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D:\LEM Stanislaw\Baza Wiedzy o Lemie\"/>
    </mc:Choice>
  </mc:AlternateContent>
  <bookViews>
    <workbookView xWindow="2640" yWindow="600" windowWidth="13230" windowHeight="6120" tabRatio="759"/>
  </bookViews>
  <sheets>
    <sheet name="A0" sheetId="4" r:id="rId1"/>
    <sheet name="PL" sheetId="2" r:id="rId2"/>
    <sheet name="RU" sheetId="19" r:id="rId3"/>
    <sheet name="DE" sheetId="33" r:id="rId4"/>
    <sheet name="EN" sheetId="29" r:id="rId5"/>
    <sheet name="SK" sheetId="73" r:id="rId6"/>
    <sheet name="CS" sheetId="52" r:id="rId7"/>
    <sheet name="RO" sheetId="76" r:id="rId8"/>
    <sheet name="NL" sheetId="180" r:id="rId9"/>
    <sheet name="BE" sheetId="184" r:id="rId10"/>
    <sheet name="MK" sheetId="75" r:id="rId11"/>
    <sheet name="LO" sheetId="3" r:id="rId12"/>
    <sheet name="My" sheetId="56" r:id="rId13"/>
    <sheet name="About" sheetId="181" r:id="rId14"/>
    <sheet name="PLF" sheetId="185" r:id="rId15"/>
    <sheet name="PLp" sheetId="24" r:id="rId16"/>
    <sheet name="Prs" sheetId="1" r:id="rId17"/>
    <sheet name="Wyd" sheetId="119" r:id="rId18"/>
    <sheet name="IMN" sheetId="183" r:id="rId19"/>
    <sheet name="Czas" sheetId="186" r:id="rId20"/>
  </sheets>
  <externalReferences>
    <externalReference r:id="rId21"/>
    <externalReference r:id="rId22"/>
  </externalReferences>
  <definedNames>
    <definedName name="_xlnm._FilterDatabase" localSheetId="0" hidden="1">A0!$A$63:$C$108</definedName>
    <definedName name="_xlnm._FilterDatabase" localSheetId="13" hidden="1">About!$A$1:$H$96</definedName>
    <definedName name="_xlnm._FilterDatabase" localSheetId="9" hidden="1">BE!$A$1:$T$6</definedName>
    <definedName name="_xlnm._FilterDatabase" localSheetId="6" hidden="1">CS!$A$1:$R$6</definedName>
    <definedName name="_xlnm._FilterDatabase" localSheetId="3" hidden="1">DE!$A$1:$R$70</definedName>
    <definedName name="_xlnm._FilterDatabase" localSheetId="4" hidden="1">EN!$A$1:$R$40</definedName>
    <definedName name="_xlnm._FilterDatabase" localSheetId="18" hidden="1">IMN!$A$1:$AD$42</definedName>
    <definedName name="_xlnm._FilterDatabase" localSheetId="11" hidden="1">LO!$A$1:$AD$25</definedName>
    <definedName name="_xlnm._FilterDatabase" localSheetId="12" hidden="1">My!$A$1:$AA$238</definedName>
    <definedName name="_xlnm._FilterDatabase" localSheetId="8" hidden="1">NL!$A$1:$S$3</definedName>
    <definedName name="_xlnm._FilterDatabase" localSheetId="1" hidden="1">PL!$A$1:$R$69</definedName>
    <definedName name="_xlnm._FilterDatabase" localSheetId="14" hidden="1">PLF!$A$1:$S$109</definedName>
    <definedName name="_xlnm._FilterDatabase" localSheetId="15" hidden="1">PLp!$A$1:$BA$121</definedName>
    <definedName name="_xlnm._FilterDatabase" localSheetId="16" hidden="1">Prs!$A$1:$BC$61</definedName>
    <definedName name="_xlnm._FilterDatabase" localSheetId="7" hidden="1">RO!$A$1:$S$9</definedName>
    <definedName name="_xlnm._FilterDatabase" localSheetId="2" hidden="1">RU!$A$1:$AB$29</definedName>
    <definedName name="_xlnm._FilterDatabase" localSheetId="5" hidden="1">SK!$A$1:$T$6</definedName>
    <definedName name="_xlnm._FilterDatabase" localSheetId="17" hidden="1">Wyd!$A$1:$AW$54</definedName>
    <definedName name="ang" localSheetId="6">CS!#REF!</definedName>
    <definedName name="ang" localSheetId="4">EN!#REF!</definedName>
    <definedName name="nem" localSheetId="3">DE!#REF!</definedName>
    <definedName name="OLE_LINK1" localSheetId="2">RU!#REF!</definedName>
    <definedName name="OLE_LINK11" localSheetId="0">A0!$C$93</definedName>
    <definedName name="OLE_LINK2" localSheetId="19">Czas!$A$76</definedName>
    <definedName name="OLE_LINK6" localSheetId="0">A0!$C$78</definedName>
    <definedName name="pol" localSheetId="1">PL!#REF!</definedName>
    <definedName name="rus" localSheetId="2">RU!#REF!</definedName>
  </definedNames>
  <calcPr calcId="152511"/>
</workbook>
</file>

<file path=xl/calcChain.xml><?xml version="1.0" encoding="utf-8"?>
<calcChain xmlns="http://schemas.openxmlformats.org/spreadsheetml/2006/main">
  <c r="I47" i="119" l="1"/>
  <c r="J19" i="119"/>
  <c r="N7" i="119"/>
  <c r="L7" i="119"/>
  <c r="Q8" i="2"/>
  <c r="Q15" i="2" l="1"/>
  <c r="J27" i="1" l="1"/>
  <c r="J121" i="24" l="1"/>
  <c r="L121" i="24"/>
  <c r="D121" i="24"/>
  <c r="D105" i="24"/>
  <c r="D101" i="24" l="1"/>
  <c r="F95" i="24"/>
  <c r="D95" i="24"/>
  <c r="D77" i="24"/>
  <c r="D72" i="24"/>
  <c r="D47" i="24"/>
  <c r="D38" i="24"/>
  <c r="D22" i="24"/>
  <c r="Q19" i="2" l="1"/>
  <c r="Q105" i="185" l="1"/>
  <c r="Q54" i="185"/>
  <c r="O6" i="184"/>
  <c r="O51" i="33" l="1"/>
  <c r="O68" i="33"/>
  <c r="O36" i="33"/>
  <c r="O37" i="33"/>
  <c r="O38" i="33"/>
  <c r="O29" i="33"/>
  <c r="O8" i="76"/>
  <c r="O9" i="76"/>
  <c r="O60" i="2" l="1"/>
  <c r="O63" i="2"/>
  <c r="O64" i="2"/>
  <c r="O65" i="2"/>
  <c r="O52" i="2"/>
  <c r="Q52" i="2"/>
  <c r="O38" i="2"/>
  <c r="O54" i="2"/>
  <c r="Q57" i="2"/>
  <c r="O66" i="2"/>
  <c r="Q66" i="2"/>
  <c r="O67" i="2"/>
  <c r="Q18" i="2"/>
  <c r="Z44" i="119"/>
  <c r="J21" i="119"/>
  <c r="J26" i="119"/>
  <c r="F1" i="119" l="1"/>
  <c r="I15" i="119" l="1"/>
  <c r="AB44" i="119"/>
  <c r="D51" i="24" l="1"/>
  <c r="D14" i="24" l="1"/>
  <c r="D35" i="24" l="1"/>
  <c r="D66" i="24" l="1"/>
  <c r="F66" i="24" l="1"/>
  <c r="J32" i="119"/>
  <c r="D30" i="24" l="1"/>
  <c r="D9" i="24"/>
  <c r="D57" i="24"/>
  <c r="D44" i="24"/>
  <c r="D69" i="24"/>
  <c r="J20" i="119" l="1"/>
  <c r="F51" i="24"/>
  <c r="J52" i="119" l="1"/>
  <c r="J49" i="119"/>
  <c r="F30" i="24" l="1"/>
  <c r="D96" i="24"/>
  <c r="J13" i="119" l="1"/>
  <c r="J17" i="119"/>
  <c r="J12" i="119"/>
  <c r="L12" i="119"/>
  <c r="J43" i="119"/>
  <c r="L35" i="119"/>
  <c r="J35" i="119"/>
  <c r="J11" i="119"/>
  <c r="J42" i="119"/>
  <c r="F80" i="24" l="1"/>
  <c r="D31" i="24" l="1"/>
  <c r="F96" i="24" l="1"/>
  <c r="D117" i="24"/>
  <c r="D15" i="24"/>
  <c r="D76" i="24"/>
  <c r="D63" i="24"/>
  <c r="D5" i="24"/>
  <c r="I29" i="119"/>
  <c r="I19" i="119"/>
  <c r="R19" i="119"/>
  <c r="I38" i="119"/>
  <c r="I46" i="119"/>
  <c r="I6" i="119"/>
  <c r="I16" i="119"/>
  <c r="I31" i="119"/>
  <c r="J31" i="119"/>
  <c r="I27" i="119"/>
  <c r="I28" i="119"/>
  <c r="I34" i="119"/>
  <c r="J34" i="119"/>
  <c r="I41" i="119"/>
  <c r="I51" i="119"/>
  <c r="I53" i="119"/>
  <c r="I54" i="119"/>
  <c r="I45" i="119"/>
  <c r="I44" i="119"/>
  <c r="I40" i="119"/>
  <c r="I26" i="119"/>
  <c r="I22" i="119"/>
  <c r="I21" i="119"/>
  <c r="I14" i="119"/>
  <c r="I7" i="119"/>
  <c r="D6" i="24" l="1"/>
  <c r="D7" i="24"/>
  <c r="D116" i="24"/>
  <c r="D53" i="24"/>
  <c r="D113" i="24" l="1"/>
  <c r="F116" i="24"/>
  <c r="J5" i="119" l="1"/>
  <c r="J33" i="119"/>
  <c r="F5" i="24"/>
  <c r="J36" i="119" l="1"/>
  <c r="J9" i="119" l="1"/>
  <c r="F113" i="24" l="1"/>
  <c r="F6" i="24"/>
  <c r="D111" i="24"/>
  <c r="H66" i="24"/>
  <c r="D119" i="24"/>
  <c r="D61" i="24"/>
  <c r="D4" i="24"/>
  <c r="F76" i="24"/>
  <c r="D50" i="24"/>
  <c r="T19" i="119" l="1"/>
  <c r="F119" i="24"/>
  <c r="D67" i="24"/>
  <c r="H47" i="24"/>
  <c r="F50" i="24"/>
  <c r="AB77" i="24"/>
  <c r="D89" i="24"/>
  <c r="F63" i="24"/>
  <c r="F117" i="24"/>
  <c r="V12" i="24"/>
  <c r="H96" i="24"/>
  <c r="H30" i="24"/>
  <c r="F61" i="24"/>
  <c r="D41" i="24"/>
  <c r="D81" i="24" l="1"/>
  <c r="F4" i="24" l="1"/>
  <c r="D27" i="24"/>
  <c r="D39" i="24"/>
  <c r="D10" i="24"/>
  <c r="D94" i="24"/>
  <c r="D74" i="24"/>
  <c r="D42" i="24" l="1"/>
  <c r="F111" i="24"/>
  <c r="H50" i="24"/>
  <c r="J48" i="119" l="1"/>
  <c r="J24" i="119" l="1"/>
  <c r="D88" i="24"/>
  <c r="J25" i="119" l="1"/>
  <c r="AF38" i="119" l="1"/>
  <c r="D60" i="24"/>
  <c r="J50" i="24"/>
  <c r="F89" i="24"/>
  <c r="J47" i="24"/>
  <c r="AD77" i="24"/>
  <c r="X12" i="24"/>
  <c r="F42" i="24"/>
  <c r="F41" i="24"/>
  <c r="F67" i="24"/>
  <c r="D21" i="24"/>
  <c r="J4" i="119" l="1"/>
  <c r="D26" i="24"/>
  <c r="D43" i="24"/>
  <c r="J23" i="119"/>
  <c r="J15" i="119"/>
  <c r="J39" i="119"/>
  <c r="J30" i="119"/>
  <c r="J37" i="119"/>
  <c r="J50" i="119"/>
  <c r="J10" i="119"/>
  <c r="J8" i="119"/>
  <c r="J18" i="119"/>
  <c r="H39" i="1" l="1"/>
  <c r="F33" i="1"/>
  <c r="F7" i="1"/>
  <c r="J46" i="119" l="1"/>
  <c r="O14" i="33" l="1"/>
  <c r="J14" i="119" l="1"/>
  <c r="J95" i="24" l="1"/>
  <c r="Q1" i="52" l="1"/>
  <c r="O1" i="52"/>
  <c r="J29" i="119" l="1"/>
  <c r="Q24" i="33" l="1"/>
  <c r="D23" i="24" l="1"/>
  <c r="F70" i="24"/>
  <c r="F79" i="24"/>
  <c r="D58" i="24"/>
  <c r="D32" i="24"/>
  <c r="D11" i="24"/>
  <c r="F7" i="24"/>
  <c r="D62" i="24"/>
  <c r="D24" i="24"/>
  <c r="J40" i="119" l="1"/>
  <c r="L1" i="119" l="1"/>
  <c r="N1" i="119" s="1"/>
  <c r="D120" i="24" l="1"/>
  <c r="D110" i="24" l="1"/>
  <c r="D104" i="24" l="1"/>
  <c r="D92" i="24" l="1"/>
  <c r="D90" i="24"/>
  <c r="D84" i="24" l="1"/>
  <c r="D83" i="24"/>
  <c r="D82" i="24"/>
  <c r="D49" i="24" l="1"/>
  <c r="D48" i="24"/>
  <c r="D1" i="24" l="1"/>
  <c r="H60" i="1" l="1"/>
  <c r="H31" i="1" l="1"/>
  <c r="H24" i="1" l="1"/>
  <c r="F15" i="1" l="1"/>
  <c r="F13" i="1" l="1"/>
  <c r="Q133" i="56" l="1"/>
  <c r="E60" i="56" l="1"/>
  <c r="D4" i="56" l="1"/>
  <c r="D5" i="56" l="1"/>
  <c r="D9" i="3"/>
  <c r="D16" i="3" s="1"/>
  <c r="D18" i="3" s="1"/>
  <c r="D85" i="24" l="1"/>
  <c r="D68" i="24"/>
  <c r="D59" i="24"/>
  <c r="D52" i="24"/>
  <c r="D46" i="24"/>
  <c r="D36" i="24"/>
  <c r="D20" i="3"/>
  <c r="D91" i="24"/>
  <c r="D45" i="24"/>
  <c r="D33" i="24"/>
  <c r="D8" i="24"/>
  <c r="D6" i="56"/>
  <c r="D98" i="24" l="1"/>
  <c r="D93" i="24"/>
  <c r="F91" i="24"/>
  <c r="D86" i="24"/>
  <c r="D80" i="24"/>
  <c r="D73" i="24"/>
  <c r="D71" i="24"/>
  <c r="D65" i="24"/>
  <c r="D64" i="24"/>
  <c r="D55" i="24"/>
  <c r="D34" i="24"/>
  <c r="D28" i="24"/>
  <c r="D20" i="24"/>
  <c r="D19" i="24"/>
  <c r="D16" i="24"/>
  <c r="D13" i="24"/>
  <c r="D23" i="3"/>
  <c r="F98" i="24" l="1"/>
  <c r="H91" i="24"/>
  <c r="F86" i="24"/>
  <c r="D79" i="24"/>
  <c r="D75" i="24"/>
  <c r="F71" i="24"/>
  <c r="D70" i="24"/>
  <c r="F68" i="24"/>
  <c r="F65" i="24"/>
  <c r="F64" i="24"/>
  <c r="D56" i="24"/>
  <c r="F55" i="24"/>
  <c r="D40" i="24"/>
  <c r="F36" i="24"/>
  <c r="F34" i="24"/>
  <c r="F28" i="24"/>
  <c r="D25" i="24"/>
  <c r="F16" i="24"/>
  <c r="F13" i="24"/>
  <c r="I8" i="183" l="1"/>
  <c r="Q9" i="2"/>
  <c r="O70" i="33"/>
  <c r="J38" i="119"/>
  <c r="O3" i="180"/>
  <c r="F10" i="1"/>
  <c r="F35" i="1"/>
  <c r="O22" i="33"/>
  <c r="O49" i="33"/>
  <c r="O66" i="33"/>
  <c r="H33" i="1"/>
  <c r="O17" i="33"/>
  <c r="O62" i="33"/>
  <c r="F53" i="1"/>
  <c r="O45" i="33"/>
  <c r="O41" i="33"/>
  <c r="O58" i="33"/>
  <c r="F22" i="1"/>
  <c r="O54" i="33"/>
  <c r="F77" i="24" l="1"/>
  <c r="D12" i="24"/>
  <c r="L19" i="119" l="1"/>
  <c r="H77" i="24"/>
  <c r="F12" i="24"/>
  <c r="N19" i="119" l="1"/>
  <c r="K8" i="183" l="1"/>
  <c r="P19" i="119" l="1"/>
  <c r="Q4" i="33"/>
  <c r="J77" i="24"/>
  <c r="O17" i="3" l="1"/>
  <c r="L38" i="119" l="1"/>
  <c r="F38" i="24"/>
  <c r="F47" i="24"/>
  <c r="N38" i="119" l="1"/>
  <c r="Q27" i="33"/>
  <c r="Q26" i="33"/>
  <c r="Q28" i="33"/>
  <c r="P38" i="119" l="1"/>
  <c r="L77" i="24"/>
  <c r="H12" i="24"/>
  <c r="R38" i="119" l="1"/>
  <c r="J12" i="24"/>
  <c r="N77" i="24"/>
  <c r="T38" i="119" l="1"/>
  <c r="Q6" i="33"/>
  <c r="L12" i="24"/>
  <c r="P77" i="24"/>
  <c r="V38" i="119" l="1"/>
  <c r="Q17" i="2"/>
  <c r="H38" i="24"/>
  <c r="X38" i="119" l="1"/>
  <c r="N12" i="24"/>
  <c r="R77" i="24"/>
  <c r="Z38" i="119" l="1"/>
  <c r="T77" i="24"/>
  <c r="P12" i="24"/>
  <c r="R12" i="24" l="1"/>
  <c r="V77" i="24"/>
  <c r="AB38" i="119" l="1"/>
  <c r="T12" i="24"/>
  <c r="X77" i="24"/>
  <c r="Z77" i="24" l="1"/>
  <c r="Q7" i="33"/>
  <c r="AD38" i="119"/>
  <c r="P1" i="119"/>
  <c r="R1" i="119" s="1"/>
  <c r="T1" i="119" s="1"/>
  <c r="V1" i="119" s="1"/>
  <c r="X1" i="119" s="1"/>
  <c r="Z1" i="119" s="1"/>
  <c r="AB1" i="119" s="1"/>
  <c r="AD1" i="119" s="1"/>
  <c r="AF1" i="119" s="1"/>
  <c r="AH1" i="119" s="1"/>
  <c r="AJ1" i="119" s="1"/>
  <c r="AL1" i="119" s="1"/>
  <c r="AN1" i="119" s="1"/>
  <c r="AP1" i="119" s="1"/>
  <c r="AR1" i="119" s="1"/>
  <c r="AT1" i="119" s="1"/>
  <c r="AV1" i="119" s="1"/>
  <c r="E61" i="56" l="1"/>
  <c r="E62" i="56" s="1"/>
  <c r="E63" i="56" s="1"/>
  <c r="E64" i="56" s="1"/>
  <c r="E65" i="56" s="1"/>
  <c r="E66" i="56" s="1"/>
  <c r="E67" i="56" s="1"/>
  <c r="E68" i="56" s="1"/>
  <c r="E69" i="56" s="1"/>
  <c r="E70" i="56" s="1"/>
  <c r="E71" i="56" s="1"/>
  <c r="E72" i="56" s="1"/>
  <c r="E73" i="56" s="1"/>
  <c r="E74" i="56" s="1"/>
  <c r="E75" i="56" s="1"/>
  <c r="E76" i="56" s="1"/>
  <c r="E77" i="56" s="1"/>
  <c r="E78" i="56" s="1"/>
  <c r="E79" i="56" s="1"/>
  <c r="E80" i="56" s="1"/>
  <c r="E84" i="56" s="1"/>
  <c r="E85" i="56" s="1"/>
  <c r="E86" i="56" s="1"/>
  <c r="E87" i="56" s="1"/>
  <c r="E88" i="56" s="1"/>
  <c r="E89" i="56" s="1"/>
  <c r="E90" i="56" s="1"/>
  <c r="E91" i="56" s="1"/>
  <c r="E92" i="56" s="1"/>
  <c r="E93" i="56" s="1"/>
  <c r="E94" i="56" s="1"/>
  <c r="E97" i="56" s="1"/>
  <c r="E98" i="56" s="1"/>
  <c r="E100" i="56" s="1"/>
  <c r="E101" i="56" s="1"/>
  <c r="E102" i="56" s="1"/>
  <c r="E103" i="56" s="1"/>
  <c r="E104" i="56" s="1"/>
  <c r="E105" i="56" s="1"/>
  <c r="E106" i="56" s="1"/>
  <c r="E107" i="56" s="1"/>
  <c r="E109" i="56" s="1"/>
  <c r="E110" i="56" s="1"/>
  <c r="D7" i="56"/>
  <c r="D11" i="56" l="1"/>
  <c r="D12" i="56" l="1"/>
  <c r="D13" i="56" s="1"/>
  <c r="D14" i="56" s="1"/>
  <c r="D15" i="56" s="1"/>
  <c r="D16" i="56" s="1"/>
  <c r="H95" i="24" s="1"/>
  <c r="D49" i="56" l="1"/>
  <c r="O6" i="29"/>
  <c r="D50" i="56" l="1"/>
  <c r="D51" i="56" l="1"/>
  <c r="F22" i="24"/>
  <c r="D52" i="56" l="1"/>
  <c r="D53" i="56" s="1"/>
  <c r="F36" i="1"/>
  <c r="D54" i="56" l="1"/>
  <c r="D55" i="56" l="1"/>
  <c r="D56" i="56" l="1"/>
  <c r="F26" i="1" l="1"/>
  <c r="D238" i="56"/>
  <c r="O8" i="2" l="1"/>
  <c r="I6" i="183" l="1"/>
  <c r="O7" i="29" l="1"/>
  <c r="O20" i="29"/>
  <c r="O15" i="29"/>
  <c r="O69" i="2"/>
  <c r="F44" i="1"/>
  <c r="O4" i="19"/>
  <c r="O21" i="19"/>
  <c r="F30" i="1"/>
  <c r="O6" i="76"/>
  <c r="F50" i="1"/>
  <c r="O5" i="19"/>
  <c r="F29" i="1"/>
  <c r="F11" i="1"/>
  <c r="F51" i="1"/>
  <c r="O8" i="33"/>
  <c r="F5" i="1"/>
  <c r="J45" i="119"/>
  <c r="F8" i="1"/>
  <c r="O13" i="33"/>
  <c r="Q5" i="2"/>
  <c r="F31" i="1"/>
  <c r="O22" i="19"/>
  <c r="F24" i="1"/>
  <c r="O22" i="2"/>
  <c r="O11" i="29"/>
  <c r="F37" i="1"/>
  <c r="O6" i="52"/>
  <c r="O6" i="33"/>
  <c r="O20" i="19"/>
  <c r="F43" i="1"/>
  <c r="F61" i="1"/>
  <c r="F27" i="1"/>
  <c r="O23" i="19"/>
  <c r="O7" i="33"/>
  <c r="F2" i="1"/>
  <c r="F52" i="1"/>
  <c r="O12" i="33"/>
  <c r="O11" i="33"/>
  <c r="O18" i="19"/>
  <c r="O17" i="19"/>
  <c r="O6" i="73"/>
  <c r="F56" i="1"/>
  <c r="O9" i="33"/>
  <c r="O10" i="33"/>
  <c r="O3" i="19"/>
  <c r="O19" i="19"/>
  <c r="J27" i="119" l="1"/>
  <c r="J28" i="119" l="1"/>
  <c r="I9" i="183" l="1"/>
  <c r="J41" i="119" l="1"/>
  <c r="O7" i="19" l="1"/>
  <c r="O32" i="33"/>
  <c r="O27" i="2"/>
  <c r="O28" i="2" l="1"/>
  <c r="K6" i="183" l="1"/>
  <c r="O18" i="29" l="1"/>
  <c r="F32" i="1"/>
  <c r="F55" i="1"/>
  <c r="O26" i="33"/>
  <c r="F23" i="1"/>
  <c r="F48" i="1"/>
  <c r="O34" i="2"/>
  <c r="H2" i="1"/>
  <c r="H42" i="1"/>
  <c r="F59" i="1"/>
  <c r="O26" i="19"/>
  <c r="F42" i="1"/>
  <c r="F38" i="1"/>
  <c r="H52" i="1"/>
  <c r="F3" i="1"/>
  <c r="F21" i="1"/>
  <c r="F39" i="1"/>
  <c r="O6" i="75"/>
  <c r="O14" i="19"/>
  <c r="F46" i="1"/>
  <c r="O31" i="2"/>
  <c r="F25" i="1"/>
  <c r="F49" i="1"/>
  <c r="O37" i="2"/>
  <c r="F6" i="1"/>
  <c r="H44" i="1"/>
  <c r="O30" i="2"/>
  <c r="O27" i="33"/>
  <c r="F34" i="1"/>
  <c r="H56" i="1"/>
  <c r="O29" i="19"/>
  <c r="F28" i="1"/>
  <c r="F60" i="1"/>
  <c r="H30" i="1"/>
  <c r="F54" i="1"/>
  <c r="F19" i="1"/>
  <c r="O28" i="33"/>
  <c r="F16" i="1"/>
  <c r="F45" i="1"/>
  <c r="O33" i="2"/>
  <c r="F40" i="1"/>
  <c r="F58" i="1"/>
  <c r="O28" i="19"/>
  <c r="H27" i="1"/>
  <c r="H50" i="1"/>
  <c r="O25" i="19"/>
  <c r="O5" i="73"/>
  <c r="O22" i="29"/>
  <c r="F47" i="1"/>
  <c r="N44" i="119"/>
  <c r="O36" i="2"/>
  <c r="F57" i="1"/>
  <c r="M6" i="183" l="1"/>
  <c r="O42" i="2" l="1"/>
  <c r="P44" i="119"/>
  <c r="O47" i="2"/>
  <c r="O41" i="2"/>
  <c r="O50" i="2"/>
  <c r="O49" i="2"/>
  <c r="O46" i="2"/>
  <c r="Q22" i="2"/>
  <c r="Q31" i="2" l="1"/>
  <c r="J22" i="119"/>
  <c r="Q30" i="2"/>
  <c r="O6" i="183" l="1"/>
  <c r="Q36" i="2"/>
  <c r="Q33" i="2"/>
  <c r="L22" i="119"/>
  <c r="Q34" i="2"/>
  <c r="Q37" i="2"/>
  <c r="Q6" i="183" l="1"/>
  <c r="Q43" i="2"/>
  <c r="R44" i="119"/>
  <c r="O56" i="2"/>
  <c r="Q39" i="2"/>
  <c r="T44" i="119" l="1"/>
  <c r="S6" i="183" l="1"/>
  <c r="J7" i="119" l="1"/>
  <c r="D54" i="24" l="1"/>
  <c r="D37" i="24"/>
  <c r="J44" i="119"/>
  <c r="F121" i="24"/>
  <c r="V44" i="119" l="1"/>
  <c r="E111" i="56" l="1"/>
  <c r="E112" i="56" l="1"/>
  <c r="E113" i="56" l="1"/>
  <c r="E114" i="56" l="1"/>
  <c r="E115" i="56" l="1"/>
  <c r="E117" i="56" l="1"/>
  <c r="E118" i="56" l="1"/>
  <c r="F17" i="1"/>
  <c r="E119" i="56" l="1"/>
  <c r="H26" i="1"/>
  <c r="E120" i="56" l="1"/>
  <c r="E121" i="56" l="1"/>
  <c r="X44" i="119" l="1"/>
  <c r="H121" i="24" l="1"/>
  <c r="F54" i="24"/>
  <c r="F37" i="24"/>
  <c r="L44" i="119"/>
  <c r="J51" i="119" l="1"/>
  <c r="J53" i="119"/>
  <c r="J54" i="119"/>
  <c r="F105" i="24"/>
  <c r="D112" i="24" l="1"/>
  <c r="O16" i="19"/>
  <c r="I10" i="183" l="1"/>
  <c r="J47" i="119" l="1"/>
  <c r="Q27" i="2"/>
  <c r="Q10" i="2"/>
  <c r="Q12" i="2"/>
  <c r="Q25" i="2"/>
  <c r="Q11" i="2"/>
  <c r="Q28" i="2"/>
  <c r="Q13" i="2"/>
  <c r="F112" i="24"/>
  <c r="Q24" i="2"/>
  <c r="Q21" i="2"/>
  <c r="Q12" i="19"/>
  <c r="Q14" i="2"/>
  <c r="Q14" i="33" l="1"/>
  <c r="Q6" i="2" l="1"/>
  <c r="J16" i="119"/>
  <c r="F72" i="24" l="1"/>
  <c r="J6" i="119" l="1"/>
  <c r="H72" i="24" l="1"/>
  <c r="Q4" i="76"/>
  <c r="E122" i="56" l="1"/>
  <c r="E123" i="56" l="1"/>
  <c r="E124" i="56" s="1"/>
  <c r="E125" i="56" l="1"/>
  <c r="E126" i="56" l="1"/>
  <c r="E127" i="56" s="1"/>
  <c r="E128" i="56" l="1"/>
  <c r="E129" i="56" l="1"/>
  <c r="E130" i="56" l="1"/>
  <c r="E131" i="56" l="1"/>
  <c r="E132" i="56" l="1"/>
  <c r="E133" i="56" l="1"/>
  <c r="E134" i="56" l="1"/>
  <c r="E135" i="56" l="1"/>
  <c r="E137" i="56" l="1"/>
  <c r="E138" i="56" l="1"/>
  <c r="E139" i="56" l="1"/>
  <c r="E140" i="56" s="1"/>
  <c r="E141" i="56" s="1"/>
  <c r="E142" i="56" s="1"/>
  <c r="E143" i="56" s="1"/>
  <c r="E144" i="56" l="1"/>
  <c r="E145" i="56" l="1"/>
  <c r="E146" i="56" l="1"/>
  <c r="E147" i="56" s="1"/>
  <c r="E148" i="56" s="1"/>
  <c r="E149" i="56" s="1"/>
  <c r="E150" i="56" s="1"/>
  <c r="E151" i="56" s="1"/>
  <c r="E152" i="56" s="1"/>
  <c r="E153" i="56" l="1"/>
  <c r="E154" i="56" s="1"/>
  <c r="E155" i="56" s="1"/>
  <c r="E156" i="56" s="1"/>
  <c r="F9" i="1" l="1"/>
  <c r="E157" i="56"/>
  <c r="F12" i="1" l="1"/>
  <c r="E158" i="56"/>
  <c r="E159" i="56" l="1"/>
  <c r="E160" i="56" l="1"/>
  <c r="E161" i="56" l="1"/>
  <c r="E162" i="56" l="1"/>
  <c r="E163" i="56" l="1"/>
  <c r="E164" i="56" l="1"/>
  <c r="E165" i="56" l="1"/>
  <c r="E166" i="56" l="1"/>
  <c r="E167" i="56" l="1"/>
  <c r="E168" i="56" l="1"/>
  <c r="E169" i="56" l="1"/>
  <c r="E170" i="56" l="1"/>
  <c r="E171" i="56" l="1"/>
  <c r="E174" i="56" l="1"/>
  <c r="F4" i="1" l="1"/>
  <c r="E175" i="56"/>
  <c r="E176" i="56" l="1"/>
  <c r="E177" i="56" l="1"/>
  <c r="E178" i="56" l="1"/>
  <c r="E179" i="56" l="1"/>
  <c r="E180" i="56" l="1"/>
  <c r="E181" i="56" l="1"/>
  <c r="E182" i="56" l="1"/>
  <c r="E184" i="56" l="1"/>
  <c r="E185" i="56" l="1"/>
  <c r="E186" i="56" l="1"/>
  <c r="E187" i="56" l="1"/>
  <c r="E188" i="56" l="1"/>
  <c r="E189" i="56" l="1"/>
  <c r="E190" i="56" l="1"/>
  <c r="E191" i="56" l="1"/>
  <c r="E192" i="56" l="1"/>
  <c r="E193" i="56" l="1"/>
  <c r="E194" i="56" l="1"/>
  <c r="E196" i="56" l="1"/>
  <c r="F18" i="1" l="1"/>
  <c r="E197" i="56"/>
  <c r="F20" i="1" l="1"/>
  <c r="E198" i="56"/>
  <c r="E199" i="56" l="1"/>
  <c r="E200" i="56" l="1"/>
  <c r="E201" i="56" l="1"/>
  <c r="E202" i="56" l="1"/>
  <c r="E203" i="56" l="1"/>
  <c r="E205" i="56" l="1"/>
  <c r="E206" i="56" l="1"/>
  <c r="E207" i="56" l="1"/>
  <c r="E208" i="56" l="1"/>
  <c r="E209" i="56" l="1"/>
  <c r="E211" i="56" l="1"/>
  <c r="E212" i="56" l="1"/>
  <c r="E213" i="56" l="1"/>
  <c r="E214" i="56" l="1"/>
  <c r="E215" i="56" l="1"/>
  <c r="E216" i="56" l="1"/>
  <c r="E217" i="56" l="1"/>
  <c r="E218" i="56" l="1"/>
  <c r="E219" i="56" l="1"/>
  <c r="E220" i="56" l="1"/>
  <c r="H36" i="1"/>
  <c r="E221" i="56" l="1"/>
  <c r="E222" i="56" l="1"/>
  <c r="E223" i="56" l="1"/>
  <c r="E224" i="56" l="1"/>
  <c r="E225" i="56" l="1"/>
  <c r="E226" i="56" l="1"/>
  <c r="E227" i="56" l="1"/>
  <c r="E228" i="56" l="1"/>
  <c r="E229" i="56" l="1"/>
  <c r="E230" i="56" l="1"/>
  <c r="E231" i="56" l="1"/>
  <c r="E232" i="56" l="1"/>
  <c r="E233" i="56" l="1"/>
  <c r="E234" i="56" l="1"/>
  <c r="E235" i="56" l="1"/>
</calcChain>
</file>

<file path=xl/comments1.xml><?xml version="1.0" encoding="utf-8"?>
<comments xmlns="http://schemas.openxmlformats.org/spreadsheetml/2006/main">
  <authors>
    <author>user</author>
  </authors>
  <commentList>
    <comment ref="F1" authorId="0" shapeId="0">
      <text>
        <r>
          <rPr>
            <b/>
            <sz val="9"/>
            <color indexed="81"/>
            <rFont val="Tahoma"/>
            <family val="2"/>
            <charset val="204"/>
          </rPr>
          <t>-10</t>
        </r>
        <r>
          <rPr>
            <sz val="9"/>
            <color indexed="81"/>
            <rFont val="Tahoma"/>
            <family val="2"/>
            <charset val="204"/>
          </rPr>
          <t xml:space="preserve">
</t>
        </r>
      </text>
    </comment>
    <comment ref="A2" authorId="0" shapeId="0">
      <text>
        <r>
          <rPr>
            <b/>
            <sz val="9"/>
            <color indexed="81"/>
            <rFont val="Tahoma"/>
            <family val="2"/>
            <charset val="204"/>
          </rPr>
          <t>-1</t>
        </r>
      </text>
    </comment>
    <comment ref="A3" authorId="0" shapeId="0">
      <text>
        <r>
          <rPr>
            <b/>
            <sz val="9"/>
            <color indexed="81"/>
            <rFont val="Tahoma"/>
            <family val="2"/>
            <charset val="204"/>
          </rPr>
          <t>-1</t>
        </r>
      </text>
    </comment>
    <comment ref="R28" authorId="0" shapeId="0">
      <text>
        <r>
          <rPr>
            <b/>
            <sz val="9"/>
            <color indexed="81"/>
            <rFont val="Tahoma"/>
            <family val="2"/>
            <charset val="204"/>
          </rPr>
          <t>user:</t>
        </r>
        <r>
          <rPr>
            <sz val="9"/>
            <color indexed="81"/>
            <rFont val="Tahoma"/>
            <family val="2"/>
            <charset val="204"/>
          </rPr>
          <t xml:space="preserve">
</t>
        </r>
      </text>
    </comment>
    <comment ref="F51" authorId="0" shapeId="0">
      <text>
        <r>
          <rPr>
            <b/>
            <sz val="9"/>
            <color indexed="81"/>
            <rFont val="Tahoma"/>
            <family val="2"/>
            <charset val="204"/>
          </rPr>
          <t>-1</t>
        </r>
      </text>
    </comment>
    <comment ref="AD52" authorId="0" shapeId="0">
      <text>
        <r>
          <rPr>
            <b/>
            <sz val="9"/>
            <color indexed="81"/>
            <rFont val="Tahoma"/>
            <family val="2"/>
            <charset val="204"/>
          </rPr>
          <t>user:</t>
        </r>
        <r>
          <rPr>
            <sz val="9"/>
            <color indexed="81"/>
            <rFont val="Tahoma"/>
            <family val="2"/>
            <charset val="204"/>
          </rPr>
          <t xml:space="preserve">
</t>
        </r>
      </text>
    </comment>
    <comment ref="F54" authorId="0" shapeId="0">
      <text>
        <r>
          <rPr>
            <b/>
            <sz val="9"/>
            <color indexed="81"/>
            <rFont val="Tahoma"/>
            <family val="2"/>
            <charset val="204"/>
          </rPr>
          <t>-1</t>
        </r>
      </text>
    </comment>
  </commentList>
</comments>
</file>

<file path=xl/sharedStrings.xml><?xml version="1.0" encoding="utf-8"?>
<sst xmlns="http://schemas.openxmlformats.org/spreadsheetml/2006/main" count="5222" uniqueCount="1633">
  <si>
    <t>Персона</t>
  </si>
  <si>
    <t>Balcerzak Ewa</t>
  </si>
  <si>
    <t>Барноу Дагмар</t>
  </si>
  <si>
    <t>Bartoszewski Władysław</t>
  </si>
  <si>
    <t>Bar-Hillel Jehoshua</t>
  </si>
  <si>
    <t xml:space="preserve">Бар-Хиллел Иегошуа </t>
  </si>
  <si>
    <t>Bednarczyk Andrzej</t>
  </si>
  <si>
    <t>Bertalanffy Ludwig von</t>
  </si>
  <si>
    <t xml:space="preserve">Берталанфи Л </t>
  </si>
  <si>
    <t>Бертель Вернер</t>
  </si>
  <si>
    <t>Beethoven Ludwig von</t>
  </si>
  <si>
    <t xml:space="preserve">Бетховен Людвиг ван </t>
  </si>
  <si>
    <t>Beer Anthony Stafford</t>
  </si>
  <si>
    <t xml:space="preserve">Бир Энтони Стаффорд </t>
  </si>
  <si>
    <t>Błoński Jan</t>
  </si>
  <si>
    <t>Больцман Людвиг Эдуард</t>
  </si>
  <si>
    <t>Bohr Niels Henrik</t>
  </si>
  <si>
    <t>Бор Нильс Хенрик</t>
  </si>
  <si>
    <t>Борхерс Элизабет</t>
  </si>
  <si>
    <t>Босх Иероним [Ван Акен Ерун Антонисон]</t>
  </si>
  <si>
    <t xml:space="preserve">Бриллюэн Л </t>
  </si>
  <si>
    <t>Брускин Дмитрий М.</t>
  </si>
  <si>
    <t>Bujak Adam</t>
  </si>
  <si>
    <t>Białoborski Eustachy</t>
  </si>
  <si>
    <t xml:space="preserve">Ватсон </t>
  </si>
  <si>
    <t>Wilson Charles Thomson Rees</t>
  </si>
  <si>
    <t xml:space="preserve">Вильсон Чарлз Томсон Рис </t>
  </si>
  <si>
    <t>Wiener Norbert</t>
  </si>
  <si>
    <t>Винер Норберт (1894-1964)</t>
  </si>
  <si>
    <t xml:space="preserve">Винер Энтони </t>
  </si>
  <si>
    <t>Vormweg Heinrich</t>
  </si>
  <si>
    <t>Wróblewski Jerzy</t>
  </si>
  <si>
    <t>Gauss Carl Friedrich</t>
  </si>
  <si>
    <t>Гаусс Карл Фридрих</t>
  </si>
  <si>
    <t>Gödel Kurt</t>
  </si>
  <si>
    <t>Гёдель Курт (1906-1978)</t>
  </si>
  <si>
    <t>Gibbs Josiah Willard</t>
  </si>
  <si>
    <t xml:space="preserve">Гиббс Джозайя Уиллард </t>
  </si>
  <si>
    <t>Gil Franciszek</t>
  </si>
  <si>
    <t>Gräfrath Bernd</t>
  </si>
  <si>
    <t>Griese Friedrich</t>
  </si>
  <si>
    <t>Hurwic Józef</t>
  </si>
  <si>
    <t>Дарвин Чарлз Роберт</t>
  </si>
  <si>
    <t>Dickens Charles</t>
  </si>
  <si>
    <t xml:space="preserve">Диккенс Чарлз </t>
  </si>
  <si>
    <t>Достоевский Фёдор Михайлович (1821-1881)</t>
  </si>
  <si>
    <t>Drawicz Andrzej</t>
  </si>
  <si>
    <t>Дрейфус Стюарт и Хьюберт, братья</t>
  </si>
  <si>
    <t>Дукай Яцек</t>
  </si>
  <si>
    <t>Дунин-Вонсович Павел</t>
  </si>
  <si>
    <t>Душенко Константин Васильевич (р. 1946)</t>
  </si>
  <si>
    <t>Zawada Andrzej</t>
  </si>
  <si>
    <t>Zebrowski George</t>
  </si>
  <si>
    <t>Zieliński Stanisław</t>
  </si>
  <si>
    <t>Zych Michał</t>
  </si>
  <si>
    <t>Иоанн креститель</t>
  </si>
  <si>
    <t>Kahn Hermann</t>
  </si>
  <si>
    <t>Кан Герман (1922-1983)</t>
  </si>
  <si>
    <t>Kandel Michael</t>
  </si>
  <si>
    <t>Кант Иммануил (1724-1804)</t>
  </si>
  <si>
    <t>Kapuściński Władysław</t>
  </si>
  <si>
    <t>Капусьциньский Владислав (Капущинский)</t>
  </si>
  <si>
    <t>Карнап Рудольф (1891-1970)</t>
  </si>
  <si>
    <t>Keynes John Maynard</t>
  </si>
  <si>
    <t>Кейнс Джон Мейнард</t>
  </si>
  <si>
    <t>Kijowski Andrzej</t>
  </si>
  <si>
    <t>Kmita Jerzy</t>
  </si>
  <si>
    <t>Knapp Radek</t>
  </si>
  <si>
    <t>Kozłowski Krzysztof</t>
  </si>
  <si>
    <t>Konwicki Tadeusz</t>
  </si>
  <si>
    <t>Krajewski Władysław</t>
  </si>
  <si>
    <t>Kurz Andrzej</t>
  </si>
  <si>
    <t>Kuśniewicz Andrzej</t>
  </si>
  <si>
    <t>Carroll Jonathan</t>
  </si>
  <si>
    <t>Кэрролл Джонатан</t>
  </si>
  <si>
    <t>Лаплас Пьер-Симон де (1749-1827)</t>
  </si>
  <si>
    <t>Lipska Ewa</t>
  </si>
  <si>
    <t>Lichański Jakub Zdzisław</t>
  </si>
  <si>
    <t>Mazowiecki Tadeusz</t>
  </si>
  <si>
    <t>McKay David</t>
  </si>
  <si>
    <t xml:space="preserve">МакКей Дэвид </t>
  </si>
  <si>
    <t>Markiewicz Henryk</t>
  </si>
  <si>
    <t>Maciąg Włodzimierz</t>
  </si>
  <si>
    <t>Mejbaum Wacław</t>
  </si>
  <si>
    <t>Miłosz Czesław</t>
  </si>
  <si>
    <t>Michnik Adam</t>
  </si>
  <si>
    <t>Mleczko Andrzej</t>
  </si>
  <si>
    <t>Mrożek Sławomir</t>
  </si>
  <si>
    <t>Mróz Daniel</t>
  </si>
  <si>
    <t>Neumann John von</t>
  </si>
  <si>
    <t>Нейман Джон фон (1903-1957)</t>
  </si>
  <si>
    <t>Оккам Уильям (ок. 1285-1349)</t>
  </si>
  <si>
    <t>Olszewski Jan</t>
  </si>
  <si>
    <t>Oramus Marek</t>
  </si>
  <si>
    <t>Орамус Марек</t>
  </si>
  <si>
    <t>Паскаль Блез (1623-1662)</t>
  </si>
  <si>
    <t>Рассел Бертран Артур Уильям (1872-1970)</t>
  </si>
  <si>
    <t>Rosenblatt Francis</t>
  </si>
  <si>
    <t xml:space="preserve">Розенблатт Фрэнк </t>
  </si>
  <si>
    <t>Rottensteiner Franz</t>
  </si>
  <si>
    <t>Ryszkiewicz Marcin</t>
  </si>
  <si>
    <t>Сахс Джеффри</t>
  </si>
  <si>
    <t>Swirski Peter</t>
  </si>
  <si>
    <t>Sławiński Janusz</t>
  </si>
  <si>
    <t>Спиноза Бенедикт (1632-1677)</t>
  </si>
  <si>
    <t>Ścibor-Rylski Aleksander</t>
  </si>
  <si>
    <t>Taube Mortimer</t>
  </si>
  <si>
    <t>Turing Alan Mathison</t>
  </si>
  <si>
    <t>Тьюринг Алан Матисон (1912-1954)</t>
  </si>
  <si>
    <t xml:space="preserve">Уайтхед А </t>
  </si>
  <si>
    <t>Fiałkowski Konrad</t>
  </si>
  <si>
    <t>Filipowicz Kornel</t>
  </si>
  <si>
    <t>Heller Michał</t>
  </si>
  <si>
    <t>Herbert Zbigniew</t>
  </si>
  <si>
    <t>Хомский Авраам Ноам (род. 1928)</t>
  </si>
  <si>
    <t>Szacki Wiktor</t>
  </si>
  <si>
    <t>Шеннон Клод Элвуд (1916-2001)</t>
  </si>
  <si>
    <t>Szpakowska Małgorzata</t>
  </si>
  <si>
    <t>Staudte Wolfgang</t>
  </si>
  <si>
    <t>Staemmler Klaus</t>
  </si>
  <si>
    <t>Szczepański Jan Józef</t>
  </si>
  <si>
    <t>Einstein Albert</t>
  </si>
  <si>
    <t>Эйнштейн Альберт (1879-1955)</t>
  </si>
  <si>
    <t>Ashby William Ross</t>
  </si>
  <si>
    <t xml:space="preserve">Эшби Уильям Росс </t>
  </si>
  <si>
    <t>Jarzębski Jerzy</t>
  </si>
  <si>
    <t>Jaźniewicz Wiktor</t>
  </si>
  <si>
    <t>Jaruzelski Wojciech</t>
  </si>
  <si>
    <t>Clooney George</t>
  </si>
  <si>
    <t>Hollanek Adam</t>
  </si>
  <si>
    <t>Husarski Roman</t>
  </si>
  <si>
    <t>Jabłoński Henryk</t>
  </si>
  <si>
    <t>Lipski Jan Józef</t>
  </si>
  <si>
    <t>Szirokow Feliks</t>
  </si>
  <si>
    <t>1</t>
  </si>
  <si>
    <t>2</t>
  </si>
  <si>
    <t>3</t>
  </si>
  <si>
    <t>4</t>
  </si>
  <si>
    <t>5</t>
  </si>
  <si>
    <t>6</t>
  </si>
  <si>
    <t>7</t>
  </si>
  <si>
    <t>8</t>
  </si>
  <si>
    <t>9</t>
  </si>
  <si>
    <t>10</t>
  </si>
  <si>
    <t>11</t>
  </si>
  <si>
    <t>12</t>
  </si>
  <si>
    <t>13</t>
  </si>
  <si>
    <t>Barnouw Dagmar</t>
  </si>
  <si>
    <t>PL:</t>
  </si>
  <si>
    <t>PL: Po polsku</t>
  </si>
  <si>
    <t xml:space="preserve">. </t>
  </si>
  <si>
    <t>numb</t>
  </si>
  <si>
    <t xml:space="preserve">, </t>
  </si>
  <si>
    <t>tytul</t>
  </si>
  <si>
    <t xml:space="preserve">. – </t>
  </si>
  <si>
    <t>wydawca</t>
  </si>
  <si>
    <t>rok, nr, s.</t>
  </si>
  <si>
    <t xml:space="preserve"> = </t>
  </si>
  <si>
    <t>↓↑</t>
  </si>
  <si>
    <t xml:space="preserve">; </t>
  </si>
  <si>
    <t>.</t>
  </si>
  <si>
    <t>Lem S.</t>
  </si>
  <si>
    <t>~~~</t>
  </si>
  <si>
    <r>
      <t>Uło</t>
    </r>
    <r>
      <rPr>
        <b/>
        <sz val="16"/>
        <rFont val="Calibri"/>
        <family val="2"/>
        <charset val="204"/>
      </rPr>
      <t>ż</t>
    </r>
    <r>
      <rPr>
        <b/>
        <sz val="16"/>
        <rFont val="Times New Roman"/>
        <family val="1"/>
        <charset val="204"/>
      </rPr>
      <t>ył Wiktor Jaźniewicz</t>
    </r>
  </si>
  <si>
    <r>
      <t>Zwr</t>
    </r>
    <r>
      <rPr>
        <sz val="12"/>
        <rFont val="Calibri"/>
        <family val="2"/>
        <charset val="204"/>
      </rPr>
      <t>óćcie uwagę!</t>
    </r>
  </si>
  <si>
    <r>
      <t>Odnośniki (po znaku "=" w zapisie bibliograficznym) podaj</t>
    </r>
    <r>
      <rPr>
        <sz val="12"/>
        <rFont val="Calibri"/>
        <family val="2"/>
        <charset val="204"/>
      </rPr>
      <t>ą się tak</t>
    </r>
    <r>
      <rPr>
        <sz val="12"/>
        <rFont val="Times New Roman"/>
        <family val="1"/>
        <charset val="204"/>
      </rPr>
      <t>:</t>
    </r>
  </si>
  <si>
    <t>aB:C.De, gdzie:</t>
  </si>
  <si>
    <t>a</t>
  </si>
  <si>
    <t xml:space="preserve"> –  </t>
  </si>
  <si>
    <t>↑ czy ↓ (podaje się tylko na przodu dla listy odnośników) i oznacza odnośniki:</t>
  </si>
  <si>
    <t xml:space="preserve">   ↑</t>
  </si>
  <si>
    <t xml:space="preserve">w każdym języku na pierwszą publikacje; dla pierwszego tłumaczenia na oryginał. </t>
  </si>
  <si>
    <t xml:space="preserve">   ↓</t>
  </si>
  <si>
    <t>dla pierwszej publikacji (oryginała) na wszystkie następne publikacje.</t>
  </si>
  <si>
    <t>B:</t>
  </si>
  <si>
    <t>C</t>
  </si>
  <si>
    <t>numer publikacji w ramach danego rozdziała (języka).</t>
  </si>
  <si>
    <t>.D</t>
  </si>
  <si>
    <t xml:space="preserve">numer tytuła w ramach publikacji. Nie podaje się przy jednym tytule w publikacji. </t>
  </si>
  <si>
    <t>e</t>
  </si>
  <si>
    <t xml:space="preserve">   -</t>
  </si>
  <si>
    <t xml:space="preserve">   &lt;</t>
  </si>
  <si>
    <t xml:space="preserve">   &gt;</t>
  </si>
  <si>
    <t>następna publikacja jest poszerzona.</t>
  </si>
  <si>
    <t xml:space="preserve">   !</t>
  </si>
  <si>
    <t>następna publikacja jest nieznacznie zmieniona.</t>
  </si>
  <si>
    <t>Odnośniki w Indeksach: B:C.D (patrz wyżej). Puste "B:" oznacza odnośnik na rozdział "PL".</t>
  </si>
  <si>
    <t>*</t>
  </si>
  <si>
    <t>÷</t>
  </si>
  <si>
    <t>k1</t>
  </si>
  <si>
    <t>k2</t>
  </si>
  <si>
    <t>k3</t>
  </si>
  <si>
    <t>k4</t>
  </si>
  <si>
    <t>k5</t>
  </si>
  <si>
    <t>k6</t>
  </si>
  <si>
    <t>k7</t>
  </si>
  <si>
    <t>Astronauci</t>
  </si>
  <si>
    <t>Berlin</t>
  </si>
  <si>
    <t>Czytelnik</t>
  </si>
  <si>
    <t>Dialogi</t>
  </si>
  <si>
    <t>mózg</t>
  </si>
  <si>
    <t>Obłok Magellana</t>
  </si>
  <si>
    <t>Solaris</t>
  </si>
  <si>
    <t>Summa Technologiae</t>
  </si>
  <si>
    <t>Wydawnictwo Literackie</t>
  </si>
  <si>
    <t>ZLP</t>
  </si>
  <si>
    <t>x</t>
  </si>
  <si>
    <t>REFERAT w sprawie ulepszeń technicznych, oraz nowych konstrukcji na polu przemysłu zbrojeniowego</t>
  </si>
  <si>
    <t xml:space="preserve"> +</t>
  </si>
  <si>
    <t>esej naukowy</t>
  </si>
  <si>
    <t>Summa technologiae</t>
  </si>
  <si>
    <t>Aneks, część I: Dialogi po szesnastu latach</t>
  </si>
  <si>
    <t>Aneks, część II</t>
  </si>
  <si>
    <t xml:space="preserve"> </t>
  </si>
  <si>
    <t>Wstęp</t>
  </si>
  <si>
    <t>L</t>
  </si>
  <si>
    <t>Kultura (Paris)</t>
  </si>
  <si>
    <t>Informator NSZZ Solidarność Politechniki Śląskiej (Gliwice)</t>
  </si>
  <si>
    <t>od 10 czerwca 1981 r.</t>
  </si>
  <si>
    <t>1981, 13.05</t>
  </si>
  <si>
    <t xml:space="preserve">Internet, Keller - kopia z podpisami </t>
  </si>
  <si>
    <t>W sprawie braci Jerzego i Ryszarda Kowalczyków</t>
  </si>
  <si>
    <t>Przedruk z AS17</t>
  </si>
  <si>
    <t>Biuletyn informacyjny NSZZ Solidarność Ziemi Puławskiej (Puławy)</t>
  </si>
  <si>
    <t>od 04.VI.1981 r.</t>
  </si>
  <si>
    <t>19-26.05.1981</t>
  </si>
  <si>
    <t>nr AS17</t>
  </si>
  <si>
    <t>Etyka technologii i technologia etyki</t>
  </si>
  <si>
    <t>Biologia i wartości</t>
  </si>
  <si>
    <t>Bereś Stanisław</t>
  </si>
  <si>
    <t>Przedmowa</t>
  </si>
  <si>
    <t>s.229-230 książki Tomasza Lema</t>
  </si>
  <si>
    <t>Rozdroże</t>
  </si>
  <si>
    <t>Maszynopis</t>
  </si>
  <si>
    <t>Apel do przewodniczącego Rady Państwa gen. Wojciecha Jaruzelskiego i do marszałka Sejmu Romana Malinowskiego domagając się reaktywowania polskiej sekcji PEN-Clubu</t>
  </si>
  <si>
    <t>http://www.encysol.pl/wiki/TL-1988/05</t>
  </si>
  <si>
    <t>Sejm dla każdego</t>
  </si>
  <si>
    <t>Zaprzestać masakry!</t>
  </si>
  <si>
    <t>[Protest p-ciw masakrze w Chiny podpisali: Białkowski Grzegorz; Bober Andrzej; Bocheński Jacek; Bogusławski Stefan; Ciesielski Roman; Czabański Krzysztof; Drawicz Andrzej; Findeisen Władysław; Geremek Bronisław; Hall Aleksander; Hartwig Julia; Hniedziewicz Przemysław; Koj Aleksander; Konwicki Tadeusz; Kozłowski Krzysztof; Krawczyk Radał; Kunicki-Goldfinger Władysław; Lem Stanisław; Lipski Jan Józef; Lutosławski Witold; Mazowiecki Tadeusz; Michnik Adam; Międzyrzecki Artur; Olszewski Jan; Radziwiłł Konstanty; Remuszko Stanisław; Ryszkiewicz Marcin; Siła-Nowicki Władysław; Skalski Ernest; Starczewska Krystyna; Starzyński Wojciech; Surdykowski Jerzy; Szczepański Jan Józef; Szumowski Maciej; Tischner Józef; Wajda Andrzej; Zachwatowicz Krystyna; Zbrożyna Barbara; Ziółkowski Janusz; Żuławski Juliusz]</t>
  </si>
  <si>
    <t>OCR nr 0 dodatek do OCR, dodatek do Gazety Wyborczej nr 21, wydanie z dnia 06/06/1989, str. 2</t>
  </si>
  <si>
    <t>Gazeta Wyborcza nr 22, wydanie z dnia 07/06/1989, str. 2</t>
  </si>
  <si>
    <t>WJ_21</t>
  </si>
  <si>
    <t>Przypisy</t>
  </si>
  <si>
    <t>1989: Zaprzestać masakry! KOS 1989 nr 12(162): 11 VI s. 1 [apel solidarnościowy popierający dążenia demokratyczne nar. chińskiego, wzywający rządy świata i międzynar. opinię publiczną do podjęcia działań skłaniających władze ChRL do zaprzestania masakry ludności; podp. m.in.: G. Białkowski, J. Bocheński, A. Drawicz, J. Hartwig, T. Konwicki, S. Lem, J.J. Lipski, A. Michnik, T. Mazowiecki, A. Międzyrzecki, J. Surdykowski, J.J. Szczepański, A. Wajda, K. Zachwatowicz, J. Żuławski].</t>
  </si>
  <si>
    <t>Remuszko Stanisław</t>
  </si>
  <si>
    <t xml:space="preserve">– O wolne wybory… KOS 1989 nr 2(152): 15 I s. 2 [oświadczenie o prawie każdego obywatela, zgłoszonego przez wspierający go elektorat, do kandydowania w wyborach do Sejmu; dat.: Gd., Gliwice, Kr., Lubl., Łódź, Pozn., Wr., Wwa, jesień 1988; podp. 100 sygnatariuszy, przedstawicieli świata nauki i kultury, m.in.: G. Białkowski, J. Bocheński, E. Bryll, A. Drawicz, Cz. Hernas, M. Iłowiecki, M. Janion, T. Konwicki, S. Lem, J.J. Lipski, A. Łapicki, J. Maziarski, A. Międzyrzecki, B. Skarga, J. Sławiński, J.J. Szczepański, A. Szczepkowski, A. Szczypiorski, J. Turowicz, A. Wajda, K. Zachwatowicz, J. Żuławski; oświadczenie przekazano 30 XII 1988 na ręce Rzecznika Praw Obywatelskich i pozostaje ono otwarte do podpisu dla zainteresowanych osób]; [not. inf.:] Sejm dla każdego. Tyg. Maz. Solid. 1989 nr 276: 4 I s. 3 </t>
  </si>
  <si>
    <t>Konferencja z Lemem</t>
  </si>
  <si>
    <t>Okamgnienie</t>
  </si>
  <si>
    <t>Lem Tomasz</t>
  </si>
  <si>
    <t>↓↑tłumaczenia</t>
  </si>
  <si>
    <t>Ogólna teoria funkcji mózgu</t>
  </si>
  <si>
    <t>1940-1945. W prywatnym Archiwum Stanisława Lema.</t>
  </si>
  <si>
    <t>1944 (17.10). Centralny Archiwum Ministerstwa Obrony Rosyjskiej Federacji, fundusz 38, spis 11350, sprawa 1039 (ЦАМО РФ, фонд 38, опись 11350, дело 1039).</t>
  </si>
  <si>
    <t>rodzaj</t>
  </si>
  <si>
    <t>referat</t>
  </si>
  <si>
    <t>1957, nr 3, s.4-5.</t>
  </si>
  <si>
    <t>1967, nr 3, s.107-142.</t>
  </si>
  <si>
    <t>1968, nr 3/4, s.35-78.</t>
  </si>
  <si>
    <t>a+*</t>
  </si>
  <si>
    <t>Hussarski R., Lem S.</t>
  </si>
  <si>
    <t>a+</t>
  </si>
  <si>
    <t>I</t>
  </si>
  <si>
    <t>s.5-30.</t>
  </si>
  <si>
    <t>II</t>
  </si>
  <si>
    <t>III</t>
  </si>
  <si>
    <t>IV</t>
  </si>
  <si>
    <t>V</t>
  </si>
  <si>
    <t>VI</t>
  </si>
  <si>
    <t>VII</t>
  </si>
  <si>
    <t>VIII</t>
  </si>
  <si>
    <t>s.31-44.</t>
  </si>
  <si>
    <t>s.45-73.</t>
  </si>
  <si>
    <t>s.74-100.</t>
  </si>
  <si>
    <t>s.101-156.</t>
  </si>
  <si>
    <t>s.157-183.</t>
  </si>
  <si>
    <t>s.184-264.</t>
  </si>
  <si>
    <t>s.265-314.</t>
  </si>
  <si>
    <t>Dialog o wskrzeszaniu z atomów</t>
  </si>
  <si>
    <t>~~~~~~</t>
  </si>
  <si>
    <t>s.315-323.</t>
  </si>
  <si>
    <t>następna publikacja jest w fragmencie (fragmentach) (zawiera mniej niż 50% oryginału).</t>
  </si>
  <si>
    <t>następna publikacja jest w skrócie (ale zawiera więcej niż 50% oryginału).</t>
  </si>
  <si>
    <t>rozdział (język) bibliografii (PL, BG, CZ itd). Nie podaje się przy odnośniku w ramach rozdziału (języka).</t>
  </si>
  <si>
    <t xml:space="preserve"> -, &lt;, &gt; czy ! (nie podaje się, jeżeli następna publikacja całkiem odpowiada oryginału) i oznacza, że:</t>
  </si>
  <si>
    <t>s.5-8.</t>
  </si>
  <si>
    <t>zjednoczenie publikacji</t>
  </si>
  <si>
    <t>Filozofia przypadku</t>
  </si>
  <si>
    <t>Fantastyka i futurologia</t>
  </si>
  <si>
    <t>s.5-12.</t>
  </si>
  <si>
    <t>Przedmowa do drugiego wydania</t>
  </si>
  <si>
    <t>Tracone złudzenia, czyli od intelektroniki do informatyki</t>
  </si>
  <si>
    <t>Cybernetyka stosowana: przykład z dziedziny socjologii</t>
  </si>
  <si>
    <t>s.9-242.</t>
  </si>
  <si>
    <t>s.245-275.</t>
  </si>
  <si>
    <t>s.5-7.</t>
  </si>
  <si>
    <t>s.276-300.</t>
  </si>
  <si>
    <t>s.303-356.</t>
  </si>
  <si>
    <t>s.357-422.</t>
  </si>
  <si>
    <t>s.5-6.</t>
  </si>
  <si>
    <t>1978. W prywatnym Archiwum Stanisława Lema.</t>
  </si>
  <si>
    <t>P.Znawca [Lem S.]</t>
  </si>
  <si>
    <t>1984, 504 s. Wyd.3.</t>
  </si>
  <si>
    <t>1985. W prywatnym Archiwum Stanisława Lema</t>
  </si>
  <si>
    <t>Weigel Pavel</t>
  </si>
  <si>
    <t>Dialogi I-VIII</t>
  </si>
  <si>
    <t>s.9-287.</t>
  </si>
  <si>
    <t>s.291-327.</t>
  </si>
  <si>
    <t>s.328-357.</t>
  </si>
  <si>
    <t>s.362-425.</t>
  </si>
  <si>
    <t>s.426-503.</t>
  </si>
  <si>
    <t>s.9-286.</t>
  </si>
  <si>
    <t>Aneks, Część I: Dialogi po szesnastu latach</t>
  </si>
  <si>
    <t>Aneks, Część II</t>
  </si>
  <si>
    <t>s.44-73.</t>
  </si>
  <si>
    <t>s.77-140.</t>
  </si>
  <si>
    <t>s.141-218.</t>
  </si>
  <si>
    <t>s.7-43.</t>
  </si>
  <si>
    <t>Posłowie: Jerzy Jarzębski, Lata modzieńcze i dojrzałość cybernetyki</t>
  </si>
  <si>
    <t>s.219-225.</t>
  </si>
  <si>
    <t>Apokryfy</t>
  </si>
  <si>
    <t>Golem XIV</t>
  </si>
  <si>
    <t>Wizja lokalna</t>
  </si>
  <si>
    <t>s.7-8.</t>
  </si>
  <si>
    <t>2001, 488 s. [Wyd.5]</t>
  </si>
  <si>
    <t>s.293-305.</t>
  </si>
  <si>
    <t>Nota wydawnicza</t>
  </si>
  <si>
    <t>s.373-378.</t>
  </si>
  <si>
    <t>Historia jednego pomysłu [Dzieje pewnego pomysłu]</t>
  </si>
  <si>
    <t>Biblioteka XXI wieku</t>
  </si>
  <si>
    <t>Szpital Przemienienia</t>
  </si>
  <si>
    <t>Dialog II</t>
  </si>
  <si>
    <t>s.153-165.</t>
  </si>
  <si>
    <t>3.1</t>
  </si>
  <si>
    <t>3.2</t>
  </si>
  <si>
    <t>4.1</t>
  </si>
  <si>
    <t>4.2</t>
  </si>
  <si>
    <t>~~~~~~~~~</t>
  </si>
  <si>
    <t>Binswanger-Stefańska Elżbieta</t>
  </si>
  <si>
    <t xml:space="preserve"> – </t>
  </si>
  <si>
    <t>2.1</t>
  </si>
  <si>
    <t>2.2</t>
  </si>
  <si>
    <t>2.3</t>
  </si>
  <si>
    <t>1.1</t>
  </si>
  <si>
    <t>1.2</t>
  </si>
  <si>
    <t>1.3</t>
  </si>
  <si>
    <t>1.4</t>
  </si>
  <si>
    <t>2.4</t>
  </si>
  <si>
    <t>2.5</t>
  </si>
  <si>
    <t>↓↑tł</t>
  </si>
  <si>
    <t>pierwodruk</t>
  </si>
  <si>
    <t>Лем С.</t>
  </si>
  <si>
    <t>RU:</t>
  </si>
  <si>
    <t>Spis treści:</t>
  </si>
  <si>
    <t>Предисловие</t>
  </si>
  <si>
    <t>Известия (М.)</t>
  </si>
  <si>
    <t>с.42-46.</t>
  </si>
  <si>
    <t>1958, №8, с.179-180.</t>
  </si>
  <si>
    <t>Фантакрим-MEGA (Минск)</t>
  </si>
  <si>
    <t>О воскрешении из атомов / Пер. К.Душенко</t>
  </si>
  <si>
    <t>Пермь: РИФ «Бегемот»; Абакан: ТОО «Центавр»; М.: Лаборатория теории и истории культуры ИНИОН РАН</t>
  </si>
  <si>
    <t>Этика технологии и технология этики</t>
  </si>
  <si>
    <t>Вступительные замечания</t>
  </si>
  <si>
    <t>Резюме</t>
  </si>
  <si>
    <t>с.6-8.</t>
  </si>
  <si>
    <t>с.8-17.</t>
  </si>
  <si>
    <t>с.17-42.</t>
  </si>
  <si>
    <t>Проект совершенного общества / Перевод с польского Э.Левина</t>
  </si>
  <si>
    <t>Страна и мир (Мюнхен)</t>
  </si>
  <si>
    <t>1987, №6, с.92-102.</t>
  </si>
  <si>
    <t>Язневич В.</t>
  </si>
  <si>
    <t>EN</t>
  </si>
  <si>
    <t>Диалоги</t>
  </si>
  <si>
    <t>Утраченные иллюзии, или от интеллектроники к информатике</t>
  </si>
  <si>
    <t>Прикладная кибернетика: пример из области социологии</t>
  </si>
  <si>
    <t>Биология и ценности</t>
  </si>
  <si>
    <t>с.5-8.</t>
  </si>
  <si>
    <t>с.303-340.</t>
  </si>
  <si>
    <t>с.341-370.</t>
  </si>
  <si>
    <t>с.373-440.</t>
  </si>
  <si>
    <t>с.441-522.</t>
  </si>
  <si>
    <t>2.6</t>
  </si>
  <si>
    <t>2.7</t>
  </si>
  <si>
    <t>2.8</t>
  </si>
  <si>
    <t>с.11-35.</t>
  </si>
  <si>
    <t>с.36-48.</t>
  </si>
  <si>
    <t>с.49-75.</t>
  </si>
  <si>
    <t>с.76-100.</t>
  </si>
  <si>
    <t>с.101-152.</t>
  </si>
  <si>
    <t>с.153-177.</t>
  </si>
  <si>
    <t>с.178-254.</t>
  </si>
  <si>
    <t>с.255-300.</t>
  </si>
  <si>
    <t>1993, 95 с. Содержание:</t>
  </si>
  <si>
    <t>1992, №5, с.48-50.</t>
  </si>
  <si>
    <t>2005, 523 с. (Philosophy). Содержание:</t>
  </si>
  <si>
    <t/>
  </si>
  <si>
    <t>2004, №235, 17 декабря 2004, с.45 (Чтение)</t>
  </si>
  <si>
    <t>s.379.</t>
  </si>
  <si>
    <t>Вопросы философии (М.)</t>
  </si>
  <si>
    <t>Борисов В.</t>
  </si>
  <si>
    <t>Dick Philip K.</t>
  </si>
  <si>
    <t>Kobyliński Szymon</t>
  </si>
  <si>
    <t>Strugaccy Arkadij i Borys</t>
  </si>
  <si>
    <t>Le Guin Ursula K.</t>
  </si>
  <si>
    <t>Lem Barbara</t>
  </si>
  <si>
    <t>s.359-364.</t>
  </si>
  <si>
    <t>EN:</t>
  </si>
  <si>
    <t>Contents:</t>
  </si>
  <si>
    <t>Keller Lech</t>
  </si>
  <si>
    <t>Visions of the future in the writings of Stanisław Lem. Volume 1 – The Thesis</t>
  </si>
  <si>
    <t>Stanislaw Lem – Philosopher of the Future</t>
  </si>
  <si>
    <t>Liverpool: Liverpool University Press</t>
  </si>
  <si>
    <t>Dialogues (full title of first edition)</t>
  </si>
  <si>
    <t>Saarbrücken: Lambert Academic Publishing; OmniScriptum GmbH &amp; Co. KG</t>
  </si>
  <si>
    <t>The Dialogues</t>
  </si>
  <si>
    <t>2010, 363 pp. The book includes fragments of articles and interviews translated into English for the first time:</t>
  </si>
  <si>
    <t>pp.137-139,153.</t>
  </si>
  <si>
    <t>1957, 323 s.</t>
  </si>
  <si>
    <t>2015, 203 pp. The book includes fragments of articles and interviews translated into English for the first time:</t>
  </si>
  <si>
    <t>Butko Peter</t>
  </si>
  <si>
    <t>Zagryazhskiy Boris</t>
  </si>
  <si>
    <t>Yaznevich Victor</t>
  </si>
  <si>
    <t>DE:</t>
  </si>
  <si>
    <t>Inhalt:</t>
  </si>
  <si>
    <t>Nachwort / Aus dem Polnischen von Friedrich Griese</t>
  </si>
  <si>
    <t>s.37-82.</t>
  </si>
  <si>
    <t>Die phantastischen Erzählungen / Hrsg. von Werner Berthel</t>
  </si>
  <si>
    <t>Die Auferstehungsmaschine / Aus dem Polnischen von Jens Reuter</t>
  </si>
  <si>
    <t>Verlorene Illusionen oder Von der Intellektronik zur Informatik</t>
  </si>
  <si>
    <t>Biologie und Werte</t>
  </si>
  <si>
    <t>Angewandte Kybernetik: Ein Beispiel aus der Soziologie</t>
  </si>
  <si>
    <t>Ethik der Technologie und Technologie der Ethik</t>
  </si>
  <si>
    <t>Angewandte Kybernetik: ein Beispiel aus dem Bereich der Soziologie</t>
  </si>
  <si>
    <t>Die Ethik der Technologie und die Technologie der Ethik / Aus dem Polnischen von Friedrich Griese // Im: Lem S., Technologie und Ethik. Ein Lesebuch</t>
  </si>
  <si>
    <t>2006, www.lem.pl</t>
  </si>
  <si>
    <t>Pabel Rudolf</t>
  </si>
  <si>
    <t>Thadewald Wolfgang</t>
  </si>
  <si>
    <t>Rymarowicz Caesar</t>
  </si>
  <si>
    <t>Reuter Jens</t>
  </si>
  <si>
    <t>Hasselblatt Dieter</t>
  </si>
  <si>
    <t>Berthel Werner</t>
  </si>
  <si>
    <t>Mayer Hans Jürgen</t>
  </si>
  <si>
    <t>Strugatzki Arkadi und Boris</t>
  </si>
  <si>
    <t>Listy do Władysława Kapuścińskiego. 1964-1978</t>
  </si>
  <si>
    <t>2012, maj, 28 tys.słów.</t>
  </si>
  <si>
    <t>□</t>
  </si>
  <si>
    <t>⌂</t>
  </si>
  <si>
    <t>publikacja z foto z S.Lemem</t>
  </si>
  <si>
    <t>publikacja z foto z S.Lemem w domu, z rodziną</t>
  </si>
  <si>
    <t>¤</t>
  </si>
  <si>
    <r>
      <t>publikacja z karykatur</t>
    </r>
    <r>
      <rPr>
        <sz val="12"/>
        <rFont val="Calibri"/>
        <family val="2"/>
        <charset val="204"/>
      </rPr>
      <t>ą</t>
    </r>
    <r>
      <rPr>
        <sz val="12"/>
        <rFont val="Times New Roman"/>
        <family val="1"/>
        <charset val="204"/>
      </rPr>
      <t xml:space="preserve"> S.Lema</t>
    </r>
  </si>
  <si>
    <t>Lem 1991. Wywiad ze Stanisławem Lemem / Przeprowadziła Elżbieta Binswanger-Stefańska</t>
  </si>
  <si>
    <t>k+c</t>
  </si>
  <si>
    <t>a176+k</t>
  </si>
  <si>
    <t>a178+k</t>
  </si>
  <si>
    <t>a+k</t>
  </si>
  <si>
    <t>rok, nr, s.□⌂¤</t>
  </si>
  <si>
    <t>Stanisław Lem: Životopis</t>
  </si>
  <si>
    <t>Praha: Magnet-Press</t>
  </si>
  <si>
    <t>Dialogy (název a názvy článků)</t>
  </si>
  <si>
    <t>s.13,64-65.</t>
  </si>
  <si>
    <t>1995, 112 s.⌂ V obsahu / Přeložil Pavel Weigel:</t>
  </si>
  <si>
    <t>Wajda Andrzej</t>
  </si>
  <si>
    <t>Wysoki Zamek</t>
  </si>
  <si>
    <t>Zufall und Ordnung. Zum Werk Stanisław Lem / Aus dem Polnischen von Friedrich Griese</t>
  </si>
  <si>
    <t>Fiut Aleksander</t>
  </si>
  <si>
    <t>1996, 288 s.□ [Wyd.4]</t>
  </si>
  <si>
    <t>1996, 228 s.□ [Wyd.4]</t>
  </si>
  <si>
    <t>Listy do Leszka Kołakowskiego 1965-1966 (4 szt.)</t>
  </si>
  <si>
    <t>1. URZĘDOWA</t>
  </si>
  <si>
    <t>Ambasada PRL w Austrii (Marian Krzak)</t>
  </si>
  <si>
    <t>Ambasada PRL w Moskwie</t>
  </si>
  <si>
    <t>Bank Handlowy</t>
  </si>
  <si>
    <t>Bank PKO</t>
  </si>
  <si>
    <t>Centralny Urząd Wydawniczy</t>
  </si>
  <si>
    <t>Główny Urząd Ceł</t>
  </si>
  <si>
    <t>IBL</t>
  </si>
  <si>
    <t>Ministerstwo Finansów</t>
  </si>
  <si>
    <t>Ministerstwo Spraw Wewnętrznych</t>
  </si>
  <si>
    <t>Ministerstwo Spraw Zagranicznych</t>
  </si>
  <si>
    <t>NBP</t>
  </si>
  <si>
    <t>Polska Misja Wojskowa w Berlinie</t>
  </si>
  <si>
    <t>Polskie Radio</t>
  </si>
  <si>
    <t>Sekretarz KC PZPR</t>
  </si>
  <si>
    <t>Sekretarz KW PZPR w Krakowie</t>
  </si>
  <si>
    <t>Urząd Kinematografii</t>
  </si>
  <si>
    <t>Urząd Wojewódzki Kontroli Prasy i Widowisk</t>
  </si>
  <si>
    <t>Wydział Finansowy</t>
  </si>
  <si>
    <t>Wydział Kultury KC PZPR</t>
  </si>
  <si>
    <t>ZLP (Słonimski Antoni)</t>
  </si>
  <si>
    <t>ZLP (Stolarkowa Halina)</t>
  </si>
  <si>
    <t>I. KORESPONDENCJA OFICJALNA</t>
  </si>
  <si>
    <t>2. ADAPTATORZY</t>
  </si>
  <si>
    <t>2.1. FILMOWCY</t>
  </si>
  <si>
    <t>Centralny Zarząd Wytwórni Filmowych</t>
  </si>
  <si>
    <t>2.2. ILUSTRATORZY</t>
  </si>
  <si>
    <t>Film Polski</t>
  </si>
  <si>
    <t>Rudesone Michael</t>
  </si>
  <si>
    <t>TVP</t>
  </si>
  <si>
    <t>Zespół Filmowy X</t>
  </si>
  <si>
    <t>3. AGENCI</t>
  </si>
  <si>
    <t>Agencja Autorska</t>
  </si>
  <si>
    <t>Dilia</t>
  </si>
  <si>
    <t>Duszenko Konstantin</t>
  </si>
  <si>
    <t>Gotler Joel</t>
  </si>
  <si>
    <t>Korzhenevski Alexander</t>
  </si>
  <si>
    <t>ZAiKS</t>
  </si>
  <si>
    <t>4. EDYTORZY, DZIENNIKARZE</t>
  </si>
  <si>
    <t>Foyster John</t>
  </si>
  <si>
    <t>Gillespie Bruce</t>
  </si>
  <si>
    <t>Kraus Herbert (ORF)</t>
  </si>
  <si>
    <t>Levy Alan</t>
  </si>
  <si>
    <t>5. TŁUMACZE</t>
  </si>
  <si>
    <t>Gromowa Ariadna</t>
  </si>
  <si>
    <t>Sila Dominique</t>
  </si>
  <si>
    <t>Simonides Jarosław</t>
  </si>
  <si>
    <t>Sorger Beate</t>
  </si>
  <si>
    <t>Tiel Rudolf</t>
  </si>
  <si>
    <t>Wajsbrot Jewgienij</t>
  </si>
  <si>
    <t>Zimmermann-Göllheim Irmtraud</t>
  </si>
  <si>
    <t>Zweibergh Martin</t>
  </si>
  <si>
    <t>6. WYDAWCY</t>
  </si>
  <si>
    <t>Iskry</t>
  </si>
  <si>
    <t>Insel</t>
  </si>
  <si>
    <t>KAW</t>
  </si>
  <si>
    <t>Surhkamp</t>
  </si>
  <si>
    <t>Czollek Walter (VVW)</t>
  </si>
  <si>
    <t>Wydawnictwo MON</t>
  </si>
  <si>
    <t>Berthel Werner (Insel)</t>
  </si>
  <si>
    <t>Giedroyć Jerzy</t>
  </si>
  <si>
    <t>II. KORESPONDENCJA PRYWATNA</t>
  </si>
  <si>
    <t>Csicsery-Ronay Istvan</t>
  </si>
  <si>
    <t>Eilstein Helena</t>
  </si>
  <si>
    <t>Nudelmann Rafał</t>
  </si>
  <si>
    <t>Świrski Peter</t>
  </si>
  <si>
    <t>1. CZYTELNICY-LEMOLODZY</t>
  </si>
  <si>
    <t>2. NAUKOWCY</t>
  </si>
  <si>
    <t>Adevik Goran</t>
  </si>
  <si>
    <t>Hofstadter Douglas</t>
  </si>
  <si>
    <t>Hoerner (von) Sebastian</t>
  </si>
  <si>
    <t>Koch Michael</t>
  </si>
  <si>
    <t>Petsche Hellmuth</t>
  </si>
  <si>
    <t>Prossinger Hermann</t>
  </si>
  <si>
    <t>3. PISARZE</t>
  </si>
  <si>
    <t>Carlos Rash</t>
  </si>
  <si>
    <t>Duerr Peter</t>
  </si>
  <si>
    <t>Farmer Philip Jose</t>
  </si>
  <si>
    <t>Pohl Frederik</t>
  </si>
  <si>
    <t>4. RODZINA</t>
  </si>
  <si>
    <t>Czerner Olgierd</t>
  </si>
  <si>
    <t>Lem Samuel</t>
  </si>
  <si>
    <t>5. ZNAJOMI, PRZYJACIELE</t>
  </si>
  <si>
    <t>Čepaitis Virgilijus</t>
  </si>
  <si>
    <t>Choynowski Mieczysław</t>
  </si>
  <si>
    <t>Kluz Stanisław</t>
  </si>
  <si>
    <t>Stiller Robert</t>
  </si>
  <si>
    <t>Szczepański Jan</t>
  </si>
  <si>
    <t>Wirth Andrzej</t>
  </si>
  <si>
    <t>Wołczek Olgierd</t>
  </si>
  <si>
    <t>Wróblewska Stanisława</t>
  </si>
  <si>
    <t>Ministerstwo Kultury i Sztuki</t>
  </si>
  <si>
    <t>Gruner Juergen (VVW)</t>
  </si>
  <si>
    <t>Janke Jutta (VVW)</t>
  </si>
  <si>
    <t>Krzemuska Katarzyna (WL)</t>
  </si>
  <si>
    <t>Kurz Andrzej (WL)</t>
  </si>
  <si>
    <t>Ready Karen (HBJ)</t>
  </si>
  <si>
    <t>Skórnicki Jerzy (WL)</t>
  </si>
  <si>
    <t>Smorąg Irena (WL)</t>
  </si>
  <si>
    <t>Suvin Darko (SFS)</t>
  </si>
  <si>
    <t>Unseld Siegfried (Insel)</t>
  </si>
  <si>
    <t>Wilczkowa Helena (Czytelnik)</t>
  </si>
  <si>
    <t>Wittlin Jerzy (Iskry)</t>
  </si>
  <si>
    <t>Bruskin Dmitrij</t>
  </si>
  <si>
    <t>1987-2002.</t>
  </si>
  <si>
    <t>1968-1997.</t>
  </si>
  <si>
    <t>1965-2005.</t>
  </si>
  <si>
    <t>1963-1975.</t>
  </si>
  <si>
    <t>1972-1987.</t>
  </si>
  <si>
    <t>1956-1989.</t>
  </si>
  <si>
    <t>1965-1991.</t>
  </si>
  <si>
    <t>1972-1984.</t>
  </si>
  <si>
    <t>1958-1985.</t>
  </si>
  <si>
    <t>1969-1988.</t>
  </si>
  <si>
    <t>1964-1978.</t>
  </si>
  <si>
    <t>1988-1993.</t>
  </si>
  <si>
    <t>1952-1977.</t>
  </si>
  <si>
    <t>1950-1984.</t>
  </si>
  <si>
    <t>1962-1966.</t>
  </si>
  <si>
    <t>1993-2001.</t>
  </si>
  <si>
    <t>Autobiografia / Spisał (ze ścieżki dźwiękowej, nagranej Adamem Ustynowiczem w 1990 r. – 5 godzin nagrań), zredagował i opatrzył przypisami Marek Oramus</t>
  </si>
  <si>
    <t>1956-1978.</t>
  </si>
  <si>
    <t>Listy do Waleriana Lachnitta. 1952-1953 (9 szt.)</t>
  </si>
  <si>
    <t>2008. Szczecin: Książnica Pomorska / Dział zbiorów specjalnych</t>
  </si>
  <si>
    <t>Listy, kopie których zachowane w prywatnym Archiwum Stanisława Lema oraz otrzymane od odbiorców z powrotem (kopie czy oryginały)</t>
  </si>
  <si>
    <t>1988. Warszawa (Paris): Biblioteka Narodowa / Archiwum IL Kultura / ILK MO 1988/0127 / 19 k. / Lista nr 1 z 1988 r. / W: Materiały odrzucone.</t>
  </si>
  <si>
    <t>1991. Warszawa (Paris): Biblioteka Narodowa / Archiwum IL Kultura / ILK MO 1992.2/0048 / 10 k. / Lista nr 2 z 1992 r. / W: Materiały odrzucone.</t>
  </si>
  <si>
    <t>2000. Warszawa (Paris): Biblioteka Narodowa / Archiwum IL Kultura / ILK KOR RED Lem / 36 k. / W: Korespondencja Redakcji – teka 412; Korespondencja Krajowa; Korespondencja Poufna.</t>
  </si>
  <si>
    <t>2009. W prywatnym Archiwum Stanisława Lema. Informacja na podstawie: Zemek W., Listy a literatura: korespondencja Stanisława Lema z Michaelem Kandlem (Praca magisterska). – Kraków: Uniwersytet Jagelloński. Wydział Polonistyki, 2009. s.14, Tab.2: zestawienie najważniejszych adresatów korespondencji Stanisława Lema). Odbiorcy listów:</t>
  </si>
  <si>
    <t>2008. Muzeum Literatury w Warszawie / Depozyt / Nr ewidencyjny 3740.</t>
  </si>
  <si>
    <t>Borchers Elisabeth (Insel)</t>
  </si>
  <si>
    <t>Venclowa Tomas</t>
  </si>
  <si>
    <t>L1 +</t>
  </si>
  <si>
    <t>L2 +</t>
  </si>
  <si>
    <t>L +</t>
  </si>
  <si>
    <t>Lx +</t>
  </si>
  <si>
    <t>Do Komisji Nadzwyczajnej Sejmu PRL dla przygotowania Ustawy o Zmianie Konstytucji Polskiej Rzeczypospolitej Ludowej (Warszawa, 31 stycznia 1976) [Memorial 101]</t>
  </si>
  <si>
    <t>1976, nr 3, s.28-30.</t>
  </si>
  <si>
    <t>List w obronie braci Kowalczyków</t>
  </si>
  <si>
    <t xml:space="preserve"> / </t>
  </si>
  <si>
    <t>1989, nr 2, s.2.</t>
  </si>
  <si>
    <t>1989 nr 276 (4 I), s.3.</t>
  </si>
  <si>
    <t xml:space="preserve">O wolne wybory </t>
  </si>
  <si>
    <t>Podpisali m.in.: G. Białkowski, J. Bocheński, A. Drawicz, J. Hartwig, T. Konwicki, S. Lem, J.J. Lipski, A. Michnik, T. Mazowiecki, A. Międzyrzecki, J. Surdykowski, J.J. Szczepański, A. Wajda, K. Zachwatowicz, J. Żuławski</t>
  </si>
  <si>
    <t>1989, nr 22 (07.06.1989), s.2.</t>
  </si>
  <si>
    <t>1989, nr 12 (11 VI), s.1.</t>
  </si>
  <si>
    <t>Podpisali: Szczepański J.J., Szymborska W., Filipowicz K., Aleksandrowicz J., Lem St., Szacki J., Gieysstor K., Stanocz B., Szaniawski K., Zachnatowicz K., Olbrychski D., Dejmek K</t>
  </si>
  <si>
    <t>List podpisali ponad 150 członków Pen Clubu. Wśród sygnatariuszy są m.in. Bronisław Geremek, Stefan Kisielewski, Stanisław Lem, Tadeusz Mazowiecki, Jan Józef Szczepański, Andrzej Kuśniewicz, Julian Stryjkowski, Władysław Terlecki</t>
  </si>
  <si>
    <t>Podpisali: Tischner Józef, Turowicz Jerzy, Findeisen Władysław, Gieysztor Aleksander, Kielanowski Jan, Bryll Ernest, Lem Stanisław, Szczypiorski Andrzej, Lutosławski Witold, Łapicki Andrzej, Szczepkowski Andrzej, Wajda Andrzej, Bujak Adam, Mleczko Andrzej, Zawada Andrzej, Remuszko Stanisław i inni</t>
  </si>
  <si>
    <t>Podpisali: Białkowski Grzegorz; Bober Andrzej; Bocheński Jacek; Bogusławski Stefan; Ciesielski Roman; Czabański Krzysztof; Drawicz Andrzej; Findeisen Władysław; Geremek Bronisław; Hall Aleksander; Hartwig Julia; Hniedziewicz Przemysław; Koj Aleksander; Konwicki Tadeusz; Kozłowski Krzysztof; Krawczyk Radał; Kunicki-Goldfinger Władysław; Lem Stanisław; Lipski Jan Józef; Lutosławski Witold; Mazowiecki Tadeusz; Michnik Adam; Międzyrzecki Artur; Olszewski Jan; Radziwiłł Konstanty; Remuszko Stanisław; Ryszkiewicz Marcin; Siła-Nowicki Władysław; Skalski Ernest; Starczewska Krystyna; Starzyński Wojciech; Surdykowski Jerzy; Szczepański Jan Józef; Szumowski Maciej; Tischner Józef; Wajda Andrzej; Zachwatowicz Krystyna; Zbrożyna Barbara; Ziółkowski Janusz; Żuławski Juliusz</t>
  </si>
  <si>
    <t>1981, nr 30 (1 VI), s.4.</t>
  </si>
  <si>
    <t>1981, nr AS17 (19-20 V), s.305.</t>
  </si>
  <si>
    <t>1981, nr 29/41 (4 VI), s.7-8.</t>
  </si>
  <si>
    <t>1981, nr 33/41 (10 VI), s.13-14.</t>
  </si>
  <si>
    <t>2020, vol.3, nr 2, p.190.</t>
  </si>
  <si>
    <t>k+k*</t>
  </si>
  <si>
    <t>I. Monografie, artykuły, wywiady, listy, wypowiedzi</t>
  </si>
  <si>
    <t xml:space="preserve">H. Reichenbach: The Direction of Time. University California Press, 1956. [Przekład rosyjski, Moskwa 1962]. </t>
  </si>
  <si>
    <t>k+*</t>
  </si>
  <si>
    <t>Reichenbach Hans</t>
  </si>
  <si>
    <t>Carnap Rudolf</t>
  </si>
  <si>
    <t>Kant Immanuel</t>
  </si>
  <si>
    <t>Pascal Blaise</t>
  </si>
  <si>
    <t>F</t>
  </si>
  <si>
    <t>Z dzienników gwiazdowych Ijona Tichego</t>
  </si>
  <si>
    <t>Podróż siódma</t>
  </si>
  <si>
    <t>s.13-28.</t>
  </si>
  <si>
    <t>Podróż ósma</t>
  </si>
  <si>
    <t>s.29-45.</t>
  </si>
  <si>
    <t>Podróż jedenasta</t>
  </si>
  <si>
    <t>s.47-76.</t>
  </si>
  <si>
    <t>Podróż dwunasta</t>
  </si>
  <si>
    <t>s.77-85.</t>
  </si>
  <si>
    <t>Podróż trzynasta</t>
  </si>
  <si>
    <t>s.87-104.</t>
  </si>
  <si>
    <t>Podróż czternasta</t>
  </si>
  <si>
    <t>s.105-125.</t>
  </si>
  <si>
    <t>Podróż osiemnasta</t>
  </si>
  <si>
    <t>s.127-137.</t>
  </si>
  <si>
    <t>Podróż dwudziesta</t>
  </si>
  <si>
    <t>s.139-174.</t>
  </si>
  <si>
    <t>Podróż dwudziesta pierwsza</t>
  </si>
  <si>
    <t>s.175-225.</t>
  </si>
  <si>
    <t>Podróż dwudziesta druga</t>
  </si>
  <si>
    <t>s.227-239.</t>
  </si>
  <si>
    <t>Podróż dwudziesta trzecia</t>
  </si>
  <si>
    <t>s.241-246.</t>
  </si>
  <si>
    <t>Podróż dwudziesta czwarta</t>
  </si>
  <si>
    <t>s.247-258.</t>
  </si>
  <si>
    <t>Podróż dwudziesta piąta</t>
  </si>
  <si>
    <t>s.259-272.</t>
  </si>
  <si>
    <t>Podróż dwudziesta ósma</t>
  </si>
  <si>
    <t>s.273-289.</t>
  </si>
  <si>
    <t>Ze wspomnień Ijona Tichego</t>
  </si>
  <si>
    <t>Ze wspomnień Ijona Tichego. I</t>
  </si>
  <si>
    <t>Ze wspomnień Ijona Tichego. II</t>
  </si>
  <si>
    <t>s.307-318.</t>
  </si>
  <si>
    <t>Ze wspomnień Ijona Tichego. III</t>
  </si>
  <si>
    <t>s.319-327.</t>
  </si>
  <si>
    <t>Ze wspomnień Ijona Tichego. IV</t>
  </si>
  <si>
    <t>s.329-339.</t>
  </si>
  <si>
    <t>Ze wspomnień Ijona Tichego. V (Tragedia pralnicza)</t>
  </si>
  <si>
    <t>s.341-357.</t>
  </si>
  <si>
    <t>Posłowie: Jarzębski Jerzy, Spór między Münchhausenem a Guliwerem</t>
  </si>
  <si>
    <t>Orliński Wojciech, Słownik terminów Lemowskich, Cz.I</t>
  </si>
  <si>
    <t>s.367-372.</t>
  </si>
  <si>
    <t>Orliński Wojciech, Lema nie ma?</t>
  </si>
  <si>
    <t>Kongres futurologiczny</t>
  </si>
  <si>
    <t>Głos Pana</t>
  </si>
  <si>
    <t>Śledztwo</t>
  </si>
  <si>
    <t>Katar</t>
  </si>
  <si>
    <t>Eden</t>
  </si>
  <si>
    <t>Powrót z gwiazd</t>
  </si>
  <si>
    <t>Niezwyciężony</t>
  </si>
  <si>
    <t>Pamiętnik znaleziony w wannie</t>
  </si>
  <si>
    <t xml:space="preserve"> ]</t>
  </si>
  <si>
    <t>Pokój na Ziemi</t>
  </si>
  <si>
    <t>Człowiek z Marsa</t>
  </si>
  <si>
    <t>Fiasko</t>
  </si>
  <si>
    <t>Zagadka</t>
  </si>
  <si>
    <t>Czy pan istnieje, Mr. Johns?</t>
  </si>
  <si>
    <t>Wierny robot: Widowisko telewizyjne</t>
  </si>
  <si>
    <t>s.13-35.</t>
  </si>
  <si>
    <t>Wyprawa profesora Tarantogi: Widowisko w sześciu częściach</t>
  </si>
  <si>
    <t>Czarna komnata profesora Tarantogi: Widowisko telewizyjne</t>
  </si>
  <si>
    <t>s.83-107.</t>
  </si>
  <si>
    <t>Dziwny gość profesora Tarantogi: Widowisko telewizyjne</t>
  </si>
  <si>
    <t>s.109-135.</t>
  </si>
  <si>
    <t>Przekładaniec: Scenariusz filmowy</t>
  </si>
  <si>
    <t>s.137-154.</t>
  </si>
  <si>
    <t>Godzina przyjęć profesora Tarantogi: Słuchowisko radiowe</t>
  </si>
  <si>
    <t>s.155-181.</t>
  </si>
  <si>
    <t>Noc księżowa: Słuchowisko radiowe</t>
  </si>
  <si>
    <t>s.183-202.</t>
  </si>
  <si>
    <t>Lem Stanisław, Szczepański Jan Józef. Pamiętnik znaleziony w wannie</t>
  </si>
  <si>
    <t>s.203-255.</t>
  </si>
  <si>
    <t>Lem Stanisław, Szczepański Jan Józef. Katar: Scenariusz filmowy</t>
  </si>
  <si>
    <t>s.257-298.</t>
  </si>
  <si>
    <t>Posłowie: Jarzębski Jerzy, Rzeczy nienarracyjne Stanisława Lema</t>
  </si>
  <si>
    <t>s.301-305.</t>
  </si>
  <si>
    <t>s.307.</t>
  </si>
  <si>
    <t>Hussarski Roman, Lem Stanisław</t>
  </si>
  <si>
    <t>Topolny i Czwartek</t>
  </si>
  <si>
    <t>s.5-45 (s.5-52).</t>
  </si>
  <si>
    <t>Kryształowa kula</t>
  </si>
  <si>
    <t>s.46-85 (s.53-99).</t>
  </si>
  <si>
    <t>Sezam</t>
  </si>
  <si>
    <t>s.86-103 (s.101-121).</t>
  </si>
  <si>
    <t>Electric Subversive Ideas Detector</t>
  </si>
  <si>
    <t>s.104-118 (s.123-140).</t>
  </si>
  <si>
    <t>Klient PANABOGA</t>
  </si>
  <si>
    <t>s.119-132 (s.141-156).</t>
  </si>
  <si>
    <t>Hormon agatotropowy</t>
  </si>
  <si>
    <t>s.133-169 (s.157-199).</t>
  </si>
  <si>
    <t xml:space="preserve">) </t>
  </si>
  <si>
    <t>Odra (Katowice, Wrocław), 1946, nr 11, s.4-6.</t>
  </si>
  <si>
    <t xml:space="preserve">Odra (Wrocław), 2017, nr 2, s.62-69. </t>
  </si>
  <si>
    <t xml:space="preserve"> -</t>
  </si>
  <si>
    <t>Bosch Hieronimus (van Aeken Jeroen Anthoniszoon)</t>
  </si>
  <si>
    <t>Breughel Pieter</t>
  </si>
  <si>
    <t>Brillouin Léon Nicolas</t>
  </si>
  <si>
    <t>Chomsky Avram Noam</t>
  </si>
  <si>
    <t>Dreyfus Stuart i Hubert</t>
  </si>
  <si>
    <t>Hall Aleksander</t>
  </si>
  <si>
    <t>Huxley Julian Sorell</t>
  </si>
  <si>
    <t>Кулагина Ольга Сергеевна</t>
  </si>
  <si>
    <t>Ляпунов Алексей Андреевич</t>
  </si>
  <si>
    <t>Mackiewicz-Cat Stanisław, zob. Cat-Mackiewicz Stanisław</t>
  </si>
  <si>
    <t>Ockham Wilhelm (William of Occam)</t>
  </si>
  <si>
    <t>Russell Bertrand Arthur William</t>
  </si>
  <si>
    <t>Sachs Jeffrey David</t>
  </si>
  <si>
    <t>Spinoza Benedict de</t>
  </si>
  <si>
    <t>Watson John Broadus</t>
  </si>
  <si>
    <t>Whitehead Alfred North</t>
  </si>
  <si>
    <t>Quiniou Jean-Claude</t>
  </si>
  <si>
    <t>Кинью Жан-Клод</t>
  </si>
  <si>
    <t>Font Jean-Marc</t>
  </si>
  <si>
    <t>Фонт Жан-Марк</t>
  </si>
  <si>
    <t>DE</t>
  </si>
  <si>
    <t>Bocheński Jacek</t>
  </si>
  <si>
    <t>Bavelas Alexander</t>
  </si>
  <si>
    <t>Czabański Krzysztof</t>
  </si>
  <si>
    <t xml:space="preserve">Хаксли Джулиан Сорелл = Гексли Дж </t>
  </si>
  <si>
    <t>Jan Chrzciciel (Ioannes Baptista), święty</t>
  </si>
  <si>
    <t>Murányi Beatrix</t>
  </si>
  <si>
    <t>Borchers Elisabeth</t>
  </si>
  <si>
    <t>Mullen Richard (SFS)</t>
  </si>
  <si>
    <t>Barańczak Stanisław</t>
  </si>
  <si>
    <t>Benford Gregory</t>
  </si>
  <si>
    <t>Boltzmann Ludwig Eduard</t>
  </si>
  <si>
    <t>Bryll Ernest</t>
  </si>
  <si>
    <t>Burgess Anthony</t>
  </si>
  <si>
    <t>Flaszen Ludwik</t>
  </si>
  <si>
    <t>Geremek Bronisław</t>
  </si>
  <si>
    <t>Lachat Pierre</t>
  </si>
  <si>
    <t>Laplace Pierre-Simon de</t>
  </si>
  <si>
    <t>Międzyrzecki Artur</t>
  </si>
  <si>
    <t>Plank Robert</t>
  </si>
  <si>
    <t>Shannon Claude Elwood</t>
  </si>
  <si>
    <t>Solotaroff Theodore</t>
  </si>
  <si>
    <t>Updike John</t>
  </si>
  <si>
    <t>Wiener Anthony J.</t>
  </si>
  <si>
    <t>1a</t>
  </si>
  <si>
    <t>2a</t>
  </si>
  <si>
    <t>3a</t>
  </si>
  <si>
    <t>4a</t>
  </si>
  <si>
    <t>5aa</t>
  </si>
  <si>
    <t>6a</t>
  </si>
  <si>
    <t>7a</t>
  </si>
  <si>
    <t>8a</t>
  </si>
  <si>
    <t>10a</t>
  </si>
  <si>
    <t>11a</t>
  </si>
  <si>
    <t>12a</t>
  </si>
  <si>
    <t>13a</t>
  </si>
  <si>
    <t>14a</t>
  </si>
  <si>
    <t>15a</t>
  </si>
  <si>
    <t>16a</t>
  </si>
  <si>
    <t>17a</t>
  </si>
  <si>
    <t>18a</t>
  </si>
  <si>
    <t>19a</t>
  </si>
  <si>
    <t>20a</t>
  </si>
  <si>
    <t>21a</t>
  </si>
  <si>
    <t>22a</t>
  </si>
  <si>
    <t>23a</t>
  </si>
  <si>
    <t>24a</t>
  </si>
  <si>
    <t>25a</t>
  </si>
  <si>
    <t>r</t>
  </si>
  <si>
    <t>https://solaris.lem.pl/ksiazki/beletrystyka/pokoj-na-ziemi/115-komentarz-pokoj-na-ziemi</t>
  </si>
  <si>
    <t>Cyberiada</t>
  </si>
  <si>
    <t>Dzienniki gwiazdowe</t>
  </si>
  <si>
    <t>Opowieści o pilocie Pirxie</t>
  </si>
  <si>
    <t>Przekładaniec</t>
  </si>
  <si>
    <t>Beletrystyka</t>
  </si>
  <si>
    <t>Eseje</t>
  </si>
  <si>
    <t>https://solaris.lem.pl/ksiazki/beletrystyka</t>
  </si>
  <si>
    <t>https://solaris.lem.pl/ksiazki/apokryfy</t>
  </si>
  <si>
    <t>https://solaris.lem.pl/ksiazki/eseje</t>
  </si>
  <si>
    <t>Анекс. Часть I. Диалоги шестнадцать лет спустя</t>
  </si>
  <si>
    <t>Анекс. Часть II</t>
  </si>
  <si>
    <t xml:space="preserve"> (</t>
  </si>
  <si>
    <t>)</t>
  </si>
  <si>
    <t>RU</t>
  </si>
  <si>
    <t>Dialog I</t>
  </si>
  <si>
    <t>Стругацкие А. и Б.</t>
  </si>
  <si>
    <t>Dunin-Wąsowicz P.</t>
  </si>
  <si>
    <t>Загряжский Б.</t>
  </si>
  <si>
    <t>Oramus M.</t>
  </si>
  <si>
    <t>Szymborska W.</t>
  </si>
  <si>
    <t>Шимборская Вислава</t>
  </si>
  <si>
    <t>Kisielewski Stefan</t>
  </si>
  <si>
    <t>Stryjkowski Julian</t>
  </si>
  <si>
    <t>Żuławski Juliusz</t>
  </si>
  <si>
    <t>Tischner Józef</t>
  </si>
  <si>
    <t>Findeisen Władysław</t>
  </si>
  <si>
    <t>Lutosławski Witold</t>
  </si>
  <si>
    <t>Białkowski Grzegorz</t>
  </si>
  <si>
    <t>1988, nr 25.05.1988. (http://www.encysol.pl/wiki/TL-1988/05)</t>
  </si>
  <si>
    <t xml:space="preserve">Zachwatowicz  Krystyna </t>
  </si>
  <si>
    <t>Strugacki Borys</t>
  </si>
  <si>
    <t>Стругацкий Б.</t>
  </si>
  <si>
    <t>@</t>
  </si>
  <si>
    <t>BG</t>
  </si>
  <si>
    <t>Лем Станислав</t>
  </si>
  <si>
    <t>Диалоги [I] / Пер. О.Салнит</t>
  </si>
  <si>
    <t>CS:</t>
  </si>
  <si>
    <t>CS</t>
  </si>
  <si>
    <t>BE</t>
  </si>
  <si>
    <t>BE:</t>
  </si>
  <si>
    <t>Lem Stanislaw</t>
  </si>
  <si>
    <t>z</t>
  </si>
  <si>
    <t>SK:</t>
  </si>
  <si>
    <t>SK</t>
  </si>
  <si>
    <t>Lem</t>
  </si>
  <si>
    <t>Predslov k druhému vydaniu</t>
  </si>
  <si>
    <t>2016, Elektronický prameň. http://www.nun.sk/Dialogy.htm</t>
  </si>
  <si>
    <t>Dialógy I-VII</t>
  </si>
  <si>
    <t>MK:</t>
  </si>
  <si>
    <t>MK</t>
  </si>
  <si>
    <t>RO:</t>
  </si>
  <si>
    <t>RO</t>
  </si>
  <si>
    <t>Bucureşti: Nemira</t>
  </si>
  <si>
    <t>Mitu Mihai</t>
  </si>
  <si>
    <t>1994, p.427-437.</t>
  </si>
  <si>
    <t>Un maestru al literaturii ştiinţifico-fantastice şi un mare umanist: Stanislaw Lem / În: Lem S., Ciberiada</t>
  </si>
  <si>
    <t>Dialoguri (titlu 1 ed.)</t>
  </si>
  <si>
    <t>p.432.</t>
  </si>
  <si>
    <t>Bucureşti: Editura Universităţii din Bucureşti</t>
  </si>
  <si>
    <t>În text:</t>
  </si>
  <si>
    <t>Bucureşti: Agora</t>
  </si>
  <si>
    <t>Dialoguri (titlu 1 ed.); „O lume a basmului…“ (din interviul) / În: Mitu Mihai, Un maestru al literaturii ştiinţifico-fantastice şi un mare umanist: Stanislaw Lem // În: Mitu Mihai, Romano-Polonica: studii de istorie culturală</t>
  </si>
  <si>
    <t>2007, p.206,207.</t>
  </si>
  <si>
    <t>2013, p.290-291.</t>
  </si>
  <si>
    <t>Dialoguri (titlu 1 ed.); „O lume a basmului…“ (din interviul) / În: Mitu Mihai, Un maestru al literaturii ştiinţifico-fantastice şi un mare umanist: Stanislaw Lem // În: Lem S., Ciberiada</t>
  </si>
  <si>
    <t>rok, nr, s. □⌂¤</t>
  </si>
  <si>
    <t>Zivkovic Zoran</t>
  </si>
  <si>
    <t>Živković Z.</t>
  </si>
  <si>
    <t xml:space="preserve">– </t>
  </si>
  <si>
    <r>
      <t>rok, nr, s. □⌂</t>
    </r>
    <r>
      <rPr>
        <sz val="16"/>
        <rFont val="Times New Roman"/>
        <family val="1"/>
        <charset val="204"/>
      </rPr>
      <t>¤</t>
    </r>
  </si>
  <si>
    <r>
      <rPr>
        <b/>
        <sz val="16"/>
        <color indexed="8"/>
        <rFont val="Times New Roman"/>
        <family val="1"/>
        <charset val="204"/>
      </rPr>
      <t>Dialogi</t>
    </r>
    <r>
      <rPr>
        <sz val="16"/>
        <color indexed="8"/>
        <rFont val="Times New Roman"/>
        <family val="1"/>
        <charset val="204"/>
      </rPr>
      <t>: O zmartwychwstaniu atomowym, teorii niemożności, filozoficznych korzyściach ludożerstwa, smutku w próbówce, psychoanalizie cybernetycznej, elektrycznej metampsychozie, sprzężeniach zwrotnych ewolucji, eschatologii cybernetycznej, osobowości sieci elektrycznych, przewrotności elektromózgów, życiu wiecznym w skrzyni, konstruowaniu geniuszów, epilepsji kapitalizmu, maszynach do rządzenia, projektowaniu systemów społecznych</t>
    </r>
  </si>
  <si>
    <r>
      <rPr>
        <b/>
        <sz val="16"/>
        <color indexed="8"/>
        <rFont val="Times New Roman"/>
        <family val="1"/>
        <charset val="204"/>
      </rPr>
      <t>Dialogi</t>
    </r>
    <r>
      <rPr>
        <sz val="16"/>
        <color indexed="8"/>
        <rFont val="Times New Roman"/>
        <family val="1"/>
        <charset val="204"/>
      </rPr>
      <t>. T.1</t>
    </r>
  </si>
  <si>
    <r>
      <rPr>
        <b/>
        <sz val="16"/>
        <color indexed="8"/>
        <rFont val="Times New Roman"/>
        <family val="1"/>
        <charset val="204"/>
      </rPr>
      <t>Dialogi</t>
    </r>
    <r>
      <rPr>
        <sz val="16"/>
        <color indexed="8"/>
        <rFont val="Times New Roman"/>
        <family val="1"/>
        <charset val="204"/>
      </rPr>
      <t>. T.2</t>
    </r>
  </si>
  <si>
    <r>
      <rPr>
        <b/>
        <sz val="16"/>
        <color indexed="8"/>
        <rFont val="Times New Roman"/>
        <family val="1"/>
        <charset val="204"/>
      </rPr>
      <t>Этика технологии и технология этики. Модель культуры</t>
    </r>
    <r>
      <rPr>
        <sz val="16"/>
        <color indexed="8"/>
        <rFont val="Times New Roman"/>
        <family val="1"/>
        <charset val="204"/>
      </rPr>
      <t xml:space="preserve"> / Составление, предисловие и перевод с польского К.В.Душенко; ред. В.Борисов</t>
    </r>
  </si>
  <si>
    <r>
      <rPr>
        <b/>
        <sz val="16"/>
        <color indexed="8"/>
        <rFont val="Times New Roman"/>
        <family val="1"/>
        <charset val="204"/>
      </rPr>
      <t>Dialoge</t>
    </r>
    <r>
      <rPr>
        <sz val="16"/>
        <color indexed="8"/>
        <rFont val="Times New Roman"/>
        <family val="1"/>
        <charset val="204"/>
      </rPr>
      <t xml:space="preserve"> / Autorisierte Übersetzung aus dem Polnischen von Jens Reuter</t>
    </r>
  </si>
  <si>
    <r>
      <t>Essays</t>
    </r>
    <r>
      <rPr>
        <sz val="16"/>
        <color indexed="8"/>
        <rFont val="Times New Roman"/>
        <family val="1"/>
        <charset val="204"/>
      </rPr>
      <t xml:space="preserve"> / Übersetzt von Friedrich Griese</t>
    </r>
  </si>
  <si>
    <r>
      <rPr>
        <b/>
        <sz val="16"/>
        <rFont val="Times New Roman"/>
        <family val="1"/>
        <charset val="204"/>
      </rPr>
      <t>Über außersinnliche Wahrnehmung</t>
    </r>
    <r>
      <rPr>
        <sz val="16"/>
        <rFont val="Times New Roman"/>
        <family val="1"/>
        <charset val="204"/>
      </rPr>
      <t>: Essays. Band 2 / Aus dem Polnischen von Friedrich Griese</t>
    </r>
  </si>
  <si>
    <t>Biuletyn informacyjny NSZZ Solidarność. Region Środkowo-Wschodni (Lublin)</t>
  </si>
  <si>
    <t>Podpisali 100 sygnatariuszy, przedstawicieli świata nauki i kultury (Gdańsk, Gliwice, Kraków, Lublin, Łódź, Poznań, Wrocław, Warszawa), m.in.: G. Białkowski, J. Bocheński, E. Bryll, A. Drawicz, Cz. Hernas, M. Iłowiecki, M. Janion, T. Konwicki, S. Lem, J.J. Lipski, A. Łapicki, J. Maziarski, A. Międzyrzecki, B. Skarga, J. Sławiński, J.J. Szczepański, A. Szczepkowski, A. Szczypiorski, J. Turowicz, A. Wajda, K. Zachwatowicz, J. Żuławski</t>
  </si>
  <si>
    <r>
      <rPr>
        <b/>
        <sz val="16"/>
        <color indexed="8"/>
        <rFont val="Times New Roman"/>
        <family val="1"/>
        <charset val="204"/>
      </rPr>
      <t>List w sprawie braci Jerzego i Ryszarda Kowalczyków</t>
    </r>
    <r>
      <rPr>
        <sz val="16"/>
        <color indexed="8"/>
        <rFont val="Times New Roman"/>
        <family val="1"/>
        <charset val="204"/>
      </rPr>
      <t xml:space="preserve"> [Do Przewodniczącego Rady Państwa PRL, obywatela Henryka Jabłońskiego, 13.05.1981]. Publikacje:</t>
    </r>
  </si>
  <si>
    <r>
      <rPr>
        <b/>
        <sz val="16"/>
        <color indexed="8"/>
        <rFont val="Times New Roman"/>
        <family val="1"/>
        <charset val="204"/>
      </rPr>
      <t>List o reaktywowaniu polskiej sekcji PEN-Clubu</t>
    </r>
    <r>
      <rPr>
        <sz val="16"/>
        <color indexed="8"/>
        <rFont val="Times New Roman"/>
        <family val="1"/>
        <charset val="204"/>
      </rPr>
      <t>. Publikacja:</t>
    </r>
  </si>
  <si>
    <r>
      <rPr>
        <b/>
        <sz val="16"/>
        <color indexed="8"/>
        <rFont val="Times New Roman"/>
        <family val="1"/>
        <charset val="204"/>
      </rPr>
      <t>List o wolnych wyborach</t>
    </r>
    <r>
      <rPr>
        <sz val="16"/>
        <color indexed="8"/>
        <rFont val="Times New Roman"/>
        <family val="1"/>
        <charset val="204"/>
      </rPr>
      <t xml:space="preserve"> [Oświadczenie o prawie każdego obywatela, zgłoszonego przez wspierający go elektorat, do kandydowania w wyborach do Sejmu]. Publikacje:</t>
    </r>
  </si>
  <si>
    <r>
      <rPr>
        <b/>
        <sz val="16"/>
        <color indexed="8"/>
        <rFont val="Times New Roman"/>
        <family val="1"/>
        <charset val="204"/>
      </rPr>
      <t>List-protest przeciw masakrze w Chinach</t>
    </r>
    <r>
      <rPr>
        <sz val="16"/>
        <color indexed="8"/>
        <rFont val="Times New Roman"/>
        <family val="1"/>
        <charset val="204"/>
      </rPr>
      <t xml:space="preserve"> [Apel solidarnościowy popierający dążenia demokratyczne narodu chińskiego, wzywający rządy świata i międzynarodową opinię publiczną do podjęcia działań skłaniających władze ChRL do zaprzestania masakry ludności]. Publikacje:</t>
    </r>
  </si>
  <si>
    <r>
      <rPr>
        <b/>
        <sz val="16"/>
        <color indexed="8"/>
        <rFont val="Times New Roman"/>
        <family val="1"/>
        <charset val="204"/>
      </rPr>
      <t>Placówka</t>
    </r>
    <r>
      <rPr>
        <sz val="16"/>
        <color indexed="8"/>
        <rFont val="Times New Roman"/>
        <family val="1"/>
        <charset val="204"/>
      </rPr>
      <t>. – Kuźnica (Łódź), 1946, nr 6, s.7-8.</t>
    </r>
  </si>
  <si>
    <r>
      <rPr>
        <b/>
        <sz val="16"/>
        <color indexed="8"/>
        <rFont val="Times New Roman"/>
        <family val="1"/>
        <charset val="204"/>
      </rPr>
      <t>Hauptszturmfürer Koestnitz</t>
    </r>
    <r>
      <rPr>
        <sz val="16"/>
        <color indexed="8"/>
        <rFont val="Times New Roman"/>
        <family val="1"/>
        <charset val="204"/>
      </rPr>
      <t xml:space="preserve">. – (Kraków, 28-29-30 IX. 45) – </t>
    </r>
  </si>
  <si>
    <r>
      <rPr>
        <b/>
        <sz val="16"/>
        <color indexed="8"/>
        <rFont val="Times New Roman"/>
        <family val="1"/>
        <charset val="204"/>
      </rPr>
      <t>Ogród ciemnosci</t>
    </r>
    <r>
      <rPr>
        <sz val="16"/>
        <color indexed="8"/>
        <rFont val="Times New Roman"/>
        <family val="1"/>
        <charset val="204"/>
      </rPr>
      <t>. –</t>
    </r>
  </si>
  <si>
    <r>
      <rPr>
        <b/>
        <sz val="16"/>
        <color indexed="8"/>
        <rFont val="Times New Roman"/>
        <family val="1"/>
        <charset val="204"/>
      </rPr>
      <t>Wśród umarłych</t>
    </r>
    <r>
      <rPr>
        <sz val="16"/>
        <color indexed="8"/>
        <rFont val="Times New Roman"/>
        <family val="1"/>
        <charset val="204"/>
      </rPr>
      <t xml:space="preserve">. – (Kraków, czerwiec 1949) – </t>
    </r>
  </si>
  <si>
    <r>
      <rPr>
        <b/>
        <sz val="16"/>
        <color indexed="8"/>
        <rFont val="Times New Roman"/>
        <family val="1"/>
        <charset val="204"/>
      </rPr>
      <t>Powrót</t>
    </r>
    <r>
      <rPr>
        <sz val="16"/>
        <color indexed="8"/>
        <rFont val="Times New Roman"/>
        <family val="1"/>
        <charset val="204"/>
      </rPr>
      <t xml:space="preserve">. – (Kraków, 1950) – </t>
    </r>
  </si>
  <si>
    <r>
      <rPr>
        <b/>
        <sz val="16"/>
        <color indexed="8"/>
        <rFont val="Times New Roman"/>
        <family val="1"/>
        <charset val="204"/>
      </rPr>
      <t>Obłok Magellana</t>
    </r>
    <r>
      <rPr>
        <sz val="16"/>
        <color indexed="8"/>
        <rFont val="Times New Roman"/>
        <family val="1"/>
        <charset val="204"/>
      </rPr>
      <t xml:space="preserve">. – </t>
    </r>
  </si>
  <si>
    <r>
      <t xml:space="preserve">Z </t>
    </r>
    <r>
      <rPr>
        <i/>
        <sz val="16"/>
        <color indexed="8"/>
        <rFont val="Times New Roman"/>
        <family val="1"/>
        <charset val="204"/>
      </rPr>
      <t>Dzienników gwiazdowych Ijona Tichego</t>
    </r>
    <r>
      <rPr>
        <sz val="16"/>
        <color indexed="8"/>
        <rFont val="Times New Roman"/>
        <family val="1"/>
        <charset val="204"/>
      </rPr>
      <t>:</t>
    </r>
  </si>
  <si>
    <r>
      <rPr>
        <b/>
        <sz val="16"/>
        <color indexed="8"/>
        <rFont val="Times New Roman"/>
        <family val="1"/>
        <charset val="204"/>
      </rPr>
      <t>Podróż dwudziesta szósta i ostatnia</t>
    </r>
    <r>
      <rPr>
        <sz val="16"/>
        <color indexed="8"/>
        <rFont val="Times New Roman"/>
        <family val="1"/>
        <charset val="204"/>
      </rPr>
      <t>. –</t>
    </r>
  </si>
  <si>
    <r>
      <rPr>
        <b/>
        <sz val="16"/>
        <color indexed="8"/>
        <rFont val="Times New Roman"/>
        <family val="1"/>
        <charset val="204"/>
      </rPr>
      <t>Wstęp do poszerzonego wydania</t>
    </r>
    <r>
      <rPr>
        <sz val="16"/>
        <color indexed="8"/>
        <rFont val="Times New Roman"/>
        <family val="1"/>
        <charset val="204"/>
      </rPr>
      <t xml:space="preserve">. – </t>
    </r>
  </si>
  <si>
    <r>
      <rPr>
        <b/>
        <sz val="16"/>
        <color indexed="8"/>
        <rFont val="Times New Roman"/>
        <family val="1"/>
        <charset val="204"/>
      </rPr>
      <t>Dwóch młodych ludzi</t>
    </r>
    <r>
      <rPr>
        <sz val="16"/>
        <color indexed="8"/>
        <rFont val="Times New Roman"/>
        <family val="1"/>
        <charset val="204"/>
      </rPr>
      <t xml:space="preserve">. – </t>
    </r>
  </si>
  <si>
    <r>
      <rPr>
        <b/>
        <sz val="16"/>
        <color indexed="8"/>
        <rFont val="Times New Roman"/>
        <family val="1"/>
        <charset val="204"/>
      </rPr>
      <t>Czarne i białe</t>
    </r>
    <r>
      <rPr>
        <sz val="16"/>
        <color indexed="8"/>
        <rFont val="Times New Roman"/>
        <family val="1"/>
        <charset val="204"/>
      </rPr>
      <t xml:space="preserve">. – (Wiedeń, październik 1983) – </t>
    </r>
  </si>
  <si>
    <r>
      <rPr>
        <b/>
        <sz val="16"/>
        <color indexed="8"/>
        <rFont val="Times New Roman"/>
        <family val="1"/>
        <charset val="204"/>
      </rPr>
      <t>Die Tobine</t>
    </r>
    <r>
      <rPr>
        <sz val="16"/>
        <color indexed="8"/>
        <rFont val="Times New Roman"/>
        <family val="1"/>
        <charset val="204"/>
      </rPr>
      <t xml:space="preserve"> / In: Lem S., Die Ratte im Labyrinth. – Frankfurt am Main: Suhrkamp Taschenbuch Verlag, 1982, s.148-154.</t>
    </r>
  </si>
  <si>
    <r>
      <t>2. Inne powieści i opowiadania</t>
    </r>
    <r>
      <rPr>
        <sz val="18"/>
        <rFont val="Times New Roman"/>
        <family val="1"/>
        <charset val="204"/>
      </rPr>
      <t xml:space="preserve"> (wszystkie polskie wydania)</t>
    </r>
  </si>
  <si>
    <r>
      <t xml:space="preserve">1. Pierwszy zbiór pism Stanisława Lema </t>
    </r>
    <r>
      <rPr>
        <b/>
        <i/>
        <sz val="18"/>
        <rFont val="Times New Roman"/>
        <family val="1"/>
        <charset val="204"/>
      </rPr>
      <t>post mortem</t>
    </r>
    <r>
      <rPr>
        <b/>
        <sz val="18"/>
        <rFont val="Times New Roman"/>
        <family val="1"/>
        <charset val="204"/>
      </rPr>
      <t xml:space="preserve"> – </t>
    </r>
  </si>
  <si>
    <r>
      <t>Język Białoruski</t>
    </r>
    <r>
      <rPr>
        <sz val="20"/>
        <rFont val="Times New Roman"/>
        <family val="1"/>
        <charset val="204"/>
      </rPr>
      <t xml:space="preserve">; </t>
    </r>
    <r>
      <rPr>
        <b/>
        <sz val="20"/>
        <rFont val="Times New Roman"/>
        <family val="1"/>
        <charset val="204"/>
      </rPr>
      <t>Беларуская мова</t>
    </r>
    <r>
      <rPr>
        <sz val="20"/>
        <rFont val="Times New Roman"/>
        <family val="1"/>
        <charset val="204"/>
      </rPr>
      <t>;</t>
    </r>
    <r>
      <rPr>
        <b/>
        <sz val="20"/>
        <rFont val="Times New Roman"/>
        <family val="1"/>
        <charset val="204"/>
      </rPr>
      <t xml:space="preserve"> Belarusian (BE)</t>
    </r>
  </si>
  <si>
    <r>
      <t>Język Polski</t>
    </r>
    <r>
      <rPr>
        <sz val="20"/>
        <rFont val="Times New Roman"/>
        <family val="1"/>
        <charset val="204"/>
      </rPr>
      <t>;</t>
    </r>
    <r>
      <rPr>
        <b/>
        <sz val="20"/>
        <rFont val="Times New Roman"/>
        <family val="1"/>
        <charset val="204"/>
      </rPr>
      <t xml:space="preserve"> Polish (PL)</t>
    </r>
  </si>
  <si>
    <r>
      <t>Język Rosyjski</t>
    </r>
    <r>
      <rPr>
        <sz val="20"/>
        <rFont val="Times New Roman"/>
        <family val="1"/>
        <charset val="204"/>
      </rPr>
      <t>;</t>
    </r>
    <r>
      <rPr>
        <b/>
        <sz val="20"/>
        <rFont val="Times New Roman"/>
        <family val="1"/>
        <charset val="204"/>
      </rPr>
      <t xml:space="preserve"> Русский язык</t>
    </r>
    <r>
      <rPr>
        <sz val="20"/>
        <rFont val="Times New Roman"/>
        <family val="1"/>
        <charset val="204"/>
      </rPr>
      <t>;</t>
    </r>
    <r>
      <rPr>
        <b/>
        <sz val="20"/>
        <rFont val="Times New Roman"/>
        <family val="1"/>
        <charset val="204"/>
      </rPr>
      <t xml:space="preserve"> Russian (RU)</t>
    </r>
  </si>
  <si>
    <r>
      <t>Język Niemiecki</t>
    </r>
    <r>
      <rPr>
        <sz val="20"/>
        <rFont val="Times New Roman"/>
        <family val="1"/>
        <charset val="204"/>
      </rPr>
      <t>;</t>
    </r>
    <r>
      <rPr>
        <b/>
        <sz val="20"/>
        <rFont val="Times New Roman"/>
        <family val="1"/>
        <charset val="204"/>
      </rPr>
      <t xml:space="preserve"> Deutsch</t>
    </r>
    <r>
      <rPr>
        <sz val="20"/>
        <rFont val="Times New Roman"/>
        <family val="1"/>
        <charset val="204"/>
      </rPr>
      <t>;</t>
    </r>
    <r>
      <rPr>
        <b/>
        <sz val="20"/>
        <rFont val="Times New Roman"/>
        <family val="1"/>
        <charset val="204"/>
      </rPr>
      <t xml:space="preserve"> German (DE)</t>
    </r>
  </si>
  <si>
    <r>
      <t>Język Angielski</t>
    </r>
    <r>
      <rPr>
        <sz val="20"/>
        <rFont val="Times New Roman"/>
        <family val="1"/>
        <charset val="204"/>
      </rPr>
      <t>;</t>
    </r>
    <r>
      <rPr>
        <b/>
        <sz val="20"/>
        <rFont val="Times New Roman"/>
        <family val="1"/>
        <charset val="204"/>
      </rPr>
      <t xml:space="preserve"> English (EN)</t>
    </r>
  </si>
  <si>
    <r>
      <t>Język Macedoński</t>
    </r>
    <r>
      <rPr>
        <sz val="20"/>
        <rFont val="Times New Roman"/>
        <family val="1"/>
        <charset val="204"/>
      </rPr>
      <t>;</t>
    </r>
    <r>
      <rPr>
        <b/>
        <sz val="20"/>
        <rFont val="Times New Roman"/>
        <family val="1"/>
        <charset val="204"/>
      </rPr>
      <t xml:space="preserve"> Македонски јазик</t>
    </r>
    <r>
      <rPr>
        <sz val="20"/>
        <rFont val="Times New Roman"/>
        <family val="1"/>
        <charset val="204"/>
      </rPr>
      <t>;</t>
    </r>
    <r>
      <rPr>
        <b/>
        <sz val="20"/>
        <rFont val="Times New Roman"/>
        <family val="1"/>
        <charset val="204"/>
      </rPr>
      <t xml:space="preserve"> Macedonian (MK)</t>
    </r>
  </si>
  <si>
    <r>
      <t>Język Rumuński</t>
    </r>
    <r>
      <rPr>
        <sz val="20"/>
        <rFont val="Times New Roman"/>
        <family val="1"/>
        <charset val="204"/>
      </rPr>
      <t>;</t>
    </r>
    <r>
      <rPr>
        <b/>
        <sz val="20"/>
        <rFont val="Times New Roman"/>
        <family val="1"/>
        <charset val="204"/>
      </rPr>
      <t xml:space="preserve"> Limba română</t>
    </r>
    <r>
      <rPr>
        <sz val="20"/>
        <rFont val="Times New Roman"/>
        <family val="1"/>
        <charset val="204"/>
      </rPr>
      <t>;</t>
    </r>
    <r>
      <rPr>
        <b/>
        <sz val="20"/>
        <rFont val="Times New Roman"/>
        <family val="1"/>
        <charset val="204"/>
      </rPr>
      <t xml:space="preserve"> Romanian (RO)</t>
    </r>
  </si>
  <si>
    <r>
      <t>Język Słowacki</t>
    </r>
    <r>
      <rPr>
        <sz val="20"/>
        <rFont val="Times New Roman"/>
        <family val="1"/>
        <charset val="204"/>
      </rPr>
      <t>;</t>
    </r>
    <r>
      <rPr>
        <b/>
        <sz val="20"/>
        <rFont val="Times New Roman"/>
        <family val="1"/>
        <charset val="204"/>
      </rPr>
      <t xml:space="preserve"> Slovenský jazyk</t>
    </r>
    <r>
      <rPr>
        <sz val="20"/>
        <rFont val="Times New Roman"/>
        <family val="1"/>
        <charset val="204"/>
      </rPr>
      <t>;</t>
    </r>
    <r>
      <rPr>
        <b/>
        <sz val="20"/>
        <rFont val="Times New Roman"/>
        <family val="1"/>
        <charset val="204"/>
      </rPr>
      <t xml:space="preserve"> Slovak (SK)</t>
    </r>
  </si>
  <si>
    <t>6. DODATEK od Ułożyciela Bibliografii (W.J.) – opublikowane listy pojedyncze do różnych odbiorców</t>
  </si>
  <si>
    <r>
      <t>Listy do Redakcji [</t>
    </r>
    <r>
      <rPr>
        <i/>
        <sz val="16"/>
        <color indexed="8"/>
        <rFont val="Times New Roman"/>
        <family val="1"/>
        <charset val="204"/>
      </rPr>
      <t>Kultury</t>
    </r>
    <r>
      <rPr>
        <sz val="16"/>
        <color indexed="8"/>
        <rFont val="Times New Roman"/>
        <family val="1"/>
        <charset val="204"/>
      </rPr>
      <t xml:space="preserve"> Paryskiej] od Stanisława Lema / 16 listów do Redakcji; Kraków, Wiedeń: 1957, 1983-1984, 1986-1988, 1992, 1997, 2000. Niektóre z listów z lat 1983-1988 podpisane pseudonimem P.Znawca</t>
    </r>
  </si>
  <si>
    <t>→</t>
  </si>
  <si>
    <t xml:space="preserve"> → </t>
  </si>
  <si>
    <t>Część IV. Listy Otwarte i Apele, podpisane Stanisławem Lemem</t>
  </si>
  <si>
    <t>Część III. Rękopisy</t>
  </si>
  <si>
    <t>R</t>
  </si>
  <si>
    <t xml:space="preserve"> ↗</t>
  </si>
  <si>
    <t>Wydawnictwo Literackie (WL)</t>
  </si>
  <si>
    <t>Verlag Volk und Welt (VVW)</t>
  </si>
  <si>
    <t>K.: Wydawnictwo Literackie</t>
  </si>
  <si>
    <t>K.: Wydawnictwo Literackie; Gazeta Wyborcza (K.)</t>
  </si>
  <si>
    <t>K.: Księgarnia Akademicka</t>
  </si>
  <si>
    <t>Nowa Kultura (W.)</t>
  </si>
  <si>
    <t>Studia Filozoficzne (W.)</t>
  </si>
  <si>
    <t>Gazeta Wyborcza (W.)</t>
  </si>
  <si>
    <t>W.: Interart</t>
  </si>
  <si>
    <t>W.: Agora SA</t>
  </si>
  <si>
    <t>K., Wr.: Wydawnictwo Literackie</t>
  </si>
  <si>
    <t>F.a.M.: Insel Verlag</t>
  </si>
  <si>
    <t>F.a.M.: Suhrkamp Verlag</t>
  </si>
  <si>
    <t>Podpisali: Te same jak wyżej</t>
  </si>
  <si>
    <t>Podpisali: Te same jak wyżej / W: Keller Lech, Przyczynek do biografii Stanisława Lema // Acta Lemiana Monashiensis: Special Stanislas Lem Edition of Acta Polonica Monashiensis</t>
  </si>
  <si>
    <t>Agencja prasowa NSZZ Solidarność. Biuletyn pism związkowych i zakładowych (W.)</t>
  </si>
  <si>
    <t>Biblioteka Gazety Wyborczej. Dzieła, Tomy I-XXXIII</t>
  </si>
  <si>
    <r>
      <rPr>
        <b/>
        <sz val="16"/>
        <color indexed="8"/>
        <rFont val="Times New Roman"/>
        <family val="1"/>
        <charset val="204"/>
      </rPr>
      <t>Dzienniki gwiazdowe</t>
    </r>
    <r>
      <rPr>
        <sz val="16"/>
        <color indexed="8"/>
        <rFont val="Times New Roman"/>
        <family val="1"/>
        <charset val="204"/>
      </rPr>
      <t>. Dzieła, T.I / Rysunek na okładce: Lem S., Nocnik innoplanetarny. – W.: Agora SA, 2008, 384 s.</t>
    </r>
  </si>
  <si>
    <r>
      <rPr>
        <b/>
        <sz val="16"/>
        <color indexed="8"/>
        <rFont val="Times New Roman"/>
        <family val="1"/>
        <charset val="204"/>
      </rPr>
      <t>Przekładaniec</t>
    </r>
    <r>
      <rPr>
        <sz val="16"/>
        <color indexed="8"/>
        <rFont val="Times New Roman"/>
        <family val="1"/>
        <charset val="204"/>
      </rPr>
      <t>. Dzieła, T.XXXIII / Rys. na okł.: Lem S., Czajak połkliwy nocą z łupem (na górze), Trojanka z dzieckiem. – W.: Agora SA, 2010, 312 s.</t>
    </r>
  </si>
  <si>
    <r>
      <rPr>
        <b/>
        <sz val="16"/>
        <color indexed="8"/>
        <rFont val="Times New Roman"/>
        <family val="1"/>
        <charset val="204"/>
      </rPr>
      <t>Nowy</t>
    </r>
    <r>
      <rPr>
        <sz val="16"/>
        <color indexed="8"/>
        <rFont val="Times New Roman"/>
        <family val="1"/>
        <charset val="204"/>
      </rPr>
      <t xml:space="preserve">. – Żołnierz Polski (K.), 1946, nr 11, s.10-11. </t>
    </r>
  </si>
  <si>
    <r>
      <rPr>
        <b/>
        <sz val="16"/>
        <color indexed="8"/>
        <rFont val="Times New Roman"/>
        <family val="1"/>
        <charset val="204"/>
      </rPr>
      <t>Dzień siódmy</t>
    </r>
    <r>
      <rPr>
        <sz val="16"/>
        <color indexed="8"/>
        <rFont val="Times New Roman"/>
        <family val="1"/>
        <charset val="204"/>
      </rPr>
      <t>. – Tygodnik Powszechny (K.), 1946, nr 45, s.5.</t>
    </r>
  </si>
  <si>
    <r>
      <rPr>
        <b/>
        <sz val="16"/>
        <color indexed="8"/>
        <rFont val="Times New Roman"/>
        <family val="1"/>
        <charset val="204"/>
      </rPr>
      <t>Spotkanie w Kołobrzegu</t>
    </r>
    <r>
      <rPr>
        <sz val="16"/>
        <color indexed="8"/>
        <rFont val="Times New Roman"/>
        <family val="1"/>
        <charset val="204"/>
      </rPr>
      <t xml:space="preserve">. – Żołnierz Polski (K.), 1946, nr 47, s.14-15. </t>
    </r>
  </si>
  <si>
    <t>Tygodnik Powszechny (K.), 1947, nr 14, s.10-11.</t>
  </si>
  <si>
    <r>
      <t xml:space="preserve">W: Lem S., </t>
    </r>
    <r>
      <rPr>
        <i/>
        <sz val="16"/>
        <color indexed="8"/>
        <rFont val="Times New Roman"/>
        <family val="1"/>
        <charset val="204"/>
      </rPr>
      <t>Ogród ciemnosci</t>
    </r>
    <r>
      <rPr>
        <sz val="16"/>
        <color indexed="8"/>
        <rFont val="Times New Roman"/>
        <family val="1"/>
        <charset val="204"/>
      </rPr>
      <t xml:space="preserve"> i inne opowiadania. – K.: Wydawnictwo Literackie, 2017, s.5-22.</t>
    </r>
  </si>
  <si>
    <r>
      <rPr>
        <i/>
        <sz val="16"/>
        <color indexed="8"/>
        <rFont val="Times New Roman"/>
        <family val="1"/>
        <charset val="204"/>
      </rPr>
      <t>Sezam</t>
    </r>
    <r>
      <rPr>
        <sz val="16"/>
        <color indexed="8"/>
        <rFont val="Times New Roman"/>
        <family val="1"/>
        <charset val="204"/>
      </rPr>
      <t xml:space="preserve"> i inne opowiadania. – W.: Iskry, 1954, 228 s. Wydanie I. (1955, 269 s.¤, Wydanie II). Zawierają:</t>
    </r>
  </si>
  <si>
    <t xml:space="preserve"> Pierwodruk: Dookoła Świata (W.), 1954, nr 4-6.</t>
  </si>
  <si>
    <t xml:space="preserve"> Pierwodruk: Poprostu (W.), 1954, nr 5, s.8.</t>
  </si>
  <si>
    <t>W: Lem S., Czas nieutracony. Cz.2. – K.: Wydawnictwo Literackie, 1955, s.191-400.</t>
  </si>
  <si>
    <t>W: Lem S., Czas nieutracony. Cz.2. – K.: Wydawnictwo Literackie, 1957, s.191-400.</t>
  </si>
  <si>
    <t>W: Lem S., Czas nieutracony. Tom II. – K.: Wydawnictwo Literackie, 1965, 240 s.</t>
  </si>
  <si>
    <t>W: Lem S., Czas nieutracony. Cz.3. – K.: Wydawnictwo Literackie, 1955, s.401-662.</t>
  </si>
  <si>
    <t>W: Lem S., Czas nieutracony. Cz.3. – K.: Wydawnictwo Literackie, 1957, s.401-662.</t>
  </si>
  <si>
    <t>W: Lem S., Czas nieutracony. Tom III. – K.: Wydawnictwo Literackie, 1965, 300 s.</t>
  </si>
  <si>
    <t>W.: Iskry, 1955, 424 s.</t>
  </si>
  <si>
    <t>W.: Iskry, 1956, 412 s.</t>
  </si>
  <si>
    <t>W.: Iskry, 1959, 328 s.</t>
  </si>
  <si>
    <t>W.: Iskry, 1963, 372 s.</t>
  </si>
  <si>
    <t>W.: Iskry, 1967, 432 s.</t>
  </si>
  <si>
    <t>K.: Wydawnictwo Literackie, 1970, 404 s. (Dzieła wybrane).</t>
  </si>
  <si>
    <t>K.: Wydawnictwo Literackie, 2005, 409 s. (Dzieła zebrane).</t>
  </si>
  <si>
    <r>
      <rPr>
        <b/>
        <sz val="16"/>
        <color indexed="8"/>
        <rFont val="Times New Roman"/>
        <family val="1"/>
        <charset val="204"/>
      </rPr>
      <t>Obok megalomana</t>
    </r>
    <r>
      <rPr>
        <sz val="16"/>
        <color indexed="8"/>
        <rFont val="Times New Roman"/>
        <family val="1"/>
        <charset val="204"/>
      </rPr>
      <t>. – Przekrój (K.), 1954, nr 473, s.13.</t>
    </r>
  </si>
  <si>
    <r>
      <t xml:space="preserve">W: Lem S., </t>
    </r>
    <r>
      <rPr>
        <i/>
        <sz val="16"/>
        <color indexed="8"/>
        <rFont val="Times New Roman"/>
        <family val="1"/>
        <charset val="204"/>
      </rPr>
      <t>Sezam</t>
    </r>
    <r>
      <rPr>
        <sz val="16"/>
        <color indexed="8"/>
        <rFont val="Times New Roman"/>
        <family val="1"/>
        <charset val="204"/>
      </rPr>
      <t xml:space="preserve"> i inne opowiadania. – W.: Iskry, 1955, s.215-227.</t>
    </r>
  </si>
  <si>
    <r>
      <t xml:space="preserve">W: Lem S., </t>
    </r>
    <r>
      <rPr>
        <i/>
        <sz val="16"/>
        <color indexed="8"/>
        <rFont val="Times New Roman"/>
        <family val="1"/>
        <charset val="204"/>
      </rPr>
      <t>Sezam</t>
    </r>
    <r>
      <rPr>
        <sz val="16"/>
        <color indexed="8"/>
        <rFont val="Times New Roman"/>
        <family val="1"/>
        <charset val="204"/>
      </rPr>
      <t>. – W.: Iskry, 1954, s.255-268.</t>
    </r>
  </si>
  <si>
    <t>W: Lem S., Dzienniki gwiazdowe. – W.: Iskry, 1957, s.243-258.</t>
  </si>
  <si>
    <t>W: Lem S., Dzienniki gwiazdowe. – W.: Iskry, 1958, s.243-258.</t>
  </si>
  <si>
    <t>W: Lem S., Dzienniki gwiazdowe. – W.: Czytelnik, 1971, s.7-8.</t>
  </si>
  <si>
    <t>W: Lem S., Dzienniki gwiazdowe. – W.: Gebethner i Ska, 1991, s.7-8.</t>
  </si>
  <si>
    <r>
      <rPr>
        <b/>
        <sz val="16"/>
        <color indexed="8"/>
        <rFont val="Times New Roman"/>
        <family val="1"/>
        <charset val="204"/>
      </rPr>
      <t>Nota informacyjna</t>
    </r>
    <r>
      <rPr>
        <sz val="16"/>
        <color indexed="8"/>
        <rFont val="Times New Roman"/>
        <family val="1"/>
        <charset val="204"/>
      </rPr>
      <t xml:space="preserve"> / W: Lem S., Dzienniki gwiazdowe. – W.: Czytelnik, 1976, s.5-6.</t>
    </r>
  </si>
  <si>
    <r>
      <rPr>
        <b/>
        <sz val="16"/>
        <color indexed="8"/>
        <rFont val="Times New Roman"/>
        <family val="1"/>
        <charset val="204"/>
      </rPr>
      <t>Ostatnia podróż Ijona Tichego</t>
    </r>
    <r>
      <rPr>
        <sz val="16"/>
        <color indexed="8"/>
        <rFont val="Times New Roman"/>
        <family val="1"/>
        <charset val="204"/>
      </rPr>
      <t>. – Playboy (W.), 1999, nr 5, s.82-89.</t>
    </r>
  </si>
  <si>
    <r>
      <rPr>
        <b/>
        <sz val="16"/>
        <color indexed="8"/>
        <rFont val="Times New Roman"/>
        <family val="1"/>
        <charset val="204"/>
      </rPr>
      <t>Exodus</t>
    </r>
    <r>
      <rPr>
        <sz val="16"/>
        <color indexed="8"/>
        <rFont val="Times New Roman"/>
        <family val="1"/>
        <charset val="204"/>
      </rPr>
      <t xml:space="preserve"> / W: Lem S., Inwazja z Aldebarana. – K.: Wydawnictwo Literackie, 1959, s.205-219.</t>
    </r>
  </si>
  <si>
    <t>W: Lem S., Polowanie. – K.: Wydawnictwo Literackie, 1965, s.5-12.</t>
  </si>
  <si>
    <t>W: Lem S., Opowiadania. – K.: Wydawnictwo Literackie, 1969, s.284-289 (Dzieła wybrane).</t>
  </si>
  <si>
    <t>W: Okołowski Paweł, Między Elzenbergiem a Bierdiajewem. – W.: Uniwersytet Warszawski, 2012, s.311-315.</t>
  </si>
  <si>
    <r>
      <t xml:space="preserve">W: Lem S., </t>
    </r>
    <r>
      <rPr>
        <i/>
        <sz val="16"/>
        <color indexed="8"/>
        <rFont val="Times New Roman"/>
        <family val="1"/>
        <charset val="204"/>
      </rPr>
      <t>Ogród ciemnosci</t>
    </r>
    <r>
      <rPr>
        <sz val="16"/>
        <color indexed="8"/>
        <rFont val="Times New Roman"/>
        <family val="1"/>
        <charset val="204"/>
      </rPr>
      <t xml:space="preserve"> i inne opowiadania. – K.: Wydawnictwo Literackie, 2017, s.641-648.</t>
    </r>
  </si>
  <si>
    <r>
      <t>Pan F.</t>
    </r>
    <r>
      <rPr>
        <sz val="16"/>
        <color indexed="8"/>
        <rFont val="Times New Roman"/>
        <family val="1"/>
        <charset val="204"/>
      </rPr>
      <t xml:space="preserve"> / Tłumaczył z niemieckiego Tomasz Lem. – Tygodnik Powszechny (K.), 2004, nr 33, s.8,17.</t>
    </r>
  </si>
  <si>
    <r>
      <t>Polowanie</t>
    </r>
    <r>
      <rPr>
        <sz val="16"/>
        <color indexed="8"/>
        <rFont val="Times New Roman"/>
        <family val="1"/>
        <charset val="204"/>
      </rPr>
      <t xml:space="preserve"> [Robociarz]. – Przekrój (W.), 2019, nr 1, s.20-25.</t>
    </r>
  </si>
  <si>
    <t>Bruskin Dmitrij (Брускин Д.М.)</t>
  </si>
  <si>
    <t>Dostojewski Fiodor (Достоевский Ф.М.)</t>
  </si>
  <si>
    <t>Duszenko Konstantin (Душенко К.В.)</t>
  </si>
  <si>
    <t>Kułagina Olga (Кулагина О.С.)</t>
  </si>
  <si>
    <t>Lapunow Aleksiej (Ляпунов А.А.)</t>
  </si>
  <si>
    <t>Markow Andriej (Марков А.А.)</t>
  </si>
  <si>
    <t>W.: Wydawnictwo Aletheia</t>
  </si>
  <si>
    <t>Мир, затаив дыхание, следит за судьбами украинского бунта…</t>
  </si>
  <si>
    <t>Дальнейшее развитие событий зависит от столь большого числа факторов</t>
  </si>
  <si>
    <t>Listy do Jana Józefa Szczepańskiego</t>
  </si>
  <si>
    <t>Мiнск: Галiяфы</t>
  </si>
  <si>
    <t>Der Tagesspiegel (Berlin)</t>
  </si>
  <si>
    <t>1983, ?.</t>
  </si>
  <si>
    <t>Ein offener Brief zur Verteidigung von Jan Józef Szczepański</t>
  </si>
  <si>
    <r>
      <rPr>
        <b/>
        <sz val="16"/>
        <color indexed="8"/>
        <rFont val="Times New Roman"/>
        <family val="1"/>
        <charset val="204"/>
      </rPr>
      <t xml:space="preserve">List w obronę Jana Józefa Szczepańskiego. </t>
    </r>
    <r>
      <rPr>
        <sz val="16"/>
        <color indexed="8"/>
        <rFont val="Times New Roman"/>
        <family val="1"/>
        <charset val="204"/>
      </rPr>
      <t>Publikacja:</t>
    </r>
  </si>
  <si>
    <t>Podpisali: Władysław Bartoszewski, Stanisław Lem</t>
  </si>
  <si>
    <r>
      <rPr>
        <b/>
        <sz val="16"/>
        <rFont val="Times New Roman"/>
        <family val="1"/>
        <charset val="204"/>
      </rPr>
      <t>Dialogues</t>
    </r>
    <r>
      <rPr>
        <sz val="16"/>
        <rFont val="Times New Roman"/>
        <family val="1"/>
        <charset val="204"/>
      </rPr>
      <t xml:space="preserve"> / Translated by Peter Butko</t>
    </r>
  </si>
  <si>
    <t>1972, 424 s. Wyd.2.</t>
  </si>
  <si>
    <t xml:space="preserve"> Spis treści:</t>
  </si>
  <si>
    <t>Cambridge, London: The MIT Press</t>
  </si>
  <si>
    <t>https://szukajwarchiwach.pl/21/365/0/-/552?q=lem&amp;wynik=15&amp;rpp=15&amp;page=1#tabJednostka</t>
  </si>
  <si>
    <t>https://szukajwarchiwach.pl/29/821/0/2/135?q=Stanisław+Lem&amp;wynik=13&amp;rpp=15&amp;page=1#tabJednostka</t>
  </si>
  <si>
    <r>
      <rPr>
        <b/>
        <sz val="16"/>
        <color indexed="8"/>
        <rFont val="Times New Roman"/>
        <family val="1"/>
        <charset val="204"/>
      </rPr>
      <t>Диалоги</t>
    </r>
    <r>
      <rPr>
        <sz val="16"/>
        <color indexed="8"/>
        <rFont val="Times New Roman"/>
        <family val="1"/>
        <charset val="204"/>
      </rPr>
      <t xml:space="preserve"> / Пер. О.Салнит; Науч. ред. Б.Старостин</t>
    </r>
  </si>
  <si>
    <t>https://www.aan.gov.pl/lem/?fbclid=IwAR12pMkgSzrmufmbW5DFtldxKHS4h7e0PHp0PPqSsZRxbzcBZ4txWvPjLSo#page/16</t>
  </si>
  <si>
    <t>„Jacht Paradise” (60 s.)</t>
  </si>
  <si>
    <t>2000. Archiwum Państwowe w Kielcach. Państwowy Teatr im. Stefana Żeromskiego w Kielcach. Scenariusze sztuk niegranych. Sygn.21/365/0/-/552.</t>
  </si>
  <si>
    <t>2000. Archiwum Narodowe w Krakowie. Redakcja miesięcznika "Twórczość" w Krakowie. Series [3], Units [375], Sygn.29/821/0/2/135.</t>
  </si>
  <si>
    <t>Listy do Zbigniewa Herberta</t>
  </si>
  <si>
    <t>2009. Warszawa: Biblioteka Narodowa / Dział Rękopisów / Akc. 18005, tom 41.</t>
  </si>
  <si>
    <t>Listy do Romana Zimanda</t>
  </si>
  <si>
    <t>Dziennik, tom III</t>
  </si>
  <si>
    <t>2013, s.337-338.</t>
  </si>
  <si>
    <t>Literaci. Relacje między literatami a władzami PRL w latach 1956-1970</t>
  </si>
  <si>
    <t>W.: Instytut Pamięci Narodowej</t>
  </si>
  <si>
    <t>2011, s.453.</t>
  </si>
  <si>
    <t>Rokicki Konrad</t>
  </si>
  <si>
    <t>Салнит Ольга</t>
  </si>
  <si>
    <t>Диалоги (фрагменты) / В статье: Николаев Н.Н., Рецензия на «С.Лем, Диалоги. Краков, 1957»</t>
  </si>
  <si>
    <r>
      <rPr>
        <b/>
        <sz val="16"/>
        <color indexed="8"/>
        <rFont val="Times New Roman"/>
        <family val="1"/>
        <charset val="204"/>
      </rPr>
      <t>List do Zarządu Głównego Związku Literatów Polskich</t>
    </r>
    <r>
      <rPr>
        <sz val="16"/>
        <color indexed="8"/>
        <rFont val="Times New Roman"/>
        <family val="1"/>
        <charset val="204"/>
      </rPr>
      <t xml:space="preserve"> w obronie Pawła Jasienicy, Stefana Kisielewskiego i Januarego Grzędzińskiego</t>
    </r>
  </si>
  <si>
    <t>List na początek kwietnia 1968 r. podpisało ponad trzydziestu literatów, m. in.: Szczepański J.J. i Stanisław Lem. Publikacje o Liście:</t>
  </si>
  <si>
    <r>
      <t xml:space="preserve"> [Też w </t>
    </r>
    <r>
      <rPr>
        <i/>
        <sz val="16"/>
        <color indexed="8"/>
        <rFont val="Times New Roman"/>
        <family val="1"/>
        <charset val="204"/>
      </rPr>
      <t>Non Fiction</t>
    </r>
    <r>
      <rPr>
        <sz val="16"/>
        <color indexed="8"/>
        <rFont val="Times New Roman"/>
        <family val="1"/>
        <charset val="204"/>
      </rPr>
      <t xml:space="preserve">: </t>
    </r>
  </si>
  <si>
    <t>PL</t>
  </si>
  <si>
    <t>Personalie Stanisława Lema</t>
  </si>
  <si>
    <t>rok, nr, S.</t>
  </si>
  <si>
    <t>1980, 319 S.</t>
  </si>
  <si>
    <t>S.9-33.</t>
  </si>
  <si>
    <t>S.34-46.</t>
  </si>
  <si>
    <t>S.47-74.</t>
  </si>
  <si>
    <t>S.75-99.</t>
  </si>
  <si>
    <t>S.100-153.</t>
  </si>
  <si>
    <t>S.154-178.</t>
  </si>
  <si>
    <t>S.179-257.</t>
  </si>
  <si>
    <t>S.258-306.</t>
  </si>
  <si>
    <t>S.307-319.</t>
  </si>
  <si>
    <t>1980, 479 S. Im Inhalt:</t>
  </si>
  <si>
    <t>S.343-361.</t>
  </si>
  <si>
    <t>1981, 479 S. 2. Auflage (51.-61. Tsd.). Im Inhalt:</t>
  </si>
  <si>
    <t>S.247-283.</t>
  </si>
  <si>
    <t>S.284-361.</t>
  </si>
  <si>
    <t>S.362-391.</t>
  </si>
  <si>
    <t>1981, 319 S.</t>
  </si>
  <si>
    <t>1986, 219 S. Im Text des Buches:</t>
  </si>
  <si>
    <t>S.173.</t>
  </si>
  <si>
    <t>1987, 547 S. Inhalt:</t>
  </si>
  <si>
    <t>S.35-71.</t>
  </si>
  <si>
    <t>S.72-149.</t>
  </si>
  <si>
    <t>S.150-179.</t>
  </si>
  <si>
    <t>1988, 445 S. Im Inhalt:</t>
  </si>
  <si>
    <t>1988, 445 S. 2. Auflage. Im Inhalt:</t>
  </si>
  <si>
    <t>1990, 445 S. 3. Auflage. Im Inhalt:</t>
  </si>
  <si>
    <t>1990, S.321-394.</t>
  </si>
  <si>
    <t>1997, 445 S. [4. Auflage]. Im Inhalt:</t>
  </si>
  <si>
    <t>2000, 445 S. [5. Auflage]. Im Inhalt:</t>
  </si>
  <si>
    <t>2003, 445 S. [6. Auflage]. Im Inhalt:</t>
  </si>
  <si>
    <t>2006, 445 S. 7. Auflage. Im Inhalt:</t>
  </si>
  <si>
    <t>«»</t>
  </si>
  <si>
    <t>„”</t>
  </si>
  <si>
    <t>“” ‘’</t>
  </si>
  <si>
    <t>„…“</t>
  </si>
  <si>
    <t>“…”</t>
  </si>
  <si>
    <t>„…”</t>
  </si>
  <si>
    <r>
      <rPr>
        <b/>
        <sz val="16"/>
        <color indexed="8"/>
        <rFont val="Times New Roman"/>
        <family val="1"/>
        <charset val="204"/>
      </rPr>
      <t>Jacht „Paradise”</t>
    </r>
    <r>
      <rPr>
        <sz val="16"/>
        <color indexed="8"/>
        <rFont val="Times New Roman"/>
        <family val="1"/>
        <charset val="204"/>
      </rPr>
      <t>: Sztuka w czterech aktach. – W.: Czytelnik, 1951, 81 s.</t>
    </r>
  </si>
  <si>
    <t>Baśniowy świat „Cyberiady” Stanisława Lema</t>
  </si>
  <si>
    <t>„Horyzonty Techniki”</t>
  </si>
  <si>
    <t>„Quarber Merkur”</t>
  </si>
  <si>
    <t>„Science Fiction Studies”</t>
  </si>
  <si>
    <t>„Kultura”</t>
  </si>
  <si>
    <t>„Nowa Kultura”</t>
  </si>
  <si>
    <t>„Nurt”</t>
  </si>
  <si>
    <t>„Odra”</t>
  </si>
  <si>
    <t>„Pismo”</t>
  </si>
  <si>
    <t>„Problemy”</t>
  </si>
  <si>
    <t>„Studia Filozoficzne”</t>
  </si>
  <si>
    <t>„Teksty”</t>
  </si>
  <si>
    <t>Woroszylski Wiktor („NK”)</t>
  </si>
  <si>
    <t>Utwory niedrukowane : wiersze: „Miłość”, „Owady”, „Prezentacja” (12 s.)</t>
  </si>
  <si>
    <t>„“ ‚‘</t>
  </si>
  <si>
    <t>2005, 14 maja.⌂ Płyta CD jako dodatek gratisowy do gazety i do książki „Lem S., Lata czterdzieste.Dyktanda”. Zawiera m.in. non fiction:</t>
  </si>
  <si>
    <t>Część VI. Personalie Wydawnicze</t>
  </si>
  <si>
    <r>
      <t xml:space="preserve">2021, 555 s. </t>
    </r>
    <r>
      <rPr>
        <sz val="16"/>
        <color indexed="8"/>
        <rFont val="Times New Roman"/>
        <family val="1"/>
        <charset val="204"/>
      </rPr>
      <t>Zawiera:</t>
    </r>
  </si>
  <si>
    <t>s.43-72.</t>
  </si>
  <si>
    <t>s.87-117.</t>
  </si>
  <si>
    <t>Dialog V</t>
  </si>
  <si>
    <t>Dialog IV</t>
  </si>
  <si>
    <t>s.119-179.</t>
  </si>
  <si>
    <t>Скопjе: Антолог</t>
  </si>
  <si>
    <t>2021, 288 с.</t>
  </si>
  <si>
    <r>
      <rPr>
        <b/>
        <sz val="16"/>
        <rFont val="Times New Roman"/>
        <family val="1"/>
        <charset val="204"/>
      </rPr>
      <t>Светот на Станислав Лем</t>
    </r>
    <r>
      <rPr>
        <sz val="16"/>
        <rFont val="Times New Roman"/>
        <family val="1"/>
        <charset val="204"/>
      </rPr>
      <t xml:space="preserve"> [Цитати од Станислав Лем </t>
    </r>
    <r>
      <rPr>
        <i/>
        <sz val="16"/>
        <rFont val="Times New Roman"/>
        <family val="1"/>
        <charset val="204"/>
      </rPr>
      <t>à la</t>
    </r>
    <r>
      <rPr>
        <sz val="16"/>
        <rFont val="Times New Roman"/>
        <family val="1"/>
        <charset val="204"/>
      </rPr>
      <t xml:space="preserve"> афоризми] / Одбрал и составил Виктор Jазневич; Превод: Милица Миркуловска</t>
    </r>
  </si>
  <si>
    <t>Jaзневич Виктор</t>
  </si>
  <si>
    <t>Язневич Виктор (RU,BG) = Язневiч В. (BE,UK), Jазневич В. (МК), Jaźniewicz W. (DE,EN,PL), Yaznevich V. (EN)</t>
  </si>
  <si>
    <t>1965-1988.</t>
  </si>
  <si>
    <r>
      <rPr>
        <b/>
        <sz val="16"/>
        <color theme="1"/>
        <rFont val="Times New Roman"/>
        <family val="1"/>
        <charset val="204"/>
      </rPr>
      <t>Wszechświat Lema</t>
    </r>
    <r>
      <rPr>
        <sz val="16"/>
        <color theme="1"/>
        <rFont val="Times New Roman"/>
        <family val="1"/>
        <charset val="204"/>
      </rPr>
      <t>. Multimedialna podróż po świecie stworzonym przez sławnego pisarza i wizjonera / Pomysł i realizacja: Wojciech Zemek i Agnieszka Kozik</t>
    </r>
  </si>
  <si>
    <r>
      <t>Дијалози (</t>
    </r>
    <r>
      <rPr>
        <i/>
        <sz val="16"/>
        <rFont val="Times New Roman"/>
        <family val="1"/>
        <charset val="204"/>
      </rPr>
      <t>Dialogi</t>
    </r>
    <r>
      <rPr>
        <sz val="16"/>
        <rFont val="Times New Roman"/>
        <family val="1"/>
        <charset val="204"/>
      </rPr>
      <t>)</t>
    </r>
  </si>
  <si>
    <t>с.54-56.</t>
  </si>
  <si>
    <r>
      <rPr>
        <b/>
        <sz val="16"/>
        <color theme="1"/>
        <rFont val="Times New Roman"/>
        <family val="1"/>
        <charset val="204"/>
      </rPr>
      <t>Nota wydawcy</t>
    </r>
    <r>
      <rPr>
        <sz val="16"/>
        <color theme="1"/>
        <rFont val="Times New Roman"/>
        <family val="1"/>
        <charset val="204"/>
      </rPr>
      <t xml:space="preserve"> [przed </t>
    </r>
    <r>
      <rPr>
        <i/>
        <sz val="16"/>
        <color theme="1"/>
        <rFont val="Times New Roman"/>
        <family val="1"/>
        <charset val="204"/>
      </rPr>
      <t>Dziwne skrzynie profesora Corcorana</t>
    </r>
    <r>
      <rPr>
        <sz val="16"/>
        <color theme="1"/>
        <rFont val="Times New Roman"/>
        <family val="1"/>
        <charset val="204"/>
      </rPr>
      <t>]. – Przekrój (K.), 1960, nr 808, s.9.</t>
    </r>
  </si>
  <si>
    <r>
      <rPr>
        <b/>
        <sz val="16"/>
        <color indexed="8"/>
        <rFont val="Times New Roman"/>
        <family val="1"/>
        <charset val="204"/>
      </rPr>
      <t>Pitaval 2044</t>
    </r>
    <r>
      <rPr>
        <sz val="16"/>
        <color indexed="8"/>
        <rFont val="Times New Roman"/>
        <family val="1"/>
        <charset val="204"/>
      </rPr>
      <t>. – W: Lem S., Sex Wars. – W.: Niezależna Oficyna Wydawnicza, 1996, s.37-39.</t>
    </r>
  </si>
  <si>
    <t>Wspomnienia podyktowane żonie</t>
  </si>
  <si>
    <t>[Opowiadanie publikowane najpierw i kilka razy po niemiecku, już i po rosyjsku (tłumaczenie z niemieckiego), ale jeszcze nie ma po polsku.]</t>
  </si>
  <si>
    <t>Aide mémoire – List w sprawach zawodowych skierowany do Ministerstwa Kultury i Sztuki, 18.10.1978. I inne dokumenty</t>
  </si>
  <si>
    <t>2000. Warszawa: Archiwum Akt Nowych / AAN, PZPR, Komitet centralny w Warszawie. Wydział Kultury, sygn. LVI-1192.</t>
  </si>
  <si>
    <t>[12] O wolne wybory, „KOS” [Komitet Oporu Społecznego „Solidarność”], nr 2 (152) z 15 stycznia 1989, s. 2. Dziękuję Michałowi Paziewskiemu za zwrócenie mi uwagi na ten dokument.</t>
  </si>
  <si>
    <t>[18] Zaprzestać masakry!, „KOS” z 11 czerwca 1989, s. 1. Dziękuję Michałowi Paziewskiemu za zwrócenie mi uwagi na ten artykuł.</t>
  </si>
  <si>
    <t>Gajewska-s.577.</t>
  </si>
  <si>
    <t>Gajewska-s.579.</t>
  </si>
  <si>
    <t>5a</t>
  </si>
  <si>
    <t>5b</t>
  </si>
  <si>
    <t>1990. W prywatnym Archiwum Stanisława Lema</t>
  </si>
  <si>
    <t>Oświadczenie z 28.11.1990 (z Aneksem z 7.12.1990 oraz dodatkiem do Aneksu)</t>
  </si>
  <si>
    <t>Zespół Filmowy „Torˮ</t>
  </si>
  <si>
    <t>Zespół Filmowy „Iluzjonˮ</t>
  </si>
  <si>
    <t>Zespół Filmowy „Kadrˮ</t>
  </si>
  <si>
    <t>33a</t>
  </si>
  <si>
    <t>Zespół Filmowy „Planˮ</t>
  </si>
  <si>
    <t>1981-1982.</t>
  </si>
  <si>
    <t>5c</t>
  </si>
  <si>
    <t>Różne dokumenty</t>
  </si>
  <si>
    <t>b+</t>
  </si>
  <si>
    <t>Preface to the Second Edition</t>
  </si>
  <si>
    <t>Dialogues</t>
  </si>
  <si>
    <r>
      <t xml:space="preserve">Supplement 1: The </t>
    </r>
    <r>
      <rPr>
        <i/>
        <sz val="16"/>
        <rFont val="Times New Roman"/>
        <family val="1"/>
        <charset val="204"/>
      </rPr>
      <t>Dialogues</t>
    </r>
    <r>
      <rPr>
        <sz val="16"/>
        <rFont val="Times New Roman"/>
        <family val="1"/>
        <charset val="204"/>
      </rPr>
      <t xml:space="preserve"> Sixteen Years Later</t>
    </r>
  </si>
  <si>
    <t>Supplement 2: Additional Essays</t>
  </si>
  <si>
    <t>Lost Illusions, or From Intellectronics to Informatics</t>
  </si>
  <si>
    <t>Applied Cybernetics: An Example from Sociology</t>
  </si>
  <si>
    <t>The Ethics of Technology and the Technology of Ethics</t>
  </si>
  <si>
    <t>Biology and Values</t>
  </si>
  <si>
    <t>Translator's Notes</t>
  </si>
  <si>
    <t>2021, 358 pp.</t>
  </si>
  <si>
    <t>Darwin Charles Robert, darwinizm</t>
  </si>
  <si>
    <t>2010, 400 s. [Wyd.6] (Dzieła, T.32)</t>
  </si>
  <si>
    <t>152a</t>
  </si>
  <si>
    <t>Płoński Janusz</t>
  </si>
  <si>
    <r>
      <t>Свет Станiслава Лема</t>
    </r>
    <r>
      <rPr>
        <sz val="16"/>
        <color theme="1"/>
        <rFont val="Times New Roman"/>
        <family val="1"/>
        <charset val="204"/>
      </rPr>
      <t>: цытаты, афарызмы / Укладальнiк Вiктар Язневiч; пераклад с польскай</t>
    </r>
  </si>
  <si>
    <t>2022, 248 с. Змест:</t>
  </si>
  <si>
    <t>с.50-52.</t>
  </si>
  <si>
    <t>Пераклаў В. Язневiч</t>
  </si>
  <si>
    <r>
      <t xml:space="preserve">Дыялогi / </t>
    </r>
    <r>
      <rPr>
        <i/>
        <sz val="16"/>
        <color theme="1"/>
        <rFont val="Times New Roman"/>
        <family val="1"/>
        <charset val="204"/>
      </rPr>
      <t>Dialogi</t>
    </r>
  </si>
  <si>
    <t>kc+</t>
  </si>
  <si>
    <t>643a</t>
  </si>
  <si>
    <t>Darmstadt: Technische Hochschule</t>
  </si>
  <si>
    <t>1991(?), s.1-37.</t>
  </si>
  <si>
    <r>
      <t>Dialogi. I / W: Aneksy (do Logiki zdrowego rozs</t>
    </r>
    <r>
      <rPr>
        <sz val="16"/>
        <color theme="1"/>
        <rFont val="Calibri"/>
        <family val="2"/>
        <charset val="204"/>
      </rPr>
      <t>ą</t>
    </r>
    <r>
      <rPr>
        <sz val="16"/>
        <color theme="1"/>
        <rFont val="Times New Roman"/>
        <family val="1"/>
        <charset val="204"/>
      </rPr>
      <t>dku)</t>
    </r>
  </si>
  <si>
    <t>FI</t>
  </si>
  <si>
    <t>com</t>
  </si>
  <si>
    <t>1981, 391 S.</t>
  </si>
  <si>
    <t>471a</t>
  </si>
  <si>
    <r>
      <t>Essays</t>
    </r>
    <r>
      <rPr>
        <sz val="16"/>
        <color indexed="8"/>
        <rFont val="Times New Roman"/>
        <family val="1"/>
        <charset val="204"/>
      </rPr>
      <t xml:space="preserve"> / Übersetzt von Friedrich Griese, Klaus Staemmler</t>
    </r>
  </si>
  <si>
    <t>1981, nr 12 A (3 VI), s.1-2.</t>
  </si>
  <si>
    <r>
      <t>Gdański Komitet Obrony Wi</t>
    </r>
    <r>
      <rPr>
        <sz val="16"/>
        <color theme="1"/>
        <rFont val="Calibri"/>
        <family val="2"/>
        <charset val="204"/>
      </rPr>
      <t>ę</t>
    </r>
    <r>
      <rPr>
        <sz val="11.2"/>
        <color theme="1"/>
        <rFont val="Times New Roman"/>
        <family val="1"/>
        <charset val="204"/>
      </rPr>
      <t>zionych za Przekonania (Gdańsk)</t>
    </r>
  </si>
  <si>
    <t>Internet (Lem.pl)</t>
  </si>
  <si>
    <t>Internet (Nun.sk) = Fórum pre vedu a umenie (Pezinok)</t>
  </si>
  <si>
    <t>Technische Hochschule</t>
  </si>
  <si>
    <t>K.</t>
  </si>
  <si>
    <t>Księgarnia Akademicka</t>
  </si>
  <si>
    <t>Magnet-Press</t>
  </si>
  <si>
    <t>W.</t>
  </si>
  <si>
    <t>Agora SA</t>
  </si>
  <si>
    <t>Instytut Pamięci Narodowej</t>
  </si>
  <si>
    <t>Interart</t>
  </si>
  <si>
    <t>Wydawnictwo Aletheia</t>
  </si>
  <si>
    <t>miasto</t>
  </si>
  <si>
    <t>Acta Polonica Monashiensis (Melbourne, Australia)</t>
  </si>
  <si>
    <t>Darmstadt, Niemcy</t>
  </si>
  <si>
    <t>М.</t>
  </si>
  <si>
    <t>АСТ</t>
  </si>
  <si>
    <t>Детская литература</t>
  </si>
  <si>
    <t>ИНИОН</t>
  </si>
  <si>
    <t>Молодая гвардия</t>
  </si>
  <si>
    <t>Минск</t>
  </si>
  <si>
    <t>Пермь</t>
  </si>
  <si>
    <t>РИФ «Бегемот»</t>
  </si>
  <si>
    <t>Абакан</t>
  </si>
  <si>
    <t>Самара</t>
  </si>
  <si>
    <t>Cambridge, London</t>
  </si>
  <si>
    <t>The MIT Press</t>
  </si>
  <si>
    <t>L.</t>
  </si>
  <si>
    <t>The Science Fiction Book Club</t>
  </si>
  <si>
    <t>Liverpool</t>
  </si>
  <si>
    <t>Liverpool University Press</t>
  </si>
  <si>
    <t>N.Y.</t>
  </si>
  <si>
    <t>Berkley Medallion</t>
  </si>
  <si>
    <t>Berkley Publishing</t>
  </si>
  <si>
    <t>Walker &amp; Co.</t>
  </si>
  <si>
    <t>A Harvest/HBJ Book  → Look: A Helen and Kurt Wolff Book…</t>
  </si>
  <si>
    <t>A Harvest Book  → Look: A Helen and Kurt Wolff Book…</t>
  </si>
  <si>
    <t>Essen</t>
  </si>
  <si>
    <t>Arbeitkulturverlag</t>
  </si>
  <si>
    <t>F.a.M.</t>
  </si>
  <si>
    <t>Insel Verlag</t>
  </si>
  <si>
    <t>Suhrkamp Verlag</t>
  </si>
  <si>
    <t>Stuttgart</t>
  </si>
  <si>
    <t>2021, 391 S.</t>
  </si>
  <si>
    <t>Paris</t>
  </si>
  <si>
    <t>Collegium Columbinum</t>
  </si>
  <si>
    <t>K.:</t>
  </si>
  <si>
    <t>Praha</t>
  </si>
  <si>
    <t>Rio de Janeiro</t>
  </si>
  <si>
    <t>Mem Martins</t>
  </si>
  <si>
    <t>Círculo do Livro</t>
  </si>
  <si>
    <t>Francisco Alves</t>
  </si>
  <si>
    <t>Publicações Europa-América</t>
  </si>
  <si>
    <t>Buenos Aires</t>
  </si>
  <si>
    <t>Антолог</t>
  </si>
  <si>
    <t>Скопjе</t>
  </si>
  <si>
    <t>Editura Universităţii din Bucureşti</t>
  </si>
  <si>
    <t>Nemira</t>
  </si>
  <si>
    <t>Agora</t>
  </si>
  <si>
    <t>Bucureşti</t>
  </si>
  <si>
    <t>İstanbul</t>
  </si>
  <si>
    <t>Milano</t>
  </si>
  <si>
    <t>Kobiela F.</t>
  </si>
  <si>
    <t>Гомулка Якуб</t>
  </si>
  <si>
    <t>Gomułka J.</t>
  </si>
  <si>
    <t>s..</t>
  </si>
  <si>
    <t>Dialog VIII</t>
  </si>
  <si>
    <r>
      <rPr>
        <b/>
        <sz val="16"/>
        <color indexed="8"/>
        <rFont val="Times New Roman"/>
        <family val="1"/>
        <charset val="204"/>
      </rPr>
      <t>Filozoficzny Lem</t>
    </r>
    <r>
      <rPr>
        <sz val="16"/>
        <color indexed="8"/>
        <rFont val="Times New Roman"/>
        <family val="1"/>
        <charset val="204"/>
      </rPr>
      <t>. Wybór tekstów Stanisława Lema i opracowania. Tom 2 / Red. Filip Kobiela i Jakub Gomułka</t>
    </r>
  </si>
  <si>
    <r>
      <rPr>
        <b/>
        <sz val="16"/>
        <color indexed="8"/>
        <rFont val="Times New Roman"/>
        <family val="1"/>
        <charset val="204"/>
      </rPr>
      <t>Filozoficzny Lem</t>
    </r>
    <r>
      <rPr>
        <sz val="16"/>
        <color indexed="8"/>
        <rFont val="Times New Roman"/>
        <family val="1"/>
        <charset val="204"/>
      </rPr>
      <t>. Wybór tekstów Stanisława Lema i opracowania. Tom 1 / Red. Filip Kobiela i Jakub Gomułka</t>
    </r>
  </si>
  <si>
    <r>
      <t>Język Czeski</t>
    </r>
    <r>
      <rPr>
        <sz val="16"/>
        <rFont val="Times New Roman"/>
        <family val="1"/>
        <charset val="204"/>
      </rPr>
      <t>;</t>
    </r>
    <r>
      <rPr>
        <b/>
        <sz val="16"/>
        <rFont val="Times New Roman"/>
        <family val="1"/>
        <charset val="204"/>
      </rPr>
      <t xml:space="preserve"> Český jazyk</t>
    </r>
    <r>
      <rPr>
        <sz val="16"/>
        <rFont val="Times New Roman"/>
        <family val="1"/>
        <charset val="204"/>
      </rPr>
      <t>;</t>
    </r>
    <r>
      <rPr>
        <b/>
        <sz val="16"/>
        <rFont val="Times New Roman"/>
        <family val="1"/>
        <charset val="204"/>
      </rPr>
      <t xml:space="preserve"> Czech (CS)</t>
    </r>
  </si>
  <si>
    <t>1968-1986.</t>
  </si>
  <si>
    <t>172a</t>
  </si>
  <si>
    <t>p.39.</t>
  </si>
  <si>
    <t>2018, 246 pp. Contains translation of fragments from essays by Stanisław Lem:</t>
  </si>
  <si>
    <r>
      <t>Majewski Pawe</t>
    </r>
    <r>
      <rPr>
        <sz val="16"/>
        <rFont val="Calibri"/>
        <family val="2"/>
        <charset val="204"/>
      </rPr>
      <t>ł</t>
    </r>
  </si>
  <si>
    <t>Berlin: Peter Lang Verlag</t>
  </si>
  <si>
    <t>Peter Lang Verlag</t>
  </si>
  <si>
    <t>Between an Animal and a Machine: Stanisław Lem’s Technological Utopia / Translated by Olga Kaczmarek</t>
  </si>
  <si>
    <t>Dialogues (full title of 1st edition)</t>
  </si>
  <si>
    <t>Dialogues (2nd edition)</t>
  </si>
  <si>
    <t>https://solaris.lem.pl/ksiazki/beletrystyka/astronauci/53-komentarz-astronauci</t>
  </si>
  <si>
    <t>https://solaris.lem.pl/ksiazki/beletrystyka/cyberiada/59-komentarz-cyberiada</t>
  </si>
  <si>
    <t>https://solaris.lem.pl/ksiazki/beletrystyka/czlowiek-z-marsa/62-komentarz-czlowiek-z-marsa</t>
  </si>
  <si>
    <t>https://solaris.lem.pl/ksiazki/beletrystyka/dzienniki-gwiazdowe/65-komentarz-dzienniki-gwiazdowe</t>
  </si>
  <si>
    <t>https://solaris.lem.pl/ksiazki/beletrystyka/eden</t>
  </si>
  <si>
    <t>https://solaris.lem.pl/ksiazki/beletrystyka/fiasko/71-komentarz-fiasko</t>
  </si>
  <si>
    <t>https://solaris.lem.pl/ksiazki/beletrystyka/katar/85-komentarz-katar</t>
  </si>
  <si>
    <t>https://solaris.lem.pl/ksiazki/beletrystyka/glos-pana/80-komentarz-glos</t>
  </si>
  <si>
    <t>https://solaris.lem.pl/ksiazki/beletrystyka/kongres-futurologiczny/91-komentarz-kongres-futurologiczny</t>
  </si>
  <si>
    <t>https://solaris.lem.pl/ksiazki/beletrystyka/niezwyciezony</t>
  </si>
  <si>
    <t>https://solaris.lem.pl/ksiazki/beletrystyka/oblok-magellana</t>
  </si>
  <si>
    <t>https://solaris.lem.pl/ksiazki/beletrystyka/pirx</t>
  </si>
  <si>
    <t>https://solaris.lem.pl/ksiazki/beletrystyka/pamietnik/100-komentarz-pamietnik-znaleziony-w-wannie</t>
  </si>
  <si>
    <t>https://solaris.lem.pl/ksiazki/beletrystyka/powrot-z-gwiazd</t>
  </si>
  <si>
    <t>https://solaris.lem.pl/ksiazki/beletrystyka/przekladaniec</t>
  </si>
  <si>
    <t>2005-2013, www.lem.pl . Zawiera (12.06.2020):</t>
  </si>
  <si>
    <t>https://solaris.lem.pl/ksiazki/beletrystyka/solaris/29-komentarz-solaris</t>
  </si>
  <si>
    <t>https://solaris.lem.pl/ksiazki/beletrystyka/szpital-przemienienia/125-komentarz-szpital-przemienienia</t>
  </si>
  <si>
    <t>https://solaris.lem.pl/ksiazki/beletrystyka/sledztwo</t>
  </si>
  <si>
    <t>https://solaris.lem.pl/ksiazki/beletrystyka/wizja-lokalna</t>
  </si>
  <si>
    <t>https://solaris.lem.pl/ksiazki/beletrystyka/wysoki-zamek/140-komentarz-wysoki-zamek</t>
  </si>
  <si>
    <t>https://solaris.lem.pl/ksiazki/beletrystyka/zagadka</t>
  </si>
  <si>
    <t>https://solaris.lem.pl/ksiazki/apokryfy/biblioteka21wieku/151-komentarz-apokryfy</t>
  </si>
  <si>
    <t>https://solaris.lem.pl/ksiazki/apokryfy/golem14/155-komentarz-golem14</t>
  </si>
  <si>
    <t>https://solaris.lem.pl/ksiazki/eseje/dialogi/159-komentarz-dialogi</t>
  </si>
  <si>
    <t>https://solaris.lem.pl/ksiazki/eseje/fantastyka-i-futurologia/163-komentarz-fantastyka-i-futurologia</t>
  </si>
  <si>
    <t>https://solaris.lem.pl/ksiazki/eseje/filozofia-przypadku/167-komentarz-filozofia-przypadku</t>
  </si>
  <si>
    <t>https://solaris.lem.pl/ksiazki/eseje/summa-technologiae/183-komentarz-summa-technologiae</t>
  </si>
  <si>
    <t>Dialogs</t>
  </si>
  <si>
    <t>https://english.lem.pl/works/essays/dialogs/105-lems-opinion?showall=1</t>
  </si>
  <si>
    <t>https://english.lem.pl/works/essays/dialogs/106-a-look-inside-dialogs</t>
  </si>
  <si>
    <r>
      <t xml:space="preserve">A look inside </t>
    </r>
    <r>
      <rPr>
        <i/>
        <sz val="16"/>
        <rFont val="Times New Roman"/>
        <family val="1"/>
        <charset val="204"/>
      </rPr>
      <t>Dialogs</t>
    </r>
    <r>
      <rPr>
        <sz val="16"/>
        <rFont val="Times New Roman"/>
        <family val="1"/>
        <charset val="204"/>
      </rPr>
      <t>: I / Translated from German by Frank Prengel</t>
    </r>
  </si>
  <si>
    <t>2005. Contains:</t>
  </si>
  <si>
    <r>
      <t>Lem's Opinion / In: Stanis</t>
    </r>
    <r>
      <rPr>
        <sz val="16"/>
        <rFont val="Calibri"/>
        <family val="2"/>
        <charset val="204"/>
      </rPr>
      <t>ł</t>
    </r>
    <r>
      <rPr>
        <sz val="16"/>
        <rFont val="Times New Roman"/>
        <family val="1"/>
        <charset val="204"/>
      </rPr>
      <t>aw Lem – The Official Site // The compiler: Wojciech Zemek</t>
    </r>
  </si>
  <si>
    <t>Bereś Stanisław = Берес С. (BG), Бересь С. (RU,UK), Береш С. (BG,UK), Бэрэсь С. (BE), スタニスワフ・ベレシ (JA)</t>
  </si>
  <si>
    <t>2009. Warszawa: Biblioteka Narodowa / Archiwum Jana Józefa Szczepańskiego / Magazyn Rękopisów, Rps akc. 22316, Tom 1.</t>
  </si>
  <si>
    <t>2009. Warszawa: Biblioteka Narodowa / Archiwum Leszka Kołakowskiego / Sygnatura 13443 III / Korespondencja Leszka Kołakowskiego. Tom XCIX (Lear-Lesz).</t>
  </si>
  <si>
    <t>2009. Warszawa: Biblioteka Narodowa / Kolekcja Aliny Kowalczykowej / Dział Rękopisów, Akc. 18169, tom 46.</t>
  </si>
  <si>
    <r>
      <t>Komentarz autora / W: Serwis poświęcony twórczości Stanisława Lema // Uło</t>
    </r>
    <r>
      <rPr>
        <sz val="16"/>
        <color theme="1"/>
        <rFont val="Calibri"/>
        <family val="2"/>
        <charset val="204"/>
      </rPr>
      <t>żył</t>
    </r>
    <r>
      <rPr>
        <sz val="16"/>
        <color theme="1"/>
        <rFont val="Times New Roman"/>
        <family val="1"/>
        <charset val="204"/>
      </rPr>
      <t xml:space="preserve"> Wojciech Zemek</t>
    </r>
  </si>
  <si>
    <r>
      <rPr>
        <b/>
        <sz val="16"/>
        <rFont val="Times New Roman"/>
        <family val="1"/>
        <charset val="204"/>
      </rPr>
      <t>Dialógy</t>
    </r>
    <r>
      <rPr>
        <sz val="16"/>
        <rFont val="Times New Roman"/>
        <family val="1"/>
        <charset val="204"/>
      </rPr>
      <t xml:space="preserve">  / Preložil: Peter Butko; Editor a jazyková redakcia: Pavel Matejovič</t>
    </r>
  </si>
  <si>
    <r>
      <t xml:space="preserve">2024, Przygotowuje się do druku. </t>
    </r>
    <r>
      <rPr>
        <sz val="16"/>
        <color indexed="8"/>
        <rFont val="Times New Roman"/>
        <family val="1"/>
        <charset val="204"/>
      </rPr>
      <t>Zawiera:</t>
    </r>
  </si>
  <si>
    <t>Boy, Boy-Żeleński, zob. Żeleński Tadeusz</t>
  </si>
  <si>
    <t>B.: Insel Verlag</t>
  </si>
  <si>
    <t>F.a.M., B.</t>
  </si>
  <si>
    <t>pp.33-34.</t>
  </si>
  <si>
    <t>pp.15,46-50,54-64.</t>
  </si>
  <si>
    <t>pp.vii-ix.</t>
  </si>
  <si>
    <t>pp.1-190.</t>
  </si>
  <si>
    <t>pp.3-20.</t>
  </si>
  <si>
    <t>pp.21-29.</t>
  </si>
  <si>
    <t>pp.31-46.</t>
  </si>
  <si>
    <t>pp.47-62.</t>
  </si>
  <si>
    <t>pp.63-97.</t>
  </si>
  <si>
    <t>pp.99-114.</t>
  </si>
  <si>
    <t>pp.115-162.</t>
  </si>
  <si>
    <t>pp.163-190.</t>
  </si>
  <si>
    <t>pp.191-237.</t>
  </si>
  <si>
    <t>pp.193-217.</t>
  </si>
  <si>
    <t>pp.219-237.</t>
  </si>
  <si>
    <t>pp.239-334.</t>
  </si>
  <si>
    <t>pp.241-282.</t>
  </si>
  <si>
    <t>pp.283-334.</t>
  </si>
  <si>
    <t>pp.335-348.</t>
  </si>
  <si>
    <t>FAQ</t>
  </si>
  <si>
    <t>2006, https://solaris.lem.pl/faq</t>
  </si>
  <si>
    <t>Kwiek Julian</t>
  </si>
  <si>
    <t>Marzec 1968 w Krakowie</t>
  </si>
  <si>
    <t>2008, s,232.</t>
  </si>
  <si>
    <r>
      <rPr>
        <b/>
        <sz val="16"/>
        <color indexed="8"/>
        <rFont val="Times New Roman"/>
        <family val="1"/>
        <charset val="204"/>
      </rPr>
      <t>List o zmianie w Konstytucji</t>
    </r>
    <r>
      <rPr>
        <sz val="16"/>
        <color indexed="8"/>
        <rFont val="Times New Roman"/>
        <family val="1"/>
        <charset val="204"/>
      </rPr>
      <t xml:space="preserve"> – „List 23”. Nie opublikowany. Najprawdopodobniej nie wys</t>
    </r>
    <r>
      <rPr>
        <sz val="16"/>
        <color indexed="8"/>
        <rFont val="Calibri"/>
        <family val="2"/>
        <charset val="204"/>
      </rPr>
      <t>ł</t>
    </r>
    <r>
      <rPr>
        <sz val="16"/>
        <color indexed="8"/>
        <rFont val="Times New Roman"/>
        <family val="1"/>
        <charset val="204"/>
      </rPr>
      <t>any do adresata. Podpisany 6-8 lutego 1976 r. Wsród podpisantów – Stanisław Lem. Tekst najprawdopodobniej taki sam jak w „Li</t>
    </r>
    <r>
      <rPr>
        <sz val="16"/>
        <color indexed="8"/>
        <rFont val="Calibri"/>
        <family val="2"/>
        <charset val="204"/>
      </rPr>
      <t>ś</t>
    </r>
    <r>
      <rPr>
        <sz val="16"/>
        <color indexed="8"/>
        <rFont val="Times New Roman"/>
        <family val="1"/>
        <charset val="204"/>
      </rPr>
      <t>cie 101” poniżej:</t>
    </r>
  </si>
  <si>
    <t>Душенко Константин = Duszenko K. (PL)</t>
  </si>
  <si>
    <t>Biuletyn PEN-Clubu (W.)</t>
  </si>
  <si>
    <t>KOS, Komitet Oporu Społecznego (W.)</t>
  </si>
  <si>
    <t>Tygodnik Mazowsze Solidarność (W.)</t>
  </si>
  <si>
    <t>W skrócie: Przekrój (K.), 1953, nr 454-455; 1954, nr 456-489.</t>
  </si>
  <si>
    <t>PWN (Państwowe Wydawnictwo Naukowe)</t>
  </si>
  <si>
    <t>Tokyo / 東京</t>
  </si>
  <si>
    <r>
      <t>Język Niderlandzki</t>
    </r>
    <r>
      <rPr>
        <sz val="20"/>
        <rFont val="Times New Roman"/>
        <family val="1"/>
        <charset val="204"/>
      </rPr>
      <t>;</t>
    </r>
    <r>
      <rPr>
        <b/>
        <sz val="20"/>
        <rFont val="Times New Roman"/>
        <family val="1"/>
        <charset val="204"/>
      </rPr>
      <t xml:space="preserve"> Nederlands</t>
    </r>
    <r>
      <rPr>
        <sz val="20"/>
        <rFont val="Times New Roman"/>
        <family val="1"/>
        <charset val="204"/>
      </rPr>
      <t>;</t>
    </r>
    <r>
      <rPr>
        <b/>
        <sz val="20"/>
        <rFont val="Times New Roman"/>
        <family val="1"/>
        <charset val="204"/>
      </rPr>
      <t xml:space="preserve"> Dutch (NL)</t>
    </r>
  </si>
  <si>
    <t>De Revisor (Amsterdam)</t>
  </si>
  <si>
    <t>1983, nr 5, p.31-42.</t>
  </si>
  <si>
    <t>NL:</t>
  </si>
  <si>
    <t>Citaten uit ‘Dialogi’ / Teus de Jong, De schepping van Stanislaw Lem</t>
  </si>
  <si>
    <t>S.49-65.</t>
  </si>
  <si>
    <r>
      <rPr>
        <b/>
        <sz val="16"/>
        <color theme="1"/>
        <rFont val="Times New Roman"/>
        <family val="1"/>
        <charset val="204"/>
      </rPr>
      <t>Best of Lem</t>
    </r>
    <r>
      <rPr>
        <sz val="16"/>
        <color theme="1"/>
        <rFont val="Times New Roman"/>
        <family val="1"/>
        <charset val="204"/>
      </rPr>
      <t xml:space="preserve"> / Hrsg. von Jan-Erik Strasser</t>
    </r>
  </si>
  <si>
    <t>Dialoge. II / Übersetzt von Jens Reuter</t>
  </si>
  <si>
    <t>М.: ООО «Издательство АСТ»; ООО «Транзиткнига»</t>
  </si>
  <si>
    <t>2021, 528 S. (Lem 2021: 100 Anniversary) Im Inhalt:</t>
  </si>
  <si>
    <t>A</t>
  </si>
  <si>
    <t>N</t>
  </si>
  <si>
    <t>W dyskusji udział wzięli: Stanisław Lem, Józef Hurwic, Wacław Mejbaum, Helena Eilstein, Andrzej Bednarczyk i Władysław Krajewski.</t>
  </si>
  <si>
    <t>W dyskusji udział wzięli: Janusz Sławiński, Kazimierz Bartoszyński, Henryk Markiewicz i Stanisław Lem.</t>
  </si>
  <si>
    <t>Autoren: Franz Rottensteiner, German Titow / Aus dem Russischen von Herta Leo, Jan Błoński / Aus dem Polnischen von I. Zimmermann-Göllheim, Małgorzata Szpakowska / Aus dem Polnischen von Klaus Staemmler, L.A. Anninski / Aus dem Russischen von Herta Leo, David Ketterer, Ewa Balcerzak, Klaus Staemmler, H. Lück, Robert Plank und Stanisław Lem.</t>
  </si>
  <si>
    <t>Autorzy: Stanisław Lem, Wojciech Jamroziak, Marcin Bajerowicz, Edward Balcerzan, Stanisław Barańczak, Zdzisław B. Kępiński, Jerzy Kmita, Andrzej Tarkowski, Antoni Smuszkiewicz i Leszek Szaruga.</t>
  </si>
  <si>
    <t>Авторы: Э. Араб-Оглы, Ю. Смелков, Я. Голованов, Г. Кунявский, Н. Кладо, К. Феоктистов, В. Шитова, Г. Бакланов, А. Тарковский.</t>
  </si>
  <si>
    <t>Autoren: Stanisław Lem, Jerzy Jarzębski / Aus dem Polnischen von Jens Reuter und Hans Jürgen Mayer, Nelly Pośpieszalska / Aus dem Polnischen von I. Zimmermann-Göllheim, German Titow / Aus dem Russischen von Herta Leo, Z.I. Fajnburg / Aus dem Russischen von Horst Lange, Michael Kandel / Aus dem Amerikanischen von Franz Rottensteiner, Darko Suvin / Aus dem Amerikanischen von Franz Rottensteiner, Franz Rottensteiner, Heinrich Vormweg, Siegfried Lenz, Dieter Hasselblatt und Werner Berthel.</t>
  </si>
  <si>
    <t>Autoren: Jerzy Jarzębski / Aus dem Polnischen von Jens Reuter und Hans Jürgen Mayer, Jan Józef Szczepański / Aus dem Polnischen von Lutz Adler, Pierre Lachat, Dominique Sila / Aus dem Französischen von Hilde Linnert, Michael Kandel / Aus dem Amerikanischen von Franz Rottensteiner, John Rothfork / Aus dem Amerikanischen von Franz Rottensteiner, Anthony Burgess / Aus dem Amerikanischen von Franz Rottensteiner, Manfred Geier, Heinrich Vormweg, Günter Herburger, Siegfried Lenz, Dieter Hasselblatt, Franz Rottensteiner und Werner Berthel.</t>
  </si>
  <si>
    <t>«A» „R”</t>
  </si>
  <si>
    <t xml:space="preserve">Wydania w innych językach: </t>
  </si>
  <si>
    <t>Authors: nr 11: Ursula K. Le Guin, Darko Suvin; nr 12: Brian W. Aldiss, Stanislaw Lem, Pamela Sargent, George Zebrowski, Jack Dann, Gregory Benford, Andrew Offutt, Richard D. Mullen; nr 13: James Gunn, Gregory Benford; nr 14: Philip K. Dick, Pamela Sargent, Darko Suvin.</t>
  </si>
  <si>
    <t>Titow German</t>
  </si>
  <si>
    <t>Leo Herta</t>
  </si>
  <si>
    <t>Balcerzan Edward</t>
  </si>
  <si>
    <t>Dennett Daniel C.</t>
  </si>
  <si>
    <t>Hofstadter Douglas R.</t>
  </si>
  <si>
    <t>Lange Horst</t>
  </si>
  <si>
    <t>Aldiss Brian W.</t>
  </si>
  <si>
    <t>Offutt Andrew</t>
  </si>
  <si>
    <t>Gunn James</t>
  </si>
  <si>
    <t>Herburger Günter</t>
  </si>
  <si>
    <t>Титов Г.</t>
  </si>
  <si>
    <t>Кандэль Мiхаэль</t>
  </si>
  <si>
    <t>Farmer Philip J.</t>
  </si>
  <si>
    <t>Borysow Włodzimierz</t>
  </si>
  <si>
    <t>Кандель Майкл</t>
  </si>
  <si>
    <t>Земек Войцех</t>
  </si>
  <si>
    <t>Стофф Анджей</t>
  </si>
  <si>
    <t>Устинович Адам</t>
  </si>
  <si>
    <t>Бжостек Дариуш</t>
  </si>
  <si>
    <t>Блонски Ян</t>
  </si>
  <si>
    <t>Eilstein Helena (Pośpieszalska Nelly)</t>
  </si>
  <si>
    <t>RU,UK</t>
  </si>
  <si>
    <t>Душенко К.</t>
  </si>
  <si>
    <t>Duszenko K.</t>
  </si>
  <si>
    <t>Файнбург Захар = Fajnburg Z. (DE)</t>
  </si>
  <si>
    <t>Rodnianska (Rodnianskaia, Rodnjanskaja) Irina</t>
  </si>
  <si>
    <t>PL,EN,DE</t>
  </si>
  <si>
    <t>Роднянская И.</t>
  </si>
  <si>
    <t>Роднянская Ирина = Rodnianska I. (PL), Rodnianskaia I. (EN), Rodnjanskaja I. (DE)</t>
  </si>
  <si>
    <t>Смелков Юрий = Smelkov Ju. (DE)</t>
  </si>
  <si>
    <t>Тарковский Андрей = Tarkowski A. (PL)</t>
  </si>
  <si>
    <t>Титов Герман = Titow G. (DE)</t>
  </si>
  <si>
    <t>Błoński J.</t>
  </si>
  <si>
    <t>Błoński Jan = Блонски Я. (BG)</t>
  </si>
  <si>
    <t>Brzostek D.</t>
  </si>
  <si>
    <t>Gomułka Jakub = Гомулка Я. (RU,UK), Ґомулка Я. (UK)</t>
  </si>
  <si>
    <t>Сувин Дарко (Сувiн Дарка)</t>
  </si>
  <si>
    <t>RU,BE</t>
  </si>
  <si>
    <t>Dick Philip K. = Дик Ф. (RU)</t>
  </si>
  <si>
    <t>Dukaj J.</t>
  </si>
  <si>
    <t>Zemek W.</t>
  </si>
  <si>
    <t>Kandel M.</t>
  </si>
  <si>
    <t>Kandel Michael = Кандель М. (RU), Кандэль М. (BE)</t>
  </si>
  <si>
    <t>Kobiela Filip = Кобеля Ф. (RU,UK)</t>
  </si>
  <si>
    <t>Кобеля Филип (Фiлiп)</t>
  </si>
  <si>
    <t>Stoff A.</t>
  </si>
  <si>
    <t>Ustynowicz A.</t>
  </si>
  <si>
    <t>Fiałkowski Tomasz = Фялковски Т. (BG), Фиалковски Т. (BG), Фиалковский Т. (RU), Фiалковськi Т. (UK)</t>
  </si>
  <si>
    <t>Jarzębski Jerzy = Яжембски Й. (BG), Яжембский Е. (RU), Яжэмбскi Е. (BE)</t>
  </si>
  <si>
    <t>Suvin D.</t>
  </si>
  <si>
    <t>Zemek Wojciech = Земек В. (RU)</t>
  </si>
  <si>
    <t>. 1</t>
  </si>
  <si>
    <t>W: Kijowski A., Różowe i czarne. – K.: Wydawnictwo Literackie, 1957.</t>
  </si>
  <si>
    <t>W: Kołakowski L., Pochwała niekonsekwencji. Pisma rozproszone z lat 1955-1968, Tom 3. – L.: Oficyna Wydawnicza Nowa, 1989.</t>
  </si>
  <si>
    <t>W: Kijowski A., Dzieje literatury pozbawionej sankcji. Vol. 2. – K.: Instytut Literatury, 2020, s.139-147.</t>
  </si>
  <si>
    <t>In: Stanislaw Lem. Der dialektische Weise aus Kraków – F.a.M.: Insel Verlag, 1976, S.91-134.</t>
  </si>
  <si>
    <t>Rio de Janeiro: Francisco Alves, 1984, p.217-228;</t>
  </si>
  <si>
    <t>Rio de Janeiro: Círculo do Livro, 1986, p.199-209;</t>
  </si>
  <si>
    <t>Mem Martins: Publicações Europa-América, 2003, p.217-230.</t>
  </si>
  <si>
    <r>
      <t xml:space="preserve">Starowieyska-Morstinowa Zofia, </t>
    </r>
    <r>
      <rPr>
        <b/>
        <sz val="16"/>
        <color theme="1"/>
        <rFont val="Times New Roman"/>
        <family val="1"/>
        <charset val="204"/>
      </rPr>
      <t>W kosmicznej próżni</t>
    </r>
    <r>
      <rPr>
        <sz val="16"/>
        <color theme="1"/>
        <rFont val="Times New Roman"/>
        <family val="1"/>
        <charset val="204"/>
      </rPr>
      <t>. – Tygodnik Powszechny (K.), 1952, nr 22, s.7.</t>
    </r>
  </si>
  <si>
    <r>
      <t xml:space="preserve">Białoborski Eustachy, </t>
    </r>
    <r>
      <rPr>
        <b/>
        <sz val="16"/>
        <color theme="1"/>
        <rFont val="Times New Roman"/>
        <family val="1"/>
        <charset val="204"/>
      </rPr>
      <t>Powieść fantastyczno-naukowa?</t>
    </r>
    <r>
      <rPr>
        <sz val="16"/>
        <color theme="1"/>
        <rFont val="Times New Roman"/>
        <family val="1"/>
        <charset val="204"/>
      </rPr>
      <t xml:space="preserve"> [O powieści „Astronauci” S. Lema]. – Problemy (W.), 1953, nr 7, s.502-503.</t>
    </r>
  </si>
  <si>
    <r>
      <t xml:space="preserve">Terlecki Olgierd, </t>
    </r>
    <r>
      <rPr>
        <b/>
        <sz val="16"/>
        <color theme="1"/>
        <rFont val="Times New Roman"/>
        <family val="1"/>
        <charset val="204"/>
      </rPr>
      <t>O pisarstwie Stanisława Lema</t>
    </r>
    <r>
      <rPr>
        <sz val="16"/>
        <color theme="1"/>
        <rFont val="Times New Roman"/>
        <family val="1"/>
        <charset val="204"/>
      </rPr>
      <t xml:space="preserve"> – felieton dyskusyjny. – Dziennik Polski (K.), 1954, nr 213, s.3-4.</t>
    </r>
  </si>
  <si>
    <r>
      <t>Flaszen Ludwik,</t>
    </r>
    <r>
      <rPr>
        <b/>
        <sz val="16"/>
        <color theme="1"/>
        <rFont val="Times New Roman"/>
        <family val="1"/>
        <charset val="204"/>
      </rPr>
      <t xml:space="preserve"> Czas rzeczywiście nieutracony</t>
    </r>
    <r>
      <rPr>
        <sz val="16"/>
        <color theme="1"/>
        <rFont val="Times New Roman"/>
        <family val="1"/>
        <charset val="204"/>
      </rPr>
      <t>. – Życie Literackie (K.), 1955, nr 50, s.7,11.</t>
    </r>
  </si>
  <si>
    <r>
      <t xml:space="preserve">Włodek Adam, </t>
    </r>
    <r>
      <rPr>
        <b/>
        <sz val="16"/>
        <color theme="1"/>
        <rFont val="Times New Roman"/>
        <family val="1"/>
        <charset val="204"/>
      </rPr>
      <t>Lem gwiazdowy</t>
    </r>
    <r>
      <rPr>
        <sz val="16"/>
        <color theme="1"/>
        <rFont val="Times New Roman"/>
        <family val="1"/>
        <charset val="204"/>
      </rPr>
      <t>. – Dziennik Polski (K.), 1957, nr 108, s. 3-4.</t>
    </r>
  </si>
  <si>
    <r>
      <t xml:space="preserve">Maciąg Włodzimierz, </t>
    </r>
    <r>
      <rPr>
        <b/>
        <sz val="16"/>
        <color theme="1"/>
        <rFont val="Times New Roman"/>
        <family val="1"/>
        <charset val="204"/>
      </rPr>
      <t>Literatura Lema. –</t>
    </r>
    <r>
      <rPr>
        <sz val="16"/>
        <color theme="1"/>
        <rFont val="Times New Roman"/>
        <family val="1"/>
        <charset val="204"/>
      </rPr>
      <t xml:space="preserve"> Życie Literackie (K.), 1959, nr 15, s.2.</t>
    </r>
  </si>
  <si>
    <r>
      <t xml:space="preserve">Maciąg Włodzimierz, Słownik polskich pisarzy współczesnych: </t>
    </r>
    <r>
      <rPr>
        <b/>
        <sz val="16"/>
        <color theme="1"/>
        <rFont val="Times New Roman"/>
        <family val="1"/>
        <charset val="204"/>
      </rPr>
      <t>Stanisław Lem</t>
    </r>
    <r>
      <rPr>
        <sz val="16"/>
        <color theme="1"/>
        <rFont val="Times New Roman"/>
        <family val="1"/>
        <charset val="204"/>
      </rPr>
      <t>. – Tygodnik kulturalny (W.), 1963, nr 46, s.6.</t>
    </r>
  </si>
  <si>
    <r>
      <rPr>
        <b/>
        <i/>
        <sz val="16"/>
        <color theme="1"/>
        <rFont val="Times New Roman"/>
        <family val="1"/>
        <charset val="204"/>
      </rPr>
      <t>Summa Technologiae</t>
    </r>
    <r>
      <rPr>
        <sz val="16"/>
        <color theme="1"/>
        <rFont val="Times New Roman"/>
        <family val="1"/>
        <charset val="204"/>
      </rPr>
      <t>. Dyskusja nad książką Stanisława Lema. – Studia Filozoficzne (W.), 1965, nr 2, s.95-135; nr 3, s.3-37.</t>
    </r>
  </si>
  <si>
    <r>
      <t xml:space="preserve">Andrejew Kirill, </t>
    </r>
    <r>
      <rPr>
        <b/>
        <sz val="16"/>
        <color theme="1"/>
        <rFont val="Times New Roman"/>
        <family val="1"/>
        <charset val="204"/>
      </rPr>
      <t xml:space="preserve">Die vier Zukunften Stanislaw Lems </t>
    </r>
    <r>
      <rPr>
        <sz val="16"/>
        <color theme="1"/>
        <rFont val="Times New Roman"/>
        <family val="1"/>
        <charset val="204"/>
      </rPr>
      <t>/ Aus dem Russischen von Beate Sorger. – Quarber Merkur (Wien), 1975, Nr 41, S.18-26.</t>
    </r>
  </si>
  <si>
    <r>
      <t xml:space="preserve">Pośpieszalska Nelly [Eilstein Helena], </t>
    </r>
    <r>
      <rPr>
        <b/>
        <sz val="16"/>
        <color theme="1"/>
        <rFont val="Times New Roman"/>
        <family val="1"/>
        <charset val="204"/>
      </rPr>
      <t>„Głos Pana”, czyli Zwierciadło z Nieba</t>
    </r>
    <r>
      <rPr>
        <sz val="16"/>
        <color theme="1"/>
        <rFont val="Times New Roman"/>
        <family val="1"/>
        <charset val="204"/>
      </rPr>
      <t>. – Nurt (Poznań), 1969, nr 7, s.34-39; nr 8, s.33-38. Wydanie w innym języku:</t>
    </r>
  </si>
  <si>
    <r>
      <t xml:space="preserve">Suvin Darko, </t>
    </r>
    <r>
      <rPr>
        <b/>
        <sz val="16"/>
        <color theme="1"/>
        <rFont val="Times New Roman"/>
        <family val="1"/>
        <charset val="204"/>
      </rPr>
      <t>Stanislaw Lems Parabel »Solaris«</t>
    </r>
    <r>
      <rPr>
        <sz val="16"/>
        <color theme="1"/>
        <rFont val="Times New Roman"/>
        <family val="1"/>
        <charset val="204"/>
      </rPr>
      <t>. – Quarber Merkur (Wien), 1971, Nr 25, S.64-67.</t>
    </r>
  </si>
  <si>
    <r>
      <rPr>
        <b/>
        <i/>
        <sz val="16"/>
        <color theme="1"/>
        <rFont val="Times New Roman"/>
        <family val="1"/>
        <charset val="204"/>
      </rPr>
      <t>Filozofia przypadku</t>
    </r>
    <r>
      <rPr>
        <sz val="16"/>
        <color theme="1"/>
        <rFont val="Times New Roman"/>
        <family val="1"/>
        <charset val="204"/>
      </rPr>
      <t>. Dyskusja nad książką Stanisława Lema. – Pamiętnik Literacki (W.), 1971, nr 1, s.357-376.</t>
    </r>
  </si>
  <si>
    <r>
      <rPr>
        <b/>
        <sz val="16"/>
        <color theme="1"/>
        <rFont val="Times New Roman"/>
        <family val="1"/>
        <charset val="204"/>
      </rPr>
      <t>Über Stanisław Lem</t>
    </r>
    <r>
      <rPr>
        <sz val="16"/>
        <color theme="1"/>
        <rFont val="Times New Roman"/>
        <family val="1"/>
        <charset val="204"/>
      </rPr>
      <t xml:space="preserve"> / Hrsg. Rottensteiner F. – Quarber Merkur (Wien), 1972, Nr 31 (Juli), S.2, 18-66, 89-91, 93-95. </t>
    </r>
  </si>
  <si>
    <r>
      <rPr>
        <b/>
        <sz val="16"/>
        <color theme="1"/>
        <rFont val="Times New Roman"/>
        <family val="1"/>
        <charset val="204"/>
      </rPr>
      <t>Stanisław Lem</t>
    </r>
    <r>
      <rPr>
        <sz val="16"/>
        <color theme="1"/>
        <rFont val="Times New Roman"/>
        <family val="1"/>
        <charset val="204"/>
      </rPr>
      <t>. – Nurt (Poznań), 1972, nr 8, s.1-38, 43-48.</t>
    </r>
  </si>
  <si>
    <r>
      <t xml:space="preserve">Круглый стол: </t>
    </r>
    <r>
      <rPr>
        <b/>
        <sz val="16"/>
        <color theme="1"/>
        <rFont val="Times New Roman"/>
        <family val="1"/>
        <charset val="204"/>
      </rPr>
      <t>Обсуждаем кинофильм «Солярис»</t>
    </r>
    <r>
      <rPr>
        <sz val="16"/>
        <color theme="1"/>
        <rFont val="Times New Roman"/>
        <family val="1"/>
        <charset val="204"/>
      </rPr>
      <t>. – Вопросы литературы (М.), 1973, №1, с.68-106.</t>
    </r>
  </si>
  <si>
    <r>
      <t xml:space="preserve">Balcerzak Ewa, </t>
    </r>
    <r>
      <rPr>
        <b/>
        <sz val="16"/>
        <color theme="1"/>
        <rFont val="Times New Roman"/>
        <family val="1"/>
        <charset val="204"/>
      </rPr>
      <t>Stanisław Lem</t>
    </r>
    <r>
      <rPr>
        <sz val="16"/>
        <color theme="1"/>
        <rFont val="Times New Roman"/>
        <family val="1"/>
        <charset val="204"/>
      </rPr>
      <t>. – W.: PIW, 1973, 179 s. Wydanie w innym języku:</t>
    </r>
  </si>
  <si>
    <r>
      <t xml:space="preserve">Balcerzak Ewa, </t>
    </r>
    <r>
      <rPr>
        <b/>
        <sz val="16"/>
        <color theme="1"/>
        <rFont val="Times New Roman"/>
        <family val="1"/>
        <charset val="204"/>
      </rPr>
      <t>Lem</t>
    </r>
    <r>
      <rPr>
        <sz val="16"/>
        <color theme="1"/>
        <rFont val="Times New Roman"/>
        <family val="1"/>
        <charset val="204"/>
      </rPr>
      <t xml:space="preserve"> / Translated by Krystyna Cękalska. – W.: Agencja Autorska, 1973, 54 s.</t>
    </r>
  </si>
  <si>
    <r>
      <t xml:space="preserve">Krywak Piotr, </t>
    </r>
    <r>
      <rPr>
        <b/>
        <sz val="16"/>
        <color theme="1"/>
        <rFont val="Times New Roman"/>
        <family val="1"/>
        <charset val="204"/>
      </rPr>
      <t>Stanisław Lem</t>
    </r>
    <r>
      <rPr>
        <sz val="16"/>
        <color theme="1"/>
        <rFont val="Times New Roman"/>
        <family val="1"/>
        <charset val="204"/>
      </rPr>
      <t>. – K.: PWN, 1974, 33 s.</t>
    </r>
  </si>
  <si>
    <r>
      <rPr>
        <b/>
        <sz val="16"/>
        <color theme="1"/>
        <rFont val="Times New Roman"/>
        <family val="1"/>
        <charset val="204"/>
      </rPr>
      <t>LEM: Lunar Excursion Module</t>
    </r>
    <r>
      <rPr>
        <sz val="16"/>
        <color theme="1"/>
        <rFont val="Times New Roman"/>
        <family val="1"/>
        <charset val="204"/>
      </rPr>
      <t xml:space="preserve"> / Hrsg. Rottensteiner F. – Quarber Merkur (Wien), 1974, Nr 38 (November), 104 S.</t>
    </r>
  </si>
  <si>
    <r>
      <rPr>
        <b/>
        <sz val="16"/>
        <color theme="1"/>
        <rFont val="Times New Roman"/>
        <family val="1"/>
        <charset val="204"/>
      </rPr>
      <t>Stanislaw Lem</t>
    </r>
    <r>
      <rPr>
        <sz val="16"/>
        <color theme="1"/>
        <rFont val="Times New Roman"/>
        <family val="1"/>
        <charset val="204"/>
      </rPr>
      <t>. Der dialektische Weise aus Kraków / Hrsg. Berthel W. – F.a.M.: Insel Verlag, 1976, 269 S. (Insel Almanach auf das Jahr 1976).</t>
    </r>
  </si>
  <si>
    <r>
      <t xml:space="preserve">Солодовников С., </t>
    </r>
    <r>
      <rPr>
        <b/>
        <sz val="16"/>
        <color theme="1"/>
        <rFont val="Times New Roman"/>
        <family val="1"/>
        <charset val="204"/>
      </rPr>
      <t>Роман-предостережение в творчестве Станислава Лема</t>
    </r>
    <r>
      <rPr>
        <sz val="16"/>
        <color theme="1"/>
        <rFont val="Times New Roman"/>
        <family val="1"/>
        <charset val="204"/>
      </rPr>
      <t>. Автореф. дисс. на соиск. уч. степ. канд. филол. наук. – Минск: БГУ им. В.И. Ленина, 1979, 18 с.</t>
    </r>
  </si>
  <si>
    <r>
      <t xml:space="preserve">Wójcik Andrzej, </t>
    </r>
    <r>
      <rPr>
        <b/>
        <sz val="16"/>
        <color theme="1"/>
        <rFont val="Times New Roman"/>
        <family val="1"/>
        <charset val="204"/>
      </rPr>
      <t>Ambasador polskiej literatury</t>
    </r>
    <r>
      <rPr>
        <sz val="16"/>
        <color theme="1"/>
        <rFont val="Times New Roman"/>
        <family val="1"/>
        <charset val="204"/>
      </rPr>
      <t xml:space="preserve"> / W: Wójcik A., Englender M., Budowniczowie gwiazd 1. – W.: KAW, 1980, s.36-91.</t>
    </r>
  </si>
  <si>
    <r>
      <rPr>
        <b/>
        <sz val="16"/>
        <rFont val="Times New Roman"/>
        <family val="1"/>
        <charset val="204"/>
      </rPr>
      <t>Über Stanisław Lem</t>
    </r>
    <r>
      <rPr>
        <sz val="16"/>
        <rFont val="Times New Roman"/>
        <family val="1"/>
        <charset val="204"/>
      </rPr>
      <t xml:space="preserve"> / Hrsg. Berthel W. – F.a.M.: Suhrkamp, 1981, 214 S.</t>
    </r>
  </si>
  <si>
    <r>
      <t xml:space="preserve">Hofstadter Douglas R. und  Dennett Daniel C., </t>
    </r>
    <r>
      <rPr>
        <b/>
        <sz val="16"/>
        <color theme="1"/>
        <rFont val="Times New Roman"/>
        <family val="1"/>
        <charset val="204"/>
      </rPr>
      <t>Einsicht ins Ich</t>
    </r>
    <r>
      <rPr>
        <sz val="16"/>
        <color theme="1"/>
        <rFont val="Times New Roman"/>
        <family val="1"/>
        <charset val="204"/>
      </rPr>
      <t>. Fantasien und Reflextionen über Selbst und Seele / Übersetzt von Ulrich Enderwitz. – Stuttgart: Klett-Cotta, 1981, 485 S.</t>
    </r>
  </si>
  <si>
    <r>
      <t xml:space="preserve">Hofstadter Douglas R. y  Dennett Daniel C., </t>
    </r>
    <r>
      <rPr>
        <b/>
        <sz val="16"/>
        <color theme="1"/>
        <rFont val="Times New Roman"/>
        <family val="1"/>
        <charset val="204"/>
      </rPr>
      <t>El ojo de la mente</t>
    </r>
    <r>
      <rPr>
        <sz val="16"/>
        <color theme="1"/>
        <rFont val="Times New Roman"/>
        <family val="1"/>
        <charset val="204"/>
      </rPr>
      <t>. Fantasías y reflexiones sobre el yo y el alma / Traducción: Lucrecia M. de Sáenz. – Buenos Aires: Sudamericana, 1983, 454 p.</t>
    </r>
  </si>
  <si>
    <r>
      <t xml:space="preserve">Hofstadter Douglas R. e Dennett Daniel C., </t>
    </r>
    <r>
      <rPr>
        <b/>
        <sz val="16"/>
        <color theme="1"/>
        <rFont val="Times New Roman"/>
        <family val="1"/>
        <charset val="204"/>
      </rPr>
      <t>L’io della mente</t>
    </r>
    <r>
      <rPr>
        <sz val="16"/>
        <color theme="1"/>
        <rFont val="Times New Roman"/>
        <family val="1"/>
        <charset val="204"/>
      </rPr>
      <t>. Fantasie e riflessioni sul sé e sull’anima / Traduzione di Giuseppe Longo. – Milano: Adelphi, 1985, 496 p.</t>
    </r>
  </si>
  <si>
    <r>
      <t xml:space="preserve">Hofstadter Douglas R. et  Dennett Daniel C., </t>
    </r>
    <r>
      <rPr>
        <b/>
        <sz val="16"/>
        <color theme="1"/>
        <rFont val="Times New Roman"/>
        <family val="1"/>
        <charset val="204"/>
      </rPr>
      <t>Vues de l'esprit</t>
    </r>
    <r>
      <rPr>
        <sz val="16"/>
        <color theme="1"/>
        <rFont val="Times New Roman"/>
        <family val="1"/>
        <charset val="204"/>
      </rPr>
      <t>. Fantaisies et réflexions sur l'être et l'âme / Traduit par Jacqueline Henry. – Paris: InterEditions, 1987, 508 p.</t>
    </r>
  </si>
  <si>
    <r>
      <t xml:space="preserve">Hofstadter Douglas R. in  Dennett Daniel C., </t>
    </r>
    <r>
      <rPr>
        <b/>
        <sz val="16"/>
        <color theme="1"/>
        <rFont val="Times New Roman"/>
        <family val="1"/>
        <charset val="204"/>
      </rPr>
      <t>Oko duha</t>
    </r>
    <r>
      <rPr>
        <sz val="16"/>
        <color theme="1"/>
        <rFont val="Times New Roman"/>
        <family val="1"/>
        <charset val="204"/>
      </rPr>
      <t>. Fantazije in refleksije o jazu in duši. – Ljubljana: Mladinska knjiga, 1990, 502 s.</t>
    </r>
  </si>
  <si>
    <r>
      <t xml:space="preserve">Хофштадтер Даглас Р. и Деннетт Дэниел К, </t>
    </r>
    <r>
      <rPr>
        <b/>
        <sz val="16"/>
        <color theme="1"/>
        <rFont val="Times New Roman"/>
        <family val="1"/>
        <charset val="204"/>
      </rPr>
      <t>Глаз разума</t>
    </r>
    <r>
      <rPr>
        <sz val="16"/>
        <color theme="1"/>
        <rFont val="Times New Roman"/>
        <family val="1"/>
        <charset val="204"/>
      </rPr>
      <t>. Фантазии и размышления о самосознании и о душе / Перевод Эскиной М.А. – Самара: Издательский Дом «Бахрах-М», 2003, 432 с.</t>
    </r>
  </si>
  <si>
    <r>
      <t xml:space="preserve">Hofstadter Douglas R. ve Dennett Daniel C., </t>
    </r>
    <r>
      <rPr>
        <b/>
        <sz val="16"/>
        <color theme="1"/>
        <rFont val="Times New Roman"/>
        <family val="1"/>
        <charset val="204"/>
      </rPr>
      <t>Aklın G'özü</t>
    </r>
    <r>
      <rPr>
        <sz val="16"/>
        <color theme="1"/>
        <rFont val="Times New Roman"/>
        <family val="1"/>
        <charset val="204"/>
      </rPr>
      <t>. Benlik ve Ruh Üzerine Hayaller ve Düşünceler / Çeviren: Füsun Doruker. –  İstanbul: Alfa Yayınları, 2021, 600 s.</t>
    </r>
  </si>
  <si>
    <t>Oficyna Wydawnicza Nowa</t>
  </si>
  <si>
    <t>Instytut Literatury</t>
  </si>
  <si>
    <t>БГУ им. В.И. Ленина</t>
  </si>
  <si>
    <t>Krajowa Agencja Wydawnicza (KAW)</t>
  </si>
  <si>
    <t>Państwowy Instytut Wydawniczy (PIW)</t>
  </si>
  <si>
    <t>Basic Books</t>
  </si>
  <si>
    <t>Klett-Cotta</t>
  </si>
  <si>
    <t>Sudamericana</t>
  </si>
  <si>
    <t>Adelphi</t>
  </si>
  <si>
    <t>Contact</t>
  </si>
  <si>
    <t>Amsterdam</t>
  </si>
  <si>
    <t>InterEditions</t>
  </si>
  <si>
    <t>Mladinska knjiga</t>
  </si>
  <si>
    <t>Ljubljana</t>
  </si>
  <si>
    <t>Издательский Дом «Бахрах-М»</t>
  </si>
  <si>
    <t>Alfa Yayınları</t>
  </si>
  <si>
    <t>«Центавр» ТОО</t>
  </si>
  <si>
    <t>TBS Britannica / TBSブリタニカ</t>
  </si>
  <si>
    <t>Saarbrücken</t>
  </si>
  <si>
    <r>
      <t xml:space="preserve">Suvin Darko, </t>
    </r>
    <r>
      <rPr>
        <b/>
        <sz val="16"/>
        <color theme="1"/>
        <rFont val="Times New Roman"/>
        <family val="1"/>
        <charset val="204"/>
      </rPr>
      <t>The Open-Ended Parables of Stanislaw Lem and “Solaris”</t>
    </r>
    <r>
      <rPr>
        <sz val="16"/>
        <color theme="1"/>
        <rFont val="Times New Roman"/>
        <family val="1"/>
        <charset val="204"/>
      </rPr>
      <t xml:space="preserve"> / In: Lem S., Solaris. – </t>
    </r>
  </si>
  <si>
    <r>
      <t xml:space="preserve">Suvin Darko, </t>
    </r>
    <r>
      <rPr>
        <b/>
        <sz val="16"/>
        <color theme="1"/>
        <rFont val="Times New Roman"/>
        <family val="1"/>
        <charset val="204"/>
      </rPr>
      <t>As parábolas sem conclusões de Stanislaw Lem e «Solaris»</t>
    </r>
    <r>
      <rPr>
        <sz val="16"/>
        <color theme="1"/>
        <rFont val="Times New Roman"/>
        <family val="1"/>
        <charset val="204"/>
      </rPr>
      <t xml:space="preserve"> / Tradução Inês Busse // No: Lem S., Solaris. – </t>
    </r>
  </si>
  <si>
    <t>Mem Martins: Publicações Europa-América, 1983, p.174-184;</t>
  </si>
  <si>
    <t>Lambert Academic Publishing</t>
  </si>
  <si>
    <t>Autorzy: Gérald Froidevaux, Göran Lundstedt, Irina Rodnianska, Günter Herburger, Manuela Lucchini, Michael Kandel.</t>
  </si>
  <si>
    <t>N.Y.: Walker &amp; Co., 1970, p.206-216;</t>
  </si>
  <si>
    <t>N.Y.: Berkley Medallion, 1971, p.212-223;</t>
  </si>
  <si>
    <t>L.: The Science Fiction Book Club, 1973, p.206-216;</t>
  </si>
  <si>
    <t>N.Y.: Berkley Publishing, 1982, p.212-223.</t>
  </si>
  <si>
    <r>
      <t xml:space="preserve">Solotaroff Theodore, </t>
    </r>
    <r>
      <rPr>
        <b/>
        <sz val="16"/>
        <color theme="1"/>
        <rFont val="Times New Roman"/>
        <family val="1"/>
        <charset val="204"/>
      </rPr>
      <t>A master of science fiction</t>
    </r>
    <r>
      <rPr>
        <sz val="16"/>
        <color theme="1"/>
        <rFont val="Times New Roman"/>
        <family val="1"/>
        <charset val="204"/>
      </rPr>
      <t xml:space="preserve"> – and more. – The New York Times Book Review (N.Y.), 1976, August 29, p.1, 14-19.</t>
    </r>
  </si>
  <si>
    <r>
      <t xml:space="preserve">Andreev Kirill, </t>
    </r>
    <r>
      <rPr>
        <b/>
        <sz val="16"/>
        <color theme="1"/>
        <rFont val="Times New Roman"/>
        <family val="1"/>
        <charset val="204"/>
      </rPr>
      <t>The Four Futures of Stanislaw Lem</t>
    </r>
    <r>
      <rPr>
        <sz val="16"/>
        <color theme="1"/>
        <rFont val="Times New Roman"/>
        <family val="1"/>
        <charset val="204"/>
      </rPr>
      <t xml:space="preserve"> / Translated by John W. Andrews. – </t>
    </r>
  </si>
  <si>
    <t>Moebius Trip (Peoria, Illinois), 1972, nr 12 (March), p.4-15;</t>
  </si>
  <si>
    <t>Renaissance (Berkeley Heights, N.J.), 1972, vol.4, nr 1; nr 2, p.8-13.</t>
  </si>
  <si>
    <t>N.Y.: Berkley Publishing, 1978, p.212-223;</t>
  </si>
  <si>
    <t>Autoren: Franz Rottensteiner, Michael Kandel, Hans Joachim Piechotta, Irina Rodnjanskaja / Aus dem Russischen von E. Simon, T.H. Hoisington, Z.I. Fajnburg / Aus dem Russischen von Horst Lange, Jörg Krichbaum, Edward Balcerzan / Aus dem Polnischen von Anna Brzozowska, Ju. Smelkov / Deutsch von Beate Sorger, N. Zorkaja / Deutsch von Beate Sorger, Brian W. Aldiss / Aus dem Englischen von Rolf-Ingo Behnke, Małgorzata Szpakowska / Aus dem Polnischen von Roman Kiszka, Uwo Japp, Andrzej Zgorzelski, Włodzimierz Maciąg / Aus dem Polnischen von Anna Citkowska, Karl Riha, Marek Wydmuch, Robert Plank und Stanisław Lem.</t>
  </si>
  <si>
    <t>Indeks monografii naukowych</t>
  </si>
  <si>
    <t>rok</t>
  </si>
  <si>
    <t>2003 (1996 + 1999)</t>
  </si>
  <si>
    <t>Tłumaczenia calkiem</t>
  </si>
  <si>
    <t xml:space="preserve">: </t>
  </si>
  <si>
    <t xml:space="preserve"> =@</t>
  </si>
  <si>
    <r>
      <t>W twórczości Stanisława Lema – zarówno beletrystycznej, jak i dyskursywnej – można wyróżnić trzy główne tematy, które  zgłębiał  przez  całe  życie:  KOSMOS,  ŻYCIE  i  ROZUM, ich POWSTANIE i EWOLUCJ</t>
    </r>
    <r>
      <rPr>
        <sz val="16"/>
        <color theme="1"/>
        <rFont val="Calibri"/>
        <family val="2"/>
        <charset val="204"/>
      </rPr>
      <t>Ę</t>
    </r>
    <r>
      <rPr>
        <sz val="16"/>
        <color theme="1"/>
        <rFont val="Times New Roman"/>
        <family val="1"/>
        <charset val="204"/>
      </rPr>
      <t xml:space="preserve">, przy czym beletrystyka grała często rolę ilustracji dociekań zawartych w prozie dyskursywnej. </t>
    </r>
  </si>
  <si>
    <t xml:space="preserve">Niestety nie wszyscy czytelnicy i badacze twórczości Stanisława Lema – pisarza i myśliciela światowej sławy – mogą zapoznać się w swoim języku z jego filozoficznymi refleksjami. </t>
  </si>
  <si>
    <t>W pełni docenić ten aspekt jego twórczości mogą jedynie ci, którzy znają język polski, niemiecki lub rosyjski – bowiem tylko w tych językach zostały opublikowane wszystkie najważniejsze eseje oraz liczne artykuły Lema.</t>
  </si>
  <si>
    <t xml:space="preserve">„Przed  istotą  Wszechwiedzącą  sprowadzę  wszystkie  moje  pytania  do  jednego:  Co  ma  sens,  a  co jest nonsensem w wykładach wymyślonego przeze mnie Kolosa sztucznej inteligencji zwanego Golem XIV?” </t>
  </si>
  <si>
    <t xml:space="preserve">„Golem XIV” zajmuje szczególne miejsce  – w pewnym sense on wieńczy całą twórczość Lema, przedstawiając podstawowe naukowe hipotezy pisarza-filozofa w formie wykładów superkomputera Golema XIV, a to znaczy samego Lema: </t>
  </si>
  <si>
    <t>Wypowiedzenie tych hipotez było bardzo ważne dla Lema:</t>
  </si>
  <si>
    <t xml:space="preserve">„Ponieważ Golem w niejakim sensie to ja, a co ważniejsze, gdy usunąć szminkę i rekwizyty, wyrażone tam tezy są rzeczywistym moim przekonaniem. (...) Nie mogę powiedzieć po prostu, że ja słowa w słowa to i tak myślę, ze znakiem asercji kategorycznej, jak tam to 'stoi napisane', lecz KIERUNEK jest wyrazem prawdziwych moich przeświadczeń” </t>
  </si>
  <si>
    <t>Poniższa bibliografia pozwala ocenić, jak szeroko dzieła te rozprzestrzeniły się w świecie, ilu czytelników może dzięki nim zapoznać się z ideami krakowskiego myśliciela.</t>
  </si>
  <si>
    <r>
      <t xml:space="preserve">Moloch </t>
    </r>
    <r>
      <rPr>
        <sz val="16"/>
        <color theme="1"/>
        <rFont val="Times New Roman"/>
        <family val="1"/>
        <charset val="204"/>
      </rPr>
      <t>(</t>
    </r>
    <r>
      <rPr>
        <b/>
        <sz val="16"/>
        <color theme="1"/>
        <rFont val="Times New Roman"/>
        <family val="1"/>
        <charset val="204"/>
      </rPr>
      <t>Tajemnica chińskiego pokoju + Bomba megabitowa</t>
    </r>
    <r>
      <rPr>
        <sz val="16"/>
        <color theme="1"/>
        <rFont val="Times New Roman"/>
        <family val="1"/>
        <charset val="204"/>
      </rPr>
      <t>)</t>
    </r>
  </si>
  <si>
    <r>
      <t xml:space="preserve">Die Vergangenheit der Zukunft </t>
    </r>
    <r>
      <rPr>
        <sz val="16"/>
        <color theme="1"/>
        <rFont val="Times New Roman"/>
        <family val="1"/>
        <charset val="204"/>
      </rPr>
      <t>/</t>
    </r>
    <r>
      <rPr>
        <b/>
        <sz val="16"/>
        <color theme="1"/>
        <rFont val="Times New Roman"/>
        <family val="1"/>
        <charset val="204"/>
      </rPr>
      <t xml:space="preserve"> Przeszłość Przyszłości</t>
    </r>
  </si>
  <si>
    <r>
      <t>Rozmowy ze Stanisławem Lemem</t>
    </r>
    <r>
      <rPr>
        <sz val="16"/>
        <color rgb="FF000000"/>
        <rFont val="Times New Roman"/>
        <family val="1"/>
        <charset val="204"/>
      </rPr>
      <t xml:space="preserve">, 1987, </t>
    </r>
    <r>
      <rPr>
        <b/>
        <sz val="16"/>
        <color rgb="FF000000"/>
        <rFont val="Times New Roman"/>
        <family val="1"/>
        <charset val="204"/>
      </rPr>
      <t>Tako rzecze… Lem</t>
    </r>
    <r>
      <rPr>
        <sz val="16"/>
        <color rgb="FF000000"/>
        <rFont val="Times New Roman"/>
        <family val="1"/>
        <charset val="204"/>
      </rPr>
      <t>, 2002 (Ze Stanisławem Lemem rozmawiał Stanisław Bereś)</t>
    </r>
  </si>
  <si>
    <r>
      <t>Rozprawy i szkice</t>
    </r>
    <r>
      <rPr>
        <sz val="16"/>
        <color rgb="FF000000"/>
        <rFont val="Times New Roman"/>
        <family val="1"/>
        <charset val="204"/>
      </rPr>
      <t>,</t>
    </r>
    <r>
      <rPr>
        <b/>
        <sz val="16"/>
        <color rgb="FF000000"/>
        <rFont val="Times New Roman"/>
        <family val="1"/>
        <charset val="204"/>
      </rPr>
      <t xml:space="preserve"> </t>
    </r>
    <r>
      <rPr>
        <sz val="16"/>
        <color rgb="FF000000"/>
        <rFont val="Times New Roman"/>
        <family val="1"/>
        <charset val="204"/>
      </rPr>
      <t xml:space="preserve">1975, </t>
    </r>
    <r>
      <rPr>
        <b/>
        <sz val="16"/>
        <color rgb="FF000000"/>
        <rFont val="Times New Roman"/>
        <family val="1"/>
        <charset val="204"/>
      </rPr>
      <t>Mój pogląd na literaturę</t>
    </r>
    <r>
      <rPr>
        <sz val="16"/>
        <color rgb="FF000000"/>
        <rFont val="Times New Roman"/>
        <family val="1"/>
        <charset val="204"/>
      </rPr>
      <t>, 2003</t>
    </r>
  </si>
  <si>
    <t>Damy kilka słów o „Golemie XIV”, skoro w gruncie rzeczy jest dziełem beletrystycznym.</t>
  </si>
  <si>
    <r>
      <t xml:space="preserve">Андреев Кирилл, </t>
    </r>
    <r>
      <rPr>
        <b/>
        <sz val="16"/>
        <color theme="1"/>
        <rFont val="Times New Roman"/>
        <family val="1"/>
        <charset val="204"/>
      </rPr>
      <t>Четыре будущих Станислава Лема</t>
    </r>
    <r>
      <rPr>
        <sz val="16"/>
        <color theme="1"/>
        <rFont val="Times New Roman"/>
        <family val="1"/>
        <charset val="204"/>
      </rPr>
      <t xml:space="preserve"> / В кн.: </t>
    </r>
  </si>
  <si>
    <t>Лем С., Магелланово облако. – М.: Детская литература, 1966, с.5-20;</t>
  </si>
  <si>
    <t>Лем С., Высокий замок. – М.: Молодая гвардия, 1969, с.132-142.</t>
  </si>
  <si>
    <t>Knopf Alfred A.</t>
  </si>
  <si>
    <t>In: Updike John, Hugging the shore: essays and criticism. – N.Y.: Knopf Alfred A., 1983, p.516-525.</t>
  </si>
  <si>
    <r>
      <t xml:space="preserve">Farmer Phillip Jose, </t>
    </r>
    <r>
      <rPr>
        <b/>
        <sz val="16"/>
        <color theme="1"/>
        <rFont val="Times New Roman"/>
        <family val="1"/>
        <charset val="204"/>
      </rPr>
      <t>A Letter to Mr Lem</t>
    </r>
    <r>
      <rPr>
        <sz val="16"/>
        <color theme="1"/>
        <rFont val="Times New Roman"/>
        <family val="1"/>
        <charset val="204"/>
      </rPr>
      <t>. – SF Commentary (Melbourne), 1971, nr 25, p.19-26.</t>
    </r>
  </si>
  <si>
    <r>
      <t xml:space="preserve">Updike John, </t>
    </r>
    <r>
      <rPr>
        <b/>
        <sz val="16"/>
        <color theme="1"/>
        <rFont val="Times New Roman"/>
        <family val="1"/>
        <charset val="204"/>
      </rPr>
      <t>Lem and Pym</t>
    </r>
    <r>
      <rPr>
        <sz val="16"/>
        <color theme="1"/>
        <rFont val="Times New Roman"/>
        <family val="1"/>
        <charset val="204"/>
      </rPr>
      <t xml:space="preserve">. – </t>
    </r>
  </si>
  <si>
    <r>
      <t xml:space="preserve">Pośpieszalska Nelly, </t>
    </r>
    <r>
      <rPr>
        <b/>
        <sz val="16"/>
        <color theme="1"/>
        <rFont val="Times New Roman"/>
        <family val="1"/>
        <charset val="204"/>
      </rPr>
      <t>Zu »Glos Pana« (Die Stimme des Herrn) von Stanislaw Lem</t>
    </r>
    <r>
      <rPr>
        <sz val="16"/>
        <color theme="1"/>
        <rFont val="Times New Roman"/>
        <family val="1"/>
        <charset val="204"/>
      </rPr>
      <t xml:space="preserve"> / Aus dem Polnischen übertragen, ausgewählt und komentiert von Irmtraud Zimmermann-Göllheim. – </t>
    </r>
  </si>
  <si>
    <t>Quarber Merkur (Wien), 1970, Nr 24, S.29-52;</t>
  </si>
  <si>
    <r>
      <t xml:space="preserve">Scheck Frank Rainer, </t>
    </r>
    <r>
      <rPr>
        <b/>
        <sz val="16"/>
        <color theme="1"/>
        <rFont val="Times New Roman"/>
        <family val="1"/>
        <charset val="204"/>
      </rPr>
      <t>Stanislaw Lem, ein moderner Revisionist</t>
    </r>
    <r>
      <rPr>
        <sz val="16"/>
        <color theme="1"/>
        <rFont val="Times New Roman"/>
        <family val="1"/>
        <charset val="204"/>
      </rPr>
      <t>. Auseinandersetzung. – Essen: Arbeiterkulturverlag, 1974, 59 S.</t>
    </r>
  </si>
  <si>
    <t>Borissow Wladimir</t>
  </si>
  <si>
    <t>Борисов Владимир = Borisow W. (PL), Borissow W. (DE), Borysow W. (PL)</t>
  </si>
  <si>
    <r>
      <rPr>
        <b/>
        <sz val="16"/>
        <color theme="1"/>
        <rFont val="Times New Roman"/>
        <family val="1"/>
        <charset val="204"/>
      </rPr>
      <t>The Lem Affair</t>
    </r>
    <r>
      <rPr>
        <sz val="16"/>
        <color theme="1"/>
        <rFont val="Times New Roman"/>
        <family val="1"/>
        <charset val="204"/>
      </rPr>
      <t xml:space="preserve">. – Science‑Fiction Studies (Greencastle, IN), 1977, vol.4, nrs 11–13; 1978, vol.5, nr 14. </t>
    </r>
  </si>
  <si>
    <t>Współautorzy, rozmówcy, tłumacze, świadkowie wypowiedzi, redaktorzy książek i specjalnych czasopismów z artykułami Stanisława Lema i o nim, autorzy artykułów o Stanisławie Lemie</t>
  </si>
  <si>
    <t>The New Yorker (N.Y.), 1979, February 26, p.115-121;</t>
  </si>
  <si>
    <t>Nauka</t>
  </si>
  <si>
    <r>
      <rPr>
        <b/>
        <sz val="16"/>
        <color theme="1"/>
        <rFont val="Times New Roman"/>
        <family val="1"/>
        <charset val="204"/>
      </rPr>
      <t>Jak świat czyta Stanisława Lema</t>
    </r>
    <r>
      <rPr>
        <sz val="16"/>
        <color theme="1"/>
        <rFont val="Times New Roman"/>
        <family val="1"/>
        <charset val="204"/>
      </rPr>
      <t>. – Kultura (W.), 1977, nr 52, s.5.</t>
    </r>
  </si>
  <si>
    <r>
      <t xml:space="preserve">Hofstadter Douglas R. and Dennett Daniel C., </t>
    </r>
    <r>
      <rPr>
        <b/>
        <sz val="16"/>
        <color theme="1"/>
        <rFont val="Times New Roman"/>
        <family val="1"/>
        <charset val="204"/>
      </rPr>
      <t>The Mind's I</t>
    </r>
    <r>
      <rPr>
        <sz val="16"/>
        <color theme="1"/>
        <rFont val="Times New Roman"/>
        <family val="1"/>
        <charset val="204"/>
      </rPr>
      <t>. Fantasies and Reflections on Self and Soul. – N.Y.: Basic Books, 1981, 501 pp. Du</t>
    </r>
    <r>
      <rPr>
        <sz val="16"/>
        <color theme="1"/>
        <rFont val="Calibri"/>
        <family val="2"/>
        <charset val="204"/>
      </rPr>
      <t>ż</t>
    </r>
    <r>
      <rPr>
        <sz val="16"/>
        <color theme="1"/>
        <rFont val="Times New Roman"/>
        <family val="1"/>
        <charset val="204"/>
      </rPr>
      <t>o wydań (ponad 10) w języku angielskim. Wydania w innych językach:</t>
    </r>
  </si>
  <si>
    <r>
      <t xml:space="preserve">ホフスタッタ Ｄ・Ｒ・ ー デネット Ｄ・Ｃ・, </t>
    </r>
    <r>
      <rPr>
        <b/>
        <sz val="16"/>
        <color theme="1"/>
        <rFont val="Times New Roman"/>
        <family val="1"/>
        <charset val="204"/>
      </rPr>
      <t xml:space="preserve"> マインズ・アイ </t>
    </r>
    <r>
      <rPr>
        <sz val="16"/>
        <color theme="1"/>
        <rFont val="Times New Roman"/>
        <family val="1"/>
        <charset val="204"/>
      </rPr>
      <t>― コンピュ ー タ時代の「心」と「私」/  坂本百大監 訳. – 東京: TBSブリタニカ, 1984 &amp; 1992, 359 p.</t>
    </r>
  </si>
  <si>
    <r>
      <t xml:space="preserve">Hofstadter Douglas R. en  Dennett Daniel C., </t>
    </r>
    <r>
      <rPr>
        <b/>
        <sz val="16"/>
        <color theme="1"/>
        <rFont val="Times New Roman"/>
        <family val="1"/>
        <charset val="204"/>
      </rPr>
      <t>De spiegel van de ziel</t>
    </r>
    <r>
      <rPr>
        <sz val="16"/>
        <color theme="1"/>
        <rFont val="Times New Roman"/>
        <family val="1"/>
        <charset val="204"/>
      </rPr>
      <t>. Fantasieën en reflecties over ego en geest / Vertaling Eugène Dabekaussen, Barbara de Lange en Tilly Maters. – Amsterdam: Contact, 1986 &amp; 1989, 535 p.; Amsterdam: Pandora, 1996.</t>
    </r>
  </si>
  <si>
    <r>
      <rPr>
        <b/>
        <sz val="16"/>
        <color indexed="8"/>
        <rFont val="Times New Roman"/>
        <family val="1"/>
        <charset val="204"/>
      </rPr>
      <t>Diabeł i arcydzieło</t>
    </r>
    <r>
      <rPr>
        <sz val="16"/>
        <color indexed="8"/>
        <rFont val="Times New Roman"/>
        <family val="1"/>
        <charset val="204"/>
      </rPr>
      <t>. Teksty przełomowe / Wybór: Wojciech Zemek; Konsultacje bibliograficzne: Wiktor Jaźniewicz</t>
    </r>
  </si>
  <si>
    <t xml:space="preserve">2018, 595 s. </t>
  </si>
  <si>
    <t>2024, 595 s. [Wyd.1, dodruk]</t>
  </si>
  <si>
    <t>2021, 595 s. [Wyd.1, dodruk]</t>
  </si>
  <si>
    <r>
      <t xml:space="preserve">Kijowski Andrzej, </t>
    </r>
    <r>
      <rPr>
        <b/>
        <sz val="16"/>
        <color theme="1"/>
        <rFont val="Times New Roman"/>
        <family val="1"/>
        <charset val="204"/>
      </rPr>
      <t>Fantazja i realizm</t>
    </r>
    <r>
      <rPr>
        <sz val="16"/>
        <color theme="1"/>
        <rFont val="Times New Roman"/>
        <family val="1"/>
        <charset val="204"/>
      </rPr>
      <t xml:space="preserve">. – </t>
    </r>
  </si>
  <si>
    <t>Życie Literackie (K.), 1952, nr 12, s.11;</t>
  </si>
  <si>
    <t>Twórczość (W.), 1964, nr 11, s.115-123;</t>
  </si>
  <si>
    <r>
      <t xml:space="preserve">Kołakowski Leszek, </t>
    </r>
    <r>
      <rPr>
        <b/>
        <sz val="16"/>
        <color theme="1"/>
        <rFont val="Times New Roman"/>
        <family val="1"/>
        <charset val="204"/>
      </rPr>
      <t>Informacja i utopia</t>
    </r>
    <r>
      <rPr>
        <sz val="16"/>
        <color theme="1"/>
        <rFont val="Times New Roman"/>
        <family val="1"/>
        <charset val="204"/>
      </rPr>
      <t xml:space="preserve">. – </t>
    </r>
  </si>
  <si>
    <t>Radar (W.), 1966, nr 8, s.8-9;</t>
  </si>
  <si>
    <r>
      <t xml:space="preserve">Kijowski Andrzej, </t>
    </r>
    <r>
      <rPr>
        <b/>
        <sz val="16"/>
        <color theme="1"/>
        <rFont val="Times New Roman"/>
        <family val="1"/>
        <charset val="204"/>
      </rPr>
      <t>Stanisław Lem czyli humanista w Kosmosie.</t>
    </r>
    <r>
      <rPr>
        <sz val="16"/>
        <color theme="1"/>
        <rFont val="Times New Roman"/>
        <family val="1"/>
        <charset val="204"/>
      </rPr>
      <t xml:space="preserve"> – </t>
    </r>
  </si>
  <si>
    <r>
      <t>Książki, specjalne wydania czasopismów i najwazniejsze artykuły o Stanisławie Lemie</t>
    </r>
    <r>
      <rPr>
        <sz val="16"/>
        <color theme="1"/>
        <rFont val="Times New Roman"/>
        <family val="1"/>
        <charset val="204"/>
      </rPr>
      <t xml:space="preserve"> (chronologicznie)</t>
    </r>
    <r>
      <rPr>
        <b/>
        <sz val="16"/>
        <color theme="1"/>
        <rFont val="Times New Roman"/>
        <family val="1"/>
        <charset val="204"/>
      </rPr>
      <t xml:space="preserve"> / Ułożył Wiktor Jaźniewicz</t>
    </r>
  </si>
  <si>
    <t xml:space="preserve">Wymienione powyżej: </t>
  </si>
  <si>
    <r>
      <rPr>
        <b/>
        <sz val="16"/>
        <color theme="1"/>
        <rFont val="Times New Roman"/>
        <family val="1"/>
        <charset val="204"/>
      </rPr>
      <t>Artykuły o S. Lemie w czasopiśmie „Gazeta Wyborcza” (W.)</t>
    </r>
    <r>
      <rPr>
        <sz val="16"/>
        <color theme="1"/>
        <rFont val="Times New Roman"/>
        <family val="1"/>
        <charset val="204"/>
      </rPr>
      <t xml:space="preserve"> / Red. Adam Michnik.</t>
    </r>
  </si>
  <si>
    <r>
      <rPr>
        <b/>
        <sz val="16"/>
        <color theme="1"/>
        <rFont val="Times New Roman"/>
        <family val="1"/>
        <charset val="204"/>
      </rPr>
      <t>Artykuły o S. Lemie w czasopiśmie „Przegląd” (W.)</t>
    </r>
    <r>
      <rPr>
        <sz val="16"/>
        <color theme="1"/>
        <rFont val="Times New Roman"/>
        <family val="1"/>
        <charset val="204"/>
      </rPr>
      <t xml:space="preserve"> / Red. Jerzy Domański.</t>
    </r>
  </si>
  <si>
    <t xml:space="preserve">Wymieniony powyżej: </t>
  </si>
  <si>
    <t>Oraz w numerach: 2000, nr 31, s.32; nr 45, s.18; nr 51, s.28; 2001, nr 38, s.29,74; 2002, nr 3, s.16; nr 31, s.55; nr 49, s.46; 2003, nr 6, s.62; nr 17, s.17; nr 20, s.66; 2005, nr 21, s.44-45; 2006, nr 14, s.8-11; nr 37, s.42; 2009, nr 13, s.51; nr 41, s.54-56; 2011, nr 38, s.40-41; 2018, nr 1, s.42-43; 2021, nr 4, s.50-52; nr 37, s.15.</t>
  </si>
  <si>
    <t>Autorzy: Krzysztof Teodor Toeplitz (2000, nr 31), Elżbieta Szymańska (2000, nr 45), Adam Gnoiński (2000, nr 51), Robert Walenciak (2002, nr 3), Ewa Likowska (2002, nr 49; 2003, nry 6, 17), Mitsuyoshi Numano i Marcin Ogdowski (2005, nr 21), Przemysław Szubartowicz (2006, nry 14, 37), Tomasz Lem (2009, nr 41), Leszek Konarski (2011, nr 38), Tomasz Borejza (2018, nr 1; 2021, nr 4) i Jerzy Domański (2021, nr 37).</t>
  </si>
  <si>
    <t>Lem Anna</t>
  </si>
  <si>
    <t>Cameron, James</t>
  </si>
  <si>
    <t>Oraz w numerach: 1991, nr 75, s.3; nr 107, s.1; nr 213, s.17; 1992, nr 256, s.1; 1993, nr 281, s.13; 1994, nr 54, s.18; 1995, nr 215, s.2; nr 288, s.13; 1996, nr 14, s.4; nr 44, s.9; nr 67, s.4; nr 165, s.11; nr 212, s.2; nr 217, s.2; nr 232, s.16; 1997, nr 8, s.2; Kraków:nr 45, s.2; Kraków:nr 70, s.1; nr 286, s.2; 1998, nr 236, s.13; nr 254, s.12; nr 278, s.9; 1999, nr 16, s.12; nr 79, s.24; nr 86, s.7,12; nr 248, s.23; Kraków:nr 268, s.2; 2000, nr 77, s.1,10; Kraków:nr 77, s.2; Częstochowa:nr 77, s.4; nr 79, s.16; nr 229, s.14-15; nr 283, s.4; 2001, nr 194, s.13; nr 209, s.20; nr 213, s.21; nr 249, s.13; 2002, nr 91, s.8; nr 136, s.13; nr 150, s.2; nr 152, s.13; nr 269, s.2; nr 272, s.19; 2003, nr 37(Duży Format nr 7), s.8-11; nr 195, s.16; nr 255, s.13; nr 265, s.17; Duży Format nr 35, s.24; 2004, nr 303, s.15; 2006, Kraków:nr 77, s.10; nr 78, s.19; nr 79 dod., s.2-4; nr 80 dod., s.1; Kraków:nr 80, s.7; nr 81, s.16; nr 148, s.15; 2007, Kraków:nr 74, s.6; 2008, nr 240, s.24; 2009, Kraków:nr 230, s.6; Duży Format nr 36, s.28-29; 2010, Gdańsk:nr 29, s.6; 2011, nr 249, s.13; Duży Format nr 37, s.16-17; 2012, Gdańsk:nr 196, s.6; 2013, nr 75, s.24-25; nr 116, s.16; nr 281, s.19; Duży Format nr 37, s.19; 2015, nr 202, s.16-17; 2016, Kraków:nr 153, s.6; nr 282, s.25; 2017, nr 33(Wysokie Obcasy), s.16-19; nr 178, s.14-15; nr 187, s.32-33; 2018, nr 221, s.30-32; 2020, Duży Format nr 47; 2021, nr 95 dod., s.13-15; nr 163 dod., s.8; nr 172 dod., s.2-3; nr 193 dod., s.8; nr 224 dod., s.10-11; nr 235 dod., s.8; nr 263 dod., s.8; nr 264 dod., s.34-35; nr 304 dod., s.7; Duży Format nr 37; 2022, Duży Format nr 6, Duży Format nr 7, Duży Format nr 22; 2023, nr 14, s.17.</t>
  </si>
  <si>
    <t>Autorzy: Małgorzata Szpakowska (1991, nr 213), Ryszkiewicz Marcin (1994, nr 54, s.18; ), Ryszard Kozik (1995, nr 288; 1997, nr 286; 1998, nry 254, 278; 1999, K.:nr 268; 2000, nr 77; 2001, nr 194; 2006, K.:nr 77; 2009, K.:nr 230), Stanisław Bereś (1996, nr 14), Tadeusz Komendant (1996, nr 165; 1999, nr 86), Jacek Żakowski (1996, nr 212), Małgorzata Wosion (1997, K.:nr 70), Andrzej Stasiuk (1999, nr 16), Michał Cichy (1999, nr 79), Jan Stradowski (1999, nr 86; 2000, Częstochowa:nr 77 ), Wojciech Orliński (2000, nr 79; 2002, nry 152, 272; 2003, nr 37; 2004, nr 303; 2006, nr 148; 2008, nr 240; 2013, nr 281, Duży Format nr 37; 2016, nr 282; 2017, nr 33(Wysokie Obcasy), nr 178; nr 187; 2018, nr 221; 2020, Duży Format nr 47; 2021, Duży Format nr 37; 2022, Duży Format nry 6, 7, 22), Stanisław Barańczak (2000, nr 229), Robert Szaniawski (2000, nr 283), Jerzy Jarzębski (2001, nr 213; 2006, nr 78), Piotr Bratkowski (2001, nr 213), Małgorzata Baranowska (2001, nr 249), Andrzej Kurz (2002, nr 136), Tadeusz Sobolewski (2003, nr 37), George Clooney (2003, nr 37), Steven Soderbergh (2003, nr 37), James Cameron (2003, nr 37), Maria Darska (2003, nr 195), Joanna Szczęsna (2003, Duży Format nr 35), Krystyna Zaleska (2006, K.:nr 77), Michał Olszewski (2006, nr 79), Renata Radłowska (2006, nr 79; 2013, nr 75), Piotr Szulkin (2006, K.:nr 80), Radek Knapp (2006, nr 81), Małgorzata Niemczyńska (2007, K.:nr 74; 2011, Duży Format nr 37), Tomasz Lem (2009, Duży Format nr 36; 2021, nr 224), Magdalena Hajdysz (2010, Gdańsk:nr 29), Tomasz Fiałkowski (2011, nr 249), Dorota Karaś (2012, Gdańsk:nr 196), Ari Folman(2013, nr 116, Duży Format nr 37), Paweł T. Felis (2013, nr 116), Marek Wąs (2015, nr 202), Joanna Targoń (2016, K.:nr 153), Michał Radomił Wiśniewski (2017, nr 178), Olga Drenda (2017, nr 187), Ewa Lipska i Donata Subbotko (2018, nr 221), Jarosław Kopeć (2021, nr 95), Piotr Szostak (2021, nr 95), Ewelina Karwacka (2021, nry 163, 235), Konrad Wojciechowski (2021, nr 172), Anna Lem (2021, nr 172), Amanda Grzmiel (2021, nry 193, 263), Krzysztof Siwczyk (2021, nry 224, 264), Jarosław Wanecki (2021, nr 304), Małgorzata Szlachetka (2023, nr 14).</t>
  </si>
  <si>
    <t>W tym czasopismie jest 146 publikacji artykułów i wywiadów S. Lema</t>
  </si>
  <si>
    <t>W tym czasopismie jest 211 publikacji artykułów i wywiadów S. Lema</t>
  </si>
  <si>
    <t>Bibliografia, Personalie</t>
  </si>
  <si>
    <t>Wersja od 15.07.2024 r. (Fragment "Dialogi")</t>
  </si>
  <si>
    <t>Personalie Wydawnicze</t>
  </si>
  <si>
    <t>(…)</t>
  </si>
  <si>
    <t>Tłumaczenia calkiem (tekst odpowiednio wydaniam polskim w czasie tłumaczenia):</t>
  </si>
  <si>
    <t>↓A24</t>
  </si>
  <si>
    <t>↑A73, A75, A99, A122, A142.1</t>
  </si>
  <si>
    <t>↑A132</t>
  </si>
  <si>
    <r>
      <rPr>
        <b/>
        <sz val="16"/>
        <color theme="1"/>
        <rFont val="Times New Roman"/>
        <family val="1"/>
        <charset val="204"/>
      </rPr>
      <t>One Human Minute</t>
    </r>
    <r>
      <rPr>
        <sz val="16"/>
        <color theme="1"/>
        <rFont val="Times New Roman"/>
        <family val="1"/>
        <charset val="204"/>
      </rPr>
      <t xml:space="preserve"> (...) </t>
    </r>
  </si>
  <si>
    <t>Scenariusze niepublikowane:</t>
  </si>
  <si>
    <t>Opowiadania niepublikowane:</t>
  </si>
  <si>
    <t>Dodatek: Artykuły o S. Lemie w najbardziej „Lemologicznych” czasopismach</t>
  </si>
  <si>
    <t>Щепаньский Ян</t>
  </si>
  <si>
    <t>Razem: 4462 numerów 843 czasopismów</t>
  </si>
  <si>
    <t xml:space="preserve">W językach: </t>
  </si>
  <si>
    <t xml:space="preserve"> 1) BE: 9 numerów 6 czasopismów</t>
  </si>
  <si>
    <t xml:space="preserve"> 2) BG: 21 &gt; 17</t>
  </si>
  <si>
    <t xml:space="preserve"> 3) CS: 29 &gt; 21 </t>
  </si>
  <si>
    <t xml:space="preserve"> 4) DE: 267 &gt; 127 </t>
  </si>
  <si>
    <t xml:space="preserve"> 5) EL: 1 &gt; 1 </t>
  </si>
  <si>
    <t xml:space="preserve"> 6) EN: 144 &gt; 62 </t>
  </si>
  <si>
    <t xml:space="preserve"> 7) ES: 16 &gt; 13 </t>
  </si>
  <si>
    <t xml:space="preserve"> 8) ET: 12 &gt; 10 </t>
  </si>
  <si>
    <t xml:space="preserve"> 9) FI: 3 &gt; 3 </t>
  </si>
  <si>
    <t xml:space="preserve">10) FR: 13 &gt; 11 </t>
  </si>
  <si>
    <t xml:space="preserve">11) HR: 2 &gt; 1 </t>
  </si>
  <si>
    <t xml:space="preserve">12) HU: 14 &gt; 13 </t>
  </si>
  <si>
    <t xml:space="preserve">13) IT: 3 &gt; 3 </t>
  </si>
  <si>
    <t xml:space="preserve">14) JA: 19 &gt; 11 </t>
  </si>
  <si>
    <t xml:space="preserve">15) KA: 1 &gt; 1 </t>
  </si>
  <si>
    <t xml:space="preserve">16) LT: 6 &gt; 5 </t>
  </si>
  <si>
    <t xml:space="preserve">17) LV: 14 &gt; 8 </t>
  </si>
  <si>
    <t xml:space="preserve">18) MK: 1 &gt; 1 </t>
  </si>
  <si>
    <t>19) NL: 2 &gt; 2</t>
  </si>
  <si>
    <t xml:space="preserve">20) PL: 3226 &gt; 326 </t>
  </si>
  <si>
    <t xml:space="preserve">21) PT: 4 &gt; 4 </t>
  </si>
  <si>
    <t xml:space="preserve">22) RO: 3 &gt; 3 </t>
  </si>
  <si>
    <t xml:space="preserve">23) RU: 549 &gt; 162 </t>
  </si>
  <si>
    <t xml:space="preserve">24) SK: 6 &gt; 5 </t>
  </si>
  <si>
    <t xml:space="preserve">25) SL: 3 &gt; 1 </t>
  </si>
  <si>
    <t xml:space="preserve">26) SR: 9 &gt; 8 </t>
  </si>
  <si>
    <t xml:space="preserve">27) SV: 5 &gt; 7 </t>
  </si>
  <si>
    <t xml:space="preserve">28) TR: 1 &gt; 1 </t>
  </si>
  <si>
    <t xml:space="preserve">29) UK: 40 &gt; 31 </t>
  </si>
  <si>
    <t>Aargauer Zeitung (Schweiz: Kanton Aargau) – DE: 2001: 08.09</t>
  </si>
  <si>
    <t>Acta Poloniae Historica (Warsaw) – EN: 2017: 115</t>
  </si>
  <si>
    <t>Acta Polonica Monashiensis (Melbourne, Australia) (3) – EN: 2002: 2; CS/PL/RU: 2020: 1; EN/PL: 2020: 2</t>
  </si>
  <si>
    <t>Agencja prasowa NSZZ Solidarność. Biuletyn pism związkowych i zakładowych (W.) – PL: 1981: AS17(a)</t>
  </si>
  <si>
    <t>Akcent (Lublin) – PL: 1982: 3</t>
  </si>
  <si>
    <t>Akzente (München) – DE: 1979: 1/2</t>
  </si>
  <si>
    <t>Alef (Novi Sad) – SR: 1989: 17</t>
  </si>
  <si>
    <t>Alien Contact (Berlin) – DE: 1991: 5</t>
  </si>
  <si>
    <t>Alföld (Debrecen) – HU: 1989: 4</t>
  </si>
  <si>
    <t>Alma Mater (K.) – PL: 1999: 11</t>
  </si>
  <si>
    <t>Amazing Science Fiction Stories (N.Y.) – EN: 1981: 10</t>
  </si>
  <si>
    <t>Andromeda SF Magazin (Dresden) – DE: 1978: 95</t>
  </si>
  <si>
    <t>Angora (Warszawa, Chicago, Sydney, Dortmund, Paryż) (3) – PL: 1993: 8; 1999: 41; 2006: 1</t>
  </si>
  <si>
    <t>Twórczość (W.) (47) – PL: 1950: 9(f); 1952: 6(k); 1957: 8(k); 1958: 5(k); 1959: 2, 6(k), 7(k); 1961: 12(k); 1962: 4(k), 6(k), 8; 1963: 3; 1964: 11(k); 1966: 3, 8(k); 1967: 7(k); 1969: 2(k), 5(k), 7(k); 1970: 9(k); 1971: 8(k); 1972: 1(k), 3(k); 1973: 1(k); 1974: 9(k), 12(k); 1976: 4(k), 10(k); 1977: 4(k), 12(k); 1978: 6(k); 1982: 8(k); 1983: 6(k); 1986: 11/12(k); 1987: 8(k); 1995: 12(k); 1996: 9(k); 1997: 7(k); 2000: 7(k); 2001: 4(k); 2012: 2(k); 2014: 10(k); 2017: 10(k); 2018: 1(k); 2019: 2(k); 2021: 10(w); 2022: 5</t>
  </si>
  <si>
    <t>Ty i Ja (W.) – PL: 1965: 7</t>
  </si>
  <si>
    <t>Tygodnik AWS (K.) – PL: 1998: 45</t>
  </si>
  <si>
    <t>Tygodnik Kulturalny (W.) (3) – PL: 1963: 46(k); 1969: 34; 1970: 51/52</t>
  </si>
  <si>
    <t>Tygodnik Literacki (W.) – PL: 1991: 9</t>
  </si>
  <si>
    <t>Tygodnik Mazowsze Solidarność (W.) – PL: 1989: 276(a)</t>
  </si>
  <si>
    <t>Tygodnik Nadwiślański (Tarnobrzeg) (2) – PL: 2001: 37, 50</t>
  </si>
  <si>
    <t>Tygodnik Polski (Paris, Francja) – PL: 1976: 5</t>
  </si>
  <si>
    <t>Tygodnik Polski. La semaine Polonaise (Paris) – FR: 1969: 20</t>
  </si>
  <si>
    <t>Tygodnik Solidarność – PL: 2000: 16</t>
  </si>
  <si>
    <t>Życie Nauki (K.) (12) – PL: 1946: 11/12; 1947: 13/14–17/18, 23/24; 1948: 27/28, 31/32–35/36; 1949: 40/42, 43/48; 1950: 1/2</t>
  </si>
  <si>
    <t>Życie Radomskie (Radom) – PL: 1961: 88</t>
  </si>
  <si>
    <t>Życie Warszawy (W.) (15) – PL: 1956, 12-13 lutego; 1961: 88; 1966: 3, 14; 1967: 265; 1974: 275; DE/PL: 1983: 304; PL: 1991: 301/302; 1992: 29 maja; 1995: 285, 339; 1996: 21 lutego; 2003: 38; 2005: 44; 2006: 74</t>
  </si>
  <si>
    <t>Žaliasis pasaulis (Vilnius) – LT: 2003: 3</t>
  </si>
  <si>
    <t>Živel (Praha) – CS: 1995: 2</t>
  </si>
  <si>
    <t>2000 (Budapest) – HU: 1993: 4</t>
  </si>
  <si>
    <t>2B – Polish American Academic Quarterly (Chicago) – EN/PL: 1995: 7/8</t>
  </si>
  <si>
    <t>7 дней (Чикаго, США) – RU: 2006: 14</t>
  </si>
  <si>
    <t>Αστρικη επαφη – UFO (Άθήνα) – EL: 1981: 5/6</t>
  </si>
  <si>
    <t>Афиша (М.) – RU: 2004: 24</t>
  </si>
  <si>
    <t>Баку (Баку) – RU: 1967: 4 авг.</t>
  </si>
  <si>
    <t>Белорусы и рынок (Минск) – RU: 2006: 3 апр.</t>
  </si>
  <si>
    <t>Библиотекарь (М.) – RU: 1966: 1</t>
  </si>
  <si>
    <t>В мире книг (М.) – RU: 1961: 11</t>
  </si>
  <si>
    <t>Вежа (Кiровоград) – UK: 1996: 2</t>
  </si>
  <si>
    <t>Вести (Тель-Авив) (2) – RU: 2005: 10 фев.; 2006: апрель</t>
  </si>
  <si>
    <t>Вести сегодня (Рига) – RU: 2005: 297</t>
  </si>
  <si>
    <t>Вестник SETI (М.) (3) – RU: 2000: 17; 2002: 4; 2003: 5/6</t>
  </si>
  <si>
    <t>Вечерняя Москва (М.) – RU: 1962: 12 дек.</t>
  </si>
  <si>
    <t>Високий Замок (Львів) (2) – UK: 2016: 27.03; 2018: 16.06</t>
  </si>
  <si>
    <t>Шанс (Абакан) (21) – RU: 2000: 12; 2012: 14; 2013: 36; 2014: 5, 21, 28, 30, 32, 34, 48, 50, 52; 2015: 2, 5, 33; 2016: 22, 42; 2017: 13, 23, 27, 39</t>
  </si>
  <si>
    <t>Экология и жизнь (М.) – RU: 2012: 10</t>
  </si>
  <si>
    <t>Эпидемия ВИЧ/СПИД в Украине (Киев) – RU: 2006: 6</t>
  </si>
  <si>
    <t>Эстония-Monday (Таллинн) – RU: 1996: 11 нояб.</t>
  </si>
  <si>
    <t>Эхо планеты (М.) (3) – RU: 1992: 17; 1997: 28; 2006: 3</t>
  </si>
  <si>
    <t>Юный техник (М.) – RU: 1975: 12</t>
  </si>
  <si>
    <t>Almanach. Tygodnik Polski (Paryż) – PL: 1972(f)</t>
  </si>
  <si>
    <t>Almanach Polonii (W.) (3) – PL: 1970(f); 1974(f); 1980(f)</t>
  </si>
  <si>
    <t>Tygodnik Powszechny (K.) (418) – PL: 1946: 6(w), 15(w), 43(f), 45, 51/52(w); 1947: 14/15(f,w), 20(w), 21, 32(w), 38(w), 43(w), 44(w), 45; 1948: 1, 3, 7(w), 20, 21(w), 27(w), 37(w), 39(w), 41(w), 45(w), 46(w); 1952: 22(k); 1957: 43; 1962: 34(k); 1964: 16; 1965; 45(k); 1971: 25(k); 1972: 42(k); 1973: 27(k); 1974; 15.XII(k); 1980: 35; 1981: 38(k); 1989: 10; 1990: 11, 26; 1991: 37(k), 49–51/52; 1992: 1–35, 37(k), 38, 47; 1994: 8, 10(k), 20–51/52; 1995: 1–52/53; 1996: 1–51/52; 1997: 1–17, 31, 51/52(k); 1998: 44(k), 45, 51/52; 1999: 6, 11, 13, 15, 16, 18–22; 2000: 3, 5, 6(k), 8, 15, 23(k), 34, 39, 43, 45(k), 47, 52/53(k); 2001: 1, 4–8, 9(k), 10–12, 14–16, 17(k), 18(+a), 19, 21, 23, 25–27, 29–32, 34, 36–39, 41, 43–46, 47(k), 48–51/52; 2002: 3, 5, 6, 15, 16, 19, 20, 26(k), 36, 39, 40, 42, 44–46, 47(k), 49, 51/52; 2003: 2, 4, 6, 7(k), 8, 9, 11(k), 12, 14, 17, 19, 21, 23, 25, 27, 29, 31, 33, 35, 36, 37(k), 38, 40, 42, 46, 47(k), 48, 50, 2004: 1, 3, 5, 7, 10, 13, 16, 18, 20, 23, 25, 26, 28, 30, 32–34, 36, 38, 40, 42, 44, 46, 48, 50, 51; 2005: 2, 4, 6, 8, 11(k), 14, 16, 18, 21, 22(k), 23, 25, 27, 29, 31, 33, 35, 37, 39, 41, 43, 45, 47, 49, 51, 52; 2006: 2, 4, 6, 7, 8, 15, 29(k); 2007; 12(k); 2009: 40(k); 2013: 50(k); 2015: wydanie specjalne „Kanon” nr 1, wydanie specjalne „Kanon” nr 2; 2017: 34(k); 2018: 21(k), 39(k); 2019: 16; 2020: 23/24(k), 51/52(k); 2022: 1/2(k), 8(k)</t>
  </si>
  <si>
    <t>Indeks Czasopismów (z tekstami Non Fiction S. Lema)</t>
  </si>
  <si>
    <r>
      <t>Komentarze: dla niekt</t>
    </r>
    <r>
      <rPr>
        <sz val="14"/>
        <color theme="1"/>
        <rFont val="Calibri"/>
        <family val="2"/>
        <charset val="204"/>
      </rPr>
      <t>ó</t>
    </r>
    <r>
      <rPr>
        <sz val="14"/>
        <color theme="1"/>
        <rFont val="Times New Roman"/>
        <family val="1"/>
        <charset val="204"/>
      </rPr>
      <t xml:space="preserve">rych polskich czasopismów podane numery, zawierające też tylko:  </t>
    </r>
  </si>
  <si>
    <t xml:space="preserve"> (w) – wiersze, (a) – apele i listy otwarte, (f) – fiction, (k) – artykuły o S. Lemie</t>
  </si>
  <si>
    <t>Razem:  1192  książek w  415  wydawnictwach</t>
  </si>
  <si>
    <t>kilka kolejnych rozdziałów publikacji.</t>
  </si>
  <si>
    <t>W niniejszym pliku znajdują się następujące strony:</t>
  </si>
  <si>
    <t>PL - Bibliografia w części monografii Lema "Dialogi" (wszystkie wydania łącznie z publikacją fragmentów)</t>
  </si>
  <si>
    <t xml:space="preserve">RU, DE, EN, SK, CS, RO, NL, BE, MK - bibliografia tłumaczeń "Dialogów" (całości i fragmentów) odpowiednio w językach </t>
  </si>
  <si>
    <t>rosyjskim, niemieckim, angielskim, słowackim, czeskim, rumuńskim, niderlandzkim, białoruskim, macedońskim.</t>
  </si>
  <si>
    <t>-</t>
  </si>
  <si>
    <t>LO - listy otwarte i apele podpisane przez Lema.</t>
  </si>
  <si>
    <t>My - maszynopisy (rękopisy) Lema przechowywane w archiwach.</t>
  </si>
  <si>
    <t>About - książki, specjalne wydania czasopism i najważniejsze artykuły o Lemie.</t>
  </si>
  <si>
    <t>PLF - bibliografia beletrystyki Lema.</t>
  </si>
  <si>
    <t xml:space="preserve">PLp - Indeks person wydawniczy (współautorzy, rozmówcy, tłumacze, świadkowie wypowiedzi, </t>
  </si>
  <si>
    <t>redaktorzy książek i specjalnych czasopismów z artykułami Stanisława Lema i o nim, autorzy artykułów o Stanisławie Lemie).</t>
  </si>
  <si>
    <t xml:space="preserve">Ta książka stwarza się w systemie Microsoft Excel (z szerokim wykorzystaniem odsyłaczy), </t>
  </si>
  <si>
    <t>a następnie konwertowana do formatu Word .DOC i .PDF.</t>
  </si>
  <si>
    <t>Prs - Personalie Stanisława Lema (persony, wymienione w jego dziełach).</t>
  </si>
  <si>
    <t>Wyd - wydawnictwa, które publikowały książki z dziełami Lema (we wszystkich językach).</t>
  </si>
  <si>
    <t>INM - indeks monografii naukowych Lema (wydania we wszystkich językach).</t>
  </si>
  <si>
    <t>Czas - indeks gazet i czasopism, które publikowały dzieła Lema (we wszystkich językach).</t>
  </si>
  <si>
    <t>Istnieje również plik o podobnej strukturze, zawierający bibliografię Wierszy Lema (we wszystkich językach).</t>
  </si>
  <si>
    <t>Każdy element listy jest podany w tej formie:</t>
  </si>
  <si>
    <t>А:ХВ.С:S, gdzie:</t>
  </si>
  <si>
    <t xml:space="preserve">X – część Bibliografii: F – Fiction, L – Listy Otwarte i Apele, R –Rękopisy, W – Wiersze, jeżeli nie ma litery – Non Fiction; </t>
  </si>
  <si>
    <t>B – numer porządkowy publikacji w części dla określonego języka Bibliografii;</t>
  </si>
  <si>
    <t>C – rozdział publikacji B („.C" może być nieobecny);</t>
  </si>
  <si>
    <t>znak „-” oznacza połączenie kilku kolejnych stron książki.</t>
  </si>
  <si>
    <t>Odnośniki w "Personalie Stanisława Lema":</t>
  </si>
  <si>
    <t xml:space="preserve">A – język wydania zgodnie z normą ISO 639-1 (język jest określony tylko dla pierwszego elementu listy); </t>
  </si>
  <si>
    <t>jeżeli „A:” na początku listy nie ma –oznacza to publikację w języku polskim);</t>
  </si>
  <si>
    <t xml:space="preserve">S – dla książek oznacza strony w postaci: </t>
  </si>
  <si>
    <t xml:space="preserve">1) liczby (numer strony) lub listy liczb (numerów stron) oddzielonych znakiem „;” lub jako </t>
  </si>
  <si>
    <t xml:space="preserve">Dla każdej osoby po znaku „–” znajduje się lista publikacji, w których osoba jest wymieniona. </t>
  </si>
  <si>
    <t xml:space="preserve">Lista między językami publikacji jest dzielona znakami „/”, a wewnątrz języka – znakami „ ,” (przecinek). </t>
  </si>
  <si>
    <t xml:space="preserve">2) „#N”, gdzie znak „#” oznacza, że książka ma swoje Personalie, a N – to ilość stron w książce, </t>
  </si>
  <si>
    <t xml:space="preserve">na których dana osoba jest wymieniona („:S” może być nieobecny); </t>
  </si>
  <si>
    <t>Dla Wierszów:</t>
  </si>
  <si>
    <t xml:space="preserve">Specjalny odnośnik "↓↓↓...↓↓↓" oznacza, że wiersz występuje w beletrystycznym utworze, </t>
  </si>
  <si>
    <t xml:space="preserve">u którego są w dużej ilości republikacje i tłumaczenia na inne języki, które wychodzą za ramy danej Bibliografii. </t>
  </si>
  <si>
    <t>Stanisław Lem Non Fiction</t>
  </si>
</sst>
</file>

<file path=xl/styles.xml><?xml version="1.0" encoding="utf-8"?>
<styleSheet xmlns="http://schemas.openxmlformats.org/spreadsheetml/2006/main" xmlns:mc="http://schemas.openxmlformats.org/markup-compatibility/2006" xmlns:x14ac="http://schemas.microsoft.com/office/spreadsheetml/2009/9/ac" mc:Ignorable="x14ac">
  <fonts count="60" x14ac:knownFonts="1">
    <font>
      <sz val="11"/>
      <color theme="1"/>
      <name val="Calibri"/>
      <family val="2"/>
      <charset val="204"/>
      <scheme val="minor"/>
    </font>
    <font>
      <b/>
      <i/>
      <sz val="12"/>
      <name val="Times New Roman"/>
      <family val="1"/>
      <charset val="204"/>
    </font>
    <font>
      <sz val="12"/>
      <name val="Times New Roman"/>
      <family val="1"/>
      <charset val="204"/>
    </font>
    <font>
      <sz val="12"/>
      <name val="Calibri"/>
      <family val="2"/>
      <charset val="204"/>
    </font>
    <font>
      <b/>
      <sz val="12"/>
      <name val="Times New Roman"/>
      <family val="1"/>
      <charset val="204"/>
    </font>
    <font>
      <sz val="10"/>
      <name val="Times New Roman"/>
      <family val="1"/>
      <charset val="204"/>
    </font>
    <font>
      <i/>
      <sz val="12"/>
      <name val="Times New Roman"/>
      <family val="1"/>
      <charset val="204"/>
    </font>
    <font>
      <sz val="10"/>
      <name val="Arial Cyr"/>
      <charset val="204"/>
    </font>
    <font>
      <b/>
      <sz val="16"/>
      <name val="Times New Roman"/>
      <family val="1"/>
      <charset val="204"/>
    </font>
    <font>
      <b/>
      <sz val="16"/>
      <name val="Calibri"/>
      <family val="2"/>
      <charset val="204"/>
    </font>
    <font>
      <sz val="14"/>
      <name val="Times New Roman"/>
      <family val="1"/>
      <charset val="204"/>
    </font>
    <font>
      <sz val="10"/>
      <color indexed="8"/>
      <name val="Arial"/>
      <family val="2"/>
      <charset val="204"/>
    </font>
    <font>
      <u/>
      <sz val="10"/>
      <color indexed="12"/>
      <name val="Arial"/>
      <family val="2"/>
      <charset val="204"/>
    </font>
    <font>
      <u/>
      <sz val="10"/>
      <color indexed="12"/>
      <name val="Arial Cyr"/>
      <charset val="204"/>
    </font>
    <font>
      <sz val="16"/>
      <name val="Times New Roman"/>
      <family val="1"/>
      <charset val="204"/>
    </font>
    <font>
      <sz val="16"/>
      <color indexed="8"/>
      <name val="Times New Roman"/>
      <family val="1"/>
      <charset val="204"/>
    </font>
    <font>
      <sz val="10"/>
      <name val="Arial"/>
      <family val="2"/>
      <charset val="204"/>
    </font>
    <font>
      <i/>
      <sz val="16"/>
      <name val="Times New Roman"/>
      <family val="1"/>
      <charset val="204"/>
    </font>
    <font>
      <i/>
      <sz val="16"/>
      <color indexed="8"/>
      <name val="Times New Roman"/>
      <family val="1"/>
      <charset val="204"/>
    </font>
    <font>
      <b/>
      <sz val="16"/>
      <color indexed="8"/>
      <name val="Times New Roman"/>
      <family val="1"/>
      <charset val="204"/>
    </font>
    <font>
      <sz val="16"/>
      <color indexed="8"/>
      <name val="Calibri"/>
      <family val="2"/>
      <charset val="204"/>
    </font>
    <font>
      <sz val="16"/>
      <name val="Calibri"/>
      <family val="2"/>
      <charset val="204"/>
    </font>
    <font>
      <i/>
      <sz val="20"/>
      <name val="Times New Roman"/>
      <family val="1"/>
      <charset val="204"/>
    </font>
    <font>
      <b/>
      <sz val="20"/>
      <name val="Times New Roman"/>
      <family val="1"/>
      <charset val="204"/>
    </font>
    <font>
      <sz val="20"/>
      <name val="Times New Roman"/>
      <family val="1"/>
      <charset val="204"/>
    </font>
    <font>
      <b/>
      <i/>
      <sz val="20"/>
      <name val="Times New Roman"/>
      <family val="1"/>
      <charset val="204"/>
    </font>
    <font>
      <sz val="18"/>
      <name val="Times New Roman"/>
      <family val="1"/>
      <charset val="204"/>
    </font>
    <font>
      <b/>
      <sz val="18"/>
      <name val="Times New Roman"/>
      <family val="1"/>
      <charset val="204"/>
    </font>
    <font>
      <b/>
      <i/>
      <sz val="16"/>
      <name val="Times New Roman"/>
      <family val="1"/>
      <charset val="204"/>
    </font>
    <font>
      <b/>
      <i/>
      <sz val="18"/>
      <name val="Times New Roman"/>
      <family val="1"/>
      <charset val="204"/>
    </font>
    <font>
      <sz val="16"/>
      <name val="Arial Cyr"/>
      <charset val="204"/>
    </font>
    <font>
      <b/>
      <i/>
      <sz val="14"/>
      <name val="Times New Roman"/>
      <family val="1"/>
      <charset val="204"/>
    </font>
    <font>
      <sz val="7"/>
      <name val="Arial"/>
      <family val="2"/>
      <charset val="204"/>
    </font>
    <font>
      <sz val="12"/>
      <color theme="1"/>
      <name val="Times New Roman"/>
      <family val="1"/>
      <charset val="204"/>
    </font>
    <font>
      <sz val="12"/>
      <color theme="1"/>
      <name val="Calibri"/>
      <family val="2"/>
      <charset val="204"/>
    </font>
    <font>
      <sz val="12"/>
      <color rgb="FFFF0000"/>
      <name val="Times New Roman"/>
      <family val="1"/>
      <charset val="204"/>
    </font>
    <font>
      <sz val="16"/>
      <color theme="1"/>
      <name val="Times New Roman"/>
      <family val="1"/>
      <charset val="204"/>
    </font>
    <font>
      <sz val="14"/>
      <color theme="1"/>
      <name val="Times New Roman"/>
      <family val="1"/>
      <charset val="204"/>
    </font>
    <font>
      <sz val="14"/>
      <color rgb="FF7030A0"/>
      <name val="Times New Roman"/>
      <family val="1"/>
      <charset val="204"/>
    </font>
    <font>
      <sz val="16"/>
      <color rgb="FFFF0000"/>
      <name val="Times New Roman"/>
      <family val="1"/>
      <charset val="204"/>
    </font>
    <font>
      <b/>
      <sz val="16"/>
      <color theme="1"/>
      <name val="Times New Roman"/>
      <family val="1"/>
      <charset val="204"/>
    </font>
    <font>
      <i/>
      <sz val="16"/>
      <color theme="1"/>
      <name val="Times New Roman"/>
      <family val="1"/>
      <charset val="204"/>
    </font>
    <font>
      <sz val="20"/>
      <color theme="1"/>
      <name val="Times New Roman"/>
      <family val="1"/>
      <charset val="204"/>
    </font>
    <font>
      <sz val="16"/>
      <color rgb="FF000000"/>
      <name val="Times New Roman"/>
      <family val="1"/>
      <charset val="204"/>
    </font>
    <font>
      <sz val="18"/>
      <color theme="1"/>
      <name val="Times New Roman"/>
      <family val="1"/>
      <charset val="204"/>
    </font>
    <font>
      <sz val="14"/>
      <color rgb="FF632423"/>
      <name val="Times New Roman"/>
      <family val="1"/>
      <charset val="204"/>
    </font>
    <font>
      <sz val="14"/>
      <color rgb="FF000000"/>
      <name val="Times New Roman"/>
      <family val="1"/>
      <charset val="204"/>
    </font>
    <font>
      <b/>
      <sz val="14"/>
      <color theme="1"/>
      <name val="Times New Roman"/>
      <family val="1"/>
      <charset val="204"/>
    </font>
    <font>
      <sz val="14"/>
      <color rgb="FF0000FF"/>
      <name val="Times New Roman"/>
      <family val="1"/>
      <charset val="204"/>
    </font>
    <font>
      <i/>
      <sz val="14"/>
      <color theme="1"/>
      <name val="Times New Roman"/>
      <family val="1"/>
      <charset val="204"/>
    </font>
    <font>
      <b/>
      <sz val="18"/>
      <color theme="1"/>
      <name val="Times New Roman"/>
      <family val="1"/>
      <charset val="204"/>
    </font>
    <font>
      <sz val="13"/>
      <color rgb="FF2F3640"/>
      <name val="Arial"/>
      <family val="2"/>
      <charset val="204"/>
    </font>
    <font>
      <sz val="16"/>
      <color theme="1"/>
      <name val="Calibri"/>
      <family val="2"/>
      <charset val="204"/>
    </font>
    <font>
      <sz val="11.2"/>
      <color theme="1"/>
      <name val="Times New Roman"/>
      <family val="1"/>
      <charset val="204"/>
    </font>
    <font>
      <sz val="9"/>
      <color indexed="81"/>
      <name val="Tahoma"/>
      <family val="2"/>
      <charset val="204"/>
    </font>
    <font>
      <b/>
      <sz val="9"/>
      <color indexed="81"/>
      <name val="Tahoma"/>
      <family val="2"/>
      <charset val="204"/>
    </font>
    <font>
      <b/>
      <i/>
      <sz val="16"/>
      <color theme="1"/>
      <name val="Times New Roman"/>
      <family val="1"/>
      <charset val="204"/>
    </font>
    <font>
      <b/>
      <sz val="16"/>
      <color rgb="FF000000"/>
      <name val="Times New Roman"/>
      <family val="1"/>
      <charset val="204"/>
    </font>
    <font>
      <sz val="14"/>
      <color theme="1"/>
      <name val="Calibri"/>
      <family val="2"/>
      <charset val="204"/>
    </font>
    <font>
      <b/>
      <sz val="24"/>
      <name val="Times New Roman"/>
      <family val="1"/>
      <charset val="204"/>
    </font>
  </fonts>
  <fills count="3">
    <fill>
      <patternFill patternType="none"/>
    </fill>
    <fill>
      <patternFill patternType="gray125"/>
    </fill>
    <fill>
      <patternFill patternType="solid">
        <fgColor rgb="FFFFFF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6">
    <xf numFmtId="0" fontId="0" fillId="0" borderId="0"/>
    <xf numFmtId="0" fontId="11" fillId="0" borderId="0"/>
    <xf numFmtId="0" fontId="13" fillId="0" borderId="0" applyNumberFormat="0" applyFill="0" applyBorder="0" applyAlignment="0" applyProtection="0">
      <alignment vertical="top"/>
      <protection locked="0"/>
    </xf>
    <xf numFmtId="0" fontId="12" fillId="0" borderId="0" applyNumberFormat="0" applyFill="0" applyBorder="0" applyAlignment="0" applyProtection="0">
      <alignment vertical="top"/>
      <protection locked="0"/>
    </xf>
    <xf numFmtId="0" fontId="7" fillId="0" borderId="0"/>
    <xf numFmtId="0" fontId="16" fillId="0" borderId="0"/>
  </cellStyleXfs>
  <cellXfs count="272">
    <xf numFmtId="0" fontId="0" fillId="0" borderId="0" xfId="0"/>
    <xf numFmtId="0" fontId="2" fillId="0" borderId="0" xfId="0" applyFont="1" applyFill="1"/>
    <xf numFmtId="0" fontId="33" fillId="0" borderId="0" xfId="0" applyFont="1" applyFill="1"/>
    <xf numFmtId="49" fontId="2" fillId="0" borderId="0" xfId="0" applyNumberFormat="1" applyFont="1" applyFill="1"/>
    <xf numFmtId="0" fontId="33" fillId="0" borderId="0" xfId="0" applyFont="1" applyFill="1" applyAlignment="1">
      <alignment horizontal="left"/>
    </xf>
    <xf numFmtId="0" fontId="2" fillId="0" borderId="0" xfId="0" applyFont="1" applyFill="1" applyBorder="1"/>
    <xf numFmtId="0" fontId="2" fillId="0" borderId="0" xfId="0" applyFont="1" applyFill="1" applyBorder="1" applyAlignment="1"/>
    <xf numFmtId="0" fontId="4" fillId="0" borderId="0" xfId="0" applyFont="1" applyFill="1" applyBorder="1" applyAlignment="1"/>
    <xf numFmtId="0" fontId="6" fillId="0" borderId="0" xfId="0" applyFont="1" applyFill="1" applyBorder="1" applyAlignment="1"/>
    <xf numFmtId="0" fontId="6" fillId="0" borderId="0" xfId="0" applyFont="1" applyFill="1" applyBorder="1" applyAlignment="1">
      <alignment horizontal="left"/>
    </xf>
    <xf numFmtId="0" fontId="2" fillId="0" borderId="0" xfId="0" applyFont="1" applyFill="1" applyBorder="1" applyAlignment="1">
      <alignment horizontal="left"/>
    </xf>
    <xf numFmtId="0" fontId="4" fillId="0" borderId="0" xfId="0" applyFont="1" applyFill="1" applyBorder="1" applyAlignment="1">
      <alignment horizontal="left"/>
    </xf>
    <xf numFmtId="0" fontId="2" fillId="0" borderId="0" xfId="4" applyFont="1"/>
    <xf numFmtId="0" fontId="2" fillId="0" borderId="0" xfId="4" applyFont="1" applyFill="1" applyBorder="1" applyAlignment="1"/>
    <xf numFmtId="0" fontId="6" fillId="0" borderId="1" xfId="0" applyFont="1" applyFill="1" applyBorder="1" applyAlignment="1"/>
    <xf numFmtId="0" fontId="7" fillId="0" borderId="0" xfId="4" applyFill="1"/>
    <xf numFmtId="0" fontId="6" fillId="0" borderId="4" xfId="0" applyFont="1" applyFill="1" applyBorder="1" applyAlignment="1">
      <alignment horizontal="left"/>
    </xf>
    <xf numFmtId="0" fontId="6" fillId="0" borderId="3" xfId="0" applyFont="1" applyFill="1" applyBorder="1" applyAlignment="1"/>
    <xf numFmtId="0" fontId="33" fillId="0" borderId="0" xfId="0" applyFont="1"/>
    <xf numFmtId="0" fontId="33" fillId="0" borderId="0" xfId="0" applyFont="1" applyAlignment="1">
      <alignment horizontal="left"/>
    </xf>
    <xf numFmtId="0" fontId="33" fillId="0" borderId="0" xfId="4" applyFont="1"/>
    <xf numFmtId="0" fontId="2" fillId="0" borderId="0" xfId="4" applyFont="1" applyFill="1" applyBorder="1" applyAlignment="1">
      <alignment horizontal="left"/>
    </xf>
    <xf numFmtId="0" fontId="33" fillId="0" borderId="0" xfId="4" applyFont="1" applyFill="1"/>
    <xf numFmtId="49" fontId="33" fillId="0" borderId="0" xfId="4" applyNumberFormat="1" applyFont="1" applyFill="1"/>
    <xf numFmtId="49" fontId="2" fillId="0" borderId="0" xfId="4" applyNumberFormat="1" applyFont="1" applyFill="1" applyBorder="1" applyAlignment="1">
      <alignment horizontal="left"/>
    </xf>
    <xf numFmtId="49" fontId="33" fillId="0" borderId="0" xfId="0" applyNumberFormat="1" applyFont="1" applyFill="1"/>
    <xf numFmtId="49" fontId="2" fillId="0" borderId="0" xfId="4" applyNumberFormat="1" applyFont="1" applyFill="1" applyBorder="1" applyAlignment="1"/>
    <xf numFmtId="49" fontId="33" fillId="0" borderId="0" xfId="0" applyNumberFormat="1" applyFont="1" applyFill="1" applyAlignment="1">
      <alignment horizontal="center"/>
    </xf>
    <xf numFmtId="49" fontId="2" fillId="0" borderId="0" xfId="0" applyNumberFormat="1" applyFont="1" applyFill="1" applyAlignment="1">
      <alignment horizontal="center"/>
    </xf>
    <xf numFmtId="0" fontId="2" fillId="0" borderId="0" xfId="4" applyNumberFormat="1" applyFont="1" applyFill="1" applyBorder="1" applyAlignment="1">
      <alignment horizontal="left"/>
    </xf>
    <xf numFmtId="0" fontId="33" fillId="0" borderId="0" xfId="0" applyNumberFormat="1" applyFont="1" applyFill="1"/>
    <xf numFmtId="0" fontId="2" fillId="0" borderId="0" xfId="0" applyNumberFormat="1" applyFont="1" applyFill="1" applyBorder="1" applyAlignment="1">
      <alignment horizontal="left"/>
    </xf>
    <xf numFmtId="0" fontId="2" fillId="0" borderId="0" xfId="4" applyNumberFormat="1" applyFont="1" applyFill="1" applyBorder="1" applyAlignment="1"/>
    <xf numFmtId="0" fontId="33" fillId="0" borderId="0" xfId="4" applyNumberFormat="1" applyFont="1" applyFill="1"/>
    <xf numFmtId="0" fontId="2" fillId="0" borderId="0" xfId="4" applyFont="1" applyAlignment="1">
      <alignment horizontal="left"/>
    </xf>
    <xf numFmtId="0" fontId="2" fillId="0" borderId="0" xfId="4" applyFont="1" applyFill="1"/>
    <xf numFmtId="0" fontId="2" fillId="0" borderId="0" xfId="4" applyFont="1" applyFill="1" applyAlignment="1">
      <alignment horizontal="left"/>
    </xf>
    <xf numFmtId="0" fontId="35" fillId="0" borderId="0" xfId="4" applyFont="1"/>
    <xf numFmtId="0" fontId="0" fillId="0" borderId="0" xfId="0" applyFill="1"/>
    <xf numFmtId="0" fontId="1" fillId="0" borderId="1" xfId="0" applyFont="1" applyFill="1" applyBorder="1" applyAlignment="1">
      <alignment horizontal="left"/>
    </xf>
    <xf numFmtId="0" fontId="1" fillId="2" borderId="1" xfId="0" applyFont="1" applyFill="1" applyBorder="1" applyAlignment="1"/>
    <xf numFmtId="0" fontId="4" fillId="2" borderId="0" xfId="4" applyFont="1" applyFill="1" applyBorder="1" applyAlignment="1"/>
    <xf numFmtId="0" fontId="4" fillId="2" borderId="0" xfId="4" applyNumberFormat="1" applyFont="1" applyFill="1" applyBorder="1" applyAlignment="1"/>
    <xf numFmtId="0" fontId="6" fillId="0" borderId="0" xfId="4" applyFont="1" applyFill="1" applyBorder="1" applyAlignment="1"/>
    <xf numFmtId="0" fontId="6" fillId="0" borderId="1" xfId="4" applyFont="1" applyFill="1" applyBorder="1" applyAlignment="1"/>
    <xf numFmtId="0" fontId="6" fillId="0" borderId="4" xfId="4" applyFont="1" applyFill="1" applyBorder="1" applyAlignment="1">
      <alignment horizontal="left"/>
    </xf>
    <xf numFmtId="0" fontId="1" fillId="2" borderId="1" xfId="4" applyFont="1" applyFill="1" applyBorder="1" applyAlignment="1"/>
    <xf numFmtId="0" fontId="1" fillId="0" borderId="2" xfId="4" applyFont="1" applyFill="1" applyBorder="1" applyAlignment="1">
      <alignment horizontal="left"/>
    </xf>
    <xf numFmtId="0" fontId="36" fillId="0" borderId="0" xfId="0" applyFont="1"/>
    <xf numFmtId="0" fontId="14" fillId="0" borderId="0" xfId="0" applyFont="1" applyFill="1" applyBorder="1" applyAlignment="1">
      <alignment horizontal="right"/>
    </xf>
    <xf numFmtId="0" fontId="14" fillId="0" borderId="0" xfId="0" applyFont="1" applyFill="1" applyBorder="1" applyAlignment="1"/>
    <xf numFmtId="0" fontId="14" fillId="0" borderId="0" xfId="4" applyNumberFormat="1" applyFont="1" applyFill="1" applyBorder="1" applyAlignment="1">
      <alignment horizontal="center"/>
    </xf>
    <xf numFmtId="0" fontId="14" fillId="0" borderId="0" xfId="4" applyFont="1"/>
    <xf numFmtId="0" fontId="14" fillId="0" borderId="0" xfId="0" applyFont="1" applyFill="1" applyBorder="1"/>
    <xf numFmtId="0" fontId="17" fillId="0" borderId="2" xfId="0" applyFont="1" applyFill="1" applyBorder="1" applyAlignment="1">
      <alignment horizontal="center"/>
    </xf>
    <xf numFmtId="49" fontId="17" fillId="0" borderId="4" xfId="0" applyNumberFormat="1" applyFont="1" applyFill="1" applyBorder="1" applyAlignment="1">
      <alignment horizontal="right"/>
    </xf>
    <xf numFmtId="0" fontId="17" fillId="0" borderId="0" xfId="0" applyFont="1" applyFill="1" applyBorder="1" applyAlignment="1">
      <alignment horizontal="center"/>
    </xf>
    <xf numFmtId="0" fontId="17" fillId="0" borderId="0" xfId="0" applyFont="1" applyFill="1" applyBorder="1" applyAlignment="1"/>
    <xf numFmtId="0" fontId="17" fillId="0" borderId="4" xfId="0" applyFont="1" applyFill="1" applyBorder="1" applyAlignment="1"/>
    <xf numFmtId="0" fontId="17" fillId="0" borderId="4" xfId="0" applyFont="1" applyFill="1" applyBorder="1" applyAlignment="1">
      <alignment horizontal="left"/>
    </xf>
    <xf numFmtId="49" fontId="14" fillId="0" borderId="0" xfId="0" applyNumberFormat="1" applyFont="1" applyFill="1" applyBorder="1" applyAlignment="1">
      <alignment horizontal="right"/>
    </xf>
    <xf numFmtId="0" fontId="17" fillId="0" borderId="0" xfId="4" applyFont="1" applyFill="1" applyBorder="1" applyAlignment="1">
      <alignment horizontal="center"/>
    </xf>
    <xf numFmtId="0" fontId="14" fillId="0" borderId="0" xfId="0" applyFont="1" applyFill="1" applyBorder="1" applyAlignment="1">
      <alignment horizontal="center"/>
    </xf>
    <xf numFmtId="0" fontId="14" fillId="0" borderId="0" xfId="0" applyFont="1" applyFill="1" applyBorder="1" applyAlignment="1">
      <alignment horizontal="left"/>
    </xf>
    <xf numFmtId="0" fontId="36" fillId="0" borderId="0" xfId="0" applyFont="1" applyFill="1"/>
    <xf numFmtId="0" fontId="40" fillId="0" borderId="0" xfId="0" applyFont="1"/>
    <xf numFmtId="0" fontId="36" fillId="0" borderId="0" xfId="0" applyFont="1" applyAlignment="1">
      <alignment horizontal="left"/>
    </xf>
    <xf numFmtId="0" fontId="14" fillId="0" borderId="0" xfId="0" applyFont="1" applyFill="1"/>
    <xf numFmtId="0" fontId="36" fillId="2" borderId="0" xfId="0" applyFont="1" applyFill="1"/>
    <xf numFmtId="49" fontId="36" fillId="0" borderId="0" xfId="4" applyNumberFormat="1" applyFont="1" applyFill="1"/>
    <xf numFmtId="49" fontId="14" fillId="0" borderId="0" xfId="4" applyNumberFormat="1" applyFont="1" applyFill="1" applyAlignment="1">
      <alignment horizontal="right"/>
    </xf>
    <xf numFmtId="0" fontId="17" fillId="0" borderId="0" xfId="0" applyFont="1" applyFill="1" applyBorder="1" applyAlignment="1">
      <alignment horizontal="right"/>
    </xf>
    <xf numFmtId="0" fontId="36" fillId="0" borderId="0" xfId="4" applyNumberFormat="1" applyFont="1" applyFill="1"/>
    <xf numFmtId="0" fontId="14" fillId="0" borderId="0" xfId="4" applyFont="1" applyFill="1"/>
    <xf numFmtId="0" fontId="14" fillId="0" borderId="0" xfId="0" applyFont="1" applyFill="1" applyAlignment="1">
      <alignment horizontal="left"/>
    </xf>
    <xf numFmtId="0" fontId="14" fillId="0" borderId="0" xfId="4" applyFont="1" applyFill="1" applyAlignment="1">
      <alignment horizontal="left"/>
    </xf>
    <xf numFmtId="49" fontId="14" fillId="0" borderId="0" xfId="4" applyNumberFormat="1" applyFont="1" applyFill="1" applyBorder="1" applyAlignment="1"/>
    <xf numFmtId="49" fontId="14" fillId="0" borderId="0" xfId="4" applyNumberFormat="1" applyFont="1" applyFill="1" applyBorder="1" applyAlignment="1">
      <alignment horizontal="center"/>
    </xf>
    <xf numFmtId="49" fontId="14" fillId="0" borderId="0" xfId="4" applyNumberFormat="1" applyFont="1" applyFill="1" applyBorder="1" applyAlignment="1">
      <alignment horizontal="right"/>
    </xf>
    <xf numFmtId="49" fontId="14" fillId="0" borderId="0" xfId="4" applyNumberFormat="1" applyFont="1" applyFill="1" applyBorder="1" applyAlignment="1">
      <alignment horizontal="left"/>
    </xf>
    <xf numFmtId="49" fontId="14" fillId="0" borderId="0" xfId="0" applyNumberFormat="1" applyFont="1" applyFill="1" applyBorder="1"/>
    <xf numFmtId="49" fontId="14" fillId="0" borderId="0" xfId="0" applyNumberFormat="1" applyFont="1" applyFill="1"/>
    <xf numFmtId="49" fontId="14" fillId="0" borderId="0" xfId="0" applyNumberFormat="1" applyFont="1" applyFill="1" applyAlignment="1">
      <alignment horizontal="left"/>
    </xf>
    <xf numFmtId="49" fontId="36" fillId="0" borderId="0" xfId="0" applyNumberFormat="1" applyFont="1" applyFill="1"/>
    <xf numFmtId="49" fontId="36" fillId="0" borderId="0" xfId="4" applyNumberFormat="1" applyFont="1" applyFill="1" applyAlignment="1">
      <alignment horizontal="right"/>
    </xf>
    <xf numFmtId="49" fontId="36" fillId="0" borderId="0" xfId="4" applyNumberFormat="1" applyFont="1" applyFill="1" applyAlignment="1">
      <alignment horizontal="center"/>
    </xf>
    <xf numFmtId="49" fontId="36" fillId="0" borderId="0" xfId="0" applyNumberFormat="1" applyFont="1" applyFill="1" applyAlignment="1">
      <alignment horizontal="right"/>
    </xf>
    <xf numFmtId="0" fontId="36" fillId="0" borderId="0" xfId="4" applyNumberFormat="1" applyFont="1" applyFill="1" applyAlignment="1">
      <alignment horizontal="center"/>
    </xf>
    <xf numFmtId="49" fontId="14" fillId="0" borderId="0" xfId="4" applyNumberFormat="1" applyFont="1" applyFill="1"/>
    <xf numFmtId="0" fontId="36" fillId="0" borderId="0" xfId="0" applyNumberFormat="1" applyFont="1" applyFill="1"/>
    <xf numFmtId="49" fontId="40" fillId="0" borderId="0" xfId="4" applyNumberFormat="1" applyFont="1" applyFill="1"/>
    <xf numFmtId="0" fontId="22" fillId="0" borderId="0" xfId="4" applyFont="1" applyFill="1" applyBorder="1" applyAlignment="1">
      <alignment horizontal="center"/>
    </xf>
    <xf numFmtId="0" fontId="23" fillId="0" borderId="0" xfId="0" applyFont="1"/>
    <xf numFmtId="0" fontId="24" fillId="0" borderId="0" xfId="4" applyFont="1"/>
    <xf numFmtId="49" fontId="24" fillId="0" borderId="0" xfId="4" applyNumberFormat="1" applyFont="1" applyFill="1" applyBorder="1" applyAlignment="1"/>
    <xf numFmtId="49" fontId="24" fillId="0" borderId="0" xfId="4" applyNumberFormat="1" applyFont="1" applyFill="1" applyBorder="1" applyAlignment="1">
      <alignment horizontal="right"/>
    </xf>
    <xf numFmtId="49" fontId="24" fillId="0" borderId="0" xfId="4" applyNumberFormat="1" applyFont="1" applyFill="1" applyBorder="1" applyAlignment="1">
      <alignment horizontal="center"/>
    </xf>
    <xf numFmtId="49" fontId="24" fillId="0" borderId="0" xfId="4" applyNumberFormat="1" applyFont="1" applyFill="1" applyBorder="1" applyAlignment="1">
      <alignment horizontal="left"/>
    </xf>
    <xf numFmtId="0" fontId="24" fillId="0" borderId="0" xfId="4" applyNumberFormat="1" applyFont="1" applyFill="1" applyBorder="1" applyAlignment="1">
      <alignment horizontal="left"/>
    </xf>
    <xf numFmtId="0" fontId="22" fillId="0" borderId="0" xfId="0" applyFont="1" applyFill="1" applyBorder="1" applyAlignment="1">
      <alignment horizontal="left"/>
    </xf>
    <xf numFmtId="0" fontId="17" fillId="0" borderId="4" xfId="4" applyFont="1" applyFill="1" applyBorder="1" applyAlignment="1">
      <alignment horizontal="center"/>
    </xf>
    <xf numFmtId="49" fontId="17" fillId="0" borderId="4" xfId="4" applyNumberFormat="1" applyFont="1" applyFill="1" applyBorder="1" applyAlignment="1">
      <alignment horizontal="right"/>
    </xf>
    <xf numFmtId="0" fontId="17" fillId="0" borderId="0" xfId="4" applyFont="1" applyBorder="1"/>
    <xf numFmtId="0" fontId="17" fillId="0" borderId="4" xfId="4" applyFont="1" applyFill="1" applyBorder="1" applyAlignment="1"/>
    <xf numFmtId="0" fontId="17" fillId="0" borderId="0" xfId="4" applyFont="1" applyFill="1" applyBorder="1" applyAlignment="1"/>
    <xf numFmtId="0" fontId="17" fillId="0" borderId="4" xfId="4" applyFont="1" applyFill="1" applyBorder="1" applyAlignment="1">
      <alignment horizontal="left"/>
    </xf>
    <xf numFmtId="0" fontId="25" fillId="0" borderId="0" xfId="4" applyFont="1" applyFill="1" applyBorder="1" applyAlignment="1">
      <alignment horizontal="left"/>
    </xf>
    <xf numFmtId="49" fontId="22" fillId="0" borderId="0" xfId="4" applyNumberFormat="1" applyFont="1" applyFill="1" applyBorder="1" applyAlignment="1">
      <alignment horizontal="right"/>
    </xf>
    <xf numFmtId="0" fontId="22" fillId="0" borderId="0" xfId="4" applyFont="1" applyBorder="1"/>
    <xf numFmtId="0" fontId="22" fillId="0" borderId="0" xfId="4" applyFont="1" applyFill="1" applyBorder="1" applyAlignment="1"/>
    <xf numFmtId="0" fontId="22" fillId="0" borderId="0" xfId="4" applyFont="1" applyFill="1" applyBorder="1" applyAlignment="1">
      <alignment horizontal="left"/>
    </xf>
    <xf numFmtId="0" fontId="24" fillId="0" borderId="0" xfId="4" applyFont="1" applyFill="1" applyBorder="1" applyAlignment="1">
      <alignment horizontal="left"/>
    </xf>
    <xf numFmtId="0" fontId="28" fillId="0" borderId="1" xfId="0" applyFont="1" applyFill="1" applyBorder="1" applyAlignment="1"/>
    <xf numFmtId="0" fontId="36" fillId="0" borderId="0" xfId="4" applyFont="1" applyFill="1"/>
    <xf numFmtId="0" fontId="14" fillId="0" borderId="0" xfId="4" applyFont="1" applyAlignment="1">
      <alignment horizontal="left"/>
    </xf>
    <xf numFmtId="0" fontId="14" fillId="0" borderId="0" xfId="4" applyFont="1" applyFill="1" applyBorder="1" applyAlignment="1"/>
    <xf numFmtId="0" fontId="22" fillId="0" borderId="0" xfId="0" applyFont="1" applyFill="1" applyBorder="1" applyAlignment="1"/>
    <xf numFmtId="49" fontId="22" fillId="0" borderId="0" xfId="0" applyNumberFormat="1" applyFont="1" applyFill="1" applyBorder="1" applyAlignment="1">
      <alignment horizontal="right"/>
    </xf>
    <xf numFmtId="0" fontId="24" fillId="0" borderId="0" xfId="0" applyFont="1" applyFill="1" applyBorder="1" applyAlignment="1">
      <alignment horizontal="center"/>
    </xf>
    <xf numFmtId="0" fontId="24" fillId="0" borderId="0" xfId="0" applyFont="1" applyFill="1" applyBorder="1" applyAlignment="1"/>
    <xf numFmtId="0" fontId="24" fillId="0" borderId="0" xfId="0" applyFont="1" applyFill="1" applyBorder="1" applyAlignment="1">
      <alignment horizontal="left"/>
    </xf>
    <xf numFmtId="0" fontId="36" fillId="0" borderId="0" xfId="0" applyFont="1" applyFill="1" applyAlignment="1">
      <alignment horizontal="right"/>
    </xf>
    <xf numFmtId="0" fontId="24" fillId="0" borderId="0" xfId="4" applyFont="1" applyFill="1"/>
    <xf numFmtId="49" fontId="14" fillId="0" borderId="4" xfId="0" applyNumberFormat="1" applyFont="1" applyFill="1" applyBorder="1" applyAlignment="1">
      <alignment horizontal="center"/>
    </xf>
    <xf numFmtId="0" fontId="14" fillId="0" borderId="4" xfId="0" applyFont="1" applyBorder="1" applyAlignment="1">
      <alignment horizontal="left"/>
    </xf>
    <xf numFmtId="0" fontId="14" fillId="0" borderId="0" xfId="0" applyFont="1" applyBorder="1" applyAlignment="1">
      <alignment horizontal="left"/>
    </xf>
    <xf numFmtId="0" fontId="8" fillId="0" borderId="1" xfId="0" applyFont="1" applyFill="1" applyBorder="1" applyAlignment="1">
      <alignment horizontal="left"/>
    </xf>
    <xf numFmtId="0" fontId="14" fillId="0" borderId="4" xfId="0" applyFont="1" applyFill="1" applyBorder="1" applyAlignment="1">
      <alignment horizontal="left"/>
    </xf>
    <xf numFmtId="49" fontId="14" fillId="0" borderId="0" xfId="4" applyNumberFormat="1" applyFont="1" applyAlignment="1">
      <alignment horizontal="center"/>
    </xf>
    <xf numFmtId="49" fontId="14" fillId="0" borderId="0" xfId="4" applyNumberFormat="1" applyFont="1" applyAlignment="1">
      <alignment horizontal="left"/>
    </xf>
    <xf numFmtId="49" fontId="14" fillId="0" borderId="0" xfId="4" applyNumberFormat="1" applyFont="1" applyFill="1" applyAlignment="1">
      <alignment horizontal="center"/>
    </xf>
    <xf numFmtId="49" fontId="36" fillId="0" borderId="0" xfId="0" applyNumberFormat="1" applyFont="1" applyAlignment="1">
      <alignment horizontal="center"/>
    </xf>
    <xf numFmtId="0" fontId="39" fillId="0" borderId="0" xfId="4" applyFont="1" applyAlignment="1">
      <alignment horizontal="left"/>
    </xf>
    <xf numFmtId="0" fontId="14" fillId="0" borderId="0" xfId="4" applyFont="1" applyFill="1" applyBorder="1" applyAlignment="1">
      <alignment horizontal="right"/>
    </xf>
    <xf numFmtId="0" fontId="28" fillId="0" borderId="2" xfId="0" applyFont="1" applyFill="1" applyBorder="1" applyAlignment="1">
      <alignment horizontal="left"/>
    </xf>
    <xf numFmtId="0" fontId="23" fillId="0" borderId="0" xfId="0" applyFont="1" applyFill="1" applyBorder="1" applyAlignment="1">
      <alignment horizontal="left"/>
    </xf>
    <xf numFmtId="0" fontId="23" fillId="0" borderId="0" xfId="0" applyFont="1" applyFill="1" applyBorder="1" applyAlignment="1">
      <alignment horizontal="right"/>
    </xf>
    <xf numFmtId="49" fontId="23" fillId="0" borderId="0" xfId="0" applyNumberFormat="1" applyFont="1" applyFill="1" applyBorder="1" applyAlignment="1">
      <alignment horizontal="right"/>
    </xf>
    <xf numFmtId="0" fontId="23" fillId="0" borderId="0" xfId="0" applyFont="1" applyFill="1" applyBorder="1" applyAlignment="1">
      <alignment horizontal="center"/>
    </xf>
    <xf numFmtId="0" fontId="23" fillId="0" borderId="0" xfId="0" applyFont="1" applyFill="1" applyBorder="1" applyAlignment="1"/>
    <xf numFmtId="14" fontId="23" fillId="0" borderId="0" xfId="0" applyNumberFormat="1" applyFont="1" applyFill="1" applyBorder="1" applyAlignment="1"/>
    <xf numFmtId="0" fontId="1" fillId="0" borderId="2" xfId="0" applyFont="1" applyFill="1" applyBorder="1" applyAlignment="1">
      <alignment horizontal="left"/>
    </xf>
    <xf numFmtId="0" fontId="8" fillId="0" borderId="0" xfId="0" applyFont="1" applyFill="1" applyBorder="1" applyAlignment="1"/>
    <xf numFmtId="0" fontId="27" fillId="0" borderId="0" xfId="0" applyFont="1" applyFill="1" applyBorder="1" applyAlignment="1"/>
    <xf numFmtId="0" fontId="26" fillId="0" borderId="0" xfId="0" applyFont="1" applyFill="1" applyBorder="1" applyAlignment="1"/>
    <xf numFmtId="0" fontId="27" fillId="0" borderId="0" xfId="0" applyFont="1" applyFill="1" applyBorder="1" applyAlignment="1">
      <alignment horizontal="left"/>
    </xf>
    <xf numFmtId="49" fontId="26" fillId="0" borderId="0" xfId="0" applyNumberFormat="1" applyFont="1" applyFill="1" applyBorder="1" applyAlignment="1">
      <alignment horizontal="right"/>
    </xf>
    <xf numFmtId="0" fontId="26" fillId="0" borderId="0" xfId="0" applyFont="1" applyFill="1" applyBorder="1" applyAlignment="1">
      <alignment horizontal="left"/>
    </xf>
    <xf numFmtId="0" fontId="14" fillId="0" borderId="0" xfId="4" applyFont="1" applyFill="1" applyBorder="1" applyAlignment="1">
      <alignment horizontal="center"/>
    </xf>
    <xf numFmtId="0" fontId="14" fillId="0" borderId="0" xfId="4" applyFont="1" applyFill="1" applyBorder="1" applyAlignment="1">
      <alignment horizontal="left"/>
    </xf>
    <xf numFmtId="0" fontId="36" fillId="0" borderId="0" xfId="4" applyFont="1" applyFill="1" applyAlignment="1">
      <alignment horizontal="center"/>
    </xf>
    <xf numFmtId="0" fontId="10" fillId="0" borderId="0" xfId="4" applyFont="1" applyFill="1" applyBorder="1" applyAlignment="1"/>
    <xf numFmtId="0" fontId="10" fillId="0" borderId="0" xfId="4" applyFont="1" applyFill="1" applyBorder="1" applyAlignment="1">
      <alignment horizontal="left"/>
    </xf>
    <xf numFmtId="0" fontId="24" fillId="0" borderId="0" xfId="4" applyFont="1" applyFill="1" applyBorder="1" applyAlignment="1"/>
    <xf numFmtId="0" fontId="24" fillId="0" borderId="0" xfId="4" applyFont="1" applyFill="1" applyBorder="1" applyAlignment="1">
      <alignment horizontal="center"/>
    </xf>
    <xf numFmtId="0" fontId="37" fillId="0" borderId="0" xfId="4" applyFont="1" applyFill="1"/>
    <xf numFmtId="0" fontId="37" fillId="0" borderId="0" xfId="4" applyFont="1" applyFill="1" applyAlignment="1">
      <alignment horizontal="center"/>
    </xf>
    <xf numFmtId="0" fontId="17" fillId="0" borderId="0" xfId="4" applyFont="1" applyFill="1" applyBorder="1" applyAlignment="1">
      <alignment horizontal="right"/>
    </xf>
    <xf numFmtId="0" fontId="36" fillId="0" borderId="0" xfId="0" applyFont="1" applyFill="1" applyAlignment="1">
      <alignment horizontal="left"/>
    </xf>
    <xf numFmtId="0" fontId="24" fillId="0" borderId="0" xfId="0" applyFont="1" applyFill="1" applyBorder="1" applyAlignment="1">
      <alignment horizontal="right"/>
    </xf>
    <xf numFmtId="0" fontId="37" fillId="0" borderId="0" xfId="0" applyFont="1" applyFill="1"/>
    <xf numFmtId="0" fontId="10" fillId="0" borderId="0" xfId="0" applyNumberFormat="1" applyFont="1" applyFill="1"/>
    <xf numFmtId="0" fontId="37" fillId="0" borderId="0" xfId="4" applyFont="1" applyFill="1" applyAlignment="1">
      <alignment horizontal="left"/>
    </xf>
    <xf numFmtId="0" fontId="14" fillId="0" borderId="0" xfId="0" applyNumberFormat="1" applyFont="1" applyFill="1"/>
    <xf numFmtId="0" fontId="37" fillId="0" borderId="0" xfId="0" applyFont="1" applyFill="1" applyAlignment="1">
      <alignment horizontal="left"/>
    </xf>
    <xf numFmtId="0" fontId="10" fillId="0" borderId="0" xfId="0" applyNumberFormat="1" applyFont="1" applyFill="1" applyAlignment="1">
      <alignment horizontal="left"/>
    </xf>
    <xf numFmtId="0" fontId="37" fillId="2" borderId="0" xfId="0" applyFont="1" applyFill="1" applyAlignment="1">
      <alignment horizontal="left"/>
    </xf>
    <xf numFmtId="0" fontId="10" fillId="0" borderId="0" xfId="0" applyFont="1" applyFill="1" applyAlignment="1">
      <alignment horizontal="left"/>
    </xf>
    <xf numFmtId="0" fontId="31" fillId="0" borderId="0" xfId="0" applyNumberFormat="1" applyFont="1" applyFill="1"/>
    <xf numFmtId="49" fontId="37" fillId="0" borderId="0" xfId="0" applyNumberFormat="1" applyFont="1" applyFill="1" applyAlignment="1">
      <alignment horizontal="left"/>
    </xf>
    <xf numFmtId="0" fontId="10" fillId="0" borderId="0" xfId="4" applyNumberFormat="1" applyFont="1" applyFill="1" applyBorder="1" applyAlignment="1">
      <alignment horizontal="right"/>
    </xf>
    <xf numFmtId="0" fontId="10" fillId="0" borderId="0" xfId="4" applyNumberFormat="1" applyFont="1" applyFill="1" applyBorder="1" applyAlignment="1">
      <alignment horizontal="left"/>
    </xf>
    <xf numFmtId="49" fontId="31" fillId="0" borderId="0" xfId="0" applyNumberFormat="1" applyFont="1" applyFill="1"/>
    <xf numFmtId="0" fontId="10" fillId="0" borderId="0" xfId="0" applyFont="1" applyFill="1"/>
    <xf numFmtId="49" fontId="10" fillId="0" borderId="0" xfId="0" applyNumberFormat="1" applyFont="1" applyFill="1"/>
    <xf numFmtId="0" fontId="37" fillId="0" borderId="0" xfId="0" applyFont="1"/>
    <xf numFmtId="0" fontId="10" fillId="0" borderId="0" xfId="0" applyFont="1" applyFill="1" applyBorder="1" applyAlignment="1">
      <alignment horizontal="left"/>
    </xf>
    <xf numFmtId="49" fontId="37" fillId="0" borderId="0" xfId="0" applyNumberFormat="1" applyFont="1" applyFill="1"/>
    <xf numFmtId="49" fontId="10" fillId="0" borderId="0" xfId="0" applyNumberFormat="1" applyFont="1" applyFill="1" applyAlignment="1">
      <alignment horizontal="left"/>
    </xf>
    <xf numFmtId="49" fontId="10" fillId="0" borderId="0" xfId="0" applyNumberFormat="1" applyFont="1" applyFill="1" applyBorder="1"/>
    <xf numFmtId="49" fontId="10" fillId="0" borderId="0" xfId="0" applyNumberFormat="1" applyFont="1" applyFill="1" applyAlignment="1">
      <alignment horizontal="right"/>
    </xf>
    <xf numFmtId="0" fontId="38" fillId="0" borderId="0" xfId="0" applyFont="1" applyFill="1"/>
    <xf numFmtId="0" fontId="37" fillId="0" borderId="0" xfId="0" applyFont="1" applyFill="1" applyAlignment="1">
      <alignment horizontal="right"/>
    </xf>
    <xf numFmtId="0" fontId="45" fillId="0" borderId="0" xfId="0" applyFont="1" applyFill="1"/>
    <xf numFmtId="0" fontId="37" fillId="0" borderId="0" xfId="0" applyNumberFormat="1" applyFont="1" applyFill="1"/>
    <xf numFmtId="0" fontId="47" fillId="0" borderId="0" xfId="0" applyFont="1" applyFill="1"/>
    <xf numFmtId="0" fontId="48" fillId="0" borderId="0" xfId="0" applyFont="1" applyFill="1"/>
    <xf numFmtId="0" fontId="47" fillId="0" borderId="0" xfId="0" applyFont="1" applyFill="1" applyAlignment="1">
      <alignment horizontal="justify"/>
    </xf>
    <xf numFmtId="0" fontId="49" fillId="0" borderId="0" xfId="0" applyFont="1" applyFill="1" applyAlignment="1">
      <alignment horizontal="left"/>
    </xf>
    <xf numFmtId="0" fontId="14" fillId="0" borderId="0" xfId="0" applyNumberFormat="1" applyFont="1" applyFill="1" applyAlignment="1">
      <alignment horizontal="left"/>
    </xf>
    <xf numFmtId="49" fontId="14" fillId="0" borderId="0" xfId="0" applyNumberFormat="1" applyFont="1" applyFill="1" applyBorder="1" applyAlignment="1">
      <alignment horizontal="left"/>
    </xf>
    <xf numFmtId="0" fontId="40" fillId="0" borderId="0" xfId="4" applyFont="1" applyFill="1"/>
    <xf numFmtId="0" fontId="8" fillId="0" borderId="0" xfId="0" applyFont="1" applyFill="1" applyBorder="1" applyAlignment="1">
      <alignment horizontal="left"/>
    </xf>
    <xf numFmtId="0" fontId="14" fillId="0" borderId="4" xfId="4" applyFont="1" applyBorder="1"/>
    <xf numFmtId="0" fontId="2" fillId="0" borderId="0" xfId="0" applyFont="1" applyFill="1" applyAlignment="1">
      <alignment horizontal="left" vertical="top" wrapText="1"/>
    </xf>
    <xf numFmtId="0" fontId="13" fillId="0" borderId="0" xfId="2" applyFill="1" applyAlignment="1" applyProtection="1"/>
    <xf numFmtId="0" fontId="2" fillId="0" borderId="0" xfId="0" applyFont="1" applyFill="1" applyAlignment="1">
      <alignment horizontal="center"/>
    </xf>
    <xf numFmtId="0" fontId="8" fillId="0" borderId="0" xfId="0" applyFont="1"/>
    <xf numFmtId="0" fontId="37" fillId="2" borderId="0" xfId="0" applyFont="1" applyFill="1" applyAlignment="1">
      <alignment horizontal="center"/>
    </xf>
    <xf numFmtId="0" fontId="37" fillId="0" borderId="0" xfId="0" applyFont="1" applyFill="1" applyAlignment="1">
      <alignment horizontal="center"/>
    </xf>
    <xf numFmtId="0" fontId="10" fillId="0" borderId="0" xfId="0" applyFont="1" applyFill="1" applyAlignment="1">
      <alignment horizontal="right"/>
    </xf>
    <xf numFmtId="0" fontId="17" fillId="0" borderId="0" xfId="4" applyFont="1" applyFill="1" applyBorder="1"/>
    <xf numFmtId="1" fontId="37" fillId="0" borderId="0" xfId="0" applyNumberFormat="1" applyFont="1" applyFill="1" applyAlignment="1">
      <alignment horizontal="center"/>
    </xf>
    <xf numFmtId="0" fontId="8" fillId="2" borderId="1" xfId="0" applyFont="1" applyFill="1" applyBorder="1" applyAlignment="1">
      <alignment horizontal="left"/>
    </xf>
    <xf numFmtId="49" fontId="14" fillId="0" borderId="0" xfId="0" applyNumberFormat="1" applyFont="1" applyFill="1" applyBorder="1" applyAlignment="1">
      <alignment horizontal="center"/>
    </xf>
    <xf numFmtId="0" fontId="15" fillId="0" borderId="0" xfId="0" applyFont="1" applyFill="1"/>
    <xf numFmtId="0" fontId="10" fillId="0" borderId="0" xfId="0" applyNumberFormat="1" applyFont="1" applyFill="1" applyAlignment="1">
      <alignment horizontal="right"/>
    </xf>
    <xf numFmtId="49" fontId="10" fillId="0" borderId="0" xfId="0" applyNumberFormat="1" applyFont="1" applyFill="1" applyBorder="1" applyAlignment="1">
      <alignment horizontal="right"/>
    </xf>
    <xf numFmtId="0" fontId="46" fillId="0" borderId="0" xfId="0" applyFont="1" applyFill="1" applyAlignment="1">
      <alignment horizontal="right"/>
    </xf>
    <xf numFmtId="0" fontId="37" fillId="0" borderId="0" xfId="0" applyFont="1" applyFill="1" applyAlignment="1">
      <alignment horizontal="right" wrapText="1"/>
    </xf>
    <xf numFmtId="0" fontId="4" fillId="2" borderId="1" xfId="4" applyFont="1" applyFill="1" applyBorder="1" applyAlignment="1"/>
    <xf numFmtId="49" fontId="37" fillId="0" borderId="0" xfId="0" applyNumberFormat="1" applyFont="1" applyFill="1" applyAlignment="1">
      <alignment horizontal="center"/>
    </xf>
    <xf numFmtId="0" fontId="37" fillId="0" borderId="0" xfId="0" applyNumberFormat="1" applyFont="1" applyFill="1" applyAlignment="1">
      <alignment horizontal="left"/>
    </xf>
    <xf numFmtId="0" fontId="37" fillId="0" borderId="0" xfId="0" applyNumberFormat="1" applyFont="1" applyFill="1" applyAlignment="1">
      <alignment horizontal="center"/>
    </xf>
    <xf numFmtId="0" fontId="37" fillId="0" borderId="0" xfId="0" applyFont="1" applyFill="1" applyAlignment="1"/>
    <xf numFmtId="0" fontId="10" fillId="0" borderId="0" xfId="4" applyFont="1" applyFill="1" applyBorder="1" applyAlignment="1">
      <alignment horizontal="center"/>
    </xf>
    <xf numFmtId="49" fontId="37" fillId="0" borderId="0" xfId="4" applyNumberFormat="1" applyFont="1" applyFill="1" applyAlignment="1">
      <alignment horizontal="center"/>
    </xf>
    <xf numFmtId="0" fontId="40" fillId="2" borderId="0" xfId="0" applyFont="1" applyFill="1" applyAlignment="1">
      <alignment horizontal="center"/>
    </xf>
    <xf numFmtId="0" fontId="36" fillId="0" borderId="0" xfId="0" applyFont="1" applyFill="1" applyAlignment="1">
      <alignment horizontal="center"/>
    </xf>
    <xf numFmtId="0" fontId="40" fillId="0" borderId="0" xfId="0" applyFont="1" applyFill="1"/>
    <xf numFmtId="0" fontId="14" fillId="0" borderId="4" xfId="0" applyFont="1" applyFill="1" applyBorder="1"/>
    <xf numFmtId="0" fontId="17" fillId="0" borderId="0" xfId="0" applyFont="1" applyFill="1" applyBorder="1"/>
    <xf numFmtId="0" fontId="42" fillId="0" borderId="0" xfId="0" applyFont="1" applyFill="1"/>
    <xf numFmtId="0" fontId="42" fillId="0" borderId="0" xfId="0" applyFont="1" applyFill="1" applyAlignment="1">
      <alignment horizontal="left"/>
    </xf>
    <xf numFmtId="49" fontId="42" fillId="0" borderId="0" xfId="0" applyNumberFormat="1" applyFont="1" applyFill="1" applyAlignment="1">
      <alignment horizontal="right"/>
    </xf>
    <xf numFmtId="0" fontId="23" fillId="0" borderId="0" xfId="0" applyFont="1" applyFill="1"/>
    <xf numFmtId="0" fontId="25" fillId="0" borderId="0" xfId="0" applyFont="1" applyFill="1" applyBorder="1" applyAlignment="1"/>
    <xf numFmtId="0" fontId="22" fillId="0" borderId="0" xfId="0" applyFont="1" applyFill="1" applyBorder="1"/>
    <xf numFmtId="0" fontId="24" fillId="0" borderId="0" xfId="0" applyFont="1" applyFill="1" applyBorder="1"/>
    <xf numFmtId="0" fontId="23" fillId="0" borderId="0" xfId="4" applyFont="1" applyFill="1"/>
    <xf numFmtId="0" fontId="14" fillId="0" borderId="4" xfId="4" applyFont="1" applyFill="1" applyBorder="1"/>
    <xf numFmtId="0" fontId="22" fillId="0" borderId="0" xfId="4" applyFont="1" applyFill="1" applyBorder="1"/>
    <xf numFmtId="0" fontId="35" fillId="0" borderId="0" xfId="4" applyFont="1" applyFill="1"/>
    <xf numFmtId="14" fontId="0" fillId="0" borderId="0" xfId="0" applyNumberFormat="1" applyFill="1"/>
    <xf numFmtId="0" fontId="0" fillId="0" borderId="0" xfId="0" applyFill="1" applyAlignment="1">
      <alignment horizontal="left"/>
    </xf>
    <xf numFmtId="0" fontId="36" fillId="0" borderId="0" xfId="4" applyFont="1" applyFill="1" applyAlignment="1">
      <alignment horizontal="right"/>
    </xf>
    <xf numFmtId="0" fontId="17" fillId="0" borderId="4" xfId="4" applyFont="1" applyFill="1" applyBorder="1"/>
    <xf numFmtId="0" fontId="30" fillId="0" borderId="0" xfId="4" applyFont="1" applyFill="1"/>
    <xf numFmtId="0" fontId="23" fillId="0" borderId="0" xfId="4" applyNumberFormat="1" applyFont="1" applyFill="1" applyBorder="1" applyAlignment="1"/>
    <xf numFmtId="49" fontId="24" fillId="0" borderId="0" xfId="4" applyNumberFormat="1" applyFont="1" applyFill="1"/>
    <xf numFmtId="0" fontId="50" fillId="0" borderId="0" xfId="0" applyNumberFormat="1" applyFont="1" applyFill="1"/>
    <xf numFmtId="14" fontId="6" fillId="0" borderId="0" xfId="0" applyNumberFormat="1" applyFont="1" applyFill="1" applyBorder="1" applyAlignment="1"/>
    <xf numFmtId="0" fontId="6" fillId="0" borderId="4" xfId="0" applyFont="1" applyFill="1" applyBorder="1"/>
    <xf numFmtId="0" fontId="23" fillId="0" borderId="0" xfId="0" applyFont="1" applyFill="1" applyBorder="1"/>
    <xf numFmtId="14" fontId="8" fillId="0" borderId="0" xfId="0" applyNumberFormat="1" applyFont="1" applyFill="1" applyBorder="1" applyAlignment="1"/>
    <xf numFmtId="0" fontId="8" fillId="0" borderId="0" xfId="0" applyFont="1" applyFill="1" applyBorder="1"/>
    <xf numFmtId="14" fontId="33" fillId="0" borderId="0" xfId="0" applyNumberFormat="1" applyFont="1" applyFill="1"/>
    <xf numFmtId="0" fontId="47" fillId="0" borderId="0" xfId="0" applyFont="1"/>
    <xf numFmtId="0" fontId="5" fillId="0" borderId="0" xfId="4" applyFont="1" applyFill="1"/>
    <xf numFmtId="0" fontId="8" fillId="0" borderId="0" xfId="4" applyFont="1" applyFill="1"/>
    <xf numFmtId="0" fontId="6" fillId="0" borderId="0" xfId="4" applyFont="1" applyFill="1"/>
    <xf numFmtId="0" fontId="2" fillId="0" borderId="0" xfId="4" applyFont="1" applyFill="1" applyBorder="1"/>
    <xf numFmtId="0" fontId="2" fillId="0" borderId="0" xfId="4" applyNumberFormat="1" applyFont="1" applyFill="1"/>
    <xf numFmtId="0" fontId="34" fillId="0" borderId="0" xfId="0" applyFont="1" applyFill="1"/>
    <xf numFmtId="0" fontId="5" fillId="0" borderId="0" xfId="0" applyFont="1" applyFill="1"/>
    <xf numFmtId="0" fontId="2" fillId="0" borderId="0" xfId="0" applyFont="1" applyFill="1" applyAlignment="1"/>
    <xf numFmtId="0" fontId="2" fillId="0" borderId="0" xfId="0" applyFont="1" applyFill="1" applyAlignment="1">
      <alignment horizontal="left"/>
    </xf>
    <xf numFmtId="0" fontId="7" fillId="0" borderId="5" xfId="4" applyFill="1" applyBorder="1"/>
    <xf numFmtId="0" fontId="7" fillId="0" borderId="6" xfId="4" applyFill="1" applyBorder="1"/>
    <xf numFmtId="0" fontId="7" fillId="0" borderId="7" xfId="4" applyFill="1" applyBorder="1"/>
    <xf numFmtId="14" fontId="7" fillId="0" borderId="0" xfId="4" applyNumberFormat="1" applyFill="1"/>
    <xf numFmtId="0" fontId="51" fillId="0" borderId="0" xfId="0" applyFont="1" applyFill="1" applyAlignment="1">
      <alignment horizontal="left" wrapText="1"/>
    </xf>
    <xf numFmtId="0" fontId="32" fillId="0" borderId="0" xfId="0" applyFont="1" applyFill="1"/>
    <xf numFmtId="0" fontId="44" fillId="0" borderId="0" xfId="0" applyFont="1" applyFill="1"/>
    <xf numFmtId="0" fontId="36" fillId="0" borderId="0" xfId="0" applyFont="1" applyFill="1" applyAlignment="1"/>
    <xf numFmtId="0" fontId="44" fillId="0" borderId="0" xfId="0" applyFont="1" applyFill="1" applyAlignment="1"/>
    <xf numFmtId="1" fontId="47" fillId="0" borderId="0" xfId="0" applyNumberFormat="1" applyFont="1" applyFill="1" applyAlignment="1">
      <alignment horizontal="left"/>
    </xf>
    <xf numFmtId="0" fontId="57" fillId="0" borderId="0" xfId="0" applyFont="1" applyFill="1"/>
    <xf numFmtId="0" fontId="43" fillId="0" borderId="0" xfId="0" applyFont="1" applyFill="1"/>
    <xf numFmtId="0" fontId="2" fillId="0" borderId="0" xfId="4" applyFont="1" applyFill="1" applyAlignment="1">
      <alignment horizontal="right"/>
    </xf>
    <xf numFmtId="0" fontId="2" fillId="0" borderId="0" xfId="0" applyFont="1" applyFill="1" applyAlignment="1">
      <alignment horizontal="right"/>
    </xf>
    <xf numFmtId="0" fontId="59" fillId="0" borderId="0" xfId="4" applyFont="1" applyFill="1"/>
  </cellXfs>
  <cellStyles count="6">
    <cellStyle name="Normalny_Arkusz1" xfId="1"/>
    <cellStyle name="Гиперссылка" xfId="2" builtinId="8"/>
    <cellStyle name="Гиперссылка 2" xfId="3"/>
    <cellStyle name="Обычный" xfId="0" builtinId="0"/>
    <cellStyle name="Обычный 2" xfId="4"/>
    <cellStyle name="Обычный 2 2" xf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externalLink" Target="externalLinks/externalLink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LEM%20Stanislaw/Lem%20Non%20Fiction%20All/__Ksiazka/___Wydanie%202/Lem%20Non%20Fiction%20BPK-23l.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LEM%20Stanislaw/Lem%20Non%20Fiction%20All/__Ksiazka/___Wydanie%202/Lem%20Non-Fiction%20Wiersze%20Bibliografi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0"/>
      <sheetName val="LO"/>
      <sheetName val="LOp"/>
      <sheetName val="My"/>
      <sheetName val="Mp"/>
      <sheetName val="Prs"/>
      <sheetName val="PLp"/>
      <sheetName val="WWW"/>
      <sheetName val="About"/>
      <sheetName val="IMN"/>
      <sheetName val="PL"/>
      <sheetName val="RU"/>
      <sheetName val="DE"/>
      <sheetName val="EN"/>
      <sheetName val="ES"/>
      <sheetName val="UK"/>
      <sheetName val="FR"/>
      <sheetName val="LT"/>
      <sheetName val="BE"/>
      <sheetName val="BE_all"/>
      <sheetName val="BG"/>
      <sheetName val="CS"/>
      <sheetName val="PT"/>
      <sheetName val="ZH"/>
      <sheetName val="ET"/>
      <sheetName val="EL"/>
      <sheetName val="KA"/>
      <sheetName val="JA"/>
      <sheetName val="JA (2)"/>
      <sheetName val="LV"/>
      <sheetName val="MK"/>
      <sheetName val="MN"/>
      <sheetName val="RO"/>
      <sheetName val="SR"/>
      <sheetName val="SK"/>
      <sheetName val="SL"/>
      <sheetName val="HR"/>
      <sheetName val="SV"/>
      <sheetName val="TR"/>
      <sheetName val="HU"/>
      <sheetName val="IT"/>
      <sheetName val="FI"/>
      <sheetName val="NL"/>
      <sheetName val="PLF"/>
      <sheetName val="PLc"/>
      <sheetName val="PLw"/>
      <sheetName val="Ks"/>
      <sheetName val="В библиотеку"/>
      <sheetName val="комсомол"/>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1">
          <cell r="A1" t="str">
            <v>PL:</v>
          </cell>
        </row>
        <row r="4">
          <cell r="D4">
            <v>1</v>
          </cell>
        </row>
        <row r="742">
          <cell r="D742">
            <v>361</v>
          </cell>
        </row>
        <row r="3317">
          <cell r="D3317">
            <v>1882</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0"/>
      <sheetName val="wWe"/>
      <sheetName val="We"/>
      <sheetName val="Pers"/>
      <sheetName val="PerW"/>
      <sheetName val="WeRU"/>
      <sheetName val="WeUA"/>
      <sheetName val="WeBE"/>
      <sheetName val="WeJA"/>
      <sheetName val="WeEN"/>
      <sheetName val="WeBG"/>
      <sheetName val="WeDE"/>
      <sheetName val="WeFR"/>
      <sheetName val="WeHU"/>
      <sheetName val="WeCZ"/>
      <sheetName val="Wiersze"/>
      <sheetName val="Tlum"/>
      <sheetName val="Wyda"/>
      <sheetName val="Czas"/>
      <sheetName val="X"/>
    </sheetNames>
    <sheetDataSet>
      <sheetData sheetId="0"/>
      <sheetData sheetId="1"/>
      <sheetData sheetId="2">
        <row r="1">
          <cell r="A1" t="str">
            <v>PL:</v>
          </cell>
          <cell r="H1" t="str">
            <v>W</v>
          </cell>
        </row>
        <row r="242">
          <cell r="C242">
            <v>60</v>
          </cell>
        </row>
      </sheetData>
      <sheetData sheetId="3">
        <row r="3">
          <cell r="C3" t="str">
            <v>W40, W46, W58, W61</v>
          </cell>
        </row>
      </sheetData>
      <sheetData sheetId="4">
        <row r="3">
          <cell r="C3" t="str">
            <v>W20</v>
          </cell>
        </row>
        <row r="9">
          <cell r="C9" t="str">
            <v>W19</v>
          </cell>
        </row>
        <row r="11">
          <cell r="C11" t="str">
            <v>W30.7</v>
          </cell>
        </row>
      </sheetData>
      <sheetData sheetId="5">
        <row r="1">
          <cell r="H1" t="str">
            <v>W</v>
          </cell>
        </row>
      </sheetData>
      <sheetData sheetId="6">
        <row r="22">
          <cell r="C22">
            <v>2</v>
          </cell>
        </row>
      </sheetData>
      <sheetData sheetId="7">
        <row r="3">
          <cell r="C3">
            <v>1</v>
          </cell>
        </row>
      </sheetData>
      <sheetData sheetId="8">
        <row r="3">
          <cell r="C3">
            <v>1</v>
          </cell>
        </row>
      </sheetData>
      <sheetData sheetId="9">
        <row r="3">
          <cell r="C3">
            <v>1</v>
          </cell>
        </row>
      </sheetData>
      <sheetData sheetId="10">
        <row r="1">
          <cell r="H1" t="str">
            <v>W</v>
          </cell>
        </row>
      </sheetData>
      <sheetData sheetId="11">
        <row r="1">
          <cell r="H1" t="str">
            <v>W</v>
          </cell>
        </row>
      </sheetData>
      <sheetData sheetId="12">
        <row r="3">
          <cell r="D3">
            <v>1</v>
          </cell>
        </row>
      </sheetData>
      <sheetData sheetId="13">
        <row r="1">
          <cell r="A1" t="str">
            <v>HU:</v>
          </cell>
        </row>
      </sheetData>
      <sheetData sheetId="14"/>
      <sheetData sheetId="15"/>
      <sheetData sheetId="16"/>
      <sheetData sheetId="17"/>
      <sheetData sheetId="18"/>
      <sheetData sheetId="19"/>
    </sheetDataSet>
  </externalBook>
</externalLink>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175"/>
  <sheetViews>
    <sheetView tabSelected="1" zoomScale="130" zoomScaleNormal="130" workbookViewId="0">
      <selection activeCell="K2" sqref="K2"/>
    </sheetView>
  </sheetViews>
  <sheetFormatPr defaultColWidth="8.85546875" defaultRowHeight="12.75" x14ac:dyDescent="0.2"/>
  <cols>
    <col min="1" max="1" width="5.140625" style="15" customWidth="1"/>
    <col min="2" max="2" width="5.85546875" style="15" customWidth="1"/>
    <col min="3" max="3" width="4.42578125" style="15" customWidth="1"/>
    <col min="4" max="16384" width="8.85546875" style="15"/>
  </cols>
  <sheetData>
    <row r="1" spans="1:12" s="35" customFormat="1" ht="30" x14ac:dyDescent="0.4">
      <c r="B1" s="271" t="s">
        <v>1632</v>
      </c>
      <c r="I1" s="248"/>
      <c r="J1" s="248"/>
      <c r="K1" s="248"/>
      <c r="L1" s="248"/>
    </row>
    <row r="2" spans="1:12" s="35" customFormat="1" ht="20.25" x14ac:dyDescent="0.3">
      <c r="B2" s="249" t="s">
        <v>1495</v>
      </c>
      <c r="I2" s="248"/>
      <c r="J2" s="248"/>
      <c r="K2" s="248"/>
      <c r="L2" s="248"/>
    </row>
    <row r="3" spans="1:12" s="35" customFormat="1" ht="21" x14ac:dyDescent="0.35">
      <c r="B3" s="249" t="s">
        <v>163</v>
      </c>
      <c r="I3" s="248"/>
      <c r="J3" s="248"/>
      <c r="K3" s="248"/>
      <c r="L3" s="248"/>
    </row>
    <row r="4" spans="1:12" s="35" customFormat="1" ht="15.75" x14ac:dyDescent="0.25">
      <c r="B4" s="250" t="s">
        <v>1496</v>
      </c>
      <c r="I4" s="248"/>
      <c r="J4" s="248"/>
      <c r="K4" s="248"/>
      <c r="L4" s="248"/>
    </row>
    <row r="5" spans="1:12" s="35" customFormat="1" ht="15.75" x14ac:dyDescent="0.25">
      <c r="B5" s="250"/>
      <c r="I5" s="248"/>
      <c r="J5" s="248"/>
      <c r="K5" s="248"/>
      <c r="L5" s="248"/>
    </row>
    <row r="6" spans="1:12" s="35" customFormat="1" ht="15.75" x14ac:dyDescent="0.25">
      <c r="B6" s="1" t="s">
        <v>1607</v>
      </c>
    </row>
    <row r="7" spans="1:12" s="35" customFormat="1" ht="15.75" x14ac:dyDescent="0.25">
      <c r="B7" s="1" t="s">
        <v>1608</v>
      </c>
    </row>
    <row r="8" spans="1:12" s="35" customFormat="1" ht="15.75" x14ac:dyDescent="0.25">
      <c r="B8" s="1" t="s">
        <v>1596</v>
      </c>
    </row>
    <row r="9" spans="1:12" s="35" customFormat="1" ht="15.75" x14ac:dyDescent="0.25">
      <c r="A9" s="269" t="s">
        <v>1600</v>
      </c>
      <c r="B9" s="1" t="s">
        <v>1597</v>
      </c>
    </row>
    <row r="10" spans="1:12" s="35" customFormat="1" ht="15.75" x14ac:dyDescent="0.25">
      <c r="A10" s="269" t="s">
        <v>1600</v>
      </c>
      <c r="B10" s="255" t="s">
        <v>1598</v>
      </c>
    </row>
    <row r="11" spans="1:12" s="35" customFormat="1" ht="15.75" x14ac:dyDescent="0.25">
      <c r="A11" s="269"/>
      <c r="B11" s="255" t="s">
        <v>1599</v>
      </c>
    </row>
    <row r="12" spans="1:12" s="35" customFormat="1" ht="15.75" x14ac:dyDescent="0.25">
      <c r="A12" s="269" t="s">
        <v>1600</v>
      </c>
      <c r="B12" s="256" t="s">
        <v>1601</v>
      </c>
    </row>
    <row r="13" spans="1:12" s="35" customFormat="1" ht="15.75" x14ac:dyDescent="0.25">
      <c r="A13" s="269" t="s">
        <v>1600</v>
      </c>
      <c r="B13" s="1" t="s">
        <v>1602</v>
      </c>
    </row>
    <row r="14" spans="1:12" s="35" customFormat="1" ht="15.75" x14ac:dyDescent="0.25">
      <c r="A14" s="269" t="s">
        <v>1600</v>
      </c>
      <c r="B14" s="1" t="s">
        <v>1603</v>
      </c>
    </row>
    <row r="15" spans="1:12" s="35" customFormat="1" ht="15.75" x14ac:dyDescent="0.25">
      <c r="A15" s="269" t="s">
        <v>1600</v>
      </c>
      <c r="B15" s="1" t="s">
        <v>1604</v>
      </c>
    </row>
    <row r="16" spans="1:12" s="35" customFormat="1" ht="15.75" x14ac:dyDescent="0.25">
      <c r="A16" s="269" t="s">
        <v>1600</v>
      </c>
      <c r="B16" s="35" t="s">
        <v>1605</v>
      </c>
    </row>
    <row r="17" spans="1:12" s="35" customFormat="1" ht="15.75" x14ac:dyDescent="0.25">
      <c r="A17" s="269"/>
      <c r="B17" s="35" t="s">
        <v>1606</v>
      </c>
    </row>
    <row r="18" spans="1:12" s="35" customFormat="1" ht="15.75" x14ac:dyDescent="0.25">
      <c r="A18" s="269" t="s">
        <v>1600</v>
      </c>
      <c r="B18" s="35" t="s">
        <v>1609</v>
      </c>
    </row>
    <row r="19" spans="1:12" s="35" customFormat="1" ht="15.75" x14ac:dyDescent="0.25">
      <c r="A19" s="269" t="s">
        <v>1600</v>
      </c>
      <c r="B19" s="35" t="s">
        <v>1610</v>
      </c>
    </row>
    <row r="20" spans="1:12" s="35" customFormat="1" ht="15.75" x14ac:dyDescent="0.25">
      <c r="A20" s="269" t="s">
        <v>1600</v>
      </c>
      <c r="B20" s="35" t="s">
        <v>1611</v>
      </c>
    </row>
    <row r="21" spans="1:12" s="35" customFormat="1" ht="15.75" x14ac:dyDescent="0.25">
      <c r="A21" s="269" t="s">
        <v>1600</v>
      </c>
      <c r="B21" s="35" t="s">
        <v>1612</v>
      </c>
    </row>
    <row r="22" spans="1:12" s="35" customFormat="1" ht="15.75" x14ac:dyDescent="0.25">
      <c r="B22" s="35" t="s">
        <v>1613</v>
      </c>
    </row>
    <row r="23" spans="1:12" s="35" customFormat="1" ht="15.75" x14ac:dyDescent="0.25">
      <c r="B23" s="250"/>
      <c r="I23" s="248"/>
      <c r="J23" s="248"/>
      <c r="K23" s="248"/>
      <c r="L23" s="248"/>
    </row>
    <row r="24" spans="1:12" ht="15.75" x14ac:dyDescent="0.25">
      <c r="A24" s="35"/>
      <c r="B24" s="251" t="s">
        <v>164</v>
      </c>
      <c r="C24" s="35"/>
      <c r="D24" s="35"/>
      <c r="E24" s="35"/>
      <c r="F24" s="35"/>
      <c r="G24" s="35"/>
      <c r="H24" s="35"/>
      <c r="I24" s="35"/>
      <c r="J24" s="35"/>
      <c r="K24" s="35"/>
      <c r="L24" s="35"/>
    </row>
    <row r="25" spans="1:12" s="35" customFormat="1" ht="15.75" x14ac:dyDescent="0.25">
      <c r="B25" s="35" t="s">
        <v>165</v>
      </c>
    </row>
    <row r="26" spans="1:12" s="35" customFormat="1" ht="15.75" x14ac:dyDescent="0.25">
      <c r="B26" s="35" t="s">
        <v>166</v>
      </c>
    </row>
    <row r="27" spans="1:12" s="35" customFormat="1" ht="15.75" x14ac:dyDescent="0.25">
      <c r="B27" s="35" t="s">
        <v>167</v>
      </c>
      <c r="C27" s="13" t="s">
        <v>168</v>
      </c>
      <c r="D27" s="35" t="s">
        <v>169</v>
      </c>
    </row>
    <row r="28" spans="1:12" s="35" customFormat="1" ht="15.75" x14ac:dyDescent="0.25">
      <c r="B28" s="35" t="s">
        <v>170</v>
      </c>
      <c r="C28" s="13" t="s">
        <v>168</v>
      </c>
      <c r="D28" s="35" t="s">
        <v>171</v>
      </c>
    </row>
    <row r="29" spans="1:12" s="35" customFormat="1" ht="15.75" x14ac:dyDescent="0.25">
      <c r="B29" s="35" t="s">
        <v>172</v>
      </c>
      <c r="C29" s="13" t="s">
        <v>168</v>
      </c>
      <c r="D29" s="35" t="s">
        <v>173</v>
      </c>
    </row>
    <row r="30" spans="1:12" s="35" customFormat="1" ht="15.75" x14ac:dyDescent="0.25">
      <c r="B30" s="35" t="s">
        <v>174</v>
      </c>
      <c r="C30" s="13" t="s">
        <v>168</v>
      </c>
      <c r="D30" s="35" t="s">
        <v>282</v>
      </c>
      <c r="H30" s="252"/>
    </row>
    <row r="31" spans="1:12" s="35" customFormat="1" ht="15.75" x14ac:dyDescent="0.25">
      <c r="B31" s="35" t="s">
        <v>175</v>
      </c>
      <c r="C31" s="13" t="s">
        <v>168</v>
      </c>
      <c r="D31" s="35" t="s">
        <v>176</v>
      </c>
    </row>
    <row r="32" spans="1:12" s="35" customFormat="1" ht="15.75" x14ac:dyDescent="0.25">
      <c r="B32" s="35" t="s">
        <v>177</v>
      </c>
      <c r="C32" s="13" t="s">
        <v>168</v>
      </c>
      <c r="D32" s="35" t="s">
        <v>178</v>
      </c>
    </row>
    <row r="33" spans="1:17" s="35" customFormat="1" ht="15.75" x14ac:dyDescent="0.25">
      <c r="B33" s="35" t="s">
        <v>179</v>
      </c>
      <c r="C33" s="13" t="s">
        <v>168</v>
      </c>
      <c r="D33" s="35" t="s">
        <v>283</v>
      </c>
      <c r="H33" s="252"/>
    </row>
    <row r="34" spans="1:17" s="35" customFormat="1" ht="15.75" x14ac:dyDescent="0.25">
      <c r="B34" s="35" t="s">
        <v>180</v>
      </c>
      <c r="C34" s="13" t="s">
        <v>168</v>
      </c>
      <c r="D34" s="35" t="s">
        <v>280</v>
      </c>
    </row>
    <row r="35" spans="1:17" s="35" customFormat="1" ht="15.75" x14ac:dyDescent="0.25">
      <c r="B35" s="35" t="s">
        <v>182</v>
      </c>
      <c r="C35" s="13" t="s">
        <v>168</v>
      </c>
      <c r="D35" s="35" t="s">
        <v>281</v>
      </c>
    </row>
    <row r="36" spans="1:17" s="35" customFormat="1" ht="15.75" x14ac:dyDescent="0.25">
      <c r="B36" s="35" t="s">
        <v>181</v>
      </c>
      <c r="C36" s="13" t="s">
        <v>168</v>
      </c>
      <c r="D36" s="35" t="s">
        <v>183</v>
      </c>
      <c r="H36" s="252"/>
    </row>
    <row r="37" spans="1:17" ht="15.75" x14ac:dyDescent="0.25">
      <c r="A37" s="35"/>
      <c r="B37" s="35" t="s">
        <v>184</v>
      </c>
      <c r="C37" s="13" t="s">
        <v>168</v>
      </c>
      <c r="D37" s="35" t="s">
        <v>185</v>
      </c>
      <c r="E37" s="35"/>
      <c r="F37" s="35"/>
      <c r="G37" s="35"/>
      <c r="H37" s="35"/>
      <c r="I37" s="35"/>
      <c r="J37" s="35"/>
      <c r="K37" s="35"/>
      <c r="L37" s="35"/>
    </row>
    <row r="38" spans="1:17" ht="15.75" x14ac:dyDescent="0.25">
      <c r="A38" s="35"/>
      <c r="B38" s="35" t="s">
        <v>208</v>
      </c>
      <c r="C38" s="13" t="s">
        <v>168</v>
      </c>
      <c r="D38" s="35" t="s">
        <v>285</v>
      </c>
      <c r="E38" s="35"/>
      <c r="F38" s="35"/>
      <c r="G38" s="35"/>
      <c r="H38" s="35"/>
      <c r="I38" s="35"/>
      <c r="J38" s="35"/>
      <c r="K38" s="35"/>
      <c r="L38" s="35"/>
    </row>
    <row r="39" spans="1:17" ht="15.75" x14ac:dyDescent="0.25">
      <c r="A39" s="35"/>
      <c r="B39" s="2" t="s">
        <v>188</v>
      </c>
      <c r="C39" s="13" t="s">
        <v>168</v>
      </c>
      <c r="D39" s="35" t="s">
        <v>1595</v>
      </c>
      <c r="E39" s="35"/>
      <c r="F39" s="35"/>
      <c r="G39" s="35"/>
      <c r="H39" s="35"/>
      <c r="I39" s="35"/>
      <c r="J39" s="35"/>
      <c r="K39" s="35"/>
      <c r="L39" s="35"/>
    </row>
    <row r="40" spans="1:17" ht="15.75" x14ac:dyDescent="0.25">
      <c r="A40" s="35"/>
      <c r="B40" s="2" t="s">
        <v>444</v>
      </c>
      <c r="C40" s="13" t="s">
        <v>168</v>
      </c>
      <c r="D40" s="35" t="s">
        <v>446</v>
      </c>
      <c r="E40" s="35"/>
    </row>
    <row r="41" spans="1:17" ht="15.75" x14ac:dyDescent="0.25">
      <c r="A41" s="35"/>
      <c r="B41" s="2" t="s">
        <v>445</v>
      </c>
      <c r="C41" s="13" t="s">
        <v>168</v>
      </c>
      <c r="D41" s="35" t="s">
        <v>447</v>
      </c>
      <c r="E41" s="35"/>
    </row>
    <row r="42" spans="1:17" ht="15.75" x14ac:dyDescent="0.25">
      <c r="A42" s="35"/>
      <c r="B42" s="253" t="s">
        <v>448</v>
      </c>
      <c r="C42" s="13" t="s">
        <v>168</v>
      </c>
      <c r="D42" s="35" t="s">
        <v>449</v>
      </c>
      <c r="E42" s="35"/>
    </row>
    <row r="44" spans="1:17" ht="15.75" x14ac:dyDescent="0.25">
      <c r="A44" s="35"/>
      <c r="B44" s="35" t="s">
        <v>186</v>
      </c>
      <c r="C44" s="35"/>
      <c r="D44" s="35"/>
      <c r="E44" s="35"/>
      <c r="F44" s="35"/>
      <c r="G44" s="35"/>
      <c r="H44" s="35"/>
      <c r="I44" s="35"/>
      <c r="J44" s="35"/>
      <c r="K44" s="35"/>
      <c r="L44" s="35"/>
    </row>
    <row r="46" spans="1:17" s="1" customFormat="1" ht="15.75" x14ac:dyDescent="0.25">
      <c r="B46" s="35" t="s">
        <v>1620</v>
      </c>
      <c r="C46" s="196"/>
      <c r="E46" s="196"/>
      <c r="O46" s="254"/>
      <c r="P46" s="254"/>
      <c r="Q46" s="254"/>
    </row>
    <row r="47" spans="1:17" s="1" customFormat="1" ht="15.75" x14ac:dyDescent="0.25">
      <c r="B47" s="1" t="s">
        <v>1625</v>
      </c>
      <c r="C47" s="196"/>
      <c r="E47" s="196"/>
      <c r="O47" s="254"/>
      <c r="P47" s="254"/>
      <c r="Q47" s="254"/>
    </row>
    <row r="48" spans="1:17" s="1" customFormat="1" ht="15.75" x14ac:dyDescent="0.25">
      <c r="B48" s="1" t="s">
        <v>1626</v>
      </c>
      <c r="C48" s="196"/>
      <c r="E48" s="196"/>
      <c r="O48" s="254"/>
      <c r="P48" s="254"/>
      <c r="Q48" s="254"/>
    </row>
    <row r="49" spans="1:17" s="1" customFormat="1" ht="15.75" x14ac:dyDescent="0.25">
      <c r="B49" s="1" t="s">
        <v>1614</v>
      </c>
      <c r="C49" s="196"/>
      <c r="E49" s="196"/>
      <c r="O49" s="254"/>
      <c r="P49" s="254"/>
      <c r="Q49" s="254"/>
    </row>
    <row r="50" spans="1:17" s="1" customFormat="1" ht="15.75" x14ac:dyDescent="0.25">
      <c r="B50" s="1" t="s">
        <v>1615</v>
      </c>
      <c r="C50" s="196"/>
      <c r="E50" s="196"/>
      <c r="O50" s="254"/>
      <c r="P50" s="254"/>
      <c r="Q50" s="254"/>
    </row>
    <row r="51" spans="1:17" s="1" customFormat="1" ht="15.75" x14ac:dyDescent="0.25">
      <c r="A51" s="270" t="s">
        <v>1600</v>
      </c>
      <c r="B51" s="1" t="s">
        <v>1621</v>
      </c>
      <c r="C51" s="196"/>
      <c r="E51" s="196"/>
      <c r="O51" s="254"/>
      <c r="P51" s="254"/>
      <c r="Q51" s="254"/>
    </row>
    <row r="52" spans="1:17" s="1" customFormat="1" ht="15.75" x14ac:dyDescent="0.25">
      <c r="A52" s="270"/>
      <c r="B52" s="1" t="s">
        <v>1622</v>
      </c>
      <c r="C52" s="196"/>
      <c r="E52" s="196"/>
      <c r="O52" s="254"/>
      <c r="P52" s="254"/>
      <c r="Q52" s="254"/>
    </row>
    <row r="53" spans="1:17" s="1" customFormat="1" ht="15.75" x14ac:dyDescent="0.25">
      <c r="A53" s="270" t="s">
        <v>1600</v>
      </c>
      <c r="B53" s="1" t="s">
        <v>1616</v>
      </c>
      <c r="C53" s="196"/>
      <c r="E53" s="196"/>
      <c r="O53" s="254"/>
      <c r="P53" s="254"/>
      <c r="Q53" s="254"/>
    </row>
    <row r="54" spans="1:17" s="1" customFormat="1" ht="15.75" x14ac:dyDescent="0.25">
      <c r="A54" s="270" t="s">
        <v>1600</v>
      </c>
      <c r="B54" s="1" t="s">
        <v>1617</v>
      </c>
      <c r="C54" s="196"/>
      <c r="E54" s="196"/>
      <c r="O54" s="254"/>
      <c r="P54" s="254"/>
      <c r="Q54" s="254"/>
    </row>
    <row r="55" spans="1:17" s="1" customFormat="1" ht="15.75" x14ac:dyDescent="0.25">
      <c r="A55" s="270" t="s">
        <v>1600</v>
      </c>
      <c r="B55" s="1" t="s">
        <v>1618</v>
      </c>
      <c r="C55" s="196"/>
      <c r="E55" s="196"/>
      <c r="O55" s="254"/>
      <c r="P55" s="254"/>
      <c r="Q55" s="254"/>
    </row>
    <row r="56" spans="1:17" s="1" customFormat="1" ht="15.75" x14ac:dyDescent="0.25">
      <c r="A56" s="270" t="s">
        <v>1600</v>
      </c>
      <c r="B56" s="1" t="s">
        <v>1623</v>
      </c>
      <c r="C56" s="196"/>
      <c r="E56" s="196"/>
      <c r="O56" s="254"/>
      <c r="P56" s="254"/>
      <c r="Q56" s="254"/>
    </row>
    <row r="57" spans="1:17" s="1" customFormat="1" ht="15.75" x14ac:dyDescent="0.25">
      <c r="B57" s="1" t="s">
        <v>1624</v>
      </c>
      <c r="C57" s="196"/>
      <c r="E57" s="196"/>
      <c r="O57" s="254"/>
      <c r="P57" s="254"/>
      <c r="Q57" s="254"/>
    </row>
    <row r="58" spans="1:17" s="1" customFormat="1" ht="15.75" x14ac:dyDescent="0.25">
      <c r="B58" s="1" t="s">
        <v>1627</v>
      </c>
      <c r="C58" s="196"/>
      <c r="E58" s="196"/>
      <c r="O58" s="254"/>
      <c r="P58" s="254"/>
      <c r="Q58" s="254"/>
    </row>
    <row r="59" spans="1:17" s="1" customFormat="1" ht="15.75" x14ac:dyDescent="0.25">
      <c r="B59" s="1" t="s">
        <v>1628</v>
      </c>
      <c r="C59" s="196"/>
      <c r="E59" s="196"/>
      <c r="O59" s="254"/>
      <c r="P59" s="254"/>
      <c r="Q59" s="254"/>
    </row>
    <row r="60" spans="1:17" s="1" customFormat="1" ht="15.75" x14ac:dyDescent="0.25">
      <c r="B60" s="1" t="s">
        <v>1619</v>
      </c>
      <c r="C60" s="196"/>
      <c r="E60" s="196"/>
      <c r="O60" s="254"/>
      <c r="P60" s="254"/>
      <c r="Q60" s="254"/>
    </row>
    <row r="62" spans="1:17" s="35" customFormat="1" ht="15.75" x14ac:dyDescent="0.25">
      <c r="B62" s="35" t="s">
        <v>1629</v>
      </c>
    </row>
    <row r="63" spans="1:17" s="35" customFormat="1" ht="15.75" x14ac:dyDescent="0.25">
      <c r="B63" s="35" t="s">
        <v>1630</v>
      </c>
    </row>
    <row r="64" spans="1:17" s="35" customFormat="1" ht="15.75" x14ac:dyDescent="0.25">
      <c r="B64" s="35" t="s">
        <v>1631</v>
      </c>
      <c r="C64" s="1"/>
    </row>
    <row r="65" spans="3:3" s="35" customFormat="1" ht="15.75" x14ac:dyDescent="0.25">
      <c r="C65" s="1"/>
    </row>
    <row r="66" spans="3:3" ht="15.75" x14ac:dyDescent="0.25">
      <c r="C66" s="1"/>
    </row>
    <row r="67" spans="3:3" ht="15.75" x14ac:dyDescent="0.25">
      <c r="C67" s="1"/>
    </row>
    <row r="68" spans="3:3" ht="15.75" x14ac:dyDescent="0.25">
      <c r="C68" s="1"/>
    </row>
    <row r="69" spans="3:3" ht="15.75" x14ac:dyDescent="0.25">
      <c r="C69" s="1"/>
    </row>
    <row r="70" spans="3:3" ht="15.75" x14ac:dyDescent="0.25">
      <c r="C70" s="35"/>
    </row>
    <row r="71" spans="3:3" ht="15.75" x14ac:dyDescent="0.25">
      <c r="C71" s="1"/>
    </row>
    <row r="72" spans="3:3" ht="15.75" x14ac:dyDescent="0.25">
      <c r="C72" s="1"/>
    </row>
    <row r="73" spans="3:3" ht="15.75" x14ac:dyDescent="0.25">
      <c r="C73" s="1"/>
    </row>
    <row r="74" spans="3:3" ht="15.75" x14ac:dyDescent="0.25">
      <c r="C74" s="1"/>
    </row>
    <row r="75" spans="3:3" ht="15.75" x14ac:dyDescent="0.25">
      <c r="C75" s="1"/>
    </row>
    <row r="76" spans="3:3" ht="15.75" x14ac:dyDescent="0.25">
      <c r="C76" s="1"/>
    </row>
    <row r="77" spans="3:3" ht="15.75" x14ac:dyDescent="0.25">
      <c r="C77" s="1"/>
    </row>
    <row r="78" spans="3:3" ht="15.75" x14ac:dyDescent="0.25">
      <c r="C78" s="1"/>
    </row>
    <row r="79" spans="3:3" ht="15.75" x14ac:dyDescent="0.25">
      <c r="C79" s="1"/>
    </row>
    <row r="80" spans="3:3" ht="15.75" x14ac:dyDescent="0.25">
      <c r="C80" s="1"/>
    </row>
    <row r="81" spans="3:3" ht="15.75" x14ac:dyDescent="0.25">
      <c r="C81" s="1"/>
    </row>
    <row r="82" spans="3:3" ht="15.75" x14ac:dyDescent="0.25">
      <c r="C82" s="1"/>
    </row>
    <row r="83" spans="3:3" ht="15.75" x14ac:dyDescent="0.25">
      <c r="C83" s="1"/>
    </row>
    <row r="84" spans="3:3" ht="15.75" x14ac:dyDescent="0.25">
      <c r="C84" s="1"/>
    </row>
    <row r="85" spans="3:3" ht="15.75" x14ac:dyDescent="0.25">
      <c r="C85" s="1"/>
    </row>
    <row r="86" spans="3:3" ht="15.75" x14ac:dyDescent="0.25">
      <c r="C86" s="1"/>
    </row>
    <row r="87" spans="3:3" ht="15.75" x14ac:dyDescent="0.25">
      <c r="C87" s="1"/>
    </row>
    <row r="88" spans="3:3" ht="15.75" x14ac:dyDescent="0.25">
      <c r="C88" s="35"/>
    </row>
    <row r="89" spans="3:3" ht="15.75" x14ac:dyDescent="0.25">
      <c r="C89" s="1"/>
    </row>
    <row r="90" spans="3:3" ht="15.75" x14ac:dyDescent="0.25">
      <c r="C90" s="1"/>
    </row>
    <row r="91" spans="3:3" ht="15.75" x14ac:dyDescent="0.25">
      <c r="C91" s="1"/>
    </row>
    <row r="92" spans="3:3" ht="15.75" x14ac:dyDescent="0.25">
      <c r="C92" s="1"/>
    </row>
    <row r="93" spans="3:3" ht="15.75" x14ac:dyDescent="0.25">
      <c r="C93" s="1"/>
    </row>
    <row r="94" spans="3:3" ht="15.75" x14ac:dyDescent="0.25">
      <c r="C94" s="1"/>
    </row>
    <row r="95" spans="3:3" ht="15.75" x14ac:dyDescent="0.25">
      <c r="C95" s="1"/>
    </row>
    <row r="96" spans="3:3" ht="15.75" x14ac:dyDescent="0.25">
      <c r="C96" s="1"/>
    </row>
    <row r="97" spans="3:3" ht="15.75" x14ac:dyDescent="0.25">
      <c r="C97" s="1"/>
    </row>
    <row r="98" spans="3:3" ht="15.75" x14ac:dyDescent="0.25">
      <c r="C98" s="1"/>
    </row>
    <row r="99" spans="3:3" ht="15.75" x14ac:dyDescent="0.25">
      <c r="C99" s="1"/>
    </row>
    <row r="100" spans="3:3" ht="15.75" x14ac:dyDescent="0.25">
      <c r="C100" s="1"/>
    </row>
    <row r="101" spans="3:3" ht="15.75" x14ac:dyDescent="0.25">
      <c r="C101" s="1"/>
    </row>
    <row r="102" spans="3:3" ht="15.75" x14ac:dyDescent="0.25">
      <c r="C102" s="1"/>
    </row>
    <row r="103" spans="3:3" ht="15.75" x14ac:dyDescent="0.25">
      <c r="C103" s="1"/>
    </row>
    <row r="104" spans="3:3" ht="15.75" x14ac:dyDescent="0.25">
      <c r="C104" s="1"/>
    </row>
    <row r="105" spans="3:3" ht="15.75" x14ac:dyDescent="0.25">
      <c r="C105" s="1"/>
    </row>
    <row r="106" spans="3:3" ht="15.75" x14ac:dyDescent="0.25">
      <c r="C106" s="1"/>
    </row>
    <row r="107" spans="3:3" ht="15.75" x14ac:dyDescent="0.25">
      <c r="C107" s="1"/>
    </row>
    <row r="108" spans="3:3" ht="15.75" x14ac:dyDescent="0.25">
      <c r="C108" s="1"/>
    </row>
    <row r="121" spans="4:4" ht="15.75" x14ac:dyDescent="0.25">
      <c r="D121" s="35"/>
    </row>
    <row r="164" spans="1:7" ht="13.5" thickBot="1" x14ac:dyDescent="0.25"/>
    <row r="165" spans="1:7" x14ac:dyDescent="0.2">
      <c r="C165" s="257"/>
    </row>
    <row r="166" spans="1:7" x14ac:dyDescent="0.2">
      <c r="C166" s="258"/>
    </row>
    <row r="167" spans="1:7" ht="13.5" thickBot="1" x14ac:dyDescent="0.25">
      <c r="C167" s="259"/>
    </row>
    <row r="170" spans="1:7" ht="15.75" x14ac:dyDescent="0.25">
      <c r="B170" s="10"/>
      <c r="C170" s="194"/>
      <c r="D170" s="1"/>
      <c r="E170" s="194"/>
      <c r="F170" s="194"/>
      <c r="G170" s="1"/>
    </row>
    <row r="171" spans="1:7" ht="15.75" x14ac:dyDescent="0.25">
      <c r="A171" s="260"/>
      <c r="B171" s="1"/>
      <c r="C171" s="195"/>
      <c r="D171" s="1"/>
      <c r="E171" s="1"/>
      <c r="F171" s="1"/>
      <c r="G171" s="1"/>
    </row>
    <row r="172" spans="1:7" ht="15.75" x14ac:dyDescent="0.25">
      <c r="B172" s="1"/>
      <c r="C172" s="38"/>
      <c r="D172" s="196"/>
      <c r="E172" s="196"/>
      <c r="F172" s="195"/>
      <c r="G172" s="1"/>
    </row>
    <row r="173" spans="1:7" ht="16.5" x14ac:dyDescent="0.25">
      <c r="B173" s="1"/>
      <c r="C173" s="261"/>
      <c r="D173" s="196"/>
      <c r="E173" s="196"/>
      <c r="F173" s="196"/>
      <c r="G173" s="1"/>
    </row>
    <row r="174" spans="1:7" ht="15.75" x14ac:dyDescent="0.25">
      <c r="B174" s="1"/>
      <c r="C174" s="1"/>
      <c r="D174" s="196"/>
      <c r="E174" s="196"/>
      <c r="F174" s="1"/>
      <c r="G174" s="1"/>
    </row>
    <row r="175" spans="1:7" ht="15.75" x14ac:dyDescent="0.25">
      <c r="B175" s="1"/>
      <c r="C175" s="262"/>
      <c r="D175" s="1"/>
      <c r="E175" s="1"/>
      <c r="F175" s="1"/>
      <c r="G175" s="1"/>
    </row>
  </sheetData>
  <pageMargins left="0.70866141732283461" right="0.70866141732283461" top="0.74803149606299213" bottom="0.74803149606299213" header="0.31496062992125984" footer="0.31496062992125984"/>
  <pageSetup paperSize="9" scale="78" fitToHeight="0" orientation="portrait" horizontalDpi="360" verticalDpi="36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86"/>
  <sheetViews>
    <sheetView zoomScale="85" zoomScaleNormal="85" workbookViewId="0">
      <pane ySplit="1" topLeftCell="A2" activePane="bottomLeft" state="frozen"/>
      <selection pane="bottomLeft" activeCell="G71" sqref="G71"/>
    </sheetView>
  </sheetViews>
  <sheetFormatPr defaultColWidth="8.85546875" defaultRowHeight="20.45" customHeight="1" x14ac:dyDescent="0.3"/>
  <cols>
    <col min="1" max="1" width="5.85546875" style="2" customWidth="1"/>
    <col min="2" max="2" width="10.28515625" style="4" customWidth="1"/>
    <col min="3" max="3" width="3" style="64" customWidth="1"/>
    <col min="4" max="4" width="8.85546875" style="121" customWidth="1"/>
    <col min="5" max="5" width="7" style="86" customWidth="1"/>
    <col min="6" max="6" width="2.28515625" style="64" customWidth="1"/>
    <col min="7" max="7" width="10.7109375" style="64" customWidth="1"/>
    <col min="8" max="8" width="2" style="64" customWidth="1"/>
    <col min="9" max="9" width="44.7109375" style="64" customWidth="1"/>
    <col min="10" max="10" width="3.85546875" style="64" customWidth="1"/>
    <col min="11" max="11" width="24.5703125" style="64" customWidth="1"/>
    <col min="12" max="12" width="3.7109375" style="64" customWidth="1"/>
    <col min="13" max="13" width="22.7109375" style="64" customWidth="1"/>
    <col min="14" max="14" width="3.5703125" style="4" customWidth="1"/>
    <col min="15" max="15" width="15.7109375" style="2" customWidth="1"/>
    <col min="16" max="16" width="1.7109375" style="2" customWidth="1"/>
    <col min="17" max="17" width="56.28515625" style="2" customWidth="1"/>
    <col min="18" max="18" width="32.28515625" style="2" customWidth="1"/>
    <col min="19" max="16384" width="8.85546875" style="2"/>
  </cols>
  <sheetData>
    <row r="1" spans="1:18" s="8" customFormat="1" ht="20.45" customHeight="1" x14ac:dyDescent="0.3">
      <c r="A1" s="40" t="s">
        <v>148</v>
      </c>
      <c r="B1" s="39" t="s">
        <v>149</v>
      </c>
      <c r="C1" s="53" t="s">
        <v>828</v>
      </c>
      <c r="D1" s="54">
        <v>2192</v>
      </c>
      <c r="E1" s="55" t="s">
        <v>151</v>
      </c>
      <c r="F1" s="56" t="s">
        <v>150</v>
      </c>
      <c r="G1" s="220" t="s">
        <v>1041</v>
      </c>
      <c r="H1" s="221" t="s">
        <v>152</v>
      </c>
      <c r="I1" s="57" t="s">
        <v>1006</v>
      </c>
      <c r="J1" s="57" t="s">
        <v>154</v>
      </c>
      <c r="K1" s="58" t="s">
        <v>155</v>
      </c>
      <c r="L1" s="57" t="s">
        <v>152</v>
      </c>
      <c r="M1" s="59" t="s">
        <v>865</v>
      </c>
      <c r="N1" s="10" t="s">
        <v>157</v>
      </c>
      <c r="O1" s="16" t="s">
        <v>158</v>
      </c>
      <c r="P1" s="10" t="s">
        <v>159</v>
      </c>
      <c r="Q1" s="16" t="s">
        <v>249</v>
      </c>
      <c r="R1" s="8" t="s">
        <v>160</v>
      </c>
    </row>
    <row r="2" spans="1:18" s="6" customFormat="1" ht="20.45" customHeight="1" x14ac:dyDescent="0.3">
      <c r="B2" s="6" t="s">
        <v>187</v>
      </c>
      <c r="C2" s="50"/>
      <c r="D2" s="49"/>
      <c r="E2" s="60"/>
      <c r="F2" s="50"/>
      <c r="G2" s="50"/>
      <c r="H2" s="50"/>
      <c r="I2" s="11" t="s">
        <v>624</v>
      </c>
      <c r="J2" s="50"/>
      <c r="K2" s="50"/>
      <c r="L2" s="50"/>
      <c r="M2" s="50"/>
      <c r="N2" s="10"/>
    </row>
    <row r="3" spans="1:18" s="222" customFormat="1" ht="20.45" customHeight="1" x14ac:dyDescent="0.4">
      <c r="B3" s="223"/>
      <c r="C3" s="91"/>
      <c r="D3" s="91" t="s">
        <v>278</v>
      </c>
      <c r="E3" s="224"/>
      <c r="I3" s="225" t="s">
        <v>894</v>
      </c>
      <c r="N3" s="223"/>
    </row>
    <row r="4" spans="1:18" s="5" customFormat="1" ht="20.45" customHeight="1" x14ac:dyDescent="0.3">
      <c r="B4" s="10"/>
      <c r="C4" s="53"/>
      <c r="D4" s="62" t="s">
        <v>1498</v>
      </c>
      <c r="E4" s="60"/>
      <c r="F4" s="49"/>
      <c r="G4" s="63"/>
      <c r="H4" s="63"/>
      <c r="I4" s="74"/>
      <c r="J4" s="50"/>
      <c r="K4" s="67"/>
      <c r="L4" s="50"/>
      <c r="M4" s="67"/>
      <c r="N4" s="9"/>
      <c r="O4" s="10"/>
      <c r="P4" s="10"/>
      <c r="R4" s="8"/>
    </row>
    <row r="5" spans="1:18" ht="20.45" customHeight="1" x14ac:dyDescent="0.3">
      <c r="A5" s="5"/>
      <c r="B5" s="4" t="s">
        <v>454</v>
      </c>
      <c r="C5" s="53" t="s">
        <v>828</v>
      </c>
      <c r="D5" s="62">
        <v>101</v>
      </c>
      <c r="F5" s="49" t="s">
        <v>150</v>
      </c>
      <c r="G5" s="63" t="s">
        <v>161</v>
      </c>
      <c r="H5" s="63" t="s">
        <v>152</v>
      </c>
      <c r="I5" s="64" t="s">
        <v>277</v>
      </c>
      <c r="J5" s="50" t="s">
        <v>154</v>
      </c>
      <c r="K5" s="64" t="s">
        <v>914</v>
      </c>
      <c r="L5" s="50" t="s">
        <v>152</v>
      </c>
      <c r="M5" s="64" t="s">
        <v>255</v>
      </c>
      <c r="N5" s="4" t="s">
        <v>157</v>
      </c>
      <c r="Q5" s="2" t="str">
        <f>CONCATENATE("↓",D6,".",E8)</f>
        <v>↓126.1</v>
      </c>
      <c r="R5" s="8" t="s">
        <v>160</v>
      </c>
    </row>
    <row r="6" spans="1:18" ht="20.45" customHeight="1" x14ac:dyDescent="0.3">
      <c r="B6" s="4" t="s">
        <v>623</v>
      </c>
      <c r="C6" s="53" t="s">
        <v>828</v>
      </c>
      <c r="D6" s="62">
        <v>126</v>
      </c>
      <c r="F6" s="49" t="s">
        <v>150</v>
      </c>
      <c r="G6" s="63" t="s">
        <v>161</v>
      </c>
      <c r="H6" s="63" t="s">
        <v>152</v>
      </c>
      <c r="I6" s="205" t="s">
        <v>866</v>
      </c>
      <c r="J6" s="50" t="s">
        <v>154</v>
      </c>
      <c r="K6" s="64" t="s">
        <v>911</v>
      </c>
      <c r="L6" s="50" t="s">
        <v>152</v>
      </c>
      <c r="M6" s="64" t="s">
        <v>416</v>
      </c>
      <c r="N6" s="4" t="s">
        <v>157</v>
      </c>
      <c r="Q6" s="2" t="str">
        <f>CONCATENATE("↓",CS!A1,CS!D4,".",CS!E6,"; ",EN!A1,EN!D9,".",EN!E11,", ",EN!D13,".",EN!E15,", ",EN!D17,".",EN!E20,"; ",RO!A1,RO!D4,".",RO!E6)</f>
        <v>↓CS:22.2; EN:158.6, 171.4, 172a.4; RO:3.1</v>
      </c>
      <c r="R6" s="8" t="s">
        <v>160</v>
      </c>
    </row>
    <row r="7" spans="1:18" ht="20.45" customHeight="1" x14ac:dyDescent="0.3">
      <c r="C7" s="62"/>
      <c r="D7" s="49" t="s">
        <v>162</v>
      </c>
      <c r="G7" s="63"/>
      <c r="H7" s="63"/>
      <c r="I7" s="64" t="s">
        <v>352</v>
      </c>
      <c r="J7" s="50"/>
      <c r="L7" s="50"/>
    </row>
    <row r="8" spans="1:18" ht="20.45" customHeight="1" x14ac:dyDescent="0.3">
      <c r="D8" s="49" t="s">
        <v>162</v>
      </c>
      <c r="E8" s="86">
        <v>1</v>
      </c>
      <c r="F8" s="64" t="s">
        <v>150</v>
      </c>
      <c r="G8" s="63"/>
      <c r="H8" s="63"/>
      <c r="I8" s="64" t="s">
        <v>261</v>
      </c>
      <c r="J8" s="50"/>
      <c r="L8" s="50" t="s">
        <v>152</v>
      </c>
      <c r="M8" s="64" t="s">
        <v>262</v>
      </c>
      <c r="N8" s="4" t="s">
        <v>157</v>
      </c>
      <c r="O8" s="10" t="str">
        <f>CONCATENATE("↑",D5)</f>
        <v>↑101</v>
      </c>
      <c r="P8" s="2" t="s">
        <v>159</v>
      </c>
      <c r="Q8" s="2" t="str">
        <f>CONCATENATE("↓",D19,".",E21,", ",D38,", ",D53,".",E54,", ",D62,".",E63,"; ",DE!A1,DE!D4,".",DE!E6,"; ",EN!A1,EN!D4,".",EN!E7,"; ",RU!A1,RU!D5,", ",RU!D12,", ",RU!D13,".",RU!E16,"; ",SK!A1,SK!D4,".",SK!E6,".")</f>
        <v>↓361.1, 643a, 1944.1, 2141.1; DE:176.1; EN:152a.25; RU:177, 453, 478.2.1; SK:9.2.</v>
      </c>
    </row>
    <row r="9" spans="1:18" ht="20.45" customHeight="1" x14ac:dyDescent="0.3">
      <c r="D9" s="49" t="s">
        <v>162</v>
      </c>
      <c r="E9" s="86">
        <v>2</v>
      </c>
      <c r="F9" s="64" t="s">
        <v>150</v>
      </c>
      <c r="G9" s="63"/>
      <c r="H9" s="63"/>
      <c r="I9" s="64" t="s">
        <v>263</v>
      </c>
      <c r="J9" s="50"/>
      <c r="L9" s="50" t="s">
        <v>152</v>
      </c>
      <c r="M9" s="64" t="s">
        <v>270</v>
      </c>
      <c r="N9" s="4" t="s">
        <v>157</v>
      </c>
      <c r="Q9" s="2" t="str">
        <f>CONCATENATE("↓",D19,".",E22,", ",D57,".",E60,"; ",DE!A1,DE!D4,".",DE!E7,"; ",RU!A1,RU!D13,".",RU!E17,"; ",SK!A1,SK!D4,".",SK!E6)</f>
        <v>↓361.2, 2126.10; DE:176.2; RU:478.2.2; SK:9.2</v>
      </c>
      <c r="R9" s="8" t="s">
        <v>160</v>
      </c>
    </row>
    <row r="10" spans="1:18" ht="20.45" customHeight="1" x14ac:dyDescent="0.3">
      <c r="D10" s="49" t="s">
        <v>162</v>
      </c>
      <c r="E10" s="86">
        <v>3</v>
      </c>
      <c r="F10" s="64" t="s">
        <v>150</v>
      </c>
      <c r="G10" s="63"/>
      <c r="H10" s="63"/>
      <c r="I10" s="64" t="s">
        <v>264</v>
      </c>
      <c r="J10" s="50"/>
      <c r="L10" s="50" t="s">
        <v>152</v>
      </c>
      <c r="M10" s="64" t="s">
        <v>271</v>
      </c>
      <c r="N10" s="4" t="s">
        <v>157</v>
      </c>
      <c r="Q10" s="2" t="str">
        <f>CONCATENATE("↓",D19,".",E22,"; ",DE!A1,DE!D4,".",DE!E8,"; ",RU!A1,RU!D13,".",RU!E18,"; ",SK!A1,SK!D4,".",SK!E6)</f>
        <v>↓361.2; DE:176.3; RU:478.2.3; SK:9.2</v>
      </c>
      <c r="R10" s="8" t="s">
        <v>160</v>
      </c>
    </row>
    <row r="11" spans="1:18" ht="20.45" customHeight="1" x14ac:dyDescent="0.3">
      <c r="D11" s="49" t="s">
        <v>162</v>
      </c>
      <c r="E11" s="86">
        <v>4</v>
      </c>
      <c r="F11" s="64" t="s">
        <v>150</v>
      </c>
      <c r="G11" s="63"/>
      <c r="H11" s="63"/>
      <c r="I11" s="64" t="s">
        <v>265</v>
      </c>
      <c r="J11" s="50"/>
      <c r="L11" s="50" t="s">
        <v>152</v>
      </c>
      <c r="M11" s="64" t="s">
        <v>272</v>
      </c>
      <c r="N11" s="4" t="s">
        <v>157</v>
      </c>
      <c r="Q11" s="2" t="str">
        <f>CONCATENATE("↓",D19,".",E22,", ",D62,".",E64,"; ",DE!A1,DE!D4,".",DE!E9,"; ",RU!A1,RU!D13,".",RU!E19,"; ",SK!A1,SK!D4,".",SK!E6)</f>
        <v>↓361.2, 2141.2; DE:176.4; RU:478.2.4; SK:9.2</v>
      </c>
      <c r="R11" s="8" t="s">
        <v>160</v>
      </c>
    </row>
    <row r="12" spans="1:18" ht="20.45" customHeight="1" x14ac:dyDescent="0.3">
      <c r="D12" s="49" t="s">
        <v>162</v>
      </c>
      <c r="E12" s="86">
        <v>5</v>
      </c>
      <c r="F12" s="64" t="s">
        <v>150</v>
      </c>
      <c r="G12" s="63"/>
      <c r="H12" s="63"/>
      <c r="I12" s="64" t="s">
        <v>266</v>
      </c>
      <c r="J12" s="50"/>
      <c r="L12" s="50" t="s">
        <v>152</v>
      </c>
      <c r="M12" s="64" t="s">
        <v>273</v>
      </c>
      <c r="N12" s="4" t="s">
        <v>157</v>
      </c>
      <c r="Q12" s="2" t="str">
        <f>CONCATENATE("↓",D19,".",E22,", ",D62,".",E65,"; ",DE!A1,DE!D4,".",DE!E10,"; ",RU!A1,RU!D13,".",RU!E20,"; ",SK!A1,SK!D4,".",SK!E6)</f>
        <v>↓361.2, 2141.3; DE:176.5; RU:478.2.5; SK:9.2</v>
      </c>
      <c r="R12" s="8" t="s">
        <v>160</v>
      </c>
    </row>
    <row r="13" spans="1:18" ht="20.45" customHeight="1" x14ac:dyDescent="0.3">
      <c r="D13" s="49" t="s">
        <v>162</v>
      </c>
      <c r="E13" s="86">
        <v>6</v>
      </c>
      <c r="F13" s="64" t="s">
        <v>150</v>
      </c>
      <c r="G13" s="63"/>
      <c r="H13" s="63"/>
      <c r="I13" s="64" t="s">
        <v>267</v>
      </c>
      <c r="J13" s="50"/>
      <c r="L13" s="50" t="s">
        <v>152</v>
      </c>
      <c r="M13" s="64" t="s">
        <v>274</v>
      </c>
      <c r="N13" s="4" t="s">
        <v>157</v>
      </c>
      <c r="Q13" s="2" t="str">
        <f>CONCATENATE("↓",D19,".",E22,"; ",DE!A1,DE!D4,".",DE!E11,"; ",RU!A1,RU!D13,".",RU!E21,"; ",SK!A1,SK!D4,".",SK!E6)</f>
        <v>↓361.2; DE:176.6; RU:478.2.6; SK:9.2</v>
      </c>
      <c r="R13" s="8" t="s">
        <v>160</v>
      </c>
    </row>
    <row r="14" spans="1:18" ht="20.45" customHeight="1" x14ac:dyDescent="0.3">
      <c r="D14" s="49" t="s">
        <v>162</v>
      </c>
      <c r="E14" s="86">
        <v>7</v>
      </c>
      <c r="F14" s="64" t="s">
        <v>150</v>
      </c>
      <c r="G14" s="63"/>
      <c r="H14" s="63"/>
      <c r="I14" s="64" t="s">
        <v>268</v>
      </c>
      <c r="J14" s="50"/>
      <c r="L14" s="50" t="s">
        <v>152</v>
      </c>
      <c r="M14" s="64" t="s">
        <v>275</v>
      </c>
      <c r="N14" s="4" t="s">
        <v>157</v>
      </c>
      <c r="Q14" s="2" t="str">
        <f>CONCATENATE("↓",D19,".",E22,"; ",DE!A1,DE!D4,".",DE!E12,"; ",RU!A1,RU!D3,", ",RU!D4,", ",RU!D13,".",RU!E22,"; ",SK!A1,SK!D4,".",SK!E6)</f>
        <v>↓361.2; DE:176.7; RU:1, 137, 478.2.7; SK:9.2</v>
      </c>
      <c r="R14" s="8" t="s">
        <v>160</v>
      </c>
    </row>
    <row r="15" spans="1:18" ht="20.45" customHeight="1" x14ac:dyDescent="0.3">
      <c r="D15" s="49" t="s">
        <v>162</v>
      </c>
      <c r="E15" s="86">
        <v>8</v>
      </c>
      <c r="F15" s="64" t="s">
        <v>150</v>
      </c>
      <c r="G15" s="63"/>
      <c r="H15" s="63"/>
      <c r="I15" s="64" t="s">
        <v>269</v>
      </c>
      <c r="J15" s="50"/>
      <c r="L15" s="50" t="s">
        <v>152</v>
      </c>
      <c r="M15" s="64" t="s">
        <v>276</v>
      </c>
      <c r="N15" s="4" t="s">
        <v>157</v>
      </c>
      <c r="Q15" s="2" t="str">
        <f>CONCATENATE("↓",D19,".",E22,", ",D68,".",E69,"; ",DE!A1,DE!D4,".",DE!E13,"; ",RU!A1,RU!D13,".",RU!E23)</f>
        <v>↓361.2, 2192.1; DE:176.8; RU:478.2.8</v>
      </c>
      <c r="R15" s="8" t="s">
        <v>160</v>
      </c>
    </row>
    <row r="16" spans="1:18" ht="20.45" customHeight="1" x14ac:dyDescent="0.3">
      <c r="B16" s="4" t="s">
        <v>258</v>
      </c>
      <c r="D16" s="49" t="s">
        <v>162</v>
      </c>
      <c r="E16" s="86">
        <v>9</v>
      </c>
      <c r="F16" s="64" t="s">
        <v>150</v>
      </c>
      <c r="G16" s="63"/>
      <c r="H16" s="63"/>
      <c r="I16" s="64" t="s">
        <v>242</v>
      </c>
      <c r="J16" s="50"/>
      <c r="L16" s="50" t="s">
        <v>152</v>
      </c>
      <c r="M16" s="64" t="s">
        <v>279</v>
      </c>
    </row>
    <row r="17" spans="1:18" ht="20.45" customHeight="1" x14ac:dyDescent="0.3">
      <c r="A17" s="5"/>
      <c r="B17" s="4" t="s">
        <v>452</v>
      </c>
      <c r="C17" s="53" t="s">
        <v>828</v>
      </c>
      <c r="D17" s="62">
        <v>305</v>
      </c>
      <c r="F17" s="49" t="s">
        <v>150</v>
      </c>
      <c r="G17" s="63" t="s">
        <v>161</v>
      </c>
      <c r="H17" s="63" t="s">
        <v>152</v>
      </c>
      <c r="I17" s="64" t="s">
        <v>227</v>
      </c>
      <c r="J17" s="50" t="s">
        <v>154</v>
      </c>
      <c r="K17" s="64" t="s">
        <v>915</v>
      </c>
      <c r="L17" s="50" t="s">
        <v>152</v>
      </c>
      <c r="M17" s="64" t="s">
        <v>256</v>
      </c>
      <c r="N17" s="4" t="s">
        <v>157</v>
      </c>
      <c r="P17" s="10"/>
      <c r="Q17" s="2" t="str">
        <f>CONCATENATE("↓",D19,".",E27,"; ",DE!A1,DE!D30,".",DE!E32,", ",DE!D51,"; ",RU!A1,RU!D6,".",RU!E7)</f>
        <v>↓361.4.1; DE:281.2, 318; RU:182.1</v>
      </c>
      <c r="R17" s="8" t="s">
        <v>160</v>
      </c>
    </row>
    <row r="18" spans="1:18" ht="20.45" customHeight="1" x14ac:dyDescent="0.3">
      <c r="A18" s="5"/>
      <c r="B18" s="4" t="s">
        <v>453</v>
      </c>
      <c r="C18" s="53" t="s">
        <v>828</v>
      </c>
      <c r="D18" s="62">
        <v>312</v>
      </c>
      <c r="F18" s="49" t="s">
        <v>150</v>
      </c>
      <c r="G18" s="63" t="s">
        <v>161</v>
      </c>
      <c r="H18" s="63" t="s">
        <v>152</v>
      </c>
      <c r="I18" s="64" t="s">
        <v>228</v>
      </c>
      <c r="J18" s="50" t="s">
        <v>154</v>
      </c>
      <c r="K18" s="64" t="s">
        <v>915</v>
      </c>
      <c r="L18" s="50" t="s">
        <v>152</v>
      </c>
      <c r="M18" s="64" t="s">
        <v>257</v>
      </c>
      <c r="N18" s="4" t="s">
        <v>157</v>
      </c>
      <c r="P18" s="10"/>
      <c r="Q18" s="2" t="str">
        <f>CONCATENATE("↓",D19,".",E28)</f>
        <v>↓361.4.2</v>
      </c>
      <c r="R18" s="8" t="s">
        <v>160</v>
      </c>
    </row>
    <row r="19" spans="1:18" ht="20.45" customHeight="1" x14ac:dyDescent="0.3">
      <c r="A19" s="5"/>
      <c r="C19" s="53" t="s">
        <v>828</v>
      </c>
      <c r="D19" s="62">
        <v>361</v>
      </c>
      <c r="F19" s="49" t="s">
        <v>150</v>
      </c>
      <c r="G19" s="64" t="s">
        <v>161</v>
      </c>
      <c r="H19" s="63" t="s">
        <v>152</v>
      </c>
      <c r="I19" s="219" t="s">
        <v>199</v>
      </c>
      <c r="J19" s="50" t="s">
        <v>154</v>
      </c>
      <c r="K19" s="64" t="s">
        <v>911</v>
      </c>
      <c r="L19" s="50" t="s">
        <v>152</v>
      </c>
      <c r="M19" s="64" t="s">
        <v>982</v>
      </c>
      <c r="N19" s="4" t="s">
        <v>157</v>
      </c>
      <c r="Q19" s="2" t="str">
        <f>CONCATENATE("↓",BE!A1,BE!D4,".",BE!E6,"; ",EN!A1,EN!D17,".",EN!E18,", ",EN!D22,"; ",MK!A1,MK!D4,".",MK!E6)</f>
        <v>↓BE:11.2.5; EN:172a.1, 177; MK:3.2.5</v>
      </c>
      <c r="R19" s="8" t="s">
        <v>160</v>
      </c>
    </row>
    <row r="20" spans="1:18" ht="20.45" customHeight="1" x14ac:dyDescent="0.3">
      <c r="A20" s="5"/>
      <c r="C20" s="53"/>
      <c r="D20" s="121" t="s">
        <v>162</v>
      </c>
      <c r="F20" s="49"/>
      <c r="H20" s="63"/>
      <c r="I20" s="64" t="s">
        <v>983</v>
      </c>
      <c r="J20" s="50"/>
      <c r="L20" s="50"/>
    </row>
    <row r="21" spans="1:18" ht="20.45" customHeight="1" x14ac:dyDescent="0.3">
      <c r="A21" s="5"/>
      <c r="B21" s="4" t="s">
        <v>626</v>
      </c>
      <c r="C21" s="62"/>
      <c r="D21" s="121" t="s">
        <v>162</v>
      </c>
      <c r="E21" s="86">
        <v>1</v>
      </c>
      <c r="F21" s="62" t="s">
        <v>150</v>
      </c>
      <c r="H21" s="63"/>
      <c r="I21" s="64" t="s">
        <v>289</v>
      </c>
      <c r="J21" s="50"/>
      <c r="L21" s="50" t="s">
        <v>152</v>
      </c>
      <c r="M21" s="64" t="s">
        <v>294</v>
      </c>
      <c r="N21" s="4" t="s">
        <v>157</v>
      </c>
      <c r="P21" s="10"/>
      <c r="Q21" s="2" t="str">
        <f>CONCATENATE("↓",D29,".",E30,"; ",RU!A1,RU!D13,".",RU!E14,"; ",SK!A1,SK!D4,".",SK!E5)</f>
        <v>↓539.1; RU:478.1; SK:9.1</v>
      </c>
      <c r="R21" s="8" t="s">
        <v>160</v>
      </c>
    </row>
    <row r="22" spans="1:18" ht="20.45" customHeight="1" x14ac:dyDescent="0.3">
      <c r="A22" s="5"/>
      <c r="B22" s="4" t="s">
        <v>451</v>
      </c>
      <c r="C22" s="62"/>
      <c r="D22" s="121" t="s">
        <v>162</v>
      </c>
      <c r="E22" s="86">
        <v>2</v>
      </c>
      <c r="F22" s="62" t="s">
        <v>150</v>
      </c>
      <c r="H22" s="63"/>
      <c r="I22" s="64" t="s">
        <v>304</v>
      </c>
      <c r="J22" s="50"/>
      <c r="L22" s="50" t="s">
        <v>152</v>
      </c>
      <c r="M22" s="64" t="s">
        <v>292</v>
      </c>
      <c r="N22" s="4" t="s">
        <v>157</v>
      </c>
      <c r="O22" s="2" t="str">
        <f>CONCATENATE("↑",D6,".",E8,"÷",E15)</f>
        <v>↑126.1÷8</v>
      </c>
      <c r="P22" s="10" t="s">
        <v>159</v>
      </c>
      <c r="Q22" s="2" t="str">
        <f>CONCATENATE("↓",D29,".",E31)</f>
        <v>↓539.2</v>
      </c>
      <c r="R22" s="8" t="s">
        <v>160</v>
      </c>
    </row>
    <row r="23" spans="1:18" ht="20.45" customHeight="1" x14ac:dyDescent="0.3">
      <c r="A23" s="5"/>
      <c r="C23" s="62"/>
      <c r="D23" s="121" t="s">
        <v>162</v>
      </c>
      <c r="E23" s="86" t="s">
        <v>136</v>
      </c>
      <c r="F23" s="64" t="s">
        <v>150</v>
      </c>
      <c r="H23" s="63"/>
      <c r="I23" s="64" t="s">
        <v>211</v>
      </c>
      <c r="J23" s="50"/>
      <c r="L23" s="50"/>
      <c r="P23" s="10"/>
      <c r="R23" s="8"/>
    </row>
    <row r="24" spans="1:18" ht="20.45" customHeight="1" x14ac:dyDescent="0.3">
      <c r="A24" s="5"/>
      <c r="B24" s="4" t="s">
        <v>626</v>
      </c>
      <c r="C24" s="62"/>
      <c r="D24" s="121" t="s">
        <v>278</v>
      </c>
      <c r="E24" s="86" t="s">
        <v>332</v>
      </c>
      <c r="F24" s="62" t="s">
        <v>150</v>
      </c>
      <c r="H24" s="63"/>
      <c r="I24" s="64" t="s">
        <v>290</v>
      </c>
      <c r="J24" s="50"/>
      <c r="L24" s="50" t="s">
        <v>152</v>
      </c>
      <c r="M24" s="64" t="s">
        <v>293</v>
      </c>
      <c r="N24" s="4" t="s">
        <v>157</v>
      </c>
      <c r="P24" s="10"/>
      <c r="Q24" s="2" t="str">
        <f>CONCATENATE("↓",D29,".",E33,"; ",DE!A1,DE!D24,".",DE!E26,"; ",RU!A1,RU!D13,".",RU!E25)</f>
        <v>↓539.3.1; DE:205.11; RU:478.3.1</v>
      </c>
      <c r="R24" s="8" t="s">
        <v>160</v>
      </c>
    </row>
    <row r="25" spans="1:18" ht="20.45" customHeight="1" x14ac:dyDescent="0.3">
      <c r="A25" s="5"/>
      <c r="B25" s="4" t="s">
        <v>626</v>
      </c>
      <c r="C25" s="62"/>
      <c r="D25" s="121" t="s">
        <v>278</v>
      </c>
      <c r="E25" s="86" t="s">
        <v>333</v>
      </c>
      <c r="F25" s="62" t="s">
        <v>150</v>
      </c>
      <c r="H25" s="63"/>
      <c r="I25" s="64" t="s">
        <v>291</v>
      </c>
      <c r="J25" s="50"/>
      <c r="L25" s="50" t="s">
        <v>152</v>
      </c>
      <c r="M25" s="64" t="s">
        <v>295</v>
      </c>
      <c r="N25" s="4" t="s">
        <v>157</v>
      </c>
      <c r="P25" s="10"/>
      <c r="Q25" s="2" t="str">
        <f>CONCATENATE("↓",D29,".",E34,"; ",DE!A1,DE!D24,".",DE!E28,"; ",RU!A1,RU!D13,".",RU!E26)</f>
        <v>↓539.3.2; DE:205.13; RU:478.3.2</v>
      </c>
      <c r="R25" s="8" t="s">
        <v>160</v>
      </c>
    </row>
    <row r="26" spans="1:18" ht="20.45" customHeight="1" x14ac:dyDescent="0.3">
      <c r="A26" s="5"/>
      <c r="C26" s="62"/>
      <c r="D26" s="121" t="s">
        <v>162</v>
      </c>
      <c r="E26" s="86" t="s">
        <v>137</v>
      </c>
      <c r="F26" s="64" t="s">
        <v>150</v>
      </c>
      <c r="H26" s="63"/>
      <c r="I26" s="64" t="s">
        <v>212</v>
      </c>
      <c r="J26" s="50"/>
      <c r="L26" s="50"/>
      <c r="P26" s="10"/>
      <c r="R26" s="8"/>
    </row>
    <row r="27" spans="1:18" ht="20.45" customHeight="1" x14ac:dyDescent="0.3">
      <c r="A27" s="5"/>
      <c r="B27" s="4" t="s">
        <v>626</v>
      </c>
      <c r="C27" s="62"/>
      <c r="D27" s="121" t="s">
        <v>278</v>
      </c>
      <c r="E27" s="86" t="s">
        <v>334</v>
      </c>
      <c r="F27" s="62" t="s">
        <v>150</v>
      </c>
      <c r="H27" s="63"/>
      <c r="I27" s="64" t="s">
        <v>227</v>
      </c>
      <c r="J27" s="50"/>
      <c r="L27" s="50" t="s">
        <v>152</v>
      </c>
      <c r="M27" s="64" t="s">
        <v>296</v>
      </c>
      <c r="N27" s="4" t="s">
        <v>157</v>
      </c>
      <c r="O27" s="2" t="str">
        <f>CONCATENATE("↑",D17)</f>
        <v>↑305</v>
      </c>
      <c r="P27" s="10" t="s">
        <v>159</v>
      </c>
      <c r="Q27" s="2" t="str">
        <f>CONCATENATE("↓",D29,".",E36,"; ",RU!A1,RU!D13,".",RU!E28)</f>
        <v>↓539.4.1; RU:478.4.1</v>
      </c>
      <c r="R27" s="8" t="s">
        <v>160</v>
      </c>
    </row>
    <row r="28" spans="1:18" ht="20.45" customHeight="1" x14ac:dyDescent="0.3">
      <c r="A28" s="5"/>
      <c r="B28" s="4" t="s">
        <v>626</v>
      </c>
      <c r="C28" s="62"/>
      <c r="D28" s="121" t="s">
        <v>278</v>
      </c>
      <c r="E28" s="86" t="s">
        <v>335</v>
      </c>
      <c r="F28" s="62" t="s">
        <v>150</v>
      </c>
      <c r="H28" s="63"/>
      <c r="I28" s="64" t="s">
        <v>228</v>
      </c>
      <c r="J28" s="50"/>
      <c r="L28" s="50" t="s">
        <v>152</v>
      </c>
      <c r="M28" s="64" t="s">
        <v>297</v>
      </c>
      <c r="N28" s="4" t="s">
        <v>157</v>
      </c>
      <c r="O28" s="2" t="str">
        <f>CONCATENATE("↑",D18)</f>
        <v>↑312</v>
      </c>
      <c r="P28" s="10" t="s">
        <v>159</v>
      </c>
      <c r="Q28" s="2" t="str">
        <f>CONCATENATE("↓",D29,".",E37,"; ",DE!A1,DE!D24,".",DE!E27,"; ",RU!A1,RU!D13,".",RU!E29)</f>
        <v>↓539.4.2; DE:205.12; RU:478.4.2</v>
      </c>
      <c r="R28" s="8" t="s">
        <v>160</v>
      </c>
    </row>
    <row r="29" spans="1:18" ht="20.45" customHeight="1" x14ac:dyDescent="0.3">
      <c r="A29" s="5"/>
      <c r="B29" s="4" t="s">
        <v>451</v>
      </c>
      <c r="C29" s="53" t="s">
        <v>828</v>
      </c>
      <c r="D29" s="62">
        <v>539</v>
      </c>
      <c r="F29" s="49" t="s">
        <v>150</v>
      </c>
      <c r="G29" s="64" t="s">
        <v>161</v>
      </c>
      <c r="H29" s="63" t="s">
        <v>152</v>
      </c>
      <c r="I29" s="219" t="s">
        <v>199</v>
      </c>
      <c r="J29" s="50" t="s">
        <v>154</v>
      </c>
      <c r="K29" s="64" t="s">
        <v>919</v>
      </c>
      <c r="L29" s="50" t="s">
        <v>152</v>
      </c>
      <c r="M29" s="64" t="s">
        <v>301</v>
      </c>
      <c r="O29" s="10"/>
      <c r="P29" s="10"/>
      <c r="Q29" s="10"/>
      <c r="R29" s="8"/>
    </row>
    <row r="30" spans="1:18" ht="20.45" customHeight="1" x14ac:dyDescent="0.3">
      <c r="A30" s="5"/>
      <c r="C30" s="62"/>
      <c r="D30" s="121" t="s">
        <v>162</v>
      </c>
      <c r="E30" s="86">
        <v>1</v>
      </c>
      <c r="F30" s="62" t="s">
        <v>150</v>
      </c>
      <c r="H30" s="63"/>
      <c r="I30" s="64" t="s">
        <v>289</v>
      </c>
      <c r="J30" s="50"/>
      <c r="L30" s="50" t="s">
        <v>152</v>
      </c>
      <c r="M30" s="64" t="s">
        <v>284</v>
      </c>
      <c r="N30" s="4" t="s">
        <v>157</v>
      </c>
      <c r="O30" s="2" t="str">
        <f>CONCATENATE("↑",D19,".",E21)</f>
        <v>↑361.1</v>
      </c>
      <c r="P30" s="10" t="s">
        <v>159</v>
      </c>
      <c r="Q30" s="2" t="str">
        <f>CONCATENATE("↓",D39,".",E41)</f>
        <v>↓1025.1</v>
      </c>
      <c r="R30" s="8" t="s">
        <v>160</v>
      </c>
    </row>
    <row r="31" spans="1:18" ht="20.45" customHeight="1" x14ac:dyDescent="0.3">
      <c r="A31" s="5"/>
      <c r="C31" s="62"/>
      <c r="D31" s="121" t="s">
        <v>162</v>
      </c>
      <c r="E31" s="86">
        <v>2</v>
      </c>
      <c r="F31" s="62" t="s">
        <v>150</v>
      </c>
      <c r="H31" s="63"/>
      <c r="I31" s="64" t="s">
        <v>304</v>
      </c>
      <c r="J31" s="50"/>
      <c r="L31" s="50" t="s">
        <v>152</v>
      </c>
      <c r="M31" s="64" t="s">
        <v>305</v>
      </c>
      <c r="N31" s="4" t="s">
        <v>157</v>
      </c>
      <c r="O31" s="2" t="str">
        <f>CONCATENATE("↑",D19,".",E22)</f>
        <v>↑361.2</v>
      </c>
      <c r="P31" s="10" t="s">
        <v>159</v>
      </c>
      <c r="Q31" s="2" t="str">
        <f>CONCATENATE("↓",D39,".",E42)</f>
        <v>↓1025.2</v>
      </c>
      <c r="R31" s="8" t="s">
        <v>160</v>
      </c>
    </row>
    <row r="32" spans="1:18" ht="20.45" customHeight="1" x14ac:dyDescent="0.3">
      <c r="A32" s="5"/>
      <c r="C32" s="62"/>
      <c r="D32" s="121" t="s">
        <v>162</v>
      </c>
      <c r="E32" s="86" t="s">
        <v>136</v>
      </c>
      <c r="F32" s="62" t="s">
        <v>150</v>
      </c>
      <c r="H32" s="63"/>
      <c r="I32" s="64" t="s">
        <v>211</v>
      </c>
      <c r="J32" s="50"/>
      <c r="L32" s="50"/>
      <c r="P32" s="10"/>
      <c r="R32" s="8"/>
    </row>
    <row r="33" spans="1:18" ht="20.45" customHeight="1" x14ac:dyDescent="0.3">
      <c r="A33" s="5"/>
      <c r="C33" s="62"/>
      <c r="D33" s="121" t="s">
        <v>278</v>
      </c>
      <c r="E33" s="86" t="s">
        <v>332</v>
      </c>
      <c r="F33" s="62" t="s">
        <v>150</v>
      </c>
      <c r="H33" s="63"/>
      <c r="I33" s="64" t="s">
        <v>290</v>
      </c>
      <c r="J33" s="50"/>
      <c r="L33" s="50" t="s">
        <v>152</v>
      </c>
      <c r="M33" s="64" t="s">
        <v>306</v>
      </c>
      <c r="N33" s="4" t="s">
        <v>157</v>
      </c>
      <c r="O33" s="2" t="str">
        <f>CONCATENATE("↑",D19,".",E24)</f>
        <v>↑361.3.1</v>
      </c>
      <c r="P33" s="10" t="s">
        <v>159</v>
      </c>
      <c r="Q33" s="2" t="str">
        <f>CONCATENATE("↓",D43,".",E46)</f>
        <v>↓1026.1</v>
      </c>
      <c r="R33" s="8" t="s">
        <v>160</v>
      </c>
    </row>
    <row r="34" spans="1:18" ht="20.45" customHeight="1" x14ac:dyDescent="0.3">
      <c r="A34" s="5"/>
      <c r="C34" s="62"/>
      <c r="D34" s="121" t="s">
        <v>278</v>
      </c>
      <c r="E34" s="86" t="s">
        <v>333</v>
      </c>
      <c r="F34" s="62" t="s">
        <v>150</v>
      </c>
      <c r="H34" s="63"/>
      <c r="I34" s="64" t="s">
        <v>291</v>
      </c>
      <c r="J34" s="50"/>
      <c r="L34" s="50" t="s">
        <v>152</v>
      </c>
      <c r="M34" s="64" t="s">
        <v>307</v>
      </c>
      <c r="N34" s="4" t="s">
        <v>157</v>
      </c>
      <c r="O34" s="2" t="str">
        <f>CONCATENATE("↑",D19,".",E25)</f>
        <v>↑361.3.2</v>
      </c>
      <c r="P34" s="10" t="s">
        <v>159</v>
      </c>
      <c r="Q34" s="2" t="str">
        <f>CONCATENATE("↓",D43,".",E47)</f>
        <v>↓1026.2</v>
      </c>
      <c r="R34" s="8" t="s">
        <v>160</v>
      </c>
    </row>
    <row r="35" spans="1:18" ht="20.45" customHeight="1" x14ac:dyDescent="0.3">
      <c r="A35" s="5"/>
      <c r="C35" s="62"/>
      <c r="D35" s="121" t="s">
        <v>162</v>
      </c>
      <c r="E35" s="86" t="s">
        <v>137</v>
      </c>
      <c r="F35" s="62" t="s">
        <v>150</v>
      </c>
      <c r="H35" s="63"/>
      <c r="I35" s="64" t="s">
        <v>212</v>
      </c>
      <c r="J35" s="50"/>
      <c r="L35" s="50"/>
      <c r="P35" s="10"/>
      <c r="R35" s="8"/>
    </row>
    <row r="36" spans="1:18" ht="20.45" customHeight="1" x14ac:dyDescent="0.3">
      <c r="A36" s="5"/>
      <c r="C36" s="62"/>
      <c r="D36" s="121" t="s">
        <v>278</v>
      </c>
      <c r="E36" s="86" t="s">
        <v>334</v>
      </c>
      <c r="F36" s="62" t="s">
        <v>150</v>
      </c>
      <c r="H36" s="63"/>
      <c r="I36" s="64" t="s">
        <v>227</v>
      </c>
      <c r="J36" s="50"/>
      <c r="L36" s="50" t="s">
        <v>152</v>
      </c>
      <c r="M36" s="64" t="s">
        <v>308</v>
      </c>
      <c r="N36" s="4" t="s">
        <v>157</v>
      </c>
      <c r="O36" s="2" t="str">
        <f>CONCATENATE("↑",D19,".",E27)</f>
        <v>↑361.4.1</v>
      </c>
      <c r="P36" s="10" t="s">
        <v>159</v>
      </c>
      <c r="Q36" s="2" t="str">
        <f>CONCATENATE("↓",D43,".",E49)</f>
        <v>↓1026.3</v>
      </c>
      <c r="R36" s="8" t="s">
        <v>160</v>
      </c>
    </row>
    <row r="37" spans="1:18" ht="20.45" customHeight="1" x14ac:dyDescent="0.3">
      <c r="A37" s="5"/>
      <c r="C37" s="62"/>
      <c r="D37" s="121" t="s">
        <v>278</v>
      </c>
      <c r="E37" s="86" t="s">
        <v>335</v>
      </c>
      <c r="F37" s="62" t="s">
        <v>150</v>
      </c>
      <c r="H37" s="63"/>
      <c r="I37" s="64" t="s">
        <v>228</v>
      </c>
      <c r="J37" s="50"/>
      <c r="L37" s="50" t="s">
        <v>152</v>
      </c>
      <c r="M37" s="64" t="s">
        <v>309</v>
      </c>
      <c r="N37" s="4" t="s">
        <v>157</v>
      </c>
      <c r="O37" s="2" t="str">
        <f>CONCATENATE("↑",D19,".",E28)</f>
        <v>↑361.4.2</v>
      </c>
      <c r="P37" s="10" t="s">
        <v>159</v>
      </c>
      <c r="Q37" s="2" t="str">
        <f>CONCATENATE("↓",D43,".",E50)</f>
        <v>↓1026.4</v>
      </c>
      <c r="R37" s="8" t="s">
        <v>160</v>
      </c>
    </row>
    <row r="38" spans="1:18" ht="20.45" customHeight="1" x14ac:dyDescent="0.35">
      <c r="A38" s="5"/>
      <c r="B38" s="4" t="s">
        <v>1121</v>
      </c>
      <c r="C38" s="53" t="s">
        <v>828</v>
      </c>
      <c r="D38" s="62" t="s">
        <v>1122</v>
      </c>
      <c r="F38" s="49" t="s">
        <v>150</v>
      </c>
      <c r="G38" s="64" t="s">
        <v>161</v>
      </c>
      <c r="H38" s="63" t="s">
        <v>152</v>
      </c>
      <c r="I38" s="64" t="s">
        <v>1125</v>
      </c>
      <c r="J38" s="50" t="s">
        <v>154</v>
      </c>
      <c r="K38" s="64" t="s">
        <v>1123</v>
      </c>
      <c r="L38" s="50" t="s">
        <v>152</v>
      </c>
      <c r="M38" s="64" t="s">
        <v>1124</v>
      </c>
      <c r="N38" s="4" t="s">
        <v>157</v>
      </c>
      <c r="O38" s="2" t="str">
        <f>CONCATENATE("↑",D6,".",E8)</f>
        <v>↑126.1</v>
      </c>
      <c r="R38" s="8" t="s">
        <v>160</v>
      </c>
    </row>
    <row r="39" spans="1:18" ht="20.45" customHeight="1" x14ac:dyDescent="0.3">
      <c r="A39" s="5"/>
      <c r="B39" s="4" t="s">
        <v>451</v>
      </c>
      <c r="C39" s="53" t="s">
        <v>828</v>
      </c>
      <c r="D39" s="62">
        <v>1025</v>
      </c>
      <c r="F39" s="49" t="s">
        <v>150</v>
      </c>
      <c r="G39" s="64" t="s">
        <v>161</v>
      </c>
      <c r="H39" s="63" t="s">
        <v>152</v>
      </c>
      <c r="I39" s="64" t="s">
        <v>867</v>
      </c>
      <c r="J39" s="50" t="s">
        <v>154</v>
      </c>
      <c r="K39" s="64" t="s">
        <v>917</v>
      </c>
      <c r="L39" s="50" t="s">
        <v>152</v>
      </c>
      <c r="M39" s="64" t="s">
        <v>465</v>
      </c>
      <c r="N39" s="4" t="s">
        <v>157</v>
      </c>
      <c r="P39" s="10"/>
      <c r="Q39" s="5" t="str">
        <f>CONCATENATE("↓",D52)</f>
        <v>↓1510</v>
      </c>
      <c r="R39" s="8" t="s">
        <v>160</v>
      </c>
    </row>
    <row r="40" spans="1:18" ht="20.45" customHeight="1" x14ac:dyDescent="0.3">
      <c r="A40" s="5"/>
      <c r="C40" s="62"/>
      <c r="D40" s="49" t="s">
        <v>162</v>
      </c>
      <c r="H40" s="63"/>
      <c r="I40" s="64" t="s">
        <v>352</v>
      </c>
      <c r="J40" s="50"/>
      <c r="L40" s="50"/>
      <c r="P40" s="10"/>
      <c r="Q40" s="5"/>
      <c r="R40" s="8"/>
    </row>
    <row r="41" spans="1:18" ht="20.45" customHeight="1" x14ac:dyDescent="0.3">
      <c r="A41" s="5"/>
      <c r="C41" s="62"/>
      <c r="D41" s="49" t="s">
        <v>162</v>
      </c>
      <c r="E41" s="86">
        <v>1</v>
      </c>
      <c r="F41" s="62" t="s">
        <v>150</v>
      </c>
      <c r="H41" s="63"/>
      <c r="I41" s="64" t="s">
        <v>230</v>
      </c>
      <c r="J41" s="50"/>
      <c r="L41" s="50" t="s">
        <v>152</v>
      </c>
      <c r="M41" s="64" t="s">
        <v>284</v>
      </c>
      <c r="N41" s="4" t="s">
        <v>157</v>
      </c>
      <c r="O41" s="2" t="str">
        <f>CONCATENATE("↑",D29,".",E30)</f>
        <v>↑539.1</v>
      </c>
      <c r="P41" s="10"/>
      <c r="R41" s="8" t="s">
        <v>160</v>
      </c>
    </row>
    <row r="42" spans="1:18" ht="20.45" customHeight="1" x14ac:dyDescent="0.3">
      <c r="A42" s="5"/>
      <c r="C42" s="62"/>
      <c r="D42" s="49" t="s">
        <v>162</v>
      </c>
      <c r="E42" s="86">
        <v>2</v>
      </c>
      <c r="F42" s="62" t="s">
        <v>150</v>
      </c>
      <c r="H42" s="63"/>
      <c r="I42" s="64" t="s">
        <v>304</v>
      </c>
      <c r="J42" s="50"/>
      <c r="L42" s="50" t="s">
        <v>152</v>
      </c>
      <c r="M42" s="64" t="s">
        <v>310</v>
      </c>
      <c r="N42" s="4" t="s">
        <v>157</v>
      </c>
      <c r="O42" s="2" t="str">
        <f>CONCATENATE("↑",D29,".",E31)</f>
        <v>↑539.2</v>
      </c>
      <c r="P42" s="10"/>
      <c r="R42" s="8" t="s">
        <v>160</v>
      </c>
    </row>
    <row r="43" spans="1:18" ht="20.45" customHeight="1" x14ac:dyDescent="0.3">
      <c r="A43" s="5"/>
      <c r="B43" s="4" t="s">
        <v>451</v>
      </c>
      <c r="C43" s="53" t="s">
        <v>828</v>
      </c>
      <c r="D43" s="62">
        <v>1026</v>
      </c>
      <c r="F43" s="49" t="s">
        <v>150</v>
      </c>
      <c r="G43" s="64" t="s">
        <v>161</v>
      </c>
      <c r="H43" s="63" t="s">
        <v>152</v>
      </c>
      <c r="I43" s="64" t="s">
        <v>868</v>
      </c>
      <c r="J43" s="50" t="s">
        <v>154</v>
      </c>
      <c r="K43" s="64" t="s">
        <v>917</v>
      </c>
      <c r="L43" s="50" t="s">
        <v>152</v>
      </c>
      <c r="M43" s="64" t="s">
        <v>466</v>
      </c>
      <c r="N43" s="4" t="s">
        <v>157</v>
      </c>
      <c r="P43" s="10"/>
      <c r="Q43" s="2" t="str">
        <f>CONCATENATE("↓",D52)</f>
        <v>↓1510</v>
      </c>
      <c r="R43" s="8" t="s">
        <v>160</v>
      </c>
    </row>
    <row r="44" spans="1:18" ht="20.45" customHeight="1" x14ac:dyDescent="0.3">
      <c r="A44" s="5"/>
      <c r="C44" s="62"/>
      <c r="D44" s="49" t="s">
        <v>162</v>
      </c>
      <c r="H44" s="63"/>
      <c r="I44" s="64" t="s">
        <v>352</v>
      </c>
      <c r="J44" s="50"/>
      <c r="L44" s="50"/>
      <c r="P44" s="10"/>
      <c r="Q44" s="5"/>
      <c r="R44" s="8"/>
    </row>
    <row r="45" spans="1:18" ht="20.45" customHeight="1" x14ac:dyDescent="0.3">
      <c r="A45" s="5"/>
      <c r="C45" s="62"/>
      <c r="D45" s="49" t="s">
        <v>162</v>
      </c>
      <c r="F45" s="62"/>
      <c r="H45" s="63"/>
      <c r="I45" s="64" t="s">
        <v>311</v>
      </c>
      <c r="J45" s="50"/>
      <c r="L45" s="50"/>
      <c r="P45" s="10"/>
      <c r="R45" s="8"/>
    </row>
    <row r="46" spans="1:18" ht="20.45" customHeight="1" x14ac:dyDescent="0.3">
      <c r="A46" s="5"/>
      <c r="C46" s="62"/>
      <c r="D46" s="49" t="s">
        <v>278</v>
      </c>
      <c r="E46" s="86">
        <v>1</v>
      </c>
      <c r="F46" s="62" t="s">
        <v>150</v>
      </c>
      <c r="H46" s="63"/>
      <c r="I46" s="64" t="s">
        <v>290</v>
      </c>
      <c r="J46" s="50"/>
      <c r="L46" s="50" t="s">
        <v>152</v>
      </c>
      <c r="M46" s="64" t="s">
        <v>316</v>
      </c>
      <c r="N46" s="4" t="s">
        <v>157</v>
      </c>
      <c r="O46" s="2" t="str">
        <f>CONCATENATE("↑",D29,".",E33)</f>
        <v>↑539.3.1</v>
      </c>
      <c r="P46" s="10"/>
      <c r="R46" s="8" t="s">
        <v>160</v>
      </c>
    </row>
    <row r="47" spans="1:18" ht="20.45" customHeight="1" x14ac:dyDescent="0.3">
      <c r="A47" s="5"/>
      <c r="C47" s="62"/>
      <c r="D47" s="49" t="s">
        <v>278</v>
      </c>
      <c r="E47" s="86">
        <v>2</v>
      </c>
      <c r="F47" s="62" t="s">
        <v>150</v>
      </c>
      <c r="H47" s="63"/>
      <c r="I47" s="64" t="s">
        <v>291</v>
      </c>
      <c r="J47" s="50"/>
      <c r="L47" s="50" t="s">
        <v>152</v>
      </c>
      <c r="M47" s="64" t="s">
        <v>313</v>
      </c>
      <c r="N47" s="4" t="s">
        <v>157</v>
      </c>
      <c r="O47" s="2" t="str">
        <f>CONCATENATE("↑",D29,".",E34)</f>
        <v>↑539.3.2</v>
      </c>
      <c r="P47" s="10"/>
      <c r="R47" s="8" t="s">
        <v>160</v>
      </c>
    </row>
    <row r="48" spans="1:18" ht="20.45" customHeight="1" x14ac:dyDescent="0.3">
      <c r="A48" s="5"/>
      <c r="C48" s="62"/>
      <c r="D48" s="49" t="s">
        <v>162</v>
      </c>
      <c r="F48" s="62"/>
      <c r="H48" s="63"/>
      <c r="I48" s="64" t="s">
        <v>312</v>
      </c>
      <c r="J48" s="50"/>
      <c r="L48" s="50"/>
      <c r="P48" s="10"/>
      <c r="R48" s="8"/>
    </row>
    <row r="49" spans="1:18" ht="20.45" customHeight="1" x14ac:dyDescent="0.3">
      <c r="A49" s="5"/>
      <c r="C49" s="62"/>
      <c r="D49" s="49" t="s">
        <v>278</v>
      </c>
      <c r="E49" s="86">
        <v>3</v>
      </c>
      <c r="F49" s="62" t="s">
        <v>150</v>
      </c>
      <c r="H49" s="63"/>
      <c r="I49" s="64" t="s">
        <v>227</v>
      </c>
      <c r="J49" s="50"/>
      <c r="L49" s="50" t="s">
        <v>152</v>
      </c>
      <c r="M49" s="64" t="s">
        <v>314</v>
      </c>
      <c r="N49" s="4" t="s">
        <v>157</v>
      </c>
      <c r="O49" s="2" t="str">
        <f>CONCATENATE("↑",D29,".",E36)</f>
        <v>↑539.4.1</v>
      </c>
      <c r="P49" s="10"/>
      <c r="R49" s="8" t="s">
        <v>160</v>
      </c>
    </row>
    <row r="50" spans="1:18" ht="20.45" customHeight="1" x14ac:dyDescent="0.3">
      <c r="A50" s="5"/>
      <c r="C50" s="62"/>
      <c r="D50" s="49" t="s">
        <v>278</v>
      </c>
      <c r="E50" s="86">
        <v>4</v>
      </c>
      <c r="F50" s="62" t="s">
        <v>150</v>
      </c>
      <c r="H50" s="63"/>
      <c r="I50" s="64" t="s">
        <v>228</v>
      </c>
      <c r="J50" s="50"/>
      <c r="L50" s="50" t="s">
        <v>152</v>
      </c>
      <c r="M50" s="64" t="s">
        <v>315</v>
      </c>
      <c r="N50" s="4" t="s">
        <v>157</v>
      </c>
      <c r="O50" s="2" t="str">
        <f>CONCATENATE("↑",D29,".",E37)</f>
        <v>↑539.4.2</v>
      </c>
      <c r="P50" s="10"/>
      <c r="R50" s="8" t="s">
        <v>160</v>
      </c>
    </row>
    <row r="51" spans="1:18" ht="20.45" customHeight="1" x14ac:dyDescent="0.3">
      <c r="A51" s="5"/>
      <c r="C51" s="62"/>
      <c r="D51" s="49" t="s">
        <v>162</v>
      </c>
      <c r="F51" s="62"/>
      <c r="H51" s="63"/>
      <c r="I51" s="64" t="s">
        <v>317</v>
      </c>
      <c r="J51" s="50"/>
      <c r="L51" s="50" t="s">
        <v>152</v>
      </c>
      <c r="M51" s="64" t="s">
        <v>318</v>
      </c>
      <c r="P51" s="10"/>
      <c r="R51" s="8"/>
    </row>
    <row r="52" spans="1:18" ht="20.45" customHeight="1" x14ac:dyDescent="0.3">
      <c r="A52" s="5"/>
      <c r="B52" s="4" t="s">
        <v>451</v>
      </c>
      <c r="C52" s="53" t="s">
        <v>828</v>
      </c>
      <c r="D52" s="62">
        <v>1510</v>
      </c>
      <c r="F52" s="49" t="s">
        <v>150</v>
      </c>
      <c r="G52" s="64" t="s">
        <v>161</v>
      </c>
      <c r="H52" s="63" t="s">
        <v>152</v>
      </c>
      <c r="I52" s="219" t="s">
        <v>199</v>
      </c>
      <c r="J52" s="50" t="s">
        <v>154</v>
      </c>
      <c r="K52" s="64" t="s">
        <v>911</v>
      </c>
      <c r="L52" s="50" t="s">
        <v>152</v>
      </c>
      <c r="M52" s="64" t="s">
        <v>323</v>
      </c>
      <c r="N52" s="4" t="s">
        <v>157</v>
      </c>
      <c r="O52" s="10" t="str">
        <f>CONCATENATE("↑",D39,"+",D43)</f>
        <v>↑1025+1026</v>
      </c>
      <c r="P52" s="10" t="s">
        <v>159</v>
      </c>
      <c r="Q52" s="5" t="str">
        <f>CONCATENATE("↓",D56)</f>
        <v>↓2083</v>
      </c>
      <c r="R52" s="8" t="s">
        <v>160</v>
      </c>
    </row>
    <row r="53" spans="1:18" ht="20.45" customHeight="1" x14ac:dyDescent="0.3">
      <c r="A53" s="5"/>
      <c r="C53" s="53" t="s">
        <v>828</v>
      </c>
      <c r="D53" s="62">
        <v>1944</v>
      </c>
      <c r="F53" s="49" t="s">
        <v>150</v>
      </c>
      <c r="H53" s="63"/>
      <c r="I53" s="64" t="s">
        <v>1076</v>
      </c>
      <c r="J53" s="50" t="s">
        <v>154</v>
      </c>
      <c r="K53" s="64" t="s">
        <v>912</v>
      </c>
      <c r="L53" s="50" t="s">
        <v>152</v>
      </c>
      <c r="M53" s="64" t="s">
        <v>1062</v>
      </c>
      <c r="P53" s="10"/>
      <c r="R53" s="8"/>
    </row>
    <row r="54" spans="1:18" ht="20.45" customHeight="1" x14ac:dyDescent="0.3">
      <c r="A54" s="5"/>
      <c r="C54" s="62"/>
      <c r="D54" s="49" t="s">
        <v>162</v>
      </c>
      <c r="E54" s="60">
        <v>1</v>
      </c>
      <c r="F54" s="49" t="s">
        <v>150</v>
      </c>
      <c r="G54" s="64" t="s">
        <v>161</v>
      </c>
      <c r="H54" s="63" t="s">
        <v>152</v>
      </c>
      <c r="I54" s="64" t="s">
        <v>810</v>
      </c>
      <c r="J54" s="50"/>
      <c r="L54" s="50" t="s">
        <v>160</v>
      </c>
      <c r="N54" s="4" t="s">
        <v>157</v>
      </c>
      <c r="O54" s="2" t="str">
        <f>CONCATENATE("↑",D6,".",E8,"&gt;")</f>
        <v>↑126.1&gt;</v>
      </c>
      <c r="P54" s="10"/>
      <c r="R54" s="8" t="s">
        <v>160</v>
      </c>
    </row>
    <row r="55" spans="1:18" ht="20.45" customHeight="1" x14ac:dyDescent="0.3">
      <c r="A55" s="5"/>
      <c r="C55" s="62"/>
      <c r="D55" s="49"/>
      <c r="E55" s="60" t="s">
        <v>1498</v>
      </c>
      <c r="F55" s="49"/>
      <c r="H55" s="63"/>
      <c r="J55" s="50"/>
      <c r="L55" s="50"/>
      <c r="P55" s="10"/>
      <c r="R55" s="8"/>
    </row>
    <row r="56" spans="1:18" ht="20.45" customHeight="1" x14ac:dyDescent="0.3">
      <c r="A56" s="5"/>
      <c r="B56" s="4" t="s">
        <v>451</v>
      </c>
      <c r="C56" s="53" t="s">
        <v>828</v>
      </c>
      <c r="D56" s="62">
        <v>2083</v>
      </c>
      <c r="F56" s="49" t="s">
        <v>150</v>
      </c>
      <c r="G56" s="64" t="s">
        <v>161</v>
      </c>
      <c r="H56" s="63" t="s">
        <v>152</v>
      </c>
      <c r="I56" s="219" t="s">
        <v>199</v>
      </c>
      <c r="J56" s="50" t="s">
        <v>154</v>
      </c>
      <c r="K56" s="64" t="s">
        <v>918</v>
      </c>
      <c r="L56" s="50" t="s">
        <v>152</v>
      </c>
      <c r="M56" s="64" t="s">
        <v>1113</v>
      </c>
      <c r="N56" s="4" t="s">
        <v>157</v>
      </c>
      <c r="O56" s="10" t="str">
        <f>CONCATENATE("↑",D52)</f>
        <v>↑1510</v>
      </c>
      <c r="P56" s="10"/>
      <c r="R56" s="8" t="s">
        <v>160</v>
      </c>
    </row>
    <row r="57" spans="1:18" ht="20.45" customHeight="1" x14ac:dyDescent="0.3">
      <c r="A57" s="5"/>
      <c r="B57" s="4" t="s">
        <v>451</v>
      </c>
      <c r="C57" s="53" t="s">
        <v>828</v>
      </c>
      <c r="D57" s="62">
        <v>2126</v>
      </c>
      <c r="F57" s="49" t="s">
        <v>150</v>
      </c>
      <c r="G57" s="64" t="s">
        <v>161</v>
      </c>
      <c r="H57" s="63" t="s">
        <v>152</v>
      </c>
      <c r="I57" s="205" t="s">
        <v>1472</v>
      </c>
      <c r="J57" s="50" t="s">
        <v>154</v>
      </c>
      <c r="K57" s="64" t="s">
        <v>911</v>
      </c>
      <c r="L57" s="50" t="s">
        <v>152</v>
      </c>
      <c r="M57" s="64" t="s">
        <v>1473</v>
      </c>
      <c r="N57" s="9" t="s">
        <v>157</v>
      </c>
      <c r="P57" s="10"/>
      <c r="Q57" s="2" t="str">
        <f>CONCATENATE("↓",D66)</f>
        <v>↓2161</v>
      </c>
      <c r="R57" s="8" t="s">
        <v>160</v>
      </c>
    </row>
    <row r="58" spans="1:18" ht="20.45" customHeight="1" x14ac:dyDescent="0.3">
      <c r="A58" s="5"/>
      <c r="C58" s="53"/>
      <c r="D58" s="49" t="s">
        <v>162</v>
      </c>
      <c r="F58" s="49"/>
      <c r="H58" s="63"/>
      <c r="I58" s="205" t="s">
        <v>352</v>
      </c>
      <c r="J58" s="50"/>
      <c r="L58" s="50"/>
      <c r="M58" s="50"/>
      <c r="P58" s="10"/>
      <c r="R58" s="8"/>
    </row>
    <row r="59" spans="1:18" ht="20.45" customHeight="1" x14ac:dyDescent="0.3">
      <c r="A59" s="5"/>
      <c r="C59" s="62"/>
      <c r="D59" s="49" t="s">
        <v>162</v>
      </c>
      <c r="F59" s="49"/>
      <c r="H59" s="63"/>
      <c r="I59" s="64" t="s">
        <v>1467</v>
      </c>
      <c r="L59" s="50"/>
      <c r="P59" s="10"/>
      <c r="R59" s="8"/>
    </row>
    <row r="60" spans="1:18" ht="20.45" customHeight="1" x14ac:dyDescent="0.3">
      <c r="A60" s="5"/>
      <c r="C60" s="62"/>
      <c r="D60" s="49" t="s">
        <v>162</v>
      </c>
      <c r="E60" s="86" t="s">
        <v>143</v>
      </c>
      <c r="F60" s="49" t="s">
        <v>150</v>
      </c>
      <c r="H60" s="63"/>
      <c r="I60" s="64" t="s">
        <v>330</v>
      </c>
      <c r="L60" s="50" t="s">
        <v>152</v>
      </c>
      <c r="M60" s="64" t="s">
        <v>331</v>
      </c>
      <c r="N60" s="4" t="s">
        <v>157</v>
      </c>
      <c r="O60" s="10" t="str">
        <f>CONCATENATE("↑",D6,".",E9)</f>
        <v>↑126.2</v>
      </c>
      <c r="P60" s="10"/>
      <c r="R60" s="8" t="s">
        <v>160</v>
      </c>
    </row>
    <row r="61" spans="1:18" ht="20.45" customHeight="1" x14ac:dyDescent="0.3">
      <c r="A61" s="5"/>
      <c r="C61" s="62"/>
      <c r="E61" s="86" t="s">
        <v>1498</v>
      </c>
      <c r="F61" s="49"/>
      <c r="H61" s="63"/>
      <c r="L61" s="50"/>
      <c r="O61" s="10"/>
      <c r="P61" s="10"/>
      <c r="R61" s="8"/>
    </row>
    <row r="62" spans="1:18" ht="20.45" customHeight="1" x14ac:dyDescent="0.3">
      <c r="C62" s="53" t="s">
        <v>828</v>
      </c>
      <c r="D62" s="62">
        <v>2141</v>
      </c>
      <c r="F62" s="49" t="s">
        <v>150</v>
      </c>
      <c r="H62" s="63"/>
      <c r="I62" s="205" t="s">
        <v>1200</v>
      </c>
      <c r="J62" s="50" t="s">
        <v>154</v>
      </c>
      <c r="K62" s="64" t="s">
        <v>971</v>
      </c>
      <c r="L62" s="50" t="s">
        <v>152</v>
      </c>
      <c r="M62" s="64" t="s">
        <v>1064</v>
      </c>
      <c r="P62" s="10"/>
      <c r="R62" s="8"/>
    </row>
    <row r="63" spans="1:18" ht="20.45" customHeight="1" x14ac:dyDescent="0.3">
      <c r="A63" s="5"/>
      <c r="B63" s="4" t="s">
        <v>451</v>
      </c>
      <c r="C63" s="53"/>
      <c r="D63" s="121" t="s">
        <v>162</v>
      </c>
      <c r="E63" s="86" t="s">
        <v>134</v>
      </c>
      <c r="F63" s="49" t="s">
        <v>150</v>
      </c>
      <c r="G63" s="64" t="s">
        <v>161</v>
      </c>
      <c r="H63" s="63" t="s">
        <v>152</v>
      </c>
      <c r="I63" s="64" t="s">
        <v>810</v>
      </c>
      <c r="J63" s="50"/>
      <c r="L63" s="50" t="s">
        <v>152</v>
      </c>
      <c r="M63" s="64" t="s">
        <v>1065</v>
      </c>
      <c r="N63" s="4" t="s">
        <v>157</v>
      </c>
      <c r="O63" s="10" t="str">
        <f>CONCATENATE("↑",D6,".",E8)</f>
        <v>↑126.1</v>
      </c>
      <c r="P63" s="10"/>
      <c r="R63" s="8" t="s">
        <v>160</v>
      </c>
    </row>
    <row r="64" spans="1:18" ht="20.45" customHeight="1" x14ac:dyDescent="0.3">
      <c r="A64" s="5"/>
      <c r="B64" s="4" t="s">
        <v>451</v>
      </c>
      <c r="C64" s="53"/>
      <c r="D64" s="121" t="s">
        <v>162</v>
      </c>
      <c r="E64" s="86" t="s">
        <v>135</v>
      </c>
      <c r="F64" s="49" t="s">
        <v>150</v>
      </c>
      <c r="G64" s="64" t="s">
        <v>161</v>
      </c>
      <c r="H64" s="63" t="s">
        <v>152</v>
      </c>
      <c r="I64" s="64" t="s">
        <v>1068</v>
      </c>
      <c r="J64" s="50"/>
      <c r="L64" s="50" t="s">
        <v>152</v>
      </c>
      <c r="M64" s="64" t="s">
        <v>1066</v>
      </c>
      <c r="N64" s="4" t="s">
        <v>157</v>
      </c>
      <c r="O64" s="10" t="str">
        <f>CONCATENATE("↑",D6,".",E11)</f>
        <v>↑126.4</v>
      </c>
      <c r="P64" s="10"/>
      <c r="R64" s="8" t="s">
        <v>160</v>
      </c>
    </row>
    <row r="65" spans="1:18" ht="20.45" customHeight="1" x14ac:dyDescent="0.3">
      <c r="A65" s="5"/>
      <c r="B65" s="4" t="s">
        <v>451</v>
      </c>
      <c r="C65" s="53"/>
      <c r="D65" s="121" t="s">
        <v>162</v>
      </c>
      <c r="E65" s="86" t="s">
        <v>136</v>
      </c>
      <c r="F65" s="49" t="s">
        <v>150</v>
      </c>
      <c r="G65" s="64" t="s">
        <v>161</v>
      </c>
      <c r="H65" s="63" t="s">
        <v>152</v>
      </c>
      <c r="I65" s="64" t="s">
        <v>1067</v>
      </c>
      <c r="J65" s="50"/>
      <c r="L65" s="50" t="s">
        <v>152</v>
      </c>
      <c r="M65" s="64" t="s">
        <v>1069</v>
      </c>
      <c r="N65" s="4" t="s">
        <v>157</v>
      </c>
      <c r="O65" s="10" t="str">
        <f>CONCATENATE("↑",D6,".",E12)</f>
        <v>↑126.5</v>
      </c>
      <c r="P65" s="10"/>
      <c r="R65" s="8" t="s">
        <v>160</v>
      </c>
    </row>
    <row r="66" spans="1:18" ht="20.45" customHeight="1" x14ac:dyDescent="0.3">
      <c r="A66" s="5"/>
      <c r="B66" s="4" t="s">
        <v>451</v>
      </c>
      <c r="C66" s="53" t="s">
        <v>828</v>
      </c>
      <c r="D66" s="62">
        <v>2161</v>
      </c>
      <c r="F66" s="49" t="s">
        <v>150</v>
      </c>
      <c r="G66" s="64" t="s">
        <v>161</v>
      </c>
      <c r="H66" s="63" t="s">
        <v>152</v>
      </c>
      <c r="I66" s="205" t="s">
        <v>1472</v>
      </c>
      <c r="J66" s="50" t="s">
        <v>154</v>
      </c>
      <c r="K66" s="64" t="s">
        <v>911</v>
      </c>
      <c r="L66" s="50" t="s">
        <v>152</v>
      </c>
      <c r="M66" s="64" t="s">
        <v>1475</v>
      </c>
      <c r="N66" s="9" t="s">
        <v>157</v>
      </c>
      <c r="O66" s="10" t="str">
        <f>CONCATENATE("↑",D57)</f>
        <v>↑2126</v>
      </c>
      <c r="P66" s="10" t="s">
        <v>159</v>
      </c>
      <c r="Q66" s="2" t="str">
        <f>CONCATENATE("↓",D67)</f>
        <v>↓2190</v>
      </c>
      <c r="R66" s="8" t="s">
        <v>160</v>
      </c>
    </row>
    <row r="67" spans="1:18" ht="20.45" customHeight="1" x14ac:dyDescent="0.3">
      <c r="A67" s="5"/>
      <c r="B67" s="4" t="s">
        <v>451</v>
      </c>
      <c r="C67" s="53" t="s">
        <v>828</v>
      </c>
      <c r="D67" s="62">
        <v>2190</v>
      </c>
      <c r="F67" s="49" t="s">
        <v>150</v>
      </c>
      <c r="G67" s="64" t="s">
        <v>161</v>
      </c>
      <c r="H67" s="63" t="s">
        <v>152</v>
      </c>
      <c r="I67" s="205" t="s">
        <v>1472</v>
      </c>
      <c r="J67" s="50" t="s">
        <v>154</v>
      </c>
      <c r="K67" s="64" t="s">
        <v>911</v>
      </c>
      <c r="L67" s="50" t="s">
        <v>152</v>
      </c>
      <c r="M67" s="64" t="s">
        <v>1474</v>
      </c>
      <c r="N67" s="4" t="s">
        <v>157</v>
      </c>
      <c r="O67" s="10" t="str">
        <f>CONCATENATE("↑",D66)</f>
        <v>↑2161</v>
      </c>
      <c r="P67" s="10"/>
      <c r="R67" s="8" t="s">
        <v>160</v>
      </c>
    </row>
    <row r="68" spans="1:18" ht="20.45" customHeight="1" x14ac:dyDescent="0.3">
      <c r="C68" s="53" t="s">
        <v>828</v>
      </c>
      <c r="D68" s="62">
        <v>2192</v>
      </c>
      <c r="F68" s="49" t="s">
        <v>150</v>
      </c>
      <c r="H68" s="63"/>
      <c r="I68" s="205" t="s">
        <v>1199</v>
      </c>
      <c r="J68" s="50" t="s">
        <v>154</v>
      </c>
      <c r="K68" s="64" t="s">
        <v>971</v>
      </c>
      <c r="L68" s="50" t="s">
        <v>152</v>
      </c>
      <c r="M68" s="64" t="s">
        <v>1252</v>
      </c>
      <c r="P68" s="10"/>
      <c r="R68" s="8"/>
    </row>
    <row r="69" spans="1:18" ht="20.45" customHeight="1" x14ac:dyDescent="0.3">
      <c r="C69" s="53"/>
      <c r="D69" s="121" t="s">
        <v>162</v>
      </c>
      <c r="E69" s="86" t="s">
        <v>134</v>
      </c>
      <c r="F69" s="49" t="s">
        <v>150</v>
      </c>
      <c r="G69" s="64" t="s">
        <v>161</v>
      </c>
      <c r="H69" s="63" t="s">
        <v>152</v>
      </c>
      <c r="I69" s="64" t="s">
        <v>1198</v>
      </c>
      <c r="J69" s="50"/>
      <c r="L69" s="50" t="s">
        <v>152</v>
      </c>
      <c r="M69" s="50" t="s">
        <v>1197</v>
      </c>
      <c r="N69" s="4" t="s">
        <v>157</v>
      </c>
      <c r="O69" s="10" t="str">
        <f>CONCATENATE("↑",D6,".",E15)</f>
        <v>↑126.8</v>
      </c>
      <c r="P69" s="10"/>
      <c r="R69" s="8" t="s">
        <v>160</v>
      </c>
    </row>
    <row r="70" spans="1:18" ht="20.45" customHeight="1" x14ac:dyDescent="0.3">
      <c r="E70" s="86" t="s">
        <v>1498</v>
      </c>
    </row>
    <row r="82" spans="9:9" ht="20.45" customHeight="1" x14ac:dyDescent="0.3">
      <c r="I82" s="38"/>
    </row>
    <row r="83" spans="9:9" ht="20.45" customHeight="1" x14ac:dyDescent="0.3">
      <c r="I83" s="38"/>
    </row>
    <row r="84" spans="9:9" ht="20.45" customHeight="1" x14ac:dyDescent="0.3">
      <c r="I84" s="38"/>
    </row>
    <row r="85" spans="9:9" ht="20.45" customHeight="1" x14ac:dyDescent="0.3">
      <c r="I85" s="38"/>
    </row>
    <row r="86" spans="9:9" ht="20.45" customHeight="1" x14ac:dyDescent="0.3">
      <c r="I86" s="38"/>
    </row>
  </sheetData>
  <pageMargins left="0.7" right="0.7" top="0.75" bottom="0.75" header="0.3" footer="0.3"/>
  <pageSetup paperSize="9" orientation="portrait" horizontalDpi="360" verticalDpi="36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29"/>
  <sheetViews>
    <sheetView zoomScale="70" zoomScaleNormal="70" workbookViewId="0">
      <pane ySplit="1" topLeftCell="A2" activePane="bottomLeft" state="frozen"/>
      <selection pane="bottomLeft" activeCell="I22" sqref="I22"/>
    </sheetView>
  </sheetViews>
  <sheetFormatPr defaultColWidth="9.140625" defaultRowHeight="20.45" customHeight="1" x14ac:dyDescent="0.3"/>
  <cols>
    <col min="1" max="1" width="8.5703125" style="33" customWidth="1"/>
    <col min="2" max="2" width="4.140625" style="23" customWidth="1"/>
    <col min="3" max="3" width="4.5703125" style="72" customWidth="1"/>
    <col min="4" max="4" width="8.85546875" style="85" customWidth="1"/>
    <col min="5" max="5" width="6.28515625" style="84" customWidth="1"/>
    <col min="6" max="6" width="2.28515625" style="69" customWidth="1"/>
    <col min="7" max="7" width="9" style="69" customWidth="1"/>
    <col min="8" max="8" width="1.7109375" style="69" customWidth="1"/>
    <col min="9" max="9" width="79.85546875" style="69" customWidth="1"/>
    <col min="10" max="10" width="4.42578125" style="69" customWidth="1"/>
    <col min="11" max="11" width="42.7109375" style="69" customWidth="1"/>
    <col min="12" max="12" width="3.85546875" style="69" customWidth="1"/>
    <col min="13" max="13" width="43.42578125" style="69" customWidth="1"/>
    <col min="14" max="14" width="4" style="23" customWidth="1"/>
    <col min="15" max="15" width="16.42578125" style="33" customWidth="1"/>
    <col min="16" max="16" width="2.5703125" style="23" customWidth="1"/>
    <col min="17" max="17" width="37.28515625" style="2" customWidth="1"/>
    <col min="18" max="18" width="4.7109375" style="23" customWidth="1"/>
    <col min="19" max="19" width="7.5703125" style="23" customWidth="1"/>
    <col min="20" max="20" width="24.7109375" style="23" customWidth="1"/>
    <col min="21" max="23" width="5.140625" style="23" customWidth="1"/>
    <col min="24" max="28" width="9.140625" style="23" customWidth="1"/>
    <col min="29" max="31" width="9.140625" style="23"/>
    <col min="32" max="32" width="36" style="23" customWidth="1"/>
    <col min="33" max="16384" width="9.140625" style="23"/>
  </cols>
  <sheetData>
    <row r="1" spans="1:28" s="26" customFormat="1" ht="20.45" customHeight="1" x14ac:dyDescent="0.3">
      <c r="A1" s="42" t="s">
        <v>351</v>
      </c>
      <c r="C1" s="76" t="s">
        <v>828</v>
      </c>
      <c r="D1" s="77" t="s">
        <v>150</v>
      </c>
      <c r="E1" s="78" t="s">
        <v>151</v>
      </c>
      <c r="F1" s="77" t="s">
        <v>150</v>
      </c>
      <c r="G1" s="73" t="s">
        <v>1040</v>
      </c>
      <c r="H1" s="88" t="s">
        <v>152</v>
      </c>
      <c r="I1" s="69" t="s">
        <v>809</v>
      </c>
      <c r="J1" s="76" t="s">
        <v>154</v>
      </c>
      <c r="K1" s="76" t="s">
        <v>155</v>
      </c>
      <c r="L1" s="76" t="s">
        <v>152</v>
      </c>
      <c r="M1" s="79" t="s">
        <v>156</v>
      </c>
      <c r="N1" s="24" t="s">
        <v>157</v>
      </c>
      <c r="O1" s="29" t="s">
        <v>158</v>
      </c>
      <c r="P1" s="24" t="s">
        <v>159</v>
      </c>
      <c r="Q1" s="16" t="s">
        <v>348</v>
      </c>
      <c r="R1" s="26" t="s">
        <v>160</v>
      </c>
      <c r="S1" s="26" t="s">
        <v>349</v>
      </c>
      <c r="T1" s="26" t="s">
        <v>1127</v>
      </c>
      <c r="U1" s="26" t="s">
        <v>134</v>
      </c>
      <c r="V1" s="26" t="s">
        <v>135</v>
      </c>
      <c r="W1" s="26" t="s">
        <v>136</v>
      </c>
      <c r="X1" s="26" t="s">
        <v>137</v>
      </c>
      <c r="Y1" s="26" t="s">
        <v>138</v>
      </c>
      <c r="Z1" s="26" t="s">
        <v>139</v>
      </c>
      <c r="AA1" s="26" t="s">
        <v>140</v>
      </c>
      <c r="AB1" s="26" t="s">
        <v>141</v>
      </c>
    </row>
    <row r="2" spans="1:28" s="94" customFormat="1" ht="25.15" customHeight="1" x14ac:dyDescent="0.4">
      <c r="A2" s="238"/>
      <c r="B2" s="94" t="s">
        <v>187</v>
      </c>
      <c r="C2" s="91"/>
      <c r="D2" s="91" t="s">
        <v>278</v>
      </c>
      <c r="E2" s="95"/>
      <c r="F2" s="96"/>
      <c r="G2" s="239"/>
      <c r="H2" s="239"/>
      <c r="I2" s="225" t="s">
        <v>895</v>
      </c>
      <c r="M2" s="97"/>
      <c r="N2" s="97"/>
      <c r="O2" s="98"/>
      <c r="P2" s="97"/>
      <c r="Q2" s="99"/>
    </row>
    <row r="3" spans="1:28" s="26" customFormat="1" ht="20.45" customHeight="1" x14ac:dyDescent="0.3">
      <c r="A3" s="32"/>
      <c r="B3" s="23"/>
      <c r="C3" s="76" t="s">
        <v>828</v>
      </c>
      <c r="D3" s="51">
        <v>1</v>
      </c>
      <c r="E3" s="78"/>
      <c r="F3" s="78" t="s">
        <v>150</v>
      </c>
      <c r="G3" s="69" t="s">
        <v>830</v>
      </c>
      <c r="H3" s="88" t="s">
        <v>152</v>
      </c>
      <c r="I3" s="76" t="s">
        <v>1002</v>
      </c>
      <c r="J3" s="76" t="s">
        <v>154</v>
      </c>
      <c r="K3" s="76" t="s">
        <v>397</v>
      </c>
      <c r="L3" s="76" t="s">
        <v>152</v>
      </c>
      <c r="M3" s="79" t="s">
        <v>356</v>
      </c>
      <c r="N3" s="24" t="s">
        <v>157</v>
      </c>
      <c r="O3" s="29" t="str">
        <f>CONCATENATE("↑",PL!A1,PL!D6,".",PL!E14,"-")</f>
        <v>↑PL:126.7-</v>
      </c>
      <c r="P3" s="24"/>
      <c r="Q3" s="9"/>
      <c r="R3" s="26" t="s">
        <v>160</v>
      </c>
    </row>
    <row r="4" spans="1:28" s="25" customFormat="1" ht="20.45" customHeight="1" x14ac:dyDescent="0.3">
      <c r="A4" s="33"/>
      <c r="B4" s="3"/>
      <c r="C4" s="76" t="s">
        <v>828</v>
      </c>
      <c r="D4" s="87">
        <v>137</v>
      </c>
      <c r="E4" s="84"/>
      <c r="F4" s="78" t="s">
        <v>150</v>
      </c>
      <c r="G4" s="69" t="s">
        <v>350</v>
      </c>
      <c r="H4" s="88" t="s">
        <v>152</v>
      </c>
      <c r="I4" s="69" t="s">
        <v>366</v>
      </c>
      <c r="J4" s="76" t="s">
        <v>154</v>
      </c>
      <c r="K4" s="69" t="s">
        <v>367</v>
      </c>
      <c r="L4" s="76" t="s">
        <v>152</v>
      </c>
      <c r="M4" s="69" t="s">
        <v>368</v>
      </c>
      <c r="N4" s="24" t="s">
        <v>157</v>
      </c>
      <c r="O4" s="31" t="str">
        <f>CONCATENATE("↑",PL!A1,PL!D6,".",PL!E14,"&gt;")</f>
        <v>↑PL:126.7&gt;</v>
      </c>
      <c r="P4" s="24"/>
      <c r="Q4" s="10"/>
      <c r="R4" s="26" t="s">
        <v>160</v>
      </c>
      <c r="S4" s="28"/>
      <c r="T4" s="28"/>
      <c r="U4" s="3"/>
    </row>
    <row r="5" spans="1:28" s="25" customFormat="1" ht="20.45" customHeight="1" x14ac:dyDescent="0.3">
      <c r="A5" s="33"/>
      <c r="B5" s="23"/>
      <c r="C5" s="76" t="s">
        <v>828</v>
      </c>
      <c r="D5" s="87">
        <v>177</v>
      </c>
      <c r="E5" s="84"/>
      <c r="F5" s="78" t="s">
        <v>150</v>
      </c>
      <c r="G5" s="69" t="s">
        <v>350</v>
      </c>
      <c r="H5" s="88" t="s">
        <v>152</v>
      </c>
      <c r="I5" s="83" t="s">
        <v>358</v>
      </c>
      <c r="J5" s="76" t="s">
        <v>154</v>
      </c>
      <c r="K5" s="69" t="s">
        <v>357</v>
      </c>
      <c r="L5" s="76" t="s">
        <v>152</v>
      </c>
      <c r="M5" s="69" t="s">
        <v>392</v>
      </c>
      <c r="N5" s="24" t="s">
        <v>157</v>
      </c>
      <c r="O5" s="31" t="str">
        <f>CONCATENATE("↑",PL!A1,PL!D6,".",PL!E8,"&gt;")</f>
        <v>↑PL:126.1&gt;</v>
      </c>
      <c r="P5" s="24"/>
      <c r="Q5" s="10"/>
      <c r="R5" s="26" t="s">
        <v>160</v>
      </c>
      <c r="S5" s="27"/>
      <c r="T5" s="27"/>
    </row>
    <row r="6" spans="1:28" s="25" customFormat="1" ht="20.45" customHeight="1" x14ac:dyDescent="0.3">
      <c r="A6" s="33"/>
      <c r="B6" s="23"/>
      <c r="C6" s="76" t="s">
        <v>828</v>
      </c>
      <c r="D6" s="87">
        <v>182</v>
      </c>
      <c r="E6" s="84"/>
      <c r="F6" s="78" t="s">
        <v>150</v>
      </c>
      <c r="G6" s="69" t="s">
        <v>350</v>
      </c>
      <c r="H6" s="88" t="s">
        <v>152</v>
      </c>
      <c r="I6" s="83" t="s">
        <v>869</v>
      </c>
      <c r="J6" s="76" t="s">
        <v>154</v>
      </c>
      <c r="K6" s="69" t="s">
        <v>359</v>
      </c>
      <c r="L6" s="76" t="s">
        <v>152</v>
      </c>
      <c r="M6" s="69" t="s">
        <v>391</v>
      </c>
      <c r="N6" s="24"/>
      <c r="O6" s="31"/>
      <c r="P6" s="24"/>
      <c r="Q6" s="10"/>
      <c r="S6" s="28"/>
      <c r="T6" s="28"/>
      <c r="U6" s="3"/>
    </row>
    <row r="7" spans="1:28" s="25" customFormat="1" ht="20.45" customHeight="1" x14ac:dyDescent="0.3">
      <c r="A7" s="33"/>
      <c r="B7" s="23"/>
      <c r="C7" s="87"/>
      <c r="D7" s="77" t="s">
        <v>162</v>
      </c>
      <c r="E7" s="84" t="s">
        <v>134</v>
      </c>
      <c r="F7" s="78" t="s">
        <v>150</v>
      </c>
      <c r="G7" s="69"/>
      <c r="H7" s="88"/>
      <c r="I7" s="83" t="s">
        <v>360</v>
      </c>
      <c r="J7" s="76"/>
      <c r="K7" s="69"/>
      <c r="L7" s="83"/>
      <c r="M7" s="83"/>
      <c r="N7" s="24" t="s">
        <v>157</v>
      </c>
      <c r="O7" s="31" t="str">
        <f>CONCATENATE("↑",PL!A1,PL!D17)</f>
        <v>↑PL:305</v>
      </c>
      <c r="P7" s="24"/>
      <c r="Q7" s="10"/>
      <c r="R7" s="26" t="s">
        <v>160</v>
      </c>
      <c r="S7" s="28"/>
      <c r="T7" s="28"/>
      <c r="U7" s="3"/>
    </row>
    <row r="8" spans="1:28" s="25" customFormat="1" ht="20.45" customHeight="1" x14ac:dyDescent="0.3">
      <c r="A8" s="33"/>
      <c r="B8" s="23"/>
      <c r="C8" s="87"/>
      <c r="D8" s="77" t="s">
        <v>278</v>
      </c>
      <c r="E8" s="84" t="s">
        <v>342</v>
      </c>
      <c r="F8" s="78" t="s">
        <v>150</v>
      </c>
      <c r="G8" s="69"/>
      <c r="H8" s="88"/>
      <c r="I8" s="83" t="s">
        <v>361</v>
      </c>
      <c r="J8" s="76"/>
      <c r="K8" s="69"/>
      <c r="L8" s="76" t="s">
        <v>152</v>
      </c>
      <c r="M8" s="83" t="s">
        <v>363</v>
      </c>
      <c r="O8" s="31"/>
      <c r="P8" s="24"/>
      <c r="Q8" s="10"/>
      <c r="S8" s="28"/>
      <c r="T8" s="28"/>
      <c r="U8" s="3"/>
    </row>
    <row r="9" spans="1:28" s="25" customFormat="1" ht="20.45" customHeight="1" x14ac:dyDescent="0.3">
      <c r="A9" s="33"/>
      <c r="B9" s="23"/>
      <c r="C9" s="87"/>
      <c r="D9" s="77" t="s">
        <v>278</v>
      </c>
      <c r="E9" s="84" t="s">
        <v>343</v>
      </c>
      <c r="F9" s="78" t="s">
        <v>150</v>
      </c>
      <c r="G9" s="69"/>
      <c r="H9" s="88"/>
      <c r="I9" s="83" t="s">
        <v>261</v>
      </c>
      <c r="J9" s="76"/>
      <c r="K9" s="69"/>
      <c r="L9" s="76" t="s">
        <v>152</v>
      </c>
      <c r="M9" s="83" t="s">
        <v>364</v>
      </c>
      <c r="N9" s="24"/>
      <c r="O9" s="31"/>
      <c r="P9" s="24"/>
      <c r="Q9" s="10"/>
      <c r="R9" s="26"/>
      <c r="S9" s="28"/>
      <c r="T9" s="28"/>
      <c r="U9" s="3"/>
    </row>
    <row r="10" spans="1:28" s="25" customFormat="1" ht="20.45" customHeight="1" x14ac:dyDescent="0.3">
      <c r="A10" s="33"/>
      <c r="B10" s="23"/>
      <c r="C10" s="87"/>
      <c r="D10" s="77" t="s">
        <v>278</v>
      </c>
      <c r="E10" s="84" t="s">
        <v>344</v>
      </c>
      <c r="F10" s="78" t="s">
        <v>150</v>
      </c>
      <c r="G10" s="69"/>
      <c r="H10" s="88"/>
      <c r="I10" s="83" t="s">
        <v>263</v>
      </c>
      <c r="J10" s="76"/>
      <c r="K10" s="69"/>
      <c r="L10" s="76" t="s">
        <v>152</v>
      </c>
      <c r="M10" s="83" t="s">
        <v>365</v>
      </c>
      <c r="N10" s="24"/>
      <c r="O10" s="31"/>
      <c r="P10" s="24"/>
      <c r="Q10" s="10"/>
      <c r="R10" s="26"/>
      <c r="S10" s="28"/>
      <c r="T10" s="28"/>
      <c r="U10" s="3"/>
    </row>
    <row r="11" spans="1:28" s="25" customFormat="1" ht="20.45" customHeight="1" x14ac:dyDescent="0.3">
      <c r="A11" s="33"/>
      <c r="B11" s="23"/>
      <c r="C11" s="87"/>
      <c r="D11" s="77" t="s">
        <v>278</v>
      </c>
      <c r="E11" s="84" t="s">
        <v>345</v>
      </c>
      <c r="F11" s="78" t="s">
        <v>150</v>
      </c>
      <c r="G11" s="69"/>
      <c r="H11" s="88"/>
      <c r="I11" s="83" t="s">
        <v>362</v>
      </c>
      <c r="J11" s="76"/>
      <c r="K11" s="69"/>
      <c r="L11" s="76" t="s">
        <v>152</v>
      </c>
      <c r="M11" s="83" t="s">
        <v>355</v>
      </c>
      <c r="N11" s="24"/>
      <c r="O11" s="31"/>
      <c r="P11" s="24"/>
      <c r="Q11" s="10"/>
      <c r="R11" s="26"/>
      <c r="S11" s="28"/>
      <c r="T11" s="28"/>
      <c r="U11" s="3"/>
    </row>
    <row r="12" spans="1:28" s="1" customFormat="1" ht="20.45" customHeight="1" x14ac:dyDescent="0.3">
      <c r="C12" s="76" t="s">
        <v>828</v>
      </c>
      <c r="D12" s="87">
        <v>453</v>
      </c>
      <c r="E12" s="74"/>
      <c r="F12" s="78" t="s">
        <v>150</v>
      </c>
      <c r="G12" s="88" t="s">
        <v>350</v>
      </c>
      <c r="H12" s="88" t="s">
        <v>152</v>
      </c>
      <c r="I12" s="67" t="s">
        <v>831</v>
      </c>
      <c r="J12" s="76" t="s">
        <v>154</v>
      </c>
      <c r="K12" s="67" t="s">
        <v>354</v>
      </c>
      <c r="L12" s="76" t="s">
        <v>152</v>
      </c>
      <c r="M12" s="67" t="s">
        <v>395</v>
      </c>
      <c r="N12" s="24" t="s">
        <v>157</v>
      </c>
      <c r="O12" s="31"/>
      <c r="Q12" s="10" t="str">
        <f>CONCATENATE("↓",D13,".",E16)</f>
        <v>↓478.2.1</v>
      </c>
      <c r="R12" s="26" t="s">
        <v>160</v>
      </c>
    </row>
    <row r="13" spans="1:28" s="25" customFormat="1" ht="20.45" customHeight="1" x14ac:dyDescent="0.3">
      <c r="A13" s="33"/>
      <c r="B13" s="23"/>
      <c r="C13" s="76" t="s">
        <v>828</v>
      </c>
      <c r="D13" s="87">
        <v>478</v>
      </c>
      <c r="E13" s="84"/>
      <c r="F13" s="78" t="s">
        <v>150</v>
      </c>
      <c r="G13" s="69" t="s">
        <v>350</v>
      </c>
      <c r="H13" s="88" t="s">
        <v>152</v>
      </c>
      <c r="I13" s="83" t="s">
        <v>987</v>
      </c>
      <c r="J13" s="76" t="s">
        <v>154</v>
      </c>
      <c r="K13" s="69" t="s">
        <v>1296</v>
      </c>
      <c r="L13" s="76" t="s">
        <v>152</v>
      </c>
      <c r="M13" s="69" t="s">
        <v>393</v>
      </c>
      <c r="N13" s="24"/>
      <c r="O13" s="31"/>
      <c r="P13" s="24"/>
      <c r="Q13" s="10"/>
      <c r="R13" s="26"/>
      <c r="S13" s="28"/>
      <c r="T13" s="28"/>
      <c r="U13" s="3"/>
    </row>
    <row r="14" spans="1:28" s="25" customFormat="1" ht="20.45" customHeight="1" x14ac:dyDescent="0.3">
      <c r="A14" s="33"/>
      <c r="B14" s="23"/>
      <c r="C14" s="72"/>
      <c r="D14" s="77" t="s">
        <v>162</v>
      </c>
      <c r="E14" s="84" t="s">
        <v>134</v>
      </c>
      <c r="F14" s="78" t="s">
        <v>150</v>
      </c>
      <c r="G14" s="69"/>
      <c r="H14" s="88"/>
      <c r="I14" s="83" t="s">
        <v>353</v>
      </c>
      <c r="J14" s="76"/>
      <c r="K14" s="69"/>
      <c r="L14" s="76" t="s">
        <v>152</v>
      </c>
      <c r="M14" s="83" t="s">
        <v>375</v>
      </c>
      <c r="N14" s="24" t="s">
        <v>157</v>
      </c>
      <c r="O14" s="31" t="str">
        <f>CONCATENATE("↑",PL!A1,PL!D19,".",PL!E21)</f>
        <v>↑PL:361.1</v>
      </c>
      <c r="P14" s="24"/>
      <c r="Q14" s="10"/>
      <c r="R14" s="26" t="s">
        <v>160</v>
      </c>
      <c r="S14" s="28"/>
      <c r="T14" s="28"/>
      <c r="U14" s="3"/>
    </row>
    <row r="15" spans="1:28" s="25" customFormat="1" ht="20.45" customHeight="1" x14ac:dyDescent="0.3">
      <c r="A15" s="33"/>
      <c r="B15" s="23"/>
      <c r="C15" s="72"/>
      <c r="D15" s="77" t="s">
        <v>162</v>
      </c>
      <c r="E15" s="84" t="s">
        <v>135</v>
      </c>
      <c r="F15" s="78" t="s">
        <v>150</v>
      </c>
      <c r="G15" s="69"/>
      <c r="H15" s="88"/>
      <c r="I15" s="83" t="s">
        <v>371</v>
      </c>
      <c r="J15" s="76"/>
      <c r="K15" s="69"/>
      <c r="L15" s="76"/>
      <c r="M15" s="83"/>
      <c r="N15" s="24"/>
      <c r="O15" s="31"/>
      <c r="P15" s="24"/>
      <c r="Q15" s="10"/>
      <c r="R15" s="26"/>
      <c r="S15" s="28"/>
      <c r="T15" s="28"/>
      <c r="U15" s="3"/>
      <c r="X15" s="25" t="s">
        <v>972</v>
      </c>
    </row>
    <row r="16" spans="1:28" s="25" customFormat="1" ht="20.45" customHeight="1" x14ac:dyDescent="0.3">
      <c r="A16" s="33"/>
      <c r="B16" s="23"/>
      <c r="C16" s="72"/>
      <c r="D16" s="77" t="s">
        <v>278</v>
      </c>
      <c r="E16" s="84" t="s">
        <v>339</v>
      </c>
      <c r="F16" s="78" t="s">
        <v>150</v>
      </c>
      <c r="G16" s="69"/>
      <c r="H16" s="88"/>
      <c r="I16" s="83" t="s">
        <v>261</v>
      </c>
      <c r="J16" s="76"/>
      <c r="K16" s="69"/>
      <c r="L16" s="76" t="s">
        <v>152</v>
      </c>
      <c r="M16" s="83" t="s">
        <v>383</v>
      </c>
      <c r="N16" s="24" t="s">
        <v>157</v>
      </c>
      <c r="O16" s="31" t="str">
        <f>CONCATENATE("↑",D12,"&lt;","; ",PL!A1,PL!D6,".",PL!E8)</f>
        <v>↑453&lt;; PL:126.1</v>
      </c>
      <c r="P16" s="24"/>
      <c r="Q16" s="10"/>
      <c r="R16" s="26" t="s">
        <v>160</v>
      </c>
      <c r="S16" s="28"/>
      <c r="T16" s="28"/>
      <c r="U16" s="3"/>
      <c r="X16" s="25" t="s">
        <v>973</v>
      </c>
    </row>
    <row r="17" spans="1:21" s="25" customFormat="1" ht="20.45" customHeight="1" x14ac:dyDescent="0.3">
      <c r="A17" s="33"/>
      <c r="B17" s="23"/>
      <c r="C17" s="72"/>
      <c r="D17" s="77" t="s">
        <v>278</v>
      </c>
      <c r="E17" s="84" t="s">
        <v>340</v>
      </c>
      <c r="F17" s="78" t="s">
        <v>150</v>
      </c>
      <c r="G17" s="69"/>
      <c r="H17" s="88"/>
      <c r="I17" s="83" t="s">
        <v>263</v>
      </c>
      <c r="J17" s="76"/>
      <c r="K17" s="69"/>
      <c r="L17" s="76" t="s">
        <v>152</v>
      </c>
      <c r="M17" s="83" t="s">
        <v>384</v>
      </c>
      <c r="N17" s="24" t="s">
        <v>157</v>
      </c>
      <c r="O17" s="31" t="str">
        <f>CONCATENATE("↑",PL!A1,PL!D6,".",PL!E9)</f>
        <v>↑PL:126.2</v>
      </c>
      <c r="P17" s="24"/>
      <c r="Q17" s="10"/>
      <c r="R17" s="26" t="s">
        <v>160</v>
      </c>
      <c r="S17" s="28"/>
      <c r="T17" s="28"/>
      <c r="U17" s="3"/>
    </row>
    <row r="18" spans="1:21" s="25" customFormat="1" ht="20.45" customHeight="1" x14ac:dyDescent="0.3">
      <c r="A18" s="33"/>
      <c r="B18" s="23"/>
      <c r="C18" s="72"/>
      <c r="D18" s="77" t="s">
        <v>278</v>
      </c>
      <c r="E18" s="84" t="s">
        <v>341</v>
      </c>
      <c r="F18" s="78" t="s">
        <v>150</v>
      </c>
      <c r="G18" s="69"/>
      <c r="H18" s="88"/>
      <c r="I18" s="83" t="s">
        <v>264</v>
      </c>
      <c r="J18" s="76"/>
      <c r="K18" s="69"/>
      <c r="L18" s="76" t="s">
        <v>152</v>
      </c>
      <c r="M18" s="83" t="s">
        <v>385</v>
      </c>
      <c r="N18" s="24" t="s">
        <v>157</v>
      </c>
      <c r="O18" s="31" t="str">
        <f>CONCATENATE("↑",PL!A1,PL!D6,".",PL!E10)</f>
        <v>↑PL:126.3</v>
      </c>
      <c r="P18" s="24"/>
      <c r="Q18" s="10"/>
      <c r="R18" s="26" t="s">
        <v>160</v>
      </c>
      <c r="S18" s="28"/>
      <c r="T18" s="28"/>
      <c r="U18" s="3"/>
    </row>
    <row r="19" spans="1:21" s="25" customFormat="1" ht="20.45" customHeight="1" x14ac:dyDescent="0.3">
      <c r="A19" s="33"/>
      <c r="B19" s="23"/>
      <c r="C19" s="72"/>
      <c r="D19" s="77" t="s">
        <v>278</v>
      </c>
      <c r="E19" s="84" t="s">
        <v>346</v>
      </c>
      <c r="F19" s="78" t="s">
        <v>150</v>
      </c>
      <c r="G19" s="69"/>
      <c r="H19" s="88"/>
      <c r="I19" s="83" t="s">
        <v>265</v>
      </c>
      <c r="J19" s="76"/>
      <c r="K19" s="69"/>
      <c r="L19" s="76" t="s">
        <v>152</v>
      </c>
      <c r="M19" s="83" t="s">
        <v>386</v>
      </c>
      <c r="N19" s="24" t="s">
        <v>157</v>
      </c>
      <c r="O19" s="31" t="str">
        <f>CONCATENATE("↑",PL!A1,PL!D6,".",PL!E11)</f>
        <v>↑PL:126.4</v>
      </c>
      <c r="P19" s="24"/>
      <c r="Q19" s="10"/>
      <c r="R19" s="26" t="s">
        <v>160</v>
      </c>
      <c r="S19" s="28"/>
      <c r="T19" s="28"/>
      <c r="U19" s="3"/>
    </row>
    <row r="20" spans="1:21" s="25" customFormat="1" ht="20.45" customHeight="1" x14ac:dyDescent="0.3">
      <c r="A20" s="33"/>
      <c r="B20" s="23"/>
      <c r="C20" s="72"/>
      <c r="D20" s="77" t="s">
        <v>278</v>
      </c>
      <c r="E20" s="84" t="s">
        <v>347</v>
      </c>
      <c r="F20" s="78" t="s">
        <v>150</v>
      </c>
      <c r="G20" s="69"/>
      <c r="H20" s="88"/>
      <c r="I20" s="83" t="s">
        <v>266</v>
      </c>
      <c r="J20" s="76"/>
      <c r="K20" s="69"/>
      <c r="L20" s="76" t="s">
        <v>152</v>
      </c>
      <c r="M20" s="83" t="s">
        <v>387</v>
      </c>
      <c r="N20" s="24" t="s">
        <v>157</v>
      </c>
      <c r="O20" s="31" t="str">
        <f>CONCATENATE("↑",PL!A1,PL!D6,".",PL!E12)</f>
        <v>↑PL:126.5</v>
      </c>
      <c r="P20" s="24"/>
      <c r="Q20" s="10"/>
      <c r="R20" s="26" t="s">
        <v>160</v>
      </c>
      <c r="S20" s="28"/>
      <c r="T20" s="28"/>
      <c r="U20" s="3"/>
    </row>
    <row r="21" spans="1:21" s="25" customFormat="1" ht="20.45" customHeight="1" x14ac:dyDescent="0.3">
      <c r="A21" s="33"/>
      <c r="B21" s="23"/>
      <c r="C21" s="72"/>
      <c r="D21" s="77" t="s">
        <v>278</v>
      </c>
      <c r="E21" s="84" t="s">
        <v>380</v>
      </c>
      <c r="F21" s="78" t="s">
        <v>150</v>
      </c>
      <c r="G21" s="69"/>
      <c r="H21" s="88"/>
      <c r="I21" s="83" t="s">
        <v>267</v>
      </c>
      <c r="J21" s="76"/>
      <c r="K21" s="69"/>
      <c r="L21" s="76" t="s">
        <v>152</v>
      </c>
      <c r="M21" s="83" t="s">
        <v>388</v>
      </c>
      <c r="N21" s="24" t="s">
        <v>157</v>
      </c>
      <c r="O21" s="31" t="str">
        <f>CONCATENATE("↑",PL!A1,PL!D6,".",PL!E13)</f>
        <v>↑PL:126.6</v>
      </c>
      <c r="P21" s="24"/>
      <c r="Q21" s="10"/>
      <c r="R21" s="26" t="s">
        <v>160</v>
      </c>
      <c r="S21" s="28"/>
      <c r="T21" s="28"/>
      <c r="U21" s="3"/>
    </row>
    <row r="22" spans="1:21" s="25" customFormat="1" ht="20.45" customHeight="1" x14ac:dyDescent="0.3">
      <c r="A22" s="33"/>
      <c r="B22" s="23"/>
      <c r="C22" s="72"/>
      <c r="D22" s="77" t="s">
        <v>278</v>
      </c>
      <c r="E22" s="84" t="s">
        <v>381</v>
      </c>
      <c r="F22" s="78" t="s">
        <v>150</v>
      </c>
      <c r="G22" s="69"/>
      <c r="H22" s="88"/>
      <c r="I22" s="83" t="s">
        <v>268</v>
      </c>
      <c r="J22" s="76"/>
      <c r="K22" s="69"/>
      <c r="L22" s="76" t="s">
        <v>152</v>
      </c>
      <c r="M22" s="83" t="s">
        <v>389</v>
      </c>
      <c r="N22" s="24" t="s">
        <v>157</v>
      </c>
      <c r="O22" s="31" t="str">
        <f>CONCATENATE("↑",PL!A1,PL!D6,".",PL!E14)</f>
        <v>↑PL:126.7</v>
      </c>
      <c r="P22" s="24"/>
      <c r="Q22" s="10"/>
      <c r="R22" s="26" t="s">
        <v>160</v>
      </c>
      <c r="S22" s="28"/>
      <c r="T22" s="28"/>
      <c r="U22" s="3"/>
    </row>
    <row r="23" spans="1:21" s="25" customFormat="1" ht="20.45" customHeight="1" x14ac:dyDescent="0.3">
      <c r="A23" s="33"/>
      <c r="B23" s="23"/>
      <c r="C23" s="72"/>
      <c r="D23" s="77" t="s">
        <v>278</v>
      </c>
      <c r="E23" s="84" t="s">
        <v>382</v>
      </c>
      <c r="F23" s="78" t="s">
        <v>150</v>
      </c>
      <c r="G23" s="69"/>
      <c r="H23" s="88"/>
      <c r="I23" s="83" t="s">
        <v>269</v>
      </c>
      <c r="J23" s="76"/>
      <c r="K23" s="69"/>
      <c r="L23" s="76" t="s">
        <v>152</v>
      </c>
      <c r="M23" s="83" t="s">
        <v>390</v>
      </c>
      <c r="N23" s="24" t="s">
        <v>157</v>
      </c>
      <c r="O23" s="31" t="str">
        <f>CONCATENATE("↑",PL!A1,PL!D6,".",PL!E15)</f>
        <v>↑PL:126.8</v>
      </c>
      <c r="P23" s="24"/>
      <c r="Q23" s="10"/>
      <c r="R23" s="26" t="s">
        <v>160</v>
      </c>
      <c r="S23" s="28"/>
      <c r="T23" s="28"/>
      <c r="U23" s="3"/>
    </row>
    <row r="24" spans="1:21" s="25" customFormat="1" ht="20.45" customHeight="1" x14ac:dyDescent="0.3">
      <c r="A24" s="33"/>
      <c r="B24" s="23"/>
      <c r="C24" s="72"/>
      <c r="D24" s="77" t="s">
        <v>162</v>
      </c>
      <c r="E24" s="84" t="s">
        <v>136</v>
      </c>
      <c r="F24" s="78" t="s">
        <v>150</v>
      </c>
      <c r="G24" s="69"/>
      <c r="H24" s="88"/>
      <c r="I24" s="83" t="s">
        <v>805</v>
      </c>
      <c r="J24" s="76"/>
      <c r="K24" s="69"/>
      <c r="L24" s="76"/>
      <c r="M24" s="83"/>
      <c r="N24" s="24"/>
      <c r="O24" s="31"/>
      <c r="P24" s="24"/>
      <c r="Q24" s="10"/>
      <c r="R24" s="26"/>
      <c r="S24" s="28"/>
      <c r="T24" s="28"/>
      <c r="U24" s="3"/>
    </row>
    <row r="25" spans="1:21" s="25" customFormat="1" ht="20.45" customHeight="1" x14ac:dyDescent="0.3">
      <c r="A25" s="33"/>
      <c r="B25" s="23"/>
      <c r="C25" s="72"/>
      <c r="D25" s="77" t="s">
        <v>278</v>
      </c>
      <c r="E25" s="84" t="s">
        <v>332</v>
      </c>
      <c r="F25" s="78" t="s">
        <v>150</v>
      </c>
      <c r="G25" s="69"/>
      <c r="H25" s="88"/>
      <c r="I25" s="83" t="s">
        <v>372</v>
      </c>
      <c r="J25" s="76"/>
      <c r="K25" s="69"/>
      <c r="L25" s="76" t="s">
        <v>152</v>
      </c>
      <c r="M25" s="83" t="s">
        <v>376</v>
      </c>
      <c r="N25" s="24" t="s">
        <v>157</v>
      </c>
      <c r="O25" s="31" t="str">
        <f>CONCATENATE("↑",PL!A1,PL!D19,".",PL!E24)</f>
        <v>↑PL:361.3.1</v>
      </c>
      <c r="P25" s="24"/>
      <c r="Q25" s="10"/>
      <c r="R25" s="26" t="s">
        <v>160</v>
      </c>
      <c r="S25" s="28"/>
      <c r="T25" s="28"/>
      <c r="U25" s="3"/>
    </row>
    <row r="26" spans="1:21" s="25" customFormat="1" ht="20.45" customHeight="1" x14ac:dyDescent="0.3">
      <c r="A26" s="33"/>
      <c r="B26" s="23"/>
      <c r="C26" s="72"/>
      <c r="D26" s="77" t="s">
        <v>278</v>
      </c>
      <c r="E26" s="84" t="s">
        <v>333</v>
      </c>
      <c r="F26" s="78" t="s">
        <v>150</v>
      </c>
      <c r="G26" s="69"/>
      <c r="H26" s="88"/>
      <c r="I26" s="83" t="s">
        <v>373</v>
      </c>
      <c r="J26" s="76"/>
      <c r="K26" s="69"/>
      <c r="L26" s="76" t="s">
        <v>152</v>
      </c>
      <c r="M26" s="83" t="s">
        <v>377</v>
      </c>
      <c r="N26" s="24" t="s">
        <v>157</v>
      </c>
      <c r="O26" s="31" t="str">
        <f>CONCATENATE("↑",PL!A1,PL!D19,".",PL!E25)</f>
        <v>↑PL:361.3.2</v>
      </c>
      <c r="P26" s="24"/>
      <c r="Q26" s="10"/>
      <c r="R26" s="26" t="s">
        <v>160</v>
      </c>
      <c r="S26" s="28"/>
      <c r="T26" s="28"/>
      <c r="U26" s="3"/>
    </row>
    <row r="27" spans="1:21" s="25" customFormat="1" ht="20.45" customHeight="1" x14ac:dyDescent="0.3">
      <c r="A27" s="33"/>
      <c r="B27" s="23"/>
      <c r="C27" s="72"/>
      <c r="D27" s="77" t="s">
        <v>162</v>
      </c>
      <c r="E27" s="84" t="s">
        <v>137</v>
      </c>
      <c r="F27" s="78" t="s">
        <v>150</v>
      </c>
      <c r="G27" s="69"/>
      <c r="H27" s="88"/>
      <c r="I27" s="83" t="s">
        <v>806</v>
      </c>
      <c r="J27" s="76"/>
      <c r="K27" s="69"/>
      <c r="L27" s="76"/>
      <c r="M27" s="83"/>
      <c r="N27" s="24"/>
      <c r="O27" s="31"/>
      <c r="P27" s="24"/>
      <c r="Q27" s="10"/>
      <c r="R27" s="26"/>
      <c r="S27" s="28"/>
      <c r="T27" s="28"/>
      <c r="U27" s="3"/>
    </row>
    <row r="28" spans="1:21" s="25" customFormat="1" ht="20.45" customHeight="1" x14ac:dyDescent="0.3">
      <c r="A28" s="33"/>
      <c r="B28" s="23"/>
      <c r="C28" s="72"/>
      <c r="D28" s="77" t="s">
        <v>278</v>
      </c>
      <c r="E28" s="84" t="s">
        <v>334</v>
      </c>
      <c r="F28" s="78" t="s">
        <v>150</v>
      </c>
      <c r="G28" s="69"/>
      <c r="H28" s="88"/>
      <c r="I28" s="83" t="s">
        <v>360</v>
      </c>
      <c r="J28" s="76"/>
      <c r="K28" s="69"/>
      <c r="L28" s="76" t="s">
        <v>152</v>
      </c>
      <c r="M28" s="83" t="s">
        <v>378</v>
      </c>
      <c r="N28" s="24" t="s">
        <v>157</v>
      </c>
      <c r="O28" s="31" t="str">
        <f>CONCATENATE("↑",PL!A1,PL!D19,".",PL!E27)</f>
        <v>↑PL:361.4.1</v>
      </c>
      <c r="P28" s="24"/>
      <c r="Q28" s="10"/>
      <c r="R28" s="26" t="s">
        <v>160</v>
      </c>
      <c r="S28" s="28"/>
      <c r="T28" s="28"/>
      <c r="U28" s="3"/>
    </row>
    <row r="29" spans="1:21" s="25" customFormat="1" ht="20.45" customHeight="1" x14ac:dyDescent="0.3">
      <c r="A29" s="33"/>
      <c r="B29" s="23"/>
      <c r="C29" s="72"/>
      <c r="D29" s="77" t="s">
        <v>278</v>
      </c>
      <c r="E29" s="84" t="s">
        <v>335</v>
      </c>
      <c r="F29" s="78" t="s">
        <v>150</v>
      </c>
      <c r="G29" s="69"/>
      <c r="H29" s="88"/>
      <c r="I29" s="83" t="s">
        <v>374</v>
      </c>
      <c r="J29" s="76"/>
      <c r="K29" s="69"/>
      <c r="L29" s="76" t="s">
        <v>152</v>
      </c>
      <c r="M29" s="83" t="s">
        <v>379</v>
      </c>
      <c r="N29" s="24" t="s">
        <v>157</v>
      </c>
      <c r="O29" s="31" t="str">
        <f>CONCATENATE("↑",PL!A1,PL!D19,".",PL!E28)</f>
        <v>↑PL:361.4.2</v>
      </c>
      <c r="P29" s="24"/>
      <c r="Q29" s="10"/>
      <c r="R29" s="26" t="s">
        <v>160</v>
      </c>
      <c r="S29" s="28"/>
      <c r="T29" s="28"/>
      <c r="U29" s="3"/>
    </row>
  </sheetData>
  <autoFilter ref="A1:AB29"/>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71"/>
  <sheetViews>
    <sheetView zoomScale="70" zoomScaleNormal="70" workbookViewId="0">
      <pane ySplit="1" topLeftCell="A2" activePane="bottomLeft" state="frozen"/>
      <selection pane="bottomLeft"/>
    </sheetView>
  </sheetViews>
  <sheetFormatPr defaultColWidth="8.85546875" defaultRowHeight="20.25" x14ac:dyDescent="0.3"/>
  <cols>
    <col min="1" max="2" width="6" style="2" customWidth="1"/>
    <col min="3" max="3" width="4.42578125" style="64" customWidth="1"/>
    <col min="4" max="4" width="7.7109375" style="64" customWidth="1"/>
    <col min="5" max="5" width="5.5703125" style="64" customWidth="1"/>
    <col min="6" max="6" width="2.28515625" style="64" customWidth="1"/>
    <col min="7" max="7" width="6.85546875" style="64" customWidth="1"/>
    <col min="8" max="8" width="1.7109375" style="64" customWidth="1"/>
    <col min="9" max="9" width="65.7109375" style="64" customWidth="1"/>
    <col min="10" max="10" width="3.5703125" style="64" customWidth="1"/>
    <col min="11" max="11" width="26.28515625" style="64" customWidth="1"/>
    <col min="12" max="12" width="5" style="64" customWidth="1"/>
    <col min="13" max="13" width="37" style="64" customWidth="1"/>
    <col min="14" max="14" width="7.28515625" style="2" customWidth="1"/>
    <col min="15" max="15" width="23.7109375" style="2" customWidth="1"/>
    <col min="16" max="16" width="2.28515625" style="2" customWidth="1"/>
    <col min="17" max="17" width="35.28515625" style="2" customWidth="1"/>
    <col min="18" max="18" width="3.42578125" style="2" customWidth="1"/>
    <col min="19" max="16384" width="8.85546875" style="2"/>
  </cols>
  <sheetData>
    <row r="1" spans="1:19" s="8" customFormat="1" x14ac:dyDescent="0.3">
      <c r="A1" s="40" t="s">
        <v>421</v>
      </c>
      <c r="C1" s="73" t="s">
        <v>828</v>
      </c>
      <c r="D1" s="71" t="s">
        <v>150</v>
      </c>
      <c r="E1" s="55" t="s">
        <v>151</v>
      </c>
      <c r="F1" s="62" t="s">
        <v>150</v>
      </c>
      <c r="G1" s="220" t="s">
        <v>1061</v>
      </c>
      <c r="H1" s="53" t="s">
        <v>152</v>
      </c>
      <c r="I1" s="112" t="s">
        <v>746</v>
      </c>
      <c r="J1" s="50" t="s">
        <v>154</v>
      </c>
      <c r="K1" s="58" t="s">
        <v>155</v>
      </c>
      <c r="L1" s="50" t="s">
        <v>152</v>
      </c>
      <c r="M1" s="59" t="s">
        <v>1008</v>
      </c>
      <c r="N1" s="10" t="s">
        <v>157</v>
      </c>
      <c r="O1" s="16" t="s">
        <v>158</v>
      </c>
      <c r="P1" s="10" t="s">
        <v>159</v>
      </c>
      <c r="Q1" s="16" t="s">
        <v>249</v>
      </c>
      <c r="R1" s="6" t="s">
        <v>160</v>
      </c>
      <c r="S1" s="35"/>
    </row>
    <row r="2" spans="1:19" s="116" customFormat="1" ht="25.15" customHeight="1" x14ac:dyDescent="0.4">
      <c r="A2" s="226"/>
      <c r="B2" s="116" t="s">
        <v>187</v>
      </c>
      <c r="C2" s="91"/>
      <c r="D2" s="91" t="s">
        <v>278</v>
      </c>
      <c r="E2" s="117"/>
      <c r="F2" s="118"/>
      <c r="G2" s="227"/>
      <c r="H2" s="228"/>
      <c r="I2" s="225" t="s">
        <v>896</v>
      </c>
      <c r="J2" s="119"/>
      <c r="L2" s="119"/>
      <c r="M2" s="99"/>
      <c r="N2" s="120"/>
      <c r="O2" s="99"/>
      <c r="P2" s="120"/>
      <c r="Q2" s="99"/>
      <c r="R2" s="119"/>
      <c r="S2" s="122"/>
    </row>
    <row r="3" spans="1:19" s="35" customFormat="1" ht="21" customHeight="1" x14ac:dyDescent="0.3">
      <c r="C3" s="73"/>
      <c r="D3" s="73" t="s">
        <v>1498</v>
      </c>
      <c r="E3" s="70"/>
      <c r="F3" s="71"/>
      <c r="G3" s="73"/>
      <c r="H3" s="53"/>
      <c r="I3" s="67"/>
      <c r="J3" s="50"/>
      <c r="K3" s="73"/>
      <c r="L3" s="50"/>
      <c r="M3" s="73"/>
      <c r="N3" s="10"/>
      <c r="O3" s="10"/>
      <c r="P3" s="10"/>
      <c r="Q3" s="2"/>
      <c r="R3" s="6"/>
    </row>
    <row r="4" spans="1:19" ht="21" customHeight="1" x14ac:dyDescent="0.3">
      <c r="C4" s="73" t="s">
        <v>828</v>
      </c>
      <c r="D4" s="73">
        <v>176</v>
      </c>
      <c r="E4" s="70"/>
      <c r="F4" s="71" t="s">
        <v>150</v>
      </c>
      <c r="G4" s="73" t="s">
        <v>161</v>
      </c>
      <c r="H4" s="53" t="s">
        <v>152</v>
      </c>
      <c r="I4" s="89" t="s">
        <v>870</v>
      </c>
      <c r="J4" s="50" t="s">
        <v>154</v>
      </c>
      <c r="K4" s="73" t="s">
        <v>921</v>
      </c>
      <c r="L4" s="50" t="s">
        <v>152</v>
      </c>
      <c r="M4" s="73" t="s">
        <v>1009</v>
      </c>
      <c r="N4" s="10" t="s">
        <v>157</v>
      </c>
      <c r="O4" s="10"/>
      <c r="P4" s="35"/>
      <c r="Q4" s="2" t="str">
        <f>CONCATENATE("↓",D29,"; ",NL!A1,NL!D3)</f>
        <v>↓207; NL:1</v>
      </c>
      <c r="R4" s="6" t="s">
        <v>160</v>
      </c>
    </row>
    <row r="5" spans="1:19" ht="21" customHeight="1" x14ac:dyDescent="0.3">
      <c r="C5" s="73"/>
      <c r="D5" s="121" t="s">
        <v>162</v>
      </c>
      <c r="E5" s="70"/>
      <c r="F5" s="73"/>
      <c r="G5" s="73"/>
      <c r="H5" s="53"/>
      <c r="I5" s="64" t="s">
        <v>422</v>
      </c>
      <c r="J5" s="50"/>
      <c r="K5" s="73"/>
      <c r="L5" s="50"/>
      <c r="M5" s="73"/>
      <c r="N5" s="10"/>
      <c r="O5" s="10"/>
      <c r="P5" s="35"/>
      <c r="Q5" s="35"/>
      <c r="R5" s="6"/>
    </row>
    <row r="6" spans="1:19" ht="21" customHeight="1" x14ac:dyDescent="0.3">
      <c r="C6" s="73"/>
      <c r="D6" s="121" t="s">
        <v>162</v>
      </c>
      <c r="E6" s="70" t="s">
        <v>134</v>
      </c>
      <c r="F6" s="49" t="s">
        <v>150</v>
      </c>
      <c r="G6" s="73"/>
      <c r="H6" s="53"/>
      <c r="I6" s="89" t="s">
        <v>261</v>
      </c>
      <c r="J6" s="50"/>
      <c r="K6" s="73"/>
      <c r="L6" s="50" t="s">
        <v>152</v>
      </c>
      <c r="M6" s="73" t="s">
        <v>1010</v>
      </c>
      <c r="N6" s="10" t="s">
        <v>157</v>
      </c>
      <c r="O6" s="10" t="str">
        <f>CONCATENATE("↑",PL!A1,PL!D6,".",PL!E8)</f>
        <v>↑PL:126.1</v>
      </c>
      <c r="P6" s="10" t="s">
        <v>159</v>
      </c>
      <c r="Q6" s="2" t="str">
        <f>CONCATENATE("↓",D15,".",E17,", ",D20,".",E22,", ",D39,".",E41,", ",D43,".",E45,", ",D47,".",E49,", ")</f>
        <v xml:space="preserve">↓190.2, 204.2, 291.2, 302.2, 316.2, </v>
      </c>
      <c r="R6" s="6" t="s">
        <v>160</v>
      </c>
    </row>
    <row r="7" spans="1:19" ht="21" customHeight="1" x14ac:dyDescent="0.3">
      <c r="C7" s="73"/>
      <c r="D7" s="121" t="s">
        <v>162</v>
      </c>
      <c r="E7" s="70" t="s">
        <v>135</v>
      </c>
      <c r="F7" s="49" t="s">
        <v>150</v>
      </c>
      <c r="G7" s="73"/>
      <c r="H7" s="53"/>
      <c r="I7" s="89" t="s">
        <v>263</v>
      </c>
      <c r="J7" s="50"/>
      <c r="K7" s="73"/>
      <c r="L7" s="50" t="s">
        <v>152</v>
      </c>
      <c r="M7" s="73" t="s">
        <v>1011</v>
      </c>
      <c r="N7" s="10" t="s">
        <v>157</v>
      </c>
      <c r="O7" s="10" t="str">
        <f>CONCATENATE("↑",PL!A1,PL!D6,".",PL!E9)</f>
        <v>↑PL:126.2</v>
      </c>
      <c r="P7" s="10" t="s">
        <v>159</v>
      </c>
      <c r="Q7" s="2" t="str">
        <f>CONCATENATE("↓",D69,".",E70)</f>
        <v>↓476.1</v>
      </c>
      <c r="R7" s="6" t="s">
        <v>160</v>
      </c>
    </row>
    <row r="8" spans="1:19" ht="21" customHeight="1" x14ac:dyDescent="0.3">
      <c r="C8" s="73"/>
      <c r="D8" s="121" t="s">
        <v>162</v>
      </c>
      <c r="E8" s="70" t="s">
        <v>136</v>
      </c>
      <c r="F8" s="49" t="s">
        <v>150</v>
      </c>
      <c r="G8" s="73"/>
      <c r="H8" s="53"/>
      <c r="I8" s="89" t="s">
        <v>264</v>
      </c>
      <c r="J8" s="50"/>
      <c r="K8" s="73"/>
      <c r="L8" s="50" t="s">
        <v>152</v>
      </c>
      <c r="M8" s="73" t="s">
        <v>1012</v>
      </c>
      <c r="N8" s="10" t="s">
        <v>157</v>
      </c>
      <c r="O8" s="10" t="str">
        <f>CONCATENATE("↑",PL!A1,PL!D6,".",PL!E10)</f>
        <v>↑PL:126.3</v>
      </c>
      <c r="P8" s="35"/>
      <c r="Q8" s="35"/>
      <c r="R8" s="6" t="s">
        <v>160</v>
      </c>
    </row>
    <row r="9" spans="1:19" ht="21" customHeight="1" x14ac:dyDescent="0.3">
      <c r="C9" s="73"/>
      <c r="D9" s="121" t="s">
        <v>162</v>
      </c>
      <c r="E9" s="70" t="s">
        <v>137</v>
      </c>
      <c r="F9" s="49" t="s">
        <v>150</v>
      </c>
      <c r="G9" s="73"/>
      <c r="H9" s="53"/>
      <c r="I9" s="89" t="s">
        <v>265</v>
      </c>
      <c r="J9" s="50"/>
      <c r="K9" s="73"/>
      <c r="L9" s="50" t="s">
        <v>152</v>
      </c>
      <c r="M9" s="73" t="s">
        <v>1013</v>
      </c>
      <c r="N9" s="10" t="s">
        <v>157</v>
      </c>
      <c r="O9" s="10" t="str">
        <f>CONCATENATE("↑",PL!A1,PL!D6,".",PL!E11)</f>
        <v>↑PL:126.4</v>
      </c>
      <c r="P9" s="35"/>
      <c r="Q9" s="35"/>
      <c r="R9" s="6" t="s">
        <v>160</v>
      </c>
    </row>
    <row r="10" spans="1:19" ht="21" customHeight="1" x14ac:dyDescent="0.3">
      <c r="C10" s="73"/>
      <c r="D10" s="121" t="s">
        <v>162</v>
      </c>
      <c r="E10" s="70" t="s">
        <v>138</v>
      </c>
      <c r="F10" s="49" t="s">
        <v>150</v>
      </c>
      <c r="G10" s="73"/>
      <c r="H10" s="53"/>
      <c r="I10" s="89" t="s">
        <v>266</v>
      </c>
      <c r="J10" s="50"/>
      <c r="K10" s="73"/>
      <c r="L10" s="50" t="s">
        <v>152</v>
      </c>
      <c r="M10" s="73" t="s">
        <v>1014</v>
      </c>
      <c r="N10" s="10" t="s">
        <v>157</v>
      </c>
      <c r="O10" s="10" t="str">
        <f>CONCATENATE("↑",PL!A1,PL!D6,".",PL!E12)</f>
        <v>↑PL:126.5</v>
      </c>
      <c r="P10" s="35"/>
      <c r="Q10" s="35"/>
      <c r="R10" s="6" t="s">
        <v>160</v>
      </c>
    </row>
    <row r="11" spans="1:19" ht="21" customHeight="1" x14ac:dyDescent="0.3">
      <c r="C11" s="73"/>
      <c r="D11" s="121" t="s">
        <v>162</v>
      </c>
      <c r="E11" s="70" t="s">
        <v>139</v>
      </c>
      <c r="F11" s="49" t="s">
        <v>150</v>
      </c>
      <c r="G11" s="73"/>
      <c r="H11" s="53"/>
      <c r="I11" s="89" t="s">
        <v>267</v>
      </c>
      <c r="J11" s="50"/>
      <c r="K11" s="73"/>
      <c r="L11" s="50" t="s">
        <v>152</v>
      </c>
      <c r="M11" s="73" t="s">
        <v>1015</v>
      </c>
      <c r="N11" s="10" t="s">
        <v>157</v>
      </c>
      <c r="O11" s="10" t="str">
        <f>CONCATENATE("↑",PL!A1,PL!D6,".",PL!E13)</f>
        <v>↑PL:126.6</v>
      </c>
      <c r="P11" s="35"/>
      <c r="Q11" s="35"/>
      <c r="R11" s="6" t="s">
        <v>160</v>
      </c>
    </row>
    <row r="12" spans="1:19" ht="21" customHeight="1" x14ac:dyDescent="0.3">
      <c r="C12" s="73"/>
      <c r="D12" s="121" t="s">
        <v>162</v>
      </c>
      <c r="E12" s="70" t="s">
        <v>140</v>
      </c>
      <c r="F12" s="49" t="s">
        <v>150</v>
      </c>
      <c r="G12" s="73"/>
      <c r="H12" s="53"/>
      <c r="I12" s="89" t="s">
        <v>268</v>
      </c>
      <c r="J12" s="50"/>
      <c r="K12" s="73"/>
      <c r="L12" s="50" t="s">
        <v>152</v>
      </c>
      <c r="M12" s="73" t="s">
        <v>1016</v>
      </c>
      <c r="N12" s="10" t="s">
        <v>157</v>
      </c>
      <c r="O12" s="10" t="str">
        <f>CONCATENATE("↑",PL!A1,PL!D6,".",PL!E14)</f>
        <v>↑PL:126.7</v>
      </c>
      <c r="P12" s="35"/>
      <c r="Q12" s="35"/>
      <c r="R12" s="6" t="s">
        <v>160</v>
      </c>
    </row>
    <row r="13" spans="1:19" ht="21" customHeight="1" x14ac:dyDescent="0.3">
      <c r="C13" s="73"/>
      <c r="D13" s="121" t="s">
        <v>162</v>
      </c>
      <c r="E13" s="70" t="s">
        <v>141</v>
      </c>
      <c r="F13" s="49" t="s">
        <v>150</v>
      </c>
      <c r="G13" s="73"/>
      <c r="H13" s="53"/>
      <c r="I13" s="89" t="s">
        <v>269</v>
      </c>
      <c r="J13" s="50"/>
      <c r="K13" s="73"/>
      <c r="L13" s="50" t="s">
        <v>152</v>
      </c>
      <c r="M13" s="73" t="s">
        <v>1017</v>
      </c>
      <c r="N13" s="10" t="s">
        <v>157</v>
      </c>
      <c r="O13" s="10" t="str">
        <f>CONCATENATE("↑",PL!A1,PL!D6,".",PL!E15)</f>
        <v>↑PL:126.8</v>
      </c>
      <c r="P13" s="35"/>
      <c r="Q13" s="35"/>
      <c r="R13" s="6" t="s">
        <v>160</v>
      </c>
    </row>
    <row r="14" spans="1:19" ht="21" customHeight="1" x14ac:dyDescent="0.3">
      <c r="B14" s="2" t="s">
        <v>187</v>
      </c>
      <c r="C14" s="73"/>
      <c r="D14" s="121" t="s">
        <v>162</v>
      </c>
      <c r="E14" s="70" t="s">
        <v>142</v>
      </c>
      <c r="F14" s="49" t="s">
        <v>150</v>
      </c>
      <c r="G14" s="73"/>
      <c r="H14" s="53"/>
      <c r="I14" s="89" t="s">
        <v>423</v>
      </c>
      <c r="J14" s="50"/>
      <c r="K14" s="73"/>
      <c r="L14" s="50" t="s">
        <v>152</v>
      </c>
      <c r="M14" s="73" t="s">
        <v>1018</v>
      </c>
      <c r="N14" s="10" t="s">
        <v>157</v>
      </c>
      <c r="O14" s="10" t="e">
        <f>CONCATENATE("↑",My!A1,My!D2876,".",My!#REF!,"!")</f>
        <v>#REF!</v>
      </c>
      <c r="P14" s="10" t="s">
        <v>159</v>
      </c>
      <c r="Q14" s="2" t="e">
        <f>CONCATENATE("↓",RU!A1,RU!#REF!,".",RU!#REF!,", ",RU!#REF!,".",RU!#REF!,", ",RU!#REF!,".",RU!#REF!,"; ",#REF!,#REF!,".",#REF!,", ",#REF!,".",#REF!)</f>
        <v>#REF!</v>
      </c>
      <c r="R14" s="6" t="s">
        <v>160</v>
      </c>
    </row>
    <row r="15" spans="1:19" ht="21" customHeight="1" x14ac:dyDescent="0.3">
      <c r="C15" s="73" t="s">
        <v>828</v>
      </c>
      <c r="D15" s="73">
        <v>190</v>
      </c>
      <c r="E15" s="70"/>
      <c r="F15" s="71" t="s">
        <v>150</v>
      </c>
      <c r="G15" s="73" t="s">
        <v>161</v>
      </c>
      <c r="H15" s="53" t="s">
        <v>152</v>
      </c>
      <c r="I15" s="73" t="s">
        <v>425</v>
      </c>
      <c r="J15" s="50" t="s">
        <v>154</v>
      </c>
      <c r="K15" s="73" t="s">
        <v>920</v>
      </c>
      <c r="L15" s="50" t="s">
        <v>152</v>
      </c>
      <c r="M15" s="73" t="s">
        <v>1019</v>
      </c>
      <c r="N15" s="10"/>
      <c r="O15" s="10"/>
      <c r="P15" s="35"/>
      <c r="Q15" s="35"/>
      <c r="R15" s="6"/>
    </row>
    <row r="16" spans="1:19" ht="21" customHeight="1" x14ac:dyDescent="0.3">
      <c r="C16" s="73"/>
      <c r="D16" s="121"/>
      <c r="E16" s="70" t="s">
        <v>1498</v>
      </c>
      <c r="F16" s="49"/>
      <c r="G16" s="73"/>
      <c r="H16" s="53"/>
      <c r="J16" s="50"/>
      <c r="K16" s="73"/>
      <c r="L16" s="50"/>
      <c r="M16" s="73"/>
      <c r="N16" s="10"/>
      <c r="O16" s="10"/>
      <c r="P16" s="35"/>
      <c r="Q16" s="35"/>
      <c r="R16" s="6"/>
    </row>
    <row r="17" spans="3:18" ht="21" customHeight="1" x14ac:dyDescent="0.3">
      <c r="C17" s="73"/>
      <c r="D17" s="121" t="s">
        <v>162</v>
      </c>
      <c r="E17" s="70" t="s">
        <v>135</v>
      </c>
      <c r="F17" s="49" t="s">
        <v>150</v>
      </c>
      <c r="G17" s="73"/>
      <c r="H17" s="53"/>
      <c r="I17" s="64" t="s">
        <v>426</v>
      </c>
      <c r="J17" s="50"/>
      <c r="K17" s="73"/>
      <c r="L17" s="50" t="s">
        <v>152</v>
      </c>
      <c r="M17" s="73" t="s">
        <v>1020</v>
      </c>
      <c r="N17" s="10" t="s">
        <v>157</v>
      </c>
      <c r="O17" s="10" t="str">
        <f>CONCATENATE("↑",D4,".",E6,"&gt;")</f>
        <v>↑176.1&gt;</v>
      </c>
      <c r="P17" s="35"/>
      <c r="Q17" s="35"/>
      <c r="R17" s="6" t="s">
        <v>160</v>
      </c>
    </row>
    <row r="18" spans="3:18" ht="21" customHeight="1" x14ac:dyDescent="0.3">
      <c r="C18" s="73"/>
      <c r="D18" s="121"/>
      <c r="E18" s="70" t="s">
        <v>1498</v>
      </c>
      <c r="F18" s="49"/>
      <c r="G18" s="73"/>
      <c r="H18" s="53"/>
      <c r="J18" s="50"/>
      <c r="K18" s="73"/>
      <c r="L18" s="50"/>
      <c r="M18" s="73"/>
      <c r="N18" s="10"/>
      <c r="O18" s="10"/>
      <c r="P18" s="35"/>
      <c r="Q18" s="35"/>
      <c r="R18" s="6"/>
    </row>
    <row r="19" spans="3:18" ht="21" customHeight="1" x14ac:dyDescent="0.3">
      <c r="C19" s="73"/>
      <c r="D19" s="121"/>
      <c r="E19" s="70"/>
      <c r="F19" s="49"/>
      <c r="G19" s="73"/>
      <c r="H19" s="53"/>
      <c r="J19" s="50"/>
      <c r="K19" s="73"/>
      <c r="L19" s="50"/>
      <c r="M19" s="73"/>
      <c r="N19" s="10"/>
      <c r="O19" s="10"/>
      <c r="P19" s="35"/>
      <c r="R19" s="6"/>
    </row>
    <row r="20" spans="3:18" ht="21" customHeight="1" x14ac:dyDescent="0.3">
      <c r="C20" s="73" t="s">
        <v>828</v>
      </c>
      <c r="D20" s="73">
        <v>204</v>
      </c>
      <c r="E20" s="70"/>
      <c r="F20" s="71" t="s">
        <v>150</v>
      </c>
      <c r="G20" s="73" t="s">
        <v>161</v>
      </c>
      <c r="H20" s="53" t="s">
        <v>152</v>
      </c>
      <c r="I20" s="73" t="s">
        <v>425</v>
      </c>
      <c r="J20" s="50" t="s">
        <v>154</v>
      </c>
      <c r="K20" s="73" t="s">
        <v>920</v>
      </c>
      <c r="L20" s="50" t="s">
        <v>152</v>
      </c>
      <c r="M20" s="73" t="s">
        <v>1021</v>
      </c>
      <c r="N20" s="10"/>
      <c r="O20" s="10"/>
      <c r="P20" s="35"/>
      <c r="Q20" s="35"/>
      <c r="R20" s="6"/>
    </row>
    <row r="21" spans="3:18" ht="21" customHeight="1" x14ac:dyDescent="0.3">
      <c r="C21" s="73"/>
      <c r="D21" s="121"/>
      <c r="E21" s="70" t="s">
        <v>1498</v>
      </c>
      <c r="F21" s="49"/>
      <c r="G21" s="73"/>
      <c r="H21" s="53"/>
      <c r="J21" s="50"/>
      <c r="K21" s="73"/>
      <c r="L21" s="50"/>
      <c r="M21" s="73"/>
      <c r="N21" s="10"/>
      <c r="O21" s="10"/>
      <c r="P21" s="35"/>
      <c r="Q21" s="35"/>
      <c r="R21" s="6"/>
    </row>
    <row r="22" spans="3:18" ht="21" customHeight="1" x14ac:dyDescent="0.3">
      <c r="C22" s="73"/>
      <c r="D22" s="121" t="s">
        <v>162</v>
      </c>
      <c r="E22" s="70" t="s">
        <v>135</v>
      </c>
      <c r="F22" s="49" t="s">
        <v>150</v>
      </c>
      <c r="G22" s="73"/>
      <c r="H22" s="53"/>
      <c r="I22" s="64" t="s">
        <v>426</v>
      </c>
      <c r="J22" s="50"/>
      <c r="K22" s="73"/>
      <c r="L22" s="50" t="s">
        <v>152</v>
      </c>
      <c r="M22" s="73" t="s">
        <v>1020</v>
      </c>
      <c r="N22" s="10" t="s">
        <v>157</v>
      </c>
      <c r="O22" s="10" t="str">
        <f>CONCATENATE("↑",D4,".",E6,"&gt;")</f>
        <v>↑176.1&gt;</v>
      </c>
      <c r="P22" s="35"/>
      <c r="Q22" s="35"/>
      <c r="R22" s="6" t="s">
        <v>160</v>
      </c>
    </row>
    <row r="23" spans="3:18" ht="21" customHeight="1" x14ac:dyDescent="0.3">
      <c r="C23" s="73"/>
      <c r="D23" s="121"/>
      <c r="E23" s="70" t="s">
        <v>1498</v>
      </c>
      <c r="F23" s="49"/>
      <c r="G23" s="73"/>
      <c r="H23" s="53"/>
      <c r="J23" s="50"/>
      <c r="K23" s="73"/>
      <c r="L23" s="50"/>
      <c r="M23" s="73"/>
      <c r="N23" s="10"/>
      <c r="O23" s="10"/>
      <c r="P23" s="35"/>
      <c r="Q23" s="35"/>
      <c r="R23" s="6"/>
    </row>
    <row r="24" spans="3:18" ht="21" customHeight="1" x14ac:dyDescent="0.3">
      <c r="C24" s="73" t="s">
        <v>828</v>
      </c>
      <c r="D24" s="73">
        <v>205</v>
      </c>
      <c r="E24" s="70"/>
      <c r="F24" s="71" t="s">
        <v>150</v>
      </c>
      <c r="G24" s="73" t="s">
        <v>161</v>
      </c>
      <c r="H24" s="53" t="s">
        <v>152</v>
      </c>
      <c r="I24" s="219" t="s">
        <v>871</v>
      </c>
      <c r="J24" s="50" t="s">
        <v>154</v>
      </c>
      <c r="K24" s="73" t="s">
        <v>920</v>
      </c>
      <c r="L24" s="50" t="s">
        <v>152</v>
      </c>
      <c r="M24" s="73" t="s">
        <v>1128</v>
      </c>
      <c r="N24" s="10" t="s">
        <v>157</v>
      </c>
      <c r="O24" s="10"/>
      <c r="P24" s="35"/>
      <c r="Q24" s="2" t="str">
        <f>CONCATENATE("↓",D68)</f>
        <v>↓471a</v>
      </c>
      <c r="R24" s="6" t="s">
        <v>160</v>
      </c>
    </row>
    <row r="25" spans="3:18" ht="21" customHeight="1" x14ac:dyDescent="0.3">
      <c r="C25" s="73"/>
      <c r="D25" s="121"/>
      <c r="E25" s="70" t="s">
        <v>1498</v>
      </c>
      <c r="F25" s="73"/>
      <c r="G25" s="73"/>
      <c r="H25" s="53"/>
      <c r="J25" s="50"/>
      <c r="K25" s="73"/>
      <c r="L25" s="50"/>
      <c r="M25" s="73"/>
    </row>
    <row r="26" spans="3:18" ht="21" customHeight="1" x14ac:dyDescent="0.3">
      <c r="C26" s="73"/>
      <c r="D26" s="121" t="s">
        <v>162</v>
      </c>
      <c r="E26" s="70" t="s">
        <v>144</v>
      </c>
      <c r="F26" s="49" t="s">
        <v>150</v>
      </c>
      <c r="G26" s="73"/>
      <c r="H26" s="53"/>
      <c r="I26" s="64" t="s">
        <v>427</v>
      </c>
      <c r="J26" s="50"/>
      <c r="K26" s="73"/>
      <c r="L26" s="50" t="s">
        <v>152</v>
      </c>
      <c r="M26" s="73" t="s">
        <v>1022</v>
      </c>
      <c r="N26" s="10" t="s">
        <v>157</v>
      </c>
      <c r="O26" s="10" t="str">
        <f>CONCATENATE("↑",PL!A1,PL!D19,".",PL!E24)</f>
        <v>↑PL:361.3.1</v>
      </c>
      <c r="P26" s="35" t="s">
        <v>159</v>
      </c>
      <c r="Q26" s="35" t="str">
        <f>CONCATENATE("↓",D34,".",E36)</f>
        <v>↓285.2</v>
      </c>
      <c r="R26" s="6" t="s">
        <v>160</v>
      </c>
    </row>
    <row r="27" spans="3:18" ht="21" customHeight="1" x14ac:dyDescent="0.3">
      <c r="C27" s="73"/>
      <c r="D27" s="121" t="s">
        <v>162</v>
      </c>
      <c r="E27" s="70" t="s">
        <v>145</v>
      </c>
      <c r="F27" s="49" t="s">
        <v>150</v>
      </c>
      <c r="G27" s="73"/>
      <c r="H27" s="53"/>
      <c r="I27" s="64" t="s">
        <v>428</v>
      </c>
      <c r="J27" s="50"/>
      <c r="K27" s="73"/>
      <c r="L27" s="50" t="s">
        <v>152</v>
      </c>
      <c r="M27" s="73" t="s">
        <v>1023</v>
      </c>
      <c r="N27" s="10" t="s">
        <v>157</v>
      </c>
      <c r="O27" s="10" t="str">
        <f>CONCATENATE("↑",PL!A1,PL!D19,".",PL!E28)</f>
        <v>↑PL:361.4.2</v>
      </c>
      <c r="P27" s="35" t="s">
        <v>159</v>
      </c>
      <c r="Q27" s="35" t="str">
        <f>CONCATENATE("↓",D34,".",E37)</f>
        <v>↓285.3</v>
      </c>
      <c r="R27" s="6" t="s">
        <v>160</v>
      </c>
    </row>
    <row r="28" spans="3:18" ht="21" customHeight="1" x14ac:dyDescent="0.3">
      <c r="C28" s="73"/>
      <c r="D28" s="121" t="s">
        <v>162</v>
      </c>
      <c r="E28" s="70" t="s">
        <v>146</v>
      </c>
      <c r="F28" s="49" t="s">
        <v>150</v>
      </c>
      <c r="G28" s="73"/>
      <c r="H28" s="53"/>
      <c r="I28" s="64" t="s">
        <v>429</v>
      </c>
      <c r="J28" s="50"/>
      <c r="K28" s="73"/>
      <c r="L28" s="50" t="s">
        <v>152</v>
      </c>
      <c r="M28" s="73" t="s">
        <v>1024</v>
      </c>
      <c r="N28" s="10" t="s">
        <v>157</v>
      </c>
      <c r="O28" s="10" t="str">
        <f>CONCATENATE("↑",PL!A1,PL!D19,".",PL!E25)</f>
        <v>↑PL:361.3.2</v>
      </c>
      <c r="P28" s="35" t="s">
        <v>159</v>
      </c>
      <c r="Q28" s="35" t="str">
        <f>CONCATENATE("↓",D34,".",E38)</f>
        <v>↓285.4</v>
      </c>
      <c r="R28" s="6" t="s">
        <v>160</v>
      </c>
    </row>
    <row r="29" spans="3:18" ht="21" customHeight="1" x14ac:dyDescent="0.3">
      <c r="C29" s="73" t="s">
        <v>828</v>
      </c>
      <c r="D29" s="73">
        <v>207</v>
      </c>
      <c r="E29" s="70"/>
      <c r="F29" s="71" t="s">
        <v>150</v>
      </c>
      <c r="G29" s="73" t="s">
        <v>161</v>
      </c>
      <c r="H29" s="53" t="s">
        <v>152</v>
      </c>
      <c r="I29" s="89" t="s">
        <v>870</v>
      </c>
      <c r="J29" s="50" t="s">
        <v>154</v>
      </c>
      <c r="K29" s="73" t="s">
        <v>920</v>
      </c>
      <c r="L29" s="50" t="s">
        <v>152</v>
      </c>
      <c r="M29" s="73" t="s">
        <v>1025</v>
      </c>
      <c r="N29" s="10" t="s">
        <v>157</v>
      </c>
      <c r="O29" s="10" t="str">
        <f>CONCATENATE("↑",D4)</f>
        <v>↑176</v>
      </c>
      <c r="P29" s="35"/>
      <c r="Q29" s="35"/>
      <c r="R29" s="6" t="s">
        <v>160</v>
      </c>
    </row>
    <row r="30" spans="3:18" ht="21" customHeight="1" x14ac:dyDescent="0.3">
      <c r="C30" s="73" t="s">
        <v>828</v>
      </c>
      <c r="D30" s="73">
        <v>281</v>
      </c>
      <c r="E30" s="70"/>
      <c r="F30" s="71" t="s">
        <v>150</v>
      </c>
      <c r="G30" s="73" t="s">
        <v>125</v>
      </c>
      <c r="H30" s="53" t="s">
        <v>152</v>
      </c>
      <c r="I30" s="73" t="s">
        <v>463</v>
      </c>
      <c r="J30" s="50" t="s">
        <v>154</v>
      </c>
      <c r="K30" s="73" t="s">
        <v>921</v>
      </c>
      <c r="L30" s="50" t="s">
        <v>152</v>
      </c>
      <c r="M30" s="73" t="s">
        <v>1026</v>
      </c>
      <c r="N30" s="10"/>
      <c r="O30" s="10"/>
      <c r="P30" s="35"/>
      <c r="Q30" s="35"/>
      <c r="R30" s="6"/>
    </row>
    <row r="31" spans="3:18" ht="21" customHeight="1" x14ac:dyDescent="0.3">
      <c r="C31" s="73"/>
      <c r="D31" s="71"/>
      <c r="E31" s="70" t="s">
        <v>1498</v>
      </c>
      <c r="F31" s="73"/>
      <c r="G31" s="73"/>
      <c r="H31" s="53"/>
      <c r="I31" s="73"/>
      <c r="J31" s="50"/>
      <c r="K31" s="73"/>
      <c r="L31" s="50"/>
      <c r="M31" s="73"/>
      <c r="N31" s="10"/>
      <c r="O31" s="10"/>
      <c r="P31" s="35"/>
      <c r="Q31" s="35"/>
      <c r="R31" s="6"/>
    </row>
    <row r="32" spans="3:18" ht="21" customHeight="1" x14ac:dyDescent="0.3">
      <c r="C32" s="73"/>
      <c r="D32" s="71" t="s">
        <v>162</v>
      </c>
      <c r="E32" s="70" t="s">
        <v>135</v>
      </c>
      <c r="F32" s="73" t="s">
        <v>150</v>
      </c>
      <c r="G32" s="73" t="s">
        <v>161</v>
      </c>
      <c r="H32" s="53" t="s">
        <v>152</v>
      </c>
      <c r="I32" s="73" t="s">
        <v>430</v>
      </c>
      <c r="J32" s="50"/>
      <c r="K32" s="73"/>
      <c r="L32" s="50" t="s">
        <v>152</v>
      </c>
      <c r="M32" s="73" t="s">
        <v>1027</v>
      </c>
      <c r="N32" s="10" t="s">
        <v>157</v>
      </c>
      <c r="O32" s="10" t="str">
        <f>CONCATENATE("↑",PL!A1,PL!D17,"-")</f>
        <v>↑PL:305-</v>
      </c>
      <c r="P32" s="35"/>
      <c r="Q32" s="35"/>
      <c r="R32" s="6" t="s">
        <v>160</v>
      </c>
    </row>
    <row r="33" spans="3:18" ht="21" customHeight="1" x14ac:dyDescent="0.3">
      <c r="C33" s="73"/>
      <c r="D33" s="71"/>
      <c r="E33" s="70" t="s">
        <v>1498</v>
      </c>
      <c r="F33" s="73"/>
      <c r="G33" s="73"/>
      <c r="H33" s="53"/>
      <c r="I33" s="73"/>
      <c r="J33" s="50"/>
      <c r="K33" s="73"/>
      <c r="L33" s="50"/>
      <c r="M33" s="73"/>
      <c r="N33" s="10"/>
      <c r="O33" s="10"/>
      <c r="P33" s="35"/>
      <c r="Q33" s="35"/>
      <c r="R33" s="6"/>
    </row>
    <row r="34" spans="3:18" ht="21" customHeight="1" x14ac:dyDescent="0.3">
      <c r="C34" s="73" t="s">
        <v>828</v>
      </c>
      <c r="D34" s="73">
        <v>285</v>
      </c>
      <c r="E34" s="70"/>
      <c r="F34" s="71" t="s">
        <v>150</v>
      </c>
      <c r="G34" s="73" t="s">
        <v>161</v>
      </c>
      <c r="H34" s="53" t="s">
        <v>152</v>
      </c>
      <c r="I34" s="73" t="s">
        <v>872</v>
      </c>
      <c r="J34" s="50" t="s">
        <v>154</v>
      </c>
      <c r="K34" s="73" t="s">
        <v>921</v>
      </c>
      <c r="L34" s="50" t="s">
        <v>152</v>
      </c>
      <c r="M34" s="73" t="s">
        <v>1028</v>
      </c>
    </row>
    <row r="35" spans="3:18" ht="21" customHeight="1" x14ac:dyDescent="0.3">
      <c r="C35" s="73"/>
      <c r="D35" s="71"/>
      <c r="E35" s="70" t="s">
        <v>1498</v>
      </c>
      <c r="F35" s="73"/>
      <c r="G35" s="73"/>
      <c r="H35" s="53"/>
      <c r="J35" s="50"/>
      <c r="K35" s="73"/>
      <c r="L35" s="50"/>
      <c r="M35" s="73"/>
      <c r="N35" s="10"/>
      <c r="O35" s="10"/>
      <c r="P35" s="35"/>
      <c r="Q35" s="35"/>
      <c r="R35" s="6"/>
    </row>
    <row r="36" spans="3:18" ht="21" customHeight="1" x14ac:dyDescent="0.3">
      <c r="C36" s="73"/>
      <c r="D36" s="71" t="s">
        <v>162</v>
      </c>
      <c r="E36" s="70" t="s">
        <v>135</v>
      </c>
      <c r="F36" s="73" t="s">
        <v>150</v>
      </c>
      <c r="G36" s="73"/>
      <c r="H36" s="53"/>
      <c r="I36" s="64" t="s">
        <v>427</v>
      </c>
      <c r="J36" s="50"/>
      <c r="K36" s="73"/>
      <c r="L36" s="50" t="s">
        <v>152</v>
      </c>
      <c r="M36" s="73" t="s">
        <v>1029</v>
      </c>
      <c r="N36" s="10" t="s">
        <v>157</v>
      </c>
      <c r="O36" s="10" t="str">
        <f>CONCATENATE("↑",D24,".",E26)</f>
        <v>↑205.11</v>
      </c>
      <c r="P36" s="35"/>
      <c r="Q36" s="35"/>
      <c r="R36" s="6" t="s">
        <v>160</v>
      </c>
    </row>
    <row r="37" spans="3:18" ht="21" customHeight="1" x14ac:dyDescent="0.3">
      <c r="C37" s="73"/>
      <c r="D37" s="71" t="s">
        <v>162</v>
      </c>
      <c r="E37" s="70" t="s">
        <v>136</v>
      </c>
      <c r="F37" s="73" t="s">
        <v>150</v>
      </c>
      <c r="G37" s="73"/>
      <c r="H37" s="53"/>
      <c r="I37" s="64" t="s">
        <v>428</v>
      </c>
      <c r="J37" s="50"/>
      <c r="K37" s="73"/>
      <c r="L37" s="50" t="s">
        <v>152</v>
      </c>
      <c r="M37" s="73" t="s">
        <v>1030</v>
      </c>
      <c r="N37" s="10" t="s">
        <v>157</v>
      </c>
      <c r="O37" s="10" t="str">
        <f>CONCATENATE("↑",D24,".",E27)</f>
        <v>↑205.12</v>
      </c>
      <c r="P37" s="35"/>
      <c r="Q37" s="35"/>
      <c r="R37" s="6" t="s">
        <v>160</v>
      </c>
    </row>
    <row r="38" spans="3:18" ht="21" customHeight="1" x14ac:dyDescent="0.3">
      <c r="C38" s="73"/>
      <c r="D38" s="71" t="s">
        <v>162</v>
      </c>
      <c r="E38" s="70" t="s">
        <v>137</v>
      </c>
      <c r="F38" s="73" t="s">
        <v>150</v>
      </c>
      <c r="G38" s="73"/>
      <c r="H38" s="53"/>
      <c r="I38" s="64" t="s">
        <v>431</v>
      </c>
      <c r="J38" s="50"/>
      <c r="K38" s="73"/>
      <c r="L38" s="50" t="s">
        <v>152</v>
      </c>
      <c r="M38" s="73" t="s">
        <v>1031</v>
      </c>
      <c r="N38" s="10" t="s">
        <v>157</v>
      </c>
      <c r="O38" s="10" t="str">
        <f>CONCATENATE("↑",D24,".",E28)</f>
        <v>↑205.13</v>
      </c>
      <c r="P38" s="35"/>
      <c r="Q38" s="35"/>
      <c r="R38" s="6" t="s">
        <v>160</v>
      </c>
    </row>
    <row r="39" spans="3:18" ht="21" customHeight="1" x14ac:dyDescent="0.3">
      <c r="C39" s="73" t="s">
        <v>828</v>
      </c>
      <c r="D39" s="73">
        <v>291</v>
      </c>
      <c r="E39" s="70"/>
      <c r="F39" s="71" t="s">
        <v>150</v>
      </c>
      <c r="G39" s="73" t="s">
        <v>161</v>
      </c>
      <c r="H39" s="53" t="s">
        <v>152</v>
      </c>
      <c r="I39" s="73" t="s">
        <v>425</v>
      </c>
      <c r="J39" s="50" t="s">
        <v>154</v>
      </c>
      <c r="K39" s="73" t="s">
        <v>921</v>
      </c>
      <c r="L39" s="50" t="s">
        <v>152</v>
      </c>
      <c r="M39" s="73" t="s">
        <v>1032</v>
      </c>
      <c r="N39" s="10"/>
      <c r="O39" s="10"/>
      <c r="P39" s="35"/>
      <c r="Q39" s="35"/>
      <c r="R39" s="6"/>
    </row>
    <row r="40" spans="3:18" ht="21" customHeight="1" x14ac:dyDescent="0.3">
      <c r="C40" s="73"/>
      <c r="D40" s="121"/>
      <c r="E40" s="70" t="s">
        <v>1498</v>
      </c>
      <c r="F40" s="49"/>
      <c r="G40" s="73"/>
      <c r="H40" s="53"/>
      <c r="J40" s="50"/>
      <c r="K40" s="73"/>
      <c r="L40" s="50"/>
      <c r="M40" s="73"/>
      <c r="N40" s="10"/>
      <c r="O40" s="10"/>
      <c r="P40" s="35"/>
      <c r="Q40" s="35"/>
      <c r="R40" s="6"/>
    </row>
    <row r="41" spans="3:18" ht="21" customHeight="1" x14ac:dyDescent="0.3">
      <c r="C41" s="73"/>
      <c r="D41" s="121" t="s">
        <v>162</v>
      </c>
      <c r="E41" s="70" t="s">
        <v>135</v>
      </c>
      <c r="F41" s="49" t="s">
        <v>150</v>
      </c>
      <c r="G41" s="73"/>
      <c r="H41" s="53"/>
      <c r="I41" s="64" t="s">
        <v>426</v>
      </c>
      <c r="J41" s="50"/>
      <c r="K41" s="73"/>
      <c r="L41" s="50" t="s">
        <v>152</v>
      </c>
      <c r="M41" s="73" t="s">
        <v>1020</v>
      </c>
      <c r="N41" s="10" t="s">
        <v>157</v>
      </c>
      <c r="O41" s="10" t="str">
        <f>CONCATENATE("↑",D4,".",E6,"&gt;")</f>
        <v>↑176.1&gt;</v>
      </c>
      <c r="P41" s="35"/>
      <c r="Q41" s="35"/>
      <c r="R41" s="6" t="s">
        <v>160</v>
      </c>
    </row>
    <row r="42" spans="3:18" ht="21" customHeight="1" x14ac:dyDescent="0.3">
      <c r="C42" s="73"/>
      <c r="D42" s="121"/>
      <c r="E42" s="70" t="s">
        <v>1498</v>
      </c>
      <c r="F42" s="49"/>
      <c r="G42" s="73"/>
      <c r="H42" s="53"/>
      <c r="J42" s="50"/>
      <c r="K42" s="73"/>
      <c r="L42" s="50"/>
      <c r="M42" s="73"/>
      <c r="N42" s="10"/>
      <c r="O42" s="10"/>
      <c r="P42" s="35"/>
      <c r="Q42" s="35"/>
      <c r="R42" s="6"/>
    </row>
    <row r="43" spans="3:18" ht="21" customHeight="1" x14ac:dyDescent="0.3">
      <c r="C43" s="73" t="s">
        <v>828</v>
      </c>
      <c r="D43" s="73">
        <v>302</v>
      </c>
      <c r="E43" s="70"/>
      <c r="F43" s="71" t="s">
        <v>150</v>
      </c>
      <c r="G43" s="73" t="s">
        <v>161</v>
      </c>
      <c r="H43" s="53" t="s">
        <v>152</v>
      </c>
      <c r="I43" s="73" t="s">
        <v>425</v>
      </c>
      <c r="J43" s="50" t="s">
        <v>154</v>
      </c>
      <c r="K43" s="73" t="s">
        <v>921</v>
      </c>
      <c r="L43" s="50" t="s">
        <v>152</v>
      </c>
      <c r="M43" s="73" t="s">
        <v>1033</v>
      </c>
      <c r="N43" s="10"/>
      <c r="O43" s="10"/>
      <c r="P43" s="35"/>
      <c r="Q43" s="35"/>
      <c r="R43" s="6"/>
    </row>
    <row r="44" spans="3:18" ht="21" customHeight="1" x14ac:dyDescent="0.3">
      <c r="C44" s="73"/>
      <c r="D44" s="121"/>
      <c r="E44" s="70" t="s">
        <v>1498</v>
      </c>
      <c r="F44" s="49"/>
      <c r="G44" s="73"/>
      <c r="H44" s="53"/>
      <c r="J44" s="50"/>
      <c r="K44" s="73"/>
      <c r="L44" s="50"/>
      <c r="M44" s="73"/>
      <c r="N44" s="10"/>
      <c r="O44" s="10"/>
      <c r="P44" s="35"/>
      <c r="Q44" s="35"/>
      <c r="R44" s="6"/>
    </row>
    <row r="45" spans="3:18" ht="21" customHeight="1" x14ac:dyDescent="0.3">
      <c r="C45" s="73"/>
      <c r="D45" s="121" t="s">
        <v>162</v>
      </c>
      <c r="E45" s="70" t="s">
        <v>135</v>
      </c>
      <c r="F45" s="49" t="s">
        <v>150</v>
      </c>
      <c r="G45" s="73"/>
      <c r="H45" s="53"/>
      <c r="I45" s="64" t="s">
        <v>426</v>
      </c>
      <c r="J45" s="50"/>
      <c r="K45" s="73"/>
      <c r="L45" s="50" t="s">
        <v>152</v>
      </c>
      <c r="M45" s="73" t="s">
        <v>1020</v>
      </c>
      <c r="N45" s="10" t="s">
        <v>157</v>
      </c>
      <c r="O45" s="10" t="str">
        <f>CONCATENATE("↑",D4,".",E6,"&gt;")</f>
        <v>↑176.1&gt;</v>
      </c>
      <c r="P45" s="35"/>
      <c r="Q45" s="35"/>
      <c r="R45" s="6" t="s">
        <v>160</v>
      </c>
    </row>
    <row r="46" spans="3:18" ht="21" customHeight="1" x14ac:dyDescent="0.3">
      <c r="C46" s="73"/>
      <c r="D46" s="121"/>
      <c r="E46" s="70" t="s">
        <v>1498</v>
      </c>
      <c r="F46" s="49"/>
      <c r="G46" s="73"/>
      <c r="H46" s="53"/>
      <c r="J46" s="50"/>
      <c r="K46" s="73"/>
      <c r="L46" s="50"/>
      <c r="M46" s="73"/>
      <c r="N46" s="10"/>
      <c r="O46" s="10"/>
      <c r="P46" s="35"/>
      <c r="Q46" s="35"/>
      <c r="R46" s="6"/>
    </row>
    <row r="47" spans="3:18" ht="21" customHeight="1" x14ac:dyDescent="0.3">
      <c r="C47" s="73" t="s">
        <v>828</v>
      </c>
      <c r="D47" s="73">
        <v>316</v>
      </c>
      <c r="E47" s="70"/>
      <c r="F47" s="71" t="s">
        <v>150</v>
      </c>
      <c r="G47" s="73" t="s">
        <v>161</v>
      </c>
      <c r="H47" s="53" t="s">
        <v>152</v>
      </c>
      <c r="I47" s="73" t="s">
        <v>425</v>
      </c>
      <c r="J47" s="50" t="s">
        <v>154</v>
      </c>
      <c r="K47" s="73" t="s">
        <v>921</v>
      </c>
      <c r="L47" s="50" t="s">
        <v>152</v>
      </c>
      <c r="M47" s="73" t="s">
        <v>1034</v>
      </c>
      <c r="N47" s="10"/>
      <c r="O47" s="10"/>
      <c r="P47" s="35"/>
      <c r="Q47" s="35"/>
      <c r="R47" s="6"/>
    </row>
    <row r="48" spans="3:18" ht="21" customHeight="1" x14ac:dyDescent="0.3">
      <c r="C48" s="73"/>
      <c r="D48" s="121"/>
      <c r="E48" s="70" t="s">
        <v>1498</v>
      </c>
      <c r="F48" s="49"/>
      <c r="G48" s="73"/>
      <c r="H48" s="53"/>
      <c r="I48" s="73"/>
      <c r="J48" s="50"/>
      <c r="K48" s="73"/>
      <c r="L48" s="50"/>
      <c r="M48" s="73"/>
      <c r="N48" s="10"/>
      <c r="O48" s="10"/>
      <c r="P48" s="35"/>
      <c r="Q48" s="35"/>
      <c r="R48" s="6"/>
    </row>
    <row r="49" spans="2:18" ht="21" customHeight="1" x14ac:dyDescent="0.3">
      <c r="C49" s="73"/>
      <c r="D49" s="121" t="s">
        <v>162</v>
      </c>
      <c r="E49" s="70" t="s">
        <v>135</v>
      </c>
      <c r="F49" s="49" t="s">
        <v>150</v>
      </c>
      <c r="G49" s="73"/>
      <c r="H49" s="53"/>
      <c r="I49" s="64" t="s">
        <v>426</v>
      </c>
      <c r="J49" s="50"/>
      <c r="K49" s="73"/>
      <c r="L49" s="50" t="s">
        <v>152</v>
      </c>
      <c r="M49" s="73" t="s">
        <v>1020</v>
      </c>
      <c r="N49" s="10" t="s">
        <v>157</v>
      </c>
      <c r="O49" s="10" t="str">
        <f>CONCATENATE("↑",D4,".",E6,"&gt;")</f>
        <v>↑176.1&gt;</v>
      </c>
      <c r="P49" s="35"/>
      <c r="Q49" s="35"/>
      <c r="R49" s="6" t="s">
        <v>160</v>
      </c>
    </row>
    <row r="50" spans="2:18" ht="21" customHeight="1" x14ac:dyDescent="0.3">
      <c r="C50" s="73"/>
      <c r="D50" s="121"/>
      <c r="E50" s="70" t="s">
        <v>1498</v>
      </c>
      <c r="F50" s="49"/>
      <c r="G50" s="73"/>
      <c r="H50" s="53"/>
      <c r="I50" s="73"/>
      <c r="J50" s="50"/>
      <c r="K50" s="73"/>
      <c r="L50" s="50"/>
      <c r="M50" s="73"/>
      <c r="N50" s="10"/>
      <c r="O50" s="10"/>
      <c r="P50" s="35"/>
      <c r="Q50" s="35"/>
      <c r="R50" s="6"/>
    </row>
    <row r="51" spans="2:18" ht="21" customHeight="1" x14ac:dyDescent="0.3">
      <c r="B51" s="2" t="s">
        <v>1101</v>
      </c>
      <c r="C51" s="73" t="s">
        <v>828</v>
      </c>
      <c r="D51" s="73">
        <v>318</v>
      </c>
      <c r="E51" s="70"/>
      <c r="F51" s="71" t="s">
        <v>150</v>
      </c>
      <c r="G51" s="73" t="s">
        <v>161</v>
      </c>
      <c r="H51" s="53" t="s">
        <v>152</v>
      </c>
      <c r="I51" s="64" t="s">
        <v>432</v>
      </c>
      <c r="J51" s="50" t="s">
        <v>154</v>
      </c>
      <c r="K51" s="73" t="s">
        <v>921</v>
      </c>
      <c r="L51" s="50" t="s">
        <v>152</v>
      </c>
      <c r="M51" s="73" t="s">
        <v>1035</v>
      </c>
      <c r="N51" s="10" t="s">
        <v>157</v>
      </c>
      <c r="O51" s="10" t="str">
        <f>CONCATENATE("↑",PL!A1,PL!D17)</f>
        <v>↑PL:305</v>
      </c>
      <c r="P51" s="35"/>
      <c r="Q51" s="35"/>
      <c r="R51" s="6" t="s">
        <v>160</v>
      </c>
    </row>
    <row r="52" spans="2:18" ht="21" customHeight="1" x14ac:dyDescent="0.3">
      <c r="C52" s="73" t="s">
        <v>828</v>
      </c>
      <c r="D52" s="73">
        <v>392</v>
      </c>
      <c r="E52" s="70"/>
      <c r="F52" s="71" t="s">
        <v>150</v>
      </c>
      <c r="G52" s="73" t="s">
        <v>161</v>
      </c>
      <c r="H52" s="53" t="s">
        <v>152</v>
      </c>
      <c r="I52" s="73" t="s">
        <v>425</v>
      </c>
      <c r="J52" s="50" t="s">
        <v>154</v>
      </c>
      <c r="K52" s="73" t="s">
        <v>921</v>
      </c>
      <c r="L52" s="50" t="s">
        <v>152</v>
      </c>
      <c r="M52" s="73" t="s">
        <v>1036</v>
      </c>
      <c r="N52" s="10"/>
      <c r="O52" s="10"/>
      <c r="P52" s="35"/>
      <c r="Q52" s="35"/>
      <c r="R52" s="6"/>
    </row>
    <row r="53" spans="2:18" ht="21" customHeight="1" x14ac:dyDescent="0.3">
      <c r="C53" s="73"/>
      <c r="D53" s="121"/>
      <c r="E53" s="70" t="s">
        <v>1498</v>
      </c>
      <c r="F53" s="49"/>
      <c r="G53" s="73"/>
      <c r="H53" s="53"/>
      <c r="I53" s="73"/>
      <c r="J53" s="50"/>
      <c r="K53" s="73"/>
      <c r="L53" s="50"/>
      <c r="M53" s="73"/>
      <c r="N53" s="10"/>
      <c r="O53" s="10"/>
      <c r="P53" s="35"/>
      <c r="Q53" s="35"/>
      <c r="R53" s="6"/>
    </row>
    <row r="54" spans="2:18" ht="21" customHeight="1" x14ac:dyDescent="0.3">
      <c r="C54" s="73"/>
      <c r="D54" s="121" t="s">
        <v>162</v>
      </c>
      <c r="E54" s="70" t="s">
        <v>135</v>
      </c>
      <c r="F54" s="49" t="s">
        <v>150</v>
      </c>
      <c r="G54" s="73"/>
      <c r="H54" s="53"/>
      <c r="I54" s="64" t="s">
        <v>426</v>
      </c>
      <c r="J54" s="50"/>
      <c r="K54" s="73"/>
      <c r="L54" s="50" t="s">
        <v>152</v>
      </c>
      <c r="M54" s="73" t="s">
        <v>1020</v>
      </c>
      <c r="N54" s="10" t="s">
        <v>157</v>
      </c>
      <c r="O54" s="10" t="str">
        <f>CONCATENATE("↑",D4,".",E6,"&gt;")</f>
        <v>↑176.1&gt;</v>
      </c>
      <c r="P54" s="35"/>
      <c r="Q54" s="35"/>
      <c r="R54" s="6" t="s">
        <v>160</v>
      </c>
    </row>
    <row r="55" spans="2:18" ht="21" customHeight="1" x14ac:dyDescent="0.3">
      <c r="C55" s="73"/>
      <c r="D55" s="121"/>
      <c r="E55" s="70" t="s">
        <v>1498</v>
      </c>
      <c r="F55" s="49"/>
      <c r="G55" s="73"/>
      <c r="H55" s="53"/>
      <c r="I55" s="73"/>
      <c r="J55" s="50"/>
      <c r="K55" s="73"/>
      <c r="L55" s="50"/>
      <c r="M55" s="73"/>
      <c r="N55" s="10"/>
      <c r="O55" s="10"/>
      <c r="P55" s="35"/>
      <c r="Q55" s="35"/>
      <c r="R55" s="6"/>
    </row>
    <row r="56" spans="2:18" ht="21" customHeight="1" x14ac:dyDescent="0.3">
      <c r="C56" s="73" t="s">
        <v>828</v>
      </c>
      <c r="D56" s="73">
        <v>416</v>
      </c>
      <c r="E56" s="70"/>
      <c r="F56" s="71" t="s">
        <v>150</v>
      </c>
      <c r="G56" s="73" t="s">
        <v>161</v>
      </c>
      <c r="H56" s="53" t="s">
        <v>152</v>
      </c>
      <c r="I56" s="73" t="s">
        <v>425</v>
      </c>
      <c r="J56" s="50" t="s">
        <v>154</v>
      </c>
      <c r="K56" s="73" t="s">
        <v>921</v>
      </c>
      <c r="L56" s="50" t="s">
        <v>152</v>
      </c>
      <c r="M56" s="73" t="s">
        <v>1037</v>
      </c>
      <c r="N56" s="10"/>
      <c r="O56" s="10"/>
      <c r="P56" s="35"/>
      <c r="Q56" s="35"/>
      <c r="R56" s="6"/>
    </row>
    <row r="57" spans="2:18" ht="21" customHeight="1" x14ac:dyDescent="0.3">
      <c r="C57" s="73"/>
      <c r="D57" s="121"/>
      <c r="E57" s="70" t="s">
        <v>1498</v>
      </c>
      <c r="F57" s="49"/>
      <c r="G57" s="73"/>
      <c r="H57" s="53"/>
      <c r="I57" s="73"/>
      <c r="J57" s="50"/>
      <c r="K57" s="73"/>
      <c r="L57" s="50"/>
      <c r="M57" s="73"/>
      <c r="N57" s="10"/>
      <c r="O57" s="10"/>
      <c r="P57" s="35"/>
      <c r="Q57" s="35"/>
      <c r="R57" s="6"/>
    </row>
    <row r="58" spans="2:18" ht="21" customHeight="1" x14ac:dyDescent="0.3">
      <c r="C58" s="73"/>
      <c r="D58" s="121" t="s">
        <v>162</v>
      </c>
      <c r="E58" s="70" t="s">
        <v>135</v>
      </c>
      <c r="F58" s="49" t="s">
        <v>150</v>
      </c>
      <c r="G58" s="73"/>
      <c r="H58" s="53"/>
      <c r="I58" s="64" t="s">
        <v>426</v>
      </c>
      <c r="J58" s="50"/>
      <c r="K58" s="73"/>
      <c r="L58" s="50" t="s">
        <v>152</v>
      </c>
      <c r="M58" s="73" t="s">
        <v>1020</v>
      </c>
      <c r="N58" s="10" t="s">
        <v>157</v>
      </c>
      <c r="O58" s="10" t="str">
        <f>CONCATENATE("↑",D4,".",E6,"&gt;")</f>
        <v>↑176.1&gt;</v>
      </c>
      <c r="P58" s="35"/>
      <c r="Q58" s="35"/>
      <c r="R58" s="6" t="s">
        <v>160</v>
      </c>
    </row>
    <row r="59" spans="2:18" ht="21" customHeight="1" x14ac:dyDescent="0.3">
      <c r="C59" s="73"/>
      <c r="D59" s="121"/>
      <c r="E59" s="70" t="s">
        <v>1498</v>
      </c>
      <c r="F59" s="49"/>
      <c r="G59" s="73"/>
      <c r="H59" s="53"/>
      <c r="I59" s="73"/>
      <c r="J59" s="50"/>
      <c r="K59" s="73"/>
      <c r="L59" s="50"/>
      <c r="M59" s="73"/>
      <c r="N59" s="10"/>
      <c r="O59" s="10"/>
      <c r="P59" s="35"/>
      <c r="Q59" s="35"/>
      <c r="R59" s="6"/>
    </row>
    <row r="60" spans="2:18" ht="21" customHeight="1" x14ac:dyDescent="0.3">
      <c r="C60" s="73" t="s">
        <v>828</v>
      </c>
      <c r="D60" s="73">
        <v>436</v>
      </c>
      <c r="E60" s="70"/>
      <c r="F60" s="71" t="s">
        <v>150</v>
      </c>
      <c r="G60" s="73" t="s">
        <v>161</v>
      </c>
      <c r="H60" s="53" t="s">
        <v>152</v>
      </c>
      <c r="I60" s="73" t="s">
        <v>425</v>
      </c>
      <c r="J60" s="50" t="s">
        <v>154</v>
      </c>
      <c r="K60" s="73" t="s">
        <v>921</v>
      </c>
      <c r="L60" s="50" t="s">
        <v>152</v>
      </c>
      <c r="M60" s="73" t="s">
        <v>1038</v>
      </c>
      <c r="N60" s="10"/>
      <c r="O60" s="10"/>
      <c r="P60" s="35"/>
      <c r="Q60" s="35"/>
      <c r="R60" s="6"/>
    </row>
    <row r="61" spans="2:18" ht="21" customHeight="1" x14ac:dyDescent="0.3">
      <c r="C61" s="73"/>
      <c r="D61" s="121"/>
      <c r="E61" s="70" t="s">
        <v>1498</v>
      </c>
      <c r="F61" s="49"/>
      <c r="G61" s="73"/>
      <c r="H61" s="53"/>
      <c r="I61" s="73"/>
      <c r="J61" s="50"/>
      <c r="K61" s="73"/>
      <c r="L61" s="50"/>
      <c r="M61" s="73"/>
      <c r="N61" s="10"/>
      <c r="O61" s="10"/>
      <c r="P61" s="35"/>
      <c r="Q61" s="35"/>
      <c r="R61" s="6"/>
    </row>
    <row r="62" spans="2:18" ht="21" customHeight="1" x14ac:dyDescent="0.3">
      <c r="C62" s="73"/>
      <c r="D62" s="121" t="s">
        <v>162</v>
      </c>
      <c r="E62" s="70" t="s">
        <v>135</v>
      </c>
      <c r="F62" s="49" t="s">
        <v>150</v>
      </c>
      <c r="G62" s="73"/>
      <c r="H62" s="53"/>
      <c r="I62" s="64" t="s">
        <v>426</v>
      </c>
      <c r="J62" s="50"/>
      <c r="K62" s="73"/>
      <c r="L62" s="50" t="s">
        <v>152</v>
      </c>
      <c r="M62" s="73" t="s">
        <v>1020</v>
      </c>
      <c r="N62" s="10" t="s">
        <v>157</v>
      </c>
      <c r="O62" s="10" t="str">
        <f>CONCATENATE("↑",D4,".",E6,"&gt;")</f>
        <v>↑176.1&gt;</v>
      </c>
      <c r="P62" s="35"/>
      <c r="Q62" s="35"/>
      <c r="R62" s="6" t="s">
        <v>160</v>
      </c>
    </row>
    <row r="63" spans="2:18" ht="21" customHeight="1" x14ac:dyDescent="0.3">
      <c r="C63" s="73"/>
      <c r="D63" s="121"/>
      <c r="E63" s="70" t="s">
        <v>1498</v>
      </c>
      <c r="F63" s="49"/>
      <c r="G63" s="73"/>
      <c r="H63" s="53"/>
      <c r="I63" s="73"/>
      <c r="J63" s="50"/>
      <c r="K63" s="73"/>
      <c r="L63" s="50"/>
      <c r="M63" s="73"/>
      <c r="N63" s="10"/>
      <c r="O63" s="10"/>
      <c r="P63" s="35"/>
      <c r="Q63" s="35"/>
      <c r="R63" s="6"/>
    </row>
    <row r="64" spans="2:18" ht="21" customHeight="1" x14ac:dyDescent="0.3">
      <c r="C64" s="73" t="s">
        <v>828</v>
      </c>
      <c r="D64" s="73">
        <v>450</v>
      </c>
      <c r="E64" s="70"/>
      <c r="F64" s="71" t="s">
        <v>150</v>
      </c>
      <c r="G64" s="73" t="s">
        <v>161</v>
      </c>
      <c r="H64" s="53" t="s">
        <v>152</v>
      </c>
      <c r="I64" s="73" t="s">
        <v>425</v>
      </c>
      <c r="J64" s="50" t="s">
        <v>154</v>
      </c>
      <c r="K64" s="73" t="s">
        <v>921</v>
      </c>
      <c r="L64" s="50" t="s">
        <v>152</v>
      </c>
      <c r="M64" s="73" t="s">
        <v>1039</v>
      </c>
      <c r="N64" s="10"/>
      <c r="O64" s="10"/>
      <c r="P64" s="35"/>
      <c r="Q64" s="35"/>
      <c r="R64" s="6"/>
    </row>
    <row r="65" spans="3:18" ht="21" customHeight="1" x14ac:dyDescent="0.3">
      <c r="C65" s="73"/>
      <c r="D65" s="121"/>
      <c r="E65" s="70" t="s">
        <v>1498</v>
      </c>
      <c r="F65" s="49"/>
      <c r="G65" s="73"/>
      <c r="H65" s="53"/>
      <c r="I65" s="73"/>
      <c r="J65" s="50"/>
      <c r="K65" s="73"/>
      <c r="L65" s="50"/>
      <c r="M65" s="73"/>
      <c r="N65" s="10"/>
      <c r="O65" s="10"/>
      <c r="P65" s="35"/>
      <c r="Q65" s="35"/>
      <c r="R65" s="6"/>
    </row>
    <row r="66" spans="3:18" ht="21" customHeight="1" x14ac:dyDescent="0.3">
      <c r="C66" s="73"/>
      <c r="D66" s="121" t="s">
        <v>162</v>
      </c>
      <c r="E66" s="70" t="s">
        <v>135</v>
      </c>
      <c r="F66" s="49" t="s">
        <v>150</v>
      </c>
      <c r="G66" s="73"/>
      <c r="H66" s="53"/>
      <c r="I66" s="64" t="s">
        <v>426</v>
      </c>
      <c r="J66" s="50"/>
      <c r="K66" s="73"/>
      <c r="L66" s="50" t="s">
        <v>152</v>
      </c>
      <c r="M66" s="73" t="s">
        <v>1020</v>
      </c>
      <c r="N66" s="10" t="s">
        <v>157</v>
      </c>
      <c r="O66" s="10" t="str">
        <f>CONCATENATE("↑",D4,".",E6,"&gt;")</f>
        <v>↑176.1&gt;</v>
      </c>
      <c r="P66" s="35"/>
      <c r="Q66" s="35"/>
      <c r="R66" s="6" t="s">
        <v>160</v>
      </c>
    </row>
    <row r="67" spans="3:18" ht="21" customHeight="1" x14ac:dyDescent="0.3">
      <c r="C67" s="73"/>
      <c r="D67" s="121"/>
      <c r="E67" s="70" t="s">
        <v>1498</v>
      </c>
      <c r="F67" s="49"/>
      <c r="G67" s="73"/>
      <c r="H67" s="53"/>
      <c r="I67" s="73"/>
      <c r="J67" s="50"/>
      <c r="K67" s="73"/>
      <c r="L67" s="50"/>
      <c r="M67" s="73"/>
      <c r="N67" s="10"/>
      <c r="O67" s="10"/>
      <c r="P67" s="35"/>
      <c r="Q67" s="35"/>
      <c r="R67" s="6"/>
    </row>
    <row r="68" spans="3:18" ht="21" customHeight="1" x14ac:dyDescent="0.3">
      <c r="C68" s="73" t="s">
        <v>828</v>
      </c>
      <c r="D68" s="73" t="s">
        <v>1129</v>
      </c>
      <c r="E68" s="70"/>
      <c r="F68" s="71" t="s">
        <v>150</v>
      </c>
      <c r="G68" s="73" t="s">
        <v>161</v>
      </c>
      <c r="H68" s="53" t="s">
        <v>152</v>
      </c>
      <c r="I68" s="219" t="s">
        <v>1130</v>
      </c>
      <c r="J68" s="50" t="s">
        <v>154</v>
      </c>
      <c r="K68" s="73" t="s">
        <v>1254</v>
      </c>
      <c r="L68" s="50" t="s">
        <v>152</v>
      </c>
      <c r="M68" s="73" t="s">
        <v>1175</v>
      </c>
      <c r="N68" s="10" t="s">
        <v>157</v>
      </c>
      <c r="O68" s="10" t="str">
        <f>CONCATENATE("↑",D24)</f>
        <v>↑205</v>
      </c>
      <c r="P68" s="35"/>
      <c r="Q68" s="35"/>
      <c r="R68" s="6" t="s">
        <v>160</v>
      </c>
    </row>
    <row r="69" spans="3:18" ht="20.25" customHeight="1" x14ac:dyDescent="0.3">
      <c r="C69" s="113" t="s">
        <v>828</v>
      </c>
      <c r="D69" s="62">
        <v>476</v>
      </c>
      <c r="E69" s="150"/>
      <c r="F69" s="133" t="s">
        <v>150</v>
      </c>
      <c r="G69" s="73" t="s">
        <v>161</v>
      </c>
      <c r="H69" s="53" t="s">
        <v>152</v>
      </c>
      <c r="I69" s="64" t="s">
        <v>1294</v>
      </c>
      <c r="J69" s="115" t="s">
        <v>154</v>
      </c>
      <c r="K69" s="73" t="s">
        <v>921</v>
      </c>
      <c r="L69" s="115" t="s">
        <v>152</v>
      </c>
      <c r="M69" s="64" t="s">
        <v>1297</v>
      </c>
    </row>
    <row r="70" spans="3:18" ht="20.25" customHeight="1" x14ac:dyDescent="0.3">
      <c r="D70" s="121" t="s">
        <v>162</v>
      </c>
      <c r="E70" s="70" t="s">
        <v>134</v>
      </c>
      <c r="F70" s="49" t="s">
        <v>150</v>
      </c>
      <c r="I70" s="64" t="s">
        <v>1295</v>
      </c>
      <c r="L70" s="115" t="s">
        <v>152</v>
      </c>
      <c r="M70" s="64" t="s">
        <v>1293</v>
      </c>
      <c r="N70" s="10" t="s">
        <v>157</v>
      </c>
      <c r="O70" s="10" t="str">
        <f>CONCATENATE("↑",D4,".",E7)</f>
        <v>↑176.2</v>
      </c>
      <c r="P70" s="35"/>
      <c r="Q70" s="35"/>
      <c r="R70" s="6" t="s">
        <v>160</v>
      </c>
    </row>
    <row r="71" spans="3:18" x14ac:dyDescent="0.3">
      <c r="E71" s="64" t="s">
        <v>1498</v>
      </c>
    </row>
  </sheetData>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40"/>
  <sheetViews>
    <sheetView zoomScale="70" zoomScaleNormal="70" workbookViewId="0">
      <pane ySplit="1" topLeftCell="A2" activePane="bottomLeft" state="frozen"/>
      <selection pane="bottomLeft"/>
    </sheetView>
  </sheetViews>
  <sheetFormatPr defaultColWidth="9.140625" defaultRowHeight="18" customHeight="1" x14ac:dyDescent="0.3"/>
  <cols>
    <col min="1" max="1" width="7.28515625" style="35" customWidth="1"/>
    <col min="2" max="2" width="4.28515625" style="35" customWidth="1"/>
    <col min="3" max="3" width="3.140625" style="73" customWidth="1"/>
    <col min="4" max="4" width="6.7109375" style="73" customWidth="1"/>
    <col min="5" max="5" width="4.5703125" style="70" customWidth="1"/>
    <col min="6" max="6" width="2.28515625" style="73" customWidth="1"/>
    <col min="7" max="7" width="7.85546875" style="73" customWidth="1"/>
    <col min="8" max="8" width="2.140625" style="73" customWidth="1"/>
    <col min="9" max="9" width="73.42578125" style="73" customWidth="1"/>
    <col min="10" max="10" width="4.28515625" style="73" customWidth="1"/>
    <col min="11" max="11" width="44.7109375" style="73" customWidth="1"/>
    <col min="12" max="12" width="2" style="73" customWidth="1"/>
    <col min="13" max="13" width="19.7109375" style="73" customWidth="1"/>
    <col min="14" max="14" width="3.28515625" style="35" customWidth="1"/>
    <col min="15" max="15" width="12.7109375" style="35" customWidth="1"/>
    <col min="16" max="16" width="2" style="35" customWidth="1"/>
    <col min="17" max="17" width="32.28515625" style="35" customWidth="1"/>
    <col min="18" max="18" width="1.5703125" style="35" customWidth="1"/>
    <col min="19" max="27" width="4.28515625" style="35" customWidth="1"/>
    <col min="28" max="16384" width="9.140625" style="35"/>
  </cols>
  <sheetData>
    <row r="1" spans="1:18" s="8" customFormat="1" ht="18" customHeight="1" x14ac:dyDescent="0.3">
      <c r="A1" s="40" t="s">
        <v>405</v>
      </c>
      <c r="C1" s="73" t="s">
        <v>828</v>
      </c>
      <c r="D1" s="54">
        <v>188</v>
      </c>
      <c r="E1" s="55" t="s">
        <v>151</v>
      </c>
      <c r="F1" s="62" t="s">
        <v>150</v>
      </c>
      <c r="G1" s="220" t="s">
        <v>1042</v>
      </c>
      <c r="H1" s="53" t="s">
        <v>152</v>
      </c>
      <c r="I1" s="112" t="s">
        <v>370</v>
      </c>
      <c r="J1" s="50" t="s">
        <v>154</v>
      </c>
      <c r="K1" s="58" t="s">
        <v>155</v>
      </c>
      <c r="L1" s="50" t="s">
        <v>152</v>
      </c>
      <c r="M1" s="59" t="s">
        <v>861</v>
      </c>
      <c r="N1" s="10" t="s">
        <v>157</v>
      </c>
      <c r="O1" s="16" t="s">
        <v>158</v>
      </c>
      <c r="P1" s="10" t="s">
        <v>159</v>
      </c>
      <c r="Q1" s="16" t="s">
        <v>249</v>
      </c>
      <c r="R1" s="6" t="s">
        <v>160</v>
      </c>
    </row>
    <row r="2" spans="1:18" s="116" customFormat="1" ht="18" customHeight="1" x14ac:dyDescent="0.4">
      <c r="A2" s="226"/>
      <c r="B2" s="116" t="s">
        <v>187</v>
      </c>
      <c r="C2" s="91"/>
      <c r="D2" s="91" t="s">
        <v>278</v>
      </c>
      <c r="E2" s="117"/>
      <c r="F2" s="118"/>
      <c r="G2" s="227"/>
      <c r="H2" s="228"/>
      <c r="I2" s="229" t="s">
        <v>897</v>
      </c>
      <c r="J2" s="119"/>
      <c r="L2" s="119"/>
      <c r="M2" s="99"/>
      <c r="N2" s="120"/>
      <c r="O2" s="99"/>
      <c r="P2" s="120"/>
      <c r="Q2" s="99"/>
      <c r="R2" s="119"/>
    </row>
    <row r="3" spans="1:18" s="116" customFormat="1" ht="18" customHeight="1" x14ac:dyDescent="0.4">
      <c r="A3" s="226"/>
      <c r="C3" s="91"/>
      <c r="D3" s="154" t="s">
        <v>1498</v>
      </c>
      <c r="E3" s="117"/>
      <c r="F3" s="118"/>
      <c r="G3" s="227"/>
      <c r="H3" s="228"/>
      <c r="I3" s="229"/>
      <c r="J3" s="119"/>
      <c r="L3" s="119"/>
      <c r="M3" s="99"/>
      <c r="N3" s="120"/>
      <c r="O3" s="99"/>
      <c r="P3" s="120"/>
      <c r="Q3" s="99"/>
      <c r="R3" s="119"/>
    </row>
    <row r="4" spans="1:18" ht="18" customHeight="1" x14ac:dyDescent="0.35">
      <c r="C4" s="73" t="s">
        <v>828</v>
      </c>
      <c r="D4" s="73" t="s">
        <v>1114</v>
      </c>
      <c r="F4" s="71" t="s">
        <v>150</v>
      </c>
      <c r="I4" s="73" t="s">
        <v>1245</v>
      </c>
      <c r="J4" s="50" t="s">
        <v>154</v>
      </c>
      <c r="K4" s="73" t="s">
        <v>1133</v>
      </c>
      <c r="L4" s="50" t="s">
        <v>152</v>
      </c>
      <c r="M4" s="73" t="s">
        <v>1244</v>
      </c>
    </row>
    <row r="5" spans="1:18" ht="18" customHeight="1" x14ac:dyDescent="0.3">
      <c r="E5" s="70" t="s">
        <v>1498</v>
      </c>
      <c r="F5" s="71"/>
      <c r="J5" s="50"/>
      <c r="L5" s="50"/>
    </row>
    <row r="6" spans="1:18" ht="18" customHeight="1" x14ac:dyDescent="0.3">
      <c r="D6" s="49" t="s">
        <v>278</v>
      </c>
      <c r="E6" s="64">
        <v>24</v>
      </c>
      <c r="F6" s="49" t="s">
        <v>150</v>
      </c>
      <c r="I6" s="73" t="s">
        <v>1240</v>
      </c>
      <c r="L6" s="50" t="s">
        <v>152</v>
      </c>
      <c r="M6" s="73" t="s">
        <v>1241</v>
      </c>
      <c r="N6" s="10" t="s">
        <v>157</v>
      </c>
      <c r="O6" s="35" t="str">
        <f>CONCATENATE("↑",My!A1,My!D16,".",My!E44,"&lt;")</f>
        <v>↑R11.25&lt;</v>
      </c>
      <c r="R6" s="6" t="s">
        <v>160</v>
      </c>
    </row>
    <row r="7" spans="1:18" ht="18" customHeight="1" x14ac:dyDescent="0.3">
      <c r="D7" s="49" t="s">
        <v>278</v>
      </c>
      <c r="E7" s="64">
        <v>25</v>
      </c>
      <c r="F7" s="49" t="s">
        <v>150</v>
      </c>
      <c r="I7" s="73" t="s">
        <v>1243</v>
      </c>
      <c r="L7" s="50" t="s">
        <v>152</v>
      </c>
      <c r="M7" s="73" t="s">
        <v>1242</v>
      </c>
      <c r="N7" s="10" t="s">
        <v>157</v>
      </c>
      <c r="O7" s="35" t="str">
        <f>CONCATENATE("↑",PL!A1,PL!D6,".",PL!E8,"&gt;")</f>
        <v>↑PL:126.1&gt;</v>
      </c>
      <c r="R7" s="6" t="s">
        <v>160</v>
      </c>
    </row>
    <row r="8" spans="1:18" ht="18" customHeight="1" x14ac:dyDescent="0.3">
      <c r="D8" s="35"/>
      <c r="E8" s="49" t="s">
        <v>1498</v>
      </c>
      <c r="F8" s="49"/>
      <c r="L8" s="50"/>
      <c r="N8" s="10"/>
      <c r="R8" s="6"/>
    </row>
    <row r="9" spans="1:18" ht="18" customHeight="1" x14ac:dyDescent="0.3">
      <c r="C9" s="73" t="s">
        <v>828</v>
      </c>
      <c r="D9" s="73">
        <v>158</v>
      </c>
      <c r="F9" s="71" t="s">
        <v>150</v>
      </c>
      <c r="G9" s="73" t="s">
        <v>407</v>
      </c>
      <c r="H9" s="53" t="s">
        <v>152</v>
      </c>
      <c r="I9" s="113" t="s">
        <v>408</v>
      </c>
      <c r="J9" s="50" t="s">
        <v>154</v>
      </c>
      <c r="K9" s="73" t="s">
        <v>412</v>
      </c>
      <c r="L9" s="50" t="s">
        <v>152</v>
      </c>
      <c r="M9" s="73" t="s">
        <v>414</v>
      </c>
    </row>
    <row r="10" spans="1:18" ht="18" customHeight="1" x14ac:dyDescent="0.3">
      <c r="D10" s="35"/>
      <c r="E10" s="49" t="s">
        <v>1498</v>
      </c>
      <c r="F10" s="49"/>
      <c r="H10" s="53"/>
      <c r="I10" s="113"/>
      <c r="J10" s="50"/>
      <c r="L10" s="50"/>
      <c r="N10" s="10"/>
      <c r="O10" s="10"/>
      <c r="R10" s="6"/>
    </row>
    <row r="11" spans="1:18" ht="18" customHeight="1" x14ac:dyDescent="0.3">
      <c r="D11" s="71" t="s">
        <v>162</v>
      </c>
      <c r="E11" s="70">
        <v>6</v>
      </c>
      <c r="F11" s="49" t="s">
        <v>150</v>
      </c>
      <c r="G11" s="73" t="s">
        <v>161</v>
      </c>
      <c r="H11" s="53" t="s">
        <v>152</v>
      </c>
      <c r="I11" s="113" t="s">
        <v>413</v>
      </c>
      <c r="J11" s="50"/>
      <c r="L11" s="50" t="s">
        <v>152</v>
      </c>
      <c r="M11" s="73" t="s">
        <v>415</v>
      </c>
      <c r="N11" s="10" t="s">
        <v>157</v>
      </c>
      <c r="O11" s="35" t="str">
        <f>CONCATENATE("↑",PL!A1,PL!D6,"-")</f>
        <v>↑PL:126-</v>
      </c>
      <c r="R11" s="6" t="s">
        <v>160</v>
      </c>
    </row>
    <row r="12" spans="1:18" ht="18" customHeight="1" x14ac:dyDescent="0.3">
      <c r="D12" s="71"/>
      <c r="E12" s="70" t="s">
        <v>1498</v>
      </c>
      <c r="F12" s="49"/>
      <c r="H12" s="53"/>
      <c r="I12" s="113"/>
      <c r="J12" s="50"/>
      <c r="L12" s="50"/>
      <c r="N12" s="10"/>
      <c r="R12" s="6"/>
    </row>
    <row r="13" spans="1:18" ht="18" customHeight="1" x14ac:dyDescent="0.3">
      <c r="C13" s="73" t="s">
        <v>828</v>
      </c>
      <c r="D13" s="73">
        <v>171</v>
      </c>
      <c r="F13" s="71" t="s">
        <v>150</v>
      </c>
      <c r="G13" s="73" t="s">
        <v>102</v>
      </c>
      <c r="H13" s="53" t="s">
        <v>152</v>
      </c>
      <c r="I13" s="73" t="s">
        <v>409</v>
      </c>
      <c r="J13" s="50" t="s">
        <v>154</v>
      </c>
      <c r="K13" s="73" t="s">
        <v>410</v>
      </c>
      <c r="L13" s="50" t="s">
        <v>152</v>
      </c>
      <c r="M13" s="73" t="s">
        <v>417</v>
      </c>
      <c r="N13" s="10"/>
      <c r="R13" s="6"/>
    </row>
    <row r="14" spans="1:18" ht="18" customHeight="1" x14ac:dyDescent="0.3">
      <c r="D14" s="71"/>
      <c r="E14" s="70" t="s">
        <v>1498</v>
      </c>
      <c r="F14" s="49"/>
      <c r="H14" s="53"/>
      <c r="J14" s="50"/>
      <c r="L14" s="50"/>
      <c r="N14" s="10"/>
      <c r="O14" s="10"/>
      <c r="R14" s="6"/>
    </row>
    <row r="15" spans="1:18" ht="18" customHeight="1" x14ac:dyDescent="0.3">
      <c r="D15" s="71" t="s">
        <v>162</v>
      </c>
      <c r="E15" s="70" t="s">
        <v>137</v>
      </c>
      <c r="F15" s="49" t="s">
        <v>150</v>
      </c>
      <c r="G15" s="73" t="s">
        <v>161</v>
      </c>
      <c r="H15" s="53" t="s">
        <v>152</v>
      </c>
      <c r="I15" s="73" t="s">
        <v>411</v>
      </c>
      <c r="J15" s="50"/>
      <c r="L15" s="50" t="s">
        <v>152</v>
      </c>
      <c r="M15" s="73" t="s">
        <v>1256</v>
      </c>
      <c r="N15" s="10" t="s">
        <v>157</v>
      </c>
      <c r="O15" s="35" t="str">
        <f>CONCATENATE("↑",PL!A1,PL!D6,"-")</f>
        <v>↑PL:126-</v>
      </c>
      <c r="R15" s="6" t="s">
        <v>160</v>
      </c>
    </row>
    <row r="16" spans="1:18" ht="18" customHeight="1" x14ac:dyDescent="0.3">
      <c r="D16" s="71"/>
      <c r="E16" s="70" t="s">
        <v>1498</v>
      </c>
      <c r="F16" s="49"/>
      <c r="H16" s="53"/>
      <c r="J16" s="50"/>
      <c r="L16" s="50"/>
      <c r="N16" s="10"/>
      <c r="R16" s="6"/>
    </row>
    <row r="17" spans="3:18" ht="18" customHeight="1" x14ac:dyDescent="0.35">
      <c r="C17" s="73" t="s">
        <v>828</v>
      </c>
      <c r="D17" s="73" t="s">
        <v>1203</v>
      </c>
      <c r="F17" s="49" t="s">
        <v>150</v>
      </c>
      <c r="G17" s="73" t="s">
        <v>1206</v>
      </c>
      <c r="H17" s="53" t="s">
        <v>152</v>
      </c>
      <c r="I17" s="73" t="s">
        <v>1209</v>
      </c>
      <c r="J17" s="50" t="s">
        <v>154</v>
      </c>
      <c r="K17" s="73" t="s">
        <v>1207</v>
      </c>
      <c r="L17" s="50" t="s">
        <v>152</v>
      </c>
      <c r="M17" s="73" t="s">
        <v>1205</v>
      </c>
      <c r="N17" s="10"/>
      <c r="R17" s="6"/>
    </row>
    <row r="18" spans="3:18" ht="18" customHeight="1" x14ac:dyDescent="0.3">
      <c r="D18" s="71" t="s">
        <v>162</v>
      </c>
      <c r="E18" s="70" t="s">
        <v>134</v>
      </c>
      <c r="F18" s="49" t="s">
        <v>150</v>
      </c>
      <c r="G18" s="73" t="s">
        <v>161</v>
      </c>
      <c r="H18" s="53" t="s">
        <v>152</v>
      </c>
      <c r="I18" s="73" t="s">
        <v>1211</v>
      </c>
      <c r="J18" s="50"/>
      <c r="L18" s="50" t="s">
        <v>152</v>
      </c>
      <c r="M18" s="73" t="s">
        <v>1257</v>
      </c>
      <c r="N18" s="10" t="s">
        <v>157</v>
      </c>
      <c r="O18" s="35" t="str">
        <f>CONCATENATE("↑",PL!A1,PL!D19,"-")</f>
        <v>↑PL:361-</v>
      </c>
      <c r="R18" s="6" t="s">
        <v>160</v>
      </c>
    </row>
    <row r="19" spans="3:18" ht="18" customHeight="1" x14ac:dyDescent="0.3">
      <c r="D19" s="71"/>
      <c r="E19" s="70" t="s">
        <v>1498</v>
      </c>
      <c r="F19" s="49"/>
      <c r="H19" s="53"/>
      <c r="J19" s="50"/>
      <c r="L19" s="50"/>
      <c r="N19" s="10"/>
      <c r="R19" s="6"/>
    </row>
    <row r="20" spans="3:18" ht="18" customHeight="1" x14ac:dyDescent="0.3">
      <c r="D20" s="71" t="s">
        <v>162</v>
      </c>
      <c r="E20" s="70" t="s">
        <v>137</v>
      </c>
      <c r="F20" s="49" t="s">
        <v>150</v>
      </c>
      <c r="G20" s="73" t="s">
        <v>161</v>
      </c>
      <c r="H20" s="53" t="s">
        <v>152</v>
      </c>
      <c r="I20" s="73" t="s">
        <v>1210</v>
      </c>
      <c r="J20" s="50"/>
      <c r="L20" s="50" t="s">
        <v>152</v>
      </c>
      <c r="M20" s="73" t="s">
        <v>1204</v>
      </c>
      <c r="N20" s="10" t="s">
        <v>157</v>
      </c>
      <c r="O20" s="35" t="str">
        <f>CONCATENATE("↑",PL!A1,PL!D6,"-")</f>
        <v>↑PL:126-</v>
      </c>
      <c r="R20" s="6" t="s">
        <v>160</v>
      </c>
    </row>
    <row r="21" spans="3:18" ht="18" customHeight="1" x14ac:dyDescent="0.3">
      <c r="D21" s="71"/>
      <c r="E21" s="70" t="s">
        <v>1498</v>
      </c>
      <c r="F21" s="49"/>
      <c r="H21" s="53"/>
      <c r="J21" s="50"/>
      <c r="L21" s="50"/>
      <c r="N21" s="10"/>
      <c r="R21" s="6"/>
    </row>
    <row r="22" spans="3:18" ht="18" customHeight="1" x14ac:dyDescent="0.3">
      <c r="C22" s="73" t="s">
        <v>828</v>
      </c>
      <c r="D22" s="73">
        <v>177</v>
      </c>
      <c r="F22" s="49" t="s">
        <v>150</v>
      </c>
      <c r="G22" s="73" t="s">
        <v>161</v>
      </c>
      <c r="H22" s="53" t="s">
        <v>152</v>
      </c>
      <c r="I22" s="73" t="s">
        <v>981</v>
      </c>
      <c r="J22" s="50" t="s">
        <v>154</v>
      </c>
      <c r="K22" s="73" t="s">
        <v>984</v>
      </c>
      <c r="L22" s="50" t="s">
        <v>152</v>
      </c>
      <c r="M22" s="73" t="s">
        <v>1111</v>
      </c>
      <c r="N22" s="10" t="s">
        <v>157</v>
      </c>
      <c r="O22" s="35" t="str">
        <f>CONCATENATE("↑",PL!A1,PL!D19)</f>
        <v>↑PL:361</v>
      </c>
      <c r="R22" s="6" t="s">
        <v>160</v>
      </c>
    </row>
    <row r="23" spans="3:18" ht="18" customHeight="1" x14ac:dyDescent="0.3">
      <c r="D23" s="71" t="s">
        <v>162</v>
      </c>
      <c r="F23" s="49"/>
      <c r="H23" s="53"/>
      <c r="I23" s="73" t="s">
        <v>406</v>
      </c>
      <c r="J23" s="50"/>
      <c r="L23" s="50"/>
      <c r="N23" s="10"/>
      <c r="R23" s="6"/>
    </row>
    <row r="24" spans="3:18" ht="18" customHeight="1" x14ac:dyDescent="0.3">
      <c r="D24" s="71" t="s">
        <v>162</v>
      </c>
      <c r="E24" s="70" t="s">
        <v>134</v>
      </c>
      <c r="F24" s="49" t="s">
        <v>150</v>
      </c>
      <c r="H24" s="53"/>
      <c r="I24" s="73" t="s">
        <v>1102</v>
      </c>
      <c r="J24" s="50"/>
      <c r="L24" s="50" t="s">
        <v>152</v>
      </c>
      <c r="M24" s="73" t="s">
        <v>1258</v>
      </c>
      <c r="N24" s="10"/>
      <c r="R24" s="6"/>
    </row>
    <row r="25" spans="3:18" ht="18" customHeight="1" x14ac:dyDescent="0.3">
      <c r="D25" s="71" t="s">
        <v>162</v>
      </c>
      <c r="E25" s="70" t="s">
        <v>135</v>
      </c>
      <c r="F25" s="49" t="s">
        <v>150</v>
      </c>
      <c r="H25" s="53"/>
      <c r="I25" s="73" t="s">
        <v>1103</v>
      </c>
      <c r="J25" s="50"/>
      <c r="L25" s="50" t="s">
        <v>152</v>
      </c>
      <c r="M25" s="73" t="s">
        <v>1259</v>
      </c>
      <c r="N25" s="10"/>
      <c r="R25" s="6"/>
    </row>
    <row r="26" spans="3:18" ht="18" customHeight="1" x14ac:dyDescent="0.3">
      <c r="D26" s="71" t="s">
        <v>278</v>
      </c>
      <c r="E26" s="70" t="s">
        <v>339</v>
      </c>
      <c r="F26" s="49" t="s">
        <v>150</v>
      </c>
      <c r="H26" s="53"/>
      <c r="I26" s="73" t="s">
        <v>261</v>
      </c>
      <c r="J26" s="50"/>
      <c r="L26" s="50" t="s">
        <v>152</v>
      </c>
      <c r="M26" s="73" t="s">
        <v>1260</v>
      </c>
      <c r="N26" s="10"/>
      <c r="R26" s="6"/>
    </row>
    <row r="27" spans="3:18" ht="18" customHeight="1" x14ac:dyDescent="0.3">
      <c r="D27" s="71" t="s">
        <v>278</v>
      </c>
      <c r="E27" s="70" t="s">
        <v>340</v>
      </c>
      <c r="F27" s="49" t="s">
        <v>150</v>
      </c>
      <c r="H27" s="53"/>
      <c r="I27" s="73" t="s">
        <v>263</v>
      </c>
      <c r="J27" s="50"/>
      <c r="L27" s="50" t="s">
        <v>152</v>
      </c>
      <c r="M27" s="73" t="s">
        <v>1261</v>
      </c>
      <c r="N27" s="10"/>
      <c r="R27" s="6"/>
    </row>
    <row r="28" spans="3:18" ht="18" customHeight="1" x14ac:dyDescent="0.3">
      <c r="D28" s="71" t="s">
        <v>278</v>
      </c>
      <c r="E28" s="70" t="s">
        <v>341</v>
      </c>
      <c r="F28" s="49" t="s">
        <v>150</v>
      </c>
      <c r="H28" s="53"/>
      <c r="I28" s="73" t="s">
        <v>264</v>
      </c>
      <c r="J28" s="50"/>
      <c r="L28" s="50" t="s">
        <v>152</v>
      </c>
      <c r="M28" s="73" t="s">
        <v>1262</v>
      </c>
      <c r="N28" s="10"/>
      <c r="R28" s="6"/>
    </row>
    <row r="29" spans="3:18" ht="18" customHeight="1" x14ac:dyDescent="0.3">
      <c r="D29" s="71" t="s">
        <v>278</v>
      </c>
      <c r="E29" s="70" t="s">
        <v>346</v>
      </c>
      <c r="F29" s="49" t="s">
        <v>150</v>
      </c>
      <c r="H29" s="53"/>
      <c r="I29" s="73" t="s">
        <v>265</v>
      </c>
      <c r="J29" s="50"/>
      <c r="L29" s="50" t="s">
        <v>152</v>
      </c>
      <c r="M29" s="73" t="s">
        <v>1263</v>
      </c>
      <c r="N29" s="10"/>
      <c r="R29" s="6"/>
    </row>
    <row r="30" spans="3:18" ht="18" customHeight="1" x14ac:dyDescent="0.3">
      <c r="D30" s="71" t="s">
        <v>278</v>
      </c>
      <c r="E30" s="70" t="s">
        <v>347</v>
      </c>
      <c r="F30" s="49" t="s">
        <v>150</v>
      </c>
      <c r="H30" s="53"/>
      <c r="I30" s="73" t="s">
        <v>266</v>
      </c>
      <c r="J30" s="50"/>
      <c r="L30" s="50" t="s">
        <v>152</v>
      </c>
      <c r="M30" s="73" t="s">
        <v>1264</v>
      </c>
      <c r="N30" s="10"/>
      <c r="R30" s="6"/>
    </row>
    <row r="31" spans="3:18" ht="18" customHeight="1" x14ac:dyDescent="0.3">
      <c r="D31" s="71" t="s">
        <v>278</v>
      </c>
      <c r="E31" s="70" t="s">
        <v>380</v>
      </c>
      <c r="F31" s="49" t="s">
        <v>150</v>
      </c>
      <c r="H31" s="53"/>
      <c r="I31" s="73" t="s">
        <v>267</v>
      </c>
      <c r="J31" s="50"/>
      <c r="L31" s="50" t="s">
        <v>152</v>
      </c>
      <c r="M31" s="73" t="s">
        <v>1265</v>
      </c>
      <c r="N31" s="10"/>
      <c r="R31" s="6"/>
    </row>
    <row r="32" spans="3:18" ht="18" customHeight="1" x14ac:dyDescent="0.3">
      <c r="D32" s="71" t="s">
        <v>278</v>
      </c>
      <c r="E32" s="70" t="s">
        <v>381</v>
      </c>
      <c r="F32" s="49" t="s">
        <v>150</v>
      </c>
      <c r="H32" s="53"/>
      <c r="I32" s="73" t="s">
        <v>268</v>
      </c>
      <c r="J32" s="50"/>
      <c r="L32" s="50" t="s">
        <v>152</v>
      </c>
      <c r="M32" s="73" t="s">
        <v>1266</v>
      </c>
      <c r="N32" s="10"/>
      <c r="R32" s="6"/>
    </row>
    <row r="33" spans="4:18" ht="18" customHeight="1" x14ac:dyDescent="0.3">
      <c r="D33" s="71" t="s">
        <v>278</v>
      </c>
      <c r="E33" s="70" t="s">
        <v>382</v>
      </c>
      <c r="F33" s="49" t="s">
        <v>150</v>
      </c>
      <c r="H33" s="53"/>
      <c r="I33" s="73" t="s">
        <v>269</v>
      </c>
      <c r="J33" s="50"/>
      <c r="L33" s="50" t="s">
        <v>152</v>
      </c>
      <c r="M33" s="73" t="s">
        <v>1267</v>
      </c>
      <c r="N33" s="10"/>
      <c r="R33" s="6"/>
    </row>
    <row r="34" spans="4:18" ht="18" customHeight="1" x14ac:dyDescent="0.3">
      <c r="D34" s="71" t="s">
        <v>162</v>
      </c>
      <c r="E34" s="70" t="s">
        <v>136</v>
      </c>
      <c r="F34" s="49" t="s">
        <v>150</v>
      </c>
      <c r="H34" s="53"/>
      <c r="I34" s="73" t="s">
        <v>1104</v>
      </c>
      <c r="J34" s="50"/>
      <c r="L34" s="50" t="s">
        <v>152</v>
      </c>
      <c r="M34" s="73" t="s">
        <v>1268</v>
      </c>
      <c r="N34" s="10"/>
      <c r="R34" s="6"/>
    </row>
    <row r="35" spans="4:18" ht="18" customHeight="1" x14ac:dyDescent="0.3">
      <c r="D35" s="71" t="s">
        <v>278</v>
      </c>
      <c r="E35" s="70" t="s">
        <v>332</v>
      </c>
      <c r="F35" s="49" t="s">
        <v>150</v>
      </c>
      <c r="H35" s="53"/>
      <c r="I35" s="73" t="s">
        <v>1106</v>
      </c>
      <c r="J35" s="50"/>
      <c r="L35" s="50" t="s">
        <v>152</v>
      </c>
      <c r="M35" s="73" t="s">
        <v>1269</v>
      </c>
      <c r="N35" s="10"/>
      <c r="R35" s="6"/>
    </row>
    <row r="36" spans="4:18" ht="18" customHeight="1" x14ac:dyDescent="0.3">
      <c r="D36" s="71" t="s">
        <v>278</v>
      </c>
      <c r="E36" s="70" t="s">
        <v>333</v>
      </c>
      <c r="F36" s="49" t="s">
        <v>150</v>
      </c>
      <c r="H36" s="53"/>
      <c r="I36" s="73" t="s">
        <v>1107</v>
      </c>
      <c r="J36" s="50"/>
      <c r="L36" s="50" t="s">
        <v>152</v>
      </c>
      <c r="M36" s="73" t="s">
        <v>1270</v>
      </c>
      <c r="N36" s="10"/>
      <c r="R36" s="6"/>
    </row>
    <row r="37" spans="4:18" ht="18" customHeight="1" x14ac:dyDescent="0.3">
      <c r="D37" s="71" t="s">
        <v>162</v>
      </c>
      <c r="E37" s="70" t="s">
        <v>137</v>
      </c>
      <c r="F37" s="49" t="s">
        <v>150</v>
      </c>
      <c r="H37" s="53"/>
      <c r="I37" s="73" t="s">
        <v>1105</v>
      </c>
      <c r="J37" s="50"/>
      <c r="L37" s="50" t="s">
        <v>152</v>
      </c>
      <c r="M37" s="73" t="s">
        <v>1271</v>
      </c>
      <c r="N37" s="10"/>
      <c r="R37" s="6"/>
    </row>
    <row r="38" spans="4:18" ht="18" customHeight="1" x14ac:dyDescent="0.3">
      <c r="D38" s="71" t="s">
        <v>278</v>
      </c>
      <c r="E38" s="70" t="s">
        <v>334</v>
      </c>
      <c r="F38" s="49" t="s">
        <v>150</v>
      </c>
      <c r="H38" s="53"/>
      <c r="I38" s="73" t="s">
        <v>1108</v>
      </c>
      <c r="J38" s="50"/>
      <c r="L38" s="50" t="s">
        <v>152</v>
      </c>
      <c r="M38" s="73" t="s">
        <v>1272</v>
      </c>
      <c r="N38" s="10"/>
      <c r="R38" s="6"/>
    </row>
    <row r="39" spans="4:18" ht="18" customHeight="1" x14ac:dyDescent="0.3">
      <c r="D39" s="71" t="s">
        <v>278</v>
      </c>
      <c r="E39" s="70" t="s">
        <v>335</v>
      </c>
      <c r="F39" s="49" t="s">
        <v>150</v>
      </c>
      <c r="H39" s="53"/>
      <c r="I39" s="73" t="s">
        <v>1109</v>
      </c>
      <c r="J39" s="50"/>
      <c r="L39" s="50" t="s">
        <v>152</v>
      </c>
      <c r="M39" s="73" t="s">
        <v>1273</v>
      </c>
      <c r="N39" s="10"/>
      <c r="R39" s="6"/>
    </row>
    <row r="40" spans="4:18" ht="18" customHeight="1" x14ac:dyDescent="0.3">
      <c r="D40" s="71" t="s">
        <v>162</v>
      </c>
      <c r="F40" s="49"/>
      <c r="H40" s="53"/>
      <c r="I40" s="73" t="s">
        <v>1110</v>
      </c>
      <c r="J40" s="50"/>
      <c r="L40" s="50" t="s">
        <v>152</v>
      </c>
      <c r="M40" s="73" t="s">
        <v>1274</v>
      </c>
      <c r="N40" s="10"/>
      <c r="R40" s="6"/>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6"/>
  <sheetViews>
    <sheetView workbookViewId="0"/>
  </sheetViews>
  <sheetFormatPr defaultColWidth="8.85546875" defaultRowHeight="20.25" x14ac:dyDescent="0.3"/>
  <cols>
    <col min="1" max="1" width="6.28515625" style="12" customWidth="1"/>
    <col min="2" max="2" width="6.5703125" style="12" customWidth="1"/>
    <col min="3" max="3" width="5.28515625" style="52" customWidth="1"/>
    <col min="4" max="4" width="6.7109375" style="52" customWidth="1"/>
    <col min="5" max="5" width="4.42578125" style="52" customWidth="1"/>
    <col min="6" max="6" width="2.42578125" style="52" customWidth="1"/>
    <col min="7" max="7" width="15.85546875" style="52" customWidth="1"/>
    <col min="8" max="8" width="2.28515625" style="52" customWidth="1"/>
    <col min="9" max="9" width="59.5703125" style="52" customWidth="1"/>
    <col min="10" max="10" width="4" style="52" customWidth="1"/>
    <col min="11" max="11" width="21.7109375" style="52" customWidth="1"/>
    <col min="12" max="12" width="2.7109375" style="52" customWidth="1"/>
    <col min="13" max="13" width="25.42578125" style="52" customWidth="1"/>
    <col min="14" max="14" width="4" style="12" customWidth="1"/>
    <col min="15" max="15" width="15" style="12" customWidth="1"/>
    <col min="16" max="16" width="3" style="12" customWidth="1"/>
    <col min="17" max="17" width="7.28515625" style="12" customWidth="1"/>
    <col min="18" max="18" width="2.7109375" style="12" customWidth="1"/>
    <col min="19" max="19" width="5.28515625" style="12" customWidth="1"/>
    <col min="20" max="16384" width="8.85546875" style="12"/>
  </cols>
  <sheetData>
    <row r="1" spans="1:19" s="43" customFormat="1" x14ac:dyDescent="0.3">
      <c r="A1" s="46" t="s">
        <v>838</v>
      </c>
      <c r="B1" s="47"/>
      <c r="C1" s="61" t="s">
        <v>828</v>
      </c>
      <c r="D1" s="100" t="s">
        <v>837</v>
      </c>
      <c r="E1" s="101" t="s">
        <v>151</v>
      </c>
      <c r="F1" s="61" t="s">
        <v>150</v>
      </c>
      <c r="G1" s="193" t="s">
        <v>1043</v>
      </c>
      <c r="H1" s="102" t="s">
        <v>152</v>
      </c>
      <c r="I1" s="103" t="s">
        <v>839</v>
      </c>
      <c r="J1" s="115" t="s">
        <v>154</v>
      </c>
      <c r="K1" s="103" t="s">
        <v>155</v>
      </c>
      <c r="L1" s="115" t="s">
        <v>152</v>
      </c>
      <c r="M1" s="105" t="s">
        <v>865</v>
      </c>
      <c r="N1" s="21" t="s">
        <v>157</v>
      </c>
      <c r="O1" s="45" t="s">
        <v>158</v>
      </c>
      <c r="P1" s="21" t="s">
        <v>159</v>
      </c>
      <c r="Q1" s="45" t="s">
        <v>249</v>
      </c>
      <c r="R1" s="43" t="s">
        <v>160</v>
      </c>
      <c r="S1" s="44" t="s">
        <v>253</v>
      </c>
    </row>
    <row r="2" spans="1:19" s="109" customFormat="1" ht="26.25" x14ac:dyDescent="0.4">
      <c r="A2" s="93"/>
      <c r="B2" s="106" t="s">
        <v>187</v>
      </c>
      <c r="C2" s="91"/>
      <c r="D2" s="91" t="s">
        <v>278</v>
      </c>
      <c r="E2" s="107"/>
      <c r="F2" s="91"/>
      <c r="G2" s="108"/>
      <c r="H2" s="108"/>
      <c r="I2" s="92" t="s">
        <v>900</v>
      </c>
      <c r="J2" s="153"/>
      <c r="L2" s="153"/>
      <c r="M2" s="110"/>
      <c r="N2" s="111"/>
      <c r="O2" s="110"/>
      <c r="P2" s="111"/>
      <c r="Q2" s="110"/>
    </row>
    <row r="3" spans="1:19" x14ac:dyDescent="0.3">
      <c r="C3" s="61"/>
      <c r="D3" s="52" t="s">
        <v>1498</v>
      </c>
      <c r="F3" s="61"/>
      <c r="H3" s="102"/>
      <c r="J3" s="115"/>
      <c r="L3" s="115"/>
      <c r="N3" s="21"/>
      <c r="R3" s="43"/>
      <c r="S3" s="37"/>
    </row>
    <row r="4" spans="1:19" s="20" customFormat="1" x14ac:dyDescent="0.3">
      <c r="C4" s="61" t="s">
        <v>828</v>
      </c>
      <c r="D4" s="52">
        <v>9</v>
      </c>
      <c r="E4" s="52"/>
      <c r="F4" s="61" t="s">
        <v>150</v>
      </c>
      <c r="G4" s="52" t="s">
        <v>161</v>
      </c>
      <c r="H4" s="102" t="s">
        <v>152</v>
      </c>
      <c r="I4" s="52" t="s">
        <v>1251</v>
      </c>
      <c r="J4" s="115" t="s">
        <v>154</v>
      </c>
      <c r="K4" s="73" t="s">
        <v>1134</v>
      </c>
      <c r="L4" s="115" t="s">
        <v>152</v>
      </c>
      <c r="M4" s="52" t="s">
        <v>842</v>
      </c>
      <c r="N4" s="21"/>
      <c r="O4" s="12"/>
      <c r="P4" s="12"/>
      <c r="Q4" s="12"/>
      <c r="R4" s="43"/>
    </row>
    <row r="5" spans="1:19" s="20" customFormat="1" x14ac:dyDescent="0.3">
      <c r="C5" s="61"/>
      <c r="D5" s="52" t="s">
        <v>162</v>
      </c>
      <c r="E5" s="52">
        <v>1</v>
      </c>
      <c r="F5" s="61" t="s">
        <v>150</v>
      </c>
      <c r="G5" s="52"/>
      <c r="H5" s="102"/>
      <c r="I5" s="52" t="s">
        <v>841</v>
      </c>
      <c r="J5" s="115"/>
      <c r="K5" s="52"/>
      <c r="L5" s="115" t="s">
        <v>160</v>
      </c>
      <c r="M5" s="52"/>
      <c r="N5" s="21" t="s">
        <v>157</v>
      </c>
      <c r="O5" s="12" t="str">
        <f>CONCATENATE("↑",PL!A1,PL!D19,".",PL!E21)</f>
        <v>↑PL:361.1</v>
      </c>
      <c r="P5" s="12"/>
      <c r="Q5" s="12"/>
      <c r="R5" s="43" t="s">
        <v>160</v>
      </c>
    </row>
    <row r="6" spans="1:19" s="20" customFormat="1" x14ac:dyDescent="0.3">
      <c r="C6" s="61"/>
      <c r="D6" s="52" t="s">
        <v>162</v>
      </c>
      <c r="E6" s="52">
        <v>2</v>
      </c>
      <c r="F6" s="61" t="s">
        <v>150</v>
      </c>
      <c r="G6" s="52"/>
      <c r="H6" s="102"/>
      <c r="I6" s="52" t="s">
        <v>843</v>
      </c>
      <c r="J6" s="115"/>
      <c r="K6" s="52"/>
      <c r="L6" s="115" t="s">
        <v>160</v>
      </c>
      <c r="M6" s="52"/>
      <c r="N6" s="21" t="s">
        <v>157</v>
      </c>
      <c r="O6" s="12" t="str">
        <f>CONCATENATE("↑",PL!A1,PL!D6,".",PL!E8,"÷",PL!E14)</f>
        <v>↑PL:126.1÷7</v>
      </c>
      <c r="P6" s="12"/>
      <c r="Q6" s="12"/>
      <c r="R6" s="43" t="s">
        <v>160</v>
      </c>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60"/>
  <sheetViews>
    <sheetView zoomScale="85" zoomScaleNormal="85" workbookViewId="0">
      <pane ySplit="1" topLeftCell="A2" activePane="bottomLeft" state="frozen"/>
      <selection pane="bottomLeft"/>
    </sheetView>
  </sheetViews>
  <sheetFormatPr defaultColWidth="9.140625" defaultRowHeight="20.25" x14ac:dyDescent="0.3"/>
  <cols>
    <col min="1" max="1" width="7.28515625" style="114" customWidth="1"/>
    <col min="2" max="2" width="4.28515625" style="114" customWidth="1"/>
    <col min="3" max="3" width="3" style="114" customWidth="1"/>
    <col min="4" max="4" width="6" style="114" customWidth="1"/>
    <col min="5" max="5" width="7.28515625" style="128" customWidth="1"/>
    <col min="6" max="6" width="2.28515625" style="114" customWidth="1"/>
    <col min="7" max="7" width="7.85546875" style="114" customWidth="1"/>
    <col min="8" max="8" width="2.140625" style="114" customWidth="1"/>
    <col min="9" max="9" width="54.42578125" style="114" customWidth="1"/>
    <col min="10" max="10" width="4.28515625" style="114" customWidth="1"/>
    <col min="11" max="11" width="22.7109375" style="114" customWidth="1"/>
    <col min="12" max="12" width="2" style="114" customWidth="1"/>
    <col min="13" max="13" width="24.28515625" style="114" customWidth="1"/>
    <col min="14" max="14" width="3.28515625" style="34" customWidth="1"/>
    <col min="15" max="15" width="12.7109375" style="34" customWidth="1"/>
    <col min="16" max="16" width="2" style="34" customWidth="1"/>
    <col min="17" max="17" width="23.7109375" style="34" customWidth="1"/>
    <col min="18" max="18" width="1.5703125" style="34" customWidth="1"/>
    <col min="19" max="29" width="4.28515625" style="34" customWidth="1"/>
    <col min="30" max="16384" width="9.140625" style="34"/>
  </cols>
  <sheetData>
    <row r="1" spans="1:18" s="10" customFormat="1" x14ac:dyDescent="0.3">
      <c r="A1" s="203" t="s">
        <v>832</v>
      </c>
      <c r="B1" s="63">
        <v>1</v>
      </c>
      <c r="C1" s="114" t="s">
        <v>828</v>
      </c>
      <c r="D1" s="63" t="s">
        <v>150</v>
      </c>
      <c r="E1" s="123" t="s">
        <v>151</v>
      </c>
      <c r="F1" s="63" t="s">
        <v>150</v>
      </c>
      <c r="G1" s="124" t="s">
        <v>1043</v>
      </c>
      <c r="H1" s="125" t="s">
        <v>152</v>
      </c>
      <c r="I1" s="126" t="s">
        <v>833</v>
      </c>
      <c r="J1" s="63" t="s">
        <v>154</v>
      </c>
      <c r="K1" s="127" t="s">
        <v>155</v>
      </c>
      <c r="L1" s="63" t="s">
        <v>152</v>
      </c>
      <c r="M1" s="127" t="s">
        <v>455</v>
      </c>
      <c r="N1" s="10" t="s">
        <v>157</v>
      </c>
      <c r="O1" s="10" t="str">
        <f>CONCATENATE("↑",)</f>
        <v>↑</v>
      </c>
      <c r="P1" s="10" t="s">
        <v>159</v>
      </c>
      <c r="Q1" s="19" t="str">
        <f>CONCATENATE("↓",,", ",)</f>
        <v xml:space="preserve">↓, </v>
      </c>
      <c r="R1" s="10" t="s">
        <v>160</v>
      </c>
    </row>
    <row r="2" spans="1:18" s="120" customFormat="1" ht="26.25" x14ac:dyDescent="0.4">
      <c r="A2" s="114"/>
      <c r="B2" s="63" t="s">
        <v>187</v>
      </c>
      <c r="C2" s="61"/>
      <c r="D2" s="61" t="s">
        <v>278</v>
      </c>
      <c r="E2" s="204"/>
      <c r="F2" s="63"/>
      <c r="G2" s="125"/>
      <c r="H2" s="125"/>
      <c r="I2" s="197" t="s">
        <v>1201</v>
      </c>
      <c r="J2" s="63"/>
      <c r="K2" s="63"/>
      <c r="L2" s="63"/>
      <c r="M2" s="63"/>
      <c r="N2" s="10"/>
      <c r="O2" s="10"/>
      <c r="P2" s="10"/>
      <c r="Q2" s="19"/>
      <c r="R2" s="10"/>
    </row>
    <row r="3" spans="1:18" x14ac:dyDescent="0.3">
      <c r="D3" s="114" t="s">
        <v>1498</v>
      </c>
      <c r="F3" s="63"/>
      <c r="H3" s="125"/>
      <c r="J3" s="63"/>
      <c r="L3" s="63"/>
      <c r="N3" s="10"/>
      <c r="O3" s="10"/>
      <c r="Q3" s="19"/>
      <c r="R3" s="10"/>
    </row>
    <row r="4" spans="1:18" x14ac:dyDescent="0.3">
      <c r="C4" s="114" t="s">
        <v>828</v>
      </c>
      <c r="D4" s="114">
        <v>22</v>
      </c>
      <c r="F4" s="63" t="s">
        <v>150</v>
      </c>
      <c r="G4" s="114" t="s">
        <v>303</v>
      </c>
      <c r="H4" s="125" t="s">
        <v>152</v>
      </c>
      <c r="I4" s="114" t="s">
        <v>456</v>
      </c>
      <c r="J4" s="63" t="s">
        <v>154</v>
      </c>
      <c r="K4" s="63" t="s">
        <v>457</v>
      </c>
      <c r="L4" s="63" t="s">
        <v>152</v>
      </c>
      <c r="M4" s="129" t="s">
        <v>460</v>
      </c>
      <c r="N4" s="10"/>
      <c r="O4" s="10"/>
      <c r="P4" s="10"/>
      <c r="Q4" s="19"/>
      <c r="R4" s="10"/>
    </row>
    <row r="5" spans="1:18" x14ac:dyDescent="0.3">
      <c r="D5" s="49"/>
      <c r="E5" s="128" t="s">
        <v>1498</v>
      </c>
      <c r="F5" s="63"/>
      <c r="H5" s="125"/>
      <c r="J5" s="63"/>
      <c r="K5" s="63"/>
      <c r="L5" s="63"/>
      <c r="M5" s="129"/>
      <c r="N5" s="10"/>
      <c r="O5" s="10"/>
      <c r="P5" s="10"/>
      <c r="Q5" s="19"/>
      <c r="R5" s="10"/>
    </row>
    <row r="6" spans="1:18" x14ac:dyDescent="0.3">
      <c r="D6" s="49" t="s">
        <v>162</v>
      </c>
      <c r="E6" s="128" t="s">
        <v>135</v>
      </c>
      <c r="F6" s="63" t="s">
        <v>150</v>
      </c>
      <c r="G6" s="114" t="s">
        <v>161</v>
      </c>
      <c r="H6" s="125" t="s">
        <v>152</v>
      </c>
      <c r="I6" s="114" t="s">
        <v>458</v>
      </c>
      <c r="L6" s="63" t="s">
        <v>152</v>
      </c>
      <c r="M6" s="129" t="s">
        <v>459</v>
      </c>
      <c r="N6" s="10" t="s">
        <v>157</v>
      </c>
      <c r="O6" s="10" t="str">
        <f>CONCATENATE("↑",PL!A1,PL!D6,"-")</f>
        <v>↑PL:126-</v>
      </c>
      <c r="P6" s="10"/>
      <c r="Q6" s="19"/>
      <c r="R6" s="10" t="s">
        <v>160</v>
      </c>
    </row>
    <row r="7" spans="1:18" s="36" customFormat="1" x14ac:dyDescent="0.3">
      <c r="A7" s="75"/>
      <c r="B7" s="75"/>
      <c r="C7" s="75"/>
      <c r="D7" s="71"/>
      <c r="E7" s="70" t="s">
        <v>1498</v>
      </c>
      <c r="F7" s="49"/>
      <c r="G7" s="75"/>
      <c r="H7" s="125"/>
      <c r="I7" s="75"/>
      <c r="J7" s="75"/>
      <c r="K7" s="63"/>
      <c r="L7" s="63"/>
      <c r="M7" s="114"/>
      <c r="N7" s="10"/>
      <c r="O7" s="10"/>
      <c r="P7" s="10"/>
      <c r="Q7" s="19"/>
      <c r="R7" s="10"/>
    </row>
    <row r="8" spans="1:18" s="36" customFormat="1" x14ac:dyDescent="0.3">
      <c r="A8" s="75"/>
      <c r="B8" s="75"/>
      <c r="C8" s="75"/>
      <c r="D8" s="71"/>
      <c r="E8" s="70"/>
      <c r="F8" s="49"/>
      <c r="G8" s="75"/>
      <c r="H8" s="125"/>
      <c r="I8" s="75"/>
      <c r="J8" s="75"/>
      <c r="K8" s="63"/>
      <c r="L8" s="63"/>
      <c r="M8" s="114"/>
      <c r="N8" s="10"/>
      <c r="O8" s="10"/>
      <c r="P8" s="10"/>
      <c r="Q8" s="19"/>
      <c r="R8" s="10"/>
    </row>
    <row r="9" spans="1:18" s="36" customFormat="1" x14ac:dyDescent="0.3">
      <c r="A9" s="75"/>
      <c r="B9" s="75"/>
      <c r="C9" s="75"/>
      <c r="D9" s="71"/>
      <c r="E9" s="70"/>
      <c r="F9" s="49"/>
      <c r="G9" s="75"/>
      <c r="H9" s="125"/>
      <c r="I9" s="75"/>
      <c r="J9" s="75"/>
      <c r="K9" s="63"/>
      <c r="L9" s="63"/>
      <c r="M9" s="114"/>
      <c r="N9" s="10"/>
      <c r="O9" s="10"/>
      <c r="P9" s="10"/>
      <c r="Q9" s="19"/>
      <c r="R9" s="10"/>
    </row>
    <row r="10" spans="1:18" s="36" customFormat="1" x14ac:dyDescent="0.3">
      <c r="A10" s="75"/>
      <c r="B10" s="75"/>
      <c r="C10" s="75"/>
      <c r="D10" s="71"/>
      <c r="E10" s="70"/>
      <c r="F10" s="49"/>
      <c r="G10" s="75"/>
      <c r="H10" s="125"/>
      <c r="I10" s="75"/>
      <c r="J10" s="75"/>
      <c r="K10" s="63"/>
      <c r="L10" s="63"/>
      <c r="M10" s="114"/>
      <c r="N10" s="10"/>
      <c r="O10" s="10"/>
      <c r="P10" s="10"/>
      <c r="Q10" s="19"/>
      <c r="R10" s="10"/>
    </row>
    <row r="11" spans="1:18" s="36" customFormat="1" x14ac:dyDescent="0.3">
      <c r="A11" s="75"/>
      <c r="B11" s="75"/>
      <c r="C11" s="75"/>
      <c r="D11" s="71"/>
      <c r="E11" s="70"/>
      <c r="F11" s="49"/>
      <c r="G11" s="75"/>
      <c r="H11" s="125"/>
      <c r="I11" s="75"/>
      <c r="J11" s="75"/>
      <c r="K11" s="63"/>
      <c r="L11" s="63"/>
      <c r="M11" s="114"/>
      <c r="N11" s="10"/>
      <c r="O11" s="10"/>
      <c r="P11" s="10"/>
      <c r="Q11" s="19"/>
      <c r="R11" s="10"/>
    </row>
    <row r="12" spans="1:18" s="36" customFormat="1" x14ac:dyDescent="0.3">
      <c r="A12" s="75"/>
      <c r="B12" s="75"/>
      <c r="C12" s="75"/>
      <c r="D12" s="71"/>
      <c r="E12" s="70"/>
      <c r="F12" s="49"/>
      <c r="G12" s="75"/>
      <c r="H12" s="125"/>
      <c r="I12" s="75"/>
      <c r="J12" s="75"/>
      <c r="K12" s="63"/>
      <c r="L12" s="63"/>
      <c r="M12" s="114"/>
      <c r="N12" s="10"/>
      <c r="O12" s="10"/>
      <c r="P12" s="10"/>
      <c r="Q12" s="19"/>
      <c r="R12" s="10"/>
    </row>
    <row r="13" spans="1:18" s="36" customFormat="1" x14ac:dyDescent="0.3">
      <c r="A13" s="75"/>
      <c r="B13" s="75"/>
      <c r="C13" s="75"/>
      <c r="D13" s="71"/>
      <c r="E13" s="70"/>
      <c r="F13" s="49"/>
      <c r="G13" s="75"/>
      <c r="H13" s="125"/>
      <c r="I13" s="75"/>
      <c r="J13" s="75"/>
      <c r="K13" s="63"/>
      <c r="L13" s="63"/>
      <c r="M13" s="114"/>
      <c r="N13" s="10"/>
      <c r="O13" s="10"/>
      <c r="P13" s="10"/>
      <c r="Q13" s="19"/>
      <c r="R13" s="10"/>
    </row>
    <row r="14" spans="1:18" s="36" customFormat="1" x14ac:dyDescent="0.3">
      <c r="A14" s="75"/>
      <c r="B14" s="75"/>
      <c r="C14" s="75"/>
      <c r="D14" s="71"/>
      <c r="E14" s="70"/>
      <c r="F14" s="49"/>
      <c r="G14" s="75"/>
      <c r="H14" s="125"/>
      <c r="I14" s="75"/>
      <c r="J14" s="75"/>
      <c r="K14" s="63"/>
      <c r="L14" s="63"/>
      <c r="M14" s="114"/>
      <c r="N14" s="10"/>
      <c r="O14" s="10"/>
      <c r="P14" s="10"/>
      <c r="Q14" s="19"/>
      <c r="R14" s="10"/>
    </row>
    <row r="15" spans="1:18" s="36" customFormat="1" x14ac:dyDescent="0.3">
      <c r="A15" s="75"/>
      <c r="B15" s="75"/>
      <c r="C15" s="75"/>
      <c r="D15" s="71"/>
      <c r="E15" s="70"/>
      <c r="F15" s="49"/>
      <c r="G15" s="75"/>
      <c r="H15" s="125"/>
      <c r="I15" s="75"/>
      <c r="J15" s="75"/>
      <c r="K15" s="63"/>
      <c r="L15" s="63"/>
      <c r="M15" s="114"/>
      <c r="N15" s="10"/>
      <c r="O15" s="10"/>
      <c r="P15" s="10"/>
      <c r="Q15" s="19"/>
      <c r="R15" s="10"/>
    </row>
    <row r="16" spans="1:18" s="36" customFormat="1" x14ac:dyDescent="0.3">
      <c r="A16" s="75"/>
      <c r="B16" s="75"/>
      <c r="C16" s="75"/>
      <c r="D16" s="71"/>
      <c r="E16" s="70"/>
      <c r="F16" s="49"/>
      <c r="G16" s="75"/>
      <c r="H16" s="125"/>
      <c r="I16" s="75"/>
      <c r="J16" s="75"/>
      <c r="K16" s="63"/>
      <c r="L16" s="63"/>
      <c r="M16" s="114"/>
      <c r="N16" s="10"/>
      <c r="O16" s="10"/>
      <c r="P16" s="10"/>
      <c r="Q16" s="19"/>
      <c r="R16" s="10"/>
    </row>
    <row r="17" spans="1:18" s="36" customFormat="1" x14ac:dyDescent="0.3">
      <c r="A17" s="75"/>
      <c r="B17" s="75"/>
      <c r="C17" s="75"/>
      <c r="D17" s="71"/>
      <c r="E17" s="70"/>
      <c r="F17" s="49"/>
      <c r="G17" s="75"/>
      <c r="H17" s="125"/>
      <c r="I17" s="75"/>
      <c r="J17" s="75"/>
      <c r="K17" s="63"/>
      <c r="L17" s="63"/>
      <c r="M17" s="114"/>
      <c r="N17" s="10"/>
      <c r="O17" s="10"/>
      <c r="P17" s="10"/>
      <c r="Q17" s="19"/>
      <c r="R17" s="10"/>
    </row>
    <row r="18" spans="1:18" s="36" customFormat="1" x14ac:dyDescent="0.3">
      <c r="A18" s="75"/>
      <c r="B18" s="75"/>
      <c r="C18" s="75"/>
      <c r="D18" s="71"/>
      <c r="E18" s="70"/>
      <c r="F18" s="49"/>
      <c r="G18" s="75"/>
      <c r="H18" s="125"/>
      <c r="I18" s="75"/>
      <c r="J18" s="75"/>
      <c r="K18" s="63"/>
      <c r="L18" s="63"/>
      <c r="M18" s="114"/>
      <c r="N18" s="10"/>
      <c r="O18" s="10"/>
      <c r="P18" s="10"/>
      <c r="Q18" s="19"/>
      <c r="R18" s="10"/>
    </row>
    <row r="19" spans="1:18" s="36" customFormat="1" x14ac:dyDescent="0.3">
      <c r="A19" s="75"/>
      <c r="B19" s="75"/>
      <c r="C19" s="75"/>
      <c r="D19" s="71"/>
      <c r="E19" s="70"/>
      <c r="F19" s="49"/>
      <c r="G19" s="75"/>
      <c r="H19" s="125"/>
      <c r="I19" s="75"/>
      <c r="J19" s="75"/>
      <c r="K19" s="63"/>
      <c r="L19" s="63"/>
      <c r="M19" s="114"/>
      <c r="N19" s="10"/>
      <c r="O19" s="10"/>
      <c r="P19" s="10"/>
      <c r="Q19" s="19"/>
      <c r="R19" s="10"/>
    </row>
    <row r="20" spans="1:18" s="36" customFormat="1" x14ac:dyDescent="0.3">
      <c r="A20" s="75"/>
      <c r="B20" s="75"/>
      <c r="C20" s="75"/>
      <c r="D20" s="71"/>
      <c r="E20" s="70"/>
      <c r="F20" s="49"/>
      <c r="G20" s="75"/>
      <c r="H20" s="125"/>
      <c r="I20" s="75"/>
      <c r="J20" s="75"/>
      <c r="K20" s="63"/>
      <c r="L20" s="63"/>
      <c r="M20" s="114"/>
      <c r="N20" s="10"/>
      <c r="O20" s="10"/>
      <c r="P20" s="10"/>
      <c r="Q20" s="19"/>
      <c r="R20" s="10"/>
    </row>
    <row r="21" spans="1:18" s="36" customFormat="1" x14ac:dyDescent="0.3">
      <c r="A21" s="75"/>
      <c r="B21" s="75"/>
      <c r="C21" s="75"/>
      <c r="D21" s="71"/>
      <c r="E21" s="70"/>
      <c r="F21" s="49"/>
      <c r="G21" s="75"/>
      <c r="H21" s="125"/>
      <c r="I21" s="75"/>
      <c r="J21" s="75"/>
      <c r="K21" s="63"/>
      <c r="L21" s="63"/>
      <c r="M21" s="114"/>
      <c r="N21" s="10"/>
      <c r="O21" s="10"/>
      <c r="P21" s="10"/>
      <c r="Q21" s="19"/>
      <c r="R21" s="10"/>
    </row>
    <row r="22" spans="1:18" s="36" customFormat="1" x14ac:dyDescent="0.3">
      <c r="A22" s="75"/>
      <c r="B22" s="75"/>
      <c r="C22" s="75"/>
      <c r="D22" s="71"/>
      <c r="E22" s="70"/>
      <c r="F22" s="49"/>
      <c r="G22" s="75"/>
      <c r="H22" s="125"/>
      <c r="I22" s="75"/>
      <c r="J22" s="75"/>
      <c r="K22" s="63"/>
      <c r="L22" s="63"/>
      <c r="M22" s="114"/>
      <c r="N22" s="10"/>
      <c r="O22" s="10"/>
      <c r="P22" s="10"/>
      <c r="Q22" s="19"/>
      <c r="R22" s="10"/>
    </row>
    <row r="23" spans="1:18" s="36" customFormat="1" x14ac:dyDescent="0.3">
      <c r="A23" s="75"/>
      <c r="B23" s="75"/>
      <c r="C23" s="75"/>
      <c r="D23" s="71"/>
      <c r="E23" s="70"/>
      <c r="F23" s="49"/>
      <c r="G23" s="75"/>
      <c r="H23" s="125"/>
      <c r="I23" s="75"/>
      <c r="J23" s="75"/>
      <c r="K23" s="63"/>
      <c r="L23" s="63"/>
      <c r="M23" s="114"/>
      <c r="N23" s="10"/>
      <c r="O23" s="10"/>
      <c r="P23" s="10"/>
      <c r="Q23" s="19"/>
      <c r="R23" s="10"/>
    </row>
    <row r="24" spans="1:18" s="36" customFormat="1" x14ac:dyDescent="0.3">
      <c r="A24" s="75"/>
      <c r="B24" s="75"/>
      <c r="C24" s="75"/>
      <c r="D24" s="71"/>
      <c r="E24" s="70"/>
      <c r="F24" s="49"/>
      <c r="G24" s="75"/>
      <c r="H24" s="125"/>
      <c r="I24" s="75"/>
      <c r="J24" s="75"/>
      <c r="K24" s="63"/>
      <c r="L24" s="63"/>
      <c r="M24" s="114"/>
      <c r="N24" s="10"/>
      <c r="O24" s="10"/>
      <c r="P24" s="10"/>
      <c r="Q24" s="19"/>
      <c r="R24" s="10"/>
    </row>
    <row r="25" spans="1:18" s="36" customFormat="1" x14ac:dyDescent="0.3">
      <c r="A25" s="75"/>
      <c r="B25" s="75"/>
      <c r="C25" s="75"/>
      <c r="D25" s="71"/>
      <c r="E25" s="70"/>
      <c r="F25" s="49"/>
      <c r="G25" s="75"/>
      <c r="H25" s="125"/>
      <c r="I25" s="75"/>
      <c r="J25" s="75"/>
      <c r="K25" s="63"/>
      <c r="L25" s="63"/>
      <c r="M25" s="114"/>
      <c r="N25" s="10"/>
      <c r="O25" s="10"/>
      <c r="P25" s="10"/>
      <c r="Q25" s="19"/>
      <c r="R25" s="10"/>
    </row>
    <row r="26" spans="1:18" s="36" customFormat="1" x14ac:dyDescent="0.3">
      <c r="A26" s="75"/>
      <c r="B26" s="75"/>
      <c r="C26" s="75"/>
      <c r="D26" s="71"/>
      <c r="E26" s="70"/>
      <c r="F26" s="49"/>
      <c r="G26" s="75"/>
      <c r="H26" s="125"/>
      <c r="I26" s="75"/>
      <c r="J26" s="75"/>
      <c r="K26" s="63"/>
      <c r="L26" s="63"/>
      <c r="M26" s="114"/>
      <c r="N26" s="10"/>
      <c r="O26" s="10"/>
      <c r="P26" s="10"/>
      <c r="Q26" s="19"/>
      <c r="R26" s="10"/>
    </row>
    <row r="27" spans="1:18" s="36" customFormat="1" x14ac:dyDescent="0.3">
      <c r="A27" s="75"/>
      <c r="B27" s="75"/>
      <c r="C27" s="75"/>
      <c r="D27" s="71"/>
      <c r="E27" s="70"/>
      <c r="F27" s="49"/>
      <c r="G27" s="75"/>
      <c r="H27" s="125"/>
      <c r="I27" s="75"/>
      <c r="J27" s="75"/>
      <c r="K27" s="75"/>
      <c r="L27" s="63"/>
      <c r="M27" s="114"/>
      <c r="N27" s="10"/>
      <c r="O27" s="10"/>
      <c r="P27" s="10"/>
      <c r="Q27" s="19"/>
      <c r="R27" s="10"/>
    </row>
    <row r="28" spans="1:18" s="36" customFormat="1" x14ac:dyDescent="0.3">
      <c r="A28" s="75"/>
      <c r="B28" s="75"/>
      <c r="C28" s="75"/>
      <c r="D28" s="71"/>
      <c r="E28" s="70"/>
      <c r="F28" s="49"/>
      <c r="G28" s="75"/>
      <c r="H28" s="125"/>
      <c r="I28" s="75"/>
      <c r="J28" s="75"/>
      <c r="K28" s="63"/>
      <c r="L28" s="63"/>
      <c r="M28" s="114"/>
      <c r="N28" s="10"/>
      <c r="O28" s="10"/>
      <c r="P28" s="10"/>
      <c r="Q28" s="19"/>
      <c r="R28" s="10"/>
    </row>
    <row r="29" spans="1:18" s="36" customFormat="1" x14ac:dyDescent="0.3">
      <c r="A29" s="75"/>
      <c r="B29" s="75"/>
      <c r="C29" s="114"/>
      <c r="D29" s="63"/>
      <c r="E29" s="130"/>
      <c r="F29" s="63"/>
      <c r="G29" s="114"/>
      <c r="H29" s="125"/>
      <c r="I29" s="75"/>
      <c r="J29" s="63"/>
      <c r="K29" s="75"/>
      <c r="L29" s="63"/>
      <c r="M29" s="75"/>
      <c r="N29" s="10"/>
      <c r="O29" s="34"/>
      <c r="P29" s="34"/>
      <c r="Q29" s="34"/>
      <c r="R29" s="10"/>
    </row>
    <row r="30" spans="1:18" s="36" customFormat="1" x14ac:dyDescent="0.3">
      <c r="A30" s="75"/>
      <c r="B30" s="75"/>
      <c r="C30" s="114"/>
      <c r="D30" s="63"/>
      <c r="E30" s="130"/>
      <c r="F30" s="63"/>
      <c r="G30" s="114"/>
      <c r="H30" s="125"/>
      <c r="I30" s="75"/>
      <c r="J30" s="63"/>
      <c r="K30" s="75"/>
      <c r="L30" s="63"/>
      <c r="M30" s="75"/>
      <c r="N30" s="10"/>
      <c r="O30" s="34"/>
      <c r="P30" s="34"/>
      <c r="Q30" s="34"/>
      <c r="R30" s="10"/>
    </row>
    <row r="31" spans="1:18" s="36" customFormat="1" x14ac:dyDescent="0.3">
      <c r="A31" s="75"/>
      <c r="B31" s="75"/>
      <c r="C31" s="114"/>
      <c r="D31" s="63"/>
      <c r="E31" s="130"/>
      <c r="F31" s="63"/>
      <c r="G31" s="114"/>
      <c r="H31" s="125"/>
      <c r="I31" s="75"/>
      <c r="J31" s="63"/>
      <c r="K31" s="75"/>
      <c r="L31" s="63"/>
      <c r="M31" s="75"/>
      <c r="N31" s="10"/>
      <c r="O31" s="34"/>
      <c r="P31" s="34"/>
      <c r="Q31" s="34"/>
      <c r="R31" s="10"/>
    </row>
    <row r="32" spans="1:18" s="36" customFormat="1" x14ac:dyDescent="0.3">
      <c r="A32" s="75"/>
      <c r="B32" s="75"/>
      <c r="C32" s="114"/>
      <c r="D32" s="63"/>
      <c r="E32" s="130"/>
      <c r="F32" s="63"/>
      <c r="G32" s="114"/>
      <c r="H32" s="125"/>
      <c r="I32" s="75"/>
      <c r="J32" s="63"/>
      <c r="K32" s="75"/>
      <c r="L32" s="63"/>
      <c r="M32" s="75"/>
      <c r="N32" s="10"/>
      <c r="O32" s="34"/>
      <c r="P32" s="34"/>
      <c r="Q32" s="34"/>
      <c r="R32" s="10"/>
    </row>
    <row r="33" spans="1:18" s="36" customFormat="1" x14ac:dyDescent="0.3">
      <c r="A33" s="75"/>
      <c r="B33" s="75"/>
      <c r="C33" s="114"/>
      <c r="D33" s="63"/>
      <c r="E33" s="130"/>
      <c r="F33" s="63"/>
      <c r="G33" s="114"/>
      <c r="H33" s="125"/>
      <c r="I33" s="75"/>
      <c r="J33" s="63"/>
      <c r="K33" s="75"/>
      <c r="L33" s="63"/>
      <c r="M33" s="75"/>
      <c r="N33" s="10"/>
      <c r="O33" s="34"/>
      <c r="P33" s="34"/>
      <c r="Q33" s="34"/>
      <c r="R33" s="10"/>
    </row>
    <row r="34" spans="1:18" s="36" customFormat="1" x14ac:dyDescent="0.3">
      <c r="A34" s="75"/>
      <c r="B34" s="75"/>
      <c r="C34" s="114"/>
      <c r="D34" s="63"/>
      <c r="E34" s="130"/>
      <c r="F34" s="75"/>
      <c r="G34" s="114"/>
      <c r="H34" s="125"/>
      <c r="I34" s="114"/>
      <c r="J34" s="63"/>
      <c r="K34" s="114"/>
      <c r="L34" s="63"/>
      <c r="M34" s="114"/>
      <c r="N34" s="10"/>
      <c r="O34" s="34"/>
      <c r="P34" s="34"/>
      <c r="Q34" s="34"/>
      <c r="R34" s="10"/>
    </row>
    <row r="35" spans="1:18" s="36" customFormat="1" x14ac:dyDescent="0.3">
      <c r="A35" s="75"/>
      <c r="B35" s="75"/>
      <c r="C35" s="114"/>
      <c r="D35" s="63"/>
      <c r="E35" s="130"/>
      <c r="F35" s="63"/>
      <c r="G35" s="114"/>
      <c r="H35" s="125"/>
      <c r="I35" s="114"/>
      <c r="J35" s="63"/>
      <c r="K35" s="114"/>
      <c r="L35" s="63"/>
      <c r="M35" s="114"/>
      <c r="N35" s="10"/>
      <c r="O35" s="10"/>
      <c r="P35" s="34"/>
      <c r="Q35" s="34"/>
      <c r="R35" s="10"/>
    </row>
    <row r="36" spans="1:18" s="36" customFormat="1" x14ac:dyDescent="0.3">
      <c r="A36" s="75"/>
      <c r="B36" s="75"/>
      <c r="C36" s="114"/>
      <c r="D36" s="63"/>
      <c r="E36" s="130"/>
      <c r="F36" s="63"/>
      <c r="G36" s="114"/>
      <c r="H36" s="125"/>
      <c r="I36" s="114"/>
      <c r="J36" s="63"/>
      <c r="K36" s="114"/>
      <c r="L36" s="63"/>
      <c r="M36" s="114"/>
      <c r="N36" s="10"/>
      <c r="O36" s="10"/>
      <c r="P36" s="34"/>
      <c r="Q36" s="34"/>
      <c r="R36" s="10"/>
    </row>
    <row r="37" spans="1:18" s="36" customFormat="1" x14ac:dyDescent="0.3">
      <c r="A37" s="75"/>
      <c r="B37" s="75"/>
      <c r="C37" s="114"/>
      <c r="D37" s="63"/>
      <c r="E37" s="130"/>
      <c r="F37" s="63"/>
      <c r="G37" s="114"/>
      <c r="H37" s="125"/>
      <c r="I37" s="114"/>
      <c r="J37" s="63"/>
      <c r="K37" s="114"/>
      <c r="L37" s="63"/>
      <c r="M37" s="114"/>
      <c r="N37" s="10"/>
      <c r="O37" s="34"/>
      <c r="P37" s="34"/>
      <c r="Q37" s="34"/>
      <c r="R37" s="10"/>
    </row>
    <row r="38" spans="1:18" s="36" customFormat="1" x14ac:dyDescent="0.3">
      <c r="A38" s="75"/>
      <c r="B38" s="75"/>
      <c r="C38" s="114"/>
      <c r="D38" s="63"/>
      <c r="E38" s="130"/>
      <c r="F38" s="63"/>
      <c r="G38" s="114"/>
      <c r="H38" s="125"/>
      <c r="I38" s="114"/>
      <c r="J38" s="63"/>
      <c r="K38" s="114"/>
      <c r="L38" s="63"/>
      <c r="M38" s="114"/>
      <c r="N38" s="10"/>
      <c r="O38" s="34"/>
      <c r="P38" s="34"/>
      <c r="Q38" s="34"/>
      <c r="R38" s="10"/>
    </row>
    <row r="39" spans="1:18" s="36" customFormat="1" x14ac:dyDescent="0.3">
      <c r="A39" s="75"/>
      <c r="B39" s="75"/>
      <c r="C39" s="114"/>
      <c r="D39" s="63"/>
      <c r="E39" s="130"/>
      <c r="F39" s="63"/>
      <c r="G39" s="114"/>
      <c r="H39" s="125"/>
      <c r="I39" s="114"/>
      <c r="J39" s="63"/>
      <c r="K39" s="114"/>
      <c r="L39" s="63"/>
      <c r="M39" s="114"/>
      <c r="N39" s="10"/>
      <c r="O39" s="34"/>
      <c r="P39" s="34"/>
      <c r="Q39" s="34"/>
      <c r="R39" s="10"/>
    </row>
    <row r="40" spans="1:18" s="36" customFormat="1" x14ac:dyDescent="0.3">
      <c r="A40" s="75"/>
      <c r="B40" s="75"/>
      <c r="C40" s="114"/>
      <c r="D40" s="63"/>
      <c r="E40" s="130"/>
      <c r="F40" s="63"/>
      <c r="G40" s="114"/>
      <c r="H40" s="125"/>
      <c r="I40" s="75"/>
      <c r="J40" s="63"/>
      <c r="K40" s="114"/>
      <c r="L40" s="63"/>
      <c r="M40" s="114"/>
      <c r="N40" s="10"/>
      <c r="O40" s="34"/>
      <c r="P40" s="34"/>
      <c r="Q40" s="34"/>
      <c r="R40" s="10"/>
    </row>
    <row r="41" spans="1:18" s="36" customFormat="1" x14ac:dyDescent="0.3">
      <c r="A41" s="75"/>
      <c r="B41" s="75"/>
      <c r="C41" s="114"/>
      <c r="D41" s="63"/>
      <c r="E41" s="130"/>
      <c r="F41" s="63"/>
      <c r="G41" s="114"/>
      <c r="H41" s="125"/>
      <c r="I41" s="114"/>
      <c r="J41" s="63"/>
      <c r="K41" s="114"/>
      <c r="L41" s="63"/>
      <c r="M41" s="114"/>
      <c r="N41" s="10"/>
      <c r="O41" s="34"/>
      <c r="P41" s="34"/>
      <c r="Q41" s="34"/>
      <c r="R41" s="10"/>
    </row>
    <row r="42" spans="1:18" s="36" customFormat="1" x14ac:dyDescent="0.3">
      <c r="A42" s="75"/>
      <c r="B42" s="75"/>
      <c r="C42" s="114"/>
      <c r="D42" s="63"/>
      <c r="E42" s="130"/>
      <c r="F42" s="75"/>
      <c r="G42" s="114"/>
      <c r="H42" s="114"/>
      <c r="I42" s="114"/>
      <c r="J42" s="63"/>
      <c r="K42" s="114"/>
      <c r="L42" s="63"/>
      <c r="M42" s="114"/>
      <c r="N42" s="10"/>
      <c r="O42" s="34"/>
      <c r="P42" s="34"/>
      <c r="Q42" s="34"/>
      <c r="R42" s="10"/>
    </row>
    <row r="43" spans="1:18" s="36" customFormat="1" x14ac:dyDescent="0.3">
      <c r="A43" s="75"/>
      <c r="B43" s="75"/>
      <c r="C43" s="114"/>
      <c r="D43" s="63"/>
      <c r="E43" s="130"/>
      <c r="F43" s="75"/>
      <c r="G43" s="114"/>
      <c r="H43" s="114"/>
      <c r="I43" s="114"/>
      <c r="J43" s="63"/>
      <c r="K43" s="114"/>
      <c r="L43" s="63"/>
      <c r="M43" s="114"/>
      <c r="N43" s="10"/>
      <c r="O43" s="34"/>
      <c r="P43" s="34"/>
      <c r="Q43" s="34"/>
      <c r="R43" s="10"/>
    </row>
    <row r="44" spans="1:18" s="36" customFormat="1" x14ac:dyDescent="0.3">
      <c r="A44" s="75"/>
      <c r="B44" s="75"/>
      <c r="C44" s="114"/>
      <c r="D44" s="63"/>
      <c r="E44" s="130"/>
      <c r="F44" s="75"/>
      <c r="G44" s="114"/>
      <c r="H44" s="114"/>
      <c r="I44" s="114"/>
      <c r="J44" s="63"/>
      <c r="K44" s="114"/>
      <c r="L44" s="63"/>
      <c r="M44" s="114"/>
      <c r="N44" s="10"/>
      <c r="O44" s="34"/>
      <c r="P44" s="34"/>
      <c r="Q44" s="34"/>
      <c r="R44" s="10"/>
    </row>
    <row r="45" spans="1:18" s="21" customFormat="1" ht="15.75" customHeight="1" x14ac:dyDescent="0.3">
      <c r="A45" s="149"/>
      <c r="B45" s="149"/>
      <c r="C45" s="114"/>
      <c r="D45" s="63"/>
      <c r="E45" s="130"/>
      <c r="F45" s="75"/>
      <c r="G45" s="114"/>
      <c r="H45" s="114"/>
      <c r="I45" s="114"/>
      <c r="J45" s="63"/>
      <c r="K45" s="114"/>
      <c r="L45" s="63"/>
      <c r="M45" s="114"/>
      <c r="N45" s="10"/>
      <c r="O45" s="34"/>
      <c r="P45" s="34"/>
      <c r="Q45" s="34"/>
      <c r="R45" s="10"/>
    </row>
    <row r="46" spans="1:18" s="36" customFormat="1" ht="15" customHeight="1" x14ac:dyDescent="0.3">
      <c r="A46" s="75"/>
      <c r="B46" s="75"/>
      <c r="C46" s="114"/>
      <c r="D46" s="63"/>
      <c r="E46" s="130"/>
      <c r="F46" s="75"/>
      <c r="G46" s="114"/>
      <c r="H46" s="114"/>
      <c r="I46" s="114"/>
      <c r="J46" s="63"/>
      <c r="K46" s="114"/>
      <c r="L46" s="63"/>
      <c r="M46" s="114"/>
      <c r="N46" s="10"/>
      <c r="O46" s="34"/>
      <c r="P46" s="34"/>
      <c r="Q46" s="34"/>
      <c r="R46" s="10"/>
    </row>
    <row r="47" spans="1:18" s="36" customFormat="1" ht="15" customHeight="1" x14ac:dyDescent="0.3">
      <c r="A47" s="75"/>
      <c r="B47" s="75"/>
      <c r="C47" s="114"/>
      <c r="D47" s="63"/>
      <c r="E47" s="130"/>
      <c r="F47" s="75"/>
      <c r="G47" s="114"/>
      <c r="H47" s="114"/>
      <c r="I47" s="114"/>
      <c r="J47" s="63"/>
      <c r="K47" s="114"/>
      <c r="L47" s="63"/>
      <c r="M47" s="114"/>
      <c r="N47" s="10"/>
      <c r="O47" s="34"/>
      <c r="P47" s="34"/>
      <c r="Q47" s="34"/>
      <c r="R47" s="10"/>
    </row>
    <row r="49" spans="1:18" s="36" customFormat="1" x14ac:dyDescent="0.3">
      <c r="A49" s="114"/>
      <c r="B49" s="114"/>
      <c r="C49" s="114"/>
      <c r="D49" s="114"/>
      <c r="E49" s="128"/>
      <c r="F49" s="114"/>
      <c r="G49" s="114"/>
      <c r="H49" s="125"/>
      <c r="I49" s="114"/>
      <c r="J49" s="63"/>
      <c r="K49" s="114"/>
      <c r="L49" s="63"/>
      <c r="M49" s="114"/>
      <c r="N49" s="19"/>
      <c r="O49" s="10"/>
      <c r="P49" s="10"/>
      <c r="Q49" s="19"/>
      <c r="R49" s="10"/>
    </row>
    <row r="50" spans="1:18" s="36" customFormat="1" x14ac:dyDescent="0.3">
      <c r="A50" s="114"/>
      <c r="B50" s="114"/>
      <c r="C50" s="114"/>
      <c r="D50" s="114"/>
      <c r="E50" s="128"/>
      <c r="F50" s="114"/>
      <c r="G50" s="114"/>
      <c r="H50" s="125"/>
      <c r="I50" s="114"/>
      <c r="J50" s="63"/>
      <c r="K50" s="114"/>
      <c r="L50" s="63"/>
      <c r="M50" s="114"/>
      <c r="N50" s="10"/>
      <c r="O50" s="34"/>
      <c r="P50" s="34"/>
      <c r="Q50" s="34"/>
      <c r="R50" s="10"/>
    </row>
    <row r="51" spans="1:18" s="36" customFormat="1" x14ac:dyDescent="0.3">
      <c r="A51" s="114"/>
      <c r="B51" s="114"/>
      <c r="C51" s="114"/>
      <c r="D51" s="114"/>
      <c r="E51" s="128"/>
      <c r="F51" s="114"/>
      <c r="G51" s="114"/>
      <c r="H51" s="125"/>
      <c r="I51" s="114"/>
      <c r="J51" s="63"/>
      <c r="K51" s="114"/>
      <c r="L51" s="63"/>
      <c r="M51" s="114"/>
      <c r="N51" s="10"/>
      <c r="O51" s="34"/>
      <c r="P51" s="34"/>
      <c r="Q51" s="34"/>
      <c r="R51" s="10"/>
    </row>
    <row r="52" spans="1:18" s="19" customFormat="1" ht="15.6" customHeight="1" x14ac:dyDescent="0.3">
      <c r="A52" s="63"/>
      <c r="B52" s="66"/>
      <c r="C52" s="63"/>
      <c r="D52" s="63"/>
      <c r="E52" s="131"/>
      <c r="F52" s="66"/>
      <c r="G52" s="66"/>
      <c r="H52" s="63"/>
      <c r="I52" s="66"/>
      <c r="J52" s="63"/>
      <c r="K52" s="66"/>
      <c r="L52" s="63"/>
      <c r="M52" s="66"/>
      <c r="P52" s="10"/>
      <c r="R52" s="10"/>
    </row>
    <row r="53" spans="1:18" s="19" customFormat="1" ht="15.6" customHeight="1" x14ac:dyDescent="0.3">
      <c r="A53" s="63"/>
      <c r="B53" s="66"/>
      <c r="C53" s="63"/>
      <c r="D53" s="63"/>
      <c r="E53" s="131"/>
      <c r="F53" s="66"/>
      <c r="G53" s="66"/>
      <c r="H53" s="63"/>
      <c r="I53" s="66"/>
      <c r="J53" s="63"/>
      <c r="K53" s="66"/>
      <c r="L53" s="63"/>
      <c r="M53" s="66"/>
      <c r="P53" s="10"/>
      <c r="R53" s="10"/>
    </row>
    <row r="54" spans="1:18" s="36" customFormat="1" x14ac:dyDescent="0.3">
      <c r="A54" s="114"/>
      <c r="B54" s="114"/>
      <c r="C54" s="114"/>
      <c r="D54" s="114"/>
      <c r="E54" s="128"/>
      <c r="F54" s="114"/>
      <c r="G54" s="114"/>
      <c r="H54" s="125"/>
      <c r="I54" s="114"/>
      <c r="J54" s="63"/>
      <c r="K54" s="114"/>
      <c r="L54" s="63"/>
      <c r="M54" s="114"/>
      <c r="N54" s="10"/>
      <c r="O54" s="34"/>
      <c r="P54" s="34"/>
      <c r="Q54" s="34"/>
      <c r="R54" s="10"/>
    </row>
    <row r="55" spans="1:18" s="36" customFormat="1" x14ac:dyDescent="0.3">
      <c r="A55" s="114"/>
      <c r="B55" s="114"/>
      <c r="C55" s="114"/>
      <c r="D55" s="114"/>
      <c r="E55" s="128"/>
      <c r="F55" s="114"/>
      <c r="G55" s="114"/>
      <c r="H55" s="114"/>
      <c r="I55" s="132"/>
      <c r="J55" s="114"/>
      <c r="K55" s="114"/>
      <c r="L55" s="114"/>
      <c r="M55" s="114"/>
      <c r="N55" s="34"/>
      <c r="O55" s="34"/>
      <c r="P55" s="34"/>
      <c r="Q55" s="34"/>
      <c r="R55" s="34"/>
    </row>
    <row r="56" spans="1:18" s="36" customFormat="1" x14ac:dyDescent="0.3">
      <c r="A56" s="114"/>
      <c r="B56" s="114"/>
      <c r="C56" s="114"/>
      <c r="D56" s="114"/>
      <c r="E56" s="128"/>
      <c r="F56" s="114"/>
      <c r="G56" s="114"/>
      <c r="H56" s="114"/>
      <c r="I56" s="132"/>
      <c r="J56" s="114"/>
      <c r="K56" s="114"/>
      <c r="L56" s="114"/>
      <c r="M56" s="114"/>
      <c r="N56" s="34"/>
      <c r="O56" s="34"/>
      <c r="P56" s="34"/>
      <c r="Q56" s="34"/>
      <c r="R56" s="34"/>
    </row>
    <row r="58" spans="1:18" s="36" customFormat="1" x14ac:dyDescent="0.3">
      <c r="A58" s="114"/>
      <c r="B58" s="114"/>
      <c r="C58" s="114"/>
      <c r="D58" s="114"/>
      <c r="E58" s="128"/>
      <c r="F58" s="114"/>
      <c r="G58" s="114"/>
      <c r="H58" s="125"/>
      <c r="I58" s="114"/>
      <c r="J58" s="63"/>
      <c r="K58" s="114"/>
      <c r="L58" s="63"/>
      <c r="M58" s="114"/>
      <c r="N58" s="34"/>
      <c r="O58" s="34"/>
      <c r="P58" s="34"/>
      <c r="Q58" s="34"/>
      <c r="R58" s="34"/>
    </row>
    <row r="59" spans="1:18" s="36" customFormat="1" x14ac:dyDescent="0.3">
      <c r="A59" s="114"/>
      <c r="B59" s="114"/>
      <c r="C59" s="114"/>
      <c r="D59" s="114"/>
      <c r="E59" s="128"/>
      <c r="F59" s="114"/>
      <c r="G59" s="114"/>
      <c r="H59" s="114"/>
      <c r="I59" s="114"/>
      <c r="J59" s="114"/>
      <c r="K59" s="114"/>
      <c r="L59" s="114"/>
      <c r="M59" s="114"/>
      <c r="N59" s="34"/>
      <c r="O59" s="34"/>
      <c r="P59" s="34"/>
      <c r="Q59" s="34"/>
      <c r="R59" s="34"/>
    </row>
    <row r="60" spans="1:18" s="36" customFormat="1" x14ac:dyDescent="0.3">
      <c r="A60" s="114"/>
      <c r="B60" s="114"/>
      <c r="C60" s="114"/>
      <c r="D60" s="114"/>
      <c r="E60" s="128"/>
      <c r="F60" s="114"/>
      <c r="G60" s="114"/>
      <c r="H60" s="114"/>
      <c r="I60" s="114"/>
      <c r="J60" s="114"/>
      <c r="K60" s="114"/>
      <c r="L60" s="114"/>
      <c r="M60" s="114"/>
      <c r="N60" s="34"/>
      <c r="O60" s="34"/>
      <c r="P60" s="34"/>
      <c r="Q60" s="34"/>
      <c r="R60" s="34"/>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9"/>
  <sheetViews>
    <sheetView workbookViewId="0">
      <pane ySplit="1" topLeftCell="A2" activePane="bottomLeft" state="frozen"/>
      <selection pane="bottomLeft"/>
    </sheetView>
  </sheetViews>
  <sheetFormatPr defaultColWidth="8.85546875" defaultRowHeight="20.25" x14ac:dyDescent="0.3"/>
  <cols>
    <col min="1" max="1" width="7.28515625" style="12" customWidth="1"/>
    <col min="2" max="2" width="3.140625" style="12" customWidth="1"/>
    <col min="3" max="3" width="4.5703125" style="52" customWidth="1"/>
    <col min="4" max="5" width="5.42578125" style="52" customWidth="1"/>
    <col min="6" max="6" width="3.28515625" style="52" customWidth="1"/>
    <col min="7" max="7" width="13.28515625" style="52" customWidth="1"/>
    <col min="8" max="8" width="2.140625" style="52" customWidth="1"/>
    <col min="9" max="9" width="39.7109375" style="52" customWidth="1"/>
    <col min="10" max="10" width="4.28515625" style="52" customWidth="1"/>
    <col min="11" max="11" width="23.7109375" style="52" customWidth="1"/>
    <col min="12" max="12" width="3.140625" style="52" customWidth="1"/>
    <col min="13" max="13" width="24.42578125" style="52" customWidth="1"/>
    <col min="14" max="14" width="4.28515625" style="12" customWidth="1"/>
    <col min="15" max="15" width="14.7109375" style="12" customWidth="1"/>
    <col min="16" max="16" width="2.7109375" style="12" customWidth="1"/>
    <col min="17" max="17" width="8.85546875" style="12"/>
    <col min="18" max="18" width="2.5703125" style="12" customWidth="1"/>
    <col min="19" max="16384" width="8.85546875" style="12"/>
  </cols>
  <sheetData>
    <row r="1" spans="1:19" s="43" customFormat="1" x14ac:dyDescent="0.3">
      <c r="A1" s="46" t="s">
        <v>846</v>
      </c>
      <c r="B1" s="47"/>
      <c r="C1" s="61" t="s">
        <v>828</v>
      </c>
      <c r="D1" s="100" t="s">
        <v>837</v>
      </c>
      <c r="E1" s="101" t="s">
        <v>151</v>
      </c>
      <c r="F1" s="61" t="s">
        <v>150</v>
      </c>
      <c r="G1" s="193" t="s">
        <v>1045</v>
      </c>
      <c r="H1" s="102" t="s">
        <v>152</v>
      </c>
      <c r="I1" s="103" t="s">
        <v>847</v>
      </c>
      <c r="J1" s="104" t="s">
        <v>154</v>
      </c>
      <c r="K1" s="103" t="s">
        <v>155</v>
      </c>
      <c r="L1" s="104" t="s">
        <v>152</v>
      </c>
      <c r="M1" s="105" t="s">
        <v>865</v>
      </c>
      <c r="N1" s="21" t="s">
        <v>157</v>
      </c>
      <c r="O1" s="45" t="s">
        <v>158</v>
      </c>
      <c r="P1" s="21" t="s">
        <v>159</v>
      </c>
      <c r="Q1" s="45" t="s">
        <v>249</v>
      </c>
      <c r="R1" s="43" t="s">
        <v>160</v>
      </c>
      <c r="S1" s="44" t="s">
        <v>253</v>
      </c>
    </row>
    <row r="2" spans="1:19" s="109" customFormat="1" ht="26.25" x14ac:dyDescent="0.4">
      <c r="A2" s="93"/>
      <c r="B2" s="106" t="s">
        <v>187</v>
      </c>
      <c r="C2" s="91"/>
      <c r="D2" s="91" t="s">
        <v>278</v>
      </c>
      <c r="E2" s="107"/>
      <c r="F2" s="91"/>
      <c r="G2" s="108"/>
      <c r="H2" s="108"/>
      <c r="I2" s="92" t="s">
        <v>899</v>
      </c>
      <c r="M2" s="110"/>
      <c r="N2" s="111"/>
      <c r="O2" s="110"/>
      <c r="P2" s="111"/>
      <c r="Q2" s="110"/>
    </row>
    <row r="3" spans="1:19" x14ac:dyDescent="0.3">
      <c r="C3" s="61"/>
      <c r="D3" s="52" t="s">
        <v>1498</v>
      </c>
      <c r="F3" s="61"/>
      <c r="H3" s="102"/>
      <c r="J3" s="104"/>
      <c r="L3" s="104"/>
      <c r="N3" s="21"/>
      <c r="R3" s="43"/>
      <c r="S3" s="37"/>
    </row>
    <row r="4" spans="1:19" x14ac:dyDescent="0.3">
      <c r="C4" s="61" t="s">
        <v>828</v>
      </c>
      <c r="D4" s="52">
        <v>3</v>
      </c>
      <c r="F4" s="61" t="s">
        <v>150</v>
      </c>
      <c r="G4" s="52" t="s">
        <v>849</v>
      </c>
      <c r="H4" s="102" t="s">
        <v>152</v>
      </c>
      <c r="I4" s="52" t="s">
        <v>851</v>
      </c>
      <c r="J4" s="104" t="s">
        <v>154</v>
      </c>
      <c r="K4" s="52" t="s">
        <v>848</v>
      </c>
      <c r="L4" s="104" t="s">
        <v>152</v>
      </c>
      <c r="M4" s="52" t="s">
        <v>850</v>
      </c>
      <c r="N4" s="21" t="s">
        <v>157</v>
      </c>
      <c r="Q4" s="12" t="str">
        <f>CONCATENATE("↓",D8,", ",D9)</f>
        <v>↓5, 7</v>
      </c>
      <c r="R4" s="43" t="s">
        <v>160</v>
      </c>
    </row>
    <row r="5" spans="1:19" x14ac:dyDescent="0.3">
      <c r="C5" s="61"/>
      <c r="D5" s="52" t="s">
        <v>162</v>
      </c>
      <c r="F5" s="61"/>
      <c r="H5" s="102"/>
      <c r="I5" s="52" t="s">
        <v>855</v>
      </c>
      <c r="J5" s="104"/>
      <c r="L5" s="104"/>
      <c r="N5" s="21"/>
      <c r="R5" s="43"/>
    </row>
    <row r="6" spans="1:19" x14ac:dyDescent="0.3">
      <c r="C6" s="61"/>
      <c r="D6" s="52" t="s">
        <v>162</v>
      </c>
      <c r="E6" s="52">
        <v>1</v>
      </c>
      <c r="F6" s="61" t="s">
        <v>150</v>
      </c>
      <c r="G6" s="52" t="s">
        <v>161</v>
      </c>
      <c r="H6" s="102" t="s">
        <v>152</v>
      </c>
      <c r="I6" s="52" t="s">
        <v>852</v>
      </c>
      <c r="J6" s="104"/>
      <c r="L6" s="104" t="s">
        <v>152</v>
      </c>
      <c r="M6" s="52" t="s">
        <v>853</v>
      </c>
      <c r="N6" s="21" t="s">
        <v>157</v>
      </c>
      <c r="O6" s="12" t="str">
        <f>CONCATENATE("↑",PL!A1,PL!D6,"-")</f>
        <v>↑PL:126-</v>
      </c>
      <c r="R6" s="43" t="s">
        <v>160</v>
      </c>
    </row>
    <row r="7" spans="1:19" x14ac:dyDescent="0.3">
      <c r="C7" s="61"/>
      <c r="E7" s="52" t="s">
        <v>1498</v>
      </c>
      <c r="F7" s="61"/>
      <c r="H7" s="102"/>
      <c r="J7" s="104"/>
      <c r="L7" s="104"/>
      <c r="N7" s="21"/>
      <c r="R7" s="43"/>
    </row>
    <row r="8" spans="1:19" x14ac:dyDescent="0.3">
      <c r="C8" s="61" t="s">
        <v>828</v>
      </c>
      <c r="D8" s="52">
        <v>5</v>
      </c>
      <c r="F8" s="61" t="s">
        <v>150</v>
      </c>
      <c r="G8" s="52" t="s">
        <v>161</v>
      </c>
      <c r="H8" s="102" t="s">
        <v>152</v>
      </c>
      <c r="I8" s="52" t="s">
        <v>857</v>
      </c>
      <c r="J8" s="104" t="s">
        <v>154</v>
      </c>
      <c r="K8" s="52" t="s">
        <v>854</v>
      </c>
      <c r="L8" s="104" t="s">
        <v>152</v>
      </c>
      <c r="M8" s="52" t="s">
        <v>858</v>
      </c>
      <c r="N8" s="21" t="s">
        <v>157</v>
      </c>
      <c r="O8" s="12" t="str">
        <f>CONCATENATE("↑",D4)</f>
        <v>↑3</v>
      </c>
      <c r="R8" s="43" t="s">
        <v>160</v>
      </c>
    </row>
    <row r="9" spans="1:19" x14ac:dyDescent="0.3">
      <c r="C9" s="61" t="s">
        <v>828</v>
      </c>
      <c r="D9" s="52">
        <v>7</v>
      </c>
      <c r="F9" s="61" t="s">
        <v>150</v>
      </c>
      <c r="G9" s="52" t="s">
        <v>161</v>
      </c>
      <c r="H9" s="102" t="s">
        <v>152</v>
      </c>
      <c r="I9" s="52" t="s">
        <v>860</v>
      </c>
      <c r="J9" s="104" t="s">
        <v>154</v>
      </c>
      <c r="K9" s="52" t="s">
        <v>856</v>
      </c>
      <c r="L9" s="104" t="s">
        <v>152</v>
      </c>
      <c r="M9" s="52" t="s">
        <v>859</v>
      </c>
      <c r="N9" s="21" t="s">
        <v>157</v>
      </c>
      <c r="O9" s="12" t="str">
        <f>CONCATENATE("↑",D4)</f>
        <v>↑3</v>
      </c>
      <c r="R9" s="43" t="s">
        <v>160</v>
      </c>
    </row>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4"/>
  <sheetViews>
    <sheetView workbookViewId="0">
      <selection activeCell="I12" sqref="I12"/>
    </sheetView>
  </sheetViews>
  <sheetFormatPr defaultRowHeight="15" x14ac:dyDescent="0.25"/>
  <cols>
    <col min="1" max="1" width="4" style="38" customWidth="1"/>
    <col min="2" max="2" width="4.140625" style="38" customWidth="1"/>
    <col min="3" max="3" width="6.28515625" style="38" customWidth="1"/>
    <col min="4" max="4" width="4.140625" style="38" customWidth="1"/>
    <col min="5" max="5" width="4.28515625" style="38" customWidth="1"/>
    <col min="6" max="6" width="3" style="38" customWidth="1"/>
    <col min="7" max="7" width="14.85546875" style="38" customWidth="1"/>
    <col min="8" max="8" width="3" style="38" customWidth="1"/>
    <col min="9" max="9" width="48.7109375" style="38" customWidth="1"/>
    <col min="10" max="10" width="5.28515625" style="38" customWidth="1"/>
    <col min="11" max="11" width="20" style="38" customWidth="1"/>
    <col min="12" max="12" width="4.42578125" style="38" customWidth="1"/>
    <col min="13" max="13" width="22.85546875" style="38" customWidth="1"/>
    <col min="14" max="14" width="4.7109375" style="38" customWidth="1"/>
    <col min="15" max="17" width="9.140625" style="38"/>
    <col min="18" max="18" width="3.5703125" style="38" customWidth="1"/>
    <col min="19" max="16384" width="9.140625" style="38"/>
  </cols>
  <sheetData>
    <row r="1" spans="1:19" s="43" customFormat="1" ht="20.25" x14ac:dyDescent="0.3">
      <c r="A1" s="210" t="s">
        <v>1291</v>
      </c>
      <c r="B1" s="47"/>
      <c r="C1" s="61" t="s">
        <v>828</v>
      </c>
      <c r="D1" s="100" t="s">
        <v>837</v>
      </c>
      <c r="E1" s="101" t="s">
        <v>151</v>
      </c>
      <c r="F1" s="61" t="s">
        <v>150</v>
      </c>
      <c r="G1" s="230" t="s">
        <v>1044</v>
      </c>
      <c r="H1" s="201" t="s">
        <v>152</v>
      </c>
      <c r="I1" s="103" t="s">
        <v>1126</v>
      </c>
      <c r="J1" s="104" t="s">
        <v>154</v>
      </c>
      <c r="K1" s="103" t="s">
        <v>155</v>
      </c>
      <c r="L1" s="104" t="s">
        <v>152</v>
      </c>
      <c r="M1" s="105" t="s">
        <v>865</v>
      </c>
      <c r="N1" s="21" t="s">
        <v>157</v>
      </c>
      <c r="O1" s="45" t="s">
        <v>158</v>
      </c>
      <c r="P1" s="21" t="s">
        <v>159</v>
      </c>
      <c r="Q1" s="45" t="s">
        <v>249</v>
      </c>
      <c r="R1" s="43" t="s">
        <v>160</v>
      </c>
      <c r="S1" s="44" t="s">
        <v>253</v>
      </c>
    </row>
    <row r="2" spans="1:19" s="109" customFormat="1" ht="26.25" x14ac:dyDescent="0.4">
      <c r="A2" s="122"/>
      <c r="B2" s="106" t="s">
        <v>187</v>
      </c>
      <c r="C2" s="91"/>
      <c r="D2" s="91" t="s">
        <v>278</v>
      </c>
      <c r="E2" s="107"/>
      <c r="F2" s="91"/>
      <c r="G2" s="231"/>
      <c r="H2" s="231"/>
      <c r="I2" s="225" t="s">
        <v>1288</v>
      </c>
      <c r="M2" s="110"/>
      <c r="N2" s="111"/>
      <c r="O2" s="110"/>
      <c r="P2" s="111"/>
      <c r="Q2" s="110"/>
    </row>
    <row r="3" spans="1:19" s="35" customFormat="1" ht="20.25" x14ac:dyDescent="0.3">
      <c r="B3" s="35" t="s">
        <v>260</v>
      </c>
      <c r="C3" s="61" t="s">
        <v>828</v>
      </c>
      <c r="D3" s="73">
        <v>1</v>
      </c>
      <c r="E3" s="73"/>
      <c r="F3" s="61" t="s">
        <v>150</v>
      </c>
      <c r="G3" s="73" t="s">
        <v>836</v>
      </c>
      <c r="H3" s="201" t="s">
        <v>152</v>
      </c>
      <c r="I3" s="73" t="s">
        <v>1292</v>
      </c>
      <c r="J3" s="104" t="s">
        <v>154</v>
      </c>
      <c r="K3" s="73" t="s">
        <v>1289</v>
      </c>
      <c r="L3" s="104" t="s">
        <v>152</v>
      </c>
      <c r="M3" s="73" t="s">
        <v>1290</v>
      </c>
      <c r="N3" s="21" t="s">
        <v>157</v>
      </c>
      <c r="O3" s="35" t="str">
        <f>CONCATENATE("↑",DE!A1,DE!D4,"-")</f>
        <v>↑DE:176-</v>
      </c>
      <c r="R3" s="43" t="s">
        <v>160</v>
      </c>
      <c r="S3" s="232"/>
    </row>
    <row r="4" spans="1:19" x14ac:dyDescent="0.25">
      <c r="C4" s="233"/>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7"/>
  <sheetViews>
    <sheetView zoomScale="85" zoomScaleNormal="85" workbookViewId="0">
      <pane ySplit="1" topLeftCell="A2" activePane="bottomLeft" state="frozen"/>
      <selection pane="bottomLeft" activeCell="K15" sqref="K15"/>
    </sheetView>
  </sheetViews>
  <sheetFormatPr defaultColWidth="9.140625" defaultRowHeight="20.25" x14ac:dyDescent="0.3"/>
  <cols>
    <col min="1" max="1" width="5.28515625" style="22" customWidth="1"/>
    <col min="2" max="2" width="2.42578125" style="22" customWidth="1"/>
    <col min="3" max="3" width="3.28515625" style="113" customWidth="1"/>
    <col min="4" max="4" width="7.7109375" style="235" customWidth="1"/>
    <col min="5" max="5" width="7.140625" style="150" customWidth="1"/>
    <col min="6" max="6" width="3.7109375" style="113" customWidth="1"/>
    <col min="7" max="7" width="15.5703125" style="113" customWidth="1"/>
    <col min="8" max="8" width="1.7109375" style="113" customWidth="1"/>
    <col min="9" max="9" width="68.28515625" style="113" customWidth="1"/>
    <col min="10" max="10" width="3.7109375" style="113" customWidth="1"/>
    <col min="11" max="11" width="30.140625" style="113" customWidth="1"/>
    <col min="12" max="12" width="2.28515625" style="113" customWidth="1"/>
    <col min="13" max="13" width="28.7109375" style="113" customWidth="1"/>
    <col min="14" max="14" width="3.85546875" style="22" customWidth="1"/>
    <col min="15" max="15" width="19.140625" style="22" customWidth="1"/>
    <col min="16" max="16" width="2.140625" style="22" customWidth="1"/>
    <col min="17" max="17" width="9.42578125" style="22" customWidth="1"/>
    <col min="18" max="18" width="2.28515625" style="22" customWidth="1"/>
    <col min="19" max="16384" width="9.140625" style="22"/>
  </cols>
  <sheetData>
    <row r="1" spans="1:19" s="13" customFormat="1" ht="15.75" customHeight="1" x14ac:dyDescent="0.3">
      <c r="A1" s="41" t="s">
        <v>835</v>
      </c>
      <c r="C1" s="113" t="s">
        <v>828</v>
      </c>
      <c r="D1" s="133" t="s">
        <v>150</v>
      </c>
      <c r="E1" s="148" t="s">
        <v>151</v>
      </c>
      <c r="F1" s="148" t="s">
        <v>150</v>
      </c>
      <c r="G1" s="73" t="s">
        <v>1040</v>
      </c>
      <c r="H1" s="73" t="s">
        <v>152</v>
      </c>
      <c r="I1" s="113" t="s">
        <v>834</v>
      </c>
      <c r="J1" s="115" t="s">
        <v>154</v>
      </c>
      <c r="K1" s="115" t="s">
        <v>155</v>
      </c>
      <c r="L1" s="115" t="s">
        <v>152</v>
      </c>
      <c r="M1" s="149" t="s">
        <v>156</v>
      </c>
      <c r="N1" s="21" t="s">
        <v>157</v>
      </c>
      <c r="O1" s="21" t="s">
        <v>158</v>
      </c>
      <c r="P1" s="21" t="s">
        <v>159</v>
      </c>
      <c r="Q1" s="21" t="s">
        <v>348</v>
      </c>
      <c r="R1" s="13" t="s">
        <v>160</v>
      </c>
      <c r="S1" s="13" t="s">
        <v>349</v>
      </c>
    </row>
    <row r="2" spans="1:19" s="153" customFormat="1" ht="24" customHeight="1" x14ac:dyDescent="0.4">
      <c r="B2" s="153" t="s">
        <v>187</v>
      </c>
      <c r="C2" s="154"/>
      <c r="D2" s="91" t="s">
        <v>278</v>
      </c>
      <c r="E2" s="154"/>
      <c r="F2" s="154"/>
      <c r="G2" s="122"/>
      <c r="H2" s="122"/>
      <c r="I2" s="225" t="s">
        <v>893</v>
      </c>
      <c r="M2" s="111"/>
      <c r="N2" s="111"/>
      <c r="O2" s="111"/>
      <c r="P2" s="111"/>
      <c r="Q2" s="111"/>
    </row>
    <row r="3" spans="1:19" x14ac:dyDescent="0.3">
      <c r="D3" s="150" t="s">
        <v>1498</v>
      </c>
      <c r="F3" s="133"/>
      <c r="J3" s="115"/>
      <c r="L3" s="115"/>
      <c r="N3" s="21"/>
      <c r="R3" s="13"/>
    </row>
    <row r="4" spans="1:19" s="23" customFormat="1" ht="20.45" customHeight="1" x14ac:dyDescent="0.3">
      <c r="A4" s="33"/>
      <c r="C4" s="76" t="s">
        <v>828</v>
      </c>
      <c r="D4" s="87">
        <v>11</v>
      </c>
      <c r="E4" s="84"/>
      <c r="F4" s="78" t="s">
        <v>150</v>
      </c>
      <c r="G4" s="69"/>
      <c r="H4" s="88"/>
      <c r="I4" s="90" t="s">
        <v>1116</v>
      </c>
      <c r="J4" s="50" t="s">
        <v>154</v>
      </c>
      <c r="K4" s="69" t="s">
        <v>975</v>
      </c>
      <c r="L4" s="50" t="s">
        <v>152</v>
      </c>
      <c r="M4" s="73" t="s">
        <v>1117</v>
      </c>
      <c r="N4" s="24"/>
      <c r="O4" s="33"/>
      <c r="Q4" s="2"/>
      <c r="S4" s="22"/>
    </row>
    <row r="5" spans="1:19" s="23" customFormat="1" ht="20.45" customHeight="1" x14ac:dyDescent="0.3">
      <c r="A5" s="33"/>
      <c r="C5" s="76"/>
      <c r="D5" s="133"/>
      <c r="E5" s="84" t="s">
        <v>1498</v>
      </c>
      <c r="F5" s="78"/>
      <c r="G5" s="69"/>
      <c r="H5" s="88"/>
      <c r="I5" s="69"/>
      <c r="J5" s="50"/>
      <c r="L5" s="50"/>
      <c r="M5" s="69"/>
      <c r="N5" s="24"/>
      <c r="O5" s="33"/>
      <c r="Q5" s="2"/>
      <c r="S5" s="22"/>
    </row>
    <row r="6" spans="1:19" x14ac:dyDescent="0.3">
      <c r="D6" s="133" t="s">
        <v>278</v>
      </c>
      <c r="E6" s="85" t="s">
        <v>347</v>
      </c>
      <c r="F6" s="148" t="s">
        <v>150</v>
      </c>
      <c r="I6" s="113" t="s">
        <v>1120</v>
      </c>
      <c r="J6" s="113" t="s">
        <v>607</v>
      </c>
      <c r="K6" s="113" t="s">
        <v>1119</v>
      </c>
      <c r="L6" s="50" t="s">
        <v>152</v>
      </c>
      <c r="M6" s="113" t="s">
        <v>1118</v>
      </c>
      <c r="N6" s="21" t="s">
        <v>157</v>
      </c>
      <c r="O6" s="35" t="str">
        <f>CONCATENATE("↑",[1]PL!A1,[1]PL!D742,"-")</f>
        <v>↑PL:361-</v>
      </c>
      <c r="R6" s="13" t="s">
        <v>160</v>
      </c>
    </row>
    <row r="7" spans="1:19" x14ac:dyDescent="0.3">
      <c r="E7" s="150" t="s">
        <v>1498</v>
      </c>
    </row>
  </sheetData>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7"/>
  <sheetViews>
    <sheetView workbookViewId="0">
      <selection activeCell="I15" sqref="I15"/>
    </sheetView>
  </sheetViews>
  <sheetFormatPr defaultColWidth="8.85546875" defaultRowHeight="20.25" x14ac:dyDescent="0.3"/>
  <cols>
    <col min="1" max="1" width="5.28515625" style="15" customWidth="1"/>
    <col min="2" max="2" width="3.7109375" style="15" customWidth="1"/>
    <col min="3" max="3" width="5.28515625" style="237" customWidth="1"/>
    <col min="4" max="4" width="4.42578125" style="237" customWidth="1"/>
    <col min="5" max="5" width="9.28515625" style="237" customWidth="1"/>
    <col min="6" max="6" width="4" style="237" customWidth="1"/>
    <col min="7" max="7" width="14.140625" style="237" customWidth="1"/>
    <col min="8" max="8" width="2.7109375" style="237" customWidth="1"/>
    <col min="9" max="9" width="48.28515625" style="237" customWidth="1"/>
    <col min="10" max="10" width="3.85546875" style="237" customWidth="1"/>
    <col min="11" max="11" width="23.28515625" style="237" customWidth="1"/>
    <col min="12" max="12" width="2.5703125" style="237" customWidth="1"/>
    <col min="13" max="13" width="26.42578125" style="237" customWidth="1"/>
    <col min="14" max="14" width="3.5703125" style="15" customWidth="1"/>
    <col min="15" max="15" width="17.28515625" style="15" customWidth="1"/>
    <col min="16" max="16" width="3" style="15" customWidth="1"/>
    <col min="17" max="17" width="8.85546875" style="15"/>
    <col min="18" max="18" width="2.140625" style="15" customWidth="1"/>
    <col min="19" max="16384" width="8.85546875" style="15"/>
  </cols>
  <sheetData>
    <row r="1" spans="1:19" s="43" customFormat="1" x14ac:dyDescent="0.3">
      <c r="A1" s="46" t="s">
        <v>844</v>
      </c>
      <c r="B1" s="47"/>
      <c r="C1" s="61" t="s">
        <v>828</v>
      </c>
      <c r="D1" s="100" t="s">
        <v>837</v>
      </c>
      <c r="E1" s="101" t="s">
        <v>151</v>
      </c>
      <c r="F1" s="61" t="s">
        <v>150</v>
      </c>
      <c r="G1" s="236" t="s">
        <v>840</v>
      </c>
      <c r="H1" s="201" t="s">
        <v>152</v>
      </c>
      <c r="I1" s="103" t="s">
        <v>845</v>
      </c>
      <c r="J1" s="104" t="s">
        <v>154</v>
      </c>
      <c r="K1" s="103" t="s">
        <v>155</v>
      </c>
      <c r="L1" s="104" t="s">
        <v>152</v>
      </c>
      <c r="M1" s="105" t="s">
        <v>865</v>
      </c>
      <c r="N1" s="21" t="s">
        <v>157</v>
      </c>
      <c r="O1" s="45" t="s">
        <v>158</v>
      </c>
      <c r="P1" s="21" t="s">
        <v>159</v>
      </c>
      <c r="Q1" s="45" t="s">
        <v>249</v>
      </c>
      <c r="R1" s="43" t="s">
        <v>160</v>
      </c>
      <c r="S1" s="44"/>
    </row>
    <row r="2" spans="1:19" s="109" customFormat="1" ht="26.25" x14ac:dyDescent="0.4">
      <c r="A2" s="122"/>
      <c r="B2" s="106" t="s">
        <v>187</v>
      </c>
      <c r="C2" s="91"/>
      <c r="D2" s="91" t="s">
        <v>278</v>
      </c>
      <c r="E2" s="107"/>
      <c r="F2" s="91"/>
      <c r="G2" s="231"/>
      <c r="H2" s="231"/>
      <c r="I2" s="225" t="s">
        <v>898</v>
      </c>
      <c r="M2" s="110"/>
      <c r="N2" s="111"/>
      <c r="O2" s="110"/>
      <c r="P2" s="111"/>
      <c r="Q2" s="110"/>
    </row>
    <row r="3" spans="1:19" s="22" customFormat="1" x14ac:dyDescent="0.3">
      <c r="C3" s="61"/>
      <c r="D3" s="73" t="s">
        <v>1498</v>
      </c>
      <c r="E3" s="73"/>
      <c r="F3" s="61"/>
      <c r="G3" s="73"/>
      <c r="H3" s="201"/>
      <c r="I3" s="73"/>
      <c r="J3" s="104"/>
      <c r="K3" s="73"/>
      <c r="L3" s="104"/>
      <c r="M3" s="73"/>
      <c r="N3" s="21"/>
      <c r="O3" s="35"/>
      <c r="P3" s="35"/>
      <c r="Q3" s="35"/>
      <c r="R3" s="43"/>
      <c r="S3" s="15"/>
    </row>
    <row r="4" spans="1:19" s="113" customFormat="1" x14ac:dyDescent="0.3">
      <c r="C4" s="61" t="s">
        <v>828</v>
      </c>
      <c r="D4" s="73">
        <v>3</v>
      </c>
      <c r="E4" s="73"/>
      <c r="F4" s="61" t="s">
        <v>150</v>
      </c>
      <c r="G4" s="73"/>
      <c r="H4" s="201"/>
      <c r="I4" s="73" t="s">
        <v>1072</v>
      </c>
      <c r="J4" s="104" t="s">
        <v>154</v>
      </c>
      <c r="K4" s="73" t="s">
        <v>1070</v>
      </c>
      <c r="L4" s="104" t="s">
        <v>152</v>
      </c>
      <c r="M4" s="73" t="s">
        <v>1071</v>
      </c>
      <c r="N4" s="21"/>
      <c r="O4" s="35"/>
      <c r="P4" s="21"/>
      <c r="Q4" s="35"/>
      <c r="R4" s="43"/>
    </row>
    <row r="5" spans="1:19" s="113" customFormat="1" x14ac:dyDescent="0.3">
      <c r="C5" s="61"/>
      <c r="D5" s="73"/>
      <c r="E5" s="73" t="s">
        <v>1498</v>
      </c>
      <c r="F5" s="61"/>
      <c r="G5" s="73"/>
      <c r="H5" s="201"/>
      <c r="I5" s="73"/>
      <c r="J5" s="104"/>
      <c r="K5" s="73"/>
      <c r="L5" s="104"/>
      <c r="M5" s="73"/>
      <c r="N5" s="21"/>
      <c r="O5" s="35"/>
      <c r="P5" s="21"/>
      <c r="Q5" s="35"/>
      <c r="R5" s="43"/>
    </row>
    <row r="6" spans="1:19" s="73" customFormat="1" x14ac:dyDescent="0.3">
      <c r="D6" s="157" t="s">
        <v>278</v>
      </c>
      <c r="E6" s="85" t="s">
        <v>347</v>
      </c>
      <c r="F6" s="148" t="s">
        <v>150</v>
      </c>
      <c r="I6" s="73" t="s">
        <v>1077</v>
      </c>
      <c r="L6" s="104" t="s">
        <v>152</v>
      </c>
      <c r="M6" s="73" t="s">
        <v>1078</v>
      </c>
      <c r="N6" s="21" t="s">
        <v>157</v>
      </c>
      <c r="O6" s="35" t="str">
        <f>CONCATENATE("↑",PL!A1,PL!D19,"-")</f>
        <v>↑PL:361-</v>
      </c>
      <c r="P6" s="35"/>
      <c r="Q6" s="35"/>
      <c r="R6" s="43" t="s">
        <v>160</v>
      </c>
    </row>
    <row r="7" spans="1:19" s="73" customFormat="1" x14ac:dyDescent="0.3">
      <c r="D7" s="157"/>
      <c r="E7" s="85" t="s">
        <v>1498</v>
      </c>
      <c r="F7" s="148"/>
      <c r="L7" s="104"/>
    </row>
  </sheetData>
  <pageMargins left="0.7" right="0.7" top="0.75" bottom="0.75" header="0.3" footer="0.3"/>
  <pageSetup paperSize="9" orientation="portrait" horizontalDpi="0"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33"/>
  <sheetViews>
    <sheetView zoomScale="70" zoomScaleNormal="70" workbookViewId="0">
      <pane ySplit="1" topLeftCell="A2" activePane="bottomLeft" state="frozen"/>
      <selection pane="bottomLeft"/>
    </sheetView>
  </sheetViews>
  <sheetFormatPr defaultColWidth="8.85546875" defaultRowHeight="20.25" x14ac:dyDescent="0.3"/>
  <cols>
    <col min="1" max="1" width="4.28515625" style="2" customWidth="1"/>
    <col min="2" max="2" width="5.7109375" style="2" customWidth="1"/>
    <col min="3" max="3" width="4" style="64" customWidth="1"/>
    <col min="4" max="4" width="5.7109375" style="121" customWidth="1"/>
    <col min="5" max="5" width="3.5703125" style="64" customWidth="1"/>
    <col min="6" max="6" width="3" style="64" customWidth="1"/>
    <col min="7" max="7" width="59.7109375" style="64" customWidth="1"/>
    <col min="8" max="8" width="3.28515625" style="64" customWidth="1"/>
    <col min="9" max="9" width="37.28515625" style="64" customWidth="1"/>
    <col min="10" max="10" width="4.7109375" style="64" customWidth="1"/>
    <col min="11" max="11" width="15.28515625" style="64" customWidth="1"/>
    <col min="12" max="12" width="2.42578125" style="64" customWidth="1"/>
    <col min="13" max="13" width="18.140625" style="64" customWidth="1"/>
    <col min="14" max="14" width="3.28515625" style="2" customWidth="1"/>
    <col min="15" max="15" width="3.140625" style="2" customWidth="1"/>
    <col min="16" max="16" width="2.42578125" style="2" customWidth="1"/>
    <col min="17" max="17" width="4.28515625" style="2" customWidth="1"/>
    <col min="18" max="18" width="2.140625" style="2" customWidth="1"/>
    <col min="19" max="19" width="4.7109375" style="246" customWidth="1"/>
    <col min="20" max="21" width="3.28515625" style="2" customWidth="1"/>
    <col min="22" max="16384" width="8.85546875" style="2"/>
  </cols>
  <sheetData>
    <row r="1" spans="1:30" s="8" customFormat="1" x14ac:dyDescent="0.3">
      <c r="A1" s="40" t="s">
        <v>215</v>
      </c>
      <c r="B1" s="39" t="s">
        <v>149</v>
      </c>
      <c r="C1" s="134" t="s">
        <v>828</v>
      </c>
      <c r="D1" s="71" t="s">
        <v>150</v>
      </c>
      <c r="E1" s="55" t="s">
        <v>151</v>
      </c>
      <c r="F1" s="56" t="s">
        <v>150</v>
      </c>
      <c r="G1" s="220" t="s">
        <v>1041</v>
      </c>
      <c r="H1" s="221" t="s">
        <v>607</v>
      </c>
      <c r="I1" s="58" t="s">
        <v>153</v>
      </c>
      <c r="J1" s="57" t="s">
        <v>154</v>
      </c>
      <c r="K1" s="58" t="s">
        <v>155</v>
      </c>
      <c r="L1" s="57" t="s">
        <v>152</v>
      </c>
      <c r="M1" s="59" t="s">
        <v>865</v>
      </c>
      <c r="N1" s="10" t="s">
        <v>157</v>
      </c>
      <c r="O1" s="16" t="s">
        <v>158</v>
      </c>
      <c r="P1" s="10" t="s">
        <v>159</v>
      </c>
      <c r="Q1" s="16" t="s">
        <v>249</v>
      </c>
      <c r="R1" s="8" t="s">
        <v>160</v>
      </c>
      <c r="S1" s="241"/>
      <c r="V1" s="14" t="s">
        <v>253</v>
      </c>
      <c r="W1" s="17" t="s">
        <v>189</v>
      </c>
      <c r="X1" s="14" t="s">
        <v>190</v>
      </c>
      <c r="Y1" s="14" t="s">
        <v>191</v>
      </c>
      <c r="Z1" s="14" t="s">
        <v>192</v>
      </c>
      <c r="AA1" s="14" t="s">
        <v>193</v>
      </c>
      <c r="AB1" s="14" t="s">
        <v>194</v>
      </c>
      <c r="AC1" s="14" t="s">
        <v>195</v>
      </c>
      <c r="AD1" s="242" t="s">
        <v>213</v>
      </c>
    </row>
    <row r="2" spans="1:30" s="139" customFormat="1" ht="26.25" x14ac:dyDescent="0.4">
      <c r="A2" s="222"/>
      <c r="B2" s="135"/>
      <c r="C2" s="135"/>
      <c r="D2" s="136"/>
      <c r="E2" s="137"/>
      <c r="F2" s="138"/>
      <c r="G2" s="243" t="s">
        <v>905</v>
      </c>
      <c r="H2" s="243"/>
      <c r="I2" s="222"/>
      <c r="M2" s="135"/>
      <c r="N2" s="135"/>
      <c r="O2" s="135"/>
      <c r="P2" s="135"/>
      <c r="Q2" s="135"/>
      <c r="S2" s="140"/>
      <c r="AD2" s="243"/>
    </row>
    <row r="3" spans="1:30" s="142" customFormat="1" x14ac:dyDescent="0.3">
      <c r="A3" s="64"/>
      <c r="B3" s="192"/>
      <c r="C3" s="64" t="s">
        <v>828</v>
      </c>
      <c r="D3" s="64">
        <v>1</v>
      </c>
      <c r="E3" s="64"/>
      <c r="F3" s="71" t="s">
        <v>150</v>
      </c>
      <c r="G3" s="205" t="s">
        <v>1003</v>
      </c>
      <c r="H3" s="221" t="s">
        <v>607</v>
      </c>
      <c r="I3" s="64" t="s">
        <v>1004</v>
      </c>
      <c r="M3" s="192"/>
      <c r="N3" s="192"/>
      <c r="O3" s="192"/>
      <c r="P3" s="192"/>
      <c r="Q3" s="192"/>
      <c r="S3" s="244"/>
      <c r="AD3" s="245"/>
    </row>
    <row r="4" spans="1:30" s="142" customFormat="1" x14ac:dyDescent="0.3">
      <c r="A4" s="64"/>
      <c r="B4" s="192"/>
      <c r="C4" s="64"/>
      <c r="D4" s="121" t="s">
        <v>162</v>
      </c>
      <c r="E4" s="64">
        <v>1</v>
      </c>
      <c r="F4" s="62" t="s">
        <v>150</v>
      </c>
      <c r="G4" s="64" t="s">
        <v>1277</v>
      </c>
      <c r="H4" s="64" t="s">
        <v>152</v>
      </c>
      <c r="I4" s="64" t="s">
        <v>1278</v>
      </c>
      <c r="J4" s="50" t="s">
        <v>154</v>
      </c>
      <c r="K4" s="50" t="s">
        <v>913</v>
      </c>
      <c r="L4" s="57" t="s">
        <v>152</v>
      </c>
      <c r="M4" s="63" t="s">
        <v>1279</v>
      </c>
      <c r="N4" s="192"/>
      <c r="O4" s="192"/>
      <c r="P4" s="192"/>
      <c r="Q4" s="192"/>
      <c r="S4" s="244"/>
      <c r="AD4" s="245"/>
    </row>
    <row r="5" spans="1:30" s="142" customFormat="1" x14ac:dyDescent="0.3">
      <c r="A5" s="64"/>
      <c r="B5" s="192"/>
      <c r="C5" s="192"/>
      <c r="D5" s="121" t="s">
        <v>162</v>
      </c>
      <c r="E5" s="64">
        <v>2</v>
      </c>
      <c r="F5" s="62" t="s">
        <v>150</v>
      </c>
      <c r="G5" s="89" t="s">
        <v>1000</v>
      </c>
      <c r="H5" s="53" t="s">
        <v>152</v>
      </c>
      <c r="I5" s="64" t="s">
        <v>997</v>
      </c>
      <c r="J5" s="50" t="s">
        <v>154</v>
      </c>
      <c r="K5" s="64" t="s">
        <v>998</v>
      </c>
      <c r="L5" s="57" t="s">
        <v>152</v>
      </c>
      <c r="M5" s="64" t="s">
        <v>999</v>
      </c>
      <c r="N5" s="192"/>
      <c r="O5" s="192"/>
      <c r="P5" s="192"/>
      <c r="Q5" s="192"/>
      <c r="S5" s="244"/>
      <c r="AD5" s="245"/>
    </row>
    <row r="6" spans="1:30" s="142" customFormat="1" x14ac:dyDescent="0.3">
      <c r="A6" s="64"/>
      <c r="B6" s="192"/>
      <c r="C6" s="192"/>
      <c r="D6" s="121" t="s">
        <v>162</v>
      </c>
      <c r="E6" s="64">
        <v>3</v>
      </c>
      <c r="F6" s="62" t="s">
        <v>150</v>
      </c>
      <c r="G6" s="53" t="s">
        <v>120</v>
      </c>
      <c r="H6" s="53" t="s">
        <v>152</v>
      </c>
      <c r="I6" s="64" t="s">
        <v>995</v>
      </c>
      <c r="J6" s="50" t="s">
        <v>154</v>
      </c>
      <c r="K6" s="50" t="s">
        <v>911</v>
      </c>
      <c r="L6" s="57" t="s">
        <v>152</v>
      </c>
      <c r="M6" s="63" t="s">
        <v>996</v>
      </c>
      <c r="N6" s="192"/>
      <c r="O6" s="192"/>
      <c r="P6" s="192"/>
      <c r="Q6" s="192"/>
      <c r="S6" s="244"/>
      <c r="AD6" s="245"/>
    </row>
    <row r="7" spans="1:30" ht="21" x14ac:dyDescent="0.35">
      <c r="B7" s="2" t="s">
        <v>600</v>
      </c>
      <c r="C7" s="64" t="s">
        <v>828</v>
      </c>
      <c r="D7" s="64">
        <v>2</v>
      </c>
      <c r="F7" s="71" t="s">
        <v>150</v>
      </c>
      <c r="G7" s="205" t="s">
        <v>1280</v>
      </c>
    </row>
    <row r="8" spans="1:30" x14ac:dyDescent="0.3">
      <c r="B8" s="2" t="s">
        <v>394</v>
      </c>
      <c r="D8" s="121" t="s">
        <v>162</v>
      </c>
      <c r="G8" s="64" t="s">
        <v>604</v>
      </c>
      <c r="J8" s="50" t="s">
        <v>154</v>
      </c>
      <c r="K8" s="64" t="s">
        <v>216</v>
      </c>
      <c r="L8" s="57" t="s">
        <v>152</v>
      </c>
      <c r="M8" s="64" t="s">
        <v>605</v>
      </c>
    </row>
    <row r="9" spans="1:30" x14ac:dyDescent="0.3">
      <c r="C9" s="64" t="s">
        <v>828</v>
      </c>
      <c r="D9" s="64">
        <f>D7+1</f>
        <v>3</v>
      </c>
      <c r="F9" s="71" t="s">
        <v>150</v>
      </c>
      <c r="G9" s="205" t="s">
        <v>875</v>
      </c>
      <c r="J9" s="50"/>
    </row>
    <row r="10" spans="1:30" x14ac:dyDescent="0.3">
      <c r="B10" s="2" t="s">
        <v>601</v>
      </c>
      <c r="D10" s="121" t="s">
        <v>162</v>
      </c>
      <c r="E10" s="64">
        <v>1</v>
      </c>
      <c r="F10" s="62" t="s">
        <v>150</v>
      </c>
      <c r="G10" s="64" t="s">
        <v>606</v>
      </c>
      <c r="H10" s="221" t="s">
        <v>607</v>
      </c>
      <c r="I10" s="64" t="s">
        <v>614</v>
      </c>
      <c r="J10" s="50" t="s">
        <v>154</v>
      </c>
      <c r="K10" s="64" t="s">
        <v>924</v>
      </c>
      <c r="L10" s="57" t="s">
        <v>152</v>
      </c>
      <c r="M10" s="64" t="s">
        <v>619</v>
      </c>
      <c r="N10" s="10"/>
      <c r="R10" s="8"/>
      <c r="S10" s="246" t="s">
        <v>225</v>
      </c>
      <c r="T10" s="2" t="s">
        <v>219</v>
      </c>
      <c r="U10" s="2" t="s">
        <v>226</v>
      </c>
      <c r="V10" s="2" t="s">
        <v>221</v>
      </c>
    </row>
    <row r="11" spans="1:30" x14ac:dyDescent="0.3">
      <c r="B11" s="2" t="s">
        <v>601</v>
      </c>
      <c r="D11" s="121" t="s">
        <v>162</v>
      </c>
      <c r="E11" s="64">
        <v>2</v>
      </c>
      <c r="F11" s="62" t="s">
        <v>150</v>
      </c>
      <c r="G11" s="64" t="s">
        <v>606</v>
      </c>
      <c r="H11" s="221" t="s">
        <v>607</v>
      </c>
      <c r="I11" s="64" t="s">
        <v>922</v>
      </c>
      <c r="J11" s="50" t="s">
        <v>154</v>
      </c>
      <c r="K11" s="64" t="s">
        <v>873</v>
      </c>
      <c r="L11" s="57" t="s">
        <v>152</v>
      </c>
      <c r="M11" s="64" t="s">
        <v>618</v>
      </c>
      <c r="N11" s="10"/>
      <c r="R11" s="8"/>
    </row>
    <row r="12" spans="1:30" ht="21" x14ac:dyDescent="0.35">
      <c r="B12" s="2" t="s">
        <v>601</v>
      </c>
      <c r="D12" s="121" t="s">
        <v>162</v>
      </c>
      <c r="E12" s="64">
        <v>3</v>
      </c>
      <c r="F12" s="62" t="s">
        <v>150</v>
      </c>
      <c r="G12" s="64" t="s">
        <v>606</v>
      </c>
      <c r="H12" s="221" t="s">
        <v>607</v>
      </c>
      <c r="I12" s="64" t="s">
        <v>922</v>
      </c>
      <c r="J12" s="50" t="s">
        <v>154</v>
      </c>
      <c r="K12" s="64" t="s">
        <v>1132</v>
      </c>
      <c r="L12" s="57" t="s">
        <v>152</v>
      </c>
      <c r="M12" s="64" t="s">
        <v>1131</v>
      </c>
      <c r="N12" s="10"/>
      <c r="R12" s="8"/>
    </row>
    <row r="13" spans="1:30" x14ac:dyDescent="0.3">
      <c r="B13" s="2" t="s">
        <v>601</v>
      </c>
      <c r="D13" s="121" t="s">
        <v>162</v>
      </c>
      <c r="E13" s="64">
        <v>4</v>
      </c>
      <c r="F13" s="62" t="s">
        <v>150</v>
      </c>
      <c r="G13" s="64" t="s">
        <v>606</v>
      </c>
      <c r="H13" s="221" t="s">
        <v>607</v>
      </c>
      <c r="I13" s="64" t="s">
        <v>922</v>
      </c>
      <c r="J13" s="50" t="s">
        <v>154</v>
      </c>
      <c r="K13" s="64" t="s">
        <v>217</v>
      </c>
      <c r="L13" s="57" t="s">
        <v>152</v>
      </c>
      <c r="M13" s="64" t="s">
        <v>620</v>
      </c>
      <c r="N13" s="10"/>
      <c r="R13" s="8"/>
      <c r="S13" s="246" t="s">
        <v>224</v>
      </c>
      <c r="T13" s="2" t="s">
        <v>219</v>
      </c>
      <c r="U13" s="2" t="s">
        <v>220</v>
      </c>
      <c r="V13" s="2" t="s">
        <v>221</v>
      </c>
      <c r="W13" s="2" t="s">
        <v>222</v>
      </c>
    </row>
    <row r="14" spans="1:30" x14ac:dyDescent="0.3">
      <c r="B14" s="2" t="s">
        <v>601</v>
      </c>
      <c r="D14" s="121" t="s">
        <v>162</v>
      </c>
      <c r="E14" s="64">
        <v>5</v>
      </c>
      <c r="F14" s="62" t="s">
        <v>150</v>
      </c>
      <c r="G14" s="64" t="s">
        <v>606</v>
      </c>
      <c r="H14" s="221" t="s">
        <v>607</v>
      </c>
      <c r="I14" s="64" t="s">
        <v>922</v>
      </c>
      <c r="J14" s="50" t="s">
        <v>154</v>
      </c>
      <c r="K14" s="64" t="s">
        <v>223</v>
      </c>
      <c r="L14" s="57" t="s">
        <v>152</v>
      </c>
      <c r="M14" s="64" t="s">
        <v>621</v>
      </c>
      <c r="N14" s="10"/>
      <c r="R14" s="8"/>
      <c r="S14" s="246" t="s">
        <v>218</v>
      </c>
      <c r="T14" s="2" t="s">
        <v>219</v>
      </c>
      <c r="U14" s="2" t="s">
        <v>220</v>
      </c>
      <c r="V14" s="2" t="s">
        <v>221</v>
      </c>
      <c r="W14" s="2" t="s">
        <v>222</v>
      </c>
    </row>
    <row r="15" spans="1:30" x14ac:dyDescent="0.3">
      <c r="B15" s="2" t="s">
        <v>601</v>
      </c>
      <c r="D15" s="121" t="s">
        <v>162</v>
      </c>
      <c r="E15" s="64">
        <v>6</v>
      </c>
      <c r="F15" s="62" t="s">
        <v>150</v>
      </c>
      <c r="G15" s="64" t="s">
        <v>606</v>
      </c>
      <c r="H15" s="221" t="s">
        <v>607</v>
      </c>
      <c r="I15" s="64" t="s">
        <v>923</v>
      </c>
      <c r="J15" s="50" t="s">
        <v>154</v>
      </c>
      <c r="K15" s="73" t="s">
        <v>1145</v>
      </c>
      <c r="L15" s="50" t="s">
        <v>152</v>
      </c>
      <c r="M15" s="73" t="s">
        <v>622</v>
      </c>
      <c r="N15" s="10"/>
      <c r="R15" s="8"/>
    </row>
    <row r="16" spans="1:30" x14ac:dyDescent="0.3">
      <c r="C16" s="64" t="s">
        <v>828</v>
      </c>
      <c r="D16" s="64">
        <f>D9+1</f>
        <v>4</v>
      </c>
      <c r="F16" s="71" t="s">
        <v>150</v>
      </c>
      <c r="G16" s="205" t="s">
        <v>979</v>
      </c>
      <c r="J16" s="50"/>
      <c r="L16" s="57"/>
    </row>
    <row r="17" spans="2:27" x14ac:dyDescent="0.3">
      <c r="B17" s="2" t="s">
        <v>215</v>
      </c>
      <c r="D17" s="121" t="s">
        <v>162</v>
      </c>
      <c r="G17" s="64" t="s">
        <v>978</v>
      </c>
      <c r="H17" s="221" t="s">
        <v>607</v>
      </c>
      <c r="I17" s="64" t="s">
        <v>980</v>
      </c>
      <c r="J17" s="50" t="s">
        <v>154</v>
      </c>
      <c r="K17" s="73" t="s">
        <v>976</v>
      </c>
      <c r="L17" s="57" t="s">
        <v>152</v>
      </c>
      <c r="M17" s="73" t="s">
        <v>977</v>
      </c>
      <c r="N17" s="2" t="s">
        <v>157</v>
      </c>
      <c r="O17" s="2" t="e">
        <f>CONCATENATE(DE!A1,DE!#REF!)</f>
        <v>#REF!</v>
      </c>
      <c r="R17" s="2" t="s">
        <v>160</v>
      </c>
    </row>
    <row r="18" spans="2:27" x14ac:dyDescent="0.3">
      <c r="C18" s="64" t="s">
        <v>828</v>
      </c>
      <c r="D18" s="64">
        <f>D16+1</f>
        <v>5</v>
      </c>
      <c r="F18" s="71" t="s">
        <v>150</v>
      </c>
      <c r="G18" s="64" t="s">
        <v>876</v>
      </c>
    </row>
    <row r="19" spans="2:27" x14ac:dyDescent="0.3">
      <c r="B19" s="2" t="s">
        <v>215</v>
      </c>
      <c r="D19" s="121" t="s">
        <v>162</v>
      </c>
      <c r="G19" s="64" t="s">
        <v>234</v>
      </c>
      <c r="H19" s="221" t="s">
        <v>607</v>
      </c>
      <c r="I19" s="64" t="s">
        <v>615</v>
      </c>
      <c r="J19" s="50" t="s">
        <v>154</v>
      </c>
      <c r="K19" s="64" t="s">
        <v>1282</v>
      </c>
      <c r="L19" s="57" t="s">
        <v>152</v>
      </c>
      <c r="M19" s="64" t="s">
        <v>824</v>
      </c>
      <c r="S19" s="246" t="s">
        <v>235</v>
      </c>
    </row>
    <row r="20" spans="2:27" x14ac:dyDescent="0.3">
      <c r="C20" s="64" t="s">
        <v>828</v>
      </c>
      <c r="D20" s="64">
        <f>D18+1</f>
        <v>6</v>
      </c>
      <c r="F20" s="71" t="s">
        <v>150</v>
      </c>
      <c r="G20" s="205" t="s">
        <v>877</v>
      </c>
      <c r="H20" s="221"/>
      <c r="J20" s="50"/>
      <c r="L20" s="57"/>
    </row>
    <row r="21" spans="2:27" x14ac:dyDescent="0.3">
      <c r="B21" s="2" t="s">
        <v>602</v>
      </c>
      <c r="D21" s="121" t="s">
        <v>162</v>
      </c>
      <c r="E21" s="64">
        <v>1</v>
      </c>
      <c r="F21" s="62" t="s">
        <v>150</v>
      </c>
      <c r="G21" s="64" t="s">
        <v>610</v>
      </c>
      <c r="H21" s="221" t="s">
        <v>607</v>
      </c>
      <c r="I21" s="64" t="s">
        <v>874</v>
      </c>
      <c r="J21" s="50" t="s">
        <v>154</v>
      </c>
      <c r="K21" s="64" t="s">
        <v>1283</v>
      </c>
      <c r="L21" s="57" t="s">
        <v>152</v>
      </c>
      <c r="M21" s="64" t="s">
        <v>608</v>
      </c>
      <c r="S21" s="246" t="s">
        <v>245</v>
      </c>
    </row>
    <row r="22" spans="2:27" x14ac:dyDescent="0.3">
      <c r="B22" s="2" t="s">
        <v>602</v>
      </c>
      <c r="D22" s="121" t="s">
        <v>162</v>
      </c>
      <c r="E22" s="64">
        <v>2</v>
      </c>
      <c r="F22" s="62" t="s">
        <v>150</v>
      </c>
      <c r="G22" s="64" t="s">
        <v>236</v>
      </c>
      <c r="H22" s="221" t="s">
        <v>607</v>
      </c>
      <c r="I22" s="64" t="s">
        <v>616</v>
      </c>
      <c r="J22" s="50" t="s">
        <v>154</v>
      </c>
      <c r="K22" s="64" t="s">
        <v>1284</v>
      </c>
      <c r="L22" s="57" t="s">
        <v>152</v>
      </c>
      <c r="M22" s="64" t="s">
        <v>609</v>
      </c>
      <c r="T22" s="2" t="s">
        <v>1087</v>
      </c>
      <c r="U22" s="2" t="s">
        <v>1085</v>
      </c>
    </row>
    <row r="23" spans="2:27" x14ac:dyDescent="0.3">
      <c r="C23" s="64" t="s">
        <v>828</v>
      </c>
      <c r="D23" s="64">
        <f>D20+1</f>
        <v>7</v>
      </c>
      <c r="F23" s="71" t="s">
        <v>150</v>
      </c>
      <c r="G23" s="64" t="s">
        <v>878</v>
      </c>
      <c r="H23" s="221"/>
      <c r="J23" s="50"/>
      <c r="L23" s="57"/>
    </row>
    <row r="24" spans="2:27" x14ac:dyDescent="0.3">
      <c r="B24" s="2" t="s">
        <v>602</v>
      </c>
      <c r="D24" s="121" t="s">
        <v>162</v>
      </c>
      <c r="E24" s="64">
        <v>1</v>
      </c>
      <c r="F24" s="62" t="s">
        <v>150</v>
      </c>
      <c r="G24" s="64" t="s">
        <v>237</v>
      </c>
      <c r="H24" s="221" t="s">
        <v>607</v>
      </c>
      <c r="I24" s="64" t="s">
        <v>617</v>
      </c>
      <c r="J24" s="50" t="s">
        <v>154</v>
      </c>
      <c r="K24" s="64" t="s">
        <v>916</v>
      </c>
      <c r="L24" s="57" t="s">
        <v>152</v>
      </c>
      <c r="M24" s="64" t="s">
        <v>612</v>
      </c>
      <c r="T24" s="2" t="s">
        <v>238</v>
      </c>
      <c r="U24" s="2" t="s">
        <v>239</v>
      </c>
      <c r="V24" s="2" t="s">
        <v>240</v>
      </c>
      <c r="AA24" s="2" t="s">
        <v>241</v>
      </c>
    </row>
    <row r="25" spans="2:27" x14ac:dyDescent="0.3">
      <c r="B25" s="2" t="s">
        <v>603</v>
      </c>
      <c r="D25" s="121" t="s">
        <v>162</v>
      </c>
      <c r="E25" s="64">
        <v>2</v>
      </c>
      <c r="F25" s="62" t="s">
        <v>150</v>
      </c>
      <c r="G25" s="64" t="s">
        <v>237</v>
      </c>
      <c r="H25" s="221" t="s">
        <v>607</v>
      </c>
      <c r="I25" s="64" t="s">
        <v>611</v>
      </c>
      <c r="J25" s="50" t="s">
        <v>154</v>
      </c>
      <c r="K25" s="64" t="s">
        <v>1283</v>
      </c>
      <c r="L25" s="57" t="s">
        <v>152</v>
      </c>
      <c r="M25" s="64" t="s">
        <v>613</v>
      </c>
      <c r="S25" s="246" t="s">
        <v>243</v>
      </c>
      <c r="T25" s="2" t="s">
        <v>1088</v>
      </c>
      <c r="U25" s="2" t="s">
        <v>1086</v>
      </c>
    </row>
    <row r="26" spans="2:27" x14ac:dyDescent="0.3">
      <c r="D26" s="121" t="s">
        <v>1498</v>
      </c>
      <c r="G26" s="2"/>
    </row>
    <row r="33" spans="7:7" x14ac:dyDescent="0.3">
      <c r="G33" s="89"/>
    </row>
  </sheetData>
  <pageMargins left="0.7" right="0.7" top="0.75" bottom="0.75" header="0.3" footer="0.3"/>
  <pageSetup paperSize="9" orientation="portrait" horizontalDpi="0"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39"/>
  <sheetViews>
    <sheetView zoomScale="70" zoomScaleNormal="70" workbookViewId="0">
      <pane ySplit="1" topLeftCell="A2" activePane="bottomLeft" state="frozen"/>
      <selection pane="bottomLeft"/>
    </sheetView>
  </sheetViews>
  <sheetFormatPr defaultColWidth="8.85546875" defaultRowHeight="21" customHeight="1" x14ac:dyDescent="0.3"/>
  <cols>
    <col min="1" max="1" width="8.42578125" style="2" customWidth="1"/>
    <col min="2" max="2" width="8.85546875" style="2"/>
    <col min="3" max="3" width="5.85546875" style="64" customWidth="1"/>
    <col min="4" max="4" width="5.85546875" style="121" customWidth="1"/>
    <col min="5" max="5" width="6.7109375" style="64" customWidth="1"/>
    <col min="6" max="6" width="5.85546875" style="64" customWidth="1"/>
    <col min="7" max="7" width="10.7109375" style="64" customWidth="1"/>
    <col min="8" max="8" width="3.7109375" style="64" customWidth="1"/>
    <col min="9" max="9" width="49.140625" style="64" customWidth="1"/>
    <col min="10" max="10" width="5.85546875" style="64" customWidth="1"/>
    <col min="11" max="11" width="16.5703125" style="64" customWidth="1"/>
    <col min="12" max="12" width="2.42578125" style="64" customWidth="1"/>
    <col min="13" max="13" width="26.5703125" style="158" customWidth="1"/>
    <col min="14" max="14" width="3.7109375" style="2" customWidth="1"/>
    <col min="15" max="15" width="10.5703125" style="2" customWidth="1"/>
    <col min="16" max="16" width="2.85546875" style="2" customWidth="1"/>
    <col min="17" max="17" width="55.5703125" style="2" customWidth="1"/>
    <col min="18" max="18" width="2.7109375" style="2" customWidth="1"/>
    <col min="19" max="16384" width="8.85546875" style="2"/>
  </cols>
  <sheetData>
    <row r="1" spans="1:30" s="8" customFormat="1" ht="21" customHeight="1" x14ac:dyDescent="0.3">
      <c r="A1" s="40" t="s">
        <v>907</v>
      </c>
      <c r="B1" s="39" t="s">
        <v>149</v>
      </c>
      <c r="C1" s="54" t="s">
        <v>828</v>
      </c>
      <c r="D1" s="71" t="s">
        <v>150</v>
      </c>
      <c r="E1" s="55" t="s">
        <v>151</v>
      </c>
      <c r="F1" s="56" t="s">
        <v>150</v>
      </c>
      <c r="G1" s="220" t="s">
        <v>1041</v>
      </c>
      <c r="H1" s="221" t="s">
        <v>152</v>
      </c>
      <c r="I1" s="58" t="s">
        <v>153</v>
      </c>
      <c r="J1" s="57" t="s">
        <v>154</v>
      </c>
      <c r="K1" s="58" t="s">
        <v>155</v>
      </c>
      <c r="L1" s="57" t="s">
        <v>152</v>
      </c>
      <c r="M1" s="59" t="s">
        <v>865</v>
      </c>
      <c r="N1" s="10" t="s">
        <v>157</v>
      </c>
      <c r="O1" s="16" t="s">
        <v>158</v>
      </c>
      <c r="P1" s="10" t="s">
        <v>159</v>
      </c>
      <c r="Q1" s="16" t="s">
        <v>249</v>
      </c>
      <c r="R1" s="8" t="s">
        <v>160</v>
      </c>
      <c r="S1" s="14" t="s">
        <v>253</v>
      </c>
      <c r="T1" s="17" t="s">
        <v>189</v>
      </c>
      <c r="U1" s="14" t="s">
        <v>190</v>
      </c>
      <c r="V1" s="14" t="s">
        <v>191</v>
      </c>
      <c r="W1" s="14" t="s">
        <v>192</v>
      </c>
      <c r="X1" s="14" t="s">
        <v>193</v>
      </c>
      <c r="Y1" s="14" t="s">
        <v>194</v>
      </c>
      <c r="Z1" s="14" t="s">
        <v>195</v>
      </c>
      <c r="AA1" s="242" t="s">
        <v>213</v>
      </c>
    </row>
    <row r="2" spans="1:30" s="139" customFormat="1" ht="23.45" customHeight="1" x14ac:dyDescent="0.4">
      <c r="A2" s="222"/>
      <c r="B2" s="135"/>
      <c r="C2" s="138"/>
      <c r="D2" s="159" t="s">
        <v>278</v>
      </c>
      <c r="E2" s="137"/>
      <c r="F2" s="138"/>
      <c r="G2" s="243" t="s">
        <v>906</v>
      </c>
      <c r="H2" s="243"/>
      <c r="M2" s="135"/>
      <c r="N2" s="135"/>
      <c r="O2" s="135"/>
      <c r="P2" s="135"/>
      <c r="Q2" s="135"/>
      <c r="S2" s="140"/>
      <c r="AD2" s="243"/>
    </row>
    <row r="3" spans="1:30" s="7" customFormat="1" ht="21" customHeight="1" x14ac:dyDescent="0.3">
      <c r="A3" s="6"/>
      <c r="B3" s="10"/>
      <c r="C3" s="56" t="s">
        <v>828</v>
      </c>
      <c r="D3" s="62">
        <v>1</v>
      </c>
      <c r="E3" s="142"/>
      <c r="F3" s="71" t="s">
        <v>150</v>
      </c>
      <c r="G3" s="63" t="s">
        <v>161</v>
      </c>
      <c r="H3" s="63" t="s">
        <v>152</v>
      </c>
      <c r="I3" s="74" t="s">
        <v>250</v>
      </c>
      <c r="J3" s="50" t="s">
        <v>154</v>
      </c>
      <c r="K3" s="67" t="s">
        <v>233</v>
      </c>
      <c r="L3" s="50" t="s">
        <v>152</v>
      </c>
      <c r="M3" s="74" t="s">
        <v>251</v>
      </c>
      <c r="N3" s="11"/>
      <c r="O3" s="11"/>
      <c r="P3" s="11"/>
      <c r="Q3" s="11"/>
      <c r="S3" s="5" t="s">
        <v>209</v>
      </c>
      <c r="T3" s="10" t="s">
        <v>200</v>
      </c>
      <c r="AA3" s="10" t="s">
        <v>161</v>
      </c>
    </row>
    <row r="4" spans="1:30" s="5" customFormat="1" ht="21" customHeight="1" x14ac:dyDescent="0.3">
      <c r="B4" s="10"/>
      <c r="C4" s="56" t="s">
        <v>828</v>
      </c>
      <c r="D4" s="62">
        <f t="shared" ref="D4:D16" si="0">D3+1</f>
        <v>2</v>
      </c>
      <c r="E4" s="53"/>
      <c r="F4" s="49" t="s">
        <v>150</v>
      </c>
      <c r="G4" s="63" t="s">
        <v>161</v>
      </c>
      <c r="H4" s="63" t="s">
        <v>152</v>
      </c>
      <c r="I4" s="74" t="s">
        <v>207</v>
      </c>
      <c r="J4" s="50" t="s">
        <v>154</v>
      </c>
      <c r="K4" s="67" t="s">
        <v>233</v>
      </c>
      <c r="L4" s="50" t="s">
        <v>152</v>
      </c>
      <c r="M4" s="74" t="s">
        <v>252</v>
      </c>
      <c r="N4" s="4"/>
      <c r="O4" s="10"/>
      <c r="P4" s="10"/>
      <c r="Q4" s="2"/>
      <c r="R4" s="8" t="s">
        <v>160</v>
      </c>
      <c r="S4" s="5" t="s">
        <v>254</v>
      </c>
      <c r="AA4" s="10" t="s">
        <v>161</v>
      </c>
    </row>
    <row r="5" spans="1:30" ht="21" customHeight="1" x14ac:dyDescent="0.3">
      <c r="A5" s="5"/>
      <c r="B5" s="4"/>
      <c r="C5" s="56" t="s">
        <v>828</v>
      </c>
      <c r="D5" s="62">
        <f t="shared" si="0"/>
        <v>3</v>
      </c>
      <c r="F5" s="49" t="s">
        <v>150</v>
      </c>
      <c r="G5" s="64" t="s">
        <v>161</v>
      </c>
      <c r="H5" s="63" t="s">
        <v>152</v>
      </c>
      <c r="I5" s="64" t="s">
        <v>327</v>
      </c>
      <c r="J5" s="50" t="s">
        <v>154</v>
      </c>
      <c r="K5" s="64" t="s">
        <v>233</v>
      </c>
      <c r="L5" s="50" t="s">
        <v>152</v>
      </c>
      <c r="M5" s="158" t="s">
        <v>299</v>
      </c>
      <c r="N5" s="4"/>
      <c r="O5" s="10"/>
      <c r="P5" s="10"/>
      <c r="R5" s="8" t="s">
        <v>160</v>
      </c>
      <c r="AA5" s="2" t="s">
        <v>161</v>
      </c>
    </row>
    <row r="6" spans="1:30" ht="21" customHeight="1" x14ac:dyDescent="0.3">
      <c r="A6" s="5"/>
      <c r="B6" s="4"/>
      <c r="C6" s="56" t="s">
        <v>828</v>
      </c>
      <c r="D6" s="62">
        <f t="shared" si="0"/>
        <v>4</v>
      </c>
      <c r="F6" s="49" t="s">
        <v>150</v>
      </c>
      <c r="G6" s="64" t="s">
        <v>161</v>
      </c>
      <c r="H6" s="63" t="s">
        <v>152</v>
      </c>
      <c r="I6" s="64" t="s">
        <v>1047</v>
      </c>
      <c r="J6" s="50" t="s">
        <v>154</v>
      </c>
      <c r="K6" s="64" t="s">
        <v>233</v>
      </c>
      <c r="L6" s="50" t="s">
        <v>152</v>
      </c>
      <c r="M6" s="158" t="s">
        <v>302</v>
      </c>
      <c r="N6" s="4"/>
      <c r="R6" s="8"/>
      <c r="S6" s="2" t="s">
        <v>231</v>
      </c>
      <c r="AA6" s="2" t="s">
        <v>161</v>
      </c>
    </row>
    <row r="7" spans="1:30" ht="21" customHeight="1" x14ac:dyDescent="0.3">
      <c r="A7" s="5"/>
      <c r="B7" s="4"/>
      <c r="C7" s="56" t="s">
        <v>828</v>
      </c>
      <c r="D7" s="62">
        <f t="shared" si="0"/>
        <v>5</v>
      </c>
      <c r="F7" s="49" t="s">
        <v>150</v>
      </c>
      <c r="G7" s="64" t="s">
        <v>300</v>
      </c>
      <c r="H7" s="63" t="s">
        <v>152</v>
      </c>
      <c r="I7" s="64" t="s">
        <v>232</v>
      </c>
      <c r="J7" s="50" t="s">
        <v>154</v>
      </c>
      <c r="K7" s="64" t="s">
        <v>233</v>
      </c>
      <c r="L7" s="50" t="s">
        <v>152</v>
      </c>
      <c r="M7" s="158" t="s">
        <v>593</v>
      </c>
      <c r="N7" s="4"/>
      <c r="R7" s="8" t="s">
        <v>160</v>
      </c>
      <c r="AA7" s="2" t="s">
        <v>300</v>
      </c>
    </row>
    <row r="8" spans="1:30" ht="21" customHeight="1" x14ac:dyDescent="0.3">
      <c r="A8" s="5"/>
      <c r="B8" s="4"/>
      <c r="C8" s="56" t="s">
        <v>828</v>
      </c>
      <c r="D8" s="62" t="s">
        <v>1089</v>
      </c>
      <c r="F8" s="49" t="s">
        <v>150</v>
      </c>
      <c r="G8" s="64" t="s">
        <v>161</v>
      </c>
      <c r="H8" s="63" t="s">
        <v>152</v>
      </c>
      <c r="I8" s="64" t="s">
        <v>1081</v>
      </c>
      <c r="J8" s="50" t="s">
        <v>154</v>
      </c>
      <c r="K8" s="64" t="s">
        <v>233</v>
      </c>
      <c r="L8" s="50" t="s">
        <v>152</v>
      </c>
      <c r="M8" s="158" t="s">
        <v>1091</v>
      </c>
      <c r="N8" s="4"/>
      <c r="R8" s="8" t="s">
        <v>160</v>
      </c>
    </row>
    <row r="9" spans="1:30" ht="21" customHeight="1" x14ac:dyDescent="0.3">
      <c r="A9" s="5"/>
      <c r="B9" s="4"/>
      <c r="C9" s="56" t="s">
        <v>828</v>
      </c>
      <c r="D9" s="62" t="s">
        <v>1090</v>
      </c>
      <c r="F9" s="49" t="s">
        <v>150</v>
      </c>
      <c r="G9" s="64" t="s">
        <v>161</v>
      </c>
      <c r="H9" s="63" t="s">
        <v>152</v>
      </c>
      <c r="I9" s="64" t="s">
        <v>1092</v>
      </c>
      <c r="J9" s="50" t="s">
        <v>154</v>
      </c>
      <c r="K9" s="64" t="s">
        <v>233</v>
      </c>
      <c r="L9" s="50" t="s">
        <v>152</v>
      </c>
      <c r="M9" s="158" t="s">
        <v>1091</v>
      </c>
      <c r="N9" s="4"/>
      <c r="R9" s="8" t="s">
        <v>160</v>
      </c>
    </row>
    <row r="10" spans="1:30" ht="21" customHeight="1" x14ac:dyDescent="0.3">
      <c r="A10" s="5"/>
      <c r="B10" s="4"/>
      <c r="C10" s="56" t="s">
        <v>828</v>
      </c>
      <c r="D10" s="62" t="s">
        <v>1099</v>
      </c>
      <c r="F10" s="49" t="s">
        <v>150</v>
      </c>
      <c r="G10" s="64" t="s">
        <v>161</v>
      </c>
      <c r="H10" s="63" t="s">
        <v>152</v>
      </c>
      <c r="I10" s="64" t="s">
        <v>1100</v>
      </c>
      <c r="J10" s="50" t="s">
        <v>154</v>
      </c>
      <c r="K10" s="64" t="s">
        <v>233</v>
      </c>
      <c r="L10" s="50" t="s">
        <v>152</v>
      </c>
      <c r="M10" s="158" t="s">
        <v>1091</v>
      </c>
      <c r="N10" s="4"/>
      <c r="R10" s="8" t="s">
        <v>160</v>
      </c>
    </row>
    <row r="11" spans="1:30" ht="21" customHeight="1" x14ac:dyDescent="0.3">
      <c r="A11" s="5"/>
      <c r="B11" s="4"/>
      <c r="C11" s="56" t="s">
        <v>828</v>
      </c>
      <c r="D11" s="62">
        <f>D7+1</f>
        <v>6</v>
      </c>
      <c r="F11" s="49" t="s">
        <v>150</v>
      </c>
      <c r="H11" s="63"/>
      <c r="I11" s="64" t="s">
        <v>450</v>
      </c>
      <c r="J11" s="50" t="s">
        <v>154</v>
      </c>
      <c r="K11" s="64" t="s">
        <v>233</v>
      </c>
      <c r="L11" s="50" t="s">
        <v>152</v>
      </c>
      <c r="M11" s="158" t="s">
        <v>594</v>
      </c>
      <c r="N11" s="4"/>
      <c r="P11" s="10"/>
      <c r="R11" s="8" t="s">
        <v>160</v>
      </c>
      <c r="AA11" s="2" t="s">
        <v>337</v>
      </c>
    </row>
    <row r="12" spans="1:30" ht="21" customHeight="1" x14ac:dyDescent="0.3">
      <c r="A12" s="5"/>
      <c r="B12" s="4"/>
      <c r="C12" s="56" t="s">
        <v>828</v>
      </c>
      <c r="D12" s="62">
        <f t="shared" si="0"/>
        <v>7</v>
      </c>
      <c r="F12" s="49" t="s">
        <v>150</v>
      </c>
      <c r="G12" s="64" t="s">
        <v>161</v>
      </c>
      <c r="H12" s="63" t="s">
        <v>152</v>
      </c>
      <c r="I12" s="64" t="s">
        <v>902</v>
      </c>
      <c r="J12" s="50" t="s">
        <v>154</v>
      </c>
      <c r="K12" s="64" t="s">
        <v>233</v>
      </c>
      <c r="L12" s="50" t="s">
        <v>152</v>
      </c>
      <c r="M12" s="158" t="s">
        <v>595</v>
      </c>
      <c r="N12" s="4"/>
      <c r="P12" s="10"/>
      <c r="R12" s="8"/>
      <c r="AA12" s="2" t="s">
        <v>161</v>
      </c>
    </row>
    <row r="13" spans="1:30" ht="21" customHeight="1" x14ac:dyDescent="0.3">
      <c r="A13" s="5"/>
      <c r="B13" s="4"/>
      <c r="C13" s="56" t="s">
        <v>828</v>
      </c>
      <c r="D13" s="62">
        <f t="shared" si="0"/>
        <v>8</v>
      </c>
      <c r="F13" s="49" t="s">
        <v>150</v>
      </c>
      <c r="G13" s="64" t="s">
        <v>161</v>
      </c>
      <c r="H13" s="63" t="s">
        <v>152</v>
      </c>
      <c r="I13" s="64" t="s">
        <v>1083</v>
      </c>
      <c r="J13" s="50" t="s">
        <v>154</v>
      </c>
      <c r="K13" s="64" t="s">
        <v>233</v>
      </c>
      <c r="L13" s="50" t="s">
        <v>152</v>
      </c>
      <c r="M13" s="158" t="s">
        <v>1084</v>
      </c>
      <c r="N13" s="4"/>
      <c r="P13" s="10"/>
      <c r="R13" s="8"/>
      <c r="S13" s="2" t="s">
        <v>988</v>
      </c>
    </row>
    <row r="14" spans="1:30" ht="21" customHeight="1" x14ac:dyDescent="0.3">
      <c r="A14" s="5"/>
      <c r="B14" s="4"/>
      <c r="C14" s="56" t="s">
        <v>828</v>
      </c>
      <c r="D14" s="62">
        <f t="shared" si="0"/>
        <v>9</v>
      </c>
      <c r="F14" s="49" t="s">
        <v>150</v>
      </c>
      <c r="G14" s="64" t="s">
        <v>259</v>
      </c>
      <c r="H14" s="63" t="s">
        <v>152</v>
      </c>
      <c r="I14" s="64" t="s">
        <v>989</v>
      </c>
      <c r="J14" s="50" t="s">
        <v>154</v>
      </c>
      <c r="K14" s="64" t="s">
        <v>233</v>
      </c>
      <c r="L14" s="50" t="s">
        <v>152</v>
      </c>
      <c r="M14" s="158" t="s">
        <v>990</v>
      </c>
      <c r="S14" s="64" t="s">
        <v>985</v>
      </c>
    </row>
    <row r="15" spans="1:30" ht="21" customHeight="1" x14ac:dyDescent="0.3">
      <c r="A15" s="5"/>
      <c r="B15" s="4"/>
      <c r="C15" s="56" t="s">
        <v>828</v>
      </c>
      <c r="D15" s="62">
        <f t="shared" si="0"/>
        <v>10</v>
      </c>
      <c r="F15" s="49" t="s">
        <v>150</v>
      </c>
      <c r="G15" s="64" t="s">
        <v>161</v>
      </c>
      <c r="H15" s="63" t="s">
        <v>152</v>
      </c>
      <c r="I15" s="64" t="s">
        <v>1060</v>
      </c>
      <c r="J15" s="50" t="s">
        <v>154</v>
      </c>
      <c r="K15" s="64" t="s">
        <v>233</v>
      </c>
      <c r="L15" s="50" t="s">
        <v>152</v>
      </c>
      <c r="M15" s="158" t="s">
        <v>991</v>
      </c>
      <c r="S15" s="64" t="s">
        <v>986</v>
      </c>
    </row>
    <row r="16" spans="1:30" ht="21" customHeight="1" x14ac:dyDescent="0.35">
      <c r="A16" s="5"/>
      <c r="B16" s="4"/>
      <c r="C16" s="56" t="s">
        <v>828</v>
      </c>
      <c r="D16" s="62">
        <f t="shared" si="0"/>
        <v>11</v>
      </c>
      <c r="F16" s="49" t="s">
        <v>150</v>
      </c>
      <c r="G16" s="64" t="s">
        <v>161</v>
      </c>
      <c r="H16" s="63" t="s">
        <v>152</v>
      </c>
      <c r="I16" s="64" t="s">
        <v>1250</v>
      </c>
      <c r="J16" s="50" t="s">
        <v>154</v>
      </c>
      <c r="K16" s="64" t="s">
        <v>1133</v>
      </c>
      <c r="L16" s="50" t="s">
        <v>152</v>
      </c>
      <c r="M16" s="158" t="s">
        <v>1227</v>
      </c>
      <c r="N16" s="4"/>
      <c r="P16" s="10"/>
      <c r="R16" s="8"/>
    </row>
    <row r="17" spans="1:19" ht="21" customHeight="1" x14ac:dyDescent="0.3">
      <c r="A17" s="5"/>
      <c r="B17" s="4"/>
      <c r="C17" s="62"/>
      <c r="D17" s="49" t="s">
        <v>162</v>
      </c>
      <c r="H17" s="63"/>
      <c r="I17" s="64" t="s">
        <v>800</v>
      </c>
      <c r="J17" s="50"/>
      <c r="L17" s="50" t="s">
        <v>152</v>
      </c>
      <c r="M17" s="158" t="s">
        <v>802</v>
      </c>
      <c r="N17" s="4"/>
      <c r="P17" s="10"/>
      <c r="R17" s="8"/>
    </row>
    <row r="18" spans="1:19" ht="21" customHeight="1" x14ac:dyDescent="0.3">
      <c r="A18" s="5"/>
      <c r="B18" s="4"/>
      <c r="C18" s="62"/>
      <c r="D18" s="49" t="s">
        <v>278</v>
      </c>
      <c r="E18" s="64">
        <v>1</v>
      </c>
      <c r="F18" s="49" t="s">
        <v>150</v>
      </c>
      <c r="H18" s="63"/>
      <c r="I18" s="64" t="s">
        <v>196</v>
      </c>
      <c r="J18" s="50"/>
      <c r="L18" s="50"/>
      <c r="M18" s="2"/>
      <c r="N18" s="4"/>
      <c r="O18" s="10"/>
      <c r="P18" s="10"/>
      <c r="R18" s="8" t="s">
        <v>160</v>
      </c>
      <c r="S18" s="158" t="s">
        <v>1212</v>
      </c>
    </row>
    <row r="19" spans="1:19" ht="21" customHeight="1" x14ac:dyDescent="0.3">
      <c r="A19" s="5"/>
      <c r="B19" s="4"/>
      <c r="C19" s="62"/>
      <c r="D19" s="49" t="s">
        <v>278</v>
      </c>
      <c r="E19" s="64">
        <v>2</v>
      </c>
      <c r="F19" s="49" t="s">
        <v>150</v>
      </c>
      <c r="H19" s="63"/>
      <c r="I19" s="64" t="s">
        <v>796</v>
      </c>
      <c r="J19" s="50"/>
      <c r="L19" s="50"/>
      <c r="N19" s="4"/>
      <c r="O19" s="10"/>
      <c r="P19" s="10"/>
      <c r="R19" s="8" t="s">
        <v>160</v>
      </c>
      <c r="S19" s="158" t="s">
        <v>1213</v>
      </c>
    </row>
    <row r="20" spans="1:19" ht="21" customHeight="1" x14ac:dyDescent="0.3">
      <c r="A20" s="5"/>
      <c r="B20" s="4"/>
      <c r="C20" s="62"/>
      <c r="D20" s="49" t="s">
        <v>278</v>
      </c>
      <c r="E20" s="64">
        <v>3</v>
      </c>
      <c r="F20" s="49" t="s">
        <v>150</v>
      </c>
      <c r="H20" s="63"/>
      <c r="I20" s="64" t="s">
        <v>685</v>
      </c>
      <c r="J20" s="50"/>
      <c r="L20" s="50"/>
      <c r="N20" s="4"/>
      <c r="O20" s="10"/>
      <c r="P20" s="10"/>
      <c r="R20" s="8" t="s">
        <v>160</v>
      </c>
      <c r="S20" s="2" t="s">
        <v>1214</v>
      </c>
    </row>
    <row r="21" spans="1:19" ht="21" customHeight="1" x14ac:dyDescent="0.3">
      <c r="A21" s="5"/>
      <c r="B21" s="4"/>
      <c r="C21" s="62"/>
      <c r="D21" s="49" t="s">
        <v>278</v>
      </c>
      <c r="E21" s="64">
        <v>4</v>
      </c>
      <c r="F21" s="49" t="s">
        <v>150</v>
      </c>
      <c r="H21" s="63"/>
      <c r="I21" s="64" t="s">
        <v>797</v>
      </c>
      <c r="J21" s="50"/>
      <c r="L21" s="50"/>
      <c r="N21" s="4"/>
      <c r="P21" s="10"/>
      <c r="R21" s="8"/>
      <c r="S21" s="2" t="s">
        <v>1215</v>
      </c>
    </row>
    <row r="22" spans="1:19" ht="21" customHeight="1" x14ac:dyDescent="0.3">
      <c r="A22" s="5"/>
      <c r="B22" s="4"/>
      <c r="C22" s="62"/>
      <c r="D22" s="49" t="s">
        <v>278</v>
      </c>
      <c r="E22" s="64">
        <v>5</v>
      </c>
      <c r="F22" s="49" t="s">
        <v>150</v>
      </c>
      <c r="H22" s="63"/>
      <c r="I22" s="64" t="s">
        <v>679</v>
      </c>
      <c r="J22" s="50"/>
      <c r="L22" s="50"/>
      <c r="N22" s="4"/>
      <c r="O22" s="10"/>
      <c r="P22" s="10"/>
      <c r="R22" s="8" t="s">
        <v>160</v>
      </c>
      <c r="S22" s="2" t="s">
        <v>1216</v>
      </c>
    </row>
    <row r="23" spans="1:19" ht="21" customHeight="1" x14ac:dyDescent="0.3">
      <c r="A23" s="5"/>
      <c r="B23" s="4"/>
      <c r="C23" s="62"/>
      <c r="D23" s="49" t="s">
        <v>278</v>
      </c>
      <c r="E23" s="64">
        <v>6</v>
      </c>
      <c r="F23" s="49" t="s">
        <v>150</v>
      </c>
      <c r="H23" s="63"/>
      <c r="I23" s="64" t="s">
        <v>686</v>
      </c>
      <c r="J23" s="50"/>
      <c r="L23" s="50"/>
      <c r="N23" s="4"/>
      <c r="O23" s="10"/>
      <c r="P23" s="10"/>
      <c r="R23" s="8" t="s">
        <v>160</v>
      </c>
      <c r="S23" s="2" t="s">
        <v>1217</v>
      </c>
    </row>
    <row r="24" spans="1:19" ht="21" customHeight="1" x14ac:dyDescent="0.3">
      <c r="A24" s="5"/>
      <c r="B24" s="4"/>
      <c r="C24" s="62"/>
      <c r="D24" s="49" t="s">
        <v>278</v>
      </c>
      <c r="E24" s="64">
        <v>7</v>
      </c>
      <c r="F24" s="49" t="s">
        <v>150</v>
      </c>
      <c r="H24" s="63"/>
      <c r="I24" s="64" t="s">
        <v>676</v>
      </c>
      <c r="J24" s="50"/>
      <c r="L24" s="50"/>
      <c r="N24" s="4"/>
      <c r="O24" s="10"/>
      <c r="P24" s="10"/>
      <c r="R24" s="8" t="s">
        <v>160</v>
      </c>
      <c r="S24" s="2" t="s">
        <v>1219</v>
      </c>
    </row>
    <row r="25" spans="1:19" ht="21" customHeight="1" x14ac:dyDescent="0.3">
      <c r="A25" s="5"/>
      <c r="B25" s="4"/>
      <c r="C25" s="62"/>
      <c r="D25" s="49" t="s">
        <v>278</v>
      </c>
      <c r="E25" s="64">
        <v>8</v>
      </c>
      <c r="F25" s="49" t="s">
        <v>150</v>
      </c>
      <c r="H25" s="63"/>
      <c r="I25" s="64" t="s">
        <v>678</v>
      </c>
      <c r="J25" s="50"/>
      <c r="L25" s="50"/>
      <c r="N25" s="4"/>
      <c r="O25" s="10"/>
      <c r="P25" s="10"/>
      <c r="R25" s="8" t="s">
        <v>160</v>
      </c>
      <c r="S25" s="2" t="s">
        <v>1218</v>
      </c>
    </row>
    <row r="26" spans="1:19" ht="21" customHeight="1" x14ac:dyDescent="0.3">
      <c r="A26" s="5"/>
      <c r="B26" s="4"/>
      <c r="C26" s="62"/>
      <c r="D26" s="49" t="s">
        <v>278</v>
      </c>
      <c r="E26" s="64">
        <v>9</v>
      </c>
      <c r="F26" s="49" t="s">
        <v>150</v>
      </c>
      <c r="H26" s="63"/>
      <c r="I26" s="64" t="s">
        <v>675</v>
      </c>
      <c r="J26" s="50"/>
      <c r="L26" s="50"/>
      <c r="N26" s="4"/>
      <c r="O26" s="10"/>
      <c r="P26" s="10"/>
      <c r="R26" s="8" t="s">
        <v>160</v>
      </c>
      <c r="S26" s="2" t="s">
        <v>1220</v>
      </c>
    </row>
    <row r="27" spans="1:19" ht="21" customHeight="1" x14ac:dyDescent="0.3">
      <c r="A27" s="5"/>
      <c r="B27" s="4"/>
      <c r="C27" s="62"/>
      <c r="D27" s="49" t="s">
        <v>278</v>
      </c>
      <c r="E27" s="64">
        <v>10</v>
      </c>
      <c r="F27" s="49" t="s">
        <v>150</v>
      </c>
      <c r="H27" s="63"/>
      <c r="I27" s="64" t="s">
        <v>681</v>
      </c>
      <c r="J27" s="50"/>
      <c r="L27" s="50"/>
      <c r="N27" s="4"/>
      <c r="O27" s="10"/>
      <c r="P27" s="10"/>
      <c r="R27" s="8" t="s">
        <v>160</v>
      </c>
      <c r="S27" s="2" t="s">
        <v>1221</v>
      </c>
    </row>
    <row r="28" spans="1:19" ht="21" customHeight="1" x14ac:dyDescent="0.3">
      <c r="A28" s="5"/>
      <c r="B28" s="4"/>
      <c r="C28" s="62"/>
      <c r="D28" s="49" t="s">
        <v>278</v>
      </c>
      <c r="E28" s="64">
        <v>11</v>
      </c>
      <c r="F28" s="49" t="s">
        <v>150</v>
      </c>
      <c r="H28" s="63"/>
      <c r="I28" s="64" t="s">
        <v>201</v>
      </c>
      <c r="J28" s="50"/>
      <c r="L28" s="50"/>
      <c r="N28" s="4"/>
      <c r="O28" s="10"/>
      <c r="P28" s="10"/>
      <c r="R28" s="8" t="s">
        <v>160</v>
      </c>
      <c r="S28" s="2" t="s">
        <v>1222</v>
      </c>
    </row>
    <row r="29" spans="1:19" ht="21" customHeight="1" x14ac:dyDescent="0.3">
      <c r="A29" s="5"/>
      <c r="B29" s="4"/>
      <c r="C29" s="62"/>
      <c r="D29" s="49" t="s">
        <v>278</v>
      </c>
      <c r="E29" s="64">
        <v>12</v>
      </c>
      <c r="F29" s="49" t="s">
        <v>150</v>
      </c>
      <c r="H29" s="63"/>
      <c r="I29" s="64" t="s">
        <v>798</v>
      </c>
      <c r="J29" s="50"/>
      <c r="L29" s="50"/>
      <c r="N29" s="4"/>
      <c r="O29" s="10"/>
      <c r="P29" s="10"/>
      <c r="R29" s="8" t="s">
        <v>160</v>
      </c>
      <c r="S29" s="2" t="s">
        <v>1223</v>
      </c>
    </row>
    <row r="30" spans="1:19" ht="21" customHeight="1" x14ac:dyDescent="0.3">
      <c r="A30" s="5"/>
      <c r="B30" s="4"/>
      <c r="C30" s="62"/>
      <c r="D30" s="49" t="s">
        <v>278</v>
      </c>
      <c r="E30" s="64">
        <v>13</v>
      </c>
      <c r="F30" s="49" t="s">
        <v>150</v>
      </c>
      <c r="H30" s="63"/>
      <c r="I30" s="64" t="s">
        <v>682</v>
      </c>
      <c r="J30" s="50"/>
      <c r="L30" s="50"/>
      <c r="N30" s="4"/>
      <c r="O30" s="10"/>
      <c r="P30" s="10"/>
      <c r="R30" s="8" t="s">
        <v>160</v>
      </c>
      <c r="S30" s="2" t="s">
        <v>1224</v>
      </c>
    </row>
    <row r="31" spans="1:19" ht="21" customHeight="1" x14ac:dyDescent="0.3">
      <c r="A31" s="5"/>
      <c r="B31" s="4"/>
      <c r="C31" s="62"/>
      <c r="D31" s="49" t="s">
        <v>278</v>
      </c>
      <c r="E31" s="64">
        <v>14</v>
      </c>
      <c r="F31" s="49" t="s">
        <v>150</v>
      </c>
      <c r="H31" s="63"/>
      <c r="I31" s="64" t="s">
        <v>684</v>
      </c>
      <c r="J31" s="50"/>
      <c r="L31" s="50"/>
      <c r="N31" s="4"/>
      <c r="O31" s="10"/>
      <c r="P31" s="10"/>
      <c r="R31" s="8" t="s">
        <v>160</v>
      </c>
      <c r="S31" s="2" t="s">
        <v>795</v>
      </c>
    </row>
    <row r="32" spans="1:19" ht="21" customHeight="1" x14ac:dyDescent="0.3">
      <c r="A32" s="5"/>
      <c r="B32" s="4"/>
      <c r="C32" s="62"/>
      <c r="D32" s="49" t="s">
        <v>278</v>
      </c>
      <c r="E32" s="64">
        <v>15</v>
      </c>
      <c r="F32" s="49" t="s">
        <v>150</v>
      </c>
      <c r="H32" s="63"/>
      <c r="I32" s="64" t="s">
        <v>680</v>
      </c>
      <c r="J32" s="50"/>
      <c r="L32" s="50"/>
      <c r="N32" s="4"/>
      <c r="O32" s="10"/>
      <c r="P32" s="10"/>
      <c r="R32" s="8" t="s">
        <v>160</v>
      </c>
      <c r="S32" s="2" t="s">
        <v>1225</v>
      </c>
    </row>
    <row r="33" spans="1:19" ht="21" customHeight="1" x14ac:dyDescent="0.3">
      <c r="A33" s="5"/>
      <c r="B33" s="4"/>
      <c r="C33" s="62"/>
      <c r="D33" s="49" t="s">
        <v>278</v>
      </c>
      <c r="E33" s="64">
        <v>16</v>
      </c>
      <c r="F33" s="49" t="s">
        <v>150</v>
      </c>
      <c r="H33" s="63"/>
      <c r="I33" s="64" t="s">
        <v>799</v>
      </c>
      <c r="J33" s="50"/>
      <c r="L33" s="50"/>
      <c r="N33" s="4"/>
      <c r="O33" s="10"/>
      <c r="P33" s="10"/>
      <c r="R33" s="8" t="s">
        <v>160</v>
      </c>
      <c r="S33" s="2" t="s">
        <v>1226</v>
      </c>
    </row>
    <row r="34" spans="1:19" ht="21" customHeight="1" x14ac:dyDescent="0.3">
      <c r="A34" s="5"/>
      <c r="B34" s="4"/>
      <c r="C34" s="62"/>
      <c r="D34" s="49" t="s">
        <v>278</v>
      </c>
      <c r="E34" s="64">
        <v>17</v>
      </c>
      <c r="F34" s="49" t="s">
        <v>150</v>
      </c>
      <c r="H34" s="63"/>
      <c r="I34" s="64" t="s">
        <v>202</v>
      </c>
      <c r="J34" s="50"/>
      <c r="L34" s="50"/>
      <c r="N34" s="4"/>
      <c r="O34" s="10"/>
      <c r="P34" s="10"/>
      <c r="R34" s="8" t="s">
        <v>160</v>
      </c>
      <c r="S34" s="2" t="s">
        <v>1228</v>
      </c>
    </row>
    <row r="35" spans="1:19" ht="21" customHeight="1" x14ac:dyDescent="0.3">
      <c r="A35" s="5"/>
      <c r="B35" s="4"/>
      <c r="C35" s="62"/>
      <c r="D35" s="49" t="s">
        <v>278</v>
      </c>
      <c r="E35" s="64">
        <v>18</v>
      </c>
      <c r="F35" s="49" t="s">
        <v>150</v>
      </c>
      <c r="H35" s="63"/>
      <c r="I35" s="64" t="s">
        <v>329</v>
      </c>
      <c r="J35" s="50"/>
      <c r="L35" s="50"/>
      <c r="N35" s="4"/>
      <c r="O35" s="10"/>
      <c r="P35" s="10"/>
      <c r="R35" s="8" t="s">
        <v>160</v>
      </c>
      <c r="S35" s="2" t="s">
        <v>1229</v>
      </c>
    </row>
    <row r="36" spans="1:19" ht="21" customHeight="1" x14ac:dyDescent="0.3">
      <c r="A36" s="5"/>
      <c r="B36" s="4"/>
      <c r="C36" s="62"/>
      <c r="D36" s="49" t="s">
        <v>278</v>
      </c>
      <c r="E36" s="64">
        <v>19</v>
      </c>
      <c r="F36" s="49" t="s">
        <v>150</v>
      </c>
      <c r="H36" s="63"/>
      <c r="I36" s="64" t="s">
        <v>677</v>
      </c>
      <c r="J36" s="50"/>
      <c r="L36" s="50"/>
      <c r="N36" s="4"/>
      <c r="O36" s="10"/>
      <c r="P36" s="10"/>
      <c r="R36" s="8" t="s">
        <v>160</v>
      </c>
      <c r="S36" s="2" t="s">
        <v>1230</v>
      </c>
    </row>
    <row r="37" spans="1:19" ht="21" customHeight="1" x14ac:dyDescent="0.3">
      <c r="A37" s="5"/>
      <c r="B37" s="4"/>
      <c r="C37" s="62"/>
      <c r="D37" s="49" t="s">
        <v>278</v>
      </c>
      <c r="E37" s="64">
        <v>20</v>
      </c>
      <c r="F37" s="49" t="s">
        <v>150</v>
      </c>
      <c r="H37" s="63"/>
      <c r="I37" s="64" t="s">
        <v>321</v>
      </c>
      <c r="J37" s="50"/>
      <c r="L37" s="50"/>
      <c r="N37" s="4"/>
      <c r="O37" s="10"/>
      <c r="P37" s="10"/>
      <c r="R37" s="8" t="s">
        <v>160</v>
      </c>
      <c r="S37" s="2" t="s">
        <v>1231</v>
      </c>
    </row>
    <row r="38" spans="1:19" ht="21" customHeight="1" x14ac:dyDescent="0.3">
      <c r="A38" s="5"/>
      <c r="B38" s="4"/>
      <c r="C38" s="62"/>
      <c r="D38" s="49" t="s">
        <v>278</v>
      </c>
      <c r="E38" s="64">
        <v>21</v>
      </c>
      <c r="F38" s="49" t="s">
        <v>150</v>
      </c>
      <c r="H38" s="63"/>
      <c r="I38" s="64" t="s">
        <v>462</v>
      </c>
      <c r="J38" s="50"/>
      <c r="L38" s="50"/>
      <c r="N38" s="4"/>
      <c r="O38" s="10"/>
      <c r="P38" s="10"/>
      <c r="R38" s="8" t="s">
        <v>160</v>
      </c>
      <c r="S38" s="2" t="s">
        <v>1232</v>
      </c>
    </row>
    <row r="39" spans="1:19" ht="21" customHeight="1" x14ac:dyDescent="0.3">
      <c r="A39" s="5"/>
      <c r="B39" s="4"/>
      <c r="C39" s="62"/>
      <c r="D39" s="49" t="s">
        <v>278</v>
      </c>
      <c r="E39" s="64">
        <v>22</v>
      </c>
      <c r="F39" s="49" t="s">
        <v>150</v>
      </c>
      <c r="H39" s="63"/>
      <c r="I39" s="64" t="s">
        <v>687</v>
      </c>
      <c r="J39" s="50"/>
      <c r="L39" s="50"/>
      <c r="N39" s="4"/>
      <c r="O39" s="10"/>
      <c r="P39" s="10"/>
      <c r="R39" s="8" t="s">
        <v>160</v>
      </c>
      <c r="S39" s="2" t="s">
        <v>1233</v>
      </c>
    </row>
    <row r="40" spans="1:19" ht="21" customHeight="1" x14ac:dyDescent="0.3">
      <c r="A40" s="5"/>
      <c r="B40" s="4"/>
      <c r="C40" s="62"/>
      <c r="D40" s="49" t="s">
        <v>162</v>
      </c>
      <c r="F40" s="49"/>
      <c r="H40" s="63"/>
      <c r="I40" s="64" t="s">
        <v>319</v>
      </c>
      <c r="J40" s="50"/>
      <c r="L40" s="50" t="s">
        <v>152</v>
      </c>
      <c r="M40" s="158" t="s">
        <v>803</v>
      </c>
      <c r="N40" s="4"/>
      <c r="P40" s="10"/>
      <c r="R40" s="8"/>
    </row>
    <row r="41" spans="1:19" ht="21" customHeight="1" x14ac:dyDescent="0.3">
      <c r="A41" s="5"/>
      <c r="B41" s="4"/>
      <c r="C41" s="62"/>
      <c r="D41" s="49" t="s">
        <v>278</v>
      </c>
      <c r="E41" s="64">
        <v>23</v>
      </c>
      <c r="F41" s="49" t="s">
        <v>150</v>
      </c>
      <c r="H41" s="63"/>
      <c r="I41" s="64" t="s">
        <v>328</v>
      </c>
      <c r="J41" s="50"/>
      <c r="L41" s="50"/>
      <c r="N41" s="4"/>
      <c r="O41" s="10"/>
      <c r="P41" s="10"/>
      <c r="R41" s="8" t="s">
        <v>160</v>
      </c>
      <c r="S41" s="2" t="s">
        <v>1234</v>
      </c>
    </row>
    <row r="42" spans="1:19" ht="21" customHeight="1" x14ac:dyDescent="0.3">
      <c r="A42" s="5"/>
      <c r="B42" s="4"/>
      <c r="C42" s="62"/>
      <c r="D42" s="49" t="s">
        <v>278</v>
      </c>
      <c r="E42" s="64">
        <v>24</v>
      </c>
      <c r="F42" s="49" t="s">
        <v>150</v>
      </c>
      <c r="H42" s="63"/>
      <c r="I42" s="64" t="s">
        <v>320</v>
      </c>
      <c r="J42" s="50"/>
      <c r="L42" s="50"/>
      <c r="N42" s="4"/>
      <c r="O42" s="10"/>
      <c r="P42" s="10"/>
      <c r="R42" s="8" t="s">
        <v>160</v>
      </c>
      <c r="S42" s="2" t="s">
        <v>1235</v>
      </c>
    </row>
    <row r="43" spans="1:19" ht="21" customHeight="1" x14ac:dyDescent="0.3">
      <c r="A43" s="5"/>
      <c r="B43" s="4"/>
      <c r="C43" s="62"/>
      <c r="D43" s="49" t="s">
        <v>162</v>
      </c>
      <c r="F43" s="49"/>
      <c r="H43" s="63"/>
      <c r="I43" s="64" t="s">
        <v>801</v>
      </c>
      <c r="J43" s="50"/>
      <c r="L43" s="50" t="s">
        <v>152</v>
      </c>
      <c r="M43" s="158" t="s">
        <v>804</v>
      </c>
      <c r="N43" s="4"/>
      <c r="P43" s="10"/>
      <c r="R43" s="8"/>
    </row>
    <row r="44" spans="1:19" ht="21" customHeight="1" x14ac:dyDescent="0.3">
      <c r="A44" s="5"/>
      <c r="B44" s="4"/>
      <c r="C44" s="62"/>
      <c r="D44" s="49" t="s">
        <v>278</v>
      </c>
      <c r="E44" s="64">
        <v>25</v>
      </c>
      <c r="F44" s="49" t="s">
        <v>150</v>
      </c>
      <c r="H44" s="63"/>
      <c r="I44" s="64" t="s">
        <v>199</v>
      </c>
      <c r="J44" s="50"/>
      <c r="L44" s="50"/>
      <c r="N44" s="4"/>
      <c r="O44" s="10"/>
      <c r="P44" s="10"/>
      <c r="R44" s="8" t="s">
        <v>160</v>
      </c>
      <c r="S44" s="2" t="s">
        <v>1236</v>
      </c>
    </row>
    <row r="45" spans="1:19" ht="21" customHeight="1" x14ac:dyDescent="0.3">
      <c r="A45" s="5"/>
      <c r="B45" s="4"/>
      <c r="C45" s="62"/>
      <c r="D45" s="49" t="s">
        <v>278</v>
      </c>
      <c r="E45" s="64">
        <v>26</v>
      </c>
      <c r="F45" s="49" t="s">
        <v>150</v>
      </c>
      <c r="H45" s="63"/>
      <c r="I45" s="64" t="s">
        <v>287</v>
      </c>
      <c r="J45" s="50"/>
      <c r="L45" s="50"/>
      <c r="N45" s="4"/>
      <c r="O45" s="10"/>
      <c r="P45" s="10"/>
      <c r="R45" s="8" t="s">
        <v>160</v>
      </c>
      <c r="S45" s="2" t="s">
        <v>1237</v>
      </c>
    </row>
    <row r="46" spans="1:19" ht="21" customHeight="1" x14ac:dyDescent="0.3">
      <c r="A46" s="5"/>
      <c r="B46" s="4"/>
      <c r="C46" s="62"/>
      <c r="D46" s="49" t="s">
        <v>278</v>
      </c>
      <c r="E46" s="64">
        <v>27</v>
      </c>
      <c r="F46" s="49" t="s">
        <v>150</v>
      </c>
      <c r="H46" s="63"/>
      <c r="I46" s="64" t="s">
        <v>286</v>
      </c>
      <c r="J46" s="50"/>
      <c r="L46" s="50"/>
      <c r="N46" s="4"/>
      <c r="O46" s="10"/>
      <c r="P46" s="10"/>
      <c r="R46" s="8" t="s">
        <v>160</v>
      </c>
      <c r="S46" s="2" t="s">
        <v>1238</v>
      </c>
    </row>
    <row r="47" spans="1:19" ht="21" customHeight="1" x14ac:dyDescent="0.3">
      <c r="A47" s="5"/>
      <c r="B47" s="4"/>
      <c r="C47" s="62"/>
      <c r="D47" s="49" t="s">
        <v>278</v>
      </c>
      <c r="E47" s="64">
        <v>28</v>
      </c>
      <c r="F47" s="49" t="s">
        <v>150</v>
      </c>
      <c r="H47" s="63"/>
      <c r="I47" s="64" t="s">
        <v>203</v>
      </c>
      <c r="J47" s="50"/>
      <c r="L47" s="50"/>
      <c r="N47" s="4"/>
      <c r="P47" s="10"/>
      <c r="R47" s="8"/>
      <c r="S47" s="2" t="s">
        <v>1239</v>
      </c>
    </row>
    <row r="48" spans="1:19" ht="21" customHeight="1" x14ac:dyDescent="0.3">
      <c r="A48" s="5"/>
      <c r="B48" s="4"/>
      <c r="C48" s="56" t="s">
        <v>828</v>
      </c>
      <c r="D48" s="62" t="s">
        <v>779</v>
      </c>
      <c r="F48" s="49" t="s">
        <v>150</v>
      </c>
      <c r="G48" s="64" t="s">
        <v>161</v>
      </c>
      <c r="H48" s="63" t="s">
        <v>152</v>
      </c>
      <c r="I48" s="64" t="s">
        <v>1275</v>
      </c>
      <c r="J48" s="50" t="s">
        <v>154</v>
      </c>
      <c r="K48" s="64" t="s">
        <v>1133</v>
      </c>
      <c r="L48" s="50" t="s">
        <v>152</v>
      </c>
      <c r="M48" s="158" t="s">
        <v>1276</v>
      </c>
      <c r="N48" s="4"/>
      <c r="P48" s="10"/>
      <c r="R48" s="8"/>
    </row>
    <row r="49" spans="1:27" ht="21" customHeight="1" x14ac:dyDescent="0.3">
      <c r="A49" s="5"/>
      <c r="B49" s="4"/>
      <c r="C49" s="56" t="s">
        <v>828</v>
      </c>
      <c r="D49" s="62">
        <f>D16+1</f>
        <v>12</v>
      </c>
      <c r="F49" s="49" t="s">
        <v>150</v>
      </c>
      <c r="G49" s="64" t="s">
        <v>161</v>
      </c>
      <c r="H49" s="63" t="s">
        <v>152</v>
      </c>
      <c r="I49" s="64" t="s">
        <v>246</v>
      </c>
      <c r="J49" s="50" t="s">
        <v>154</v>
      </c>
      <c r="K49" s="64" t="s">
        <v>1133</v>
      </c>
      <c r="L49" s="50" t="s">
        <v>152</v>
      </c>
      <c r="M49" s="158" t="s">
        <v>433</v>
      </c>
      <c r="N49" s="4"/>
      <c r="P49" s="10"/>
      <c r="R49" s="8" t="s">
        <v>160</v>
      </c>
      <c r="AA49" s="2" t="s">
        <v>161</v>
      </c>
    </row>
    <row r="50" spans="1:27" ht="21" customHeight="1" x14ac:dyDescent="0.3">
      <c r="A50" s="5"/>
      <c r="B50" s="4"/>
      <c r="C50" s="56" t="s">
        <v>828</v>
      </c>
      <c r="D50" s="62">
        <f>D49+1</f>
        <v>13</v>
      </c>
      <c r="F50" s="49" t="s">
        <v>150</v>
      </c>
      <c r="G50" s="64" t="s">
        <v>161</v>
      </c>
      <c r="H50" s="63" t="s">
        <v>152</v>
      </c>
      <c r="I50" s="64" t="s">
        <v>590</v>
      </c>
      <c r="J50" s="50" t="s">
        <v>154</v>
      </c>
      <c r="K50" s="64" t="s">
        <v>233</v>
      </c>
      <c r="L50" s="50" t="s">
        <v>152</v>
      </c>
      <c r="M50" s="158" t="s">
        <v>591</v>
      </c>
      <c r="N50" s="4"/>
      <c r="P50" s="10"/>
      <c r="R50" s="8" t="s">
        <v>160</v>
      </c>
    </row>
    <row r="51" spans="1:27" ht="21" customHeight="1" x14ac:dyDescent="0.3">
      <c r="A51" s="5"/>
      <c r="B51" s="4"/>
      <c r="C51" s="56" t="s">
        <v>828</v>
      </c>
      <c r="D51" s="62">
        <f t="shared" ref="D51:D56" si="1">D50+1</f>
        <v>14</v>
      </c>
      <c r="F51" s="49" t="s">
        <v>150</v>
      </c>
      <c r="G51" s="64" t="s">
        <v>161</v>
      </c>
      <c r="H51" s="63" t="s">
        <v>152</v>
      </c>
      <c r="I51" s="64" t="s">
        <v>442</v>
      </c>
      <c r="J51" s="50" t="s">
        <v>154</v>
      </c>
      <c r="K51" s="64" t="s">
        <v>233</v>
      </c>
      <c r="L51" s="50" t="s">
        <v>152</v>
      </c>
      <c r="M51" s="158" t="s">
        <v>597</v>
      </c>
      <c r="N51" s="4"/>
      <c r="O51" s="10"/>
      <c r="P51" s="10"/>
      <c r="R51" s="8" t="s">
        <v>160</v>
      </c>
      <c r="AA51" s="2" t="s">
        <v>161</v>
      </c>
    </row>
    <row r="52" spans="1:27" ht="21" customHeight="1" x14ac:dyDescent="0.3">
      <c r="C52" s="56" t="s">
        <v>828</v>
      </c>
      <c r="D52" s="62">
        <f t="shared" si="1"/>
        <v>15</v>
      </c>
      <c r="F52" s="49" t="s">
        <v>150</v>
      </c>
      <c r="G52" s="64" t="s">
        <v>161</v>
      </c>
      <c r="H52" s="63" t="s">
        <v>152</v>
      </c>
      <c r="I52" s="64" t="s">
        <v>467</v>
      </c>
      <c r="J52" s="50" t="s">
        <v>154</v>
      </c>
      <c r="K52" s="64" t="s">
        <v>233</v>
      </c>
      <c r="L52" s="50" t="s">
        <v>152</v>
      </c>
      <c r="M52" s="158" t="s">
        <v>1248</v>
      </c>
      <c r="N52" s="4"/>
      <c r="R52" s="8" t="s">
        <v>160</v>
      </c>
    </row>
    <row r="53" spans="1:27" ht="21" customHeight="1" x14ac:dyDescent="0.3">
      <c r="C53" s="56" t="s">
        <v>828</v>
      </c>
      <c r="D53" s="62">
        <f t="shared" si="1"/>
        <v>16</v>
      </c>
      <c r="F53" s="49" t="s">
        <v>150</v>
      </c>
      <c r="G53" s="64" t="s">
        <v>161</v>
      </c>
      <c r="H53" s="63" t="s">
        <v>152</v>
      </c>
      <c r="I53" s="64" t="s">
        <v>974</v>
      </c>
      <c r="J53" s="50" t="s">
        <v>154</v>
      </c>
      <c r="K53" s="64" t="s">
        <v>233</v>
      </c>
      <c r="L53" s="50" t="s">
        <v>152</v>
      </c>
      <c r="M53" s="158" t="s">
        <v>1247</v>
      </c>
      <c r="N53" s="4"/>
      <c r="R53" s="8" t="s">
        <v>160</v>
      </c>
    </row>
    <row r="54" spans="1:27" ht="21" customHeight="1" x14ac:dyDescent="0.3">
      <c r="C54" s="56" t="s">
        <v>828</v>
      </c>
      <c r="D54" s="62">
        <f t="shared" si="1"/>
        <v>17</v>
      </c>
      <c r="F54" s="49" t="s">
        <v>150</v>
      </c>
      <c r="G54" s="64" t="s">
        <v>161</v>
      </c>
      <c r="H54" s="63" t="s">
        <v>152</v>
      </c>
      <c r="I54" s="64" t="s">
        <v>992</v>
      </c>
      <c r="J54" s="50" t="s">
        <v>154</v>
      </c>
      <c r="K54" s="64" t="s">
        <v>233</v>
      </c>
      <c r="L54" s="50" t="s">
        <v>152</v>
      </c>
      <c r="M54" s="158" t="s">
        <v>993</v>
      </c>
      <c r="N54" s="4"/>
      <c r="R54" s="8" t="s">
        <v>160</v>
      </c>
    </row>
    <row r="55" spans="1:27" ht="21" customHeight="1" x14ac:dyDescent="0.3">
      <c r="C55" s="56" t="s">
        <v>828</v>
      </c>
      <c r="D55" s="62">
        <f t="shared" si="1"/>
        <v>18</v>
      </c>
      <c r="F55" s="49" t="s">
        <v>150</v>
      </c>
      <c r="G55" s="64" t="s">
        <v>161</v>
      </c>
      <c r="H55" s="63" t="s">
        <v>152</v>
      </c>
      <c r="I55" s="64" t="s">
        <v>994</v>
      </c>
      <c r="J55" s="50" t="s">
        <v>154</v>
      </c>
      <c r="K55" s="64" t="s">
        <v>233</v>
      </c>
      <c r="L55" s="50" t="s">
        <v>152</v>
      </c>
      <c r="M55" s="158" t="s">
        <v>1249</v>
      </c>
      <c r="N55" s="4"/>
      <c r="R55" s="8" t="s">
        <v>160</v>
      </c>
    </row>
    <row r="56" spans="1:27" ht="21" customHeight="1" x14ac:dyDescent="0.3">
      <c r="C56" s="56" t="s">
        <v>828</v>
      </c>
      <c r="D56" s="62">
        <f t="shared" si="1"/>
        <v>19</v>
      </c>
      <c r="F56" s="49" t="s">
        <v>150</v>
      </c>
      <c r="G56" s="64" t="s">
        <v>161</v>
      </c>
      <c r="H56" s="63" t="s">
        <v>152</v>
      </c>
      <c r="I56" s="64" t="s">
        <v>592</v>
      </c>
      <c r="J56" s="50" t="s">
        <v>154</v>
      </c>
      <c r="K56" s="64" t="s">
        <v>233</v>
      </c>
      <c r="L56" s="50" t="s">
        <v>152</v>
      </c>
      <c r="M56" s="158" t="s">
        <v>596</v>
      </c>
    </row>
    <row r="57" spans="1:27" ht="21" customHeight="1" x14ac:dyDescent="0.3">
      <c r="D57" s="49" t="s">
        <v>162</v>
      </c>
      <c r="F57" s="49"/>
      <c r="I57" s="64" t="s">
        <v>490</v>
      </c>
    </row>
    <row r="58" spans="1:27" ht="21" customHeight="1" x14ac:dyDescent="0.3">
      <c r="D58" s="49" t="s">
        <v>278</v>
      </c>
      <c r="F58" s="49"/>
      <c r="I58" s="64" t="s">
        <v>468</v>
      </c>
    </row>
    <row r="59" spans="1:27" ht="21" customHeight="1" x14ac:dyDescent="0.3">
      <c r="D59" s="121" t="s">
        <v>336</v>
      </c>
      <c r="E59" s="64">
        <v>1</v>
      </c>
      <c r="F59" s="49" t="s">
        <v>150</v>
      </c>
      <c r="I59" s="64" t="s">
        <v>469</v>
      </c>
      <c r="N59" s="4"/>
      <c r="R59" s="8" t="s">
        <v>160</v>
      </c>
    </row>
    <row r="60" spans="1:27" ht="21" customHeight="1" x14ac:dyDescent="0.3">
      <c r="D60" s="121" t="s">
        <v>336</v>
      </c>
      <c r="E60" s="64">
        <f>E59+1</f>
        <v>2</v>
      </c>
      <c r="F60" s="49" t="s">
        <v>150</v>
      </c>
      <c r="I60" s="64" t="s">
        <v>470</v>
      </c>
    </row>
    <row r="61" spans="1:27" ht="21" customHeight="1" x14ac:dyDescent="0.3">
      <c r="D61" s="121" t="s">
        <v>336</v>
      </c>
      <c r="E61" s="64">
        <f t="shared" ref="E61:E80" si="2">E60+1</f>
        <v>3</v>
      </c>
      <c r="F61" s="49" t="s">
        <v>150</v>
      </c>
      <c r="I61" s="64" t="s">
        <v>471</v>
      </c>
    </row>
    <row r="62" spans="1:27" ht="21" customHeight="1" x14ac:dyDescent="0.3">
      <c r="D62" s="121" t="s">
        <v>336</v>
      </c>
      <c r="E62" s="64">
        <f t="shared" si="2"/>
        <v>4</v>
      </c>
      <c r="F62" s="49" t="s">
        <v>150</v>
      </c>
      <c r="I62" s="64" t="s">
        <v>472</v>
      </c>
      <c r="N62" s="10"/>
      <c r="R62" s="8" t="s">
        <v>160</v>
      </c>
    </row>
    <row r="63" spans="1:27" ht="21" customHeight="1" x14ac:dyDescent="0.3">
      <c r="D63" s="121" t="s">
        <v>336</v>
      </c>
      <c r="E63" s="64">
        <f t="shared" si="2"/>
        <v>5</v>
      </c>
      <c r="F63" s="49" t="s">
        <v>150</v>
      </c>
      <c r="I63" s="64" t="s">
        <v>473</v>
      </c>
      <c r="N63" s="4"/>
      <c r="R63" s="8" t="s">
        <v>160</v>
      </c>
    </row>
    <row r="64" spans="1:27" ht="21" customHeight="1" x14ac:dyDescent="0.3">
      <c r="D64" s="121" t="s">
        <v>336</v>
      </c>
      <c r="E64" s="64">
        <f t="shared" si="2"/>
        <v>6</v>
      </c>
      <c r="F64" s="49" t="s">
        <v>150</v>
      </c>
      <c r="I64" s="64" t="s">
        <v>474</v>
      </c>
    </row>
    <row r="65" spans="4:18" ht="21" customHeight="1" x14ac:dyDescent="0.3">
      <c r="D65" s="121" t="s">
        <v>336</v>
      </c>
      <c r="E65" s="64">
        <f t="shared" si="2"/>
        <v>7</v>
      </c>
      <c r="F65" s="49" t="s">
        <v>150</v>
      </c>
      <c r="I65" s="64" t="s">
        <v>475</v>
      </c>
    </row>
    <row r="66" spans="4:18" ht="21" customHeight="1" x14ac:dyDescent="0.3">
      <c r="D66" s="121" t="s">
        <v>336</v>
      </c>
      <c r="E66" s="64">
        <f t="shared" si="2"/>
        <v>8</v>
      </c>
      <c r="F66" s="49" t="s">
        <v>150</v>
      </c>
      <c r="I66" s="64" t="s">
        <v>476</v>
      </c>
      <c r="N66" s="4"/>
      <c r="R66" s="8" t="s">
        <v>160</v>
      </c>
    </row>
    <row r="67" spans="4:18" ht="21" customHeight="1" x14ac:dyDescent="0.3">
      <c r="D67" s="121" t="s">
        <v>336</v>
      </c>
      <c r="E67" s="64">
        <f t="shared" si="2"/>
        <v>9</v>
      </c>
      <c r="F67" s="49" t="s">
        <v>150</v>
      </c>
      <c r="I67" s="64" t="s">
        <v>559</v>
      </c>
      <c r="N67" s="4"/>
      <c r="R67" s="8" t="s">
        <v>160</v>
      </c>
    </row>
    <row r="68" spans="4:18" ht="21" customHeight="1" x14ac:dyDescent="0.3">
      <c r="D68" s="121" t="s">
        <v>336</v>
      </c>
      <c r="E68" s="64">
        <f t="shared" si="2"/>
        <v>10</v>
      </c>
      <c r="F68" s="49" t="s">
        <v>150</v>
      </c>
      <c r="I68" s="64" t="s">
        <v>477</v>
      </c>
    </row>
    <row r="69" spans="4:18" ht="21" customHeight="1" x14ac:dyDescent="0.3">
      <c r="D69" s="121" t="s">
        <v>336</v>
      </c>
      <c r="E69" s="64">
        <f t="shared" si="2"/>
        <v>11</v>
      </c>
      <c r="F69" s="49" t="s">
        <v>150</v>
      </c>
      <c r="I69" s="64" t="s">
        <v>478</v>
      </c>
    </row>
    <row r="70" spans="4:18" ht="21" customHeight="1" x14ac:dyDescent="0.3">
      <c r="D70" s="121" t="s">
        <v>336</v>
      </c>
      <c r="E70" s="64">
        <f t="shared" si="2"/>
        <v>12</v>
      </c>
      <c r="F70" s="49" t="s">
        <v>150</v>
      </c>
      <c r="I70" s="64" t="s">
        <v>479</v>
      </c>
      <c r="N70" s="4"/>
      <c r="R70" s="8" t="s">
        <v>160</v>
      </c>
    </row>
    <row r="71" spans="4:18" ht="21" customHeight="1" x14ac:dyDescent="0.3">
      <c r="D71" s="121" t="s">
        <v>336</v>
      </c>
      <c r="E71" s="64">
        <f t="shared" si="2"/>
        <v>13</v>
      </c>
      <c r="F71" s="49" t="s">
        <v>150</v>
      </c>
      <c r="I71" s="64" t="s">
        <v>480</v>
      </c>
    </row>
    <row r="72" spans="4:18" ht="21" customHeight="1" x14ac:dyDescent="0.3">
      <c r="D72" s="121" t="s">
        <v>336</v>
      </c>
      <c r="E72" s="64">
        <f t="shared" si="2"/>
        <v>14</v>
      </c>
      <c r="F72" s="49" t="s">
        <v>150</v>
      </c>
      <c r="I72" s="64" t="s">
        <v>481</v>
      </c>
      <c r="N72" s="10"/>
      <c r="R72" s="8" t="s">
        <v>160</v>
      </c>
    </row>
    <row r="73" spans="4:18" ht="21" customHeight="1" x14ac:dyDescent="0.3">
      <c r="D73" s="121" t="s">
        <v>336</v>
      </c>
      <c r="E73" s="64">
        <f t="shared" si="2"/>
        <v>15</v>
      </c>
      <c r="F73" s="49" t="s">
        <v>150</v>
      </c>
      <c r="I73" s="64" t="s">
        <v>482</v>
      </c>
    </row>
    <row r="74" spans="4:18" ht="21" customHeight="1" x14ac:dyDescent="0.3">
      <c r="D74" s="121" t="s">
        <v>336</v>
      </c>
      <c r="E74" s="64">
        <f t="shared" si="2"/>
        <v>16</v>
      </c>
      <c r="F74" s="49" t="s">
        <v>150</v>
      </c>
      <c r="I74" s="64" t="s">
        <v>483</v>
      </c>
    </row>
    <row r="75" spans="4:18" ht="21" customHeight="1" x14ac:dyDescent="0.3">
      <c r="D75" s="121" t="s">
        <v>336</v>
      </c>
      <c r="E75" s="64">
        <f t="shared" si="2"/>
        <v>17</v>
      </c>
      <c r="F75" s="49" t="s">
        <v>150</v>
      </c>
      <c r="I75" s="64" t="s">
        <v>484</v>
      </c>
    </row>
    <row r="76" spans="4:18" ht="21" customHeight="1" x14ac:dyDescent="0.3">
      <c r="D76" s="121" t="s">
        <v>336</v>
      </c>
      <c r="E76" s="64">
        <f t="shared" si="2"/>
        <v>18</v>
      </c>
      <c r="F76" s="49" t="s">
        <v>150</v>
      </c>
      <c r="I76" s="64" t="s">
        <v>485</v>
      </c>
    </row>
    <row r="77" spans="4:18" ht="21" customHeight="1" x14ac:dyDescent="0.3">
      <c r="D77" s="121" t="s">
        <v>336</v>
      </c>
      <c r="E77" s="64">
        <f t="shared" si="2"/>
        <v>19</v>
      </c>
      <c r="F77" s="49" t="s">
        <v>150</v>
      </c>
      <c r="I77" s="64" t="s">
        <v>486</v>
      </c>
      <c r="N77" s="4"/>
      <c r="R77" s="8" t="s">
        <v>160</v>
      </c>
    </row>
    <row r="78" spans="4:18" ht="21" customHeight="1" x14ac:dyDescent="0.3">
      <c r="D78" s="121" t="s">
        <v>336</v>
      </c>
      <c r="E78" s="64">
        <f t="shared" si="2"/>
        <v>20</v>
      </c>
      <c r="F78" s="49" t="s">
        <v>150</v>
      </c>
      <c r="I78" s="64" t="s">
        <v>487</v>
      </c>
      <c r="N78" s="10"/>
      <c r="R78" s="8" t="s">
        <v>160</v>
      </c>
    </row>
    <row r="79" spans="4:18" ht="21" customHeight="1" x14ac:dyDescent="0.3">
      <c r="D79" s="121" t="s">
        <v>336</v>
      </c>
      <c r="E79" s="64">
        <f t="shared" si="2"/>
        <v>21</v>
      </c>
      <c r="F79" s="49" t="s">
        <v>150</v>
      </c>
      <c r="I79" s="64" t="s">
        <v>488</v>
      </c>
      <c r="N79" s="10"/>
      <c r="R79" s="8" t="s">
        <v>160</v>
      </c>
    </row>
    <row r="80" spans="4:18" ht="21" customHeight="1" x14ac:dyDescent="0.3">
      <c r="D80" s="121" t="s">
        <v>336</v>
      </c>
      <c r="E80" s="64">
        <f t="shared" si="2"/>
        <v>22</v>
      </c>
      <c r="F80" s="49" t="s">
        <v>150</v>
      </c>
      <c r="I80" s="64" t="s">
        <v>489</v>
      </c>
    </row>
    <row r="81" spans="4:18" ht="21" customHeight="1" x14ac:dyDescent="0.3">
      <c r="D81" s="121" t="s">
        <v>336</v>
      </c>
      <c r="E81" s="64" t="s">
        <v>790</v>
      </c>
      <c r="F81" s="49" t="s">
        <v>150</v>
      </c>
      <c r="I81" s="64" t="s">
        <v>205</v>
      </c>
      <c r="L81" s="50" t="s">
        <v>152</v>
      </c>
      <c r="M81" s="158" t="s">
        <v>1098</v>
      </c>
      <c r="N81" s="10"/>
      <c r="R81" s="8" t="s">
        <v>160</v>
      </c>
    </row>
    <row r="82" spans="4:18" ht="21" customHeight="1" x14ac:dyDescent="0.3">
      <c r="D82" s="49" t="s">
        <v>278</v>
      </c>
      <c r="I82" s="64" t="s">
        <v>491</v>
      </c>
    </row>
    <row r="83" spans="4:18" ht="21" customHeight="1" x14ac:dyDescent="0.3">
      <c r="D83" s="49" t="s">
        <v>278</v>
      </c>
      <c r="I83" s="64" t="s">
        <v>492</v>
      </c>
    </row>
    <row r="84" spans="4:18" ht="21" customHeight="1" x14ac:dyDescent="0.3">
      <c r="D84" s="121" t="s">
        <v>336</v>
      </c>
      <c r="E84" s="64">
        <f>E80+1</f>
        <v>23</v>
      </c>
      <c r="F84" s="49" t="s">
        <v>150</v>
      </c>
      <c r="I84" s="64" t="s">
        <v>493</v>
      </c>
      <c r="N84" s="10"/>
      <c r="R84" s="8" t="s">
        <v>160</v>
      </c>
    </row>
    <row r="85" spans="4:18" ht="21" customHeight="1" x14ac:dyDescent="0.3">
      <c r="D85" s="121" t="s">
        <v>336</v>
      </c>
      <c r="E85" s="64">
        <f>E84+1</f>
        <v>24</v>
      </c>
      <c r="F85" s="49" t="s">
        <v>150</v>
      </c>
      <c r="I85" s="64" t="s">
        <v>495</v>
      </c>
      <c r="N85" s="10"/>
      <c r="R85" s="8" t="s">
        <v>160</v>
      </c>
    </row>
    <row r="86" spans="4:18" ht="21" customHeight="1" x14ac:dyDescent="0.3">
      <c r="D86" s="121" t="s">
        <v>336</v>
      </c>
      <c r="E86" s="64">
        <f t="shared" ref="E86:E94" si="3">E85+1</f>
        <v>25</v>
      </c>
      <c r="F86" s="49" t="s">
        <v>150</v>
      </c>
      <c r="I86" s="64" t="s">
        <v>1115</v>
      </c>
    </row>
    <row r="87" spans="4:18" ht="21" customHeight="1" x14ac:dyDescent="0.3">
      <c r="D87" s="121" t="s">
        <v>336</v>
      </c>
      <c r="E87" s="64">
        <f t="shared" si="3"/>
        <v>26</v>
      </c>
      <c r="F87" s="49" t="s">
        <v>150</v>
      </c>
      <c r="I87" s="64" t="s">
        <v>496</v>
      </c>
    </row>
    <row r="88" spans="4:18" ht="21" customHeight="1" x14ac:dyDescent="0.3">
      <c r="D88" s="121" t="s">
        <v>336</v>
      </c>
      <c r="E88" s="64">
        <f t="shared" si="3"/>
        <v>27</v>
      </c>
      <c r="F88" s="49" t="s">
        <v>150</v>
      </c>
      <c r="I88" s="64" t="s">
        <v>118</v>
      </c>
    </row>
    <row r="89" spans="4:18" ht="21" customHeight="1" x14ac:dyDescent="0.3">
      <c r="D89" s="121" t="s">
        <v>336</v>
      </c>
      <c r="E89" s="64">
        <f t="shared" si="3"/>
        <v>28</v>
      </c>
      <c r="F89" s="49" t="s">
        <v>150</v>
      </c>
      <c r="I89" s="64" t="s">
        <v>497</v>
      </c>
      <c r="N89" s="10"/>
      <c r="R89" s="8" t="s">
        <v>160</v>
      </c>
    </row>
    <row r="90" spans="4:18" ht="21" customHeight="1" x14ac:dyDescent="0.3">
      <c r="D90" s="121" t="s">
        <v>336</v>
      </c>
      <c r="E90" s="64">
        <f t="shared" si="3"/>
        <v>29</v>
      </c>
      <c r="F90" s="49" t="s">
        <v>150</v>
      </c>
      <c r="I90" s="64" t="s">
        <v>461</v>
      </c>
      <c r="L90" s="50" t="s">
        <v>152</v>
      </c>
      <c r="M90" s="158" t="s">
        <v>1202</v>
      </c>
      <c r="N90" s="10"/>
      <c r="R90" s="8" t="s">
        <v>160</v>
      </c>
    </row>
    <row r="91" spans="4:18" ht="21" customHeight="1" x14ac:dyDescent="0.3">
      <c r="D91" s="121" t="s">
        <v>336</v>
      </c>
      <c r="E91" s="64">
        <f t="shared" si="3"/>
        <v>30</v>
      </c>
      <c r="F91" s="49" t="s">
        <v>150</v>
      </c>
      <c r="I91" s="64" t="s">
        <v>1095</v>
      </c>
      <c r="N91" s="10"/>
      <c r="R91" s="8" t="s">
        <v>160</v>
      </c>
    </row>
    <row r="92" spans="4:18" ht="21" customHeight="1" x14ac:dyDescent="0.3">
      <c r="D92" s="121" t="s">
        <v>336</v>
      </c>
      <c r="E92" s="64">
        <f t="shared" si="3"/>
        <v>31</v>
      </c>
      <c r="F92" s="49" t="s">
        <v>150</v>
      </c>
      <c r="I92" s="64" t="s">
        <v>1093</v>
      </c>
      <c r="N92" s="10"/>
      <c r="R92" s="8" t="s">
        <v>160</v>
      </c>
    </row>
    <row r="93" spans="4:18" ht="21" customHeight="1" x14ac:dyDescent="0.3">
      <c r="D93" s="121" t="s">
        <v>336</v>
      </c>
      <c r="E93" s="64">
        <f t="shared" si="3"/>
        <v>32</v>
      </c>
      <c r="F93" s="49" t="s">
        <v>150</v>
      </c>
      <c r="I93" s="64" t="s">
        <v>498</v>
      </c>
      <c r="N93" s="10"/>
      <c r="R93" s="8" t="s">
        <v>160</v>
      </c>
    </row>
    <row r="94" spans="4:18" ht="21" customHeight="1" x14ac:dyDescent="0.3">
      <c r="D94" s="121" t="s">
        <v>336</v>
      </c>
      <c r="E94" s="64">
        <f t="shared" si="3"/>
        <v>33</v>
      </c>
      <c r="F94" s="49" t="s">
        <v>150</v>
      </c>
      <c r="I94" s="64" t="s">
        <v>1094</v>
      </c>
      <c r="N94" s="10"/>
      <c r="R94" s="8" t="s">
        <v>160</v>
      </c>
    </row>
    <row r="95" spans="4:18" ht="21" customHeight="1" x14ac:dyDescent="0.3">
      <c r="D95" s="121" t="s">
        <v>336</v>
      </c>
      <c r="E95" s="64" t="s">
        <v>1096</v>
      </c>
      <c r="F95" s="49" t="s">
        <v>150</v>
      </c>
      <c r="I95" s="64" t="s">
        <v>1097</v>
      </c>
      <c r="N95" s="10"/>
      <c r="R95" s="8" t="s">
        <v>160</v>
      </c>
    </row>
    <row r="96" spans="4:18" ht="21" customHeight="1" x14ac:dyDescent="0.3">
      <c r="D96" s="49" t="s">
        <v>278</v>
      </c>
      <c r="I96" s="64" t="s">
        <v>494</v>
      </c>
    </row>
    <row r="97" spans="4:18" ht="21" customHeight="1" x14ac:dyDescent="0.3">
      <c r="D97" s="121" t="s">
        <v>336</v>
      </c>
      <c r="E97" s="64">
        <f>E94+1</f>
        <v>34</v>
      </c>
      <c r="F97" s="49" t="s">
        <v>150</v>
      </c>
      <c r="I97" s="64" t="s">
        <v>400</v>
      </c>
      <c r="N97" s="10"/>
      <c r="R97" s="8" t="s">
        <v>160</v>
      </c>
    </row>
    <row r="98" spans="4:18" ht="21" customHeight="1" x14ac:dyDescent="0.3">
      <c r="D98" s="121" t="s">
        <v>336</v>
      </c>
      <c r="E98" s="64">
        <f>E97+1</f>
        <v>35</v>
      </c>
      <c r="F98" s="49" t="s">
        <v>150</v>
      </c>
      <c r="I98" s="64" t="s">
        <v>88</v>
      </c>
      <c r="N98" s="10"/>
      <c r="R98" s="8" t="s">
        <v>160</v>
      </c>
    </row>
    <row r="99" spans="4:18" ht="21" customHeight="1" x14ac:dyDescent="0.3">
      <c r="D99" s="49" t="s">
        <v>278</v>
      </c>
      <c r="I99" s="64" t="s">
        <v>499</v>
      </c>
    </row>
    <row r="100" spans="4:18" ht="21" customHeight="1" x14ac:dyDescent="0.3">
      <c r="D100" s="121" t="s">
        <v>336</v>
      </c>
      <c r="E100" s="64">
        <f>E98+1</f>
        <v>36</v>
      </c>
      <c r="F100" s="49" t="s">
        <v>150</v>
      </c>
      <c r="I100" s="64" t="s">
        <v>500</v>
      </c>
    </row>
    <row r="101" spans="4:18" ht="21" customHeight="1" x14ac:dyDescent="0.3">
      <c r="D101" s="121" t="s">
        <v>336</v>
      </c>
      <c r="E101" s="64">
        <f>E100+1</f>
        <v>37</v>
      </c>
      <c r="F101" s="49" t="s">
        <v>150</v>
      </c>
      <c r="I101" s="64" t="s">
        <v>501</v>
      </c>
    </row>
    <row r="102" spans="4:18" ht="21" customHeight="1" x14ac:dyDescent="0.3">
      <c r="D102" s="121" t="s">
        <v>336</v>
      </c>
      <c r="E102" s="64">
        <f t="shared" ref="E102:E107" si="4">E101+1</f>
        <v>38</v>
      </c>
      <c r="F102" s="49" t="s">
        <v>150</v>
      </c>
      <c r="I102" s="64" t="s">
        <v>502</v>
      </c>
      <c r="L102" s="50" t="s">
        <v>152</v>
      </c>
      <c r="M102" s="158" t="s">
        <v>572</v>
      </c>
    </row>
    <row r="103" spans="4:18" ht="21" customHeight="1" x14ac:dyDescent="0.3">
      <c r="D103" s="121" t="s">
        <v>336</v>
      </c>
      <c r="E103" s="64">
        <f t="shared" si="4"/>
        <v>39</v>
      </c>
      <c r="F103" s="49" t="s">
        <v>150</v>
      </c>
      <c r="I103" s="64" t="s">
        <v>503</v>
      </c>
    </row>
    <row r="104" spans="4:18" ht="21" customHeight="1" x14ac:dyDescent="0.3">
      <c r="D104" s="121" t="s">
        <v>336</v>
      </c>
      <c r="E104" s="64">
        <f t="shared" si="4"/>
        <v>40</v>
      </c>
      <c r="F104" s="49" t="s">
        <v>150</v>
      </c>
      <c r="I104" s="64" t="s">
        <v>504</v>
      </c>
    </row>
    <row r="105" spans="4:18" ht="21" customHeight="1" x14ac:dyDescent="0.3">
      <c r="D105" s="121" t="s">
        <v>336</v>
      </c>
      <c r="E105" s="64">
        <f t="shared" si="4"/>
        <v>41</v>
      </c>
      <c r="F105" s="49" t="s">
        <v>150</v>
      </c>
      <c r="I105" s="64" t="s">
        <v>99</v>
      </c>
      <c r="L105" s="50" t="s">
        <v>152</v>
      </c>
      <c r="M105" s="158" t="s">
        <v>573</v>
      </c>
      <c r="N105" s="10"/>
      <c r="R105" s="8" t="s">
        <v>160</v>
      </c>
    </row>
    <row r="106" spans="4:18" ht="21" customHeight="1" x14ac:dyDescent="0.3">
      <c r="D106" s="121" t="s">
        <v>336</v>
      </c>
      <c r="E106" s="64">
        <f t="shared" si="4"/>
        <v>42</v>
      </c>
      <c r="F106" s="49" t="s">
        <v>150</v>
      </c>
      <c r="I106" s="64" t="s">
        <v>435</v>
      </c>
      <c r="L106" s="50" t="s">
        <v>152</v>
      </c>
      <c r="M106" s="158" t="s">
        <v>574</v>
      </c>
      <c r="N106" s="10"/>
      <c r="R106" s="8" t="s">
        <v>160</v>
      </c>
    </row>
    <row r="107" spans="4:18" ht="21" customHeight="1" x14ac:dyDescent="0.3">
      <c r="D107" s="121" t="s">
        <v>336</v>
      </c>
      <c r="E107" s="64">
        <f t="shared" si="4"/>
        <v>43</v>
      </c>
      <c r="F107" s="49" t="s">
        <v>150</v>
      </c>
      <c r="I107" s="64" t="s">
        <v>505</v>
      </c>
      <c r="N107" s="10"/>
      <c r="R107" s="8" t="s">
        <v>160</v>
      </c>
    </row>
    <row r="108" spans="4:18" ht="21" customHeight="1" x14ac:dyDescent="0.3">
      <c r="D108" s="49" t="s">
        <v>278</v>
      </c>
      <c r="I108" s="64" t="s">
        <v>506</v>
      </c>
    </row>
    <row r="109" spans="4:18" ht="21" customHeight="1" x14ac:dyDescent="0.3">
      <c r="D109" s="121" t="s">
        <v>336</v>
      </c>
      <c r="E109" s="64">
        <f>E107+1</f>
        <v>44</v>
      </c>
      <c r="F109" s="49" t="s">
        <v>150</v>
      </c>
      <c r="I109" s="64" t="s">
        <v>507</v>
      </c>
    </row>
    <row r="110" spans="4:18" ht="21" customHeight="1" x14ac:dyDescent="0.3">
      <c r="D110" s="121" t="s">
        <v>336</v>
      </c>
      <c r="E110" s="64">
        <f t="shared" ref="E110:E115" si="5">E109+1</f>
        <v>45</v>
      </c>
      <c r="F110" s="49" t="s">
        <v>150</v>
      </c>
      <c r="I110" s="64" t="s">
        <v>508</v>
      </c>
      <c r="N110" s="10"/>
      <c r="R110" s="8" t="s">
        <v>160</v>
      </c>
    </row>
    <row r="111" spans="4:18" ht="21" customHeight="1" x14ac:dyDescent="0.3">
      <c r="D111" s="121" t="s">
        <v>336</v>
      </c>
      <c r="E111" s="64">
        <f t="shared" si="5"/>
        <v>46</v>
      </c>
      <c r="F111" s="49" t="s">
        <v>150</v>
      </c>
      <c r="I111" s="64" t="s">
        <v>438</v>
      </c>
    </row>
    <row r="112" spans="4:18" ht="21" customHeight="1" x14ac:dyDescent="0.3">
      <c r="D112" s="121" t="s">
        <v>336</v>
      </c>
      <c r="E112" s="64">
        <f t="shared" si="5"/>
        <v>47</v>
      </c>
      <c r="F112" s="49" t="s">
        <v>150</v>
      </c>
      <c r="I112" s="64" t="s">
        <v>129</v>
      </c>
    </row>
    <row r="113" spans="4:18" ht="21" customHeight="1" x14ac:dyDescent="0.3">
      <c r="D113" s="121" t="s">
        <v>336</v>
      </c>
      <c r="E113" s="64">
        <f t="shared" si="5"/>
        <v>48</v>
      </c>
      <c r="F113" s="49" t="s">
        <v>150</v>
      </c>
      <c r="I113" s="64" t="s">
        <v>509</v>
      </c>
    </row>
    <row r="114" spans="4:18" ht="21" customHeight="1" x14ac:dyDescent="0.3">
      <c r="D114" s="121" t="s">
        <v>336</v>
      </c>
      <c r="E114" s="64">
        <f t="shared" si="5"/>
        <v>49</v>
      </c>
      <c r="F114" s="49" t="s">
        <v>150</v>
      </c>
      <c r="I114" s="64" t="s">
        <v>510</v>
      </c>
    </row>
    <row r="115" spans="4:18" ht="21" customHeight="1" x14ac:dyDescent="0.3">
      <c r="D115" s="121" t="s">
        <v>336</v>
      </c>
      <c r="E115" s="64">
        <f t="shared" si="5"/>
        <v>50</v>
      </c>
      <c r="F115" s="49" t="s">
        <v>150</v>
      </c>
      <c r="I115" s="64" t="s">
        <v>754</v>
      </c>
    </row>
    <row r="116" spans="4:18" ht="21" customHeight="1" x14ac:dyDescent="0.3">
      <c r="D116" s="49" t="s">
        <v>278</v>
      </c>
      <c r="I116" s="64" t="s">
        <v>511</v>
      </c>
    </row>
    <row r="117" spans="4:18" ht="21" customHeight="1" x14ac:dyDescent="0.3">
      <c r="D117" s="121" t="s">
        <v>336</v>
      </c>
      <c r="E117" s="64">
        <f>E115+1</f>
        <v>51</v>
      </c>
      <c r="F117" s="49" t="s">
        <v>150</v>
      </c>
      <c r="I117" s="64" t="s">
        <v>571</v>
      </c>
      <c r="L117" s="50" t="s">
        <v>152</v>
      </c>
      <c r="M117" s="158" t="s">
        <v>586</v>
      </c>
      <c r="N117" s="10"/>
      <c r="R117" s="8" t="s">
        <v>160</v>
      </c>
    </row>
    <row r="118" spans="4:18" ht="21" customHeight="1" x14ac:dyDescent="0.3">
      <c r="D118" s="121" t="s">
        <v>336</v>
      </c>
      <c r="E118" s="64">
        <f t="shared" ref="E118:E135" si="6">E117+1</f>
        <v>52</v>
      </c>
      <c r="F118" s="49" t="s">
        <v>150</v>
      </c>
      <c r="I118" s="64" t="s">
        <v>502</v>
      </c>
      <c r="L118" s="50" t="s">
        <v>152</v>
      </c>
      <c r="M118" s="158" t="s">
        <v>572</v>
      </c>
      <c r="N118" s="10"/>
      <c r="R118" s="8" t="s">
        <v>160</v>
      </c>
    </row>
    <row r="119" spans="4:18" ht="21" customHeight="1" x14ac:dyDescent="0.3">
      <c r="D119" s="121" t="s">
        <v>336</v>
      </c>
      <c r="E119" s="64">
        <f t="shared" si="6"/>
        <v>53</v>
      </c>
      <c r="F119" s="49" t="s">
        <v>150</v>
      </c>
      <c r="I119" s="64" t="s">
        <v>40</v>
      </c>
      <c r="N119" s="10"/>
      <c r="R119" s="8" t="s">
        <v>160</v>
      </c>
    </row>
    <row r="120" spans="4:18" ht="21" customHeight="1" x14ac:dyDescent="0.3">
      <c r="D120" s="121" t="s">
        <v>336</v>
      </c>
      <c r="E120" s="64">
        <f t="shared" si="6"/>
        <v>54</v>
      </c>
      <c r="F120" s="49" t="s">
        <v>150</v>
      </c>
      <c r="I120" s="64" t="s">
        <v>512</v>
      </c>
      <c r="L120" s="50" t="s">
        <v>152</v>
      </c>
      <c r="M120" s="158" t="s">
        <v>575</v>
      </c>
      <c r="N120" s="10"/>
      <c r="R120" s="8" t="s">
        <v>160</v>
      </c>
    </row>
    <row r="121" spans="4:18" ht="21" customHeight="1" x14ac:dyDescent="0.3">
      <c r="D121" s="121" t="s">
        <v>336</v>
      </c>
      <c r="E121" s="64">
        <f t="shared" si="6"/>
        <v>55</v>
      </c>
      <c r="F121" s="49" t="s">
        <v>150</v>
      </c>
      <c r="I121" s="64" t="s">
        <v>58</v>
      </c>
      <c r="L121" s="50" t="s">
        <v>152</v>
      </c>
      <c r="M121" s="158" t="s">
        <v>576</v>
      </c>
      <c r="N121" s="10"/>
      <c r="R121" s="8" t="s">
        <v>160</v>
      </c>
    </row>
    <row r="122" spans="4:18" ht="21" customHeight="1" x14ac:dyDescent="0.3">
      <c r="D122" s="121" t="s">
        <v>336</v>
      </c>
      <c r="E122" s="64">
        <f t="shared" si="6"/>
        <v>56</v>
      </c>
      <c r="F122" s="49" t="s">
        <v>150</v>
      </c>
      <c r="I122" s="64" t="s">
        <v>752</v>
      </c>
    </row>
    <row r="123" spans="4:18" ht="21" customHeight="1" x14ac:dyDescent="0.3">
      <c r="D123" s="121" t="s">
        <v>336</v>
      </c>
      <c r="E123" s="64">
        <f t="shared" si="6"/>
        <v>57</v>
      </c>
      <c r="F123" s="49" t="s">
        <v>150</v>
      </c>
      <c r="I123" s="64" t="s">
        <v>434</v>
      </c>
    </row>
    <row r="124" spans="4:18" ht="21" customHeight="1" x14ac:dyDescent="0.3">
      <c r="D124" s="121" t="s">
        <v>336</v>
      </c>
      <c r="E124" s="64">
        <f t="shared" si="6"/>
        <v>58</v>
      </c>
      <c r="F124" s="49" t="s">
        <v>150</v>
      </c>
      <c r="I124" s="64" t="s">
        <v>437</v>
      </c>
    </row>
    <row r="125" spans="4:18" ht="21" customHeight="1" x14ac:dyDescent="0.3">
      <c r="D125" s="121" t="s">
        <v>336</v>
      </c>
      <c r="E125" s="64">
        <f t="shared" si="6"/>
        <v>59</v>
      </c>
      <c r="F125" s="49" t="s">
        <v>150</v>
      </c>
      <c r="I125" s="64" t="s">
        <v>436</v>
      </c>
    </row>
    <row r="126" spans="4:18" ht="21" customHeight="1" x14ac:dyDescent="0.3">
      <c r="D126" s="121" t="s">
        <v>336</v>
      </c>
      <c r="E126" s="64">
        <f t="shared" si="6"/>
        <v>60</v>
      </c>
      <c r="F126" s="49" t="s">
        <v>150</v>
      </c>
      <c r="I126" s="64" t="s">
        <v>513</v>
      </c>
    </row>
    <row r="127" spans="4:18" ht="21" customHeight="1" x14ac:dyDescent="0.3">
      <c r="D127" s="121" t="s">
        <v>336</v>
      </c>
      <c r="E127" s="64">
        <f t="shared" si="6"/>
        <v>61</v>
      </c>
      <c r="F127" s="49" t="s">
        <v>150</v>
      </c>
      <c r="I127" s="64" t="s">
        <v>514</v>
      </c>
    </row>
    <row r="128" spans="4:18" ht="21" customHeight="1" x14ac:dyDescent="0.3">
      <c r="D128" s="121" t="s">
        <v>336</v>
      </c>
      <c r="E128" s="64">
        <f t="shared" si="6"/>
        <v>62</v>
      </c>
      <c r="F128" s="49" t="s">
        <v>150</v>
      </c>
      <c r="I128" s="64" t="s">
        <v>515</v>
      </c>
    </row>
    <row r="129" spans="4:18" ht="21" customHeight="1" x14ac:dyDescent="0.3">
      <c r="D129" s="121" t="s">
        <v>336</v>
      </c>
      <c r="E129" s="64">
        <f t="shared" si="6"/>
        <v>63</v>
      </c>
      <c r="F129" s="49" t="s">
        <v>150</v>
      </c>
      <c r="I129" s="64" t="s">
        <v>119</v>
      </c>
    </row>
    <row r="130" spans="4:18" ht="21" customHeight="1" x14ac:dyDescent="0.3">
      <c r="D130" s="121" t="s">
        <v>336</v>
      </c>
      <c r="E130" s="64">
        <f t="shared" si="6"/>
        <v>64</v>
      </c>
      <c r="F130" s="49" t="s">
        <v>150</v>
      </c>
      <c r="I130" s="64" t="s">
        <v>133</v>
      </c>
    </row>
    <row r="131" spans="4:18" ht="21" customHeight="1" x14ac:dyDescent="0.3">
      <c r="D131" s="121" t="s">
        <v>336</v>
      </c>
      <c r="E131" s="64">
        <f t="shared" si="6"/>
        <v>65</v>
      </c>
      <c r="F131" s="49" t="s">
        <v>150</v>
      </c>
      <c r="I131" s="64" t="s">
        <v>516</v>
      </c>
    </row>
    <row r="132" spans="4:18" ht="21" customHeight="1" x14ac:dyDescent="0.3">
      <c r="D132" s="121" t="s">
        <v>336</v>
      </c>
      <c r="E132" s="64">
        <f t="shared" si="6"/>
        <v>66</v>
      </c>
      <c r="F132" s="49" t="s">
        <v>150</v>
      </c>
      <c r="I132" s="64" t="s">
        <v>517</v>
      </c>
      <c r="L132" s="50" t="s">
        <v>152</v>
      </c>
      <c r="M132" s="158" t="s">
        <v>577</v>
      </c>
      <c r="N132" s="10"/>
      <c r="R132" s="8" t="s">
        <v>160</v>
      </c>
    </row>
    <row r="133" spans="4:18" ht="21" customHeight="1" x14ac:dyDescent="0.3">
      <c r="D133" s="121" t="s">
        <v>336</v>
      </c>
      <c r="E133" s="64">
        <f t="shared" si="6"/>
        <v>67</v>
      </c>
      <c r="F133" s="49" t="s">
        <v>150</v>
      </c>
      <c r="I133" s="64" t="s">
        <v>303</v>
      </c>
      <c r="N133" s="10" t="s">
        <v>157</v>
      </c>
      <c r="Q133" s="2" t="str">
        <f>CONCATENATE("↓",CS!A1,CS!D4,".",CS!E5)</f>
        <v>↓CS:22.(…)</v>
      </c>
      <c r="R133" s="8" t="s">
        <v>160</v>
      </c>
    </row>
    <row r="134" spans="4:18" ht="21" customHeight="1" x14ac:dyDescent="0.3">
      <c r="D134" s="121" t="s">
        <v>336</v>
      </c>
      <c r="E134" s="64">
        <f t="shared" si="6"/>
        <v>68</v>
      </c>
      <c r="F134" s="49" t="s">
        <v>150</v>
      </c>
      <c r="I134" s="64" t="s">
        <v>518</v>
      </c>
      <c r="N134" s="10"/>
      <c r="R134" s="8"/>
    </row>
    <row r="135" spans="4:18" ht="21" customHeight="1" x14ac:dyDescent="0.3">
      <c r="D135" s="121" t="s">
        <v>336</v>
      </c>
      <c r="E135" s="64">
        <f t="shared" si="6"/>
        <v>69</v>
      </c>
      <c r="F135" s="49" t="s">
        <v>150</v>
      </c>
      <c r="I135" s="64" t="s">
        <v>519</v>
      </c>
    </row>
    <row r="136" spans="4:18" ht="21" customHeight="1" x14ac:dyDescent="0.3">
      <c r="D136" s="49" t="s">
        <v>278</v>
      </c>
      <c r="I136" s="64" t="s">
        <v>520</v>
      </c>
    </row>
    <row r="137" spans="4:18" ht="21" customHeight="1" x14ac:dyDescent="0.3">
      <c r="D137" s="121" t="s">
        <v>336</v>
      </c>
      <c r="E137" s="64">
        <f>E135+1</f>
        <v>70</v>
      </c>
      <c r="F137" s="49" t="s">
        <v>150</v>
      </c>
      <c r="I137" s="64" t="s">
        <v>198</v>
      </c>
      <c r="N137" s="10"/>
      <c r="R137" s="8"/>
    </row>
    <row r="138" spans="4:18" ht="21" customHeight="1" x14ac:dyDescent="0.3">
      <c r="D138" s="121" t="s">
        <v>336</v>
      </c>
      <c r="E138" s="64">
        <f>E137+1</f>
        <v>71</v>
      </c>
      <c r="F138" s="49" t="s">
        <v>150</v>
      </c>
      <c r="I138" s="64" t="s">
        <v>521</v>
      </c>
      <c r="N138" s="10"/>
      <c r="R138" s="8"/>
    </row>
    <row r="139" spans="4:18" ht="21" customHeight="1" x14ac:dyDescent="0.3">
      <c r="D139" s="121" t="s">
        <v>336</v>
      </c>
      <c r="E139" s="64">
        <f>E138+1</f>
        <v>72</v>
      </c>
      <c r="F139" s="49" t="s">
        <v>150</v>
      </c>
      <c r="I139" s="64" t="s">
        <v>522</v>
      </c>
    </row>
    <row r="140" spans="4:18" ht="21" customHeight="1" x14ac:dyDescent="0.3">
      <c r="D140" s="121" t="s">
        <v>336</v>
      </c>
      <c r="E140" s="64">
        <f t="shared" ref="E140:E156" si="7">E139+1</f>
        <v>73</v>
      </c>
      <c r="F140" s="49" t="s">
        <v>150</v>
      </c>
      <c r="I140" s="64" t="s">
        <v>523</v>
      </c>
    </row>
    <row r="141" spans="4:18" ht="21" customHeight="1" x14ac:dyDescent="0.3">
      <c r="D141" s="121" t="s">
        <v>336</v>
      </c>
      <c r="E141" s="64">
        <f t="shared" si="7"/>
        <v>74</v>
      </c>
      <c r="F141" s="49" t="s">
        <v>150</v>
      </c>
      <c r="I141" s="64" t="s">
        <v>524</v>
      </c>
    </row>
    <row r="142" spans="4:18" ht="21" customHeight="1" x14ac:dyDescent="0.3">
      <c r="D142" s="121" t="s">
        <v>336</v>
      </c>
      <c r="E142" s="64">
        <f t="shared" si="7"/>
        <v>75</v>
      </c>
      <c r="F142" s="49" t="s">
        <v>150</v>
      </c>
      <c r="I142" s="64" t="s">
        <v>910</v>
      </c>
    </row>
    <row r="143" spans="4:18" ht="21" customHeight="1" x14ac:dyDescent="0.3">
      <c r="D143" s="121" t="s">
        <v>336</v>
      </c>
      <c r="E143" s="64">
        <f t="shared" si="7"/>
        <v>76</v>
      </c>
      <c r="F143" s="49" t="s">
        <v>150</v>
      </c>
      <c r="I143" s="64" t="s">
        <v>909</v>
      </c>
      <c r="N143" s="10"/>
      <c r="R143" s="8"/>
    </row>
    <row r="144" spans="4:18" ht="21" customHeight="1" x14ac:dyDescent="0.3">
      <c r="D144" s="121" t="s">
        <v>336</v>
      </c>
      <c r="E144" s="64">
        <f t="shared" si="7"/>
        <v>77</v>
      </c>
      <c r="F144" s="49" t="s">
        <v>150</v>
      </c>
      <c r="I144" s="64" t="s">
        <v>526</v>
      </c>
      <c r="N144" s="10"/>
      <c r="R144" s="8"/>
    </row>
    <row r="145" spans="4:18" ht="21" customHeight="1" x14ac:dyDescent="0.3">
      <c r="D145" s="121" t="s">
        <v>336</v>
      </c>
      <c r="E145" s="64">
        <f t="shared" si="7"/>
        <v>78</v>
      </c>
      <c r="F145" s="49" t="s">
        <v>150</v>
      </c>
      <c r="I145" s="64" t="s">
        <v>1048</v>
      </c>
      <c r="N145" s="10"/>
      <c r="R145" s="8"/>
    </row>
    <row r="146" spans="4:18" ht="21" customHeight="1" x14ac:dyDescent="0.3">
      <c r="D146" s="121" t="s">
        <v>336</v>
      </c>
      <c r="E146" s="64">
        <f t="shared" si="7"/>
        <v>79</v>
      </c>
      <c r="F146" s="49" t="s">
        <v>150</v>
      </c>
      <c r="I146" s="64" t="s">
        <v>1049</v>
      </c>
    </row>
    <row r="147" spans="4:18" ht="21" customHeight="1" x14ac:dyDescent="0.3">
      <c r="D147" s="121" t="s">
        <v>336</v>
      </c>
      <c r="E147" s="64">
        <f t="shared" si="7"/>
        <v>80</v>
      </c>
      <c r="F147" s="49" t="s">
        <v>150</v>
      </c>
      <c r="I147" s="64" t="s">
        <v>1050</v>
      </c>
    </row>
    <row r="148" spans="4:18" ht="21" customHeight="1" x14ac:dyDescent="0.3">
      <c r="D148" s="121" t="s">
        <v>336</v>
      </c>
      <c r="E148" s="64">
        <f t="shared" si="7"/>
        <v>81</v>
      </c>
      <c r="F148" s="49" t="s">
        <v>150</v>
      </c>
      <c r="I148" s="64" t="s">
        <v>1051</v>
      </c>
    </row>
    <row r="149" spans="4:18" ht="21" customHeight="1" x14ac:dyDescent="0.3">
      <c r="D149" s="121" t="s">
        <v>336</v>
      </c>
      <c r="E149" s="64">
        <f t="shared" si="7"/>
        <v>82</v>
      </c>
      <c r="F149" s="49" t="s">
        <v>150</v>
      </c>
      <c r="I149" s="64" t="s">
        <v>1052</v>
      </c>
    </row>
    <row r="150" spans="4:18" ht="21" customHeight="1" x14ac:dyDescent="0.3">
      <c r="D150" s="121" t="s">
        <v>336</v>
      </c>
      <c r="E150" s="64">
        <f t="shared" si="7"/>
        <v>83</v>
      </c>
      <c r="F150" s="49" t="s">
        <v>150</v>
      </c>
      <c r="I150" s="64" t="s">
        <v>1053</v>
      </c>
    </row>
    <row r="151" spans="4:18" ht="21" customHeight="1" x14ac:dyDescent="0.3">
      <c r="D151" s="121" t="s">
        <v>336</v>
      </c>
      <c r="E151" s="64">
        <f t="shared" si="7"/>
        <v>84</v>
      </c>
      <c r="F151" s="49" t="s">
        <v>150</v>
      </c>
      <c r="I151" s="64" t="s">
        <v>1054</v>
      </c>
    </row>
    <row r="152" spans="4:18" ht="21" customHeight="1" x14ac:dyDescent="0.3">
      <c r="D152" s="121" t="s">
        <v>336</v>
      </c>
      <c r="E152" s="64">
        <f t="shared" si="7"/>
        <v>85</v>
      </c>
      <c r="F152" s="49" t="s">
        <v>150</v>
      </c>
      <c r="I152" s="64" t="s">
        <v>1055</v>
      </c>
      <c r="N152" s="10"/>
      <c r="R152" s="8"/>
    </row>
    <row r="153" spans="4:18" ht="21" customHeight="1" x14ac:dyDescent="0.3">
      <c r="D153" s="121" t="s">
        <v>336</v>
      </c>
      <c r="E153" s="64">
        <f t="shared" si="7"/>
        <v>86</v>
      </c>
      <c r="F153" s="49" t="s">
        <v>150</v>
      </c>
      <c r="I153" s="64" t="s">
        <v>1056</v>
      </c>
    </row>
    <row r="154" spans="4:18" ht="21" customHeight="1" x14ac:dyDescent="0.3">
      <c r="D154" s="121" t="s">
        <v>336</v>
      </c>
      <c r="E154" s="64">
        <f t="shared" si="7"/>
        <v>87</v>
      </c>
      <c r="F154" s="49" t="s">
        <v>150</v>
      </c>
      <c r="I154" s="64" t="s">
        <v>1057</v>
      </c>
    </row>
    <row r="155" spans="4:18" ht="21" customHeight="1" x14ac:dyDescent="0.3">
      <c r="D155" s="121" t="s">
        <v>336</v>
      </c>
      <c r="E155" s="64">
        <f t="shared" si="7"/>
        <v>88</v>
      </c>
      <c r="F155" s="49" t="s">
        <v>150</v>
      </c>
      <c r="I155" s="64" t="s">
        <v>1058</v>
      </c>
    </row>
    <row r="156" spans="4:18" ht="21" customHeight="1" x14ac:dyDescent="0.3">
      <c r="D156" s="121" t="s">
        <v>336</v>
      </c>
      <c r="E156" s="64">
        <f t="shared" si="7"/>
        <v>89</v>
      </c>
      <c r="F156" s="49" t="s">
        <v>150</v>
      </c>
      <c r="I156" s="64" t="s">
        <v>527</v>
      </c>
    </row>
    <row r="157" spans="4:18" ht="21" customHeight="1" x14ac:dyDescent="0.3">
      <c r="D157" s="121" t="s">
        <v>336</v>
      </c>
      <c r="E157" s="64">
        <f t="shared" ref="E157:E171" si="8">E156+1</f>
        <v>90</v>
      </c>
      <c r="F157" s="49" t="s">
        <v>150</v>
      </c>
      <c r="I157" s="64" t="s">
        <v>598</v>
      </c>
      <c r="N157" s="10"/>
      <c r="R157" s="8"/>
    </row>
    <row r="158" spans="4:18" ht="21" customHeight="1" x14ac:dyDescent="0.3">
      <c r="D158" s="121" t="s">
        <v>336</v>
      </c>
      <c r="E158" s="64">
        <f t="shared" si="8"/>
        <v>91</v>
      </c>
      <c r="F158" s="49" t="s">
        <v>150</v>
      </c>
      <c r="I158" s="64" t="s">
        <v>525</v>
      </c>
    </row>
    <row r="159" spans="4:18" ht="21" customHeight="1" x14ac:dyDescent="0.3">
      <c r="D159" s="121" t="s">
        <v>336</v>
      </c>
      <c r="E159" s="64">
        <f t="shared" si="8"/>
        <v>92</v>
      </c>
      <c r="F159" s="49" t="s">
        <v>150</v>
      </c>
      <c r="I159" s="64" t="s">
        <v>528</v>
      </c>
    </row>
    <row r="160" spans="4:18" ht="21" customHeight="1" x14ac:dyDescent="0.3">
      <c r="D160" s="121" t="s">
        <v>336</v>
      </c>
      <c r="E160" s="64">
        <f t="shared" si="8"/>
        <v>93</v>
      </c>
      <c r="F160" s="49" t="s">
        <v>150</v>
      </c>
      <c r="I160" s="64" t="s">
        <v>560</v>
      </c>
    </row>
    <row r="161" spans="4:18" ht="21" customHeight="1" x14ac:dyDescent="0.3">
      <c r="D161" s="121" t="s">
        <v>336</v>
      </c>
      <c r="E161" s="64">
        <f t="shared" si="8"/>
        <v>94</v>
      </c>
      <c r="F161" s="49" t="s">
        <v>150</v>
      </c>
      <c r="I161" s="64" t="s">
        <v>561</v>
      </c>
      <c r="N161" s="10"/>
      <c r="R161" s="8"/>
    </row>
    <row r="162" spans="4:18" ht="21" customHeight="1" x14ac:dyDescent="0.3">
      <c r="D162" s="121" t="s">
        <v>336</v>
      </c>
      <c r="E162" s="64">
        <f t="shared" si="8"/>
        <v>95</v>
      </c>
      <c r="F162" s="49" t="s">
        <v>150</v>
      </c>
      <c r="I162" s="64" t="s">
        <v>562</v>
      </c>
      <c r="N162" s="10"/>
      <c r="R162" s="8"/>
    </row>
    <row r="163" spans="4:18" ht="21" customHeight="1" x14ac:dyDescent="0.3">
      <c r="D163" s="121" t="s">
        <v>336</v>
      </c>
      <c r="E163" s="64">
        <f t="shared" si="8"/>
        <v>96</v>
      </c>
      <c r="F163" s="49" t="s">
        <v>150</v>
      </c>
      <c r="I163" s="64" t="s">
        <v>563</v>
      </c>
      <c r="N163" s="10"/>
      <c r="R163" s="8"/>
    </row>
    <row r="164" spans="4:18" ht="21" customHeight="1" x14ac:dyDescent="0.3">
      <c r="D164" s="121" t="s">
        <v>336</v>
      </c>
      <c r="E164" s="64">
        <f t="shared" si="8"/>
        <v>97</v>
      </c>
      <c r="F164" s="49" t="s">
        <v>150</v>
      </c>
      <c r="I164" s="64" t="s">
        <v>564</v>
      </c>
    </row>
    <row r="165" spans="4:18" ht="21" customHeight="1" x14ac:dyDescent="0.3">
      <c r="D165" s="121" t="s">
        <v>336</v>
      </c>
      <c r="E165" s="64">
        <f t="shared" si="8"/>
        <v>98</v>
      </c>
      <c r="F165" s="49" t="s">
        <v>150</v>
      </c>
      <c r="I165" s="64" t="s">
        <v>565</v>
      </c>
    </row>
    <row r="166" spans="4:18" ht="21" customHeight="1" x14ac:dyDescent="0.3">
      <c r="D166" s="121" t="s">
        <v>336</v>
      </c>
      <c r="E166" s="64">
        <f t="shared" si="8"/>
        <v>99</v>
      </c>
      <c r="F166" s="49" t="s">
        <v>150</v>
      </c>
      <c r="I166" s="64" t="s">
        <v>566</v>
      </c>
      <c r="N166" s="10"/>
      <c r="R166" s="8"/>
    </row>
    <row r="167" spans="4:18" ht="21" customHeight="1" x14ac:dyDescent="0.3">
      <c r="D167" s="121" t="s">
        <v>336</v>
      </c>
      <c r="E167" s="64">
        <f t="shared" si="8"/>
        <v>100</v>
      </c>
      <c r="F167" s="49" t="s">
        <v>150</v>
      </c>
      <c r="I167" s="64" t="s">
        <v>567</v>
      </c>
    </row>
    <row r="168" spans="4:18" ht="21" customHeight="1" x14ac:dyDescent="0.3">
      <c r="D168" s="121" t="s">
        <v>336</v>
      </c>
      <c r="E168" s="64">
        <f t="shared" si="8"/>
        <v>101</v>
      </c>
      <c r="F168" s="49" t="s">
        <v>150</v>
      </c>
      <c r="I168" s="64" t="s">
        <v>568</v>
      </c>
      <c r="N168" s="10"/>
      <c r="R168" s="8"/>
    </row>
    <row r="169" spans="4:18" ht="21" customHeight="1" x14ac:dyDescent="0.3">
      <c r="D169" s="121" t="s">
        <v>336</v>
      </c>
      <c r="E169" s="64">
        <f t="shared" si="8"/>
        <v>102</v>
      </c>
      <c r="F169" s="49" t="s">
        <v>150</v>
      </c>
      <c r="I169" s="64" t="s">
        <v>569</v>
      </c>
      <c r="N169" s="10"/>
      <c r="R169" s="8"/>
    </row>
    <row r="170" spans="4:18" ht="21" customHeight="1" x14ac:dyDescent="0.3">
      <c r="D170" s="121" t="s">
        <v>336</v>
      </c>
      <c r="E170" s="64">
        <f t="shared" si="8"/>
        <v>103</v>
      </c>
      <c r="F170" s="49" t="s">
        <v>150</v>
      </c>
      <c r="I170" s="64" t="s">
        <v>570</v>
      </c>
      <c r="N170" s="10"/>
      <c r="R170" s="8"/>
    </row>
    <row r="171" spans="4:18" ht="21" customHeight="1" x14ac:dyDescent="0.3">
      <c r="D171" s="121" t="s">
        <v>336</v>
      </c>
      <c r="E171" s="64">
        <f t="shared" si="8"/>
        <v>104</v>
      </c>
      <c r="F171" s="49" t="s">
        <v>150</v>
      </c>
      <c r="I171" s="64" t="s">
        <v>1059</v>
      </c>
      <c r="N171" s="10"/>
      <c r="R171" s="8"/>
    </row>
    <row r="172" spans="4:18" ht="21" customHeight="1" x14ac:dyDescent="0.3">
      <c r="D172" s="49" t="s">
        <v>162</v>
      </c>
      <c r="F172" s="49"/>
      <c r="I172" s="64" t="s">
        <v>529</v>
      </c>
    </row>
    <row r="173" spans="4:18" ht="21" customHeight="1" x14ac:dyDescent="0.3">
      <c r="D173" s="49" t="s">
        <v>278</v>
      </c>
      <c r="F173" s="49"/>
      <c r="I173" s="64" t="s">
        <v>534</v>
      </c>
    </row>
    <row r="174" spans="4:18" ht="21" customHeight="1" x14ac:dyDescent="0.3">
      <c r="D174" s="121" t="s">
        <v>336</v>
      </c>
      <c r="E174" s="64">
        <f>E171+1</f>
        <v>105</v>
      </c>
      <c r="F174" s="49" t="s">
        <v>150</v>
      </c>
      <c r="I174" s="64" t="s">
        <v>147</v>
      </c>
      <c r="N174" s="10"/>
      <c r="R174" s="8"/>
    </row>
    <row r="175" spans="4:18" ht="21" customHeight="1" x14ac:dyDescent="0.3">
      <c r="D175" s="121" t="s">
        <v>336</v>
      </c>
      <c r="E175" s="64">
        <f>E174+1</f>
        <v>106</v>
      </c>
      <c r="F175" s="49" t="s">
        <v>150</v>
      </c>
      <c r="I175" s="64" t="s">
        <v>229</v>
      </c>
    </row>
    <row r="176" spans="4:18" ht="21" customHeight="1" x14ac:dyDescent="0.3">
      <c r="D176" s="121" t="s">
        <v>336</v>
      </c>
      <c r="E176" s="64">
        <f t="shared" ref="E176:E182" si="9">E175+1</f>
        <v>107</v>
      </c>
      <c r="F176" s="49" t="s">
        <v>150</v>
      </c>
      <c r="I176" s="64" t="s">
        <v>530</v>
      </c>
    </row>
    <row r="177" spans="4:18" ht="21" customHeight="1" x14ac:dyDescent="0.3">
      <c r="D177" s="121" t="s">
        <v>336</v>
      </c>
      <c r="E177" s="64">
        <f t="shared" si="9"/>
        <v>108</v>
      </c>
      <c r="F177" s="49" t="s">
        <v>150</v>
      </c>
      <c r="I177" s="64" t="s">
        <v>531</v>
      </c>
      <c r="L177" s="50" t="s">
        <v>152</v>
      </c>
      <c r="M177" s="158" t="s">
        <v>578</v>
      </c>
      <c r="N177" s="10"/>
      <c r="R177" s="8"/>
    </row>
    <row r="178" spans="4:18" ht="21" customHeight="1" x14ac:dyDescent="0.3">
      <c r="D178" s="121" t="s">
        <v>336</v>
      </c>
      <c r="E178" s="64">
        <f t="shared" si="9"/>
        <v>109</v>
      </c>
      <c r="F178" s="49" t="s">
        <v>150</v>
      </c>
      <c r="I178" s="64" t="s">
        <v>125</v>
      </c>
      <c r="N178" s="10"/>
      <c r="R178" s="8"/>
    </row>
    <row r="179" spans="4:18" ht="21" customHeight="1" x14ac:dyDescent="0.3">
      <c r="D179" s="121" t="s">
        <v>336</v>
      </c>
      <c r="E179" s="64">
        <f t="shared" si="9"/>
        <v>110</v>
      </c>
      <c r="F179" s="49" t="s">
        <v>150</v>
      </c>
      <c r="I179" s="64" t="s">
        <v>532</v>
      </c>
      <c r="L179" s="50" t="s">
        <v>152</v>
      </c>
      <c r="M179" s="158" t="s">
        <v>1075</v>
      </c>
      <c r="N179" s="10"/>
      <c r="R179" s="8"/>
    </row>
    <row r="180" spans="4:18" ht="21" customHeight="1" x14ac:dyDescent="0.3">
      <c r="D180" s="121" t="s">
        <v>336</v>
      </c>
      <c r="E180" s="64">
        <f t="shared" si="9"/>
        <v>111</v>
      </c>
      <c r="F180" s="49" t="s">
        <v>150</v>
      </c>
      <c r="I180" s="64" t="s">
        <v>93</v>
      </c>
    </row>
    <row r="181" spans="4:18" ht="21" customHeight="1" x14ac:dyDescent="0.3">
      <c r="D181" s="121" t="s">
        <v>336</v>
      </c>
      <c r="E181" s="64">
        <f t="shared" si="9"/>
        <v>112</v>
      </c>
      <c r="F181" s="49" t="s">
        <v>150</v>
      </c>
      <c r="I181" s="64" t="s">
        <v>117</v>
      </c>
    </row>
    <row r="182" spans="4:18" ht="21" customHeight="1" x14ac:dyDescent="0.3">
      <c r="D182" s="121" t="s">
        <v>336</v>
      </c>
      <c r="E182" s="64">
        <f t="shared" si="9"/>
        <v>113</v>
      </c>
      <c r="F182" s="49" t="s">
        <v>150</v>
      </c>
      <c r="I182" s="64" t="s">
        <v>533</v>
      </c>
      <c r="N182" s="10"/>
      <c r="R182" s="8"/>
    </row>
    <row r="183" spans="4:18" ht="21" customHeight="1" x14ac:dyDescent="0.3">
      <c r="D183" s="49" t="s">
        <v>278</v>
      </c>
      <c r="F183" s="49"/>
      <c r="I183" s="64" t="s">
        <v>535</v>
      </c>
    </row>
    <row r="184" spans="4:18" ht="21" customHeight="1" x14ac:dyDescent="0.3">
      <c r="D184" s="121" t="s">
        <v>336</v>
      </c>
      <c r="E184" s="64">
        <f>E182+1</f>
        <v>114</v>
      </c>
      <c r="F184" s="49" t="s">
        <v>150</v>
      </c>
      <c r="I184" s="64" t="s">
        <v>536</v>
      </c>
    </row>
    <row r="185" spans="4:18" ht="21" customHeight="1" x14ac:dyDescent="0.3">
      <c r="D185" s="121" t="s">
        <v>336</v>
      </c>
      <c r="E185" s="64">
        <f>E184+1</f>
        <v>115</v>
      </c>
      <c r="F185" s="49" t="s">
        <v>150</v>
      </c>
      <c r="I185" s="64" t="s">
        <v>110</v>
      </c>
    </row>
    <row r="186" spans="4:18" ht="21" customHeight="1" x14ac:dyDescent="0.3">
      <c r="D186" s="121" t="s">
        <v>336</v>
      </c>
      <c r="E186" s="64">
        <f>E185+1</f>
        <v>116</v>
      </c>
      <c r="F186" s="49" t="s">
        <v>150</v>
      </c>
      <c r="I186" s="64" t="s">
        <v>39</v>
      </c>
      <c r="L186" s="50" t="s">
        <v>152</v>
      </c>
      <c r="M186" s="158" t="s">
        <v>587</v>
      </c>
    </row>
    <row r="187" spans="4:18" ht="21" customHeight="1" x14ac:dyDescent="0.3">
      <c r="D187" s="121" t="s">
        <v>336</v>
      </c>
      <c r="E187" s="64">
        <f>E186+1</f>
        <v>117</v>
      </c>
      <c r="F187" s="49" t="s">
        <v>150</v>
      </c>
      <c r="I187" s="64" t="s">
        <v>112</v>
      </c>
    </row>
    <row r="188" spans="4:18" ht="21" customHeight="1" x14ac:dyDescent="0.3">
      <c r="D188" s="121" t="s">
        <v>336</v>
      </c>
      <c r="E188" s="64">
        <f>E187+1</f>
        <v>118</v>
      </c>
      <c r="F188" s="49" t="s">
        <v>150</v>
      </c>
      <c r="I188" s="64" t="s">
        <v>538</v>
      </c>
    </row>
    <row r="189" spans="4:18" ht="21" customHeight="1" x14ac:dyDescent="0.3">
      <c r="D189" s="121" t="s">
        <v>336</v>
      </c>
      <c r="E189" s="64">
        <f t="shared" ref="E189:E194" si="10">E188+1</f>
        <v>119</v>
      </c>
      <c r="F189" s="49" t="s">
        <v>150</v>
      </c>
      <c r="I189" s="64" t="s">
        <v>537</v>
      </c>
    </row>
    <row r="190" spans="4:18" ht="21" customHeight="1" x14ac:dyDescent="0.3">
      <c r="D190" s="121" t="s">
        <v>336</v>
      </c>
      <c r="E190" s="64">
        <f t="shared" si="10"/>
        <v>120</v>
      </c>
      <c r="F190" s="49" t="s">
        <v>150</v>
      </c>
      <c r="I190" s="64" t="s">
        <v>539</v>
      </c>
    </row>
    <row r="191" spans="4:18" ht="21" customHeight="1" x14ac:dyDescent="0.3">
      <c r="D191" s="121" t="s">
        <v>336</v>
      </c>
      <c r="E191" s="64">
        <f t="shared" si="10"/>
        <v>121</v>
      </c>
      <c r="F191" s="49" t="s">
        <v>150</v>
      </c>
      <c r="I191" s="64" t="s">
        <v>77</v>
      </c>
      <c r="N191" s="10"/>
      <c r="R191" s="8"/>
    </row>
    <row r="192" spans="4:18" ht="21" customHeight="1" x14ac:dyDescent="0.3">
      <c r="D192" s="121" t="s">
        <v>336</v>
      </c>
      <c r="E192" s="64">
        <f t="shared" si="10"/>
        <v>122</v>
      </c>
      <c r="F192" s="49" t="s">
        <v>150</v>
      </c>
      <c r="I192" s="64" t="s">
        <v>81</v>
      </c>
    </row>
    <row r="193" spans="4:18" ht="21" customHeight="1" x14ac:dyDescent="0.3">
      <c r="D193" s="121" t="s">
        <v>336</v>
      </c>
      <c r="E193" s="64">
        <f t="shared" si="10"/>
        <v>123</v>
      </c>
      <c r="F193" s="49" t="s">
        <v>150</v>
      </c>
      <c r="I193" s="64" t="s">
        <v>540</v>
      </c>
    </row>
    <row r="194" spans="4:18" ht="21" customHeight="1" x14ac:dyDescent="0.3">
      <c r="D194" s="121" t="s">
        <v>336</v>
      </c>
      <c r="E194" s="64">
        <f t="shared" si="10"/>
        <v>124</v>
      </c>
      <c r="F194" s="49" t="s">
        <v>150</v>
      </c>
      <c r="I194" s="64" t="s">
        <v>541</v>
      </c>
    </row>
    <row r="195" spans="4:18" ht="21" customHeight="1" x14ac:dyDescent="0.3">
      <c r="D195" s="49" t="s">
        <v>278</v>
      </c>
      <c r="F195" s="49"/>
      <c r="I195" s="64" t="s">
        <v>542</v>
      </c>
    </row>
    <row r="196" spans="4:18" ht="21" customHeight="1" x14ac:dyDescent="0.3">
      <c r="D196" s="121" t="s">
        <v>336</v>
      </c>
      <c r="E196" s="64">
        <f>E194+1</f>
        <v>125</v>
      </c>
      <c r="F196" s="49" t="s">
        <v>150</v>
      </c>
      <c r="I196" s="64" t="s">
        <v>543</v>
      </c>
    </row>
    <row r="197" spans="4:18" ht="21" customHeight="1" x14ac:dyDescent="0.3">
      <c r="D197" s="121" t="s">
        <v>336</v>
      </c>
      <c r="E197" s="64">
        <f>E196+1</f>
        <v>126</v>
      </c>
      <c r="F197" s="49" t="s">
        <v>150</v>
      </c>
      <c r="I197" s="64" t="s">
        <v>73</v>
      </c>
    </row>
    <row r="198" spans="4:18" ht="21" customHeight="1" x14ac:dyDescent="0.3">
      <c r="D198" s="121" t="s">
        <v>336</v>
      </c>
      <c r="E198" s="64">
        <f t="shared" ref="E198:E203" si="11">E197+1</f>
        <v>127</v>
      </c>
      <c r="F198" s="49" t="s">
        <v>150</v>
      </c>
      <c r="I198" s="64" t="s">
        <v>399</v>
      </c>
      <c r="N198" s="10"/>
      <c r="R198" s="8"/>
    </row>
    <row r="199" spans="4:18" ht="21" customHeight="1" x14ac:dyDescent="0.3">
      <c r="D199" s="121" t="s">
        <v>336</v>
      </c>
      <c r="E199" s="64">
        <f t="shared" si="11"/>
        <v>128</v>
      </c>
      <c r="F199" s="49" t="s">
        <v>150</v>
      </c>
      <c r="I199" s="64" t="s">
        <v>544</v>
      </c>
      <c r="N199" s="10"/>
      <c r="R199" s="8"/>
    </row>
    <row r="200" spans="4:18" ht="21" customHeight="1" x14ac:dyDescent="0.3">
      <c r="D200" s="121" t="s">
        <v>336</v>
      </c>
      <c r="E200" s="64">
        <f t="shared" si="11"/>
        <v>129</v>
      </c>
      <c r="F200" s="49" t="s">
        <v>150</v>
      </c>
      <c r="I200" s="64" t="s">
        <v>545</v>
      </c>
      <c r="N200" s="10"/>
      <c r="R200" s="8"/>
    </row>
    <row r="201" spans="4:18" ht="21" customHeight="1" x14ac:dyDescent="0.3">
      <c r="D201" s="121" t="s">
        <v>336</v>
      </c>
      <c r="E201" s="64">
        <f t="shared" si="11"/>
        <v>130</v>
      </c>
      <c r="F201" s="49" t="s">
        <v>150</v>
      </c>
      <c r="I201" s="64" t="s">
        <v>67</v>
      </c>
    </row>
    <row r="202" spans="4:18" ht="21" customHeight="1" x14ac:dyDescent="0.3">
      <c r="D202" s="121" t="s">
        <v>336</v>
      </c>
      <c r="E202" s="64">
        <f t="shared" si="11"/>
        <v>131</v>
      </c>
      <c r="F202" s="49" t="s">
        <v>150</v>
      </c>
      <c r="I202" s="64" t="s">
        <v>402</v>
      </c>
      <c r="L202" s="50" t="s">
        <v>152</v>
      </c>
      <c r="M202" s="158" t="s">
        <v>579</v>
      </c>
      <c r="N202" s="10"/>
      <c r="R202" s="8"/>
    </row>
    <row r="203" spans="4:18" ht="21" customHeight="1" x14ac:dyDescent="0.3">
      <c r="D203" s="121" t="s">
        <v>336</v>
      </c>
      <c r="E203" s="64">
        <f t="shared" si="11"/>
        <v>132</v>
      </c>
      <c r="F203" s="49" t="s">
        <v>150</v>
      </c>
      <c r="I203" s="64" t="s">
        <v>546</v>
      </c>
    </row>
    <row r="204" spans="4:18" ht="21" customHeight="1" x14ac:dyDescent="0.3">
      <c r="D204" s="49" t="s">
        <v>278</v>
      </c>
      <c r="F204" s="49"/>
      <c r="I204" s="64" t="s">
        <v>547</v>
      </c>
    </row>
    <row r="205" spans="4:18" ht="21" customHeight="1" x14ac:dyDescent="0.3">
      <c r="D205" s="121" t="s">
        <v>336</v>
      </c>
      <c r="E205" s="64">
        <f>E203+1</f>
        <v>133</v>
      </c>
      <c r="F205" s="49" t="s">
        <v>150</v>
      </c>
      <c r="I205" s="64" t="s">
        <v>548</v>
      </c>
    </row>
    <row r="206" spans="4:18" ht="21" customHeight="1" x14ac:dyDescent="0.3">
      <c r="D206" s="121" t="s">
        <v>336</v>
      </c>
      <c r="E206" s="64">
        <f>E205+1</f>
        <v>134</v>
      </c>
      <c r="F206" s="49" t="s">
        <v>150</v>
      </c>
      <c r="I206" s="64" t="s">
        <v>403</v>
      </c>
    </row>
    <row r="207" spans="4:18" ht="21" customHeight="1" x14ac:dyDescent="0.3">
      <c r="D207" s="121" t="s">
        <v>336</v>
      </c>
      <c r="E207" s="64">
        <f>E206+1</f>
        <v>135</v>
      </c>
      <c r="F207" s="49" t="s">
        <v>150</v>
      </c>
      <c r="I207" s="64" t="s">
        <v>549</v>
      </c>
    </row>
    <row r="208" spans="4:18" ht="21" customHeight="1" x14ac:dyDescent="0.3">
      <c r="D208" s="121" t="s">
        <v>336</v>
      </c>
      <c r="E208" s="64">
        <f>E207+1</f>
        <v>136</v>
      </c>
      <c r="F208" s="49" t="s">
        <v>150</v>
      </c>
      <c r="I208" s="64" t="s">
        <v>248</v>
      </c>
    </row>
    <row r="209" spans="4:18" ht="21" customHeight="1" x14ac:dyDescent="0.3">
      <c r="D209" s="121" t="s">
        <v>336</v>
      </c>
      <c r="E209" s="64">
        <f>E208+1</f>
        <v>137</v>
      </c>
      <c r="F209" s="49" t="s">
        <v>150</v>
      </c>
      <c r="I209" s="64" t="s">
        <v>54</v>
      </c>
    </row>
    <row r="210" spans="4:18" ht="21" customHeight="1" x14ac:dyDescent="0.3">
      <c r="D210" s="49" t="s">
        <v>278</v>
      </c>
      <c r="F210" s="49"/>
      <c r="I210" s="64" t="s">
        <v>550</v>
      </c>
    </row>
    <row r="211" spans="4:18" ht="21" customHeight="1" x14ac:dyDescent="0.3">
      <c r="D211" s="121" t="s">
        <v>336</v>
      </c>
      <c r="E211" s="64">
        <f>E209+1</f>
        <v>138</v>
      </c>
      <c r="F211" s="49" t="s">
        <v>150</v>
      </c>
      <c r="I211" s="64" t="s">
        <v>3</v>
      </c>
      <c r="N211" s="10"/>
      <c r="R211" s="8"/>
    </row>
    <row r="212" spans="4:18" ht="21" customHeight="1" x14ac:dyDescent="0.3">
      <c r="D212" s="121" t="s">
        <v>336</v>
      </c>
      <c r="E212" s="64">
        <f>E211+1</f>
        <v>139</v>
      </c>
      <c r="F212" s="49" t="s">
        <v>150</v>
      </c>
      <c r="I212" s="64" t="s">
        <v>14</v>
      </c>
      <c r="L212" s="50" t="s">
        <v>152</v>
      </c>
      <c r="M212" s="158" t="s">
        <v>580</v>
      </c>
      <c r="N212" s="10"/>
      <c r="R212" s="8"/>
    </row>
    <row r="213" spans="4:18" ht="21" customHeight="1" x14ac:dyDescent="0.3">
      <c r="D213" s="121" t="s">
        <v>336</v>
      </c>
      <c r="E213" s="64">
        <f t="shared" ref="E213:E235" si="12">E212+1</f>
        <v>140</v>
      </c>
      <c r="F213" s="49" t="s">
        <v>150</v>
      </c>
      <c r="I213" s="64" t="s">
        <v>551</v>
      </c>
      <c r="L213" s="50" t="s">
        <v>152</v>
      </c>
      <c r="M213" s="158" t="s">
        <v>581</v>
      </c>
      <c r="N213" s="10"/>
      <c r="R213" s="8"/>
    </row>
    <row r="214" spans="4:18" ht="21" customHeight="1" x14ac:dyDescent="0.3">
      <c r="D214" s="121" t="s">
        <v>336</v>
      </c>
      <c r="E214" s="64">
        <f t="shared" si="12"/>
        <v>141</v>
      </c>
      <c r="F214" s="49" t="s">
        <v>150</v>
      </c>
      <c r="I214" s="64" t="s">
        <v>552</v>
      </c>
    </row>
    <row r="215" spans="4:18" ht="21" customHeight="1" x14ac:dyDescent="0.3">
      <c r="D215" s="121" t="s">
        <v>336</v>
      </c>
      <c r="E215" s="64">
        <f t="shared" si="12"/>
        <v>142</v>
      </c>
      <c r="F215" s="49" t="s">
        <v>150</v>
      </c>
      <c r="I215" s="64" t="s">
        <v>464</v>
      </c>
    </row>
    <row r="216" spans="4:18" ht="21" customHeight="1" x14ac:dyDescent="0.3">
      <c r="D216" s="121" t="s">
        <v>336</v>
      </c>
      <c r="E216" s="64">
        <f t="shared" si="12"/>
        <v>143</v>
      </c>
      <c r="F216" s="49" t="s">
        <v>150</v>
      </c>
      <c r="I216" s="64" t="s">
        <v>38</v>
      </c>
    </row>
    <row r="217" spans="4:18" ht="21" customHeight="1" x14ac:dyDescent="0.3">
      <c r="D217" s="121" t="s">
        <v>336</v>
      </c>
      <c r="E217" s="64">
        <f t="shared" si="12"/>
        <v>144</v>
      </c>
      <c r="F217" s="49" t="s">
        <v>150</v>
      </c>
      <c r="I217" s="64" t="s">
        <v>113</v>
      </c>
    </row>
    <row r="218" spans="4:18" ht="21" customHeight="1" x14ac:dyDescent="0.3">
      <c r="D218" s="121" t="s">
        <v>336</v>
      </c>
      <c r="E218" s="64">
        <f t="shared" si="12"/>
        <v>145</v>
      </c>
      <c r="F218" s="49" t="s">
        <v>150</v>
      </c>
      <c r="I218" s="64" t="s">
        <v>130</v>
      </c>
    </row>
    <row r="219" spans="4:18" ht="21" customHeight="1" x14ac:dyDescent="0.3">
      <c r="D219" s="121" t="s">
        <v>336</v>
      </c>
      <c r="E219" s="64">
        <f t="shared" si="12"/>
        <v>146</v>
      </c>
      <c r="F219" s="49" t="s">
        <v>150</v>
      </c>
      <c r="I219" s="64" t="s">
        <v>60</v>
      </c>
      <c r="L219" s="50" t="s">
        <v>152</v>
      </c>
      <c r="M219" s="158" t="s">
        <v>582</v>
      </c>
      <c r="N219" s="10"/>
      <c r="R219" s="8"/>
    </row>
    <row r="220" spans="4:18" ht="21" customHeight="1" x14ac:dyDescent="0.3">
      <c r="D220" s="121" t="s">
        <v>336</v>
      </c>
      <c r="E220" s="64">
        <f t="shared" si="12"/>
        <v>147</v>
      </c>
      <c r="F220" s="49" t="s">
        <v>150</v>
      </c>
      <c r="I220" s="64" t="s">
        <v>65</v>
      </c>
      <c r="N220" s="10"/>
      <c r="R220" s="8"/>
    </row>
    <row r="221" spans="4:18" ht="21" customHeight="1" x14ac:dyDescent="0.3">
      <c r="D221" s="121" t="s">
        <v>336</v>
      </c>
      <c r="E221" s="64">
        <f t="shared" si="12"/>
        <v>148</v>
      </c>
      <c r="F221" s="49" t="s">
        <v>150</v>
      </c>
      <c r="I221" s="64" t="s">
        <v>553</v>
      </c>
    </row>
    <row r="222" spans="4:18" ht="21" customHeight="1" x14ac:dyDescent="0.3">
      <c r="D222" s="121" t="s">
        <v>336</v>
      </c>
      <c r="E222" s="64">
        <f>E221+1</f>
        <v>149</v>
      </c>
      <c r="F222" s="49" t="s">
        <v>150</v>
      </c>
      <c r="I222" s="64" t="s">
        <v>76</v>
      </c>
      <c r="N222" s="10"/>
      <c r="R222" s="8"/>
    </row>
    <row r="223" spans="4:18" ht="21" customHeight="1" x14ac:dyDescent="0.3">
      <c r="D223" s="121" t="s">
        <v>336</v>
      </c>
      <c r="E223" s="64">
        <f t="shared" si="12"/>
        <v>150</v>
      </c>
      <c r="F223" s="49" t="s">
        <v>150</v>
      </c>
      <c r="I223" s="64" t="s">
        <v>84</v>
      </c>
    </row>
    <row r="224" spans="4:18" ht="21" customHeight="1" x14ac:dyDescent="0.3">
      <c r="D224" s="121" t="s">
        <v>336</v>
      </c>
      <c r="E224" s="64">
        <f t="shared" si="12"/>
        <v>151</v>
      </c>
      <c r="F224" s="49" t="s">
        <v>150</v>
      </c>
      <c r="I224" s="64" t="s">
        <v>87</v>
      </c>
      <c r="L224" s="50" t="s">
        <v>152</v>
      </c>
      <c r="M224" s="158" t="s">
        <v>589</v>
      </c>
      <c r="N224" s="10"/>
      <c r="R224" s="8"/>
    </row>
    <row r="225" spans="1:19" ht="21" customHeight="1" x14ac:dyDescent="0.3">
      <c r="D225" s="121" t="s">
        <v>336</v>
      </c>
      <c r="E225" s="64">
        <f t="shared" si="12"/>
        <v>152</v>
      </c>
      <c r="F225" s="49" t="s">
        <v>150</v>
      </c>
      <c r="I225" s="64" t="s">
        <v>244</v>
      </c>
      <c r="L225" s="50" t="s">
        <v>152</v>
      </c>
      <c r="M225" s="158" t="s">
        <v>583</v>
      </c>
      <c r="N225" s="10"/>
      <c r="R225" s="8"/>
    </row>
    <row r="226" spans="1:19" ht="21" customHeight="1" x14ac:dyDescent="0.3">
      <c r="D226" s="121" t="s">
        <v>336</v>
      </c>
      <c r="E226" s="64">
        <f t="shared" si="12"/>
        <v>153</v>
      </c>
      <c r="F226" s="49" t="s">
        <v>150</v>
      </c>
      <c r="I226" s="64" t="s">
        <v>554</v>
      </c>
    </row>
    <row r="227" spans="1:19" ht="21" customHeight="1" x14ac:dyDescent="0.3">
      <c r="D227" s="121" t="s">
        <v>336</v>
      </c>
      <c r="E227" s="64">
        <f t="shared" si="12"/>
        <v>154</v>
      </c>
      <c r="F227" s="49" t="s">
        <v>150</v>
      </c>
      <c r="I227" s="64" t="s">
        <v>115</v>
      </c>
    </row>
    <row r="228" spans="1:19" ht="21" customHeight="1" x14ac:dyDescent="0.3">
      <c r="D228" s="121" t="s">
        <v>336</v>
      </c>
      <c r="E228" s="64">
        <f t="shared" si="12"/>
        <v>155</v>
      </c>
      <c r="F228" s="49" t="s">
        <v>150</v>
      </c>
      <c r="I228" s="64" t="s">
        <v>120</v>
      </c>
      <c r="N228" s="10"/>
      <c r="R228" s="8"/>
    </row>
    <row r="229" spans="1:19" ht="21" customHeight="1" x14ac:dyDescent="0.3">
      <c r="D229" s="121" t="s">
        <v>336</v>
      </c>
      <c r="E229" s="64">
        <f t="shared" si="12"/>
        <v>156</v>
      </c>
      <c r="F229" s="49" t="s">
        <v>150</v>
      </c>
      <c r="I229" s="64" t="s">
        <v>105</v>
      </c>
      <c r="L229" s="50" t="s">
        <v>152</v>
      </c>
      <c r="M229" s="158" t="s">
        <v>584</v>
      </c>
      <c r="N229" s="10"/>
      <c r="R229" s="8"/>
    </row>
    <row r="230" spans="1:19" ht="21" customHeight="1" x14ac:dyDescent="0.3">
      <c r="D230" s="121" t="s">
        <v>336</v>
      </c>
      <c r="E230" s="64">
        <f t="shared" si="12"/>
        <v>157</v>
      </c>
      <c r="F230" s="49" t="s">
        <v>150</v>
      </c>
      <c r="I230" s="64" t="s">
        <v>599</v>
      </c>
      <c r="N230" s="10"/>
      <c r="R230" s="8"/>
    </row>
    <row r="231" spans="1:19" ht="21" customHeight="1" x14ac:dyDescent="0.3">
      <c r="D231" s="121" t="s">
        <v>336</v>
      </c>
      <c r="E231" s="64">
        <f t="shared" si="12"/>
        <v>158</v>
      </c>
      <c r="F231" s="49" t="s">
        <v>150</v>
      </c>
      <c r="I231" s="64" t="s">
        <v>556</v>
      </c>
    </row>
    <row r="232" spans="1:19" ht="21" customHeight="1" x14ac:dyDescent="0.3">
      <c r="D232" s="121" t="s">
        <v>336</v>
      </c>
      <c r="E232" s="64">
        <f t="shared" si="12"/>
        <v>159</v>
      </c>
      <c r="F232" s="49" t="s">
        <v>150</v>
      </c>
      <c r="I232" s="64" t="s">
        <v>557</v>
      </c>
    </row>
    <row r="233" spans="1:19" ht="21" customHeight="1" x14ac:dyDescent="0.3">
      <c r="D233" s="121" t="s">
        <v>336</v>
      </c>
      <c r="E233" s="64">
        <f t="shared" si="12"/>
        <v>160</v>
      </c>
      <c r="F233" s="49" t="s">
        <v>150</v>
      </c>
      <c r="I233" s="64" t="s">
        <v>558</v>
      </c>
    </row>
    <row r="234" spans="1:19" ht="21" customHeight="1" x14ac:dyDescent="0.3">
      <c r="D234" s="121" t="s">
        <v>336</v>
      </c>
      <c r="E234" s="64">
        <f t="shared" si="12"/>
        <v>161</v>
      </c>
      <c r="F234" s="49" t="s">
        <v>150</v>
      </c>
      <c r="I234" s="64" t="s">
        <v>31</v>
      </c>
      <c r="L234" s="50" t="s">
        <v>152</v>
      </c>
      <c r="M234" s="158" t="s">
        <v>585</v>
      </c>
      <c r="N234" s="10"/>
      <c r="R234" s="8"/>
    </row>
    <row r="235" spans="1:19" ht="21" customHeight="1" x14ac:dyDescent="0.3">
      <c r="D235" s="121" t="s">
        <v>336</v>
      </c>
      <c r="E235" s="64">
        <f t="shared" si="12"/>
        <v>162</v>
      </c>
      <c r="F235" s="49" t="s">
        <v>150</v>
      </c>
      <c r="I235" s="64" t="s">
        <v>53</v>
      </c>
    </row>
    <row r="236" spans="1:19" ht="21" customHeight="1" x14ac:dyDescent="0.3">
      <c r="D236" s="49" t="s">
        <v>278</v>
      </c>
      <c r="F236" s="49"/>
      <c r="I236" s="64" t="s">
        <v>901</v>
      </c>
    </row>
    <row r="237" spans="1:19" ht="21" customHeight="1" x14ac:dyDescent="0.3">
      <c r="D237" s="49"/>
      <c r="F237" s="49"/>
      <c r="I237" s="64" t="s">
        <v>1498</v>
      </c>
    </row>
    <row r="238" spans="1:19" ht="21" customHeight="1" x14ac:dyDescent="0.3">
      <c r="A238" s="5"/>
      <c r="B238" s="4"/>
      <c r="C238" s="56" t="s">
        <v>828</v>
      </c>
      <c r="D238" s="62">
        <f>D56+1</f>
        <v>20</v>
      </c>
      <c r="E238" s="86"/>
      <c r="F238" s="49" t="s">
        <v>150</v>
      </c>
      <c r="G238" s="64" t="s">
        <v>161</v>
      </c>
      <c r="H238" s="63" t="s">
        <v>152</v>
      </c>
      <c r="I238" s="64" t="s">
        <v>588</v>
      </c>
      <c r="J238" s="50" t="s">
        <v>154</v>
      </c>
      <c r="K238" s="64" t="s">
        <v>233</v>
      </c>
      <c r="L238" s="50" t="s">
        <v>152</v>
      </c>
      <c r="M238" s="158" t="s">
        <v>443</v>
      </c>
      <c r="N238" s="10"/>
      <c r="O238" s="10"/>
      <c r="P238" s="10"/>
      <c r="R238" s="8"/>
      <c r="S238" s="30"/>
    </row>
    <row r="239" spans="1:19" ht="21" customHeight="1" x14ac:dyDescent="0.3">
      <c r="D239" s="121" t="s">
        <v>1498</v>
      </c>
    </row>
  </sheetData>
  <autoFilter ref="A1:AA238"/>
  <pageMargins left="0.7" right="0.7" top="0.75" bottom="0.75" header="0.3" footer="0.3"/>
  <pageSetup paperSize="9" orientation="portrait" horizontalDpi="0"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1"/>
  <sheetViews>
    <sheetView workbookViewId="0">
      <pane ySplit="1" topLeftCell="A2" activePane="bottomLeft" state="frozen"/>
      <selection pane="bottomLeft" activeCell="E97" sqref="E97"/>
    </sheetView>
  </sheetViews>
  <sheetFormatPr defaultRowHeight="20.25" x14ac:dyDescent="0.3"/>
  <cols>
    <col min="1" max="1" width="6" style="218" customWidth="1"/>
    <col min="2" max="2" width="7.42578125" style="64" customWidth="1"/>
    <col min="3" max="3" width="4.5703125" style="64" customWidth="1"/>
    <col min="4" max="4" width="3.5703125" style="64" customWidth="1"/>
    <col min="5" max="5" width="119.42578125" style="64" customWidth="1"/>
    <col min="6" max="6" width="3.7109375" style="64" customWidth="1"/>
    <col min="7" max="7" width="20.28515625" style="64" customWidth="1"/>
    <col min="8" max="8" width="2.5703125" style="64" customWidth="1"/>
    <col min="9" max="16384" width="9.140625" style="2"/>
  </cols>
  <sheetData>
    <row r="1" spans="1:8" x14ac:dyDescent="0.3">
      <c r="A1" s="217" t="s">
        <v>1298</v>
      </c>
      <c r="B1" s="64" t="s">
        <v>1299</v>
      </c>
      <c r="C1" s="64" t="s">
        <v>1307</v>
      </c>
      <c r="D1" s="64" t="s">
        <v>150</v>
      </c>
      <c r="E1" s="219" t="s">
        <v>1482</v>
      </c>
      <c r="F1" s="64" t="s">
        <v>157</v>
      </c>
      <c r="G1" s="64" t="s">
        <v>158</v>
      </c>
      <c r="H1" s="64" t="s">
        <v>160</v>
      </c>
    </row>
    <row r="2" spans="1:8" x14ac:dyDescent="0.3">
      <c r="A2" s="218" t="s">
        <v>828</v>
      </c>
      <c r="B2" s="64">
        <v>1</v>
      </c>
      <c r="D2" s="64" t="s">
        <v>150</v>
      </c>
      <c r="E2" s="64" t="s">
        <v>1476</v>
      </c>
    </row>
    <row r="3" spans="1:8" x14ac:dyDescent="0.3">
      <c r="C3" s="64">
        <v>1</v>
      </c>
      <c r="D3" s="64" t="s">
        <v>722</v>
      </c>
      <c r="E3" s="64" t="s">
        <v>1477</v>
      </c>
    </row>
    <row r="4" spans="1:8" x14ac:dyDescent="0.3">
      <c r="C4" s="64">
        <v>2</v>
      </c>
      <c r="D4" s="64" t="s">
        <v>722</v>
      </c>
      <c r="E4" s="64" t="s">
        <v>1362</v>
      </c>
    </row>
    <row r="5" spans="1:8" x14ac:dyDescent="0.3">
      <c r="A5" s="218" t="s">
        <v>828</v>
      </c>
      <c r="B5" s="64">
        <v>2</v>
      </c>
      <c r="D5" s="64" t="s">
        <v>150</v>
      </c>
      <c r="E5" s="64" t="s">
        <v>1369</v>
      </c>
    </row>
    <row r="6" spans="1:8" x14ac:dyDescent="0.3">
      <c r="A6" s="218" t="s">
        <v>828</v>
      </c>
      <c r="B6" s="64">
        <v>3</v>
      </c>
      <c r="D6" s="64" t="s">
        <v>150</v>
      </c>
      <c r="E6" s="64" t="s">
        <v>1370</v>
      </c>
    </row>
    <row r="7" spans="1:8" x14ac:dyDescent="0.3">
      <c r="A7" s="218" t="s">
        <v>828</v>
      </c>
      <c r="B7" s="64">
        <v>4</v>
      </c>
      <c r="D7" s="64" t="s">
        <v>150</v>
      </c>
      <c r="E7" s="64" t="s">
        <v>1371</v>
      </c>
    </row>
    <row r="8" spans="1:8" x14ac:dyDescent="0.3">
      <c r="A8" s="218" t="s">
        <v>828</v>
      </c>
      <c r="B8" s="64">
        <v>5</v>
      </c>
      <c r="D8" s="64" t="s">
        <v>150</v>
      </c>
      <c r="E8" s="64" t="s">
        <v>1372</v>
      </c>
    </row>
    <row r="9" spans="1:8" x14ac:dyDescent="0.3">
      <c r="A9" s="218" t="s">
        <v>828</v>
      </c>
      <c r="B9" s="64">
        <v>6</v>
      </c>
      <c r="D9" s="64" t="s">
        <v>150</v>
      </c>
      <c r="E9" s="64" t="s">
        <v>1373</v>
      </c>
    </row>
    <row r="10" spans="1:8" x14ac:dyDescent="0.3">
      <c r="A10" s="218" t="s">
        <v>828</v>
      </c>
      <c r="B10" s="64">
        <v>7</v>
      </c>
      <c r="D10" s="64" t="s">
        <v>150</v>
      </c>
      <c r="E10" s="64" t="s">
        <v>1374</v>
      </c>
    </row>
    <row r="11" spans="1:8" x14ac:dyDescent="0.3">
      <c r="A11" s="218" t="s">
        <v>828</v>
      </c>
      <c r="B11" s="64">
        <v>8</v>
      </c>
      <c r="D11" s="64" t="s">
        <v>150</v>
      </c>
      <c r="E11" s="64" t="s">
        <v>1375</v>
      </c>
    </row>
    <row r="12" spans="1:8" x14ac:dyDescent="0.3">
      <c r="A12" s="218" t="s">
        <v>828</v>
      </c>
      <c r="B12" s="64">
        <v>9</v>
      </c>
      <c r="D12" s="64" t="s">
        <v>150</v>
      </c>
      <c r="E12" s="64" t="s">
        <v>1479</v>
      </c>
    </row>
    <row r="13" spans="1:8" x14ac:dyDescent="0.3">
      <c r="C13" s="64">
        <v>1</v>
      </c>
      <c r="D13" s="64" t="s">
        <v>722</v>
      </c>
      <c r="E13" s="64" t="s">
        <v>1478</v>
      </c>
    </row>
    <row r="14" spans="1:8" x14ac:dyDescent="0.3">
      <c r="C14" s="64">
        <v>2</v>
      </c>
      <c r="D14" s="64" t="s">
        <v>722</v>
      </c>
      <c r="E14" s="64" t="s">
        <v>1363</v>
      </c>
    </row>
    <row r="15" spans="1:8" x14ac:dyDescent="0.3">
      <c r="A15" s="218" t="s">
        <v>828</v>
      </c>
      <c r="B15" s="64">
        <v>10</v>
      </c>
      <c r="D15" s="64" t="s">
        <v>150</v>
      </c>
      <c r="E15" s="64" t="s">
        <v>1376</v>
      </c>
      <c r="H15" s="64" t="s">
        <v>160</v>
      </c>
    </row>
    <row r="16" spans="1:8" x14ac:dyDescent="0.3">
      <c r="B16" s="64" t="s">
        <v>162</v>
      </c>
      <c r="E16" s="64" t="s">
        <v>1300</v>
      </c>
    </row>
    <row r="17" spans="1:8" x14ac:dyDescent="0.3">
      <c r="A17" s="218" t="s">
        <v>828</v>
      </c>
      <c r="B17" s="64">
        <v>11</v>
      </c>
      <c r="D17" s="64" t="s">
        <v>150</v>
      </c>
      <c r="E17" s="64" t="s">
        <v>1481</v>
      </c>
    </row>
    <row r="18" spans="1:8" x14ac:dyDescent="0.3">
      <c r="C18" s="64">
        <v>1</v>
      </c>
      <c r="D18" s="64" t="s">
        <v>722</v>
      </c>
      <c r="E18" s="64" t="s">
        <v>1480</v>
      </c>
    </row>
    <row r="19" spans="1:8" x14ac:dyDescent="0.3">
      <c r="C19" s="64">
        <v>2</v>
      </c>
      <c r="D19" s="64" t="s">
        <v>722</v>
      </c>
      <c r="E19" s="64" t="s">
        <v>1364</v>
      </c>
    </row>
    <row r="20" spans="1:8" x14ac:dyDescent="0.3">
      <c r="A20" s="218" t="s">
        <v>828</v>
      </c>
      <c r="B20" s="64">
        <v>12</v>
      </c>
      <c r="C20" s="64" t="s">
        <v>1361</v>
      </c>
      <c r="D20" s="64" t="s">
        <v>150</v>
      </c>
      <c r="E20" s="64" t="s">
        <v>1452</v>
      </c>
    </row>
    <row r="21" spans="1:8" x14ac:dyDescent="0.3">
      <c r="C21" s="64">
        <v>1</v>
      </c>
      <c r="D21" s="64" t="s">
        <v>722</v>
      </c>
      <c r="E21" s="64" t="s">
        <v>1453</v>
      </c>
    </row>
    <row r="22" spans="1:8" x14ac:dyDescent="0.3">
      <c r="C22" s="64">
        <v>2</v>
      </c>
      <c r="D22" s="64" t="s">
        <v>722</v>
      </c>
      <c r="E22" s="64" t="s">
        <v>1454</v>
      </c>
      <c r="F22" s="64" t="s">
        <v>157</v>
      </c>
      <c r="G22" s="64" t="e">
        <v>#REF!</v>
      </c>
      <c r="H22" s="64" t="s">
        <v>160</v>
      </c>
    </row>
    <row r="23" spans="1:8" x14ac:dyDescent="0.3">
      <c r="B23" s="64" t="s">
        <v>162</v>
      </c>
      <c r="E23" s="64" t="s">
        <v>1308</v>
      </c>
    </row>
    <row r="24" spans="1:8" x14ac:dyDescent="0.3">
      <c r="B24" s="64" t="s">
        <v>162</v>
      </c>
      <c r="C24" s="64">
        <v>2</v>
      </c>
      <c r="D24" s="64" t="s">
        <v>150</v>
      </c>
      <c r="E24" s="64" t="s">
        <v>1428</v>
      </c>
    </row>
    <row r="25" spans="1:8" x14ac:dyDescent="0.3">
      <c r="C25" s="64">
        <v>1</v>
      </c>
      <c r="D25" s="64" t="s">
        <v>722</v>
      </c>
      <c r="E25" s="64" t="s">
        <v>1429</v>
      </c>
    </row>
    <row r="26" spans="1:8" x14ac:dyDescent="0.3">
      <c r="C26" s="64">
        <v>2</v>
      </c>
      <c r="D26" s="64" t="s">
        <v>722</v>
      </c>
      <c r="E26" s="64" t="s">
        <v>1430</v>
      </c>
      <c r="H26" s="64" t="s">
        <v>160</v>
      </c>
    </row>
    <row r="27" spans="1:8" x14ac:dyDescent="0.3">
      <c r="B27" s="64" t="s">
        <v>162</v>
      </c>
      <c r="C27" s="64">
        <v>3</v>
      </c>
      <c r="D27" s="64" t="s">
        <v>150</v>
      </c>
      <c r="E27" s="64" t="s">
        <v>1377</v>
      </c>
      <c r="H27" s="64" t="s">
        <v>160</v>
      </c>
    </row>
    <row r="28" spans="1:8" x14ac:dyDescent="0.3">
      <c r="A28" s="218" t="s">
        <v>828</v>
      </c>
      <c r="B28" s="64">
        <v>13</v>
      </c>
      <c r="C28" s="64" t="s">
        <v>1361</v>
      </c>
      <c r="D28" s="64" t="s">
        <v>150</v>
      </c>
      <c r="E28" s="64" t="s">
        <v>1378</v>
      </c>
    </row>
    <row r="29" spans="1:8" x14ac:dyDescent="0.3">
      <c r="B29" s="64" t="s">
        <v>162</v>
      </c>
      <c r="C29" s="64">
        <v>2</v>
      </c>
      <c r="D29" s="64" t="s">
        <v>150</v>
      </c>
      <c r="E29" s="64" t="s">
        <v>1459</v>
      </c>
    </row>
    <row r="30" spans="1:8" x14ac:dyDescent="0.3">
      <c r="C30" s="64">
        <v>1</v>
      </c>
      <c r="D30" s="64" t="s">
        <v>722</v>
      </c>
      <c r="E30" s="64" t="s">
        <v>1460</v>
      </c>
    </row>
    <row r="31" spans="1:8" x14ac:dyDescent="0.3">
      <c r="C31" s="64">
        <v>2</v>
      </c>
      <c r="D31" s="64" t="s">
        <v>722</v>
      </c>
      <c r="E31" s="64" t="s">
        <v>1365</v>
      </c>
      <c r="F31" s="64" t="s">
        <v>157</v>
      </c>
      <c r="G31" s="64" t="s">
        <v>1500</v>
      </c>
      <c r="H31" s="64" t="s">
        <v>160</v>
      </c>
    </row>
    <row r="32" spans="1:8" x14ac:dyDescent="0.3">
      <c r="A32" s="218" t="s">
        <v>828</v>
      </c>
      <c r="B32" s="64">
        <v>14</v>
      </c>
      <c r="C32" s="64" t="s">
        <v>1361</v>
      </c>
      <c r="D32" s="64" t="s">
        <v>150</v>
      </c>
      <c r="E32" s="64" t="s">
        <v>1418</v>
      </c>
    </row>
    <row r="33" spans="1:8" x14ac:dyDescent="0.3">
      <c r="C33" s="64">
        <v>1</v>
      </c>
      <c r="D33" s="64" t="s">
        <v>722</v>
      </c>
      <c r="E33" s="64" t="s">
        <v>1423</v>
      </c>
    </row>
    <row r="34" spans="1:8" x14ac:dyDescent="0.3">
      <c r="C34" s="64">
        <v>2</v>
      </c>
      <c r="D34" s="64" t="s">
        <v>722</v>
      </c>
      <c r="E34" s="64" t="s">
        <v>1424</v>
      </c>
    </row>
    <row r="35" spans="1:8" x14ac:dyDescent="0.3">
      <c r="C35" s="64">
        <v>3</v>
      </c>
      <c r="D35" s="64" t="s">
        <v>722</v>
      </c>
      <c r="E35" s="64" t="s">
        <v>1425</v>
      </c>
    </row>
    <row r="36" spans="1:8" x14ac:dyDescent="0.3">
      <c r="C36" s="64">
        <v>4</v>
      </c>
      <c r="D36" s="64" t="s">
        <v>722</v>
      </c>
      <c r="E36" s="64" t="s">
        <v>1431</v>
      </c>
    </row>
    <row r="37" spans="1:8" x14ac:dyDescent="0.3">
      <c r="C37" s="64">
        <v>5</v>
      </c>
      <c r="D37" s="64" t="s">
        <v>722</v>
      </c>
      <c r="E37" s="64" t="s">
        <v>1426</v>
      </c>
      <c r="H37" s="64" t="s">
        <v>160</v>
      </c>
    </row>
    <row r="38" spans="1:8" x14ac:dyDescent="0.3">
      <c r="B38" s="64" t="s">
        <v>162</v>
      </c>
      <c r="E38" s="64" t="s">
        <v>1308</v>
      </c>
    </row>
    <row r="39" spans="1:8" x14ac:dyDescent="0.3">
      <c r="B39" s="64" t="s">
        <v>162</v>
      </c>
      <c r="C39" s="64">
        <v>2</v>
      </c>
      <c r="D39" s="64" t="s">
        <v>150</v>
      </c>
      <c r="E39" s="64" t="s">
        <v>1379</v>
      </c>
      <c r="H39" s="64" t="s">
        <v>160</v>
      </c>
    </row>
    <row r="40" spans="1:8" x14ac:dyDescent="0.3">
      <c r="B40" s="64" t="s">
        <v>162</v>
      </c>
      <c r="C40" s="64">
        <v>3</v>
      </c>
      <c r="D40" s="64" t="s">
        <v>150</v>
      </c>
      <c r="E40" s="64" t="s">
        <v>1419</v>
      </c>
    </row>
    <row r="41" spans="1:8" x14ac:dyDescent="0.3">
      <c r="C41" s="64">
        <v>1</v>
      </c>
      <c r="D41" s="64" t="s">
        <v>722</v>
      </c>
      <c r="E41" s="64" t="s">
        <v>1420</v>
      </c>
    </row>
    <row r="42" spans="1:8" x14ac:dyDescent="0.3">
      <c r="C42" s="64">
        <v>2</v>
      </c>
      <c r="D42" s="64" t="s">
        <v>722</v>
      </c>
      <c r="E42" s="64" t="s">
        <v>1366</v>
      </c>
    </row>
    <row r="43" spans="1:8" x14ac:dyDescent="0.3">
      <c r="C43" s="64">
        <v>3</v>
      </c>
      <c r="D43" s="64" t="s">
        <v>722</v>
      </c>
      <c r="E43" s="64" t="s">
        <v>1367</v>
      </c>
    </row>
    <row r="44" spans="1:8" x14ac:dyDescent="0.3">
      <c r="C44" s="64">
        <v>4</v>
      </c>
      <c r="D44" s="64" t="s">
        <v>722</v>
      </c>
      <c r="E44" s="64" t="s">
        <v>1368</v>
      </c>
      <c r="H44" s="64" t="s">
        <v>160</v>
      </c>
    </row>
    <row r="45" spans="1:8" x14ac:dyDescent="0.3">
      <c r="A45" s="218" t="s">
        <v>828</v>
      </c>
      <c r="B45" s="64">
        <v>15</v>
      </c>
      <c r="D45" s="64" t="s">
        <v>150</v>
      </c>
      <c r="E45" s="64" t="s">
        <v>1380</v>
      </c>
      <c r="H45" s="64" t="s">
        <v>160</v>
      </c>
    </row>
    <row r="46" spans="1:8" x14ac:dyDescent="0.3">
      <c r="B46" s="64" t="s">
        <v>162</v>
      </c>
      <c r="E46" s="64" t="s">
        <v>1301</v>
      </c>
    </row>
    <row r="47" spans="1:8" x14ac:dyDescent="0.3">
      <c r="A47" s="218" t="s">
        <v>828</v>
      </c>
      <c r="B47" s="64">
        <v>16</v>
      </c>
      <c r="D47" s="64" t="s">
        <v>150</v>
      </c>
      <c r="E47" s="64" t="s">
        <v>1457</v>
      </c>
    </row>
    <row r="48" spans="1:8" x14ac:dyDescent="0.3">
      <c r="A48" s="218" t="s">
        <v>828</v>
      </c>
      <c r="B48" s="64">
        <v>17</v>
      </c>
      <c r="D48" s="64" t="s">
        <v>150</v>
      </c>
      <c r="E48" s="64" t="s">
        <v>1381</v>
      </c>
      <c r="H48" s="64" t="s">
        <v>160</v>
      </c>
    </row>
    <row r="49" spans="1:8" x14ac:dyDescent="0.3">
      <c r="B49" s="64" t="s">
        <v>162</v>
      </c>
      <c r="E49" s="64" t="s">
        <v>1302</v>
      </c>
    </row>
    <row r="50" spans="1:8" x14ac:dyDescent="0.3">
      <c r="A50" s="218" t="s">
        <v>828</v>
      </c>
      <c r="B50" s="64">
        <v>18</v>
      </c>
      <c r="D50" s="64" t="s">
        <v>150</v>
      </c>
      <c r="E50" s="64" t="s">
        <v>1382</v>
      </c>
      <c r="H50" s="64" t="s">
        <v>160</v>
      </c>
    </row>
    <row r="51" spans="1:8" x14ac:dyDescent="0.3">
      <c r="B51" s="64" t="s">
        <v>162</v>
      </c>
      <c r="E51" s="64" t="s">
        <v>1303</v>
      </c>
    </row>
    <row r="52" spans="1:8" x14ac:dyDescent="0.3">
      <c r="A52" s="218" t="s">
        <v>828</v>
      </c>
      <c r="B52" s="64">
        <v>19</v>
      </c>
      <c r="D52" s="64" t="s">
        <v>150</v>
      </c>
      <c r="E52" s="64" t="s">
        <v>1383</v>
      </c>
    </row>
    <row r="53" spans="1:8" x14ac:dyDescent="0.3">
      <c r="B53" s="64" t="s">
        <v>162</v>
      </c>
      <c r="E53" s="64" t="s">
        <v>1304</v>
      </c>
    </row>
    <row r="54" spans="1:8" x14ac:dyDescent="0.3">
      <c r="A54" s="218" t="s">
        <v>828</v>
      </c>
      <c r="B54" s="64">
        <v>20</v>
      </c>
      <c r="C54" s="64" t="s">
        <v>1361</v>
      </c>
      <c r="D54" s="64" t="s">
        <v>150</v>
      </c>
      <c r="E54" s="64" t="s">
        <v>1384</v>
      </c>
    </row>
    <row r="55" spans="1:8" x14ac:dyDescent="0.3">
      <c r="B55" s="64" t="s">
        <v>162</v>
      </c>
      <c r="C55" s="64">
        <v>2</v>
      </c>
      <c r="D55" s="64" t="s">
        <v>150</v>
      </c>
      <c r="E55" s="64" t="s">
        <v>1385</v>
      </c>
    </row>
    <row r="56" spans="1:8" x14ac:dyDescent="0.3">
      <c r="A56" s="218" t="s">
        <v>828</v>
      </c>
      <c r="B56" s="64">
        <v>21</v>
      </c>
      <c r="D56" s="64" t="s">
        <v>150</v>
      </c>
      <c r="E56" s="64" t="s">
        <v>1386</v>
      </c>
    </row>
    <row r="57" spans="1:8" x14ac:dyDescent="0.3">
      <c r="A57" s="218" t="s">
        <v>828</v>
      </c>
      <c r="B57" s="64">
        <v>22</v>
      </c>
      <c r="D57" s="64" t="s">
        <v>150</v>
      </c>
      <c r="E57" s="64" t="s">
        <v>1461</v>
      </c>
      <c r="H57" s="64" t="s">
        <v>160</v>
      </c>
    </row>
    <row r="58" spans="1:8" x14ac:dyDescent="0.3">
      <c r="A58" s="218" t="s">
        <v>828</v>
      </c>
      <c r="B58" s="64">
        <v>23</v>
      </c>
      <c r="D58" s="64" t="s">
        <v>150</v>
      </c>
      <c r="E58" s="64" t="s">
        <v>1387</v>
      </c>
      <c r="H58" s="64" t="s">
        <v>160</v>
      </c>
    </row>
    <row r="59" spans="1:8" x14ac:dyDescent="0.3">
      <c r="B59" s="64" t="s">
        <v>162</v>
      </c>
      <c r="E59" s="64" t="s">
        <v>1432</v>
      </c>
    </row>
    <row r="60" spans="1:8" x14ac:dyDescent="0.3">
      <c r="A60" s="218" t="s">
        <v>828</v>
      </c>
      <c r="B60" s="64">
        <v>24</v>
      </c>
      <c r="D60" s="64" t="s">
        <v>150</v>
      </c>
      <c r="E60" s="64" t="s">
        <v>1388</v>
      </c>
    </row>
    <row r="61" spans="1:8" x14ac:dyDescent="0.3">
      <c r="B61" s="64" t="s">
        <v>162</v>
      </c>
      <c r="E61" s="64" t="s">
        <v>1305</v>
      </c>
    </row>
    <row r="62" spans="1:8" x14ac:dyDescent="0.3">
      <c r="A62" s="218" t="s">
        <v>828</v>
      </c>
      <c r="B62" s="64">
        <v>25</v>
      </c>
      <c r="D62" s="64" t="s">
        <v>150</v>
      </c>
      <c r="E62" s="64" t="s">
        <v>1427</v>
      </c>
    </row>
    <row r="63" spans="1:8" x14ac:dyDescent="0.3">
      <c r="A63" s="218" t="s">
        <v>828</v>
      </c>
      <c r="B63" s="64">
        <v>26</v>
      </c>
      <c r="D63" s="64" t="s">
        <v>150</v>
      </c>
      <c r="E63" s="64" t="s">
        <v>1464</v>
      </c>
      <c r="H63" s="64" t="s">
        <v>160</v>
      </c>
    </row>
    <row r="64" spans="1:8" x14ac:dyDescent="0.3">
      <c r="B64" s="64" t="s">
        <v>162</v>
      </c>
      <c r="E64" s="64" t="s">
        <v>1309</v>
      </c>
    </row>
    <row r="65" spans="1:8" x14ac:dyDescent="0.3">
      <c r="A65" s="218" t="s">
        <v>828</v>
      </c>
      <c r="B65" s="64">
        <v>27</v>
      </c>
      <c r="D65" s="64" t="s">
        <v>150</v>
      </c>
      <c r="E65" s="64" t="s">
        <v>1468</v>
      </c>
    </row>
    <row r="66" spans="1:8" x14ac:dyDescent="0.3">
      <c r="B66" s="64" t="s">
        <v>162</v>
      </c>
      <c r="E66" s="64" t="s">
        <v>1422</v>
      </c>
    </row>
    <row r="67" spans="1:8" x14ac:dyDescent="0.3">
      <c r="A67" s="218" t="s">
        <v>828</v>
      </c>
      <c r="B67" s="64">
        <v>28</v>
      </c>
      <c r="D67" s="64" t="s">
        <v>150</v>
      </c>
      <c r="E67" s="64" t="s">
        <v>1389</v>
      </c>
    </row>
    <row r="68" spans="1:8" x14ac:dyDescent="0.3">
      <c r="A68" s="218" t="s">
        <v>828</v>
      </c>
      <c r="B68" s="64">
        <v>29</v>
      </c>
      <c r="D68" s="64" t="s">
        <v>150</v>
      </c>
      <c r="E68" s="64" t="s">
        <v>1458</v>
      </c>
    </row>
    <row r="69" spans="1:8" x14ac:dyDescent="0.3">
      <c r="C69" s="64">
        <v>1</v>
      </c>
      <c r="D69" s="64" t="s">
        <v>722</v>
      </c>
      <c r="E69" s="64" t="s">
        <v>1466</v>
      </c>
    </row>
    <row r="70" spans="1:8" x14ac:dyDescent="0.3">
      <c r="C70" s="64">
        <v>2</v>
      </c>
      <c r="D70" s="64" t="s">
        <v>722</v>
      </c>
      <c r="E70" s="64" t="s">
        <v>1456</v>
      </c>
    </row>
    <row r="71" spans="1:8" x14ac:dyDescent="0.3">
      <c r="A71" s="218" t="s">
        <v>828</v>
      </c>
      <c r="B71" s="64">
        <v>30</v>
      </c>
      <c r="D71" s="64" t="s">
        <v>150</v>
      </c>
      <c r="E71" s="64" t="s">
        <v>1390</v>
      </c>
    </row>
    <row r="72" spans="1:8" x14ac:dyDescent="0.3">
      <c r="A72" s="218" t="s">
        <v>828</v>
      </c>
      <c r="B72" s="64">
        <v>31</v>
      </c>
      <c r="D72" s="64" t="s">
        <v>150</v>
      </c>
      <c r="E72" s="67" t="s">
        <v>1391</v>
      </c>
      <c r="H72" s="64" t="s">
        <v>160</v>
      </c>
    </row>
    <row r="73" spans="1:8" x14ac:dyDescent="0.3">
      <c r="B73" s="64" t="s">
        <v>162</v>
      </c>
      <c r="E73" s="64" t="s">
        <v>1306</v>
      </c>
    </row>
    <row r="74" spans="1:8" ht="21" x14ac:dyDescent="0.35">
      <c r="A74" s="218" t="s">
        <v>828</v>
      </c>
      <c r="B74" s="64">
        <v>32</v>
      </c>
      <c r="C74" s="64" t="s">
        <v>1361</v>
      </c>
      <c r="D74" s="64" t="s">
        <v>150</v>
      </c>
      <c r="E74" s="64" t="s">
        <v>1469</v>
      </c>
    </row>
    <row r="75" spans="1:8" x14ac:dyDescent="0.3">
      <c r="B75" s="64" t="s">
        <v>162</v>
      </c>
      <c r="C75" s="64">
        <v>2</v>
      </c>
      <c r="D75" s="64" t="s">
        <v>150</v>
      </c>
      <c r="E75" s="64" t="s">
        <v>1392</v>
      </c>
    </row>
    <row r="76" spans="1:8" x14ac:dyDescent="0.3">
      <c r="B76" s="64" t="s">
        <v>162</v>
      </c>
      <c r="C76" s="64">
        <v>3</v>
      </c>
      <c r="D76" s="64" t="s">
        <v>150</v>
      </c>
      <c r="E76" s="64" t="s">
        <v>1393</v>
      </c>
    </row>
    <row r="77" spans="1:8" x14ac:dyDescent="0.3">
      <c r="B77" s="64" t="s">
        <v>162</v>
      </c>
      <c r="C77" s="64">
        <v>4</v>
      </c>
      <c r="D77" s="64" t="s">
        <v>150</v>
      </c>
      <c r="E77" s="64" t="s">
        <v>1470</v>
      </c>
    </row>
    <row r="78" spans="1:8" x14ac:dyDescent="0.3">
      <c r="B78" s="64" t="s">
        <v>162</v>
      </c>
      <c r="C78" s="64">
        <v>5</v>
      </c>
      <c r="D78" s="64" t="s">
        <v>150</v>
      </c>
      <c r="E78" s="64" t="s">
        <v>1394</v>
      </c>
    </row>
    <row r="79" spans="1:8" x14ac:dyDescent="0.3">
      <c r="B79" s="64" t="s">
        <v>162</v>
      </c>
      <c r="C79" s="64">
        <v>6</v>
      </c>
      <c r="D79" s="64" t="s">
        <v>150</v>
      </c>
      <c r="E79" s="64" t="s">
        <v>1471</v>
      </c>
    </row>
    <row r="80" spans="1:8" x14ac:dyDescent="0.3">
      <c r="B80" s="64" t="s">
        <v>162</v>
      </c>
      <c r="C80" s="64">
        <v>7</v>
      </c>
      <c r="D80" s="64" t="s">
        <v>150</v>
      </c>
      <c r="E80" s="64" t="s">
        <v>1395</v>
      </c>
    </row>
    <row r="81" spans="1:8" x14ac:dyDescent="0.3">
      <c r="B81" s="64" t="s">
        <v>162</v>
      </c>
      <c r="C81" s="64">
        <v>8</v>
      </c>
      <c r="D81" s="64" t="s">
        <v>150</v>
      </c>
      <c r="E81" s="64" t="s">
        <v>1396</v>
      </c>
    </row>
    <row r="82" spans="1:8" x14ac:dyDescent="0.3">
      <c r="B82" s="64" t="s">
        <v>162</v>
      </c>
      <c r="C82" s="64">
        <v>9</v>
      </c>
      <c r="D82" s="64" t="s">
        <v>150</v>
      </c>
      <c r="E82" s="64" t="s">
        <v>1397</v>
      </c>
    </row>
    <row r="83" spans="1:8" x14ac:dyDescent="0.3">
      <c r="B83" s="64" t="s">
        <v>162</v>
      </c>
      <c r="C83" s="64">
        <v>10</v>
      </c>
      <c r="D83" s="64" t="s">
        <v>150</v>
      </c>
      <c r="E83" s="64" t="s">
        <v>1398</v>
      </c>
    </row>
    <row r="84" spans="1:8" x14ac:dyDescent="0.3">
      <c r="B84" s="64" t="s">
        <v>1498</v>
      </c>
    </row>
    <row r="85" spans="1:8" s="18" customFormat="1" x14ac:dyDescent="0.3">
      <c r="A85" s="218" t="s">
        <v>828</v>
      </c>
      <c r="B85" s="64" t="s">
        <v>828</v>
      </c>
      <c r="C85" s="64" t="s">
        <v>162</v>
      </c>
      <c r="D85" s="48"/>
      <c r="E85" s="65" t="s">
        <v>1506</v>
      </c>
      <c r="F85" s="68"/>
      <c r="G85" s="48"/>
      <c r="H85" s="48"/>
    </row>
    <row r="86" spans="1:8" x14ac:dyDescent="0.3">
      <c r="B86" s="64" t="s">
        <v>1498</v>
      </c>
    </row>
    <row r="87" spans="1:8" x14ac:dyDescent="0.3">
      <c r="A87" s="218" t="s">
        <v>828</v>
      </c>
      <c r="B87" s="64">
        <v>297</v>
      </c>
      <c r="D87" s="64" t="s">
        <v>150</v>
      </c>
      <c r="E87" s="64" t="s">
        <v>1484</v>
      </c>
    </row>
    <row r="88" spans="1:8" x14ac:dyDescent="0.3">
      <c r="B88" s="64" t="s">
        <v>162</v>
      </c>
      <c r="E88" s="64" t="s">
        <v>1483</v>
      </c>
      <c r="G88" s="64" t="s">
        <v>1501</v>
      </c>
      <c r="H88" s="64" t="s">
        <v>160</v>
      </c>
    </row>
    <row r="89" spans="1:8" x14ac:dyDescent="0.3">
      <c r="B89" s="64" t="s">
        <v>162</v>
      </c>
      <c r="E89" s="64" t="s">
        <v>1491</v>
      </c>
    </row>
    <row r="90" spans="1:8" x14ac:dyDescent="0.3">
      <c r="B90" s="64" t="s">
        <v>162</v>
      </c>
      <c r="E90" s="64" t="s">
        <v>1492</v>
      </c>
      <c r="F90" s="2"/>
      <c r="G90" s="2"/>
      <c r="H90" s="2"/>
    </row>
    <row r="91" spans="1:8" x14ac:dyDescent="0.3">
      <c r="B91" s="64" t="s">
        <v>162</v>
      </c>
      <c r="E91" s="64" t="s">
        <v>1494</v>
      </c>
    </row>
    <row r="92" spans="1:8" x14ac:dyDescent="0.3">
      <c r="A92" s="218" t="s">
        <v>828</v>
      </c>
      <c r="B92" s="64">
        <v>298</v>
      </c>
      <c r="D92" s="64" t="s">
        <v>150</v>
      </c>
      <c r="E92" s="64" t="s">
        <v>1485</v>
      </c>
    </row>
    <row r="93" spans="1:8" x14ac:dyDescent="0.3">
      <c r="B93" s="64" t="s">
        <v>162</v>
      </c>
      <c r="E93" s="64" t="s">
        <v>1486</v>
      </c>
      <c r="G93" s="64" t="s">
        <v>1502</v>
      </c>
      <c r="H93" s="64" t="s">
        <v>160</v>
      </c>
    </row>
    <row r="94" spans="1:8" x14ac:dyDescent="0.3">
      <c r="B94" s="64" t="s">
        <v>162</v>
      </c>
      <c r="E94" s="64" t="s">
        <v>1487</v>
      </c>
    </row>
    <row r="95" spans="1:8" x14ac:dyDescent="0.3">
      <c r="B95" s="64" t="s">
        <v>162</v>
      </c>
      <c r="E95" s="64" t="s">
        <v>1488</v>
      </c>
      <c r="F95" s="2"/>
      <c r="G95" s="2"/>
      <c r="H95" s="2"/>
    </row>
    <row r="96" spans="1:8" x14ac:dyDescent="0.3">
      <c r="A96" s="234"/>
      <c r="B96" s="64" t="s">
        <v>162</v>
      </c>
      <c r="C96" s="2"/>
      <c r="D96" s="2"/>
      <c r="E96" s="64" t="s">
        <v>1493</v>
      </c>
    </row>
    <row r="97" spans="2:5" x14ac:dyDescent="0.3">
      <c r="B97" s="2"/>
      <c r="C97" s="2"/>
      <c r="D97" s="2"/>
      <c r="E97" s="2"/>
    </row>
    <row r="98" spans="2:5" x14ac:dyDescent="0.3">
      <c r="B98" s="2"/>
      <c r="C98" s="2"/>
      <c r="D98" s="2"/>
      <c r="E98" s="2"/>
    </row>
    <row r="99" spans="2:5" x14ac:dyDescent="0.3">
      <c r="B99" s="2"/>
      <c r="C99" s="2"/>
      <c r="D99" s="2"/>
      <c r="E99" s="2"/>
    </row>
    <row r="100" spans="2:5" x14ac:dyDescent="0.3">
      <c r="B100" s="2"/>
      <c r="C100" s="2"/>
      <c r="D100" s="2"/>
      <c r="E100" s="2"/>
    </row>
    <row r="101" spans="2:5" x14ac:dyDescent="0.3">
      <c r="B101" s="2"/>
      <c r="C101" s="2"/>
      <c r="D101" s="2"/>
      <c r="E101" s="2"/>
    </row>
    <row r="102" spans="2:5" x14ac:dyDescent="0.3">
      <c r="B102" s="2"/>
      <c r="C102" s="2"/>
      <c r="D102" s="2"/>
      <c r="E102" s="2"/>
    </row>
    <row r="103" spans="2:5" x14ac:dyDescent="0.3">
      <c r="B103" s="2"/>
      <c r="C103" s="2"/>
      <c r="D103" s="2"/>
      <c r="E103" s="2"/>
    </row>
    <row r="104" spans="2:5" x14ac:dyDescent="0.3">
      <c r="B104" s="2"/>
      <c r="C104" s="2"/>
      <c r="D104" s="2"/>
      <c r="E104" s="2"/>
    </row>
    <row r="105" spans="2:5" x14ac:dyDescent="0.3">
      <c r="B105" s="2"/>
      <c r="C105" s="2"/>
      <c r="D105" s="2"/>
      <c r="E105" s="2"/>
    </row>
    <row r="106" spans="2:5" x14ac:dyDescent="0.3">
      <c r="B106" s="2"/>
      <c r="C106" s="2"/>
      <c r="D106" s="2"/>
      <c r="E106" s="2"/>
    </row>
    <row r="107" spans="2:5" x14ac:dyDescent="0.3">
      <c r="B107" s="2"/>
      <c r="C107" s="2"/>
      <c r="D107" s="2"/>
      <c r="E107" s="2"/>
    </row>
    <row r="108" spans="2:5" x14ac:dyDescent="0.3">
      <c r="B108" s="2"/>
      <c r="C108" s="2"/>
      <c r="D108" s="2"/>
      <c r="E108" s="2"/>
    </row>
    <row r="109" spans="2:5" x14ac:dyDescent="0.3">
      <c r="B109" s="2"/>
      <c r="C109" s="2"/>
      <c r="D109" s="2"/>
      <c r="E109" s="2"/>
    </row>
    <row r="110" spans="2:5" x14ac:dyDescent="0.3">
      <c r="B110" s="2"/>
      <c r="C110" s="2"/>
      <c r="D110" s="2"/>
      <c r="E110" s="2"/>
    </row>
    <row r="111" spans="2:5" x14ac:dyDescent="0.3">
      <c r="E111" s="2"/>
    </row>
  </sheetData>
  <autoFilter ref="A1:H96"/>
  <pageMargins left="0.7" right="0.7" top="0.75" bottom="0.75" header="0.3" footer="0.3"/>
  <pageSetup paperSize="9" orientation="portrait" horizontalDpi="360" verticalDpi="36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11"/>
  <sheetViews>
    <sheetView workbookViewId="0">
      <pane ySplit="1" topLeftCell="A29" activePane="bottomLeft" state="frozen"/>
      <selection pane="bottomLeft"/>
    </sheetView>
  </sheetViews>
  <sheetFormatPr defaultColWidth="8.85546875" defaultRowHeight="20.25" x14ac:dyDescent="0.3"/>
  <cols>
    <col min="1" max="1" width="5.85546875" style="2" customWidth="1"/>
    <col min="2" max="2" width="3.85546875" style="2" customWidth="1"/>
    <col min="3" max="3" width="5.28515625" style="64" customWidth="1"/>
    <col min="4" max="4" width="4.7109375" style="64" customWidth="1"/>
    <col min="5" max="5" width="8" style="64" customWidth="1"/>
    <col min="6" max="6" width="2" style="264" customWidth="1"/>
    <col min="7" max="7" width="10.85546875" style="64" customWidth="1"/>
    <col min="8" max="8" width="2.28515625" style="64" customWidth="1"/>
    <col min="9" max="9" width="29.28515625" style="64" customWidth="1"/>
    <col min="10" max="10" width="4.28515625" style="64" customWidth="1"/>
    <col min="11" max="11" width="23.85546875" style="64" customWidth="1"/>
    <col min="12" max="12" width="4.140625" style="64" customWidth="1"/>
    <col min="13" max="13" width="33.7109375" style="64" customWidth="1"/>
    <col min="14" max="14" width="3.85546875" style="64" customWidth="1"/>
    <col min="15" max="15" width="8.85546875" style="64"/>
    <col min="16" max="16" width="9" style="64" customWidth="1"/>
    <col min="17" max="17" width="16.5703125" style="64" customWidth="1"/>
    <col min="18" max="18" width="8.85546875" style="64"/>
    <col min="19" max="16384" width="8.85546875" style="2"/>
  </cols>
  <sheetData>
    <row r="1" spans="1:19" s="8" customFormat="1" x14ac:dyDescent="0.3">
      <c r="A1" s="40" t="s">
        <v>631</v>
      </c>
      <c r="B1" s="141" t="s">
        <v>149</v>
      </c>
      <c r="C1" s="56" t="s">
        <v>828</v>
      </c>
      <c r="D1" s="71" t="s">
        <v>150</v>
      </c>
      <c r="E1" s="55" t="s">
        <v>151</v>
      </c>
      <c r="F1" s="50" t="s">
        <v>150</v>
      </c>
      <c r="G1" s="220" t="s">
        <v>1041</v>
      </c>
      <c r="H1" s="221" t="s">
        <v>152</v>
      </c>
      <c r="I1" s="58" t="s">
        <v>153</v>
      </c>
      <c r="J1" s="57" t="s">
        <v>154</v>
      </c>
      <c r="K1" s="58" t="s">
        <v>155</v>
      </c>
      <c r="L1" s="57" t="s">
        <v>152</v>
      </c>
      <c r="M1" s="59" t="s">
        <v>865</v>
      </c>
      <c r="N1" s="63" t="s">
        <v>157</v>
      </c>
      <c r="O1" s="59" t="s">
        <v>158</v>
      </c>
      <c r="P1" s="63" t="s">
        <v>159</v>
      </c>
      <c r="Q1" s="59" t="s">
        <v>249</v>
      </c>
      <c r="R1" s="57" t="s">
        <v>160</v>
      </c>
      <c r="S1" s="14" t="s">
        <v>253</v>
      </c>
    </row>
    <row r="2" spans="1:19" s="263" customFormat="1" ht="23.25" x14ac:dyDescent="0.35">
      <c r="A2" s="144"/>
      <c r="B2" s="145"/>
      <c r="D2" s="121" t="s">
        <v>278</v>
      </c>
      <c r="E2" s="146"/>
      <c r="F2" s="144"/>
      <c r="G2" s="143" t="s">
        <v>892</v>
      </c>
      <c r="H2" s="144"/>
      <c r="I2" s="144"/>
      <c r="J2" s="144"/>
      <c r="K2" s="144"/>
      <c r="L2" s="144"/>
      <c r="M2" s="144"/>
      <c r="N2" s="147"/>
      <c r="O2" s="144"/>
      <c r="P2" s="144"/>
      <c r="Q2" s="144"/>
      <c r="R2" s="144"/>
      <c r="S2" s="144"/>
    </row>
    <row r="3" spans="1:19" s="263" customFormat="1" ht="23.25" x14ac:dyDescent="0.35">
      <c r="A3" s="144"/>
      <c r="B3" s="145"/>
      <c r="D3" s="121" t="s">
        <v>278</v>
      </c>
      <c r="E3" s="146"/>
      <c r="F3" s="144"/>
      <c r="G3" s="144" t="s">
        <v>925</v>
      </c>
      <c r="H3" s="144"/>
      <c r="I3" s="144"/>
      <c r="J3" s="144"/>
      <c r="K3" s="144"/>
      <c r="L3" s="144"/>
      <c r="M3" s="144"/>
      <c r="N3" s="147"/>
      <c r="O3" s="144"/>
      <c r="P3" s="144"/>
      <c r="Q3" s="144"/>
      <c r="R3" s="144"/>
      <c r="S3" s="144"/>
    </row>
    <row r="4" spans="1:19" s="6" customFormat="1" ht="15.6" customHeight="1" x14ac:dyDescent="0.3">
      <c r="A4" s="2"/>
      <c r="B4" s="2" t="s">
        <v>187</v>
      </c>
      <c r="C4" s="56" t="s">
        <v>828</v>
      </c>
      <c r="D4" s="64">
        <v>1</v>
      </c>
      <c r="E4" s="50"/>
      <c r="F4" s="57" t="s">
        <v>150</v>
      </c>
      <c r="G4" s="64" t="s">
        <v>161</v>
      </c>
      <c r="H4" s="64" t="s">
        <v>152</v>
      </c>
      <c r="I4" s="89" t="s">
        <v>926</v>
      </c>
      <c r="J4" s="64"/>
      <c r="K4" s="64"/>
      <c r="L4" s="64"/>
      <c r="M4" s="64" t="s">
        <v>444</v>
      </c>
      <c r="N4" s="64"/>
      <c r="O4" s="64"/>
      <c r="P4" s="64"/>
      <c r="Q4" s="64"/>
      <c r="R4" s="64"/>
      <c r="S4" s="2"/>
    </row>
    <row r="5" spans="1:19" x14ac:dyDescent="0.3">
      <c r="D5" s="121" t="s">
        <v>162</v>
      </c>
      <c r="I5" s="64" t="s">
        <v>352</v>
      </c>
    </row>
    <row r="6" spans="1:19" x14ac:dyDescent="0.3">
      <c r="D6" s="121" t="s">
        <v>162</v>
      </c>
      <c r="E6" s="64">
        <v>1</v>
      </c>
      <c r="F6" s="50" t="s">
        <v>150</v>
      </c>
      <c r="I6" s="64" t="s">
        <v>230</v>
      </c>
      <c r="L6" s="57" t="s">
        <v>152</v>
      </c>
      <c r="M6" s="64" t="s">
        <v>298</v>
      </c>
    </row>
    <row r="7" spans="1:19" x14ac:dyDescent="0.3">
      <c r="D7" s="121" t="s">
        <v>162</v>
      </c>
      <c r="E7" s="64">
        <v>2</v>
      </c>
      <c r="F7" s="50" t="s">
        <v>150</v>
      </c>
      <c r="I7" s="64" t="s">
        <v>214</v>
      </c>
      <c r="L7" s="57" t="s">
        <v>152</v>
      </c>
      <c r="M7" s="64" t="s">
        <v>322</v>
      </c>
    </row>
    <row r="8" spans="1:19" x14ac:dyDescent="0.3">
      <c r="D8" s="121" t="s">
        <v>162</v>
      </c>
      <c r="I8" s="64" t="s">
        <v>632</v>
      </c>
    </row>
    <row r="9" spans="1:19" x14ac:dyDescent="0.3">
      <c r="D9" s="121" t="s">
        <v>278</v>
      </c>
      <c r="E9" s="64">
        <v>3</v>
      </c>
      <c r="F9" s="50" t="s">
        <v>150</v>
      </c>
      <c r="I9" s="64" t="s">
        <v>633</v>
      </c>
      <c r="L9" s="57" t="s">
        <v>152</v>
      </c>
      <c r="M9" s="64" t="s">
        <v>634</v>
      </c>
    </row>
    <row r="10" spans="1:19" x14ac:dyDescent="0.3">
      <c r="D10" s="121" t="s">
        <v>278</v>
      </c>
      <c r="E10" s="64">
        <v>4</v>
      </c>
      <c r="F10" s="50" t="s">
        <v>150</v>
      </c>
      <c r="I10" s="64" t="s">
        <v>635</v>
      </c>
      <c r="L10" s="57" t="s">
        <v>152</v>
      </c>
      <c r="M10" s="64" t="s">
        <v>636</v>
      </c>
    </row>
    <row r="11" spans="1:19" x14ac:dyDescent="0.3">
      <c r="D11" s="121" t="s">
        <v>278</v>
      </c>
      <c r="E11" s="64">
        <v>5</v>
      </c>
      <c r="F11" s="50" t="s">
        <v>150</v>
      </c>
      <c r="I11" s="64" t="s">
        <v>637</v>
      </c>
      <c r="L11" s="57" t="s">
        <v>152</v>
      </c>
      <c r="M11" s="64" t="s">
        <v>638</v>
      </c>
    </row>
    <row r="12" spans="1:19" x14ac:dyDescent="0.3">
      <c r="D12" s="121" t="s">
        <v>278</v>
      </c>
      <c r="E12" s="64">
        <v>6</v>
      </c>
      <c r="F12" s="50" t="s">
        <v>150</v>
      </c>
      <c r="I12" s="64" t="s">
        <v>639</v>
      </c>
      <c r="L12" s="57" t="s">
        <v>152</v>
      </c>
      <c r="M12" s="64" t="s">
        <v>640</v>
      </c>
    </row>
    <row r="13" spans="1:19" x14ac:dyDescent="0.3">
      <c r="D13" s="121" t="s">
        <v>278</v>
      </c>
      <c r="E13" s="64">
        <v>7</v>
      </c>
      <c r="F13" s="50" t="s">
        <v>150</v>
      </c>
      <c r="I13" s="64" t="s">
        <v>641</v>
      </c>
      <c r="L13" s="57" t="s">
        <v>152</v>
      </c>
      <c r="M13" s="64" t="s">
        <v>642</v>
      </c>
    </row>
    <row r="14" spans="1:19" x14ac:dyDescent="0.3">
      <c r="D14" s="121" t="s">
        <v>278</v>
      </c>
      <c r="E14" s="64">
        <v>8</v>
      </c>
      <c r="F14" s="50" t="s">
        <v>150</v>
      </c>
      <c r="I14" s="64" t="s">
        <v>643</v>
      </c>
      <c r="L14" s="57" t="s">
        <v>152</v>
      </c>
      <c r="M14" s="64" t="s">
        <v>644</v>
      </c>
    </row>
    <row r="15" spans="1:19" x14ac:dyDescent="0.3">
      <c r="D15" s="121" t="s">
        <v>278</v>
      </c>
      <c r="E15" s="64">
        <v>9</v>
      </c>
      <c r="F15" s="50" t="s">
        <v>150</v>
      </c>
      <c r="I15" s="64" t="s">
        <v>645</v>
      </c>
      <c r="L15" s="57" t="s">
        <v>152</v>
      </c>
      <c r="M15" s="64" t="s">
        <v>646</v>
      </c>
    </row>
    <row r="16" spans="1:19" x14ac:dyDescent="0.3">
      <c r="D16" s="121" t="s">
        <v>278</v>
      </c>
      <c r="E16" s="64">
        <v>10</v>
      </c>
      <c r="F16" s="50" t="s">
        <v>150</v>
      </c>
      <c r="I16" s="64" t="s">
        <v>647</v>
      </c>
      <c r="L16" s="57" t="s">
        <v>152</v>
      </c>
      <c r="M16" s="64" t="s">
        <v>648</v>
      </c>
    </row>
    <row r="17" spans="1:19" x14ac:dyDescent="0.3">
      <c r="D17" s="121" t="s">
        <v>278</v>
      </c>
      <c r="E17" s="64">
        <v>11</v>
      </c>
      <c r="F17" s="50" t="s">
        <v>150</v>
      </c>
      <c r="I17" s="64" t="s">
        <v>649</v>
      </c>
      <c r="L17" s="57" t="s">
        <v>152</v>
      </c>
      <c r="M17" s="64" t="s">
        <v>650</v>
      </c>
    </row>
    <row r="18" spans="1:19" x14ac:dyDescent="0.3">
      <c r="D18" s="121" t="s">
        <v>278</v>
      </c>
      <c r="E18" s="64">
        <v>12</v>
      </c>
      <c r="F18" s="50" t="s">
        <v>150</v>
      </c>
      <c r="I18" s="64" t="s">
        <v>651</v>
      </c>
      <c r="L18" s="57" t="s">
        <v>152</v>
      </c>
      <c r="M18" s="64" t="s">
        <v>652</v>
      </c>
    </row>
    <row r="19" spans="1:19" x14ac:dyDescent="0.3">
      <c r="D19" s="121" t="s">
        <v>278</v>
      </c>
      <c r="E19" s="64">
        <v>13</v>
      </c>
      <c r="F19" s="50" t="s">
        <v>150</v>
      </c>
      <c r="I19" s="64" t="s">
        <v>653</v>
      </c>
      <c r="L19" s="57" t="s">
        <v>152</v>
      </c>
      <c r="M19" s="64" t="s">
        <v>654</v>
      </c>
    </row>
    <row r="20" spans="1:19" x14ac:dyDescent="0.3">
      <c r="D20" s="121" t="s">
        <v>278</v>
      </c>
      <c r="E20" s="64">
        <v>14</v>
      </c>
      <c r="F20" s="50" t="s">
        <v>150</v>
      </c>
      <c r="I20" s="64" t="s">
        <v>655</v>
      </c>
      <c r="L20" s="57" t="s">
        <v>152</v>
      </c>
      <c r="M20" s="64" t="s">
        <v>656</v>
      </c>
    </row>
    <row r="21" spans="1:19" x14ac:dyDescent="0.3">
      <c r="D21" s="121" t="s">
        <v>278</v>
      </c>
      <c r="E21" s="64">
        <v>15</v>
      </c>
      <c r="F21" s="50" t="s">
        <v>150</v>
      </c>
      <c r="I21" s="64" t="s">
        <v>657</v>
      </c>
      <c r="L21" s="57" t="s">
        <v>152</v>
      </c>
      <c r="M21" s="64" t="s">
        <v>658</v>
      </c>
    </row>
    <row r="22" spans="1:19" x14ac:dyDescent="0.3">
      <c r="D22" s="121" t="s">
        <v>278</v>
      </c>
      <c r="E22" s="64">
        <v>16</v>
      </c>
      <c r="F22" s="50" t="s">
        <v>150</v>
      </c>
      <c r="I22" s="64" t="s">
        <v>659</v>
      </c>
      <c r="L22" s="57" t="s">
        <v>152</v>
      </c>
      <c r="M22" s="64" t="s">
        <v>660</v>
      </c>
    </row>
    <row r="23" spans="1:19" x14ac:dyDescent="0.3">
      <c r="D23" s="121" t="s">
        <v>162</v>
      </c>
      <c r="I23" s="64" t="s">
        <v>661</v>
      </c>
    </row>
    <row r="24" spans="1:19" x14ac:dyDescent="0.3">
      <c r="D24" s="121" t="s">
        <v>278</v>
      </c>
      <c r="E24" s="64">
        <v>17</v>
      </c>
      <c r="F24" s="50" t="s">
        <v>150</v>
      </c>
      <c r="I24" s="64" t="s">
        <v>662</v>
      </c>
      <c r="L24" s="57" t="s">
        <v>152</v>
      </c>
      <c r="M24" s="64" t="s">
        <v>324</v>
      </c>
    </row>
    <row r="25" spans="1:19" x14ac:dyDescent="0.3">
      <c r="D25" s="121" t="s">
        <v>278</v>
      </c>
      <c r="E25" s="64">
        <v>18</v>
      </c>
      <c r="F25" s="50" t="s">
        <v>150</v>
      </c>
      <c r="I25" s="64" t="s">
        <v>663</v>
      </c>
      <c r="L25" s="57" t="s">
        <v>152</v>
      </c>
      <c r="M25" s="64" t="s">
        <v>664</v>
      </c>
    </row>
    <row r="26" spans="1:19" x14ac:dyDescent="0.3">
      <c r="D26" s="121" t="s">
        <v>278</v>
      </c>
      <c r="E26" s="64">
        <v>19</v>
      </c>
      <c r="F26" s="50" t="s">
        <v>150</v>
      </c>
      <c r="I26" s="64" t="s">
        <v>665</v>
      </c>
      <c r="L26" s="57" t="s">
        <v>152</v>
      </c>
      <c r="M26" s="64" t="s">
        <v>666</v>
      </c>
    </row>
    <row r="27" spans="1:19" x14ac:dyDescent="0.3">
      <c r="D27" s="121" t="s">
        <v>278</v>
      </c>
      <c r="E27" s="64">
        <v>20</v>
      </c>
      <c r="F27" s="50" t="s">
        <v>150</v>
      </c>
      <c r="I27" s="64" t="s">
        <v>667</v>
      </c>
      <c r="L27" s="57" t="s">
        <v>152</v>
      </c>
      <c r="M27" s="64" t="s">
        <v>668</v>
      </c>
    </row>
    <row r="28" spans="1:19" x14ac:dyDescent="0.3">
      <c r="D28" s="121" t="s">
        <v>278</v>
      </c>
      <c r="E28" s="64">
        <v>21</v>
      </c>
      <c r="F28" s="50" t="s">
        <v>150</v>
      </c>
      <c r="I28" s="64" t="s">
        <v>669</v>
      </c>
      <c r="L28" s="57" t="s">
        <v>152</v>
      </c>
      <c r="M28" s="64" t="s">
        <v>670</v>
      </c>
    </row>
    <row r="29" spans="1:19" x14ac:dyDescent="0.3">
      <c r="D29" s="121" t="s">
        <v>162</v>
      </c>
      <c r="I29" s="64" t="s">
        <v>671</v>
      </c>
      <c r="L29" s="57" t="s">
        <v>152</v>
      </c>
      <c r="M29" s="64" t="s">
        <v>404</v>
      </c>
    </row>
    <row r="30" spans="1:19" x14ac:dyDescent="0.3">
      <c r="D30" s="121" t="s">
        <v>162</v>
      </c>
      <c r="I30" s="64" t="s">
        <v>672</v>
      </c>
      <c r="L30" s="57" t="s">
        <v>152</v>
      </c>
      <c r="M30" s="64" t="s">
        <v>673</v>
      </c>
    </row>
    <row r="31" spans="1:19" x14ac:dyDescent="0.3">
      <c r="D31" s="121" t="s">
        <v>162</v>
      </c>
      <c r="I31" s="64" t="s">
        <v>674</v>
      </c>
      <c r="L31" s="57" t="s">
        <v>152</v>
      </c>
      <c r="M31" s="64" t="s">
        <v>326</v>
      </c>
    </row>
    <row r="32" spans="1:19" s="64" customFormat="1" x14ac:dyDescent="0.3">
      <c r="A32" s="2"/>
      <c r="B32" s="2"/>
      <c r="D32" s="121" t="s">
        <v>162</v>
      </c>
      <c r="F32" s="264"/>
      <c r="I32" s="64" t="s">
        <v>325</v>
      </c>
      <c r="L32" s="57" t="s">
        <v>152</v>
      </c>
      <c r="M32" s="64" t="s">
        <v>396</v>
      </c>
      <c r="S32" s="2"/>
    </row>
    <row r="33" spans="1:19" s="64" customFormat="1" x14ac:dyDescent="0.3">
      <c r="A33" s="2"/>
      <c r="B33" s="2"/>
      <c r="D33" s="121" t="s">
        <v>1498</v>
      </c>
      <c r="F33" s="264"/>
      <c r="L33" s="57"/>
      <c r="S33" s="2"/>
    </row>
    <row r="34" spans="1:19" s="64" customFormat="1" x14ac:dyDescent="0.3">
      <c r="A34" s="2"/>
      <c r="B34" s="2" t="s">
        <v>187</v>
      </c>
      <c r="C34" s="56" t="s">
        <v>828</v>
      </c>
      <c r="D34" s="64">
        <v>33</v>
      </c>
      <c r="F34" s="57" t="s">
        <v>150</v>
      </c>
      <c r="G34" s="64" t="s">
        <v>161</v>
      </c>
      <c r="H34" s="64" t="s">
        <v>152</v>
      </c>
      <c r="I34" s="89" t="s">
        <v>927</v>
      </c>
      <c r="M34" s="64" t="s">
        <v>444</v>
      </c>
      <c r="S34" s="2"/>
    </row>
    <row r="35" spans="1:19" s="64" customFormat="1" x14ac:dyDescent="0.3">
      <c r="A35" s="2"/>
      <c r="B35" s="2"/>
      <c r="D35" s="121" t="s">
        <v>162</v>
      </c>
      <c r="F35" s="264"/>
      <c r="I35" s="64" t="s">
        <v>352</v>
      </c>
      <c r="S35" s="2"/>
    </row>
    <row r="36" spans="1:19" s="64" customFormat="1" x14ac:dyDescent="0.3">
      <c r="A36" s="2"/>
      <c r="B36" s="2" t="s">
        <v>725</v>
      </c>
      <c r="D36" s="121" t="s">
        <v>162</v>
      </c>
      <c r="E36" s="64">
        <v>1</v>
      </c>
      <c r="F36" s="50" t="s">
        <v>150</v>
      </c>
      <c r="I36" s="64" t="s">
        <v>688</v>
      </c>
      <c r="L36" s="57" t="s">
        <v>152</v>
      </c>
      <c r="M36" s="64" t="s">
        <v>288</v>
      </c>
      <c r="S36" s="2"/>
    </row>
    <row r="37" spans="1:19" s="64" customFormat="1" x14ac:dyDescent="0.3">
      <c r="A37" s="2"/>
      <c r="B37" s="2" t="s">
        <v>725</v>
      </c>
      <c r="D37" s="121" t="s">
        <v>162</v>
      </c>
      <c r="E37" s="64">
        <v>2</v>
      </c>
      <c r="F37" s="50" t="s">
        <v>150</v>
      </c>
      <c r="I37" s="64" t="s">
        <v>689</v>
      </c>
      <c r="L37" s="57" t="s">
        <v>152</v>
      </c>
      <c r="M37" s="64" t="s">
        <v>690</v>
      </c>
      <c r="S37" s="2"/>
    </row>
    <row r="38" spans="1:19" s="64" customFormat="1" x14ac:dyDescent="0.3">
      <c r="A38" s="2"/>
      <c r="B38" s="2" t="s">
        <v>725</v>
      </c>
      <c r="D38" s="121" t="s">
        <v>162</v>
      </c>
      <c r="E38" s="64">
        <v>3</v>
      </c>
      <c r="F38" s="50" t="s">
        <v>150</v>
      </c>
      <c r="I38" s="64" t="s">
        <v>691</v>
      </c>
      <c r="L38" s="57" t="s">
        <v>152</v>
      </c>
      <c r="M38" s="64" t="s">
        <v>424</v>
      </c>
      <c r="S38" s="2"/>
    </row>
    <row r="39" spans="1:19" s="64" customFormat="1" x14ac:dyDescent="0.3">
      <c r="A39" s="2"/>
      <c r="B39" s="2" t="s">
        <v>725</v>
      </c>
      <c r="D39" s="121" t="s">
        <v>162</v>
      </c>
      <c r="E39" s="64">
        <v>4</v>
      </c>
      <c r="F39" s="50" t="s">
        <v>150</v>
      </c>
      <c r="I39" s="64" t="s">
        <v>692</v>
      </c>
      <c r="L39" s="57" t="s">
        <v>152</v>
      </c>
      <c r="M39" s="64" t="s">
        <v>693</v>
      </c>
      <c r="S39" s="2"/>
    </row>
    <row r="40" spans="1:19" s="64" customFormat="1" x14ac:dyDescent="0.3">
      <c r="A40" s="2"/>
      <c r="B40" s="2" t="s">
        <v>725</v>
      </c>
      <c r="D40" s="121" t="s">
        <v>162</v>
      </c>
      <c r="E40" s="64">
        <v>5</v>
      </c>
      <c r="F40" s="50" t="s">
        <v>150</v>
      </c>
      <c r="I40" s="64" t="s">
        <v>694</v>
      </c>
      <c r="L40" s="57" t="s">
        <v>152</v>
      </c>
      <c r="M40" s="64" t="s">
        <v>695</v>
      </c>
      <c r="S40" s="2"/>
    </row>
    <row r="41" spans="1:19" s="64" customFormat="1" x14ac:dyDescent="0.3">
      <c r="A41" s="2"/>
      <c r="B41" s="2" t="s">
        <v>725</v>
      </c>
      <c r="D41" s="121" t="s">
        <v>162</v>
      </c>
      <c r="E41" s="64">
        <v>6</v>
      </c>
      <c r="F41" s="50" t="s">
        <v>150</v>
      </c>
      <c r="I41" s="64" t="s">
        <v>696</v>
      </c>
      <c r="L41" s="57" t="s">
        <v>152</v>
      </c>
      <c r="M41" s="64" t="s">
        <v>697</v>
      </c>
      <c r="S41" s="2"/>
    </row>
    <row r="42" spans="1:19" s="64" customFormat="1" x14ac:dyDescent="0.3">
      <c r="A42" s="2"/>
      <c r="B42" s="2" t="s">
        <v>187</v>
      </c>
      <c r="D42" s="121" t="s">
        <v>162</v>
      </c>
      <c r="E42" s="64">
        <v>7</v>
      </c>
      <c r="F42" s="50" t="s">
        <v>150</v>
      </c>
      <c r="I42" s="64" t="s">
        <v>698</v>
      </c>
      <c r="L42" s="57" t="s">
        <v>152</v>
      </c>
      <c r="M42" s="64" t="s">
        <v>699</v>
      </c>
      <c r="S42" s="2"/>
    </row>
    <row r="43" spans="1:19" s="64" customFormat="1" x14ac:dyDescent="0.3">
      <c r="A43" s="2"/>
      <c r="B43" s="2" t="s">
        <v>725</v>
      </c>
      <c r="D43" s="121" t="s">
        <v>162</v>
      </c>
      <c r="E43" s="64">
        <v>8</v>
      </c>
      <c r="F43" s="50" t="s">
        <v>150</v>
      </c>
      <c r="I43" s="64" t="s">
        <v>700</v>
      </c>
      <c r="L43" s="57" t="s">
        <v>152</v>
      </c>
      <c r="M43" s="64" t="s">
        <v>701</v>
      </c>
      <c r="S43" s="2"/>
    </row>
    <row r="44" spans="1:19" s="64" customFormat="1" x14ac:dyDescent="0.3">
      <c r="A44" s="2"/>
      <c r="B44" s="2" t="s">
        <v>725</v>
      </c>
      <c r="D44" s="121" t="s">
        <v>162</v>
      </c>
      <c r="E44" s="64">
        <v>9</v>
      </c>
      <c r="F44" s="50" t="s">
        <v>150</v>
      </c>
      <c r="I44" s="64" t="s">
        <v>702</v>
      </c>
      <c r="L44" s="57" t="s">
        <v>152</v>
      </c>
      <c r="M44" s="64" t="s">
        <v>703</v>
      </c>
      <c r="S44" s="2"/>
    </row>
    <row r="45" spans="1:19" s="64" customFormat="1" x14ac:dyDescent="0.3">
      <c r="A45" s="2"/>
      <c r="B45" s="2" t="s">
        <v>725</v>
      </c>
      <c r="D45" s="121" t="s">
        <v>162</v>
      </c>
      <c r="E45" s="64">
        <v>10</v>
      </c>
      <c r="F45" s="50" t="s">
        <v>150</v>
      </c>
      <c r="I45" s="64" t="s">
        <v>704</v>
      </c>
      <c r="L45" s="57" t="s">
        <v>152</v>
      </c>
      <c r="M45" s="64" t="s">
        <v>705</v>
      </c>
      <c r="S45" s="2"/>
    </row>
    <row r="46" spans="1:19" x14ac:dyDescent="0.3">
      <c r="D46" s="121" t="s">
        <v>162</v>
      </c>
      <c r="I46" s="64" t="s">
        <v>706</v>
      </c>
      <c r="L46" s="57" t="s">
        <v>152</v>
      </c>
      <c r="M46" s="64" t="s">
        <v>707</v>
      </c>
    </row>
    <row r="47" spans="1:19" x14ac:dyDescent="0.3">
      <c r="C47" s="56"/>
      <c r="D47" s="121" t="s">
        <v>162</v>
      </c>
      <c r="I47" s="64" t="s">
        <v>325</v>
      </c>
      <c r="L47" s="57" t="s">
        <v>152</v>
      </c>
      <c r="M47" s="64" t="s">
        <v>708</v>
      </c>
    </row>
    <row r="48" spans="1:19" s="263" customFormat="1" ht="23.25" x14ac:dyDescent="0.35">
      <c r="C48" s="56" t="s">
        <v>828</v>
      </c>
      <c r="D48" s="56" t="s">
        <v>828</v>
      </c>
      <c r="E48" s="121" t="s">
        <v>278</v>
      </c>
      <c r="F48" s="265"/>
      <c r="G48" s="143" t="s">
        <v>891</v>
      </c>
    </row>
    <row r="49" spans="1:19" x14ac:dyDescent="0.3">
      <c r="B49" s="2" t="s">
        <v>187</v>
      </c>
      <c r="C49" s="56" t="s">
        <v>828</v>
      </c>
      <c r="D49" s="64">
        <v>34</v>
      </c>
      <c r="F49" s="57" t="s">
        <v>150</v>
      </c>
      <c r="G49" s="64" t="s">
        <v>161</v>
      </c>
      <c r="H49" s="56" t="s">
        <v>152</v>
      </c>
      <c r="I49" s="64" t="s">
        <v>879</v>
      </c>
    </row>
    <row r="50" spans="1:19" x14ac:dyDescent="0.3">
      <c r="B50" s="2" t="s">
        <v>187</v>
      </c>
      <c r="C50" s="56" t="s">
        <v>828</v>
      </c>
      <c r="D50" s="64">
        <v>35</v>
      </c>
      <c r="F50" s="57" t="s">
        <v>150</v>
      </c>
      <c r="G50" s="64" t="s">
        <v>161</v>
      </c>
      <c r="H50" s="56" t="s">
        <v>152</v>
      </c>
      <c r="I50" s="64" t="s">
        <v>928</v>
      </c>
    </row>
    <row r="51" spans="1:19" x14ac:dyDescent="0.3">
      <c r="B51" s="2" t="s">
        <v>187</v>
      </c>
      <c r="C51" s="56" t="s">
        <v>828</v>
      </c>
      <c r="D51" s="64">
        <v>36</v>
      </c>
      <c r="F51" s="57" t="s">
        <v>150</v>
      </c>
      <c r="G51" s="64" t="s">
        <v>161</v>
      </c>
      <c r="H51" s="56" t="s">
        <v>152</v>
      </c>
      <c r="I51" s="64" t="s">
        <v>880</v>
      </c>
    </row>
    <row r="52" spans="1:19" x14ac:dyDescent="0.3">
      <c r="D52" s="121" t="s">
        <v>162</v>
      </c>
      <c r="E52" s="64">
        <v>1</v>
      </c>
      <c r="F52" s="50" t="s">
        <v>722</v>
      </c>
      <c r="I52" s="64" t="s">
        <v>723</v>
      </c>
    </row>
    <row r="53" spans="1:19" x14ac:dyDescent="0.3">
      <c r="D53" s="121" t="s">
        <v>162</v>
      </c>
      <c r="E53" s="64">
        <v>2</v>
      </c>
      <c r="F53" s="50" t="s">
        <v>722</v>
      </c>
      <c r="I53" s="64" t="s">
        <v>724</v>
      </c>
    </row>
    <row r="54" spans="1:19" x14ac:dyDescent="0.3">
      <c r="B54" s="2" t="s">
        <v>187</v>
      </c>
      <c r="C54" s="56" t="s">
        <v>828</v>
      </c>
      <c r="D54" s="64">
        <v>37</v>
      </c>
      <c r="F54" s="57" t="s">
        <v>150</v>
      </c>
      <c r="G54" s="64" t="s">
        <v>161</v>
      </c>
      <c r="H54" s="56" t="s">
        <v>152</v>
      </c>
      <c r="I54" s="64" t="s">
        <v>929</v>
      </c>
      <c r="O54" s="64" t="s">
        <v>1005</v>
      </c>
      <c r="Q54" s="64" t="str">
        <f>CONCATENATE([1]PL!A1,[1]PL!D4)</f>
        <v>PL:1</v>
      </c>
      <c r="R54" s="64" t="s">
        <v>683</v>
      </c>
    </row>
    <row r="55" spans="1:19" x14ac:dyDescent="0.3">
      <c r="B55" s="2" t="s">
        <v>187</v>
      </c>
      <c r="C55" s="56" t="s">
        <v>828</v>
      </c>
      <c r="D55" s="64">
        <v>38</v>
      </c>
      <c r="F55" s="57" t="s">
        <v>150</v>
      </c>
      <c r="G55" s="64" t="s">
        <v>161</v>
      </c>
      <c r="H55" s="56" t="s">
        <v>152</v>
      </c>
      <c r="I55" s="64" t="s">
        <v>930</v>
      </c>
    </row>
    <row r="56" spans="1:19" x14ac:dyDescent="0.3">
      <c r="B56" s="2" t="s">
        <v>187</v>
      </c>
      <c r="C56" s="56" t="s">
        <v>828</v>
      </c>
      <c r="D56" s="64">
        <v>39</v>
      </c>
      <c r="F56" s="57" t="s">
        <v>150</v>
      </c>
      <c r="G56" s="64" t="s">
        <v>161</v>
      </c>
      <c r="H56" s="56" t="s">
        <v>152</v>
      </c>
      <c r="I56" s="64" t="s">
        <v>881</v>
      </c>
    </row>
    <row r="57" spans="1:19" x14ac:dyDescent="0.3">
      <c r="D57" s="121" t="s">
        <v>162</v>
      </c>
      <c r="E57" s="64">
        <v>1</v>
      </c>
      <c r="F57" s="50" t="s">
        <v>722</v>
      </c>
      <c r="H57" s="56"/>
      <c r="I57" s="64" t="s">
        <v>931</v>
      </c>
    </row>
    <row r="58" spans="1:19" x14ac:dyDescent="0.3">
      <c r="D58" s="121" t="s">
        <v>162</v>
      </c>
      <c r="E58" s="64">
        <v>2</v>
      </c>
      <c r="F58" s="50" t="s">
        <v>722</v>
      </c>
      <c r="H58" s="56"/>
      <c r="I58" s="64" t="s">
        <v>932</v>
      </c>
    </row>
    <row r="59" spans="1:19" x14ac:dyDescent="0.3">
      <c r="B59" s="2" t="s">
        <v>187</v>
      </c>
      <c r="C59" s="56" t="s">
        <v>828</v>
      </c>
      <c r="D59" s="64">
        <v>40</v>
      </c>
      <c r="F59" s="57" t="s">
        <v>150</v>
      </c>
      <c r="G59" s="64" t="s">
        <v>709</v>
      </c>
      <c r="H59" s="56" t="s">
        <v>152</v>
      </c>
      <c r="I59" s="205" t="s">
        <v>1046</v>
      </c>
    </row>
    <row r="60" spans="1:19" x14ac:dyDescent="0.3">
      <c r="B60" s="2" t="s">
        <v>187</v>
      </c>
      <c r="C60" s="56" t="s">
        <v>828</v>
      </c>
      <c r="D60" s="64">
        <v>41</v>
      </c>
      <c r="F60" s="57" t="s">
        <v>150</v>
      </c>
      <c r="G60" s="64" t="s">
        <v>161</v>
      </c>
      <c r="H60" s="56" t="s">
        <v>152</v>
      </c>
      <c r="I60" s="64" t="s">
        <v>933</v>
      </c>
    </row>
    <row r="61" spans="1:19" x14ac:dyDescent="0.3">
      <c r="B61" s="2" t="s">
        <v>187</v>
      </c>
      <c r="D61" s="121" t="s">
        <v>162</v>
      </c>
      <c r="E61" s="64">
        <v>1</v>
      </c>
      <c r="F61" s="50" t="s">
        <v>150</v>
      </c>
      <c r="I61" s="219" t="s">
        <v>710</v>
      </c>
      <c r="L61" s="57" t="s">
        <v>152</v>
      </c>
      <c r="M61" s="64" t="s">
        <v>711</v>
      </c>
    </row>
    <row r="62" spans="1:19" s="64" customFormat="1" x14ac:dyDescent="0.3">
      <c r="A62" s="2"/>
      <c r="B62" s="2" t="s">
        <v>187</v>
      </c>
      <c r="D62" s="121" t="s">
        <v>162</v>
      </c>
      <c r="E62" s="64">
        <v>2</v>
      </c>
      <c r="F62" s="50" t="s">
        <v>150</v>
      </c>
      <c r="I62" s="219" t="s">
        <v>712</v>
      </c>
      <c r="L62" s="57" t="s">
        <v>152</v>
      </c>
      <c r="M62" s="64" t="s">
        <v>713</v>
      </c>
      <c r="O62" s="64" t="s">
        <v>934</v>
      </c>
      <c r="S62" s="2"/>
    </row>
    <row r="63" spans="1:19" s="64" customFormat="1" x14ac:dyDescent="0.3">
      <c r="A63" s="2"/>
      <c r="B63" s="2" t="s">
        <v>187</v>
      </c>
      <c r="D63" s="121" t="s">
        <v>162</v>
      </c>
      <c r="E63" s="64">
        <v>3</v>
      </c>
      <c r="F63" s="50" t="s">
        <v>150</v>
      </c>
      <c r="I63" s="219" t="s">
        <v>714</v>
      </c>
      <c r="L63" s="57" t="s">
        <v>152</v>
      </c>
      <c r="M63" s="64" t="s">
        <v>715</v>
      </c>
      <c r="S63" s="2"/>
    </row>
    <row r="64" spans="1:19" s="64" customFormat="1" x14ac:dyDescent="0.3">
      <c r="A64" s="2"/>
      <c r="B64" s="2" t="s">
        <v>187</v>
      </c>
      <c r="D64" s="121" t="s">
        <v>162</v>
      </c>
      <c r="E64" s="64">
        <v>4</v>
      </c>
      <c r="F64" s="50" t="s">
        <v>150</v>
      </c>
      <c r="I64" s="219" t="s">
        <v>716</v>
      </c>
      <c r="L64" s="57" t="s">
        <v>152</v>
      </c>
      <c r="M64" s="64" t="s">
        <v>717</v>
      </c>
      <c r="S64" s="2"/>
    </row>
    <row r="65" spans="1:19" s="64" customFormat="1" x14ac:dyDescent="0.3">
      <c r="A65" s="2"/>
      <c r="B65" s="2" t="s">
        <v>187</v>
      </c>
      <c r="D65" s="121" t="s">
        <v>162</v>
      </c>
      <c r="E65" s="64">
        <v>5</v>
      </c>
      <c r="F65" s="50" t="s">
        <v>150</v>
      </c>
      <c r="I65" s="219" t="s">
        <v>718</v>
      </c>
      <c r="L65" s="57" t="s">
        <v>152</v>
      </c>
      <c r="M65" s="64" t="s">
        <v>719</v>
      </c>
      <c r="O65" s="64" t="s">
        <v>935</v>
      </c>
      <c r="S65" s="2"/>
    </row>
    <row r="66" spans="1:19" s="64" customFormat="1" x14ac:dyDescent="0.3">
      <c r="A66" s="2"/>
      <c r="B66" s="2" t="s">
        <v>187</v>
      </c>
      <c r="D66" s="121" t="s">
        <v>162</v>
      </c>
      <c r="E66" s="64">
        <v>6</v>
      </c>
      <c r="F66" s="50" t="s">
        <v>150</v>
      </c>
      <c r="I66" s="219" t="s">
        <v>720</v>
      </c>
      <c r="L66" s="57" t="s">
        <v>152</v>
      </c>
      <c r="M66" s="64" t="s">
        <v>721</v>
      </c>
      <c r="S66" s="2"/>
    </row>
    <row r="67" spans="1:19" s="64" customFormat="1" x14ac:dyDescent="0.3">
      <c r="A67" s="2"/>
      <c r="B67" s="2" t="s">
        <v>187</v>
      </c>
      <c r="C67" s="56" t="s">
        <v>828</v>
      </c>
      <c r="D67" s="64">
        <v>42</v>
      </c>
      <c r="F67" s="57" t="s">
        <v>150</v>
      </c>
      <c r="G67" s="64" t="s">
        <v>161</v>
      </c>
      <c r="H67" s="56" t="s">
        <v>152</v>
      </c>
      <c r="I67" s="205" t="s">
        <v>882</v>
      </c>
      <c r="L67" s="57"/>
      <c r="S67" s="2"/>
    </row>
    <row r="68" spans="1:19" s="64" customFormat="1" x14ac:dyDescent="0.3">
      <c r="A68" s="2"/>
      <c r="B68" s="2"/>
      <c r="D68" s="121" t="s">
        <v>162</v>
      </c>
      <c r="E68" s="64">
        <v>1</v>
      </c>
      <c r="F68" s="50" t="s">
        <v>722</v>
      </c>
      <c r="I68" s="64" t="s">
        <v>936</v>
      </c>
      <c r="L68" s="57"/>
      <c r="S68" s="2"/>
    </row>
    <row r="69" spans="1:19" s="64" customFormat="1" x14ac:dyDescent="0.3">
      <c r="A69" s="2"/>
      <c r="B69" s="2"/>
      <c r="D69" s="121" t="s">
        <v>162</v>
      </c>
      <c r="E69" s="64">
        <v>2</v>
      </c>
      <c r="F69" s="50" t="s">
        <v>722</v>
      </c>
      <c r="I69" s="64" t="s">
        <v>937</v>
      </c>
      <c r="S69" s="2"/>
    </row>
    <row r="70" spans="1:19" s="64" customFormat="1" x14ac:dyDescent="0.3">
      <c r="A70" s="2"/>
      <c r="B70" s="2"/>
      <c r="D70" s="121" t="s">
        <v>162</v>
      </c>
      <c r="E70" s="64">
        <v>3</v>
      </c>
      <c r="F70" s="50" t="s">
        <v>722</v>
      </c>
      <c r="I70" s="64" t="s">
        <v>938</v>
      </c>
      <c r="S70" s="2"/>
    </row>
    <row r="71" spans="1:19" s="64" customFormat="1" x14ac:dyDescent="0.3">
      <c r="A71" s="2"/>
      <c r="B71" s="2" t="s">
        <v>187</v>
      </c>
      <c r="C71" s="56" t="s">
        <v>828</v>
      </c>
      <c r="D71" s="64">
        <v>43</v>
      </c>
      <c r="F71" s="57" t="s">
        <v>150</v>
      </c>
      <c r="G71" s="64" t="s">
        <v>161</v>
      </c>
      <c r="H71" s="56" t="s">
        <v>152</v>
      </c>
      <c r="I71" s="64" t="s">
        <v>883</v>
      </c>
      <c r="L71" s="57"/>
      <c r="S71" s="2"/>
    </row>
    <row r="72" spans="1:19" s="64" customFormat="1" x14ac:dyDescent="0.3">
      <c r="A72" s="2"/>
      <c r="B72" s="2"/>
      <c r="D72" s="121" t="s">
        <v>162</v>
      </c>
      <c r="E72" s="64">
        <v>1</v>
      </c>
      <c r="F72" s="50" t="s">
        <v>722</v>
      </c>
      <c r="I72" s="64" t="s">
        <v>939</v>
      </c>
      <c r="L72" s="57"/>
      <c r="S72" s="2"/>
    </row>
    <row r="73" spans="1:19" s="64" customFormat="1" x14ac:dyDescent="0.3">
      <c r="A73" s="2"/>
      <c r="B73" s="2"/>
      <c r="D73" s="121" t="s">
        <v>162</v>
      </c>
      <c r="E73" s="64">
        <v>2</v>
      </c>
      <c r="F73" s="50" t="s">
        <v>722</v>
      </c>
      <c r="I73" s="64" t="s">
        <v>940</v>
      </c>
      <c r="L73" s="57"/>
      <c r="S73" s="2"/>
    </row>
    <row r="74" spans="1:19" s="64" customFormat="1" x14ac:dyDescent="0.3">
      <c r="A74" s="2"/>
      <c r="B74" s="2"/>
      <c r="D74" s="121" t="s">
        <v>162</v>
      </c>
      <c r="E74" s="64">
        <v>3</v>
      </c>
      <c r="F74" s="50" t="s">
        <v>722</v>
      </c>
      <c r="I74" s="64" t="s">
        <v>941</v>
      </c>
      <c r="L74" s="57"/>
      <c r="S74" s="2"/>
    </row>
    <row r="75" spans="1:19" s="64" customFormat="1" x14ac:dyDescent="0.3">
      <c r="A75" s="2"/>
      <c r="B75" s="2" t="s">
        <v>187</v>
      </c>
      <c r="C75" s="56" t="s">
        <v>828</v>
      </c>
      <c r="D75" s="64">
        <v>44</v>
      </c>
      <c r="F75" s="57" t="s">
        <v>150</v>
      </c>
      <c r="G75" s="64" t="s">
        <v>161</v>
      </c>
      <c r="H75" s="56" t="s">
        <v>152</v>
      </c>
      <c r="I75" s="64" t="s">
        <v>884</v>
      </c>
      <c r="L75" s="57"/>
      <c r="S75" s="2"/>
    </row>
    <row r="76" spans="1:19" s="64" customFormat="1" x14ac:dyDescent="0.3">
      <c r="A76" s="2"/>
      <c r="B76" s="2"/>
      <c r="D76" s="121" t="s">
        <v>162</v>
      </c>
      <c r="E76" s="64">
        <v>1</v>
      </c>
      <c r="F76" s="50" t="s">
        <v>722</v>
      </c>
      <c r="I76" s="89" t="s">
        <v>1285</v>
      </c>
      <c r="L76" s="57"/>
      <c r="S76" s="2"/>
    </row>
    <row r="77" spans="1:19" s="64" customFormat="1" x14ac:dyDescent="0.3">
      <c r="A77" s="2"/>
      <c r="B77" s="2"/>
      <c r="D77" s="121" t="s">
        <v>162</v>
      </c>
      <c r="E77" s="64">
        <v>2</v>
      </c>
      <c r="F77" s="50" t="s">
        <v>722</v>
      </c>
      <c r="I77" s="64" t="s">
        <v>942</v>
      </c>
      <c r="L77" s="57"/>
      <c r="S77" s="2"/>
    </row>
    <row r="78" spans="1:19" s="64" customFormat="1" x14ac:dyDescent="0.3">
      <c r="A78" s="2"/>
      <c r="B78" s="2"/>
      <c r="D78" s="121" t="s">
        <v>162</v>
      </c>
      <c r="E78" s="64">
        <v>3</v>
      </c>
      <c r="F78" s="50" t="s">
        <v>722</v>
      </c>
      <c r="I78" s="64" t="s">
        <v>943</v>
      </c>
      <c r="L78" s="57"/>
      <c r="S78" s="2"/>
    </row>
    <row r="79" spans="1:19" s="64" customFormat="1" x14ac:dyDescent="0.3">
      <c r="A79" s="2"/>
      <c r="B79" s="2"/>
      <c r="D79" s="121" t="s">
        <v>162</v>
      </c>
      <c r="E79" s="64">
        <v>4</v>
      </c>
      <c r="F79" s="50" t="s">
        <v>722</v>
      </c>
      <c r="I79" s="64" t="s">
        <v>944</v>
      </c>
      <c r="L79" s="57"/>
      <c r="S79" s="2"/>
    </row>
    <row r="80" spans="1:19" s="64" customFormat="1" x14ac:dyDescent="0.3">
      <c r="A80" s="2"/>
      <c r="B80" s="2"/>
      <c r="D80" s="121" t="s">
        <v>162</v>
      </c>
      <c r="E80" s="64">
        <v>5</v>
      </c>
      <c r="F80" s="50" t="s">
        <v>722</v>
      </c>
      <c r="I80" s="64" t="s">
        <v>945</v>
      </c>
      <c r="L80" s="57"/>
      <c r="S80" s="2"/>
    </row>
    <row r="81" spans="1:19" s="64" customFormat="1" x14ac:dyDescent="0.3">
      <c r="A81" s="2"/>
      <c r="B81" s="2"/>
      <c r="D81" s="121" t="s">
        <v>162</v>
      </c>
      <c r="E81" s="64">
        <v>6</v>
      </c>
      <c r="F81" s="50" t="s">
        <v>722</v>
      </c>
      <c r="I81" s="64" t="s">
        <v>946</v>
      </c>
      <c r="L81" s="57"/>
      <c r="S81" s="2"/>
    </row>
    <row r="82" spans="1:19" s="64" customFormat="1" x14ac:dyDescent="0.3">
      <c r="A82" s="2"/>
      <c r="B82" s="2" t="s">
        <v>187</v>
      </c>
      <c r="D82" s="121" t="s">
        <v>162</v>
      </c>
      <c r="E82" s="64">
        <v>7</v>
      </c>
      <c r="F82" s="50" t="s">
        <v>722</v>
      </c>
      <c r="I82" s="64" t="s">
        <v>947</v>
      </c>
      <c r="L82" s="57"/>
      <c r="S82" s="2"/>
    </row>
    <row r="83" spans="1:19" s="64" customFormat="1" x14ac:dyDescent="0.3">
      <c r="A83" s="2"/>
      <c r="B83" s="2"/>
      <c r="D83" s="121" t="s">
        <v>162</v>
      </c>
      <c r="E83" s="64">
        <v>8</v>
      </c>
      <c r="F83" s="50" t="s">
        <v>722</v>
      </c>
      <c r="I83" s="64" t="s">
        <v>948</v>
      </c>
      <c r="L83" s="57"/>
      <c r="S83" s="2"/>
    </row>
    <row r="84" spans="1:19" s="64" customFormat="1" x14ac:dyDescent="0.3">
      <c r="A84" s="2"/>
      <c r="B84" s="2" t="s">
        <v>187</v>
      </c>
      <c r="C84" s="56" t="s">
        <v>828</v>
      </c>
      <c r="D84" s="64">
        <v>45</v>
      </c>
      <c r="F84" s="57" t="s">
        <v>150</v>
      </c>
      <c r="G84" s="64" t="s">
        <v>161</v>
      </c>
      <c r="H84" s="56" t="s">
        <v>152</v>
      </c>
      <c r="I84" s="64" t="s">
        <v>949</v>
      </c>
      <c r="S84" s="2"/>
    </row>
    <row r="85" spans="1:19" s="64" customFormat="1" x14ac:dyDescent="0.3">
      <c r="A85" s="2"/>
      <c r="B85" s="2" t="s">
        <v>187</v>
      </c>
      <c r="C85" s="56" t="s">
        <v>828</v>
      </c>
      <c r="D85" s="64">
        <v>46</v>
      </c>
      <c r="F85" s="57" t="s">
        <v>150</v>
      </c>
      <c r="I85" s="64" t="s">
        <v>885</v>
      </c>
      <c r="S85" s="2"/>
    </row>
    <row r="86" spans="1:19" s="64" customFormat="1" x14ac:dyDescent="0.3">
      <c r="A86" s="2"/>
      <c r="B86" s="2" t="s">
        <v>187</v>
      </c>
      <c r="D86" s="121" t="s">
        <v>162</v>
      </c>
      <c r="E86" s="64">
        <v>1</v>
      </c>
      <c r="F86" s="50" t="s">
        <v>150</v>
      </c>
      <c r="G86" s="64" t="s">
        <v>161</v>
      </c>
      <c r="H86" s="56" t="s">
        <v>152</v>
      </c>
      <c r="I86" s="64" t="s">
        <v>886</v>
      </c>
      <c r="S86" s="2"/>
    </row>
    <row r="87" spans="1:19" s="64" customFormat="1" x14ac:dyDescent="0.3">
      <c r="A87" s="2"/>
      <c r="B87" s="2"/>
      <c r="D87" s="121" t="s">
        <v>278</v>
      </c>
      <c r="E87" s="64">
        <v>1</v>
      </c>
      <c r="F87" s="50" t="s">
        <v>722</v>
      </c>
      <c r="I87" s="64" t="s">
        <v>950</v>
      </c>
      <c r="S87" s="2"/>
    </row>
    <row r="88" spans="1:19" s="64" customFormat="1" x14ac:dyDescent="0.3">
      <c r="A88" s="2"/>
      <c r="B88" s="2"/>
      <c r="D88" s="121" t="s">
        <v>278</v>
      </c>
      <c r="E88" s="64">
        <v>2</v>
      </c>
      <c r="F88" s="50" t="s">
        <v>722</v>
      </c>
      <c r="I88" s="64" t="s">
        <v>951</v>
      </c>
      <c r="S88" s="2"/>
    </row>
    <row r="89" spans="1:19" s="64" customFormat="1" x14ac:dyDescent="0.3">
      <c r="A89" s="2"/>
      <c r="B89" s="2"/>
      <c r="D89" s="121" t="s">
        <v>278</v>
      </c>
      <c r="E89" s="64">
        <v>3</v>
      </c>
      <c r="F89" s="50" t="s">
        <v>722</v>
      </c>
      <c r="I89" s="64" t="s">
        <v>952</v>
      </c>
      <c r="S89" s="2"/>
    </row>
    <row r="90" spans="1:19" s="64" customFormat="1" x14ac:dyDescent="0.3">
      <c r="A90" s="2"/>
      <c r="B90" s="2"/>
      <c r="D90" s="121" t="s">
        <v>278</v>
      </c>
      <c r="E90" s="64">
        <v>4</v>
      </c>
      <c r="F90" s="50" t="s">
        <v>722</v>
      </c>
      <c r="I90" s="64" t="s">
        <v>953</v>
      </c>
      <c r="S90" s="2"/>
    </row>
    <row r="91" spans="1:19" s="64" customFormat="1" x14ac:dyDescent="0.3">
      <c r="A91" s="2"/>
      <c r="B91" s="2" t="s">
        <v>187</v>
      </c>
      <c r="D91" s="121" t="s">
        <v>162</v>
      </c>
      <c r="E91" s="64">
        <v>2</v>
      </c>
      <c r="F91" s="50" t="s">
        <v>150</v>
      </c>
      <c r="G91" s="64" t="s">
        <v>161</v>
      </c>
      <c r="H91" s="56" t="s">
        <v>152</v>
      </c>
      <c r="I91" s="64" t="s">
        <v>887</v>
      </c>
      <c r="S91" s="2"/>
    </row>
    <row r="92" spans="1:19" s="64" customFormat="1" x14ac:dyDescent="0.3">
      <c r="A92" s="2"/>
      <c r="B92" s="2"/>
      <c r="D92" s="121" t="s">
        <v>278</v>
      </c>
      <c r="E92" s="64">
        <v>1</v>
      </c>
      <c r="F92" s="50" t="s">
        <v>722</v>
      </c>
      <c r="I92" s="64" t="s">
        <v>954</v>
      </c>
      <c r="S92" s="2"/>
    </row>
    <row r="93" spans="1:19" s="64" customFormat="1" x14ac:dyDescent="0.3">
      <c r="A93" s="2"/>
      <c r="B93" s="2"/>
      <c r="D93" s="121" t="s">
        <v>278</v>
      </c>
      <c r="E93" s="64">
        <v>2</v>
      </c>
      <c r="F93" s="50" t="s">
        <v>722</v>
      </c>
      <c r="I93" s="64" t="s">
        <v>955</v>
      </c>
      <c r="S93" s="2"/>
    </row>
    <row r="94" spans="1:19" x14ac:dyDescent="0.3">
      <c r="B94" s="2" t="s">
        <v>187</v>
      </c>
      <c r="D94" s="121" t="s">
        <v>162</v>
      </c>
      <c r="E94" s="64">
        <v>3</v>
      </c>
      <c r="F94" s="50" t="s">
        <v>150</v>
      </c>
      <c r="G94" s="64" t="s">
        <v>161</v>
      </c>
      <c r="H94" s="56" t="s">
        <v>152</v>
      </c>
      <c r="I94" s="64" t="s">
        <v>956</v>
      </c>
    </row>
    <row r="95" spans="1:19" x14ac:dyDescent="0.3">
      <c r="B95" s="2" t="s">
        <v>187</v>
      </c>
      <c r="D95" s="121" t="s">
        <v>162</v>
      </c>
      <c r="E95" s="64">
        <v>4</v>
      </c>
      <c r="F95" s="50" t="s">
        <v>150</v>
      </c>
      <c r="G95" s="64" t="s">
        <v>161</v>
      </c>
      <c r="H95" s="56" t="s">
        <v>152</v>
      </c>
      <c r="I95" s="205" t="s">
        <v>957</v>
      </c>
    </row>
    <row r="96" spans="1:19" x14ac:dyDescent="0.3">
      <c r="D96" s="121" t="s">
        <v>162</v>
      </c>
      <c r="E96" s="64">
        <v>5</v>
      </c>
      <c r="F96" s="50" t="s">
        <v>150</v>
      </c>
      <c r="G96" s="64" t="s">
        <v>161</v>
      </c>
      <c r="H96" s="56" t="s">
        <v>152</v>
      </c>
      <c r="I96" s="64" t="s">
        <v>1079</v>
      </c>
    </row>
    <row r="97" spans="2:18" x14ac:dyDescent="0.3">
      <c r="B97" s="2" t="s">
        <v>187</v>
      </c>
      <c r="C97" s="56" t="s">
        <v>828</v>
      </c>
      <c r="D97" s="64">
        <v>47</v>
      </c>
      <c r="F97" s="57" t="s">
        <v>150</v>
      </c>
      <c r="G97" s="64" t="s">
        <v>161</v>
      </c>
      <c r="H97" s="56" t="s">
        <v>152</v>
      </c>
      <c r="I97" s="64" t="s">
        <v>958</v>
      </c>
    </row>
    <row r="98" spans="2:18" x14ac:dyDescent="0.3">
      <c r="B98" s="2" t="s">
        <v>187</v>
      </c>
      <c r="C98" s="56" t="s">
        <v>828</v>
      </c>
      <c r="D98" s="64">
        <v>48</v>
      </c>
      <c r="F98" s="57" t="s">
        <v>150</v>
      </c>
      <c r="G98" s="64" t="s">
        <v>161</v>
      </c>
      <c r="H98" s="56" t="s">
        <v>152</v>
      </c>
      <c r="I98" s="64" t="s">
        <v>888</v>
      </c>
    </row>
    <row r="99" spans="2:18" x14ac:dyDescent="0.3">
      <c r="D99" s="121" t="s">
        <v>162</v>
      </c>
      <c r="E99" s="64">
        <v>1</v>
      </c>
      <c r="F99" s="50" t="s">
        <v>722</v>
      </c>
      <c r="I99" s="64" t="s">
        <v>959</v>
      </c>
    </row>
    <row r="100" spans="2:18" x14ac:dyDescent="0.3">
      <c r="D100" s="121" t="s">
        <v>162</v>
      </c>
      <c r="E100" s="64">
        <v>2</v>
      </c>
      <c r="F100" s="50" t="s">
        <v>722</v>
      </c>
      <c r="I100" s="64" t="s">
        <v>960</v>
      </c>
    </row>
    <row r="101" spans="2:18" x14ac:dyDescent="0.3">
      <c r="B101" s="2" t="s">
        <v>187</v>
      </c>
      <c r="C101" s="56" t="s">
        <v>828</v>
      </c>
      <c r="D101" s="64">
        <v>49</v>
      </c>
      <c r="F101" s="57" t="s">
        <v>150</v>
      </c>
      <c r="G101" s="64" t="s">
        <v>161</v>
      </c>
      <c r="H101" s="56" t="s">
        <v>152</v>
      </c>
      <c r="I101" s="205" t="s">
        <v>889</v>
      </c>
    </row>
    <row r="102" spans="2:18" x14ac:dyDescent="0.3">
      <c r="D102" s="121" t="s">
        <v>162</v>
      </c>
      <c r="E102" s="64">
        <v>1</v>
      </c>
      <c r="F102" s="50" t="s">
        <v>722</v>
      </c>
      <c r="I102" s="64" t="s">
        <v>961</v>
      </c>
    </row>
    <row r="103" spans="2:18" x14ac:dyDescent="0.3">
      <c r="D103" s="121" t="s">
        <v>162</v>
      </c>
      <c r="E103" s="64">
        <v>2</v>
      </c>
      <c r="F103" s="50" t="s">
        <v>722</v>
      </c>
      <c r="I103" s="64" t="s">
        <v>962</v>
      </c>
    </row>
    <row r="104" spans="2:18" x14ac:dyDescent="0.3">
      <c r="B104" s="2" t="s">
        <v>725</v>
      </c>
      <c r="C104" s="56" t="s">
        <v>828</v>
      </c>
      <c r="D104" s="64">
        <v>50</v>
      </c>
      <c r="F104" s="57" t="s">
        <v>150</v>
      </c>
      <c r="G104" s="64" t="s">
        <v>161</v>
      </c>
      <c r="H104" s="56" t="s">
        <v>152</v>
      </c>
      <c r="I104" s="205" t="s">
        <v>1080</v>
      </c>
    </row>
    <row r="105" spans="2:18" x14ac:dyDescent="0.3">
      <c r="C105" s="56" t="s">
        <v>828</v>
      </c>
      <c r="D105" s="64">
        <v>51</v>
      </c>
      <c r="F105" s="57" t="s">
        <v>150</v>
      </c>
      <c r="G105" s="64" t="s">
        <v>161</v>
      </c>
      <c r="H105" s="56" t="s">
        <v>152</v>
      </c>
      <c r="I105" s="219" t="s">
        <v>963</v>
      </c>
      <c r="O105" s="64" t="s">
        <v>1005</v>
      </c>
      <c r="Q105" s="64" t="str">
        <f>CONCATENATE([1]PL!A1,[1]PL!D3317)</f>
        <v>PL:1882</v>
      </c>
      <c r="R105" s="64" t="s">
        <v>683</v>
      </c>
    </row>
    <row r="106" spans="2:18" x14ac:dyDescent="0.3">
      <c r="C106" s="56" t="s">
        <v>828</v>
      </c>
      <c r="D106" s="64">
        <v>52</v>
      </c>
      <c r="F106" s="57" t="s">
        <v>150</v>
      </c>
      <c r="G106" s="64" t="s">
        <v>161</v>
      </c>
      <c r="H106" s="56" t="s">
        <v>152</v>
      </c>
      <c r="I106" s="219" t="s">
        <v>964</v>
      </c>
    </row>
    <row r="107" spans="2:18" x14ac:dyDescent="0.3">
      <c r="B107" s="2" t="s">
        <v>187</v>
      </c>
      <c r="C107" s="56" t="s">
        <v>828</v>
      </c>
      <c r="D107" s="64">
        <v>53</v>
      </c>
      <c r="F107" s="57" t="s">
        <v>150</v>
      </c>
      <c r="G107" s="64" t="s">
        <v>161</v>
      </c>
      <c r="H107" s="56" t="s">
        <v>152</v>
      </c>
      <c r="I107" s="205" t="s">
        <v>890</v>
      </c>
    </row>
    <row r="108" spans="2:18" x14ac:dyDescent="0.3">
      <c r="I108" s="64" t="s">
        <v>1082</v>
      </c>
    </row>
    <row r="109" spans="2:18" x14ac:dyDescent="0.3">
      <c r="B109" s="2" t="s">
        <v>187</v>
      </c>
      <c r="C109" s="56" t="s">
        <v>828</v>
      </c>
      <c r="D109" s="64">
        <v>54</v>
      </c>
      <c r="F109" s="57" t="s">
        <v>150</v>
      </c>
      <c r="G109" s="64" t="s">
        <v>161</v>
      </c>
      <c r="H109" s="56" t="s">
        <v>152</v>
      </c>
      <c r="I109" s="64" t="s">
        <v>1503</v>
      </c>
    </row>
    <row r="110" spans="2:18" x14ac:dyDescent="0.3">
      <c r="C110" s="56" t="s">
        <v>828</v>
      </c>
      <c r="D110" s="64">
        <v>55</v>
      </c>
      <c r="F110" s="57" t="s">
        <v>150</v>
      </c>
      <c r="I110" s="219" t="s">
        <v>1504</v>
      </c>
    </row>
    <row r="111" spans="2:18" x14ac:dyDescent="0.3">
      <c r="C111" s="56" t="s">
        <v>828</v>
      </c>
      <c r="D111" s="64">
        <v>56</v>
      </c>
      <c r="F111" s="57" t="s">
        <v>150</v>
      </c>
      <c r="I111" s="219" t="s">
        <v>1505</v>
      </c>
    </row>
  </sheetData>
  <autoFilter ref="A1:S109"/>
  <pageMargins left="0.7" right="0.7" top="0.75" bottom="0.75" header="0.3" footer="0.3"/>
  <pageSetup paperSize="9" orientation="portrait" horizontalDpi="0" verticalDpi="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B121"/>
  <sheetViews>
    <sheetView zoomScale="80" zoomScaleNormal="80" workbookViewId="0">
      <pane ySplit="1" topLeftCell="A2" activePane="bottomLeft" state="frozen"/>
      <selection pane="bottomLeft" activeCell="B3" sqref="B3"/>
    </sheetView>
  </sheetViews>
  <sheetFormatPr defaultColWidth="7.7109375" defaultRowHeight="18.600000000000001" customHeight="1" x14ac:dyDescent="0.3"/>
  <cols>
    <col min="1" max="1" width="7.7109375" style="156"/>
    <col min="2" max="2" width="29.140625" style="113" customWidth="1"/>
    <col min="3" max="3" width="4.28515625" style="155" customWidth="1"/>
    <col min="4" max="4" width="15.7109375" style="156" customWidth="1"/>
    <col min="5" max="5" width="3.7109375" style="162" customWidth="1"/>
    <col min="6" max="6" width="12.28515625" style="156" customWidth="1"/>
    <col min="7" max="7" width="3.5703125" style="162" customWidth="1"/>
    <col min="8" max="8" width="9.7109375" style="162" customWidth="1"/>
    <col min="9" max="9" width="2.85546875" style="162" customWidth="1"/>
    <col min="10" max="10" width="13.42578125" style="162" customWidth="1"/>
    <col min="11" max="11" width="3" style="162" customWidth="1"/>
    <col min="12" max="12" width="10.28515625" style="162" customWidth="1"/>
    <col min="13" max="13" width="2.85546875" style="162" customWidth="1"/>
    <col min="14" max="14" width="9.7109375" style="162" bestFit="1" customWidth="1"/>
    <col min="15" max="15" width="3.5703125" style="162" customWidth="1"/>
    <col min="16" max="16" width="9.85546875" style="162" customWidth="1"/>
    <col min="17" max="17" width="2.85546875" style="162" customWidth="1"/>
    <col min="18" max="18" width="9.85546875" style="162" customWidth="1"/>
    <col min="19" max="19" width="2.85546875" style="162" customWidth="1"/>
    <col min="20" max="20" width="12.42578125" style="162" customWidth="1"/>
    <col min="21" max="21" width="3.28515625" style="162" customWidth="1"/>
    <col min="22" max="22" width="11.28515625" style="162" customWidth="1"/>
    <col min="23" max="23" width="3.42578125" style="162" customWidth="1"/>
    <col min="24" max="24" width="8.7109375" style="162" customWidth="1"/>
    <col min="25" max="25" width="2.85546875" style="162" customWidth="1"/>
    <col min="26" max="26" width="7.7109375" style="162"/>
    <col min="27" max="27" width="3.7109375" style="162" customWidth="1"/>
    <col min="28" max="28" width="9" style="162" customWidth="1"/>
    <col min="29" max="29" width="3.28515625" style="162" customWidth="1"/>
    <col min="30" max="30" width="8.7109375" style="162" customWidth="1"/>
    <col min="31" max="31" width="3.28515625" style="162" customWidth="1"/>
    <col min="32" max="32" width="7.7109375" style="162"/>
    <col min="33" max="33" width="3.28515625" style="162" customWidth="1"/>
    <col min="34" max="34" width="7.7109375" style="162"/>
    <col min="35" max="35" width="3.5703125" style="162" customWidth="1"/>
    <col min="36" max="36" width="10" style="162" bestFit="1" customWidth="1"/>
    <col min="37" max="37" width="2.42578125" style="162" customWidth="1"/>
    <col min="38" max="38" width="8.7109375" style="162" customWidth="1"/>
    <col min="39" max="39" width="3.42578125" style="162" customWidth="1"/>
    <col min="40" max="40" width="7.7109375" style="162"/>
    <col min="41" max="41" width="3.7109375" style="162" customWidth="1"/>
    <col min="42" max="42" width="7.7109375" style="162"/>
    <col min="43" max="43" width="3.140625" style="162" customWidth="1"/>
    <col min="44" max="44" width="7.7109375" style="162"/>
    <col min="45" max="45" width="3.42578125" style="162" customWidth="1"/>
    <col min="46" max="46" width="7.7109375" style="162"/>
    <col min="47" max="47" width="3.7109375" style="162" customWidth="1"/>
    <col min="48" max="48" width="7.7109375" style="162"/>
    <col min="49" max="49" width="2.85546875" style="162" customWidth="1"/>
    <col min="50" max="50" width="7.7109375" style="162"/>
    <col min="51" max="51" width="4.140625" style="162" customWidth="1"/>
    <col min="52" max="52" width="7.7109375" style="162"/>
    <col min="53" max="54" width="7.7109375" style="155"/>
    <col min="55" max="16384" width="7.7109375" style="22"/>
  </cols>
  <sheetData>
    <row r="1" spans="1:54" s="13" customFormat="1" ht="18.600000000000001" customHeight="1" x14ac:dyDescent="0.3">
      <c r="A1" s="198" t="s">
        <v>908</v>
      </c>
      <c r="B1" s="112" t="s">
        <v>1497</v>
      </c>
      <c r="C1" s="155" t="s">
        <v>807</v>
      </c>
      <c r="D1" s="216" t="str">
        <f>RU!$I$1</f>
        <v>RU</v>
      </c>
      <c r="E1" s="162" t="s">
        <v>808</v>
      </c>
      <c r="F1" s="215" t="s">
        <v>903</v>
      </c>
      <c r="G1" s="162" t="s">
        <v>607</v>
      </c>
      <c r="H1" s="152">
        <v>3</v>
      </c>
      <c r="I1" s="162" t="s">
        <v>152</v>
      </c>
      <c r="J1" s="152">
        <v>4</v>
      </c>
      <c r="K1" s="162" t="s">
        <v>152</v>
      </c>
      <c r="L1" s="152">
        <v>5</v>
      </c>
      <c r="M1" s="162" t="s">
        <v>152</v>
      </c>
      <c r="N1" s="152">
        <v>6</v>
      </c>
      <c r="O1" s="162" t="s">
        <v>152</v>
      </c>
      <c r="P1" s="152">
        <v>7</v>
      </c>
      <c r="Q1" s="162" t="s">
        <v>152</v>
      </c>
      <c r="R1" s="152">
        <v>8</v>
      </c>
      <c r="S1" s="162" t="s">
        <v>152</v>
      </c>
      <c r="T1" s="152">
        <v>9</v>
      </c>
      <c r="U1" s="162" t="s">
        <v>152</v>
      </c>
      <c r="V1" s="152">
        <v>10</v>
      </c>
      <c r="W1" s="162" t="s">
        <v>152</v>
      </c>
      <c r="X1" s="152">
        <v>11</v>
      </c>
      <c r="Y1" s="162" t="s">
        <v>152</v>
      </c>
      <c r="Z1" s="152">
        <v>12</v>
      </c>
      <c r="AA1" s="162" t="s">
        <v>152</v>
      </c>
      <c r="AB1" s="152">
        <v>13</v>
      </c>
      <c r="AC1" s="162" t="s">
        <v>152</v>
      </c>
      <c r="AD1" s="152">
        <v>14</v>
      </c>
      <c r="AE1" s="162" t="s">
        <v>152</v>
      </c>
      <c r="AF1" s="152">
        <v>15</v>
      </c>
      <c r="AG1" s="162" t="s">
        <v>152</v>
      </c>
      <c r="AH1" s="152">
        <v>16</v>
      </c>
      <c r="AI1" s="162" t="s">
        <v>152</v>
      </c>
      <c r="AJ1" s="152">
        <v>17</v>
      </c>
      <c r="AK1" s="162" t="s">
        <v>152</v>
      </c>
      <c r="AL1" s="152">
        <v>18</v>
      </c>
      <c r="AM1" s="162" t="s">
        <v>152</v>
      </c>
      <c r="AN1" s="152">
        <v>19</v>
      </c>
      <c r="AO1" s="162" t="s">
        <v>152</v>
      </c>
      <c r="AP1" s="152">
        <v>20</v>
      </c>
      <c r="AQ1" s="162" t="s">
        <v>152</v>
      </c>
      <c r="AR1" s="152">
        <v>21</v>
      </c>
      <c r="AS1" s="162" t="s">
        <v>152</v>
      </c>
      <c r="AT1" s="152">
        <v>22</v>
      </c>
      <c r="AU1" s="162" t="s">
        <v>152</v>
      </c>
      <c r="AV1" s="152">
        <v>23</v>
      </c>
      <c r="AW1" s="162" t="s">
        <v>152</v>
      </c>
      <c r="AX1" s="152">
        <v>24</v>
      </c>
      <c r="AY1" s="162" t="s">
        <v>152</v>
      </c>
      <c r="AZ1" s="152">
        <v>25</v>
      </c>
      <c r="BA1" s="151"/>
      <c r="BB1" s="151"/>
    </row>
    <row r="2" spans="1:54" s="13" customFormat="1" ht="24.6" customHeight="1" x14ac:dyDescent="0.3">
      <c r="A2" s="215">
        <v>0</v>
      </c>
      <c r="B2" s="142" t="s">
        <v>1063</v>
      </c>
      <c r="C2" s="155"/>
      <c r="D2" s="216"/>
      <c r="E2" s="162"/>
      <c r="F2" s="152"/>
      <c r="G2" s="162"/>
      <c r="H2" s="152"/>
      <c r="I2" s="162"/>
      <c r="J2" s="152"/>
      <c r="K2" s="162"/>
      <c r="L2" s="152"/>
      <c r="M2" s="162"/>
      <c r="N2" s="152"/>
      <c r="O2" s="162"/>
      <c r="P2" s="152"/>
      <c r="Q2" s="162"/>
      <c r="R2" s="152"/>
      <c r="S2" s="162"/>
      <c r="T2" s="152"/>
      <c r="U2" s="162"/>
      <c r="V2" s="152"/>
      <c r="W2" s="162"/>
      <c r="X2" s="152"/>
      <c r="Y2" s="162"/>
      <c r="Z2" s="152"/>
      <c r="AA2" s="162"/>
      <c r="AB2" s="152"/>
      <c r="AC2" s="162"/>
      <c r="AD2" s="152"/>
      <c r="AE2" s="162"/>
      <c r="AF2" s="152"/>
      <c r="AG2" s="162"/>
      <c r="AH2" s="152"/>
      <c r="AI2" s="162"/>
      <c r="AJ2" s="152"/>
      <c r="AK2" s="162"/>
      <c r="AL2" s="152"/>
      <c r="AM2" s="162"/>
      <c r="AN2" s="152"/>
      <c r="AO2" s="162"/>
      <c r="AP2" s="152"/>
      <c r="AQ2" s="162"/>
      <c r="AR2" s="152"/>
      <c r="AS2" s="162"/>
      <c r="AT2" s="152"/>
      <c r="AU2" s="162"/>
      <c r="AV2" s="152"/>
      <c r="AW2" s="162"/>
      <c r="AX2" s="152"/>
      <c r="AY2" s="162"/>
      <c r="AZ2" s="152"/>
      <c r="BA2" s="151"/>
      <c r="BB2" s="151"/>
    </row>
    <row r="3" spans="1:54" ht="21" customHeight="1" x14ac:dyDescent="0.3">
      <c r="A3" s="156">
        <v>0</v>
      </c>
      <c r="B3" s="191" t="s">
        <v>1465</v>
      </c>
    </row>
    <row r="4" spans="1:54" ht="18.600000000000001" customHeight="1" x14ac:dyDescent="0.3">
      <c r="A4" s="215">
        <v>12</v>
      </c>
      <c r="B4" s="64" t="s">
        <v>1316</v>
      </c>
      <c r="C4" s="199" t="s">
        <v>338</v>
      </c>
      <c r="D4" s="199" t="str">
        <f>CONCATENATE(About!A1,About!B58)</f>
        <v>A23</v>
      </c>
      <c r="E4" s="199" t="s">
        <v>152</v>
      </c>
      <c r="F4" s="199" t="str">
        <f>CONCATENATE(About!A1,About!B63)</f>
        <v>A26</v>
      </c>
      <c r="G4" s="199" t="s">
        <v>908</v>
      </c>
      <c r="H4" s="160"/>
      <c r="I4" s="199"/>
      <c r="J4" s="199"/>
      <c r="K4" s="199"/>
      <c r="L4" s="214"/>
      <c r="M4" s="214"/>
      <c r="N4" s="199"/>
      <c r="O4" s="199"/>
      <c r="P4" s="199"/>
      <c r="Q4" s="199"/>
      <c r="R4" s="199"/>
      <c r="S4" s="199"/>
      <c r="T4" s="199"/>
      <c r="U4" s="199"/>
      <c r="V4" s="199"/>
      <c r="W4" s="199"/>
      <c r="X4" s="199"/>
      <c r="Y4" s="199"/>
      <c r="Z4" s="199"/>
      <c r="AA4" s="199"/>
      <c r="AB4" s="199"/>
      <c r="AC4" s="199"/>
      <c r="AD4" s="199"/>
      <c r="AE4" s="199"/>
      <c r="AF4" s="199"/>
    </row>
    <row r="5" spans="1:54" ht="18.600000000000001" customHeight="1" x14ac:dyDescent="0.3">
      <c r="A5" s="215">
        <v>34</v>
      </c>
      <c r="B5" s="64" t="s">
        <v>1</v>
      </c>
      <c r="C5" s="199" t="s">
        <v>338</v>
      </c>
      <c r="D5" s="199" t="str">
        <f>CONCATENATE(About!A1,About!B48)</f>
        <v>A17</v>
      </c>
      <c r="E5" s="199" t="s">
        <v>152</v>
      </c>
      <c r="F5" s="199" t="str">
        <f>CONCATENATE(About!A1,About!B54)</f>
        <v>A20</v>
      </c>
      <c r="G5" s="199" t="s">
        <v>908</v>
      </c>
      <c r="H5" s="199"/>
      <c r="I5" s="22"/>
      <c r="J5" s="199"/>
      <c r="K5" s="199"/>
      <c r="L5" s="214"/>
      <c r="M5" s="214"/>
      <c r="N5" s="199"/>
      <c r="O5" s="199"/>
      <c r="P5" s="199"/>
      <c r="Q5" s="199"/>
      <c r="R5" s="199"/>
      <c r="S5" s="199"/>
      <c r="T5" s="199"/>
      <c r="U5" s="199"/>
      <c r="V5" s="199"/>
      <c r="W5" s="199"/>
      <c r="X5" s="199"/>
      <c r="Y5" s="199"/>
      <c r="Z5" s="199"/>
      <c r="AA5" s="199"/>
      <c r="AB5" s="199"/>
      <c r="AC5" s="199"/>
      <c r="AD5" s="199"/>
      <c r="AE5" s="199"/>
      <c r="AF5" s="199"/>
    </row>
    <row r="6" spans="1:54" ht="18.600000000000001" customHeight="1" x14ac:dyDescent="0.3">
      <c r="A6" s="215">
        <v>35</v>
      </c>
      <c r="B6" s="64" t="s">
        <v>1312</v>
      </c>
      <c r="C6" s="199" t="s">
        <v>338</v>
      </c>
      <c r="D6" s="199" t="str">
        <f>CONCATENATE(About!A1,About!B50)</f>
        <v>A18</v>
      </c>
      <c r="E6" s="199" t="s">
        <v>152</v>
      </c>
      <c r="F6" s="199" t="str">
        <f>CONCATENATE(About!A1,About!B58)</f>
        <v>A23</v>
      </c>
      <c r="G6" s="199"/>
      <c r="H6" s="199"/>
      <c r="I6" s="199"/>
      <c r="J6" s="199"/>
      <c r="K6" s="199"/>
      <c r="L6" s="214"/>
      <c r="M6" s="214"/>
      <c r="N6" s="199"/>
      <c r="O6" s="199"/>
      <c r="P6" s="199"/>
      <c r="Q6" s="199"/>
      <c r="R6" s="199"/>
      <c r="S6" s="199"/>
      <c r="T6" s="199"/>
      <c r="U6" s="199"/>
      <c r="V6" s="199"/>
      <c r="W6" s="199"/>
      <c r="X6" s="199"/>
      <c r="Y6" s="199"/>
      <c r="Z6" s="199"/>
      <c r="AA6" s="199"/>
      <c r="AB6" s="199"/>
      <c r="AC6" s="199"/>
      <c r="AD6" s="199"/>
      <c r="AE6" s="199"/>
      <c r="AF6" s="199"/>
    </row>
    <row r="7" spans="1:54" ht="18.600000000000001" customHeight="1" x14ac:dyDescent="0.3">
      <c r="A7" s="215">
        <v>47</v>
      </c>
      <c r="B7" s="64" t="s">
        <v>755</v>
      </c>
      <c r="C7" s="199" t="s">
        <v>338</v>
      </c>
      <c r="D7" s="199" t="str">
        <f>CONCATENATE(About!A1,About!B50)</f>
        <v>A18</v>
      </c>
      <c r="E7" s="199" t="s">
        <v>152</v>
      </c>
      <c r="F7" s="199" t="str">
        <f>CONCATENATE(About!A1,About!B87)</f>
        <v>A297</v>
      </c>
      <c r="G7" s="199" t="s">
        <v>908</v>
      </c>
      <c r="H7" s="199"/>
      <c r="I7" s="199"/>
      <c r="J7" s="22"/>
      <c r="K7" s="22"/>
      <c r="L7" s="214"/>
      <c r="M7" s="214"/>
      <c r="N7" s="199"/>
      <c r="O7" s="199"/>
      <c r="P7" s="199"/>
      <c r="Q7" s="199"/>
      <c r="R7" s="199"/>
      <c r="S7" s="199"/>
      <c r="T7" s="199"/>
      <c r="U7" s="199"/>
      <c r="V7" s="199"/>
      <c r="W7" s="199"/>
      <c r="X7" s="199"/>
      <c r="Y7" s="199"/>
      <c r="Z7" s="199"/>
      <c r="AA7" s="199"/>
      <c r="AB7" s="199"/>
      <c r="AC7" s="199"/>
      <c r="AD7" s="199"/>
      <c r="AE7" s="199"/>
      <c r="AF7" s="199"/>
    </row>
    <row r="8" spans="1:54" ht="18.600000000000001" customHeight="1" x14ac:dyDescent="0.3">
      <c r="A8" s="215">
        <v>55</v>
      </c>
      <c r="B8" s="64" t="s">
        <v>3</v>
      </c>
      <c r="C8" s="151" t="s">
        <v>338</v>
      </c>
      <c r="D8" s="152" t="str">
        <f>CONCATENATE(LO!A1,LO!D16)</f>
        <v>L4</v>
      </c>
      <c r="E8" s="164" t="s">
        <v>908</v>
      </c>
      <c r="F8" s="152"/>
      <c r="H8" s="152"/>
      <c r="J8" s="152"/>
      <c r="L8" s="155"/>
      <c r="N8" s="22"/>
      <c r="O8" s="22"/>
      <c r="P8" s="22"/>
      <c r="R8" s="152"/>
      <c r="T8" s="152"/>
      <c r="V8" s="152"/>
      <c r="X8" s="152"/>
      <c r="Z8" s="152"/>
      <c r="AB8" s="152"/>
      <c r="AD8" s="152"/>
      <c r="AF8" s="152"/>
      <c r="AH8" s="152"/>
      <c r="AJ8" s="152"/>
      <c r="AK8" s="199"/>
      <c r="AL8" s="199"/>
      <c r="AM8" s="22"/>
      <c r="AN8" s="152"/>
      <c r="AP8" s="152"/>
      <c r="AR8" s="152"/>
      <c r="AT8" s="152"/>
      <c r="AV8" s="152"/>
      <c r="AX8" s="152"/>
      <c r="AZ8" s="152"/>
    </row>
    <row r="9" spans="1:54" ht="18.600000000000001" customHeight="1" x14ac:dyDescent="0.3">
      <c r="A9" s="215">
        <v>64</v>
      </c>
      <c r="B9" s="64" t="s">
        <v>6</v>
      </c>
      <c r="C9" s="199" t="s">
        <v>338</v>
      </c>
      <c r="D9" s="199" t="str">
        <f>CONCATENATE(About!A1,About!B15)</f>
        <v>A10</v>
      </c>
      <c r="E9" s="199" t="s">
        <v>908</v>
      </c>
      <c r="F9" s="199"/>
      <c r="G9" s="199"/>
      <c r="H9" s="199"/>
      <c r="I9" s="199"/>
      <c r="J9" s="199"/>
      <c r="K9" s="199"/>
      <c r="L9" s="214"/>
      <c r="M9" s="214"/>
      <c r="N9" s="199"/>
      <c r="O9" s="199"/>
      <c r="P9" s="199"/>
      <c r="Q9" s="199"/>
      <c r="R9" s="199"/>
      <c r="S9" s="199"/>
      <c r="T9" s="199"/>
      <c r="U9" s="199"/>
      <c r="V9" s="199"/>
      <c r="W9" s="199"/>
      <c r="X9" s="199"/>
      <c r="Y9" s="199"/>
      <c r="Z9" s="199"/>
      <c r="AA9" s="199"/>
      <c r="AB9" s="199"/>
      <c r="AC9" s="199"/>
      <c r="AD9" s="199"/>
      <c r="AE9" s="199"/>
      <c r="AF9" s="199"/>
    </row>
    <row r="10" spans="1:54" ht="18.600000000000001" customHeight="1" x14ac:dyDescent="0.3">
      <c r="A10" s="215">
        <v>70</v>
      </c>
      <c r="B10" s="64" t="s">
        <v>756</v>
      </c>
      <c r="C10" s="199" t="s">
        <v>338</v>
      </c>
      <c r="D10" s="199" t="str">
        <f>CONCATENATE(About!A1,About!B63)</f>
        <v>A26</v>
      </c>
      <c r="E10" s="199" t="s">
        <v>908</v>
      </c>
      <c r="F10" s="199"/>
      <c r="G10" s="199"/>
      <c r="H10" s="199"/>
      <c r="I10" s="199"/>
      <c r="J10" s="199"/>
      <c r="K10" s="199"/>
      <c r="L10" s="214"/>
      <c r="M10" s="214"/>
      <c r="N10" s="199"/>
      <c r="O10" s="199"/>
      <c r="P10" s="199"/>
      <c r="Q10" s="199"/>
      <c r="R10" s="199"/>
      <c r="S10" s="199"/>
      <c r="T10" s="199"/>
      <c r="U10" s="199"/>
      <c r="V10" s="199"/>
      <c r="W10" s="199"/>
      <c r="X10" s="199"/>
      <c r="Y10" s="199"/>
      <c r="Z10" s="199"/>
      <c r="AA10" s="199"/>
      <c r="AB10" s="199"/>
      <c r="AC10" s="199"/>
      <c r="AD10" s="199"/>
      <c r="AE10" s="199"/>
      <c r="AF10" s="199"/>
    </row>
    <row r="11" spans="1:54" ht="18.600000000000001" customHeight="1" x14ac:dyDescent="0.3">
      <c r="A11" s="215">
        <v>73</v>
      </c>
      <c r="B11" s="64" t="s">
        <v>1246</v>
      </c>
      <c r="C11" s="151" t="s">
        <v>338</v>
      </c>
      <c r="D11" s="214" t="str">
        <f>CONCATENATE(About!A1,About!B87)</f>
        <v>A297</v>
      </c>
      <c r="E11" s="164" t="s">
        <v>908</v>
      </c>
      <c r="F11" s="215"/>
      <c r="H11" s="152"/>
      <c r="J11" s="152"/>
      <c r="L11" s="152"/>
      <c r="N11" s="152"/>
      <c r="P11" s="152"/>
      <c r="R11" s="152"/>
      <c r="T11" s="152"/>
      <c r="V11" s="152"/>
      <c r="X11" s="152"/>
      <c r="Z11" s="152"/>
      <c r="AB11" s="152"/>
      <c r="AD11" s="152"/>
      <c r="AF11" s="152"/>
      <c r="AH11" s="152"/>
      <c r="AJ11" s="152"/>
      <c r="AL11" s="152"/>
      <c r="AN11" s="152"/>
      <c r="AP11" s="152"/>
      <c r="AR11" s="152"/>
      <c r="AT11" s="152"/>
      <c r="AV11" s="152"/>
      <c r="AX11" s="152"/>
    </row>
    <row r="12" spans="1:54" ht="18.600000000000001" customHeight="1" x14ac:dyDescent="0.3">
      <c r="A12" s="215">
        <v>81</v>
      </c>
      <c r="B12" s="64" t="s">
        <v>439</v>
      </c>
      <c r="C12" s="151" t="s">
        <v>338</v>
      </c>
      <c r="D12" s="215" t="str">
        <f>CONCATENATE(DE!A1,DE!D15)</f>
        <v>DE:190</v>
      </c>
      <c r="E12" s="162" t="s">
        <v>152</v>
      </c>
      <c r="F12" s="215">
        <f>DE!D20</f>
        <v>204</v>
      </c>
      <c r="G12" s="162" t="s">
        <v>152</v>
      </c>
      <c r="H12" s="152">
        <f>DE!D39</f>
        <v>291</v>
      </c>
      <c r="I12" s="162" t="s">
        <v>152</v>
      </c>
      <c r="J12" s="152">
        <f>DE!D43</f>
        <v>302</v>
      </c>
      <c r="K12" s="162" t="s">
        <v>152</v>
      </c>
      <c r="L12" s="152">
        <f>DE!D47</f>
        <v>316</v>
      </c>
      <c r="M12" s="162" t="s">
        <v>152</v>
      </c>
      <c r="N12" s="152">
        <f>DE!D52</f>
        <v>392</v>
      </c>
      <c r="O12" s="162" t="s">
        <v>152</v>
      </c>
      <c r="P12" s="152">
        <f>DE!D56</f>
        <v>416</v>
      </c>
      <c r="Q12" s="162" t="s">
        <v>152</v>
      </c>
      <c r="R12" s="152">
        <f>DE!D60</f>
        <v>436</v>
      </c>
      <c r="S12" s="162" t="s">
        <v>152</v>
      </c>
      <c r="T12" s="152">
        <f>DE!D64</f>
        <v>450</v>
      </c>
      <c r="U12" s="199" t="s">
        <v>607</v>
      </c>
      <c r="V12" s="199" t="str">
        <f>CONCATENATE(About!A1,About!B60)</f>
        <v>A24</v>
      </c>
      <c r="W12" s="199" t="s">
        <v>152</v>
      </c>
      <c r="X12" s="199" t="str">
        <f>CONCATENATE(About!A1,About!B72)</f>
        <v>A31</v>
      </c>
      <c r="Y12" s="164" t="s">
        <v>908</v>
      </c>
      <c r="AB12" s="152"/>
      <c r="AD12" s="152"/>
      <c r="AF12" s="152"/>
      <c r="AH12" s="152"/>
      <c r="AJ12" s="152"/>
      <c r="AL12" s="152"/>
      <c r="AN12" s="152"/>
      <c r="AP12" s="152"/>
      <c r="AR12" s="152"/>
      <c r="AT12" s="152"/>
      <c r="AV12" s="152"/>
      <c r="AX12" s="152"/>
      <c r="AZ12" s="152"/>
      <c r="BA12" s="155" t="s">
        <v>394</v>
      </c>
    </row>
    <row r="13" spans="1:54" ht="18.600000000000001" customHeight="1" x14ac:dyDescent="0.3">
      <c r="A13" s="215">
        <v>87</v>
      </c>
      <c r="B13" s="89" t="s">
        <v>823</v>
      </c>
      <c r="C13" s="151" t="s">
        <v>338</v>
      </c>
      <c r="D13" s="215" t="str">
        <f>CONCATENATE(PL!A1,LO!A1,LO!D20)</f>
        <v>PL:L6</v>
      </c>
      <c r="E13" s="162" t="s">
        <v>152</v>
      </c>
      <c r="F13" s="215" t="str">
        <f>CONCATENATE(LO!A1,LO!D23)</f>
        <v>L7</v>
      </c>
      <c r="G13" s="165"/>
      <c r="H13" s="164"/>
      <c r="I13" s="164"/>
      <c r="J13" s="164"/>
      <c r="K13" s="164"/>
      <c r="L13" s="164"/>
      <c r="M13" s="164"/>
      <c r="N13" s="164"/>
      <c r="O13" s="164"/>
      <c r="P13" s="155"/>
      <c r="Q13" s="155"/>
      <c r="R13" s="164"/>
      <c r="S13" s="164"/>
      <c r="T13" s="164"/>
      <c r="U13" s="164"/>
      <c r="V13" s="164"/>
      <c r="W13" s="164"/>
      <c r="X13" s="164"/>
      <c r="Y13" s="164"/>
      <c r="Z13" s="164"/>
      <c r="AA13" s="164"/>
      <c r="AB13" s="164"/>
      <c r="AC13" s="164"/>
      <c r="AD13" s="164"/>
      <c r="AE13" s="164"/>
      <c r="AF13" s="164"/>
      <c r="AG13" s="164"/>
      <c r="AH13" s="164"/>
      <c r="AI13" s="164"/>
      <c r="AJ13" s="164"/>
      <c r="AK13" s="164"/>
      <c r="AL13" s="164"/>
      <c r="AM13" s="164"/>
      <c r="AN13" s="164"/>
      <c r="AO13" s="164"/>
      <c r="AP13" s="164"/>
      <c r="AQ13" s="164"/>
      <c r="AR13" s="164"/>
      <c r="AS13" s="164"/>
      <c r="AT13" s="164"/>
      <c r="AU13" s="164"/>
      <c r="AV13" s="164"/>
      <c r="AW13" s="164"/>
      <c r="AX13" s="164"/>
      <c r="AY13" s="164"/>
      <c r="AZ13" s="164"/>
      <c r="BA13" s="160"/>
    </row>
    <row r="14" spans="1:54" ht="18.600000000000001" customHeight="1" x14ac:dyDescent="0.3">
      <c r="A14" s="215">
        <v>88</v>
      </c>
      <c r="B14" s="89" t="s">
        <v>23</v>
      </c>
      <c r="C14" s="199" t="s">
        <v>338</v>
      </c>
      <c r="D14" s="199" t="str">
        <f>CONCATENATE(About!A1,About!B6)</f>
        <v>A3</v>
      </c>
      <c r="E14" s="164" t="s">
        <v>908</v>
      </c>
      <c r="F14" s="215"/>
      <c r="G14" s="165"/>
      <c r="H14" s="164"/>
      <c r="I14" s="164"/>
      <c r="J14" s="164"/>
      <c r="K14" s="164"/>
      <c r="L14" s="164"/>
      <c r="M14" s="164"/>
      <c r="N14" s="164"/>
      <c r="O14" s="164"/>
      <c r="P14" s="155"/>
      <c r="Q14" s="155"/>
      <c r="R14" s="164"/>
      <c r="S14" s="164"/>
      <c r="T14" s="164"/>
      <c r="U14" s="164"/>
      <c r="V14" s="164"/>
      <c r="W14" s="164"/>
      <c r="X14" s="164"/>
      <c r="Y14" s="164"/>
      <c r="Z14" s="164"/>
      <c r="AA14" s="164"/>
      <c r="AB14" s="164"/>
      <c r="AC14" s="164"/>
      <c r="AD14" s="164"/>
      <c r="AE14" s="164"/>
      <c r="AF14" s="164"/>
      <c r="AG14" s="164"/>
      <c r="AH14" s="164"/>
      <c r="AI14" s="164"/>
      <c r="AJ14" s="164"/>
      <c r="AK14" s="164"/>
      <c r="AL14" s="164"/>
      <c r="AM14" s="164"/>
      <c r="AN14" s="164"/>
      <c r="AO14" s="164"/>
      <c r="AP14" s="164"/>
      <c r="AQ14" s="164"/>
      <c r="AR14" s="164"/>
      <c r="AS14" s="164"/>
      <c r="AT14" s="164"/>
      <c r="AU14" s="164"/>
      <c r="AV14" s="164"/>
      <c r="AW14" s="164"/>
      <c r="AX14" s="164"/>
      <c r="AY14" s="164"/>
      <c r="AZ14" s="164"/>
      <c r="BA14" s="160"/>
    </row>
    <row r="15" spans="1:54" ht="18.600000000000001" customHeight="1" x14ac:dyDescent="0.3">
      <c r="A15" s="215">
        <v>109</v>
      </c>
      <c r="B15" s="64" t="s">
        <v>1343</v>
      </c>
      <c r="C15" s="151" t="s">
        <v>338</v>
      </c>
      <c r="D15" s="199" t="str">
        <f>CONCATENATE(About!A1,About!B48)</f>
        <v>A17</v>
      </c>
      <c r="E15" s="164" t="s">
        <v>908</v>
      </c>
      <c r="F15" s="152"/>
      <c r="G15" s="199"/>
      <c r="K15" s="199"/>
      <c r="L15" s="199"/>
      <c r="M15" s="199"/>
      <c r="N15" s="199"/>
      <c r="O15" s="199"/>
      <c r="P15" s="199"/>
      <c r="Q15" s="199"/>
      <c r="R15" s="199"/>
      <c r="S15" s="199"/>
      <c r="T15" s="199"/>
      <c r="U15" s="199"/>
      <c r="V15" s="199"/>
      <c r="W15" s="199"/>
      <c r="X15" s="199"/>
      <c r="Y15" s="199"/>
      <c r="Z15" s="199"/>
      <c r="AB15" s="164"/>
      <c r="AC15" s="164"/>
      <c r="AD15" s="164"/>
      <c r="AE15" s="164"/>
      <c r="AF15" s="164"/>
      <c r="AG15" s="164"/>
      <c r="AH15" s="164"/>
      <c r="AI15" s="164"/>
      <c r="AJ15" s="164"/>
      <c r="AK15" s="164"/>
      <c r="AL15" s="164"/>
      <c r="AM15" s="164"/>
      <c r="AN15" s="164"/>
      <c r="AO15" s="164"/>
      <c r="AP15" s="164"/>
      <c r="AQ15" s="164"/>
      <c r="AR15" s="164"/>
      <c r="AS15" s="164"/>
      <c r="AT15" s="164"/>
      <c r="AU15" s="164"/>
      <c r="AV15" s="164"/>
      <c r="AW15" s="164"/>
      <c r="AX15" s="164"/>
      <c r="AY15" s="164"/>
      <c r="AZ15" s="164"/>
      <c r="BA15" s="160"/>
    </row>
    <row r="16" spans="1:54" ht="18.600000000000001" customHeight="1" x14ac:dyDescent="0.3">
      <c r="A16" s="215">
        <v>114</v>
      </c>
      <c r="B16" s="89" t="s">
        <v>747</v>
      </c>
      <c r="C16" s="151" t="s">
        <v>338</v>
      </c>
      <c r="D16" s="215" t="str">
        <f>CONCATENATE(PL!A1,LO!A1,LO!D20)</f>
        <v>PL:L6</v>
      </c>
      <c r="E16" s="162" t="s">
        <v>152</v>
      </c>
      <c r="F16" s="215" t="str">
        <f>CONCATENATE(LO!A1,LO!D23)</f>
        <v>L7</v>
      </c>
      <c r="G16" s="164" t="s">
        <v>908</v>
      </c>
      <c r="H16" s="152"/>
      <c r="J16" s="164"/>
      <c r="K16" s="164"/>
      <c r="L16" s="164"/>
      <c r="M16" s="164"/>
      <c r="N16" s="164"/>
      <c r="O16" s="164"/>
      <c r="P16" s="164"/>
      <c r="Q16" s="164"/>
      <c r="R16" s="164"/>
      <c r="S16" s="164"/>
      <c r="T16" s="164"/>
      <c r="U16" s="164"/>
      <c r="V16" s="164"/>
      <c r="W16" s="164"/>
      <c r="X16" s="164"/>
      <c r="Y16" s="164"/>
      <c r="Z16" s="164"/>
      <c r="AA16" s="164"/>
      <c r="AB16" s="164"/>
      <c r="AC16" s="164"/>
      <c r="AD16" s="164"/>
      <c r="AE16" s="164"/>
      <c r="AF16" s="164"/>
      <c r="AG16" s="164"/>
      <c r="AH16" s="164"/>
      <c r="AI16" s="164"/>
      <c r="AJ16" s="164"/>
      <c r="AK16" s="164"/>
      <c r="AL16" s="164"/>
      <c r="AM16" s="164"/>
      <c r="AN16" s="164"/>
      <c r="AO16" s="164"/>
      <c r="AP16" s="164"/>
      <c r="AQ16" s="164"/>
      <c r="AR16" s="164"/>
      <c r="AS16" s="164"/>
      <c r="AT16" s="164"/>
      <c r="AU16" s="164"/>
      <c r="AV16" s="164"/>
      <c r="AW16" s="164"/>
      <c r="AX16" s="164"/>
      <c r="AY16" s="164"/>
      <c r="AZ16" s="164"/>
      <c r="BA16" s="160"/>
    </row>
    <row r="17" spans="1:53" ht="18.600000000000001" customHeight="1" x14ac:dyDescent="0.3">
      <c r="A17" s="215">
        <v>127</v>
      </c>
      <c r="B17" s="64" t="s">
        <v>1462</v>
      </c>
      <c r="C17" s="199" t="s">
        <v>807</v>
      </c>
      <c r="D17" s="199" t="s">
        <v>746</v>
      </c>
      <c r="E17" s="199" t="s">
        <v>808</v>
      </c>
      <c r="F17" s="199" t="s">
        <v>904</v>
      </c>
      <c r="G17" s="214" t="s">
        <v>398</v>
      </c>
      <c r="J17" s="152"/>
      <c r="L17" s="152"/>
      <c r="N17" s="152"/>
      <c r="P17" s="152"/>
      <c r="R17" s="152"/>
      <c r="T17" s="152"/>
      <c r="V17" s="152"/>
      <c r="X17" s="152"/>
      <c r="Z17" s="152"/>
      <c r="AB17" s="152"/>
      <c r="AD17" s="152"/>
      <c r="AF17" s="152"/>
      <c r="AH17" s="152"/>
      <c r="AJ17" s="152"/>
      <c r="AL17" s="152"/>
      <c r="AN17" s="152"/>
      <c r="AP17" s="152"/>
      <c r="AR17" s="152"/>
      <c r="AT17" s="152"/>
      <c r="AV17" s="152"/>
      <c r="AX17" s="152"/>
      <c r="AZ17" s="152"/>
    </row>
    <row r="18" spans="1:53" ht="18.600000000000001" customHeight="1" x14ac:dyDescent="0.3">
      <c r="A18" s="215">
        <v>131</v>
      </c>
      <c r="B18" s="64" t="s">
        <v>1323</v>
      </c>
      <c r="C18" s="199" t="s">
        <v>807</v>
      </c>
      <c r="D18" s="199" t="s">
        <v>1006</v>
      </c>
      <c r="E18" s="199" t="s">
        <v>808</v>
      </c>
      <c r="F18" s="199" t="s">
        <v>904</v>
      </c>
      <c r="G18" s="214" t="s">
        <v>398</v>
      </c>
      <c r="I18" s="164"/>
      <c r="J18" s="164"/>
      <c r="K18" s="164"/>
      <c r="L18" s="164"/>
      <c r="M18" s="164"/>
      <c r="N18" s="164"/>
      <c r="O18" s="164"/>
      <c r="P18" s="164"/>
      <c r="Q18" s="164"/>
      <c r="R18" s="164"/>
      <c r="S18" s="164"/>
      <c r="T18" s="164"/>
      <c r="U18" s="164"/>
      <c r="V18" s="164"/>
      <c r="W18" s="164"/>
      <c r="X18" s="164"/>
      <c r="Y18" s="164"/>
      <c r="Z18" s="164"/>
      <c r="AA18" s="164"/>
      <c r="AB18" s="164"/>
      <c r="AC18" s="164"/>
      <c r="AD18" s="164"/>
      <c r="AE18" s="164"/>
      <c r="AF18" s="164"/>
      <c r="AG18" s="164"/>
      <c r="AH18" s="164"/>
      <c r="AI18" s="164"/>
      <c r="AJ18" s="164"/>
      <c r="AK18" s="164"/>
      <c r="AL18" s="164"/>
      <c r="AM18" s="164"/>
      <c r="AN18" s="164"/>
      <c r="AO18" s="164"/>
      <c r="AP18" s="164"/>
      <c r="AQ18" s="164"/>
      <c r="AR18" s="164"/>
      <c r="AS18" s="164"/>
      <c r="AT18" s="164"/>
      <c r="AU18" s="164"/>
      <c r="AV18" s="164"/>
      <c r="AW18" s="164"/>
      <c r="AX18" s="164"/>
      <c r="AY18" s="164"/>
      <c r="AZ18" s="164"/>
      <c r="BA18" s="160"/>
    </row>
    <row r="19" spans="1:53" ht="18.600000000000001" customHeight="1" x14ac:dyDescent="0.3">
      <c r="A19" s="215">
        <v>146</v>
      </c>
      <c r="B19" s="64" t="s">
        <v>758</v>
      </c>
      <c r="C19" s="151" t="s">
        <v>338</v>
      </c>
      <c r="D19" s="215" t="str">
        <f>CONCATENATE(PL!A1,LO!A1,LO!D20)</f>
        <v>PL:L6</v>
      </c>
      <c r="E19" s="164" t="s">
        <v>908</v>
      </c>
      <c r="F19" s="215"/>
      <c r="H19" s="164"/>
      <c r="I19" s="164"/>
      <c r="J19" s="164"/>
      <c r="K19" s="164"/>
      <c r="L19" s="164"/>
      <c r="M19" s="164"/>
      <c r="N19" s="164"/>
      <c r="O19" s="164"/>
      <c r="P19" s="164"/>
      <c r="Q19" s="164"/>
      <c r="R19" s="164"/>
      <c r="S19" s="164"/>
      <c r="T19" s="164"/>
      <c r="U19" s="164"/>
      <c r="V19" s="164"/>
      <c r="W19" s="164"/>
      <c r="X19" s="164"/>
      <c r="Y19" s="164"/>
      <c r="Z19" s="164"/>
      <c r="AA19" s="164"/>
      <c r="AB19" s="164"/>
      <c r="AC19" s="164"/>
      <c r="AD19" s="164"/>
      <c r="AE19" s="164"/>
      <c r="AF19" s="164"/>
      <c r="AG19" s="164"/>
      <c r="AH19" s="164"/>
      <c r="AI19" s="164"/>
      <c r="AJ19" s="164"/>
      <c r="AK19" s="164"/>
      <c r="AL19" s="164"/>
      <c r="AM19" s="164"/>
      <c r="AN19" s="164"/>
      <c r="AO19" s="164"/>
      <c r="AP19" s="164"/>
      <c r="AQ19" s="164"/>
      <c r="AR19" s="164"/>
      <c r="AS19" s="164"/>
      <c r="AT19" s="164"/>
      <c r="AU19" s="164"/>
      <c r="AV19" s="164"/>
      <c r="AW19" s="164"/>
      <c r="AX19" s="164"/>
      <c r="AY19" s="164"/>
      <c r="AZ19" s="164"/>
      <c r="BA19" s="160"/>
    </row>
    <row r="20" spans="1:53" ht="18.600000000000001" customHeight="1" x14ac:dyDescent="0.3">
      <c r="A20" s="215">
        <v>157</v>
      </c>
      <c r="B20" s="64" t="s">
        <v>22</v>
      </c>
      <c r="C20" s="151" t="s">
        <v>338</v>
      </c>
      <c r="D20" s="215" t="str">
        <f>CONCATENATE(PL!A1,LO!A1,LO!D20)</f>
        <v>PL:L6</v>
      </c>
      <c r="E20" s="164" t="s">
        <v>908</v>
      </c>
      <c r="F20" s="199"/>
      <c r="G20" s="164"/>
      <c r="H20" s="164"/>
      <c r="I20" s="164"/>
      <c r="J20" s="164"/>
      <c r="K20" s="164"/>
      <c r="L20" s="164"/>
      <c r="M20" s="164"/>
      <c r="N20" s="164"/>
      <c r="O20" s="164"/>
      <c r="P20" s="164"/>
      <c r="Q20" s="164"/>
      <c r="R20" s="164"/>
      <c r="S20" s="164"/>
      <c r="T20" s="164"/>
      <c r="U20" s="164"/>
      <c r="V20" s="164"/>
      <c r="W20" s="164"/>
      <c r="X20" s="164"/>
      <c r="Y20" s="164"/>
      <c r="Z20" s="164"/>
      <c r="AA20" s="164"/>
      <c r="AB20" s="164"/>
      <c r="AC20" s="164"/>
      <c r="AD20" s="164"/>
      <c r="AE20" s="164"/>
      <c r="AF20" s="164"/>
      <c r="AG20" s="164"/>
      <c r="AH20" s="164"/>
      <c r="AI20" s="164"/>
      <c r="AJ20" s="164"/>
      <c r="AK20" s="164"/>
      <c r="AL20" s="164"/>
      <c r="AM20" s="164"/>
      <c r="AN20" s="164"/>
      <c r="AO20" s="164"/>
      <c r="AP20" s="164"/>
      <c r="AQ20" s="164"/>
      <c r="AR20" s="164"/>
      <c r="AS20" s="164"/>
      <c r="AT20" s="164"/>
      <c r="AU20" s="164"/>
      <c r="AV20" s="164"/>
      <c r="AW20" s="164"/>
      <c r="AX20" s="164"/>
      <c r="AY20" s="164"/>
      <c r="AZ20" s="164"/>
      <c r="BA20" s="160"/>
    </row>
    <row r="21" spans="1:53" ht="18.600000000000001" customHeight="1" x14ac:dyDescent="0.3">
      <c r="A21" s="215">
        <v>162</v>
      </c>
      <c r="B21" s="67" t="s">
        <v>759</v>
      </c>
      <c r="C21" s="199" t="s">
        <v>338</v>
      </c>
      <c r="D21" s="199" t="str">
        <f>CONCATENATE(About!A1,About!B72)</f>
        <v>A31</v>
      </c>
      <c r="E21" s="199" t="s">
        <v>908</v>
      </c>
      <c r="F21" s="199"/>
      <c r="G21" s="199"/>
      <c r="H21" s="199"/>
      <c r="I21" s="199"/>
      <c r="J21" s="199"/>
      <c r="K21" s="199"/>
      <c r="L21" s="214"/>
      <c r="M21" s="214"/>
      <c r="N21" s="199"/>
      <c r="O21" s="199"/>
      <c r="P21" s="199"/>
      <c r="Q21" s="199"/>
      <c r="R21" s="199"/>
      <c r="S21" s="199"/>
      <c r="T21" s="199"/>
      <c r="U21" s="199"/>
      <c r="V21" s="199"/>
      <c r="W21" s="199"/>
      <c r="X21" s="199"/>
      <c r="Y21" s="199"/>
      <c r="Z21" s="199"/>
      <c r="AA21" s="199"/>
      <c r="AB21" s="199"/>
      <c r="AC21" s="199"/>
      <c r="AD21" s="199"/>
      <c r="AE21" s="199"/>
      <c r="AF21" s="199"/>
    </row>
    <row r="22" spans="1:53" ht="18.600000000000001" customHeight="1" x14ac:dyDescent="0.3">
      <c r="A22" s="215">
        <v>164</v>
      </c>
      <c r="B22" s="64" t="s">
        <v>418</v>
      </c>
      <c r="C22" s="151" t="s">
        <v>338</v>
      </c>
      <c r="D22" s="215" t="str">
        <f>CONCATENATE(EN!A1,EN!D22)</f>
        <v>EN:177</v>
      </c>
      <c r="E22" s="162" t="s">
        <v>607</v>
      </c>
      <c r="F22" s="152" t="str">
        <f>CONCATENATE(SK!A1,SK!D4)</f>
        <v>SK:9</v>
      </c>
      <c r="K22" s="199"/>
      <c r="L22" s="199"/>
      <c r="N22" s="152"/>
      <c r="P22" s="152"/>
      <c r="R22" s="152"/>
      <c r="T22" s="152"/>
      <c r="V22" s="152"/>
      <c r="X22" s="152"/>
      <c r="Z22" s="152"/>
      <c r="AB22" s="152"/>
      <c r="AD22" s="152"/>
      <c r="AF22" s="152"/>
      <c r="AH22" s="152"/>
      <c r="AJ22" s="152"/>
      <c r="AL22" s="152"/>
      <c r="AN22" s="152"/>
      <c r="AP22" s="152"/>
      <c r="AR22" s="152"/>
      <c r="AT22" s="152"/>
      <c r="AV22" s="152"/>
      <c r="AX22" s="152"/>
      <c r="AZ22" s="152"/>
      <c r="BA22" s="160"/>
    </row>
    <row r="23" spans="1:53" ht="18.600000000000001" customHeight="1" x14ac:dyDescent="0.3">
      <c r="A23" s="215">
        <v>167</v>
      </c>
      <c r="B23" s="64" t="s">
        <v>1490</v>
      </c>
      <c r="C23" s="199" t="s">
        <v>338</v>
      </c>
      <c r="D23" s="199" t="str">
        <f>CONCATENATE(About!A1,About!B87)</f>
        <v>A297</v>
      </c>
      <c r="E23" s="199" t="s">
        <v>908</v>
      </c>
      <c r="F23" s="215"/>
      <c r="H23" s="152"/>
      <c r="J23" s="152"/>
      <c r="L23" s="152"/>
      <c r="N23" s="152"/>
      <c r="P23" s="152"/>
      <c r="R23" s="152"/>
      <c r="T23" s="152"/>
      <c r="V23" s="152"/>
      <c r="X23" s="152"/>
      <c r="Z23" s="152"/>
      <c r="AB23" s="152"/>
      <c r="AD23" s="152"/>
      <c r="AF23" s="152"/>
      <c r="AH23" s="152"/>
      <c r="AJ23" s="152"/>
      <c r="AL23" s="152"/>
      <c r="AN23" s="152"/>
      <c r="AP23" s="152"/>
      <c r="AR23" s="152"/>
      <c r="AT23" s="152"/>
      <c r="AV23" s="152"/>
      <c r="AX23" s="152"/>
      <c r="AZ23" s="152"/>
      <c r="BA23" s="160"/>
    </row>
    <row r="24" spans="1:53" ht="18.600000000000001" customHeight="1" x14ac:dyDescent="0.3">
      <c r="A24" s="215">
        <v>202</v>
      </c>
      <c r="B24" s="64" t="s">
        <v>128</v>
      </c>
      <c r="C24" s="199" t="s">
        <v>338</v>
      </c>
      <c r="D24" s="199" t="str">
        <f>CONCATENATE(About!A1,About!B87)</f>
        <v>A297</v>
      </c>
      <c r="E24" s="164" t="s">
        <v>908</v>
      </c>
      <c r="F24" s="215"/>
      <c r="H24" s="152"/>
      <c r="J24" s="152"/>
      <c r="L24" s="152"/>
      <c r="N24" s="152"/>
      <c r="P24" s="152"/>
      <c r="R24" s="152"/>
      <c r="T24" s="152"/>
      <c r="V24" s="152"/>
      <c r="X24" s="152"/>
      <c r="Z24" s="152"/>
      <c r="AB24" s="152"/>
      <c r="AD24" s="152"/>
      <c r="AF24" s="152"/>
      <c r="AH24" s="152"/>
      <c r="AJ24" s="152"/>
      <c r="AL24" s="152"/>
      <c r="AN24" s="152"/>
      <c r="AP24" s="152"/>
      <c r="AR24" s="152"/>
      <c r="AT24" s="152"/>
      <c r="AV24" s="152"/>
      <c r="AX24" s="152"/>
      <c r="AZ24" s="152"/>
    </row>
    <row r="25" spans="1:53" ht="18.600000000000001" customHeight="1" x14ac:dyDescent="0.3">
      <c r="A25" s="215">
        <v>214</v>
      </c>
      <c r="B25" s="89" t="s">
        <v>749</v>
      </c>
      <c r="C25" s="151" t="s">
        <v>338</v>
      </c>
      <c r="D25" s="215" t="str">
        <f>CONCATENATE(PL!A1,LO!A1,LO!D23)</f>
        <v>PL:L7</v>
      </c>
      <c r="E25" s="164" t="s">
        <v>908</v>
      </c>
      <c r="F25" s="199"/>
      <c r="G25" s="164"/>
      <c r="H25" s="164"/>
      <c r="I25" s="164"/>
      <c r="J25" s="164"/>
      <c r="K25" s="164"/>
      <c r="L25" s="164"/>
      <c r="M25" s="164"/>
      <c r="N25" s="164"/>
      <c r="O25" s="164"/>
      <c r="P25" s="164"/>
      <c r="Q25" s="164"/>
      <c r="R25" s="164"/>
      <c r="S25" s="164"/>
      <c r="T25" s="164"/>
      <c r="U25" s="164"/>
      <c r="V25" s="164"/>
      <c r="W25" s="164"/>
      <c r="X25" s="164"/>
      <c r="Y25" s="164"/>
      <c r="Z25" s="164"/>
      <c r="AA25" s="164"/>
      <c r="AB25" s="164"/>
      <c r="AC25" s="164"/>
      <c r="AD25" s="164"/>
      <c r="AE25" s="164"/>
      <c r="AF25" s="164"/>
      <c r="AG25" s="164"/>
      <c r="AH25" s="164"/>
      <c r="AI25" s="164"/>
      <c r="AJ25" s="164"/>
      <c r="AK25" s="164"/>
      <c r="AL25" s="164"/>
      <c r="AM25" s="164"/>
      <c r="AN25" s="164"/>
      <c r="AO25" s="164"/>
      <c r="AP25" s="164"/>
      <c r="AQ25" s="164"/>
      <c r="AR25" s="164"/>
      <c r="AS25" s="164"/>
      <c r="AT25" s="164"/>
      <c r="AU25" s="164"/>
      <c r="AV25" s="164"/>
      <c r="AW25" s="164"/>
      <c r="AX25" s="164"/>
      <c r="AY25" s="164"/>
      <c r="AZ25" s="164"/>
      <c r="BA25" s="160"/>
    </row>
    <row r="26" spans="1:53" ht="18.600000000000001" customHeight="1" x14ac:dyDescent="0.3">
      <c r="A26" s="215">
        <v>245</v>
      </c>
      <c r="B26" s="64" t="s">
        <v>1313</v>
      </c>
      <c r="C26" s="199" t="s">
        <v>338</v>
      </c>
      <c r="D26" s="199" t="str">
        <f>CONCATENATE(About!A1,About!B74)</f>
        <v>A32</v>
      </c>
      <c r="E26" s="164" t="s">
        <v>908</v>
      </c>
      <c r="F26" s="199"/>
      <c r="G26" s="199"/>
      <c r="H26" s="199"/>
      <c r="I26" s="199"/>
      <c r="J26" s="199"/>
      <c r="K26" s="199"/>
      <c r="L26" s="214"/>
      <c r="M26" s="214"/>
      <c r="N26" s="199"/>
      <c r="O26" s="199"/>
      <c r="P26" s="199"/>
      <c r="Q26" s="199"/>
      <c r="R26" s="199"/>
      <c r="S26" s="199"/>
      <c r="T26" s="199"/>
      <c r="U26" s="199"/>
      <c r="V26" s="199"/>
      <c r="W26" s="199"/>
      <c r="X26" s="199"/>
      <c r="Y26" s="199"/>
      <c r="Z26" s="199"/>
      <c r="AA26" s="199"/>
      <c r="AB26" s="199"/>
      <c r="AC26" s="199"/>
      <c r="AD26" s="199"/>
      <c r="AE26" s="199"/>
      <c r="AF26" s="199"/>
    </row>
    <row r="27" spans="1:53" ht="18.600000000000001" customHeight="1" x14ac:dyDescent="0.3">
      <c r="A27" s="215">
        <v>250</v>
      </c>
      <c r="B27" s="64" t="s">
        <v>1348</v>
      </c>
      <c r="C27" s="151" t="s">
        <v>338</v>
      </c>
      <c r="D27" s="199" t="str">
        <f>CONCATENATE(About!A1,About!B63)</f>
        <v>A26</v>
      </c>
      <c r="E27" s="164" t="s">
        <v>908</v>
      </c>
      <c r="F27" s="215"/>
      <c r="H27" s="152"/>
      <c r="J27" s="152"/>
      <c r="L27" s="152"/>
      <c r="M27" s="199"/>
      <c r="O27" s="199"/>
      <c r="P27" s="199"/>
      <c r="Q27" s="199"/>
      <c r="R27" s="199"/>
      <c r="T27" s="22"/>
      <c r="V27" s="152"/>
      <c r="X27" s="152"/>
      <c r="Z27" s="152"/>
      <c r="AB27" s="152"/>
      <c r="AD27" s="152"/>
      <c r="AF27" s="152"/>
      <c r="AH27" s="152"/>
      <c r="AJ27" s="152"/>
      <c r="AL27" s="152"/>
      <c r="AN27" s="152"/>
      <c r="AP27" s="152"/>
      <c r="AR27" s="152"/>
      <c r="AT27" s="152"/>
      <c r="AV27" s="152"/>
      <c r="AX27" s="152"/>
      <c r="AZ27" s="152"/>
    </row>
    <row r="28" spans="1:53" ht="18.600000000000001" customHeight="1" x14ac:dyDescent="0.3">
      <c r="A28" s="215">
        <v>266</v>
      </c>
      <c r="B28" s="89" t="s">
        <v>46</v>
      </c>
      <c r="C28" s="151" t="s">
        <v>338</v>
      </c>
      <c r="D28" s="215" t="str">
        <f>CONCATENATE(PL!A1,LO!A1,LO!D20)</f>
        <v>PL:L6</v>
      </c>
      <c r="E28" s="162" t="s">
        <v>152</v>
      </c>
      <c r="F28" s="215" t="str">
        <f>CONCATENATE(LO!A1,LO!D23)</f>
        <v>L7</v>
      </c>
      <c r="G28" s="164" t="s">
        <v>908</v>
      </c>
      <c r="H28" s="164"/>
      <c r="I28" s="164"/>
      <c r="J28" s="164"/>
      <c r="K28" s="164"/>
      <c r="L28" s="164"/>
      <c r="M28" s="164"/>
      <c r="N28" s="164"/>
      <c r="O28" s="164"/>
      <c r="P28" s="164"/>
      <c r="Q28" s="164"/>
      <c r="R28" s="164"/>
      <c r="S28" s="164"/>
      <c r="T28" s="164"/>
      <c r="U28" s="164"/>
      <c r="V28" s="164"/>
      <c r="W28" s="164"/>
      <c r="X28" s="164"/>
      <c r="Y28" s="164"/>
      <c r="Z28" s="164"/>
      <c r="AA28" s="164"/>
      <c r="AB28" s="164"/>
      <c r="AC28" s="164"/>
      <c r="AD28" s="164"/>
      <c r="AE28" s="164"/>
      <c r="AF28" s="164"/>
      <c r="AG28" s="164"/>
      <c r="AH28" s="164"/>
      <c r="AI28" s="164"/>
      <c r="AJ28" s="164"/>
      <c r="AK28" s="164"/>
      <c r="AL28" s="164"/>
      <c r="AM28" s="164"/>
      <c r="AN28" s="164"/>
      <c r="AO28" s="164"/>
      <c r="AP28" s="164"/>
      <c r="AQ28" s="164"/>
      <c r="AR28" s="164"/>
      <c r="AS28" s="164"/>
      <c r="AT28" s="164"/>
      <c r="AU28" s="164"/>
      <c r="AV28" s="164"/>
      <c r="AW28" s="164"/>
      <c r="AX28" s="164"/>
      <c r="AY28" s="164"/>
      <c r="AZ28" s="164"/>
      <c r="BA28" s="160"/>
    </row>
    <row r="29" spans="1:53" ht="18.600000000000001" customHeight="1" x14ac:dyDescent="0.3">
      <c r="A29" s="215">
        <v>281</v>
      </c>
      <c r="B29" s="64" t="s">
        <v>1333</v>
      </c>
      <c r="C29" s="199" t="s">
        <v>807</v>
      </c>
      <c r="D29" s="199" t="s">
        <v>1006</v>
      </c>
      <c r="E29" s="199" t="s">
        <v>808</v>
      </c>
      <c r="F29" s="199" t="s">
        <v>904</v>
      </c>
      <c r="G29" s="214" t="s">
        <v>1332</v>
      </c>
      <c r="I29" s="155"/>
      <c r="J29" s="155"/>
      <c r="K29" s="155"/>
      <c r="L29" s="155"/>
      <c r="M29" s="155"/>
      <c r="N29" s="155"/>
      <c r="O29" s="155"/>
      <c r="P29" s="155"/>
      <c r="Q29" s="155"/>
      <c r="R29" s="155"/>
      <c r="S29" s="155"/>
      <c r="T29" s="155"/>
      <c r="U29" s="155"/>
      <c r="V29" s="155"/>
      <c r="W29" s="155"/>
      <c r="X29" s="155"/>
      <c r="Y29" s="155"/>
      <c r="Z29" s="155"/>
      <c r="AA29" s="155"/>
      <c r="AB29" s="155"/>
      <c r="AC29" s="155"/>
      <c r="AD29" s="155"/>
      <c r="AE29" s="155"/>
      <c r="AF29" s="155"/>
      <c r="AG29" s="155"/>
      <c r="AH29" s="155"/>
      <c r="AI29" s="155"/>
      <c r="AJ29" s="155"/>
      <c r="AK29" s="155"/>
      <c r="AL29" s="155"/>
      <c r="AM29" s="155"/>
      <c r="AN29" s="155"/>
      <c r="AO29" s="155"/>
      <c r="AP29" s="155"/>
      <c r="AQ29" s="155"/>
      <c r="AR29" s="155"/>
      <c r="AS29" s="155"/>
      <c r="AT29" s="155"/>
      <c r="AU29" s="155"/>
      <c r="AV29" s="155"/>
      <c r="AW29" s="155"/>
      <c r="AX29" s="155"/>
      <c r="AY29" s="155"/>
      <c r="AZ29" s="155"/>
    </row>
    <row r="30" spans="1:53" ht="18.600000000000001" customHeight="1" x14ac:dyDescent="0.3">
      <c r="A30" s="215">
        <v>293</v>
      </c>
      <c r="B30" s="64" t="s">
        <v>1330</v>
      </c>
      <c r="C30" s="199" t="s">
        <v>338</v>
      </c>
      <c r="D30" s="199" t="str">
        <f>CONCATENATE(About!A1,About!B15)</f>
        <v>A10</v>
      </c>
      <c r="E30" s="199" t="s">
        <v>152</v>
      </c>
      <c r="F30" s="199" t="str">
        <f>CONCATENATE(About!A1,About!B28)</f>
        <v>A13</v>
      </c>
      <c r="G30" s="199" t="s">
        <v>152</v>
      </c>
      <c r="H30" s="199" t="str">
        <f>CONCATENATE(About!A1,About!B60)</f>
        <v>A24</v>
      </c>
      <c r="I30" s="164" t="s">
        <v>908</v>
      </c>
      <c r="J30" s="199"/>
      <c r="K30" s="199"/>
      <c r="L30" s="214"/>
      <c r="M30" s="214"/>
      <c r="N30" s="199"/>
      <c r="O30" s="199"/>
      <c r="P30" s="199"/>
      <c r="Q30" s="199"/>
      <c r="R30" s="199"/>
      <c r="S30" s="199"/>
      <c r="T30" s="199"/>
      <c r="U30" s="199"/>
      <c r="V30" s="199"/>
      <c r="W30" s="199"/>
      <c r="X30" s="199"/>
      <c r="Y30" s="199"/>
      <c r="Z30" s="199"/>
      <c r="AA30" s="199"/>
      <c r="AB30" s="199"/>
      <c r="AC30" s="199"/>
      <c r="AD30" s="199"/>
      <c r="AE30" s="199"/>
      <c r="AF30" s="199"/>
    </row>
    <row r="31" spans="1:53" ht="18.600000000000001" customHeight="1" x14ac:dyDescent="0.3">
      <c r="A31" s="215">
        <v>310</v>
      </c>
      <c r="B31" s="64" t="s">
        <v>1322</v>
      </c>
      <c r="C31" s="199" t="s">
        <v>338</v>
      </c>
      <c r="D31" s="199" t="str">
        <f>CONCATENATE(About!A1,About!B47)</f>
        <v>A16</v>
      </c>
      <c r="E31" s="164" t="s">
        <v>908</v>
      </c>
      <c r="F31" s="199"/>
      <c r="H31" s="199"/>
      <c r="I31" s="199"/>
      <c r="J31" s="199"/>
      <c r="K31" s="199"/>
      <c r="L31" s="214"/>
      <c r="M31" s="214"/>
      <c r="N31" s="199"/>
      <c r="O31" s="199"/>
      <c r="P31" s="199"/>
      <c r="Q31" s="199"/>
      <c r="R31" s="199"/>
      <c r="S31" s="199"/>
      <c r="T31" s="199"/>
      <c r="U31" s="199"/>
      <c r="V31" s="199"/>
      <c r="W31" s="199"/>
      <c r="X31" s="199"/>
      <c r="Y31" s="199"/>
      <c r="Z31" s="199"/>
      <c r="AA31" s="199"/>
      <c r="AB31" s="199"/>
      <c r="AC31" s="199"/>
      <c r="AD31" s="199"/>
      <c r="AE31" s="199"/>
      <c r="AF31" s="199"/>
    </row>
    <row r="32" spans="1:53" ht="18.600000000000001" customHeight="1" x14ac:dyDescent="0.3">
      <c r="A32" s="215">
        <v>321</v>
      </c>
      <c r="B32" s="64" t="s">
        <v>1357</v>
      </c>
      <c r="C32" s="151" t="s">
        <v>338</v>
      </c>
      <c r="D32" s="214" t="str">
        <f>CONCATENATE(About!A1,About!B87)</f>
        <v>A297</v>
      </c>
      <c r="E32" s="164" t="s">
        <v>908</v>
      </c>
      <c r="F32" s="199"/>
      <c r="H32" s="152"/>
      <c r="J32" s="152"/>
      <c r="L32" s="152"/>
      <c r="N32" s="152"/>
      <c r="P32" s="152"/>
      <c r="R32" s="152"/>
      <c r="T32" s="152"/>
      <c r="V32" s="152"/>
      <c r="X32" s="152"/>
      <c r="Z32" s="152"/>
      <c r="AB32" s="152"/>
      <c r="AD32" s="152"/>
      <c r="AF32" s="152"/>
      <c r="AH32" s="152"/>
      <c r="AJ32" s="152"/>
      <c r="AL32" s="152"/>
      <c r="AN32" s="152"/>
      <c r="AR32" s="152"/>
      <c r="AT32" s="152"/>
      <c r="AV32" s="152"/>
    </row>
    <row r="33" spans="1:53" ht="18.600000000000001" customHeight="1" x14ac:dyDescent="0.3">
      <c r="A33" s="215">
        <v>326</v>
      </c>
      <c r="B33" s="189" t="s">
        <v>111</v>
      </c>
      <c r="C33" s="151" t="s">
        <v>338</v>
      </c>
      <c r="D33" s="215" t="str">
        <f>CONCATENATE(PL!A1,LO!A1,LO!D9)</f>
        <v>PL:L3</v>
      </c>
      <c r="E33" s="164" t="s">
        <v>908</v>
      </c>
      <c r="F33" s="199"/>
      <c r="G33" s="164"/>
      <c r="H33" s="164"/>
      <c r="I33" s="164"/>
      <c r="J33" s="164"/>
      <c r="K33" s="164"/>
      <c r="L33" s="164"/>
      <c r="M33" s="164"/>
      <c r="N33" s="164"/>
      <c r="O33" s="164"/>
      <c r="P33" s="164"/>
      <c r="Q33" s="164"/>
      <c r="R33" s="164"/>
      <c r="S33" s="164"/>
      <c r="T33" s="164"/>
      <c r="U33" s="164"/>
      <c r="V33" s="164"/>
      <c r="W33" s="164"/>
      <c r="X33" s="164"/>
      <c r="Y33" s="164"/>
      <c r="Z33" s="164"/>
      <c r="AA33" s="164"/>
      <c r="AB33" s="164"/>
      <c r="AC33" s="164"/>
      <c r="AD33" s="164"/>
      <c r="AE33" s="164"/>
      <c r="AF33" s="164"/>
      <c r="AG33" s="164"/>
      <c r="AH33" s="164"/>
      <c r="AI33" s="164"/>
      <c r="AJ33" s="164"/>
      <c r="AK33" s="164"/>
      <c r="AL33" s="164"/>
      <c r="AM33" s="164"/>
      <c r="AN33" s="164"/>
      <c r="AO33" s="164"/>
      <c r="AP33" s="164"/>
      <c r="AQ33" s="164"/>
      <c r="AR33" s="164"/>
      <c r="AS33" s="164"/>
      <c r="AT33" s="164"/>
      <c r="AU33" s="164"/>
      <c r="AV33" s="164"/>
      <c r="AW33" s="164"/>
      <c r="AX33" s="164"/>
      <c r="AY33" s="164"/>
      <c r="AZ33" s="164"/>
      <c r="BA33" s="160"/>
    </row>
    <row r="34" spans="1:53" ht="18.600000000000001" customHeight="1" x14ac:dyDescent="0.3">
      <c r="A34" s="215">
        <v>327</v>
      </c>
      <c r="B34" s="64" t="s">
        <v>821</v>
      </c>
      <c r="C34" s="151" t="s">
        <v>338</v>
      </c>
      <c r="D34" s="215" t="str">
        <f>CONCATENATE(PL!A1,LO!A1,LO!D20)</f>
        <v>PL:L6</v>
      </c>
      <c r="E34" s="162" t="s">
        <v>152</v>
      </c>
      <c r="F34" s="215" t="str">
        <f>CONCATENATE(LO!A1,LO!D23)</f>
        <v>L7</v>
      </c>
      <c r="G34" s="164"/>
      <c r="H34" s="164"/>
      <c r="I34" s="164"/>
      <c r="J34" s="164"/>
      <c r="K34" s="164"/>
      <c r="L34" s="164"/>
      <c r="M34" s="164"/>
      <c r="N34" s="164"/>
      <c r="O34" s="164"/>
      <c r="P34" s="164"/>
      <c r="Q34" s="164"/>
      <c r="R34" s="164"/>
      <c r="S34" s="164"/>
      <c r="T34" s="164"/>
      <c r="U34" s="164"/>
      <c r="V34" s="164"/>
      <c r="W34" s="164"/>
      <c r="X34" s="164"/>
      <c r="Y34" s="164"/>
      <c r="Z34" s="164"/>
      <c r="AA34" s="164"/>
      <c r="AB34" s="164"/>
      <c r="AC34" s="164"/>
      <c r="AD34" s="164"/>
      <c r="AE34" s="164"/>
      <c r="AF34" s="164"/>
      <c r="AG34" s="164"/>
      <c r="AH34" s="164"/>
      <c r="AI34" s="164"/>
      <c r="AJ34" s="164"/>
      <c r="AK34" s="164"/>
      <c r="AL34" s="164"/>
      <c r="AM34" s="164"/>
      <c r="AN34" s="164"/>
      <c r="AO34" s="164"/>
      <c r="AP34" s="164"/>
      <c r="AQ34" s="164"/>
      <c r="AR34" s="164"/>
      <c r="AS34" s="164"/>
      <c r="AT34" s="164"/>
      <c r="AU34" s="164"/>
      <c r="AV34" s="164"/>
      <c r="AW34" s="164"/>
      <c r="AX34" s="164"/>
      <c r="AY34" s="164"/>
      <c r="AZ34" s="164"/>
      <c r="BA34" s="160"/>
    </row>
    <row r="35" spans="1:53" ht="18.600000000000001" customHeight="1" x14ac:dyDescent="0.3">
      <c r="A35" s="215">
        <v>332</v>
      </c>
      <c r="B35" s="64" t="s">
        <v>760</v>
      </c>
      <c r="C35" s="151" t="s">
        <v>338</v>
      </c>
      <c r="D35" s="215" t="str">
        <f>CONCATENATE(About!A1,About!B8)</f>
        <v>A5</v>
      </c>
      <c r="E35" s="164" t="s">
        <v>908</v>
      </c>
      <c r="F35" s="199"/>
      <c r="H35" s="199"/>
      <c r="I35" s="164"/>
      <c r="J35" s="152"/>
      <c r="L35" s="152"/>
      <c r="N35" s="152"/>
      <c r="P35" s="152"/>
      <c r="R35" s="152"/>
      <c r="T35" s="152"/>
      <c r="V35" s="152"/>
      <c r="X35" s="152"/>
      <c r="Z35" s="152"/>
      <c r="AB35" s="152"/>
      <c r="AD35" s="152"/>
      <c r="AF35" s="152"/>
      <c r="AH35" s="152"/>
      <c r="AJ35" s="152"/>
      <c r="AL35" s="152"/>
      <c r="AN35" s="152"/>
      <c r="AP35" s="152"/>
      <c r="AR35" s="152"/>
      <c r="AT35" s="152"/>
      <c r="AV35" s="152"/>
      <c r="AX35" s="152"/>
      <c r="AZ35" s="152"/>
    </row>
    <row r="36" spans="1:53" ht="18.600000000000001" customHeight="1" x14ac:dyDescent="0.3">
      <c r="A36" s="215">
        <v>379</v>
      </c>
      <c r="B36" s="64" t="s">
        <v>761</v>
      </c>
      <c r="C36" s="151" t="s">
        <v>338</v>
      </c>
      <c r="D36" s="215" t="str">
        <f>CONCATENATE(PL!A1,LO!A1,LO!D18)</f>
        <v>PL:L5</v>
      </c>
      <c r="E36" s="162" t="s">
        <v>152</v>
      </c>
      <c r="F36" s="215" t="str">
        <f>CONCATENATE(LO!A1,LO!D23)</f>
        <v>L7</v>
      </c>
      <c r="G36" s="164" t="s">
        <v>908</v>
      </c>
      <c r="H36" s="164"/>
      <c r="I36" s="164"/>
      <c r="J36" s="164"/>
      <c r="K36" s="164"/>
      <c r="L36" s="164"/>
      <c r="M36" s="164"/>
      <c r="N36" s="164"/>
      <c r="O36" s="164"/>
      <c r="P36" s="164"/>
      <c r="Q36" s="164"/>
      <c r="R36" s="164"/>
      <c r="S36" s="164"/>
      <c r="T36" s="164"/>
      <c r="U36" s="164"/>
      <c r="V36" s="164"/>
      <c r="W36" s="164"/>
      <c r="X36" s="164"/>
      <c r="Y36" s="164"/>
      <c r="Z36" s="164"/>
      <c r="AA36" s="164"/>
      <c r="AB36" s="164"/>
      <c r="AC36" s="164"/>
      <c r="AD36" s="164"/>
      <c r="AE36" s="164"/>
      <c r="AF36" s="164"/>
      <c r="AG36" s="164"/>
      <c r="AH36" s="164"/>
      <c r="AI36" s="164"/>
      <c r="AJ36" s="164"/>
      <c r="AK36" s="164"/>
      <c r="AL36" s="164"/>
      <c r="AM36" s="164"/>
      <c r="AN36" s="164"/>
      <c r="AO36" s="164"/>
      <c r="AP36" s="164"/>
      <c r="AQ36" s="164"/>
      <c r="AR36" s="164"/>
      <c r="AS36" s="164"/>
      <c r="AT36" s="164"/>
      <c r="AU36" s="164"/>
      <c r="AV36" s="164"/>
      <c r="AW36" s="164"/>
      <c r="AX36" s="164"/>
      <c r="AY36" s="164"/>
      <c r="AZ36" s="164"/>
      <c r="BA36" s="160"/>
    </row>
    <row r="37" spans="1:53" ht="18.600000000000001" customHeight="1" x14ac:dyDescent="0.3">
      <c r="A37" s="215">
        <v>410</v>
      </c>
      <c r="B37" s="64" t="s">
        <v>1345</v>
      </c>
      <c r="C37" s="151" t="s">
        <v>338</v>
      </c>
      <c r="D37" s="215" t="str">
        <f>CONCATENATE(PL!A1,PL!D62)</f>
        <v>PL:2141</v>
      </c>
      <c r="E37" s="162" t="s">
        <v>152</v>
      </c>
      <c r="F37" s="215">
        <f>PL!D68</f>
        <v>2192</v>
      </c>
      <c r="H37" s="152"/>
      <c r="I37" s="199"/>
      <c r="J37" s="199"/>
      <c r="K37" s="199"/>
      <c r="L37" s="199"/>
      <c r="M37" s="199"/>
      <c r="N37" s="199"/>
      <c r="O37" s="199"/>
      <c r="P37" s="199"/>
      <c r="Q37" s="199"/>
      <c r="R37" s="199"/>
      <c r="S37" s="199"/>
      <c r="T37" s="199"/>
      <c r="U37" s="199"/>
      <c r="V37" s="199"/>
      <c r="X37" s="152"/>
      <c r="Z37" s="152"/>
      <c r="AB37" s="152"/>
      <c r="AD37" s="152"/>
      <c r="AF37" s="152"/>
      <c r="AH37" s="152"/>
      <c r="AJ37" s="152"/>
      <c r="AL37" s="152"/>
      <c r="AN37" s="152"/>
      <c r="AP37" s="152"/>
      <c r="AR37" s="152"/>
      <c r="AT37" s="152"/>
      <c r="AV37" s="152"/>
      <c r="AX37" s="152"/>
      <c r="AZ37" s="152"/>
    </row>
    <row r="38" spans="1:53" ht="18.600000000000001" customHeight="1" x14ac:dyDescent="0.3">
      <c r="A38" s="215">
        <v>440</v>
      </c>
      <c r="B38" s="64" t="s">
        <v>40</v>
      </c>
      <c r="C38" s="151" t="s">
        <v>338</v>
      </c>
      <c r="D38" s="215" t="str">
        <f>CONCATENATE(DE!A1,DE!D4,".",DE!E14)</f>
        <v>DE:176.9</v>
      </c>
      <c r="E38" s="162" t="s">
        <v>152</v>
      </c>
      <c r="F38" s="152">
        <f>DE!D30</f>
        <v>281</v>
      </c>
      <c r="G38" s="162" t="s">
        <v>152</v>
      </c>
      <c r="H38" s="152">
        <f>DE!D51</f>
        <v>318</v>
      </c>
      <c r="I38" s="162" t="s">
        <v>152</v>
      </c>
      <c r="J38" s="152"/>
      <c r="L38" s="152"/>
      <c r="N38" s="152"/>
      <c r="P38" s="152"/>
      <c r="R38" s="152"/>
      <c r="T38" s="152"/>
      <c r="V38" s="152"/>
      <c r="X38" s="152"/>
      <c r="Z38" s="152"/>
      <c r="AB38" s="152"/>
      <c r="AD38" s="152"/>
      <c r="AF38" s="152"/>
      <c r="AH38" s="152"/>
      <c r="AJ38" s="152"/>
      <c r="AL38" s="155"/>
      <c r="AM38" s="155"/>
      <c r="AN38" s="155"/>
      <c r="AO38" s="155"/>
      <c r="AP38" s="155"/>
      <c r="AQ38" s="155"/>
      <c r="AR38" s="155"/>
      <c r="AS38" s="155"/>
      <c r="AT38" s="155"/>
      <c r="AU38" s="155"/>
      <c r="AV38" s="155"/>
      <c r="AW38" s="155"/>
      <c r="AX38" s="155"/>
      <c r="AY38" s="155"/>
      <c r="AZ38" s="155"/>
    </row>
    <row r="39" spans="1:53" ht="18.600000000000001" customHeight="1" x14ac:dyDescent="0.3">
      <c r="A39" s="215">
        <v>473</v>
      </c>
      <c r="B39" s="64" t="s">
        <v>1318</v>
      </c>
      <c r="C39" s="199" t="s">
        <v>338</v>
      </c>
      <c r="D39" s="199" t="str">
        <f>CONCATENATE(About!A1,About!B63)</f>
        <v>A26</v>
      </c>
      <c r="E39" s="164" t="s">
        <v>908</v>
      </c>
      <c r="F39" s="199"/>
      <c r="G39" s="199"/>
      <c r="H39" s="199"/>
      <c r="I39" s="199"/>
      <c r="J39" s="199"/>
      <c r="K39" s="199"/>
      <c r="L39" s="214"/>
      <c r="M39" s="214"/>
      <c r="N39" s="199"/>
      <c r="O39" s="199"/>
      <c r="P39" s="199"/>
      <c r="Q39" s="199"/>
      <c r="R39" s="199"/>
      <c r="S39" s="199"/>
      <c r="T39" s="199"/>
      <c r="U39" s="199"/>
      <c r="V39" s="199"/>
      <c r="W39" s="199"/>
      <c r="X39" s="199"/>
      <c r="Y39" s="199"/>
      <c r="Z39" s="199"/>
      <c r="AA39" s="199"/>
      <c r="AB39" s="199"/>
      <c r="AC39" s="199"/>
      <c r="AD39" s="199"/>
      <c r="AE39" s="199"/>
      <c r="AF39" s="199"/>
    </row>
    <row r="40" spans="1:53" ht="18.600000000000001" customHeight="1" x14ac:dyDescent="0.3">
      <c r="A40" s="215">
        <v>482</v>
      </c>
      <c r="B40" s="89" t="s">
        <v>731</v>
      </c>
      <c r="C40" s="151" t="s">
        <v>338</v>
      </c>
      <c r="D40" s="215" t="str">
        <f>CONCATENATE(PL!A1,LO!A1,LO!D23)</f>
        <v>PL:L7</v>
      </c>
      <c r="E40" s="164" t="s">
        <v>908</v>
      </c>
      <c r="F40" s="199"/>
      <c r="G40" s="164"/>
      <c r="H40" s="164"/>
      <c r="I40" s="164"/>
      <c r="J40" s="164"/>
      <c r="K40" s="164"/>
      <c r="L40" s="164"/>
      <c r="M40" s="164"/>
      <c r="N40" s="164"/>
      <c r="O40" s="164"/>
      <c r="P40" s="164"/>
      <c r="Q40" s="164"/>
      <c r="R40" s="164"/>
      <c r="S40" s="164"/>
      <c r="T40" s="164"/>
      <c r="U40" s="164"/>
      <c r="V40" s="164"/>
      <c r="W40" s="164"/>
      <c r="X40" s="164"/>
      <c r="Y40" s="164"/>
      <c r="Z40" s="164"/>
      <c r="AA40" s="164"/>
      <c r="AB40" s="164"/>
      <c r="AC40" s="164"/>
      <c r="AD40" s="164"/>
      <c r="AE40" s="164"/>
      <c r="AF40" s="164"/>
      <c r="AG40" s="164"/>
      <c r="AH40" s="164"/>
      <c r="AI40" s="164"/>
      <c r="AJ40" s="164"/>
      <c r="AK40" s="164"/>
      <c r="AL40" s="164"/>
      <c r="AM40" s="164"/>
      <c r="AN40" s="164"/>
      <c r="AO40" s="164"/>
      <c r="AP40" s="164"/>
      <c r="AQ40" s="164"/>
      <c r="AR40" s="164"/>
      <c r="AS40" s="164"/>
      <c r="AT40" s="164"/>
      <c r="AU40" s="164"/>
      <c r="AV40" s="164"/>
      <c r="AW40" s="164"/>
      <c r="AX40" s="164"/>
      <c r="AY40" s="164"/>
      <c r="AZ40" s="164"/>
      <c r="BA40" s="160"/>
    </row>
    <row r="41" spans="1:53" ht="18.600000000000001" customHeight="1" x14ac:dyDescent="0.3">
      <c r="A41" s="215">
        <v>488</v>
      </c>
      <c r="B41" s="64" t="s">
        <v>438</v>
      </c>
      <c r="C41" s="151" t="s">
        <v>338</v>
      </c>
      <c r="D41" s="199" t="str">
        <f>CONCATENATE(About!A1,About!B60)</f>
        <v>A24</v>
      </c>
      <c r="E41" s="199" t="s">
        <v>152</v>
      </c>
      <c r="F41" s="199" t="str">
        <f>CONCATENATE(About!A1,About!B72)</f>
        <v>A31</v>
      </c>
      <c r="G41" s="164" t="s">
        <v>908</v>
      </c>
      <c r="J41" s="152"/>
      <c r="L41" s="152"/>
      <c r="M41" s="199"/>
      <c r="N41" s="199"/>
      <c r="O41" s="199"/>
      <c r="T41" s="152"/>
      <c r="V41" s="152"/>
      <c r="X41" s="152"/>
      <c r="Z41" s="152"/>
      <c r="AB41" s="152"/>
      <c r="AD41" s="152"/>
      <c r="AF41" s="152"/>
      <c r="AH41" s="152"/>
      <c r="AJ41" s="152"/>
      <c r="AL41" s="152"/>
      <c r="AN41" s="152"/>
      <c r="AP41" s="152"/>
      <c r="AR41" s="152"/>
      <c r="AT41" s="152"/>
      <c r="AV41" s="152"/>
      <c r="AX41" s="152"/>
      <c r="AZ41" s="152"/>
      <c r="BA41" s="155" t="s">
        <v>394</v>
      </c>
    </row>
    <row r="42" spans="1:53" ht="18.600000000000001" customHeight="1" x14ac:dyDescent="0.3">
      <c r="A42" s="215">
        <v>503</v>
      </c>
      <c r="B42" s="64" t="s">
        <v>1319</v>
      </c>
      <c r="C42" s="199" t="s">
        <v>338</v>
      </c>
      <c r="D42" s="199" t="str">
        <f>CONCATENATE(About!A1,About!B65)</f>
        <v>A27</v>
      </c>
      <c r="E42" s="199" t="s">
        <v>152</v>
      </c>
      <c r="F42" s="199" t="str">
        <f>CONCATENATE(About!A1,About!B72)</f>
        <v>A31</v>
      </c>
      <c r="G42" s="199"/>
      <c r="H42" s="199"/>
      <c r="I42" s="199"/>
      <c r="J42" s="199"/>
      <c r="K42" s="199"/>
      <c r="L42" s="214"/>
      <c r="M42" s="214"/>
      <c r="N42" s="199"/>
      <c r="O42" s="199"/>
      <c r="P42" s="199"/>
      <c r="Q42" s="199"/>
      <c r="R42" s="199"/>
      <c r="S42" s="199"/>
      <c r="T42" s="199"/>
      <c r="U42" s="199"/>
      <c r="V42" s="199"/>
      <c r="W42" s="199"/>
      <c r="X42" s="199"/>
      <c r="Y42" s="199"/>
      <c r="Z42" s="199"/>
      <c r="AA42" s="199"/>
      <c r="AB42" s="199"/>
      <c r="AC42" s="199"/>
      <c r="AD42" s="199"/>
      <c r="AE42" s="199"/>
      <c r="AF42" s="199"/>
    </row>
    <row r="43" spans="1:53" ht="18.600000000000001" customHeight="1" x14ac:dyDescent="0.3">
      <c r="A43" s="215">
        <v>514</v>
      </c>
      <c r="B43" s="64" t="s">
        <v>1314</v>
      </c>
      <c r="C43" s="199" t="s">
        <v>338</v>
      </c>
      <c r="D43" s="199" t="str">
        <f>CONCATENATE(About!A1,About!B74)</f>
        <v>A32</v>
      </c>
      <c r="E43" s="164" t="s">
        <v>908</v>
      </c>
      <c r="F43" s="199"/>
      <c r="G43" s="199"/>
      <c r="H43" s="199"/>
      <c r="I43" s="199"/>
      <c r="J43" s="199"/>
      <c r="K43" s="199"/>
      <c r="L43" s="214"/>
      <c r="M43" s="214"/>
      <c r="N43" s="199"/>
      <c r="O43" s="199"/>
      <c r="P43" s="199"/>
      <c r="Q43" s="199"/>
      <c r="R43" s="199"/>
      <c r="S43" s="199"/>
      <c r="T43" s="199"/>
      <c r="U43" s="199"/>
      <c r="V43" s="199"/>
      <c r="W43" s="199"/>
      <c r="X43" s="199"/>
      <c r="Y43" s="199"/>
      <c r="Z43" s="199"/>
      <c r="AA43" s="199"/>
      <c r="AB43" s="199"/>
      <c r="AC43" s="199"/>
      <c r="AD43" s="199"/>
      <c r="AE43" s="199"/>
      <c r="AF43" s="199"/>
    </row>
    <row r="44" spans="1:53" ht="18.600000000000001" customHeight="1" x14ac:dyDescent="0.3">
      <c r="A44" s="215">
        <v>528</v>
      </c>
      <c r="B44" s="64" t="s">
        <v>41</v>
      </c>
      <c r="C44" s="199" t="s">
        <v>338</v>
      </c>
      <c r="D44" s="199" t="str">
        <f>CONCATENATE(About!A1,About!B15)</f>
        <v>A10</v>
      </c>
      <c r="E44" s="164" t="s">
        <v>908</v>
      </c>
      <c r="F44" s="199"/>
      <c r="G44" s="199"/>
      <c r="H44" s="199"/>
      <c r="I44" s="199"/>
      <c r="J44" s="199"/>
      <c r="K44" s="199"/>
      <c r="L44" s="214"/>
      <c r="M44" s="214"/>
      <c r="N44" s="199"/>
      <c r="O44" s="199"/>
      <c r="P44" s="199"/>
      <c r="Q44" s="199"/>
      <c r="R44" s="199"/>
      <c r="S44" s="199"/>
      <c r="T44" s="199"/>
      <c r="U44" s="199"/>
      <c r="V44" s="199"/>
      <c r="W44" s="199"/>
      <c r="X44" s="199"/>
      <c r="Y44" s="199"/>
      <c r="Z44" s="199"/>
      <c r="AA44" s="199"/>
      <c r="AB44" s="199"/>
      <c r="AC44" s="199"/>
      <c r="AD44" s="199"/>
      <c r="AE44" s="199"/>
      <c r="AF44" s="199"/>
    </row>
    <row r="45" spans="1:53" ht="18.600000000000001" customHeight="1" x14ac:dyDescent="0.3">
      <c r="A45" s="215">
        <v>544</v>
      </c>
      <c r="B45" s="64" t="s">
        <v>131</v>
      </c>
      <c r="C45" s="151" t="s">
        <v>338</v>
      </c>
      <c r="D45" s="215" t="str">
        <f>CONCATENATE(PL!A1,LO!A1,LO!D9)</f>
        <v>PL:L3</v>
      </c>
      <c r="E45" s="164" t="s">
        <v>908</v>
      </c>
      <c r="F45" s="199"/>
      <c r="G45" s="164"/>
      <c r="H45" s="164"/>
      <c r="I45" s="164"/>
      <c r="J45" s="164"/>
      <c r="K45" s="164"/>
      <c r="L45" s="164"/>
      <c r="M45" s="164"/>
      <c r="N45" s="164"/>
      <c r="O45" s="164"/>
      <c r="P45" s="164"/>
      <c r="Q45" s="164"/>
      <c r="R45" s="164"/>
      <c r="S45" s="164"/>
      <c r="T45" s="164"/>
      <c r="U45" s="164"/>
      <c r="V45" s="164"/>
      <c r="W45" s="164"/>
      <c r="X45" s="164"/>
      <c r="Y45" s="164"/>
      <c r="Z45" s="164"/>
      <c r="AA45" s="164"/>
      <c r="AB45" s="164"/>
      <c r="AC45" s="164"/>
      <c r="AD45" s="164"/>
      <c r="AE45" s="164"/>
      <c r="AF45" s="164"/>
      <c r="AG45" s="164"/>
      <c r="AH45" s="164"/>
      <c r="AI45" s="164"/>
      <c r="AJ45" s="164"/>
      <c r="AK45" s="164"/>
      <c r="AL45" s="164"/>
      <c r="AM45" s="164"/>
      <c r="AN45" s="164"/>
      <c r="AO45" s="164"/>
      <c r="AP45" s="164"/>
      <c r="AQ45" s="164"/>
      <c r="AR45" s="164"/>
      <c r="AS45" s="164"/>
      <c r="AT45" s="164"/>
      <c r="AU45" s="164"/>
      <c r="AV45" s="164"/>
      <c r="AW45" s="164"/>
      <c r="AX45" s="164"/>
      <c r="AY45" s="164"/>
      <c r="AZ45" s="164"/>
      <c r="BA45" s="160"/>
    </row>
    <row r="46" spans="1:53" ht="18.600000000000001" customHeight="1" x14ac:dyDescent="0.3">
      <c r="A46" s="215">
        <v>568</v>
      </c>
      <c r="B46" s="64" t="s">
        <v>127</v>
      </c>
      <c r="C46" s="151" t="s">
        <v>338</v>
      </c>
      <c r="D46" s="215" t="str">
        <f>CONCATENATE(PL!A1,LO!A1,LO!D18)</f>
        <v>PL:L5</v>
      </c>
      <c r="E46" s="164" t="s">
        <v>908</v>
      </c>
      <c r="F46" s="199"/>
      <c r="G46" s="164"/>
      <c r="H46" s="164"/>
      <c r="I46" s="164"/>
      <c r="J46" s="164"/>
      <c r="K46" s="164"/>
      <c r="L46" s="164"/>
      <c r="M46" s="164"/>
      <c r="N46" s="164"/>
      <c r="O46" s="164"/>
      <c r="P46" s="164"/>
      <c r="Q46" s="164"/>
      <c r="R46" s="164"/>
      <c r="S46" s="164"/>
      <c r="T46" s="164"/>
      <c r="U46" s="164"/>
      <c r="V46" s="164"/>
      <c r="W46" s="164"/>
      <c r="X46" s="164"/>
      <c r="Y46" s="164"/>
      <c r="Z46" s="164"/>
      <c r="AA46" s="164"/>
      <c r="AB46" s="164"/>
      <c r="AC46" s="164"/>
      <c r="AD46" s="164"/>
      <c r="AE46" s="164"/>
      <c r="AF46" s="164"/>
      <c r="AG46" s="164"/>
      <c r="AH46" s="164"/>
      <c r="AI46" s="164"/>
      <c r="AJ46" s="164"/>
      <c r="AK46" s="164"/>
      <c r="AL46" s="164"/>
      <c r="AM46" s="164"/>
      <c r="AN46" s="164"/>
      <c r="AO46" s="164"/>
      <c r="AP46" s="164"/>
      <c r="AQ46" s="164"/>
      <c r="AR46" s="164"/>
      <c r="AS46" s="164"/>
      <c r="AT46" s="164"/>
      <c r="AU46" s="164"/>
      <c r="AV46" s="164"/>
      <c r="AW46" s="164"/>
      <c r="AX46" s="164"/>
      <c r="AY46" s="164"/>
      <c r="AZ46" s="164"/>
      <c r="BA46" s="160"/>
    </row>
    <row r="47" spans="1:53" ht="18.600000000000001" customHeight="1" x14ac:dyDescent="0.3">
      <c r="A47" s="215">
        <v>570</v>
      </c>
      <c r="B47" s="64" t="s">
        <v>1358</v>
      </c>
      <c r="C47" s="151" t="s">
        <v>338</v>
      </c>
      <c r="D47" s="215" t="str">
        <f>CONCATENATE(PL!A1,PL!D43)</f>
        <v>PL:1026</v>
      </c>
      <c r="E47" s="162" t="s">
        <v>152</v>
      </c>
      <c r="F47" s="152">
        <f>DE!D30</f>
        <v>281</v>
      </c>
      <c r="G47" s="162" t="s">
        <v>607</v>
      </c>
      <c r="H47" s="199" t="str">
        <f>CONCATENATE(About!A1,About!B60)</f>
        <v>A24</v>
      </c>
      <c r="I47" s="199" t="s">
        <v>152</v>
      </c>
      <c r="J47" s="199" t="str">
        <f>CONCATENATE(About!A1,About!B72)</f>
        <v>A31</v>
      </c>
      <c r="L47" s="152"/>
      <c r="N47" s="152"/>
      <c r="P47" s="152"/>
      <c r="R47" s="152"/>
      <c r="T47" s="152"/>
      <c r="V47" s="152"/>
      <c r="X47" s="152"/>
      <c r="Z47" s="152"/>
      <c r="AB47" s="152"/>
      <c r="AD47" s="152"/>
      <c r="AF47" s="152"/>
      <c r="AH47" s="152"/>
      <c r="AJ47" s="152"/>
      <c r="AL47" s="152"/>
      <c r="AN47" s="152"/>
      <c r="AP47" s="152"/>
      <c r="AR47" s="152"/>
      <c r="AT47" s="152"/>
      <c r="AV47" s="152"/>
      <c r="AZ47" s="152"/>
      <c r="BA47" s="199"/>
    </row>
    <row r="48" spans="1:53" ht="18.600000000000001" customHeight="1" x14ac:dyDescent="0.3">
      <c r="A48" s="215">
        <v>574</v>
      </c>
      <c r="B48" s="83" t="s">
        <v>126</v>
      </c>
      <c r="C48" s="155" t="s">
        <v>807</v>
      </c>
      <c r="D48" s="156" t="str">
        <f>CONCATENATE(PL!I1,",",DE!I1,",",EN!I1)</f>
        <v>PL,DE,EN</v>
      </c>
      <c r="E48" s="162" t="s">
        <v>808</v>
      </c>
      <c r="F48" s="215" t="s">
        <v>904</v>
      </c>
      <c r="G48" s="152" t="s">
        <v>369</v>
      </c>
      <c r="H48" s="152"/>
      <c r="J48" s="152"/>
      <c r="L48" s="152"/>
      <c r="N48" s="152"/>
      <c r="P48" s="152"/>
      <c r="R48" s="152"/>
      <c r="T48" s="152"/>
      <c r="V48" s="152"/>
      <c r="X48" s="152"/>
      <c r="Z48" s="152"/>
      <c r="AB48" s="152"/>
      <c r="AD48" s="152"/>
      <c r="AF48" s="152"/>
      <c r="AH48" s="152"/>
      <c r="AJ48" s="152"/>
      <c r="AL48" s="152"/>
      <c r="AN48" s="152"/>
      <c r="AR48" s="152"/>
      <c r="AT48" s="152"/>
      <c r="AV48" s="152"/>
      <c r="AX48" s="152"/>
      <c r="AZ48" s="152"/>
      <c r="BA48" s="155" t="s">
        <v>394</v>
      </c>
    </row>
    <row r="49" spans="1:53" ht="18.600000000000001" customHeight="1" x14ac:dyDescent="0.3">
      <c r="A49" s="215">
        <v>575</v>
      </c>
      <c r="B49" s="83" t="s">
        <v>1073</v>
      </c>
      <c r="C49" s="155" t="s">
        <v>807</v>
      </c>
      <c r="D49" s="156" t="str">
        <f>CONCATENATE(MK!I1)</f>
        <v>MK</v>
      </c>
      <c r="E49" s="162" t="s">
        <v>808</v>
      </c>
      <c r="F49" s="215" t="s">
        <v>904</v>
      </c>
      <c r="G49" s="152" t="s">
        <v>369</v>
      </c>
      <c r="H49" s="152"/>
      <c r="I49" s="22"/>
      <c r="J49" s="22"/>
      <c r="K49" s="22"/>
      <c r="L49" s="22"/>
      <c r="M49" s="22"/>
      <c r="N49" s="22"/>
      <c r="P49" s="152"/>
      <c r="R49" s="22"/>
      <c r="S49" s="22"/>
      <c r="T49" s="22"/>
      <c r="U49" s="22"/>
      <c r="V49" s="22"/>
      <c r="W49" s="22"/>
      <c r="X49" s="152"/>
      <c r="Z49" s="152"/>
      <c r="AB49" s="152"/>
      <c r="AD49" s="152"/>
      <c r="AF49" s="152"/>
      <c r="AH49" s="152"/>
      <c r="AJ49" s="152"/>
      <c r="AL49" s="152"/>
      <c r="AN49" s="152"/>
      <c r="AR49" s="152"/>
      <c r="AT49" s="152"/>
      <c r="AV49" s="152"/>
      <c r="AX49" s="152"/>
      <c r="AZ49" s="152"/>
    </row>
    <row r="50" spans="1:53" ht="18.600000000000001" customHeight="1" x14ac:dyDescent="0.3">
      <c r="A50" s="215">
        <v>611</v>
      </c>
      <c r="B50" s="64" t="s">
        <v>1352</v>
      </c>
      <c r="C50" s="151" t="s">
        <v>338</v>
      </c>
      <c r="D50" s="199" t="str">
        <f>CONCATENATE(About!A1,About!B58)</f>
        <v>A23</v>
      </c>
      <c r="E50" s="199" t="s">
        <v>152</v>
      </c>
      <c r="F50" s="199" t="str">
        <f>CONCATENATE(About!A1,About!B60)</f>
        <v>A24</v>
      </c>
      <c r="G50" s="199" t="s">
        <v>152</v>
      </c>
      <c r="H50" s="199" t="str">
        <f>CONCATENATE(About!A1,About!B65)</f>
        <v>A27</v>
      </c>
      <c r="I50" s="199" t="s">
        <v>152</v>
      </c>
      <c r="J50" s="199" t="str">
        <f>CONCATENATE(About!A1,About!B72)</f>
        <v>A31</v>
      </c>
      <c r="L50" s="152"/>
      <c r="N50" s="152"/>
      <c r="P50" s="152"/>
      <c r="R50" s="152"/>
      <c r="T50" s="152"/>
      <c r="V50" s="152"/>
      <c r="X50" s="152"/>
      <c r="Z50" s="152"/>
      <c r="AD50" s="152"/>
      <c r="AF50" s="152"/>
      <c r="AH50" s="152"/>
      <c r="AI50" s="199"/>
      <c r="AJ50" s="152"/>
      <c r="AL50" s="152"/>
      <c r="AN50" s="152"/>
      <c r="AP50" s="152"/>
      <c r="AR50" s="152"/>
      <c r="AT50" s="152"/>
      <c r="AV50" s="152"/>
      <c r="AX50" s="152"/>
      <c r="AZ50" s="152"/>
    </row>
    <row r="51" spans="1:53" ht="18.600000000000001" customHeight="1" x14ac:dyDescent="0.3">
      <c r="A51" s="215">
        <v>656</v>
      </c>
      <c r="B51" s="64" t="s">
        <v>65</v>
      </c>
      <c r="C51" s="199" t="s">
        <v>338</v>
      </c>
      <c r="D51" s="199" t="str">
        <f>CONCATENATE(About!A1,About!B2)</f>
        <v>A1</v>
      </c>
      <c r="E51" s="162" t="s">
        <v>152</v>
      </c>
      <c r="F51" s="199" t="str">
        <f>CONCATENATE(About!A1,About!B17)</f>
        <v>A11</v>
      </c>
      <c r="G51" s="164" t="s">
        <v>908</v>
      </c>
      <c r="H51" s="199"/>
      <c r="J51" s="199"/>
      <c r="K51" s="199"/>
      <c r="L51" s="214"/>
      <c r="M51" s="214"/>
      <c r="N51" s="199"/>
      <c r="O51" s="199"/>
      <c r="P51" s="199"/>
      <c r="Q51" s="199"/>
      <c r="R51" s="199"/>
      <c r="S51" s="199"/>
      <c r="T51" s="199"/>
      <c r="U51" s="199"/>
      <c r="V51" s="199"/>
      <c r="W51" s="199"/>
      <c r="X51" s="199"/>
      <c r="Y51" s="199"/>
      <c r="Z51" s="199"/>
      <c r="AA51" s="199"/>
      <c r="AB51" s="199"/>
      <c r="AC51" s="199"/>
      <c r="AD51" s="199"/>
      <c r="AE51" s="199"/>
      <c r="AF51" s="199"/>
    </row>
    <row r="52" spans="1:53" ht="18.600000000000001" customHeight="1" x14ac:dyDescent="0.3">
      <c r="A52" s="215">
        <v>664</v>
      </c>
      <c r="B52" s="64" t="s">
        <v>817</v>
      </c>
      <c r="C52" s="151" t="s">
        <v>338</v>
      </c>
      <c r="D52" s="215" t="str">
        <f>CONCATENATE(PL!A1,LO!A1,LO!D18)</f>
        <v>PL:L5</v>
      </c>
      <c r="E52" s="164" t="s">
        <v>908</v>
      </c>
      <c r="F52" s="199"/>
      <c r="G52" s="164"/>
      <c r="H52" s="164"/>
      <c r="I52" s="164"/>
      <c r="J52" s="164"/>
      <c r="K52" s="164"/>
      <c r="L52" s="164"/>
      <c r="M52" s="164"/>
      <c r="N52" s="164"/>
      <c r="O52" s="164"/>
      <c r="P52" s="164"/>
      <c r="Q52" s="164"/>
      <c r="R52" s="164"/>
      <c r="S52" s="164"/>
      <c r="T52" s="164"/>
      <c r="U52" s="164"/>
      <c r="V52" s="164"/>
      <c r="W52" s="164"/>
      <c r="X52" s="164"/>
      <c r="Y52" s="164"/>
      <c r="Z52" s="164"/>
      <c r="AA52" s="164"/>
      <c r="AB52" s="164"/>
      <c r="AC52" s="164"/>
      <c r="AD52" s="164"/>
      <c r="AE52" s="164"/>
      <c r="AF52" s="164"/>
      <c r="AG52" s="164"/>
      <c r="AH52" s="164"/>
      <c r="AI52" s="164"/>
      <c r="AJ52" s="164"/>
      <c r="AK52" s="164"/>
      <c r="AL52" s="164"/>
      <c r="AM52" s="164"/>
      <c r="AN52" s="164"/>
      <c r="AO52" s="164"/>
      <c r="AP52" s="164"/>
      <c r="AQ52" s="164"/>
      <c r="AR52" s="164"/>
      <c r="AS52" s="164"/>
      <c r="AT52" s="164"/>
      <c r="AU52" s="164"/>
      <c r="AV52" s="164"/>
      <c r="AW52" s="164"/>
      <c r="AX52" s="164"/>
      <c r="AY52" s="164"/>
      <c r="AZ52" s="164"/>
      <c r="BA52" s="160"/>
    </row>
    <row r="53" spans="1:53" ht="18.600000000000001" customHeight="1" x14ac:dyDescent="0.3">
      <c r="A53" s="215">
        <v>678</v>
      </c>
      <c r="B53" s="64" t="s">
        <v>66</v>
      </c>
      <c r="C53" s="199" t="s">
        <v>338</v>
      </c>
      <c r="D53" s="199" t="str">
        <f>CONCATENATE(About!A1,About!B50)</f>
        <v>A18</v>
      </c>
      <c r="E53" s="164" t="s">
        <v>908</v>
      </c>
      <c r="F53" s="199"/>
      <c r="G53" s="199"/>
      <c r="H53" s="199"/>
      <c r="I53" s="199"/>
      <c r="J53" s="199"/>
      <c r="K53" s="199"/>
      <c r="L53" s="214"/>
      <c r="M53" s="214"/>
      <c r="N53" s="199"/>
      <c r="O53" s="199"/>
      <c r="P53" s="199"/>
      <c r="Q53" s="199"/>
      <c r="R53" s="199"/>
      <c r="S53" s="199"/>
      <c r="T53" s="199"/>
      <c r="U53" s="199"/>
      <c r="V53" s="199"/>
      <c r="W53" s="199"/>
      <c r="X53" s="199"/>
      <c r="Y53" s="199"/>
      <c r="Z53" s="199"/>
      <c r="AA53" s="199"/>
      <c r="AB53" s="199"/>
      <c r="AC53" s="199"/>
      <c r="AD53" s="199"/>
      <c r="AE53" s="199"/>
      <c r="AF53" s="199"/>
    </row>
    <row r="54" spans="1:53" ht="18.600000000000001" customHeight="1" x14ac:dyDescent="0.3">
      <c r="A54" s="215">
        <v>682</v>
      </c>
      <c r="B54" s="64" t="s">
        <v>1353</v>
      </c>
      <c r="C54" s="151" t="s">
        <v>338</v>
      </c>
      <c r="D54" s="215" t="str">
        <f>CONCATENATE(PL!A1,PL!D62)</f>
        <v>PL:2141</v>
      </c>
      <c r="E54" s="162" t="s">
        <v>152</v>
      </c>
      <c r="F54" s="162">
        <f>PL!D68</f>
        <v>2192</v>
      </c>
      <c r="L54" s="152"/>
      <c r="N54" s="152"/>
      <c r="O54" s="199"/>
      <c r="P54" s="199"/>
      <c r="Q54" s="199"/>
      <c r="R54" s="199"/>
      <c r="S54" s="199"/>
      <c r="T54" s="199"/>
      <c r="U54" s="199"/>
      <c r="V54" s="199"/>
      <c r="W54" s="199"/>
      <c r="X54" s="199"/>
      <c r="Z54" s="152"/>
      <c r="AB54" s="152"/>
      <c r="AD54" s="152"/>
      <c r="AF54" s="152"/>
      <c r="AH54" s="152"/>
      <c r="AJ54" s="152"/>
      <c r="AL54" s="152"/>
      <c r="AN54" s="152"/>
      <c r="AP54" s="152"/>
      <c r="AR54" s="152"/>
      <c r="AT54" s="152"/>
      <c r="AV54" s="152"/>
      <c r="AX54" s="152"/>
      <c r="AZ54" s="152"/>
    </row>
    <row r="55" spans="1:53" ht="18.600000000000001" customHeight="1" x14ac:dyDescent="0.3">
      <c r="A55" s="215">
        <v>703</v>
      </c>
      <c r="B55" s="89" t="s">
        <v>69</v>
      </c>
      <c r="C55" s="151" t="s">
        <v>338</v>
      </c>
      <c r="D55" s="215" t="str">
        <f>CONCATENATE(PL!A1,LO!A1,LO!D20)</f>
        <v>PL:L6</v>
      </c>
      <c r="E55" s="162" t="s">
        <v>152</v>
      </c>
      <c r="F55" s="215" t="str">
        <f>CONCATENATE(LO!A1,LO!D23)</f>
        <v>L7</v>
      </c>
      <c r="G55" s="164" t="s">
        <v>908</v>
      </c>
      <c r="H55" s="164"/>
      <c r="I55" s="164"/>
      <c r="J55" s="164"/>
      <c r="K55" s="164"/>
      <c r="L55" s="164"/>
      <c r="M55" s="164"/>
      <c r="N55" s="164"/>
      <c r="O55" s="164"/>
      <c r="P55" s="164"/>
      <c r="Q55" s="164"/>
      <c r="R55" s="164"/>
      <c r="S55" s="164"/>
      <c r="T55" s="164"/>
      <c r="U55" s="164"/>
      <c r="V55" s="164"/>
      <c r="W55" s="164"/>
      <c r="X55" s="164"/>
      <c r="Y55" s="164"/>
      <c r="Z55" s="164"/>
      <c r="AA55" s="164"/>
      <c r="AB55" s="164"/>
      <c r="AC55" s="164"/>
      <c r="AD55" s="164"/>
      <c r="AE55" s="164"/>
      <c r="AF55" s="164"/>
      <c r="AG55" s="164"/>
      <c r="AH55" s="164"/>
      <c r="AI55" s="164"/>
      <c r="AJ55" s="164"/>
      <c r="AK55" s="164"/>
      <c r="AL55" s="164"/>
      <c r="AM55" s="164"/>
      <c r="AN55" s="164"/>
      <c r="AO55" s="164"/>
      <c r="AP55" s="164"/>
      <c r="AQ55" s="164"/>
      <c r="AR55" s="164"/>
      <c r="AS55" s="164"/>
      <c r="AT55" s="164"/>
      <c r="AU55" s="164"/>
      <c r="AV55" s="164"/>
      <c r="AW55" s="164"/>
      <c r="AX55" s="164"/>
      <c r="AY55" s="164"/>
      <c r="AZ55" s="164"/>
      <c r="BA55" s="160"/>
    </row>
    <row r="56" spans="1:53" ht="18.600000000000001" customHeight="1" x14ac:dyDescent="0.3">
      <c r="A56" s="215">
        <v>734</v>
      </c>
      <c r="B56" s="89" t="s">
        <v>68</v>
      </c>
      <c r="C56" s="151" t="s">
        <v>338</v>
      </c>
      <c r="D56" s="215" t="str">
        <f>CONCATENATE(PL!A1,LO!A1,LO!D23)</f>
        <v>PL:L7</v>
      </c>
      <c r="E56" s="164" t="s">
        <v>908</v>
      </c>
      <c r="F56" s="199"/>
      <c r="G56" s="164"/>
      <c r="H56" s="164"/>
      <c r="I56" s="164"/>
      <c r="J56" s="164"/>
      <c r="K56" s="164"/>
      <c r="L56" s="164"/>
      <c r="M56" s="164"/>
      <c r="N56" s="164"/>
      <c r="O56" s="164"/>
      <c r="P56" s="164"/>
      <c r="Q56" s="164"/>
      <c r="R56" s="164"/>
      <c r="S56" s="164"/>
      <c r="T56" s="164"/>
      <c r="U56" s="164"/>
      <c r="V56" s="164"/>
      <c r="W56" s="164"/>
      <c r="X56" s="164"/>
      <c r="Y56" s="164"/>
      <c r="Z56" s="164"/>
      <c r="AA56" s="164"/>
      <c r="AB56" s="164"/>
      <c r="AC56" s="164"/>
      <c r="AD56" s="164"/>
      <c r="AE56" s="164"/>
      <c r="AF56" s="164"/>
      <c r="AG56" s="164"/>
      <c r="AH56" s="164"/>
      <c r="AI56" s="164"/>
      <c r="AJ56" s="164"/>
      <c r="AK56" s="164"/>
      <c r="AL56" s="164"/>
      <c r="AM56" s="164"/>
      <c r="AN56" s="164"/>
      <c r="AO56" s="164"/>
      <c r="AP56" s="164"/>
      <c r="AQ56" s="164"/>
      <c r="AR56" s="164"/>
      <c r="AS56" s="164"/>
      <c r="AT56" s="164"/>
      <c r="AU56" s="164"/>
      <c r="AV56" s="164"/>
      <c r="AW56" s="164"/>
      <c r="AX56" s="164"/>
      <c r="AY56" s="164"/>
      <c r="AZ56" s="164"/>
      <c r="BA56" s="160"/>
    </row>
    <row r="57" spans="1:53" ht="18.600000000000001" customHeight="1" x14ac:dyDescent="0.3">
      <c r="A57" s="215">
        <v>741</v>
      </c>
      <c r="B57" s="64" t="s">
        <v>70</v>
      </c>
      <c r="C57" s="199" t="s">
        <v>338</v>
      </c>
      <c r="D57" s="199" t="str">
        <f>CONCATENATE(About!A1,About!B15)</f>
        <v>A10</v>
      </c>
      <c r="E57" s="164" t="s">
        <v>908</v>
      </c>
      <c r="F57" s="199"/>
      <c r="G57" s="199"/>
      <c r="H57" s="199"/>
      <c r="I57" s="199"/>
      <c r="J57" s="199"/>
      <c r="K57" s="199"/>
      <c r="L57" s="214"/>
      <c r="M57" s="214"/>
      <c r="N57" s="199"/>
      <c r="O57" s="199"/>
      <c r="P57" s="199"/>
      <c r="Q57" s="199"/>
      <c r="R57" s="199"/>
      <c r="S57" s="199"/>
      <c r="T57" s="199"/>
      <c r="U57" s="199"/>
      <c r="V57" s="199"/>
      <c r="W57" s="199"/>
      <c r="X57" s="199"/>
      <c r="Y57" s="199"/>
      <c r="Z57" s="199"/>
      <c r="AA57" s="199"/>
      <c r="AB57" s="199"/>
      <c r="AC57" s="199"/>
      <c r="AD57" s="199"/>
      <c r="AE57" s="199"/>
      <c r="AF57" s="199"/>
    </row>
    <row r="58" spans="1:53" ht="18.600000000000001" customHeight="1" x14ac:dyDescent="0.3">
      <c r="A58" s="215">
        <v>782</v>
      </c>
      <c r="B58" s="64" t="s">
        <v>71</v>
      </c>
      <c r="C58" s="199" t="s">
        <v>338</v>
      </c>
      <c r="D58" s="199" t="str">
        <f>CONCATENATE(About!A1,About!B87)</f>
        <v>A297</v>
      </c>
      <c r="E58" s="164" t="s">
        <v>908</v>
      </c>
      <c r="F58" s="199"/>
      <c r="G58" s="199"/>
      <c r="H58" s="199"/>
      <c r="I58" s="199"/>
      <c r="J58" s="199"/>
      <c r="K58" s="199"/>
      <c r="L58" s="214"/>
      <c r="M58" s="214"/>
      <c r="N58" s="199"/>
      <c r="O58" s="199"/>
      <c r="P58" s="199"/>
      <c r="Q58" s="199"/>
      <c r="R58" s="199"/>
      <c r="S58" s="199"/>
      <c r="T58" s="199"/>
      <c r="U58" s="199"/>
      <c r="V58" s="199"/>
      <c r="W58" s="199"/>
      <c r="X58" s="199"/>
      <c r="Y58" s="199"/>
      <c r="Z58" s="199"/>
      <c r="AA58" s="199"/>
      <c r="AB58" s="199"/>
      <c r="AC58" s="199"/>
      <c r="AD58" s="199"/>
      <c r="AE58" s="199"/>
      <c r="AF58" s="199"/>
    </row>
    <row r="59" spans="1:53" ht="18.600000000000001" customHeight="1" x14ac:dyDescent="0.3">
      <c r="A59" s="215">
        <v>784</v>
      </c>
      <c r="B59" s="64" t="s">
        <v>72</v>
      </c>
      <c r="C59" s="151" t="s">
        <v>338</v>
      </c>
      <c r="D59" s="215" t="str">
        <f>CONCATENATE(PL!A1,LO!A1,LO!D18)</f>
        <v>PL:L5</v>
      </c>
      <c r="E59" s="164" t="s">
        <v>908</v>
      </c>
      <c r="F59" s="199"/>
      <c r="G59" s="164"/>
      <c r="H59" s="164"/>
      <c r="I59" s="164"/>
      <c r="J59" s="164"/>
      <c r="K59" s="164"/>
      <c r="L59" s="164"/>
      <c r="M59" s="164"/>
      <c r="N59" s="164"/>
      <c r="O59" s="164"/>
      <c r="P59" s="164"/>
      <c r="Q59" s="164"/>
      <c r="R59" s="164"/>
      <c r="S59" s="164"/>
      <c r="T59" s="164"/>
      <c r="U59" s="164"/>
      <c r="V59" s="164"/>
      <c r="W59" s="164"/>
      <c r="X59" s="164"/>
      <c r="Y59" s="164"/>
      <c r="Z59" s="164"/>
      <c r="AA59" s="164"/>
      <c r="AB59" s="164"/>
      <c r="AC59" s="164"/>
      <c r="AD59" s="164"/>
      <c r="AE59" s="164"/>
      <c r="AF59" s="164"/>
      <c r="AG59" s="164"/>
      <c r="AH59" s="164"/>
      <c r="AI59" s="164"/>
      <c r="AJ59" s="164"/>
      <c r="AK59" s="164"/>
      <c r="AL59" s="164"/>
      <c r="AM59" s="164"/>
      <c r="AN59" s="164"/>
      <c r="AO59" s="164"/>
      <c r="AP59" s="164"/>
      <c r="AQ59" s="164"/>
      <c r="AR59" s="164"/>
      <c r="AS59" s="164"/>
      <c r="AT59" s="164"/>
      <c r="AU59" s="164"/>
      <c r="AV59" s="164"/>
      <c r="AW59" s="164"/>
      <c r="AX59" s="164"/>
      <c r="AY59" s="164"/>
      <c r="AZ59" s="164"/>
      <c r="BA59" s="160"/>
    </row>
    <row r="60" spans="1:53" ht="18.600000000000001" customHeight="1" x14ac:dyDescent="0.3">
      <c r="A60" s="215">
        <v>800</v>
      </c>
      <c r="B60" s="67" t="s">
        <v>762</v>
      </c>
      <c r="C60" s="199" t="s">
        <v>338</v>
      </c>
      <c r="D60" s="199" t="str">
        <f>CONCATENATE(About!A1,About!B72)</f>
        <v>A31</v>
      </c>
      <c r="E60" s="164" t="s">
        <v>908</v>
      </c>
      <c r="F60" s="199"/>
      <c r="G60" s="199"/>
      <c r="H60" s="199"/>
      <c r="I60" s="199"/>
      <c r="J60" s="199"/>
      <c r="K60" s="199"/>
      <c r="L60" s="214"/>
      <c r="M60" s="214"/>
      <c r="N60" s="199"/>
      <c r="O60" s="199"/>
      <c r="P60" s="199"/>
      <c r="Q60" s="199"/>
      <c r="R60" s="199"/>
      <c r="S60" s="199"/>
      <c r="T60" s="199"/>
      <c r="U60" s="199"/>
      <c r="V60" s="199"/>
      <c r="W60" s="199"/>
      <c r="X60" s="199"/>
      <c r="Y60" s="199"/>
      <c r="Z60" s="199"/>
      <c r="AA60" s="199"/>
      <c r="AB60" s="199"/>
      <c r="AC60" s="199"/>
      <c r="AD60" s="199"/>
      <c r="AE60" s="199"/>
      <c r="AF60" s="199"/>
    </row>
    <row r="61" spans="1:53" ht="18.600000000000001" customHeight="1" x14ac:dyDescent="0.3">
      <c r="A61" s="215">
        <v>803</v>
      </c>
      <c r="B61" s="64" t="s">
        <v>1315</v>
      </c>
      <c r="C61" s="199" t="s">
        <v>338</v>
      </c>
      <c r="D61" s="199" t="str">
        <f>CONCATENATE(About!A1,About!B58)</f>
        <v>A23</v>
      </c>
      <c r="E61" s="199" t="s">
        <v>152</v>
      </c>
      <c r="F61" s="199" t="str">
        <f>CONCATENATE(About!A1,About!B60)</f>
        <v>A24</v>
      </c>
      <c r="G61" s="199"/>
      <c r="H61" s="199"/>
      <c r="I61" s="199"/>
      <c r="J61" s="199"/>
      <c r="K61" s="199"/>
      <c r="L61" s="214"/>
      <c r="M61" s="214"/>
      <c r="N61" s="199"/>
      <c r="O61" s="199"/>
      <c r="P61" s="199"/>
      <c r="Q61" s="199"/>
      <c r="R61" s="199"/>
      <c r="S61" s="199"/>
      <c r="T61" s="199"/>
      <c r="U61" s="199"/>
      <c r="V61" s="199"/>
      <c r="W61" s="199"/>
      <c r="X61" s="199"/>
      <c r="Y61" s="199"/>
      <c r="Z61" s="199"/>
      <c r="AA61" s="199"/>
      <c r="AB61" s="199"/>
      <c r="AC61" s="199"/>
      <c r="AD61" s="199"/>
      <c r="AE61" s="199"/>
      <c r="AF61" s="199"/>
    </row>
    <row r="62" spans="1:53" ht="18.600000000000001" customHeight="1" x14ac:dyDescent="0.3">
      <c r="A62" s="215">
        <v>820</v>
      </c>
      <c r="B62" s="113" t="s">
        <v>1489</v>
      </c>
      <c r="C62" s="151" t="s">
        <v>338</v>
      </c>
      <c r="D62" s="199" t="str">
        <f>CONCATENATE(About!A1,About!B87)</f>
        <v>A297</v>
      </c>
      <c r="E62" s="164" t="s">
        <v>908</v>
      </c>
      <c r="F62" s="215"/>
      <c r="H62" s="152"/>
      <c r="J62" s="152"/>
      <c r="L62" s="152"/>
      <c r="N62" s="152"/>
      <c r="P62" s="152"/>
      <c r="R62" s="152"/>
      <c r="T62" s="152"/>
      <c r="V62" s="152"/>
      <c r="X62" s="152"/>
      <c r="Z62" s="152"/>
      <c r="AB62" s="152"/>
      <c r="AD62" s="152"/>
      <c r="AF62" s="152"/>
      <c r="AH62" s="152"/>
      <c r="AJ62" s="152"/>
      <c r="AL62" s="152"/>
      <c r="AN62" s="152"/>
      <c r="AP62" s="152"/>
      <c r="AR62" s="152"/>
      <c r="AT62" s="152"/>
      <c r="AV62" s="152"/>
      <c r="AX62" s="152"/>
      <c r="AZ62" s="152"/>
    </row>
    <row r="63" spans="1:53" ht="18.600000000000001" customHeight="1" x14ac:dyDescent="0.3">
      <c r="A63" s="215">
        <v>829</v>
      </c>
      <c r="B63" s="64" t="s">
        <v>1311</v>
      </c>
      <c r="C63" s="199" t="s">
        <v>338</v>
      </c>
      <c r="D63" s="199" t="str">
        <f>CONCATENATE(About!A1,About!B48)</f>
        <v>A17</v>
      </c>
      <c r="E63" s="199" t="s">
        <v>152</v>
      </c>
      <c r="F63" s="199" t="str">
        <f>CONCATENATE(About!A1,About!B60)</f>
        <v>A24</v>
      </c>
      <c r="G63" s="199"/>
      <c r="H63" s="199"/>
      <c r="I63" s="199"/>
      <c r="J63" s="199"/>
      <c r="K63" s="199"/>
      <c r="L63" s="214"/>
      <c r="M63" s="214"/>
      <c r="N63" s="199"/>
      <c r="O63" s="199"/>
      <c r="P63" s="199"/>
      <c r="Q63" s="199"/>
      <c r="R63" s="199"/>
      <c r="S63" s="199"/>
      <c r="T63" s="199"/>
      <c r="U63" s="199"/>
      <c r="V63" s="199"/>
      <c r="W63" s="199"/>
      <c r="X63" s="199"/>
      <c r="Y63" s="199"/>
      <c r="Z63" s="199"/>
      <c r="AA63" s="199"/>
      <c r="AB63" s="199"/>
      <c r="AC63" s="199"/>
      <c r="AD63" s="199"/>
      <c r="AE63" s="199"/>
      <c r="AF63" s="199"/>
    </row>
    <row r="64" spans="1:53" ht="18.600000000000001" customHeight="1" x14ac:dyDescent="0.3">
      <c r="A64" s="215">
        <v>851</v>
      </c>
      <c r="B64" s="89" t="s">
        <v>132</v>
      </c>
      <c r="C64" s="151" t="s">
        <v>338</v>
      </c>
      <c r="D64" s="215" t="str">
        <f>CONCATENATE(PL!A1,LO!A1,LO!D20)</f>
        <v>PL:L6</v>
      </c>
      <c r="E64" s="162" t="s">
        <v>152</v>
      </c>
      <c r="F64" s="215" t="str">
        <f>CONCATENATE(LO!A1,LO!D23)</f>
        <v>L7</v>
      </c>
      <c r="G64" s="164" t="s">
        <v>908</v>
      </c>
      <c r="H64" s="199"/>
      <c r="J64" s="164"/>
      <c r="L64" s="164"/>
      <c r="M64" s="164"/>
      <c r="N64" s="164"/>
      <c r="O64" s="164"/>
      <c r="P64" s="164"/>
      <c r="Q64" s="164"/>
      <c r="R64" s="164"/>
      <c r="S64" s="164"/>
      <c r="T64" s="164"/>
      <c r="U64" s="164"/>
      <c r="V64" s="164"/>
      <c r="W64" s="164"/>
      <c r="X64" s="164"/>
      <c r="Y64" s="164"/>
      <c r="Z64" s="164"/>
      <c r="AA64" s="164"/>
      <c r="AB64" s="164"/>
      <c r="AC64" s="164"/>
      <c r="AD64" s="164"/>
      <c r="AE64" s="164"/>
      <c r="AF64" s="164"/>
      <c r="AG64" s="164"/>
      <c r="AH64" s="164"/>
      <c r="AI64" s="164"/>
      <c r="AJ64" s="164"/>
      <c r="AK64" s="164"/>
      <c r="AL64" s="164"/>
      <c r="AM64" s="164"/>
      <c r="AN64" s="164"/>
      <c r="AO64" s="164"/>
      <c r="AP64" s="164"/>
      <c r="AQ64" s="164"/>
      <c r="AR64" s="164"/>
      <c r="AS64" s="164"/>
      <c r="AT64" s="164"/>
      <c r="AU64" s="164"/>
      <c r="AV64" s="164"/>
      <c r="AW64" s="164"/>
      <c r="AX64" s="164"/>
      <c r="AY64" s="164"/>
      <c r="AZ64" s="164"/>
      <c r="BA64" s="160"/>
    </row>
    <row r="65" spans="1:54" ht="18.600000000000001" customHeight="1" x14ac:dyDescent="0.3">
      <c r="A65" s="215">
        <v>886</v>
      </c>
      <c r="B65" s="64" t="s">
        <v>822</v>
      </c>
      <c r="C65" s="151" t="s">
        <v>338</v>
      </c>
      <c r="D65" s="215" t="str">
        <f>CONCATENATE(PL!A1,LO!A1,LO!D20)</f>
        <v>PL:L6</v>
      </c>
      <c r="E65" s="162" t="s">
        <v>152</v>
      </c>
      <c r="F65" s="215" t="str">
        <f>CONCATENATE(LO!A1,LO!D23)</f>
        <v>L7</v>
      </c>
      <c r="G65" s="164"/>
      <c r="H65" s="164"/>
      <c r="I65" s="164"/>
      <c r="J65" s="164"/>
      <c r="K65" s="164"/>
      <c r="L65" s="164"/>
      <c r="M65" s="164"/>
      <c r="N65" s="164"/>
      <c r="O65" s="164"/>
      <c r="P65" s="164"/>
      <c r="Q65" s="164"/>
      <c r="R65" s="164"/>
      <c r="S65" s="164"/>
      <c r="T65" s="164"/>
      <c r="U65" s="164"/>
      <c r="V65" s="164"/>
      <c r="W65" s="164"/>
      <c r="X65" s="164"/>
      <c r="Y65" s="164"/>
      <c r="Z65" s="164"/>
      <c r="AA65" s="164"/>
      <c r="AB65" s="164"/>
      <c r="AC65" s="164"/>
      <c r="AD65" s="164"/>
      <c r="AE65" s="164"/>
      <c r="AF65" s="164"/>
      <c r="AG65" s="164"/>
      <c r="AH65" s="164"/>
      <c r="AI65" s="164"/>
      <c r="AJ65" s="164"/>
      <c r="AK65" s="164"/>
      <c r="AL65" s="164"/>
      <c r="AM65" s="164"/>
      <c r="AN65" s="164"/>
      <c r="AO65" s="164"/>
      <c r="AP65" s="164"/>
      <c r="AQ65" s="164"/>
      <c r="AR65" s="164"/>
      <c r="AS65" s="164"/>
      <c r="AT65" s="164"/>
      <c r="AU65" s="164"/>
      <c r="AV65" s="164"/>
      <c r="AW65" s="164"/>
      <c r="AX65" s="164"/>
      <c r="AY65" s="164"/>
      <c r="AZ65" s="164"/>
      <c r="BA65" s="160"/>
    </row>
    <row r="66" spans="1:54" ht="18.600000000000001" customHeight="1" x14ac:dyDescent="0.3">
      <c r="A66" s="215">
        <v>905</v>
      </c>
      <c r="B66" s="113" t="s">
        <v>82</v>
      </c>
      <c r="C66" s="151" t="s">
        <v>338</v>
      </c>
      <c r="D66" s="199" t="str">
        <f>CONCATENATE(About!A1,About!B10)</f>
        <v>A7</v>
      </c>
      <c r="E66" s="162" t="s">
        <v>152</v>
      </c>
      <c r="F66" s="199" t="str">
        <f>CONCATENATE(About!A1,About!B11)</f>
        <v>A8</v>
      </c>
      <c r="G66" s="162" t="s">
        <v>152</v>
      </c>
      <c r="H66" s="199" t="str">
        <f>CONCATENATE(About!A1,About!B58)</f>
        <v>A23</v>
      </c>
      <c r="I66" s="164" t="s">
        <v>908</v>
      </c>
      <c r="L66" s="199"/>
      <c r="N66" s="199"/>
      <c r="P66" s="199"/>
      <c r="R66" s="152"/>
      <c r="T66" s="152"/>
      <c r="V66" s="152"/>
      <c r="X66" s="152"/>
      <c r="Z66" s="152"/>
      <c r="AB66" s="152"/>
      <c r="AD66" s="152"/>
      <c r="AF66" s="152"/>
      <c r="AH66" s="152"/>
      <c r="AJ66" s="152"/>
      <c r="AL66" s="152"/>
      <c r="AN66" s="152"/>
      <c r="AP66" s="152"/>
      <c r="AQ66" s="22"/>
      <c r="AR66" s="22"/>
      <c r="AT66" s="152"/>
      <c r="AV66" s="152"/>
      <c r="AX66" s="152"/>
      <c r="AZ66" s="152"/>
    </row>
    <row r="67" spans="1:54" ht="18.600000000000001" customHeight="1" x14ac:dyDescent="0.3">
      <c r="A67" s="215">
        <v>955</v>
      </c>
      <c r="B67" s="64" t="s">
        <v>440</v>
      </c>
      <c r="C67" s="151" t="s">
        <v>338</v>
      </c>
      <c r="D67" s="199" t="str">
        <f>CONCATENATE(About!A1,About!B60)</f>
        <v>A24</v>
      </c>
      <c r="E67" s="199" t="s">
        <v>152</v>
      </c>
      <c r="F67" s="199" t="str">
        <f>CONCATENATE(About!A1,About!B72)</f>
        <v>A31</v>
      </c>
      <c r="G67" s="164" t="s">
        <v>908</v>
      </c>
      <c r="J67" s="152"/>
      <c r="L67" s="152"/>
      <c r="N67" s="152"/>
      <c r="P67" s="152"/>
      <c r="R67" s="152"/>
      <c r="T67" s="152"/>
      <c r="V67" s="152"/>
      <c r="X67" s="152"/>
      <c r="Z67" s="152"/>
      <c r="AB67" s="152"/>
      <c r="AD67" s="152"/>
      <c r="AF67" s="152"/>
      <c r="AH67" s="152"/>
      <c r="AJ67" s="152"/>
      <c r="AL67" s="152"/>
      <c r="AN67" s="152"/>
      <c r="AP67" s="152"/>
      <c r="AR67" s="152"/>
      <c r="AT67" s="152"/>
      <c r="AV67" s="152"/>
      <c r="AX67" s="152"/>
      <c r="AZ67" s="152"/>
      <c r="BA67" s="155" t="s">
        <v>394</v>
      </c>
    </row>
    <row r="68" spans="1:54" ht="18.600000000000001" customHeight="1" x14ac:dyDescent="0.3">
      <c r="A68" s="215">
        <v>958</v>
      </c>
      <c r="B68" s="64" t="s">
        <v>78</v>
      </c>
      <c r="C68" s="151" t="s">
        <v>338</v>
      </c>
      <c r="D68" s="215" t="str">
        <f>CONCATENATE(PL!A1,LO!A1,LO!D18)</f>
        <v>PL:L5</v>
      </c>
      <c r="E68" s="162" t="s">
        <v>152</v>
      </c>
      <c r="F68" s="215" t="str">
        <f>CONCATENATE(LO!A1,LO!D23)</f>
        <v>L7</v>
      </c>
      <c r="G68" s="164" t="s">
        <v>908</v>
      </c>
      <c r="H68" s="164"/>
      <c r="I68" s="164"/>
      <c r="J68" s="164"/>
      <c r="K68" s="164"/>
      <c r="L68" s="164"/>
      <c r="M68" s="164"/>
      <c r="N68" s="164"/>
      <c r="O68" s="164"/>
      <c r="P68" s="164"/>
      <c r="Q68" s="164"/>
      <c r="R68" s="164"/>
      <c r="S68" s="164"/>
      <c r="T68" s="164"/>
      <c r="U68" s="164"/>
      <c r="V68" s="164"/>
      <c r="W68" s="164"/>
      <c r="X68" s="164"/>
      <c r="Y68" s="164"/>
      <c r="Z68" s="164"/>
      <c r="AA68" s="164"/>
      <c r="AB68" s="164"/>
      <c r="AC68" s="164"/>
      <c r="AD68" s="164"/>
      <c r="AE68" s="164"/>
      <c r="AF68" s="164"/>
      <c r="AG68" s="164"/>
      <c r="AH68" s="164"/>
      <c r="AI68" s="164"/>
      <c r="AJ68" s="164"/>
      <c r="AK68" s="164"/>
      <c r="AL68" s="164"/>
      <c r="AM68" s="164"/>
      <c r="AN68" s="164"/>
      <c r="AO68" s="164"/>
      <c r="AP68" s="164"/>
      <c r="AQ68" s="164"/>
      <c r="AR68" s="164"/>
      <c r="AS68" s="164"/>
      <c r="AT68" s="164"/>
      <c r="AU68" s="164"/>
      <c r="AV68" s="164"/>
      <c r="AW68" s="164"/>
      <c r="AX68" s="164"/>
      <c r="AY68" s="164"/>
      <c r="AZ68" s="164"/>
      <c r="BA68" s="160"/>
    </row>
    <row r="69" spans="1:54" ht="18.600000000000001" customHeight="1" x14ac:dyDescent="0.3">
      <c r="A69" s="215">
        <v>962</v>
      </c>
      <c r="B69" s="64" t="s">
        <v>83</v>
      </c>
      <c r="C69" s="199" t="s">
        <v>338</v>
      </c>
      <c r="D69" s="199" t="str">
        <f>CONCATENATE(About!A1,About!B15)</f>
        <v>A10</v>
      </c>
      <c r="E69" s="164" t="s">
        <v>908</v>
      </c>
      <c r="F69" s="199"/>
      <c r="G69" s="199"/>
      <c r="H69" s="199"/>
      <c r="I69" s="199"/>
      <c r="J69" s="199"/>
      <c r="K69" s="199"/>
      <c r="L69" s="214"/>
      <c r="M69" s="214"/>
      <c r="N69" s="199"/>
      <c r="O69" s="199"/>
      <c r="P69" s="199"/>
      <c r="Q69" s="199"/>
      <c r="R69" s="199"/>
      <c r="S69" s="199"/>
      <c r="T69" s="199"/>
      <c r="U69" s="199"/>
      <c r="V69" s="199"/>
      <c r="W69" s="199"/>
      <c r="X69" s="199"/>
      <c r="Y69" s="199"/>
      <c r="Z69" s="199"/>
      <c r="AA69" s="199"/>
      <c r="AB69" s="199"/>
      <c r="AC69" s="199"/>
      <c r="AD69" s="199"/>
      <c r="AE69" s="199"/>
      <c r="AF69" s="199"/>
    </row>
    <row r="70" spans="1:54" ht="18.600000000000001" customHeight="1" x14ac:dyDescent="0.3">
      <c r="A70" s="215">
        <v>976</v>
      </c>
      <c r="B70" s="89" t="s">
        <v>85</v>
      </c>
      <c r="C70" s="151" t="s">
        <v>338</v>
      </c>
      <c r="D70" s="215" t="str">
        <f>CONCATENATE(PL!A1,LO!A1,LO!D23)</f>
        <v>PL:L7</v>
      </c>
      <c r="E70" s="162" t="s">
        <v>607</v>
      </c>
      <c r="F70" s="199" t="str">
        <f>CONCATENATE(About!A1,About!B87)</f>
        <v>A297</v>
      </c>
      <c r="G70" s="164" t="s">
        <v>908</v>
      </c>
      <c r="H70" s="152"/>
      <c r="L70" s="164"/>
      <c r="M70" s="164"/>
      <c r="N70" s="164"/>
      <c r="O70" s="164"/>
      <c r="P70" s="164"/>
      <c r="Q70" s="164"/>
      <c r="R70" s="164"/>
      <c r="S70" s="164"/>
      <c r="T70" s="164"/>
      <c r="U70" s="164"/>
      <c r="V70" s="164"/>
      <c r="W70" s="164"/>
      <c r="X70" s="164"/>
      <c r="Y70" s="164"/>
      <c r="Z70" s="164"/>
      <c r="AA70" s="164"/>
      <c r="AB70" s="164"/>
      <c r="AC70" s="164"/>
      <c r="AD70" s="164"/>
      <c r="AE70" s="164"/>
      <c r="AF70" s="164"/>
      <c r="AG70" s="164"/>
      <c r="AH70" s="164"/>
      <c r="AI70" s="164"/>
      <c r="AJ70" s="164"/>
      <c r="AK70" s="164"/>
      <c r="AL70" s="164"/>
      <c r="AM70" s="164"/>
      <c r="AN70" s="164"/>
      <c r="AO70" s="164"/>
      <c r="AP70" s="164"/>
      <c r="AQ70" s="164"/>
      <c r="AR70" s="164"/>
      <c r="AS70" s="164"/>
      <c r="AT70" s="164"/>
      <c r="AU70" s="164"/>
      <c r="AV70" s="164"/>
      <c r="AW70" s="164"/>
      <c r="AX70" s="164"/>
      <c r="AY70" s="164"/>
      <c r="AZ70" s="164"/>
      <c r="BA70" s="160"/>
    </row>
    <row r="71" spans="1:54" ht="18.600000000000001" customHeight="1" x14ac:dyDescent="0.3">
      <c r="A71" s="215">
        <v>982</v>
      </c>
      <c r="B71" s="89" t="s">
        <v>764</v>
      </c>
      <c r="C71" s="151" t="s">
        <v>338</v>
      </c>
      <c r="D71" s="215" t="str">
        <f>CONCATENATE(PL!A1,LO!A1,LO!D20)</f>
        <v>PL:L6</v>
      </c>
      <c r="E71" s="162" t="s">
        <v>152</v>
      </c>
      <c r="F71" s="215" t="str">
        <f>CONCATENATE(LO!A1,LO!D23)</f>
        <v>L7</v>
      </c>
      <c r="G71" s="164" t="s">
        <v>908</v>
      </c>
      <c r="H71" s="164"/>
      <c r="I71" s="164"/>
      <c r="J71" s="164"/>
      <c r="K71" s="164"/>
      <c r="L71" s="164"/>
      <c r="M71" s="164"/>
      <c r="N71" s="164"/>
      <c r="O71" s="164"/>
      <c r="P71" s="164"/>
      <c r="Q71" s="164"/>
      <c r="R71" s="164"/>
      <c r="S71" s="164"/>
      <c r="T71" s="164"/>
      <c r="U71" s="164"/>
      <c r="V71" s="164"/>
      <c r="W71" s="164"/>
      <c r="X71" s="164"/>
      <c r="Y71" s="164"/>
      <c r="Z71" s="164"/>
      <c r="AA71" s="164"/>
      <c r="AB71" s="164"/>
      <c r="AC71" s="164"/>
      <c r="AD71" s="164"/>
      <c r="AE71" s="164"/>
      <c r="AF71" s="164"/>
      <c r="AG71" s="164"/>
      <c r="AH71" s="164"/>
      <c r="AI71" s="164"/>
      <c r="AJ71" s="164"/>
      <c r="AK71" s="164"/>
      <c r="AL71" s="164"/>
      <c r="AM71" s="164"/>
      <c r="AN71" s="164"/>
      <c r="AO71" s="164"/>
      <c r="AP71" s="164"/>
      <c r="AQ71" s="164"/>
      <c r="AR71" s="164"/>
      <c r="AS71" s="164"/>
      <c r="AT71" s="164"/>
      <c r="AU71" s="164"/>
      <c r="AV71" s="164"/>
      <c r="AW71" s="164"/>
      <c r="AX71" s="164"/>
      <c r="AY71" s="164"/>
      <c r="AZ71" s="164"/>
      <c r="BA71" s="160"/>
    </row>
    <row r="72" spans="1:54" ht="18.600000000000001" customHeight="1" x14ac:dyDescent="0.3">
      <c r="A72" s="215">
        <v>995</v>
      </c>
      <c r="B72" s="64" t="s">
        <v>849</v>
      </c>
      <c r="C72" s="151" t="s">
        <v>338</v>
      </c>
      <c r="D72" s="215" t="str">
        <f>CONCATENATE(RO!A1,RO!D4)</f>
        <v>RO:3</v>
      </c>
      <c r="E72" s="162" t="s">
        <v>152</v>
      </c>
      <c r="F72" s="152">
        <f>RO!D8</f>
        <v>5</v>
      </c>
      <c r="G72" s="162" t="s">
        <v>152</v>
      </c>
      <c r="H72" s="152">
        <f>RO!D9</f>
        <v>7</v>
      </c>
      <c r="K72" s="199"/>
      <c r="L72" s="199"/>
      <c r="N72" s="152"/>
      <c r="P72" s="152"/>
      <c r="R72" s="152"/>
      <c r="T72" s="152"/>
      <c r="V72" s="152"/>
      <c r="X72" s="152"/>
      <c r="Z72" s="152"/>
      <c r="AB72" s="152"/>
      <c r="AD72" s="152"/>
      <c r="AF72" s="152"/>
      <c r="AH72" s="152"/>
      <c r="AJ72" s="152"/>
      <c r="AL72" s="152"/>
      <c r="AN72" s="152"/>
      <c r="AP72" s="152"/>
      <c r="AR72" s="152"/>
      <c r="AT72" s="152"/>
      <c r="AV72" s="152"/>
      <c r="AX72" s="152"/>
      <c r="AZ72" s="152"/>
    </row>
    <row r="73" spans="1:54" ht="18.600000000000001" customHeight="1" x14ac:dyDescent="0.3">
      <c r="A73" s="215">
        <v>998</v>
      </c>
      <c r="B73" s="64" t="s">
        <v>86</v>
      </c>
      <c r="C73" s="151" t="s">
        <v>338</v>
      </c>
      <c r="D73" s="215" t="str">
        <f>CONCATENATE(PL!A1,LO!A1,LO!D20)</f>
        <v>PL:L6</v>
      </c>
      <c r="E73" s="164" t="s">
        <v>908</v>
      </c>
      <c r="F73" s="199"/>
      <c r="G73" s="164"/>
      <c r="H73" s="164"/>
      <c r="I73" s="164"/>
      <c r="J73" s="164"/>
      <c r="K73" s="164"/>
      <c r="L73" s="164"/>
      <c r="M73" s="164"/>
      <c r="N73" s="164"/>
      <c r="O73" s="164"/>
      <c r="P73" s="164"/>
      <c r="Q73" s="164"/>
      <c r="R73" s="164"/>
      <c r="S73" s="164"/>
      <c r="T73" s="164"/>
      <c r="U73" s="164"/>
      <c r="V73" s="164"/>
      <c r="W73" s="164"/>
      <c r="X73" s="164"/>
      <c r="Y73" s="164"/>
      <c r="Z73" s="164"/>
      <c r="AA73" s="164"/>
      <c r="AB73" s="164"/>
      <c r="AC73" s="164"/>
      <c r="AD73" s="164"/>
      <c r="AE73" s="164"/>
      <c r="AF73" s="164"/>
      <c r="AG73" s="164"/>
      <c r="AH73" s="164"/>
      <c r="AI73" s="164"/>
      <c r="AJ73" s="164"/>
      <c r="AK73" s="164"/>
      <c r="AL73" s="164"/>
      <c r="AM73" s="164"/>
      <c r="AN73" s="164"/>
      <c r="AO73" s="164"/>
      <c r="AP73" s="164"/>
      <c r="AQ73" s="164"/>
      <c r="AR73" s="164"/>
      <c r="AS73" s="164"/>
      <c r="AT73" s="164"/>
      <c r="AU73" s="164"/>
      <c r="AV73" s="164"/>
      <c r="AW73" s="164"/>
      <c r="AX73" s="164"/>
      <c r="AY73" s="164"/>
      <c r="AZ73" s="164"/>
      <c r="BA73" s="160"/>
    </row>
    <row r="74" spans="1:54" ht="18.600000000000001" customHeight="1" x14ac:dyDescent="0.3">
      <c r="A74" s="215">
        <v>1084</v>
      </c>
      <c r="B74" s="64" t="s">
        <v>1317</v>
      </c>
      <c r="C74" s="199" t="s">
        <v>338</v>
      </c>
      <c r="D74" s="199" t="str">
        <f>CONCATENATE(About!A1,About!B63)</f>
        <v>A26</v>
      </c>
      <c r="E74" s="164" t="s">
        <v>908</v>
      </c>
      <c r="F74" s="199"/>
      <c r="G74" s="199"/>
      <c r="H74" s="199"/>
      <c r="I74" s="199"/>
      <c r="J74" s="199"/>
      <c r="K74" s="199"/>
      <c r="L74" s="214"/>
      <c r="M74" s="214"/>
      <c r="N74" s="199"/>
      <c r="O74" s="199"/>
      <c r="P74" s="199"/>
      <c r="Q74" s="199"/>
      <c r="R74" s="199"/>
      <c r="S74" s="199"/>
      <c r="T74" s="199"/>
      <c r="U74" s="199"/>
      <c r="V74" s="199"/>
      <c r="W74" s="199"/>
      <c r="X74" s="199"/>
      <c r="Y74" s="199"/>
      <c r="Z74" s="199"/>
      <c r="AA74" s="199"/>
      <c r="AB74" s="199"/>
      <c r="AC74" s="199"/>
      <c r="AD74" s="199"/>
      <c r="AE74" s="199"/>
      <c r="AF74" s="199"/>
    </row>
    <row r="75" spans="1:54" ht="18.600000000000001" customHeight="1" x14ac:dyDescent="0.3">
      <c r="A75" s="215">
        <v>1099</v>
      </c>
      <c r="B75" s="89" t="s">
        <v>92</v>
      </c>
      <c r="C75" s="151" t="s">
        <v>338</v>
      </c>
      <c r="D75" s="215" t="str">
        <f>CONCATENATE(PL!A1,LO!A1,LO!D23)</f>
        <v>PL:L7</v>
      </c>
      <c r="E75" s="164" t="s">
        <v>908</v>
      </c>
      <c r="F75" s="199"/>
      <c r="G75" s="164"/>
      <c r="H75" s="164"/>
      <c r="I75" s="164"/>
      <c r="J75" s="164"/>
      <c r="K75" s="164"/>
      <c r="L75" s="164"/>
      <c r="M75" s="164"/>
      <c r="N75" s="164"/>
      <c r="O75" s="164"/>
      <c r="P75" s="164"/>
      <c r="Q75" s="164"/>
      <c r="R75" s="164"/>
      <c r="S75" s="164"/>
      <c r="T75" s="164"/>
      <c r="U75" s="164"/>
      <c r="V75" s="164"/>
      <c r="W75" s="164"/>
      <c r="X75" s="164"/>
      <c r="Y75" s="164"/>
      <c r="Z75" s="164"/>
      <c r="AA75" s="164"/>
      <c r="AB75" s="164"/>
      <c r="AC75" s="164"/>
      <c r="AD75" s="164"/>
      <c r="AE75" s="164"/>
      <c r="AF75" s="164"/>
      <c r="AG75" s="164"/>
      <c r="AH75" s="164"/>
      <c r="AI75" s="164"/>
      <c r="AJ75" s="164"/>
      <c r="AK75" s="164"/>
      <c r="AL75" s="164"/>
      <c r="AM75" s="164"/>
      <c r="AN75" s="164"/>
      <c r="AO75" s="164"/>
      <c r="AP75" s="164"/>
      <c r="AQ75" s="164"/>
      <c r="AR75" s="164"/>
      <c r="AS75" s="164"/>
      <c r="AT75" s="164"/>
      <c r="AU75" s="164"/>
      <c r="AV75" s="164"/>
      <c r="AW75" s="164"/>
      <c r="AX75" s="164"/>
      <c r="AY75" s="164"/>
      <c r="AZ75" s="164"/>
      <c r="BA75" s="160"/>
    </row>
    <row r="76" spans="1:54" ht="18.600000000000001" customHeight="1" x14ac:dyDescent="0.3">
      <c r="A76" s="215">
        <v>1175</v>
      </c>
      <c r="B76" s="64" t="s">
        <v>765</v>
      </c>
      <c r="C76" s="199" t="s">
        <v>338</v>
      </c>
      <c r="D76" s="199" t="str">
        <f>CONCATENATE(About!A1,About!B48)</f>
        <v>A17</v>
      </c>
      <c r="E76" s="199" t="s">
        <v>152</v>
      </c>
      <c r="F76" s="199" t="str">
        <f>CONCATENATE(About!A1,About!B58)</f>
        <v>A23</v>
      </c>
      <c r="G76" s="164" t="s">
        <v>908</v>
      </c>
      <c r="H76" s="199"/>
      <c r="I76" s="199"/>
      <c r="J76" s="199"/>
      <c r="K76" s="199"/>
      <c r="L76" s="214"/>
      <c r="M76" s="214"/>
      <c r="N76" s="199"/>
      <c r="O76" s="199"/>
      <c r="P76" s="199"/>
      <c r="Q76" s="199"/>
      <c r="R76" s="199"/>
      <c r="S76" s="199"/>
      <c r="T76" s="199"/>
      <c r="U76" s="199"/>
      <c r="V76" s="199"/>
      <c r="W76" s="199"/>
      <c r="X76" s="199"/>
      <c r="Y76" s="199"/>
      <c r="Z76" s="199"/>
      <c r="AA76" s="199"/>
      <c r="AB76" s="199"/>
      <c r="AC76" s="199"/>
      <c r="AD76" s="199"/>
      <c r="AE76" s="199"/>
      <c r="AF76" s="199"/>
    </row>
    <row r="77" spans="1:54" s="2" customFormat="1" ht="18.600000000000001" customHeight="1" x14ac:dyDescent="0.3">
      <c r="A77" s="215">
        <v>1243</v>
      </c>
      <c r="B77" s="64" t="s">
        <v>437</v>
      </c>
      <c r="C77" s="151" t="s">
        <v>338</v>
      </c>
      <c r="D77" s="215" t="str">
        <f>CONCATENATE(DE!A1,DE!D4)</f>
        <v>DE:176</v>
      </c>
      <c r="E77" s="162" t="s">
        <v>152</v>
      </c>
      <c r="F77" s="152" t="str">
        <f>CONCATENATE(DE!D15,".",DE!E17)</f>
        <v>190.2</v>
      </c>
      <c r="G77" s="162" t="s">
        <v>152</v>
      </c>
      <c r="H77" s="152" t="str">
        <f>CONCATENATE(DE!D20,".",DE!E22)</f>
        <v>204.2</v>
      </c>
      <c r="I77" s="162" t="s">
        <v>152</v>
      </c>
      <c r="J77" s="152">
        <f>DE!D29</f>
        <v>207</v>
      </c>
      <c r="K77" s="162" t="s">
        <v>152</v>
      </c>
      <c r="L77" s="152" t="str">
        <f>CONCATENATE(DE!D39,".",DE!E41)</f>
        <v>291.2</v>
      </c>
      <c r="M77" s="162" t="s">
        <v>152</v>
      </c>
      <c r="N77" s="152" t="str">
        <f>CONCATENATE(DE!D43,".",DE!E45)</f>
        <v>302.2</v>
      </c>
      <c r="O77" s="162" t="s">
        <v>152</v>
      </c>
      <c r="P77" s="152" t="str">
        <f>CONCATENATE(DE!D47,".",DE!E49)</f>
        <v>316.2</v>
      </c>
      <c r="Q77" s="162" t="s">
        <v>152</v>
      </c>
      <c r="R77" s="152" t="str">
        <f>CONCATENATE(DE!D52,".",DE!E54)</f>
        <v>392.2</v>
      </c>
      <c r="S77" s="162" t="s">
        <v>152</v>
      </c>
      <c r="T77" s="152" t="str">
        <f>CONCATENATE(DE!D56,".",DE!E58)</f>
        <v>416.2</v>
      </c>
      <c r="U77" s="162" t="s">
        <v>152</v>
      </c>
      <c r="V77" s="152" t="str">
        <f>CONCATENATE(DE!D60,".",DE!E62)</f>
        <v>436.2</v>
      </c>
      <c r="W77" s="162" t="s">
        <v>152</v>
      </c>
      <c r="X77" s="152" t="str">
        <f>CONCATENATE(DE!D64,".",DE!E66)</f>
        <v>450.2</v>
      </c>
      <c r="Y77" s="162" t="s">
        <v>152</v>
      </c>
      <c r="Z77" s="152" t="str">
        <f>CONCATENATE(DE!D69,".",DE!E70)</f>
        <v>476.1</v>
      </c>
      <c r="AA77" s="199" t="s">
        <v>607</v>
      </c>
      <c r="AB77" s="199" t="str">
        <f>CONCATENATE(About!A1,About!B60)</f>
        <v>A24</v>
      </c>
      <c r="AC77" s="199" t="s">
        <v>152</v>
      </c>
      <c r="AD77" s="199" t="str">
        <f>CONCATENATE(About!A1,About!B72)</f>
        <v>A31</v>
      </c>
      <c r="AE77" s="164" t="s">
        <v>908</v>
      </c>
      <c r="AF77" s="152"/>
      <c r="AG77" s="162"/>
      <c r="AH77" s="152"/>
      <c r="AI77" s="162"/>
      <c r="AJ77" s="152"/>
      <c r="AK77" s="162"/>
      <c r="AL77" s="152"/>
      <c r="AM77" s="162"/>
      <c r="AN77" s="152"/>
      <c r="AO77" s="162"/>
      <c r="AP77" s="152"/>
      <c r="AS77" s="162"/>
      <c r="AT77" s="152"/>
      <c r="AZ77" s="152"/>
      <c r="BA77" s="155"/>
      <c r="BB77" s="160"/>
    </row>
    <row r="78" spans="1:54" s="2" customFormat="1" ht="18.600000000000001" customHeight="1" x14ac:dyDescent="0.3">
      <c r="A78" s="215">
        <v>1255</v>
      </c>
      <c r="B78" s="64" t="s">
        <v>1335</v>
      </c>
      <c r="C78" s="199" t="s">
        <v>807</v>
      </c>
      <c r="D78" s="199" t="s">
        <v>1336</v>
      </c>
      <c r="E78" s="199" t="s">
        <v>808</v>
      </c>
      <c r="F78" s="199" t="s">
        <v>904</v>
      </c>
      <c r="G78" s="214" t="s">
        <v>1337</v>
      </c>
      <c r="H78" s="162"/>
      <c r="I78" s="162"/>
      <c r="J78" s="162"/>
      <c r="K78" s="162"/>
      <c r="L78" s="162"/>
      <c r="M78" s="162"/>
      <c r="N78" s="162"/>
      <c r="O78" s="162"/>
      <c r="P78" s="162"/>
      <c r="Q78" s="162"/>
      <c r="R78" s="162"/>
      <c r="S78" s="162"/>
      <c r="T78" s="162"/>
      <c r="U78" s="162"/>
      <c r="V78" s="162"/>
      <c r="W78" s="162"/>
      <c r="X78" s="162"/>
      <c r="Y78" s="162"/>
      <c r="Z78" s="162"/>
      <c r="AA78" s="162"/>
      <c r="AB78" s="162"/>
      <c r="AC78" s="162"/>
      <c r="AD78" s="162"/>
      <c r="AE78" s="162"/>
      <c r="AF78" s="162"/>
      <c r="AG78" s="162"/>
      <c r="AH78" s="162"/>
      <c r="AI78" s="162"/>
      <c r="AJ78" s="162"/>
      <c r="AK78" s="162"/>
      <c r="AL78" s="162"/>
      <c r="AM78" s="162"/>
      <c r="AN78" s="162"/>
      <c r="AO78" s="162"/>
      <c r="AP78" s="162"/>
      <c r="AQ78" s="162"/>
      <c r="AR78" s="162"/>
      <c r="AS78" s="162"/>
      <c r="AT78" s="162"/>
      <c r="AU78" s="162"/>
      <c r="AV78" s="162"/>
      <c r="AW78" s="162"/>
      <c r="AX78" s="162"/>
      <c r="AY78" s="162"/>
      <c r="AZ78" s="162"/>
      <c r="BA78" s="155"/>
      <c r="BB78" s="160"/>
    </row>
    <row r="79" spans="1:54" s="2" customFormat="1" ht="18.600000000000001" customHeight="1" x14ac:dyDescent="0.3">
      <c r="A79" s="215">
        <v>1295</v>
      </c>
      <c r="B79" s="89" t="s">
        <v>100</v>
      </c>
      <c r="C79" s="151" t="s">
        <v>338</v>
      </c>
      <c r="D79" s="215" t="str">
        <f>CONCATENATE(PL!A1,LO!A1,LO!D23)</f>
        <v>PL:L7</v>
      </c>
      <c r="E79" s="2" t="s">
        <v>152</v>
      </c>
      <c r="F79" s="199" t="str">
        <f>CONCATENATE(About!A1,About!B87)</f>
        <v>A297</v>
      </c>
      <c r="G79" s="164" t="s">
        <v>908</v>
      </c>
      <c r="H79" s="164"/>
      <c r="I79" s="164"/>
      <c r="J79" s="164"/>
      <c r="K79" s="164"/>
      <c r="L79" s="164"/>
      <c r="M79" s="164"/>
      <c r="N79" s="164"/>
      <c r="O79" s="164"/>
      <c r="P79" s="164"/>
      <c r="Q79" s="164"/>
      <c r="R79" s="164"/>
      <c r="S79" s="164"/>
      <c r="T79" s="164"/>
      <c r="U79" s="164"/>
      <c r="V79" s="164"/>
      <c r="W79" s="164"/>
      <c r="X79" s="164"/>
      <c r="Y79" s="164"/>
      <c r="Z79" s="164"/>
      <c r="AA79" s="164"/>
      <c r="AB79" s="164"/>
      <c r="AC79" s="164"/>
      <c r="AD79" s="164"/>
      <c r="AE79" s="164"/>
      <c r="AF79" s="164"/>
      <c r="AG79" s="164"/>
      <c r="AH79" s="164"/>
      <c r="AI79" s="164"/>
      <c r="AJ79" s="164"/>
      <c r="AK79" s="164"/>
      <c r="AL79" s="164"/>
      <c r="AM79" s="164"/>
      <c r="AN79" s="164"/>
      <c r="AO79" s="164"/>
      <c r="AP79" s="164"/>
      <c r="AQ79" s="164"/>
      <c r="AR79" s="164"/>
      <c r="AS79" s="164"/>
      <c r="AT79" s="164"/>
      <c r="AU79" s="164"/>
      <c r="AV79" s="164"/>
      <c r="AW79" s="164"/>
      <c r="AX79" s="164"/>
      <c r="AY79" s="164"/>
      <c r="AZ79" s="164"/>
      <c r="BA79" s="160"/>
      <c r="BB79" s="160"/>
    </row>
    <row r="80" spans="1:54" s="2" customFormat="1" ht="18.600000000000001" customHeight="1" x14ac:dyDescent="0.3">
      <c r="A80" s="215">
        <v>1383</v>
      </c>
      <c r="B80" s="64" t="s">
        <v>103</v>
      </c>
      <c r="C80" s="151" t="s">
        <v>338</v>
      </c>
      <c r="D80" s="215" t="str">
        <f>CONCATENATE(PL!A1,LO!A1,LO!D20)</f>
        <v>PL:L6</v>
      </c>
      <c r="E80" s="199" t="s">
        <v>607</v>
      </c>
      <c r="F80" s="199" t="str">
        <f>CONCATENATE(About!A1,About!B45)</f>
        <v>A15</v>
      </c>
      <c r="G80" s="164" t="s">
        <v>908</v>
      </c>
      <c r="H80" s="164"/>
      <c r="I80" s="164"/>
      <c r="J80" s="164"/>
      <c r="K80" s="164"/>
      <c r="L80" s="164"/>
      <c r="M80" s="164"/>
      <c r="N80" s="164"/>
      <c r="O80" s="164"/>
      <c r="P80" s="164"/>
      <c r="Q80" s="164"/>
      <c r="R80" s="164"/>
      <c r="S80" s="164"/>
      <c r="T80" s="164"/>
      <c r="U80" s="164"/>
      <c r="V80" s="164"/>
      <c r="W80" s="164"/>
      <c r="X80" s="164"/>
      <c r="Y80" s="164"/>
      <c r="Z80" s="164"/>
      <c r="AA80" s="164"/>
      <c r="AB80" s="164"/>
      <c r="AC80" s="164"/>
      <c r="AD80" s="164"/>
      <c r="AE80" s="164"/>
      <c r="AF80" s="164"/>
      <c r="AG80" s="164"/>
      <c r="AH80" s="164"/>
      <c r="AI80" s="164"/>
      <c r="AJ80" s="164"/>
      <c r="AK80" s="164"/>
      <c r="AL80" s="164"/>
      <c r="AM80" s="164"/>
      <c r="AN80" s="164"/>
      <c r="AO80" s="164"/>
      <c r="AP80" s="164"/>
      <c r="AQ80" s="164"/>
      <c r="AR80" s="164"/>
      <c r="AS80" s="164"/>
      <c r="AT80" s="164"/>
      <c r="AU80" s="164"/>
      <c r="AV80" s="164"/>
      <c r="AW80" s="164"/>
      <c r="AX80" s="164"/>
      <c r="AY80" s="164"/>
      <c r="AZ80" s="164"/>
      <c r="BA80" s="160"/>
      <c r="BB80" s="160"/>
    </row>
    <row r="81" spans="1:53" ht="18.600000000000001" customHeight="1" x14ac:dyDescent="0.3">
      <c r="A81" s="215">
        <v>1400</v>
      </c>
      <c r="B81" s="64" t="s">
        <v>767</v>
      </c>
      <c r="C81" s="199" t="s">
        <v>338</v>
      </c>
      <c r="D81" s="199" t="str">
        <f>CONCATENATE(About!A1,About!B62)</f>
        <v>A25</v>
      </c>
      <c r="E81" s="164" t="s">
        <v>908</v>
      </c>
      <c r="F81" s="199"/>
      <c r="G81" s="199"/>
      <c r="H81" s="199"/>
      <c r="I81" s="199"/>
      <c r="J81" s="199"/>
      <c r="K81" s="199"/>
      <c r="L81" s="214"/>
      <c r="M81" s="214"/>
      <c r="N81" s="199"/>
      <c r="O81" s="199"/>
      <c r="P81" s="199"/>
      <c r="Q81" s="199"/>
      <c r="R81" s="199"/>
      <c r="S81" s="199"/>
      <c r="T81" s="199"/>
      <c r="U81" s="199"/>
      <c r="V81" s="199"/>
      <c r="W81" s="199"/>
      <c r="X81" s="199"/>
      <c r="Y81" s="199"/>
      <c r="Z81" s="199"/>
      <c r="AA81" s="199"/>
      <c r="AB81" s="199"/>
      <c r="AC81" s="199"/>
      <c r="AD81" s="199"/>
      <c r="AE81" s="199"/>
      <c r="AF81" s="199"/>
    </row>
    <row r="82" spans="1:53" ht="18.600000000000001" customHeight="1" x14ac:dyDescent="0.3">
      <c r="A82" s="215">
        <v>1437</v>
      </c>
      <c r="B82" s="113" t="s">
        <v>401</v>
      </c>
      <c r="C82" s="155" t="s">
        <v>807</v>
      </c>
      <c r="D82" s="156" t="str">
        <f>PL!$I$1</f>
        <v>PL</v>
      </c>
      <c r="E82" s="162" t="s">
        <v>808</v>
      </c>
      <c r="F82" s="215" t="s">
        <v>904</v>
      </c>
      <c r="G82" s="162" t="s">
        <v>811</v>
      </c>
      <c r="X82" s="152"/>
      <c r="Z82" s="152"/>
      <c r="AB82" s="152"/>
      <c r="AD82" s="152"/>
      <c r="AF82" s="152"/>
      <c r="AH82" s="152"/>
      <c r="AJ82" s="152"/>
      <c r="AL82" s="152"/>
      <c r="AN82" s="152"/>
      <c r="AP82" s="152"/>
      <c r="AR82" s="152"/>
      <c r="AT82" s="152"/>
      <c r="AV82" s="152"/>
      <c r="AX82" s="152"/>
      <c r="AZ82" s="152"/>
      <c r="BA82" s="160"/>
    </row>
    <row r="83" spans="1:53" ht="18.600000000000001" customHeight="1" x14ac:dyDescent="0.3">
      <c r="A83" s="215">
        <v>1438</v>
      </c>
      <c r="B83" s="113" t="s">
        <v>826</v>
      </c>
      <c r="C83" s="155" t="s">
        <v>807</v>
      </c>
      <c r="D83" s="156" t="str">
        <f>PL!$I$1</f>
        <v>PL</v>
      </c>
      <c r="E83" s="162" t="s">
        <v>808</v>
      </c>
      <c r="F83" s="215" t="s">
        <v>904</v>
      </c>
      <c r="G83" s="162" t="s">
        <v>827</v>
      </c>
      <c r="X83" s="152"/>
      <c r="Z83" s="152"/>
      <c r="AB83" s="152"/>
      <c r="AD83" s="152"/>
      <c r="AF83" s="152"/>
      <c r="AH83" s="152"/>
      <c r="AJ83" s="152"/>
      <c r="AL83" s="152"/>
      <c r="AN83" s="152"/>
      <c r="AP83" s="152"/>
      <c r="AR83" s="152"/>
      <c r="AT83" s="152"/>
      <c r="AV83" s="152"/>
      <c r="AX83" s="152"/>
      <c r="AZ83" s="152"/>
      <c r="BA83" s="160"/>
    </row>
    <row r="84" spans="1:53" ht="18.600000000000001" customHeight="1" x14ac:dyDescent="0.3">
      <c r="A84" s="215">
        <v>1439</v>
      </c>
      <c r="B84" s="64" t="s">
        <v>441</v>
      </c>
      <c r="C84" s="155" t="s">
        <v>807</v>
      </c>
      <c r="D84" s="156" t="str">
        <f>DE!I1</f>
        <v>DE</v>
      </c>
      <c r="E84" s="162" t="s">
        <v>808</v>
      </c>
      <c r="F84" s="215" t="s">
        <v>904</v>
      </c>
      <c r="G84" s="162" t="s">
        <v>811</v>
      </c>
      <c r="V84" s="152"/>
      <c r="X84" s="152"/>
      <c r="Z84" s="152"/>
      <c r="AB84" s="152"/>
      <c r="AD84" s="152"/>
      <c r="AF84" s="152"/>
      <c r="AH84" s="152"/>
      <c r="AJ84" s="152"/>
      <c r="AL84" s="152"/>
      <c r="AN84" s="152"/>
      <c r="AP84" s="152"/>
      <c r="AR84" s="152"/>
      <c r="AT84" s="152"/>
      <c r="AV84" s="152"/>
      <c r="AX84" s="152"/>
      <c r="AZ84" s="152"/>
      <c r="BA84" s="160"/>
    </row>
    <row r="85" spans="1:53" ht="18.600000000000001" customHeight="1" x14ac:dyDescent="0.3">
      <c r="A85" s="215">
        <v>1441</v>
      </c>
      <c r="B85" s="64" t="s">
        <v>818</v>
      </c>
      <c r="C85" s="151" t="s">
        <v>338</v>
      </c>
      <c r="D85" s="215" t="str">
        <f>CONCATENATE(PL!A1,LO!A1,LO!D18)</f>
        <v>PL:L5</v>
      </c>
      <c r="E85" s="164" t="s">
        <v>908</v>
      </c>
      <c r="F85" s="199"/>
      <c r="G85" s="164"/>
      <c r="H85" s="164"/>
      <c r="I85" s="164"/>
      <c r="J85" s="164"/>
      <c r="K85" s="164"/>
      <c r="L85" s="164"/>
      <c r="M85" s="164"/>
      <c r="N85" s="164"/>
      <c r="O85" s="164"/>
      <c r="P85" s="164"/>
      <c r="Q85" s="164"/>
      <c r="R85" s="164"/>
      <c r="S85" s="164"/>
      <c r="T85" s="164"/>
      <c r="U85" s="164"/>
      <c r="V85" s="164"/>
      <c r="W85" s="164"/>
      <c r="X85" s="164"/>
      <c r="Y85" s="164"/>
      <c r="Z85" s="164"/>
      <c r="AA85" s="164"/>
      <c r="AB85" s="164"/>
      <c r="AC85" s="164"/>
      <c r="AD85" s="164"/>
      <c r="AE85" s="164"/>
      <c r="AF85" s="164"/>
      <c r="AG85" s="164"/>
      <c r="AH85" s="164"/>
      <c r="AI85" s="164"/>
      <c r="AJ85" s="164"/>
      <c r="AK85" s="164"/>
      <c r="AL85" s="164"/>
      <c r="AM85" s="164"/>
      <c r="AN85" s="164"/>
      <c r="AO85" s="164"/>
      <c r="AP85" s="164"/>
      <c r="AQ85" s="164"/>
      <c r="AR85" s="164"/>
      <c r="AS85" s="164"/>
      <c r="AT85" s="164"/>
      <c r="AU85" s="164"/>
      <c r="AV85" s="164"/>
      <c r="AW85" s="164"/>
      <c r="AX85" s="164"/>
      <c r="AY85" s="164"/>
      <c r="AZ85" s="164"/>
      <c r="BA85" s="160"/>
    </row>
    <row r="86" spans="1:53" ht="18.600000000000001" customHeight="1" x14ac:dyDescent="0.3">
      <c r="A86" s="215">
        <v>1543</v>
      </c>
      <c r="B86" s="89" t="s">
        <v>820</v>
      </c>
      <c r="C86" s="151" t="s">
        <v>338</v>
      </c>
      <c r="D86" s="215" t="str">
        <f>CONCATENATE(PL!A1,LO!A1,LO!D20)</f>
        <v>PL:L6</v>
      </c>
      <c r="E86" s="162" t="s">
        <v>152</v>
      </c>
      <c r="F86" s="215" t="str">
        <f>CONCATENATE(LO!A1,LO!D23)</f>
        <v>L7</v>
      </c>
      <c r="G86" s="164" t="s">
        <v>908</v>
      </c>
      <c r="H86" s="199"/>
      <c r="J86" s="164"/>
      <c r="K86" s="164"/>
      <c r="L86" s="164"/>
      <c r="N86" s="152"/>
      <c r="P86" s="152"/>
      <c r="R86" s="152"/>
      <c r="T86" s="152"/>
      <c r="V86" s="152"/>
      <c r="X86" s="152"/>
      <c r="Z86" s="152"/>
      <c r="AB86" s="152"/>
      <c r="AD86" s="152"/>
      <c r="AF86" s="152"/>
      <c r="AH86" s="164"/>
      <c r="AI86" s="164"/>
      <c r="AJ86" s="164"/>
      <c r="AK86" s="164"/>
      <c r="AL86" s="164"/>
      <c r="AM86" s="164"/>
      <c r="AN86" s="164"/>
      <c r="AO86" s="164"/>
      <c r="AP86" s="164"/>
      <c r="AQ86" s="164"/>
      <c r="AR86" s="164"/>
      <c r="AS86" s="164"/>
      <c r="AT86" s="164"/>
      <c r="AU86" s="164"/>
      <c r="AV86" s="164"/>
      <c r="AW86" s="164"/>
      <c r="AX86" s="164"/>
      <c r="AY86" s="164"/>
      <c r="AZ86" s="164"/>
      <c r="BA86" s="160"/>
    </row>
    <row r="87" spans="1:53" ht="18.600000000000001" customHeight="1" x14ac:dyDescent="0.3">
      <c r="A87" s="215">
        <v>1545</v>
      </c>
      <c r="B87" s="64" t="s">
        <v>1310</v>
      </c>
      <c r="C87" s="199" t="s">
        <v>807</v>
      </c>
      <c r="D87" s="199" t="s">
        <v>746</v>
      </c>
      <c r="E87" s="199" t="s">
        <v>808</v>
      </c>
      <c r="F87" s="199" t="s">
        <v>904</v>
      </c>
      <c r="G87" s="214" t="s">
        <v>1320</v>
      </c>
    </row>
    <row r="88" spans="1:53" ht="18.600000000000001" customHeight="1" x14ac:dyDescent="0.3">
      <c r="A88" s="215">
        <v>1572</v>
      </c>
      <c r="B88" s="64" t="s">
        <v>768</v>
      </c>
      <c r="C88" s="151" t="s">
        <v>338</v>
      </c>
      <c r="D88" s="199" t="str">
        <f>CONCATENATE(About!A1,About!B68)</f>
        <v>A29</v>
      </c>
      <c r="E88" s="164" t="s">
        <v>908</v>
      </c>
      <c r="F88" s="215"/>
      <c r="G88" s="215"/>
      <c r="H88" s="215"/>
      <c r="J88" s="152"/>
      <c r="L88" s="152"/>
      <c r="N88" s="152"/>
      <c r="P88" s="152"/>
      <c r="R88" s="152"/>
      <c r="T88" s="152"/>
      <c r="V88" s="152"/>
      <c r="X88" s="152"/>
      <c r="Z88" s="152"/>
      <c r="AB88" s="152"/>
      <c r="AD88" s="152"/>
      <c r="AF88" s="152"/>
      <c r="AH88" s="152"/>
      <c r="AJ88" s="152"/>
      <c r="AL88" s="152"/>
      <c r="AN88" s="152"/>
      <c r="AP88" s="152"/>
      <c r="AR88" s="152"/>
      <c r="AT88" s="152"/>
      <c r="AV88" s="152"/>
      <c r="AX88" s="152"/>
      <c r="AZ88" s="152"/>
    </row>
    <row r="89" spans="1:53" ht="18.600000000000001" customHeight="1" x14ac:dyDescent="0.3">
      <c r="A89" s="215">
        <v>1588</v>
      </c>
      <c r="B89" s="64" t="s">
        <v>30</v>
      </c>
      <c r="C89" s="199" t="s">
        <v>338</v>
      </c>
      <c r="D89" s="199" t="str">
        <f>CONCATENATE(About!A1,About!B60)</f>
        <v>A24</v>
      </c>
      <c r="E89" s="199" t="s">
        <v>152</v>
      </c>
      <c r="F89" s="199" t="str">
        <f>CONCATENATE(About!A1,About!B72)</f>
        <v>A31</v>
      </c>
      <c r="G89" s="164" t="s">
        <v>908</v>
      </c>
      <c r="H89" s="199"/>
      <c r="I89" s="199"/>
      <c r="J89" s="199"/>
      <c r="K89" s="199"/>
      <c r="L89" s="214"/>
      <c r="M89" s="214"/>
      <c r="N89" s="199"/>
      <c r="O89" s="199"/>
      <c r="P89" s="199"/>
      <c r="Q89" s="199"/>
      <c r="R89" s="199"/>
      <c r="S89" s="199"/>
      <c r="T89" s="199"/>
      <c r="U89" s="199"/>
      <c r="V89" s="199"/>
      <c r="W89" s="199"/>
      <c r="X89" s="199"/>
      <c r="Y89" s="199"/>
      <c r="Z89" s="199"/>
      <c r="AA89" s="199"/>
      <c r="AB89" s="199"/>
      <c r="AC89" s="199"/>
      <c r="AD89" s="199"/>
      <c r="AE89" s="199"/>
      <c r="AF89" s="199"/>
    </row>
    <row r="90" spans="1:53" ht="18.600000000000001" customHeight="1" x14ac:dyDescent="0.3">
      <c r="A90" s="215">
        <v>1692</v>
      </c>
      <c r="B90" s="64" t="s">
        <v>420</v>
      </c>
      <c r="C90" s="155" t="s">
        <v>807</v>
      </c>
      <c r="D90" s="156" t="str">
        <f>EN!I1</f>
        <v>EN</v>
      </c>
      <c r="E90" s="162" t="s">
        <v>808</v>
      </c>
      <c r="F90" s="215" t="s">
        <v>904</v>
      </c>
      <c r="G90" s="152" t="s">
        <v>369</v>
      </c>
      <c r="H90" s="152"/>
      <c r="M90" s="152"/>
      <c r="N90" s="152"/>
      <c r="P90" s="152"/>
      <c r="R90" s="152"/>
      <c r="T90" s="152"/>
      <c r="V90" s="152"/>
      <c r="X90" s="152"/>
      <c r="Z90" s="152"/>
      <c r="AB90" s="152"/>
      <c r="AD90" s="152"/>
      <c r="AF90" s="152"/>
      <c r="AH90" s="152"/>
      <c r="AJ90" s="152"/>
      <c r="AL90" s="152"/>
      <c r="AN90" s="152"/>
      <c r="AP90" s="152"/>
      <c r="AR90" s="152"/>
      <c r="AT90" s="152"/>
      <c r="AV90" s="152"/>
      <c r="AX90" s="152"/>
      <c r="AZ90" s="152"/>
    </row>
    <row r="91" spans="1:53" ht="18.600000000000001" customHeight="1" x14ac:dyDescent="0.3">
      <c r="A91" s="215">
        <v>1695</v>
      </c>
      <c r="B91" s="64" t="s">
        <v>825</v>
      </c>
      <c r="C91" s="151" t="s">
        <v>338</v>
      </c>
      <c r="D91" s="215" t="str">
        <f>CONCATENATE(PL!A1,LO!A1,LO!D9)</f>
        <v>PL:L3</v>
      </c>
      <c r="E91" s="162" t="s">
        <v>152</v>
      </c>
      <c r="F91" s="215" t="str">
        <f>CONCATENATE(LO!A1,LO!D20)</f>
        <v>L6</v>
      </c>
      <c r="G91" s="162" t="s">
        <v>152</v>
      </c>
      <c r="H91" s="152" t="str">
        <f>CONCATENATE(LO!A1,LO!D23)</f>
        <v>L7</v>
      </c>
      <c r="J91" s="152"/>
      <c r="L91" s="152"/>
      <c r="N91" s="152"/>
      <c r="O91" s="164"/>
      <c r="P91" s="164"/>
      <c r="Q91" s="164"/>
      <c r="R91" s="164"/>
      <c r="S91" s="164"/>
      <c r="T91" s="164"/>
      <c r="U91" s="164"/>
      <c r="V91" s="164"/>
      <c r="W91" s="164"/>
      <c r="X91" s="164"/>
      <c r="Y91" s="164"/>
      <c r="Z91" s="164"/>
      <c r="AA91" s="164"/>
      <c r="AB91" s="164"/>
      <c r="AC91" s="164"/>
      <c r="AD91" s="164"/>
      <c r="AE91" s="164"/>
      <c r="AF91" s="164"/>
      <c r="AG91" s="164"/>
      <c r="AH91" s="164"/>
      <c r="AI91" s="164"/>
      <c r="AJ91" s="164"/>
      <c r="AK91" s="164"/>
      <c r="AL91" s="164"/>
      <c r="AM91" s="164"/>
      <c r="AN91" s="164"/>
      <c r="AO91" s="164"/>
      <c r="AP91" s="164"/>
      <c r="AQ91" s="164"/>
      <c r="AR91" s="164"/>
      <c r="AS91" s="164"/>
      <c r="AT91" s="164"/>
      <c r="AU91" s="164"/>
      <c r="AV91" s="164"/>
      <c r="AW91" s="164"/>
      <c r="AX91" s="164"/>
      <c r="AY91" s="164"/>
      <c r="AZ91" s="164"/>
      <c r="BA91" s="160"/>
    </row>
    <row r="92" spans="1:53" ht="18.600000000000001" customHeight="1" x14ac:dyDescent="0.3">
      <c r="A92" s="215">
        <v>1700</v>
      </c>
      <c r="B92" s="83" t="s">
        <v>419</v>
      </c>
      <c r="C92" s="155" t="s">
        <v>807</v>
      </c>
      <c r="D92" s="156" t="str">
        <f>EN!I1</f>
        <v>EN</v>
      </c>
      <c r="E92" s="162" t="s">
        <v>808</v>
      </c>
      <c r="F92" s="215" t="s">
        <v>904</v>
      </c>
      <c r="G92" s="162" t="s">
        <v>813</v>
      </c>
      <c r="H92" s="152"/>
      <c r="J92" s="152"/>
      <c r="L92" s="152"/>
      <c r="N92" s="152"/>
      <c r="P92" s="152"/>
      <c r="R92" s="152"/>
      <c r="T92" s="152"/>
      <c r="V92" s="152"/>
      <c r="X92" s="152"/>
      <c r="Z92" s="152"/>
      <c r="AB92" s="152"/>
      <c r="AD92" s="152"/>
      <c r="AF92" s="152"/>
      <c r="AH92" s="152"/>
      <c r="AJ92" s="152"/>
      <c r="AL92" s="152"/>
      <c r="AN92" s="152"/>
      <c r="AP92" s="152"/>
      <c r="AR92" s="152"/>
      <c r="AT92" s="152"/>
      <c r="AV92" s="152"/>
      <c r="AX92" s="152"/>
      <c r="AZ92" s="152"/>
      <c r="BA92" s="155" t="s">
        <v>394</v>
      </c>
    </row>
    <row r="93" spans="1:53" ht="18.600000000000001" customHeight="1" x14ac:dyDescent="0.3">
      <c r="A93" s="215">
        <v>1707</v>
      </c>
      <c r="B93" s="64" t="s">
        <v>51</v>
      </c>
      <c r="C93" s="151" t="s">
        <v>338</v>
      </c>
      <c r="D93" s="215" t="str">
        <f>CONCATENATE(PL!A1,LO!A1,LO!D20)</f>
        <v>PL:L6</v>
      </c>
      <c r="E93" s="164" t="s">
        <v>908</v>
      </c>
      <c r="F93" s="199"/>
      <c r="G93" s="164"/>
      <c r="H93" s="164"/>
      <c r="I93" s="164"/>
      <c r="J93" s="164"/>
      <c r="K93" s="164"/>
      <c r="L93" s="164"/>
      <c r="M93" s="164"/>
      <c r="N93" s="164"/>
      <c r="O93" s="164"/>
      <c r="P93" s="164"/>
      <c r="Q93" s="164"/>
      <c r="R93" s="164"/>
      <c r="S93" s="164"/>
      <c r="T93" s="164"/>
      <c r="U93" s="164"/>
      <c r="V93" s="164"/>
      <c r="W93" s="164"/>
      <c r="X93" s="164"/>
      <c r="Y93" s="164"/>
      <c r="Z93" s="164"/>
      <c r="AA93" s="164"/>
      <c r="AB93" s="164"/>
      <c r="AC93" s="164"/>
      <c r="AD93" s="164"/>
      <c r="AE93" s="164"/>
      <c r="AF93" s="164"/>
      <c r="AG93" s="164"/>
      <c r="AH93" s="164"/>
      <c r="AI93" s="164"/>
      <c r="AJ93" s="164"/>
      <c r="AK93" s="164"/>
      <c r="AL93" s="164"/>
      <c r="AM93" s="164"/>
      <c r="AN93" s="164"/>
      <c r="AO93" s="164"/>
      <c r="AP93" s="164"/>
      <c r="AQ93" s="164"/>
      <c r="AR93" s="164"/>
      <c r="AS93" s="164"/>
      <c r="AT93" s="164"/>
      <c r="AU93" s="164"/>
      <c r="AV93" s="164"/>
      <c r="AW93" s="164"/>
      <c r="AX93" s="164"/>
      <c r="AY93" s="164"/>
      <c r="AZ93" s="164"/>
      <c r="BA93" s="160"/>
    </row>
    <row r="94" spans="1:53" ht="18.600000000000001" customHeight="1" x14ac:dyDescent="0.3">
      <c r="A94" s="215">
        <v>1712</v>
      </c>
      <c r="B94" s="64" t="s">
        <v>52</v>
      </c>
      <c r="C94" s="199" t="s">
        <v>338</v>
      </c>
      <c r="D94" s="199" t="str">
        <f>CONCATENATE(About!A1,About!B63)</f>
        <v>A26</v>
      </c>
      <c r="E94" s="164" t="s">
        <v>908</v>
      </c>
      <c r="F94" s="199"/>
      <c r="G94" s="199"/>
      <c r="H94" s="199"/>
      <c r="I94" s="199"/>
      <c r="J94" s="199"/>
      <c r="K94" s="199"/>
      <c r="L94" s="214"/>
      <c r="M94" s="214"/>
      <c r="N94" s="199"/>
      <c r="O94" s="199"/>
      <c r="P94" s="199"/>
      <c r="Q94" s="199"/>
      <c r="R94" s="199"/>
      <c r="S94" s="199"/>
      <c r="T94" s="199"/>
      <c r="U94" s="199"/>
      <c r="V94" s="199"/>
      <c r="W94" s="199"/>
      <c r="X94" s="199"/>
      <c r="Y94" s="199"/>
      <c r="Z94" s="199"/>
      <c r="AA94" s="199"/>
      <c r="AB94" s="199"/>
      <c r="AC94" s="199"/>
      <c r="AD94" s="199"/>
      <c r="AE94" s="199"/>
      <c r="AF94" s="199"/>
    </row>
    <row r="95" spans="1:53" ht="18.600000000000001" customHeight="1" x14ac:dyDescent="0.3">
      <c r="A95" s="215">
        <v>1715</v>
      </c>
      <c r="B95" s="113" t="s">
        <v>1360</v>
      </c>
      <c r="C95" s="151" t="s">
        <v>338</v>
      </c>
      <c r="D95" s="156" t="str">
        <f>CONCATENATE(PL!A1,PL!D53)</f>
        <v>PL:1944</v>
      </c>
      <c r="E95" s="162" t="s">
        <v>152</v>
      </c>
      <c r="F95" s="152">
        <f>PL!D57</f>
        <v>2126</v>
      </c>
      <c r="G95" s="162" t="s">
        <v>152</v>
      </c>
      <c r="H95" s="152" t="str">
        <f>CONCATENATE(My!A1,My!D16)</f>
        <v>R11</v>
      </c>
      <c r="I95" s="162" t="s">
        <v>607</v>
      </c>
      <c r="J95" s="152" t="str">
        <f>CONCATENATE(EN!A1,EN!D4)</f>
        <v>EN:152a</v>
      </c>
      <c r="N95" s="152"/>
      <c r="P95" s="152"/>
      <c r="R95" s="152"/>
      <c r="S95" s="162" t="s">
        <v>152</v>
      </c>
      <c r="V95" s="152"/>
      <c r="Z95" s="152"/>
      <c r="AD95" s="152"/>
      <c r="AE95" s="199"/>
      <c r="AF95" s="199"/>
      <c r="AG95" s="199"/>
      <c r="AH95" s="199"/>
      <c r="AI95" s="199"/>
      <c r="AJ95" s="199"/>
      <c r="AK95" s="199"/>
      <c r="AL95" s="199"/>
      <c r="AM95" s="199"/>
      <c r="AN95" s="199"/>
      <c r="AO95" s="199"/>
      <c r="AP95" s="199"/>
      <c r="AQ95" s="164"/>
      <c r="AR95" s="152"/>
      <c r="AT95" s="152"/>
      <c r="AV95" s="152"/>
      <c r="AX95" s="152"/>
      <c r="AZ95" s="152"/>
    </row>
    <row r="96" spans="1:53" ht="18.600000000000001" customHeight="1" x14ac:dyDescent="0.3">
      <c r="A96" s="215">
        <v>1730</v>
      </c>
      <c r="B96" s="64" t="s">
        <v>518</v>
      </c>
      <c r="C96" s="199" t="s">
        <v>338</v>
      </c>
      <c r="D96" s="199" t="str">
        <f>CONCATENATE(About!A1,About!B28)</f>
        <v>A13</v>
      </c>
      <c r="E96" s="199" t="s">
        <v>152</v>
      </c>
      <c r="F96" s="199" t="str">
        <f>CONCATENATE(About!A1,About!B48)</f>
        <v>A17</v>
      </c>
      <c r="G96" s="199" t="s">
        <v>152</v>
      </c>
      <c r="H96" s="199" t="str">
        <f>CONCATENATE(About!A1,About!B60)</f>
        <v>A24</v>
      </c>
      <c r="I96" s="164" t="s">
        <v>908</v>
      </c>
      <c r="J96" s="199"/>
      <c r="K96" s="199"/>
      <c r="L96" s="214"/>
      <c r="M96" s="214"/>
      <c r="N96" s="199"/>
      <c r="O96" s="199"/>
      <c r="P96" s="199"/>
      <c r="Q96" s="199"/>
      <c r="R96" s="199"/>
      <c r="S96" s="199"/>
      <c r="T96" s="199"/>
      <c r="U96" s="199"/>
      <c r="V96" s="199"/>
      <c r="W96" s="199"/>
      <c r="X96" s="199"/>
      <c r="Y96" s="199"/>
      <c r="Z96" s="199"/>
      <c r="AA96" s="199"/>
      <c r="AB96" s="199"/>
      <c r="AC96" s="199"/>
      <c r="AD96" s="199"/>
      <c r="AE96" s="199"/>
      <c r="AF96" s="199"/>
    </row>
    <row r="97" spans="1:53" ht="18.600000000000001" customHeight="1" x14ac:dyDescent="0.3">
      <c r="A97" s="215">
        <v>1733</v>
      </c>
      <c r="B97" s="64" t="s">
        <v>862</v>
      </c>
      <c r="C97" s="155" t="s">
        <v>807</v>
      </c>
      <c r="D97" s="156" t="s">
        <v>370</v>
      </c>
      <c r="E97" s="162" t="s">
        <v>808</v>
      </c>
      <c r="F97" s="215" t="s">
        <v>904</v>
      </c>
      <c r="G97" s="162" t="s">
        <v>863</v>
      </c>
      <c r="H97" s="152"/>
      <c r="J97" s="152"/>
      <c r="L97" s="152"/>
      <c r="N97" s="152"/>
      <c r="P97" s="152"/>
      <c r="R97" s="152"/>
      <c r="T97" s="152"/>
      <c r="V97" s="152"/>
      <c r="X97" s="152"/>
      <c r="Z97" s="152"/>
      <c r="AB97" s="152"/>
      <c r="AD97" s="152"/>
      <c r="AF97" s="152"/>
      <c r="AH97" s="152"/>
      <c r="AJ97" s="152"/>
      <c r="AL97" s="152"/>
      <c r="AN97" s="152"/>
      <c r="AP97" s="152"/>
      <c r="AR97" s="152"/>
      <c r="AT97" s="152"/>
      <c r="AV97" s="152"/>
      <c r="AX97" s="152"/>
      <c r="AZ97" s="152"/>
    </row>
    <row r="98" spans="1:53" ht="18.600000000000001" customHeight="1" x14ac:dyDescent="0.3">
      <c r="A98" s="215">
        <v>1752</v>
      </c>
      <c r="B98" s="64" t="s">
        <v>819</v>
      </c>
      <c r="C98" s="151" t="s">
        <v>338</v>
      </c>
      <c r="D98" s="215" t="str">
        <f>CONCATENATE(PL!A1,LO!A1,LO!D20)</f>
        <v>PL:L6</v>
      </c>
      <c r="E98" s="162" t="s">
        <v>152</v>
      </c>
      <c r="F98" s="215" t="str">
        <f>CONCATENATE(LO!A1,LO!D23)</f>
        <v>L7</v>
      </c>
      <c r="G98" s="164"/>
      <c r="H98" s="164"/>
      <c r="I98" s="164"/>
      <c r="J98" s="164"/>
      <c r="K98" s="164"/>
      <c r="L98" s="164"/>
      <c r="M98" s="164"/>
      <c r="N98" s="164"/>
      <c r="O98" s="164"/>
      <c r="P98" s="164"/>
      <c r="Q98" s="164"/>
      <c r="R98" s="164"/>
      <c r="S98" s="164"/>
      <c r="T98" s="164"/>
      <c r="U98" s="164"/>
      <c r="V98" s="164"/>
      <c r="W98" s="164"/>
      <c r="X98" s="164"/>
      <c r="Y98" s="164"/>
      <c r="Z98" s="164"/>
      <c r="AA98" s="164"/>
      <c r="AB98" s="164"/>
      <c r="AC98" s="164"/>
      <c r="AD98" s="164"/>
      <c r="AE98" s="164"/>
      <c r="AF98" s="164"/>
      <c r="AG98" s="164"/>
      <c r="AH98" s="164"/>
      <c r="AI98" s="164"/>
      <c r="AJ98" s="164"/>
      <c r="AK98" s="164"/>
      <c r="AL98" s="164"/>
      <c r="AM98" s="164"/>
      <c r="AN98" s="164"/>
      <c r="AO98" s="164"/>
      <c r="AP98" s="164"/>
      <c r="AQ98" s="164"/>
      <c r="AR98" s="164"/>
      <c r="AS98" s="164"/>
      <c r="AT98" s="164"/>
      <c r="AU98" s="164"/>
      <c r="AV98" s="164"/>
      <c r="AW98" s="164"/>
      <c r="AX98" s="164"/>
      <c r="AY98" s="164"/>
      <c r="AZ98" s="164"/>
      <c r="BA98" s="160"/>
    </row>
    <row r="99" spans="1:53" ht="18.600000000000001" customHeight="1" x14ac:dyDescent="0.3">
      <c r="A99" s="215">
        <v>1798</v>
      </c>
      <c r="B99" s="64" t="s">
        <v>1328</v>
      </c>
      <c r="C99" s="199" t="s">
        <v>807</v>
      </c>
      <c r="D99" s="199" t="s">
        <v>809</v>
      </c>
      <c r="E99" s="199" t="s">
        <v>808</v>
      </c>
      <c r="F99" s="199" t="s">
        <v>904</v>
      </c>
      <c r="G99" s="214" t="s">
        <v>1344</v>
      </c>
    </row>
    <row r="100" spans="1:53" ht="18.600000000000001" customHeight="1" x14ac:dyDescent="0.3">
      <c r="A100" s="215">
        <v>1799</v>
      </c>
      <c r="B100" s="64" t="s">
        <v>1329</v>
      </c>
      <c r="C100" s="199" t="s">
        <v>807</v>
      </c>
      <c r="D100" s="199" t="s">
        <v>829</v>
      </c>
      <c r="E100" s="199" t="s">
        <v>808</v>
      </c>
      <c r="F100" s="199" t="s">
        <v>904</v>
      </c>
      <c r="G100" s="214" t="s">
        <v>1342</v>
      </c>
    </row>
    <row r="101" spans="1:53" ht="18.600000000000001" customHeight="1" x14ac:dyDescent="0.3">
      <c r="A101" s="215">
        <v>1805</v>
      </c>
      <c r="B101" s="64" t="s">
        <v>1463</v>
      </c>
      <c r="C101" s="151" t="s">
        <v>338</v>
      </c>
      <c r="D101" s="215" t="str">
        <f>CONCATENATE(RU!A1,RU!D6)</f>
        <v>RU:182</v>
      </c>
      <c r="E101" s="164" t="s">
        <v>908</v>
      </c>
      <c r="F101" s="215"/>
      <c r="H101" s="152"/>
      <c r="J101" s="152"/>
      <c r="L101" s="152"/>
      <c r="N101" s="152"/>
      <c r="P101" s="152"/>
      <c r="R101" s="152"/>
      <c r="T101" s="152"/>
      <c r="V101" s="152"/>
      <c r="X101" s="152"/>
      <c r="Z101" s="152"/>
      <c r="AB101" s="152"/>
      <c r="AD101" s="152"/>
      <c r="AF101" s="152"/>
      <c r="AH101" s="152"/>
      <c r="AJ101" s="152"/>
      <c r="AL101" s="152"/>
      <c r="AN101" s="152"/>
      <c r="AP101" s="152"/>
      <c r="AR101" s="152"/>
      <c r="AT101" s="152"/>
      <c r="AV101" s="152"/>
      <c r="AX101" s="152"/>
      <c r="AZ101" s="152"/>
    </row>
    <row r="102" spans="1:53" ht="18.600000000000001" customHeight="1" x14ac:dyDescent="0.3">
      <c r="A102" s="215">
        <v>1875</v>
      </c>
      <c r="B102" s="64" t="s">
        <v>1195</v>
      </c>
      <c r="C102" s="199" t="s">
        <v>807</v>
      </c>
      <c r="D102" s="199" t="s">
        <v>1331</v>
      </c>
      <c r="E102" s="199" t="s">
        <v>808</v>
      </c>
      <c r="F102" s="199" t="s">
        <v>904</v>
      </c>
      <c r="G102" s="214" t="s">
        <v>1196</v>
      </c>
    </row>
    <row r="103" spans="1:53" ht="18.600000000000001" customHeight="1" x14ac:dyDescent="0.3">
      <c r="A103" s="215">
        <v>1907</v>
      </c>
      <c r="B103" s="64" t="s">
        <v>48</v>
      </c>
      <c r="C103" s="199" t="s">
        <v>807</v>
      </c>
      <c r="D103" s="199" t="s">
        <v>809</v>
      </c>
      <c r="E103" s="199" t="s">
        <v>808</v>
      </c>
      <c r="F103" s="199" t="s">
        <v>904</v>
      </c>
      <c r="G103" s="214" t="s">
        <v>1349</v>
      </c>
      <c r="J103" s="152"/>
      <c r="L103" s="152"/>
      <c r="N103" s="152"/>
    </row>
    <row r="104" spans="1:53" ht="18.600000000000001" customHeight="1" x14ac:dyDescent="0.3">
      <c r="A104" s="215">
        <v>1909</v>
      </c>
      <c r="B104" s="64" t="s">
        <v>49</v>
      </c>
      <c r="C104" s="155" t="s">
        <v>807</v>
      </c>
      <c r="D104" s="216" t="str">
        <f>RU!I1</f>
        <v>RU</v>
      </c>
      <c r="E104" s="162" t="s">
        <v>808</v>
      </c>
      <c r="F104" s="215" t="s">
        <v>904</v>
      </c>
      <c r="G104" s="162" t="s">
        <v>812</v>
      </c>
      <c r="N104" s="152"/>
      <c r="P104" s="152"/>
      <c r="R104" s="152"/>
      <c r="T104" s="152"/>
      <c r="V104" s="152"/>
      <c r="X104" s="152"/>
      <c r="Z104" s="152"/>
      <c r="AB104" s="152"/>
      <c r="AD104" s="152"/>
      <c r="AF104" s="152"/>
      <c r="AH104" s="152"/>
      <c r="AJ104" s="152"/>
      <c r="AL104" s="152"/>
      <c r="AN104" s="152"/>
      <c r="AP104" s="152"/>
      <c r="AR104" s="152"/>
      <c r="AT104" s="152"/>
      <c r="AV104" s="152"/>
      <c r="AX104" s="152"/>
      <c r="AZ104" s="152"/>
      <c r="BA104" s="155" t="s">
        <v>394</v>
      </c>
    </row>
    <row r="105" spans="1:53" ht="18.600000000000001" customHeight="1" x14ac:dyDescent="0.3">
      <c r="A105" s="215">
        <v>1910</v>
      </c>
      <c r="B105" s="64" t="s">
        <v>1281</v>
      </c>
      <c r="C105" s="151" t="s">
        <v>338</v>
      </c>
      <c r="D105" s="215" t="str">
        <f>CONCATENATE(RU!A1,RU!D5)</f>
        <v>RU:177</v>
      </c>
      <c r="E105" s="162" t="s">
        <v>152</v>
      </c>
      <c r="F105" s="152">
        <f>RU!D6</f>
        <v>182</v>
      </c>
      <c r="H105" s="215"/>
      <c r="J105" s="215"/>
      <c r="L105" s="152"/>
      <c r="N105" s="152"/>
      <c r="P105" s="152"/>
      <c r="R105" s="152"/>
      <c r="T105" s="152"/>
      <c r="V105" s="152"/>
      <c r="X105" s="152"/>
      <c r="Z105" s="152"/>
      <c r="AB105" s="152"/>
      <c r="AD105" s="152"/>
      <c r="AF105" s="152"/>
      <c r="AH105" s="152"/>
      <c r="AJ105" s="152"/>
      <c r="AT105" s="152"/>
      <c r="AV105" s="152"/>
      <c r="AZ105" s="155"/>
      <c r="BA105" s="162"/>
    </row>
    <row r="106" spans="1:53" ht="18.600000000000001" customHeight="1" x14ac:dyDescent="0.3">
      <c r="A106" s="215">
        <v>1929</v>
      </c>
      <c r="B106" s="64" t="s">
        <v>1325</v>
      </c>
      <c r="C106" s="199" t="s">
        <v>807</v>
      </c>
      <c r="D106" s="199" t="s">
        <v>809</v>
      </c>
      <c r="E106" s="199" t="s">
        <v>808</v>
      </c>
      <c r="F106" s="199" t="s">
        <v>904</v>
      </c>
      <c r="G106" s="214" t="s">
        <v>1350</v>
      </c>
    </row>
    <row r="107" spans="1:53" ht="18.600000000000001" customHeight="1" x14ac:dyDescent="0.3">
      <c r="A107" s="215">
        <v>1948</v>
      </c>
      <c r="B107" s="64" t="s">
        <v>1324</v>
      </c>
      <c r="C107" s="199" t="s">
        <v>807</v>
      </c>
      <c r="D107" s="199" t="s">
        <v>809</v>
      </c>
      <c r="E107" s="199" t="s">
        <v>808</v>
      </c>
      <c r="F107" s="199" t="s">
        <v>904</v>
      </c>
      <c r="G107" s="214" t="s">
        <v>1351</v>
      </c>
    </row>
    <row r="108" spans="1:53" ht="18.600000000000001" customHeight="1" x14ac:dyDescent="0.3">
      <c r="A108" s="215">
        <v>1950</v>
      </c>
      <c r="B108" s="64" t="s">
        <v>1321</v>
      </c>
      <c r="C108" s="199" t="s">
        <v>807</v>
      </c>
      <c r="D108" s="199" t="s">
        <v>834</v>
      </c>
      <c r="E108" s="199" t="s">
        <v>808</v>
      </c>
      <c r="F108" s="199" t="s">
        <v>904</v>
      </c>
      <c r="G108" s="214" t="s">
        <v>1351</v>
      </c>
    </row>
    <row r="109" spans="1:53" ht="18.600000000000001" customHeight="1" x14ac:dyDescent="0.3">
      <c r="A109" s="215">
        <v>1971</v>
      </c>
      <c r="B109" s="64" t="s">
        <v>1354</v>
      </c>
      <c r="C109" s="199" t="s">
        <v>807</v>
      </c>
      <c r="D109" s="199" t="s">
        <v>1331</v>
      </c>
      <c r="E109" s="199" t="s">
        <v>808</v>
      </c>
      <c r="F109" s="199" t="s">
        <v>904</v>
      </c>
      <c r="G109" s="214" t="s">
        <v>1194</v>
      </c>
    </row>
    <row r="110" spans="1:53" ht="18.600000000000001" customHeight="1" x14ac:dyDescent="0.3">
      <c r="A110" s="215">
        <v>2087</v>
      </c>
      <c r="B110" s="64" t="s">
        <v>94</v>
      </c>
      <c r="C110" s="155" t="s">
        <v>807</v>
      </c>
      <c r="D110" s="216" t="str">
        <f>RU!$I$1</f>
        <v>RU</v>
      </c>
      <c r="E110" s="162" t="s">
        <v>808</v>
      </c>
      <c r="F110" s="215" t="s">
        <v>904</v>
      </c>
      <c r="G110" s="162" t="s">
        <v>814</v>
      </c>
      <c r="H110" s="152"/>
      <c r="J110" s="152"/>
      <c r="L110" s="152"/>
      <c r="N110" s="152"/>
      <c r="P110" s="152"/>
      <c r="R110" s="152"/>
      <c r="T110" s="152"/>
      <c r="V110" s="152"/>
      <c r="X110" s="152"/>
      <c r="Z110" s="152"/>
      <c r="AB110" s="152"/>
      <c r="AD110" s="152"/>
      <c r="AF110" s="152"/>
      <c r="AH110" s="152"/>
      <c r="AJ110" s="152"/>
      <c r="AL110" s="152"/>
      <c r="AN110" s="152"/>
      <c r="AP110" s="152"/>
      <c r="AR110" s="152"/>
      <c r="AT110" s="152"/>
      <c r="AV110" s="152"/>
      <c r="AX110" s="152"/>
      <c r="AZ110" s="152"/>
      <c r="BA110" s="155" t="s">
        <v>394</v>
      </c>
    </row>
    <row r="111" spans="1:53" ht="18.600000000000001" customHeight="1" x14ac:dyDescent="0.3">
      <c r="A111" s="215">
        <v>2137</v>
      </c>
      <c r="B111" s="64" t="s">
        <v>1338</v>
      </c>
      <c r="C111" s="199" t="s">
        <v>338</v>
      </c>
      <c r="D111" s="199" t="str">
        <f>CONCATENATE(About!A1,About!B58)</f>
        <v>A23</v>
      </c>
      <c r="E111" s="199" t="s">
        <v>152</v>
      </c>
      <c r="F111" s="199" t="str">
        <f>CONCATENATE(About!A1,About!B65)</f>
        <v>A27</v>
      </c>
      <c r="G111" s="199"/>
      <c r="H111" s="199"/>
      <c r="I111" s="199"/>
      <c r="J111" s="199"/>
      <c r="K111" s="199"/>
      <c r="L111" s="214"/>
      <c r="M111" s="214"/>
      <c r="N111" s="199"/>
      <c r="O111" s="199"/>
      <c r="P111" s="199"/>
      <c r="Q111" s="199"/>
      <c r="R111" s="199"/>
      <c r="S111" s="199"/>
      <c r="T111" s="199"/>
      <c r="U111" s="199"/>
      <c r="V111" s="199"/>
      <c r="W111" s="199"/>
      <c r="X111" s="199"/>
      <c r="Y111" s="199"/>
      <c r="Z111" s="199"/>
      <c r="AA111" s="199"/>
      <c r="AB111" s="199"/>
      <c r="AC111" s="199"/>
      <c r="AD111" s="199"/>
      <c r="AE111" s="199"/>
      <c r="AF111" s="199"/>
    </row>
    <row r="112" spans="1:53" ht="18.600000000000001" customHeight="1" x14ac:dyDescent="0.3">
      <c r="A112" s="215">
        <v>2146</v>
      </c>
      <c r="B112" s="64" t="s">
        <v>1001</v>
      </c>
      <c r="C112" s="151" t="s">
        <v>338</v>
      </c>
      <c r="D112" s="215" t="str">
        <f>CONCATENATE(RU!A1,RU!D12)</f>
        <v>RU:453</v>
      </c>
      <c r="E112" s="162" t="s">
        <v>152</v>
      </c>
      <c r="F112" s="215">
        <f>RU!D13</f>
        <v>478</v>
      </c>
      <c r="G112" s="162" t="s">
        <v>394</v>
      </c>
      <c r="H112" s="152"/>
      <c r="J112" s="152"/>
      <c r="L112" s="152"/>
      <c r="N112" s="152"/>
      <c r="P112" s="152"/>
      <c r="R112" s="152"/>
      <c r="T112" s="152"/>
      <c r="V112" s="152"/>
      <c r="X112" s="152"/>
      <c r="Z112" s="152"/>
      <c r="AB112" s="152"/>
      <c r="AD112" s="152"/>
      <c r="AF112" s="152"/>
      <c r="AH112" s="152"/>
      <c r="AJ112" s="152"/>
      <c r="AL112" s="152"/>
      <c r="AN112" s="152"/>
      <c r="AP112" s="152"/>
      <c r="AR112" s="152"/>
      <c r="AT112" s="152"/>
      <c r="AV112" s="152"/>
      <c r="AX112" s="152"/>
      <c r="AZ112" s="152"/>
      <c r="BA112" s="155" t="s">
        <v>394</v>
      </c>
    </row>
    <row r="113" spans="1:53" ht="18.600000000000001" customHeight="1" x14ac:dyDescent="0.3">
      <c r="A113" s="215">
        <v>2171</v>
      </c>
      <c r="B113" s="64" t="s">
        <v>1339</v>
      </c>
      <c r="C113" s="151" t="s">
        <v>338</v>
      </c>
      <c r="D113" s="199" t="str">
        <f>CONCATENATE(About!A1,About!B52)</f>
        <v>A19</v>
      </c>
      <c r="E113" s="199" t="s">
        <v>152</v>
      </c>
      <c r="F113" s="199" t="str">
        <f>CONCATENATE(About!A1,About!B58)</f>
        <v>A23</v>
      </c>
      <c r="G113" s="199"/>
      <c r="H113" s="199"/>
      <c r="I113" s="199"/>
      <c r="J113" s="199"/>
      <c r="K113" s="199"/>
      <c r="L113" s="214"/>
      <c r="M113" s="214"/>
      <c r="N113" s="199"/>
      <c r="O113" s="199"/>
      <c r="P113" s="199"/>
      <c r="Q113" s="199"/>
      <c r="R113" s="199"/>
      <c r="S113" s="199"/>
      <c r="T113" s="199"/>
      <c r="U113" s="199"/>
      <c r="V113" s="199"/>
      <c r="W113" s="199"/>
      <c r="X113" s="199"/>
      <c r="Y113" s="199"/>
      <c r="Z113" s="199"/>
      <c r="AA113" s="199"/>
      <c r="AB113" s="199"/>
      <c r="AC113" s="199"/>
      <c r="AD113" s="199"/>
      <c r="AE113" s="199"/>
      <c r="AF113" s="199"/>
    </row>
    <row r="114" spans="1:53" ht="18.600000000000001" customHeight="1" x14ac:dyDescent="0.3">
      <c r="A114" s="215">
        <v>2184</v>
      </c>
      <c r="B114" s="64" t="s">
        <v>1326</v>
      </c>
      <c r="C114" s="199" t="s">
        <v>807</v>
      </c>
      <c r="D114" s="199" t="s">
        <v>809</v>
      </c>
      <c r="E114" s="199" t="s">
        <v>808</v>
      </c>
      <c r="F114" s="199" t="s">
        <v>904</v>
      </c>
      <c r="G114" s="214" t="s">
        <v>1355</v>
      </c>
    </row>
    <row r="115" spans="1:53" ht="18.600000000000001" customHeight="1" x14ac:dyDescent="0.3">
      <c r="A115" s="215">
        <v>2189</v>
      </c>
      <c r="B115" s="64" t="s">
        <v>1346</v>
      </c>
      <c r="C115" s="199" t="s">
        <v>807</v>
      </c>
      <c r="D115" s="199" t="s">
        <v>1347</v>
      </c>
      <c r="E115" s="199" t="s">
        <v>808</v>
      </c>
      <c r="F115" s="199" t="s">
        <v>904</v>
      </c>
      <c r="G115" s="214" t="s">
        <v>1359</v>
      </c>
    </row>
    <row r="116" spans="1:53" ht="18.600000000000001" customHeight="1" x14ac:dyDescent="0.3">
      <c r="A116" s="215">
        <v>2198</v>
      </c>
      <c r="B116" s="64" t="s">
        <v>1340</v>
      </c>
      <c r="C116" s="151" t="s">
        <v>338</v>
      </c>
      <c r="D116" s="199" t="str">
        <f>CONCATENATE(About!A1,About!B50)</f>
        <v>A18</v>
      </c>
      <c r="E116" s="199" t="s">
        <v>152</v>
      </c>
      <c r="F116" s="199" t="str">
        <f>CONCATENATE(About!A1,About!B52)</f>
        <v>A19</v>
      </c>
      <c r="G116" s="164" t="s">
        <v>908</v>
      </c>
      <c r="H116" s="199"/>
      <c r="I116" s="199"/>
      <c r="J116" s="199"/>
      <c r="K116" s="199"/>
      <c r="L116" s="214"/>
      <c r="M116" s="214"/>
      <c r="N116" s="199"/>
      <c r="O116" s="199"/>
      <c r="P116" s="199"/>
      <c r="Q116" s="199"/>
      <c r="R116" s="199"/>
      <c r="S116" s="199"/>
      <c r="T116" s="199"/>
      <c r="U116" s="199"/>
      <c r="V116" s="199"/>
      <c r="W116" s="199"/>
      <c r="X116" s="199"/>
      <c r="Y116" s="199"/>
      <c r="Z116" s="199"/>
      <c r="AA116" s="199"/>
      <c r="AB116" s="199"/>
      <c r="AC116" s="199"/>
      <c r="AD116" s="199"/>
      <c r="AE116" s="199"/>
      <c r="AF116" s="199"/>
    </row>
    <row r="117" spans="1:53" ht="18.600000000000001" customHeight="1" x14ac:dyDescent="0.3">
      <c r="A117" s="215">
        <v>2201</v>
      </c>
      <c r="B117" s="64" t="s">
        <v>1341</v>
      </c>
      <c r="C117" s="199" t="s">
        <v>338</v>
      </c>
      <c r="D117" s="199" t="str">
        <f>CONCATENATE(About!A1,About!B48)</f>
        <v>A17</v>
      </c>
      <c r="E117" s="199" t="s">
        <v>152</v>
      </c>
      <c r="F117" s="199" t="str">
        <f>CONCATENATE(About!A1,About!B60)</f>
        <v>A24</v>
      </c>
      <c r="G117" s="164" t="s">
        <v>908</v>
      </c>
      <c r="H117" s="199"/>
      <c r="J117" s="199"/>
      <c r="K117" s="199"/>
      <c r="L117" s="214"/>
      <c r="M117" s="214"/>
      <c r="N117" s="199"/>
      <c r="O117" s="199"/>
      <c r="P117" s="199"/>
      <c r="Q117" s="199"/>
      <c r="R117" s="199"/>
      <c r="S117" s="199"/>
      <c r="T117" s="199"/>
      <c r="U117" s="199"/>
      <c r="V117" s="199"/>
      <c r="W117" s="199"/>
      <c r="X117" s="199"/>
      <c r="Y117" s="199"/>
      <c r="Z117" s="199"/>
      <c r="AA117" s="199"/>
      <c r="AB117" s="199"/>
      <c r="AC117" s="199"/>
      <c r="AD117" s="199"/>
      <c r="AE117" s="199"/>
      <c r="AF117" s="199"/>
    </row>
    <row r="118" spans="1:53" ht="18.600000000000001" customHeight="1" x14ac:dyDescent="0.3">
      <c r="A118" s="215">
        <v>2208</v>
      </c>
      <c r="B118" s="64" t="s">
        <v>1327</v>
      </c>
      <c r="C118" s="199" t="s">
        <v>807</v>
      </c>
      <c r="D118" s="199" t="s">
        <v>809</v>
      </c>
      <c r="E118" s="199" t="s">
        <v>808</v>
      </c>
      <c r="F118" s="199" t="s">
        <v>904</v>
      </c>
      <c r="G118" s="214" t="s">
        <v>1356</v>
      </c>
    </row>
    <row r="119" spans="1:53" ht="18.600000000000001" customHeight="1" x14ac:dyDescent="0.3">
      <c r="A119" s="215">
        <v>2210</v>
      </c>
      <c r="B119" s="64" t="s">
        <v>1334</v>
      </c>
      <c r="C119" s="199" t="s">
        <v>338</v>
      </c>
      <c r="D119" s="199" t="str">
        <f>CONCATENATE(About!A1,About!B58)</f>
        <v>A23</v>
      </c>
      <c r="E119" s="199" t="s">
        <v>152</v>
      </c>
      <c r="F119" s="199" t="str">
        <f>CONCATENATE(About!A1,About!B60)</f>
        <v>A24</v>
      </c>
      <c r="G119" s="164" t="s">
        <v>908</v>
      </c>
      <c r="H119" s="199"/>
      <c r="I119" s="199"/>
      <c r="J119" s="199"/>
      <c r="K119" s="199"/>
      <c r="L119" s="214"/>
      <c r="M119" s="214"/>
      <c r="N119" s="199"/>
      <c r="O119" s="199"/>
      <c r="P119" s="199"/>
      <c r="Q119" s="199"/>
      <c r="R119" s="199"/>
      <c r="S119" s="199"/>
      <c r="T119" s="199"/>
      <c r="U119" s="199"/>
      <c r="V119" s="199"/>
      <c r="W119" s="199"/>
      <c r="X119" s="199"/>
      <c r="Y119" s="199"/>
      <c r="Z119" s="199"/>
      <c r="AA119" s="199"/>
      <c r="AB119" s="199"/>
      <c r="AC119" s="199"/>
      <c r="AD119" s="199"/>
      <c r="AE119" s="199"/>
      <c r="AF119" s="199"/>
    </row>
    <row r="120" spans="1:53" ht="18.600000000000001" customHeight="1" x14ac:dyDescent="0.3">
      <c r="A120" s="215">
        <v>2252</v>
      </c>
      <c r="B120" s="64" t="s">
        <v>816</v>
      </c>
      <c r="C120" s="155" t="s">
        <v>807</v>
      </c>
      <c r="D120" s="216" t="str">
        <f>RU!$I$1</f>
        <v>RU</v>
      </c>
      <c r="E120" s="162" t="s">
        <v>808</v>
      </c>
      <c r="F120" s="215" t="s">
        <v>904</v>
      </c>
      <c r="G120" s="162" t="s">
        <v>815</v>
      </c>
      <c r="H120" s="152"/>
      <c r="J120" s="152"/>
      <c r="L120" s="152"/>
      <c r="N120" s="152"/>
      <c r="P120" s="152"/>
      <c r="R120" s="152"/>
      <c r="T120" s="152"/>
      <c r="V120" s="152"/>
      <c r="X120" s="152"/>
      <c r="Z120" s="152"/>
      <c r="AB120" s="152"/>
      <c r="AD120" s="152"/>
      <c r="AF120" s="152"/>
      <c r="AH120" s="152"/>
      <c r="AJ120" s="152"/>
      <c r="AL120" s="152"/>
      <c r="AN120" s="152"/>
      <c r="AP120" s="152"/>
      <c r="AR120" s="152"/>
      <c r="AT120" s="152"/>
      <c r="AV120" s="152"/>
      <c r="AX120" s="152"/>
      <c r="AZ120" s="152"/>
    </row>
    <row r="121" spans="1:53" ht="18.600000000000001" customHeight="1" x14ac:dyDescent="0.3">
      <c r="A121" s="215">
        <v>2277</v>
      </c>
      <c r="B121" s="64" t="s">
        <v>1074</v>
      </c>
      <c r="C121" s="151" t="s">
        <v>338</v>
      </c>
      <c r="D121" s="215" t="str">
        <f>CONCATENATE(PL!A1,PL!D57)</f>
        <v>PL:2126</v>
      </c>
      <c r="E121" s="162" t="s">
        <v>152</v>
      </c>
      <c r="F121" s="160">
        <f>PL!D62</f>
        <v>2141</v>
      </c>
      <c r="G121" s="162" t="s">
        <v>152</v>
      </c>
      <c r="H121" s="160">
        <f>PL!D68</f>
        <v>2192</v>
      </c>
      <c r="I121" s="162" t="s">
        <v>607</v>
      </c>
      <c r="J121" s="162" t="str">
        <f>CONCATENATE(BE!A1,BE!D4)</f>
        <v>BE:11</v>
      </c>
      <c r="K121" s="162" t="s">
        <v>607</v>
      </c>
      <c r="L121" s="152" t="str">
        <f>CONCATENATE(MK!A1,MK!D4)</f>
        <v>MK:3</v>
      </c>
      <c r="M121" s="164" t="s">
        <v>908</v>
      </c>
      <c r="N121" s="152"/>
      <c r="P121" s="152"/>
      <c r="R121" s="152"/>
      <c r="V121" s="160"/>
      <c r="X121" s="160"/>
      <c r="Z121" s="160"/>
      <c r="AB121" s="160"/>
      <c r="AD121" s="160"/>
      <c r="AF121" s="160"/>
      <c r="AH121" s="160"/>
      <c r="AJ121" s="160"/>
      <c r="AR121" s="160"/>
      <c r="AT121" s="160"/>
      <c r="AU121" s="160"/>
      <c r="AV121" s="160"/>
      <c r="AW121" s="160"/>
      <c r="AX121" s="160"/>
      <c r="AY121" s="160"/>
      <c r="AZ121" s="160"/>
      <c r="BA121" s="160"/>
    </row>
  </sheetData>
  <autoFilter ref="A1:BA121"/>
  <sortState ref="A2:BA2397">
    <sortCondition ref="A2:A2397"/>
  </sortState>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V11710"/>
  <sheetViews>
    <sheetView zoomScale="70" zoomScaleNormal="70" workbookViewId="0">
      <pane ySplit="1" topLeftCell="A2" activePane="bottomLeft" state="frozen"/>
      <selection pane="bottomLeft" activeCell="P22" sqref="P22"/>
    </sheetView>
  </sheetViews>
  <sheetFormatPr defaultColWidth="3.7109375" defaultRowHeight="18.399999999999999" customHeight="1" x14ac:dyDescent="0.3"/>
  <cols>
    <col min="1" max="1" width="10.140625" style="206" customWidth="1"/>
    <col min="2" max="2" width="3.85546875" style="161" customWidth="1"/>
    <col min="3" max="3" width="39.28515625" style="89" customWidth="1"/>
    <col min="4" max="4" width="2.28515625" style="177" customWidth="1"/>
    <col min="5" max="5" width="4.28515625" style="161" customWidth="1"/>
    <col min="6" max="6" width="12.140625" style="165" customWidth="1"/>
    <col min="7" max="7" width="2.42578125" style="160" customWidth="1"/>
    <col min="8" max="8" width="9.140625" style="165" customWidth="1"/>
    <col min="9" max="9" width="2.85546875" style="160" customWidth="1"/>
    <col min="10" max="10" width="8.28515625" style="165" customWidth="1"/>
    <col min="11" max="11" width="3" style="160" customWidth="1"/>
    <col min="12" max="12" width="10.28515625" style="165" customWidth="1"/>
    <col min="13" max="13" width="3.140625" style="160" customWidth="1"/>
    <col min="14" max="14" width="8.28515625" style="165" customWidth="1"/>
    <col min="15" max="15" width="2.85546875" style="160" customWidth="1"/>
    <col min="16" max="16" width="10" style="165" customWidth="1"/>
    <col min="17" max="17" width="3" style="160" customWidth="1"/>
    <col min="18" max="18" width="7.85546875" style="165" customWidth="1"/>
    <col min="19" max="19" width="3.140625" style="160" customWidth="1"/>
    <col min="20" max="20" width="9.28515625" style="165" customWidth="1"/>
    <col min="21" max="21" width="3" style="160" customWidth="1"/>
    <col min="22" max="22" width="7.42578125" style="165" customWidth="1"/>
    <col min="23" max="23" width="3" style="160" customWidth="1"/>
    <col min="24" max="24" width="8.85546875" style="165" customWidth="1"/>
    <col min="25" max="25" width="2.85546875" style="160" customWidth="1"/>
    <col min="26" max="26" width="8.85546875" style="165" customWidth="1"/>
    <col min="27" max="27" width="2.28515625" style="160" customWidth="1"/>
    <col min="28" max="28" width="8.140625" style="165" customWidth="1"/>
    <col min="29" max="29" width="2" style="160" customWidth="1"/>
    <col min="30" max="30" width="9.85546875" style="165" customWidth="1"/>
    <col min="31" max="31" width="3" style="160" customWidth="1"/>
    <col min="32" max="32" width="12.7109375" style="165" customWidth="1"/>
    <col min="33" max="33" width="2.7109375" style="160" customWidth="1"/>
    <col min="34" max="34" width="11.85546875" style="165" customWidth="1"/>
    <col min="35" max="35" width="2.42578125" style="160" customWidth="1"/>
    <col min="36" max="36" width="7.5703125" style="165" customWidth="1"/>
    <col min="37" max="37" width="2.5703125" style="160" customWidth="1"/>
    <col min="38" max="38" width="9.28515625" style="165" customWidth="1"/>
    <col min="39" max="39" width="3" style="160" customWidth="1"/>
    <col min="40" max="40" width="8" style="165" customWidth="1"/>
    <col min="41" max="41" width="3.5703125" style="160" customWidth="1"/>
    <col min="42" max="42" width="9" style="165" customWidth="1"/>
    <col min="43" max="43" width="3.140625" style="160" customWidth="1"/>
    <col min="44" max="44" width="11" style="165" customWidth="1"/>
    <col min="45" max="45" width="2.85546875" style="160" customWidth="1"/>
    <col min="46" max="46" width="9.7109375" style="165" customWidth="1"/>
    <col min="47" max="47" width="3.42578125" style="160" customWidth="1"/>
    <col min="48" max="48" width="8.42578125" style="165" customWidth="1"/>
    <col min="49" max="49" width="2.7109375" style="160" customWidth="1"/>
    <col min="50" max="50" width="10.7109375" style="165" customWidth="1"/>
    <col min="51" max="51" width="2.85546875" style="160" customWidth="1"/>
    <col min="52" max="52" width="8.42578125" style="165" customWidth="1"/>
    <col min="53" max="53" width="3.85546875" style="160" customWidth="1"/>
    <col min="54" max="54" width="7.85546875" style="165" customWidth="1"/>
    <col min="55" max="55" width="2.28515625" style="160" customWidth="1"/>
    <col min="56" max="56" width="2.7109375" style="161" customWidth="1"/>
    <col min="57" max="129" width="3.7109375" style="161"/>
    <col min="130" max="131" width="3.7109375" style="174"/>
    <col min="132" max="16384" width="3.7109375" style="161"/>
  </cols>
  <sheetData>
    <row r="1" spans="1:131" s="168" customFormat="1" ht="18.399999999999999" customHeight="1" x14ac:dyDescent="0.35">
      <c r="A1" s="166" t="s">
        <v>908</v>
      </c>
      <c r="B1" s="168" t="s">
        <v>0</v>
      </c>
      <c r="C1" s="240" t="s">
        <v>1007</v>
      </c>
      <c r="D1" s="169" t="s">
        <v>206</v>
      </c>
      <c r="E1" s="170" t="s">
        <v>794</v>
      </c>
      <c r="F1" s="171">
        <v>1</v>
      </c>
      <c r="G1" s="168" t="s">
        <v>770</v>
      </c>
      <c r="H1" s="171">
        <v>2</v>
      </c>
      <c r="I1" s="168" t="s">
        <v>771</v>
      </c>
      <c r="J1" s="171">
        <v>3</v>
      </c>
      <c r="K1" s="168" t="s">
        <v>772</v>
      </c>
      <c r="L1" s="171">
        <v>4</v>
      </c>
      <c r="M1" s="168" t="s">
        <v>773</v>
      </c>
      <c r="N1" s="171">
        <v>5</v>
      </c>
      <c r="O1" s="168" t="s">
        <v>774</v>
      </c>
      <c r="P1" s="171">
        <v>6</v>
      </c>
      <c r="Q1" s="168" t="s">
        <v>775</v>
      </c>
      <c r="R1" s="171">
        <v>7</v>
      </c>
      <c r="S1" s="168" t="s">
        <v>776</v>
      </c>
      <c r="T1" s="171">
        <v>8</v>
      </c>
      <c r="U1" s="168" t="s">
        <v>777</v>
      </c>
      <c r="V1" s="171">
        <v>9</v>
      </c>
      <c r="W1" s="168">
        <v>9</v>
      </c>
      <c r="X1" s="171">
        <v>10</v>
      </c>
      <c r="Y1" s="168" t="s">
        <v>778</v>
      </c>
      <c r="Z1" s="171">
        <v>11</v>
      </c>
      <c r="AA1" s="168" t="s">
        <v>779</v>
      </c>
      <c r="AB1" s="171">
        <v>12</v>
      </c>
      <c r="AC1" s="168" t="s">
        <v>780</v>
      </c>
      <c r="AD1" s="171">
        <v>13</v>
      </c>
      <c r="AE1" s="168" t="s">
        <v>781</v>
      </c>
      <c r="AF1" s="171">
        <v>14</v>
      </c>
      <c r="AG1" s="168" t="s">
        <v>782</v>
      </c>
      <c r="AH1" s="171">
        <v>15</v>
      </c>
      <c r="AI1" s="168" t="s">
        <v>783</v>
      </c>
      <c r="AJ1" s="171">
        <v>16</v>
      </c>
      <c r="AK1" s="168" t="s">
        <v>784</v>
      </c>
      <c r="AL1" s="171">
        <v>17</v>
      </c>
      <c r="AM1" s="168" t="s">
        <v>785</v>
      </c>
      <c r="AN1" s="171">
        <v>18</v>
      </c>
      <c r="AO1" s="168" t="s">
        <v>786</v>
      </c>
      <c r="AP1" s="171">
        <v>19</v>
      </c>
      <c r="AQ1" s="168" t="s">
        <v>787</v>
      </c>
      <c r="AR1" s="171">
        <v>20</v>
      </c>
      <c r="AS1" s="168" t="s">
        <v>788</v>
      </c>
      <c r="AT1" s="171">
        <v>21</v>
      </c>
      <c r="AU1" s="168" t="s">
        <v>789</v>
      </c>
      <c r="AV1" s="171">
        <v>22</v>
      </c>
      <c r="AW1" s="168" t="s">
        <v>790</v>
      </c>
      <c r="AX1" s="171">
        <v>23</v>
      </c>
      <c r="AY1" s="168" t="s">
        <v>791</v>
      </c>
      <c r="AZ1" s="171">
        <v>24</v>
      </c>
      <c r="BA1" s="168" t="s">
        <v>792</v>
      </c>
      <c r="BB1" s="171">
        <v>25</v>
      </c>
      <c r="BC1" s="168" t="s">
        <v>793</v>
      </c>
      <c r="DZ1" s="172"/>
      <c r="EA1" s="172"/>
    </row>
    <row r="2" spans="1:131" s="174" customFormat="1" ht="18.399999999999999" customHeight="1" x14ac:dyDescent="0.3">
      <c r="A2" s="200">
        <v>1340</v>
      </c>
      <c r="B2" s="160" t="s">
        <v>124</v>
      </c>
      <c r="C2" s="189" t="s">
        <v>123</v>
      </c>
      <c r="D2" s="161" t="s">
        <v>394</v>
      </c>
      <c r="E2" s="161" t="s">
        <v>338</v>
      </c>
      <c r="F2" s="165" t="str">
        <f>CONCATENATE(PL!D6,":317")</f>
        <v>126:317</v>
      </c>
      <c r="G2" s="174" t="s">
        <v>152</v>
      </c>
      <c r="H2" s="165" t="str">
        <f>CONCATENATE(PL!D19,".",PL!E24,";",PL!E27,";",PL!E28)</f>
        <v>361.3.1;4.1;4.2</v>
      </c>
      <c r="J2" s="164"/>
      <c r="N2" s="164"/>
      <c r="P2" s="165"/>
      <c r="R2" s="165"/>
      <c r="T2" s="165"/>
      <c r="V2" s="165"/>
      <c r="W2" s="165"/>
      <c r="X2" s="165"/>
      <c r="Z2" s="165"/>
      <c r="AB2" s="165"/>
      <c r="AH2" s="165"/>
      <c r="AL2" s="165"/>
      <c r="AN2" s="165"/>
      <c r="AP2" s="165"/>
      <c r="AR2" s="165"/>
      <c r="AT2" s="165"/>
      <c r="AV2" s="165"/>
      <c r="AX2" s="165"/>
      <c r="AZ2" s="165"/>
      <c r="BB2" s="165"/>
    </row>
    <row r="3" spans="1:131" s="174" customFormat="1" ht="18.399999999999999" customHeight="1" x14ac:dyDescent="0.3">
      <c r="A3" s="200">
        <v>2180</v>
      </c>
      <c r="B3" s="160" t="s">
        <v>5</v>
      </c>
      <c r="C3" s="189" t="s">
        <v>4</v>
      </c>
      <c r="D3" s="161" t="s">
        <v>394</v>
      </c>
      <c r="E3" s="161" t="s">
        <v>338</v>
      </c>
      <c r="F3" s="165" t="str">
        <f>CONCATENATE(PL!D19,".",PL!E24)</f>
        <v>361.3.1</v>
      </c>
      <c r="J3" s="165"/>
      <c r="L3" s="165"/>
      <c r="N3" s="178"/>
      <c r="P3" s="178"/>
      <c r="R3" s="178"/>
      <c r="T3" s="178"/>
      <c r="V3" s="178"/>
      <c r="X3" s="178"/>
      <c r="Z3" s="178"/>
      <c r="AB3" s="178"/>
      <c r="AD3" s="178"/>
      <c r="AF3" s="178"/>
      <c r="AH3" s="178"/>
      <c r="AJ3" s="178"/>
      <c r="AL3" s="178"/>
      <c r="AN3" s="178"/>
      <c r="AP3" s="178"/>
      <c r="AR3" s="178"/>
      <c r="AT3" s="178"/>
      <c r="AV3" s="178"/>
      <c r="AX3" s="178"/>
      <c r="AZ3" s="178"/>
      <c r="BB3" s="178"/>
    </row>
    <row r="4" spans="1:131" s="174" customFormat="1" ht="18.399999999999999" customHeight="1" x14ac:dyDescent="0.3">
      <c r="A4" s="200">
        <v>2250</v>
      </c>
      <c r="B4" s="160" t="s">
        <v>2</v>
      </c>
      <c r="C4" s="189" t="s">
        <v>147</v>
      </c>
      <c r="D4" s="161" t="s">
        <v>394</v>
      </c>
      <c r="E4" s="161" t="s">
        <v>338</v>
      </c>
      <c r="F4" s="165" t="str">
        <f>CONCATENATE(My!A1,My!D56,".",My!E174)</f>
        <v>R19.105</v>
      </c>
      <c r="G4" s="164" t="s">
        <v>908</v>
      </c>
      <c r="H4" s="165"/>
      <c r="J4" s="161"/>
      <c r="L4" s="161"/>
      <c r="N4" s="161"/>
      <c r="P4" s="161"/>
      <c r="R4" s="161"/>
      <c r="T4" s="161"/>
      <c r="V4" s="161"/>
      <c r="X4" s="161"/>
      <c r="Z4" s="161"/>
      <c r="AB4" s="161"/>
      <c r="AD4" s="161"/>
      <c r="AF4" s="161"/>
      <c r="AH4" s="161"/>
      <c r="AJ4" s="161"/>
      <c r="AL4" s="161"/>
      <c r="AN4" s="161"/>
      <c r="AP4" s="161"/>
      <c r="AR4" s="161"/>
      <c r="AT4" s="161"/>
      <c r="AV4" s="161"/>
      <c r="AX4" s="161"/>
      <c r="AZ4" s="161"/>
      <c r="BB4" s="161"/>
    </row>
    <row r="5" spans="1:131" s="174" customFormat="1" ht="18.399999999999999" customHeight="1" x14ac:dyDescent="0.3">
      <c r="A5" s="200">
        <v>2520</v>
      </c>
      <c r="B5" s="160"/>
      <c r="C5" s="189" t="s">
        <v>748</v>
      </c>
      <c r="D5" s="161" t="s">
        <v>394</v>
      </c>
      <c r="E5" s="161" t="s">
        <v>338</v>
      </c>
      <c r="F5" s="165" t="str">
        <f>CONCATENATE(PL!D6,":323")</f>
        <v>126:323</v>
      </c>
      <c r="H5" s="165"/>
      <c r="J5" s="165"/>
      <c r="L5" s="165"/>
      <c r="N5" s="165"/>
      <c r="P5" s="165"/>
      <c r="R5" s="165"/>
      <c r="T5" s="165"/>
      <c r="V5" s="165"/>
      <c r="X5" s="165"/>
      <c r="Z5" s="165"/>
      <c r="AB5" s="165"/>
      <c r="AD5" s="165"/>
      <c r="AF5" s="165"/>
      <c r="AH5" s="165"/>
      <c r="AJ5" s="165"/>
      <c r="AL5" s="165"/>
      <c r="AN5" s="165"/>
      <c r="AP5" s="165"/>
      <c r="AR5" s="165"/>
      <c r="AT5" s="165"/>
      <c r="AV5" s="165"/>
      <c r="AX5" s="165"/>
      <c r="AZ5" s="165"/>
      <c r="BB5" s="165"/>
    </row>
    <row r="6" spans="1:131" s="174" customFormat="1" ht="18.399999999999999" customHeight="1" x14ac:dyDescent="0.3">
      <c r="A6" s="200">
        <v>2660</v>
      </c>
      <c r="B6" s="160" t="s">
        <v>13</v>
      </c>
      <c r="C6" s="189" t="s">
        <v>12</v>
      </c>
      <c r="D6" s="161" t="s">
        <v>394</v>
      </c>
      <c r="E6" s="161" t="s">
        <v>338</v>
      </c>
      <c r="F6" s="165" t="str">
        <f>CONCATENATE(PL!D19,".",PL!E28)</f>
        <v>361.4.2</v>
      </c>
      <c r="L6" s="165"/>
      <c r="N6" s="165"/>
      <c r="P6" s="165"/>
      <c r="R6" s="165"/>
      <c r="T6" s="165"/>
      <c r="V6" s="165"/>
      <c r="X6" s="165"/>
      <c r="Z6" s="165"/>
      <c r="AB6" s="165"/>
      <c r="AD6" s="165"/>
      <c r="AF6" s="165"/>
      <c r="AH6" s="165"/>
      <c r="AJ6" s="165"/>
      <c r="AL6" s="165"/>
      <c r="AN6" s="165"/>
      <c r="AP6" s="165"/>
      <c r="AR6" s="165"/>
      <c r="AT6" s="165"/>
      <c r="AV6" s="165"/>
      <c r="AX6" s="165"/>
      <c r="AZ6" s="165"/>
      <c r="BB6" s="165"/>
    </row>
    <row r="7" spans="1:131" s="174" customFormat="1" ht="18.399999999999999" customHeight="1" x14ac:dyDescent="0.3">
      <c r="A7" s="200">
        <v>2670</v>
      </c>
      <c r="B7" s="160" t="s">
        <v>11</v>
      </c>
      <c r="C7" s="189" t="s">
        <v>10</v>
      </c>
      <c r="D7" s="161" t="s">
        <v>394</v>
      </c>
      <c r="E7" s="161" t="s">
        <v>338</v>
      </c>
      <c r="F7" s="165" t="str">
        <f>[2]PerW!$C$3</f>
        <v>W20</v>
      </c>
      <c r="H7" s="165"/>
      <c r="J7" s="165"/>
      <c r="L7" s="165"/>
      <c r="N7" s="165"/>
      <c r="P7" s="165"/>
      <c r="R7" s="165"/>
      <c r="T7" s="165"/>
      <c r="V7" s="165"/>
      <c r="X7" s="165"/>
      <c r="Z7" s="165"/>
      <c r="AB7" s="164"/>
      <c r="AD7" s="165"/>
      <c r="AF7" s="165"/>
      <c r="AH7" s="165"/>
      <c r="AJ7" s="165"/>
      <c r="AL7" s="165"/>
      <c r="AN7" s="165"/>
      <c r="AP7" s="165"/>
      <c r="AR7" s="165"/>
      <c r="AT7" s="165"/>
    </row>
    <row r="8" spans="1:131" s="174" customFormat="1" ht="18.399999999999999" customHeight="1" x14ac:dyDescent="0.3">
      <c r="A8" s="200">
        <v>3290</v>
      </c>
      <c r="B8" s="160" t="s">
        <v>8</v>
      </c>
      <c r="C8" s="189" t="s">
        <v>7</v>
      </c>
      <c r="D8" s="161" t="s">
        <v>394</v>
      </c>
      <c r="E8" s="161" t="s">
        <v>338</v>
      </c>
      <c r="F8" s="165" t="str">
        <f>CONCATENATE(PL!D6,":321")</f>
        <v>126:321</v>
      </c>
      <c r="J8" s="165"/>
      <c r="L8" s="165"/>
      <c r="N8" s="165"/>
      <c r="P8" s="165"/>
      <c r="R8" s="165"/>
      <c r="T8" s="165"/>
      <c r="V8" s="165"/>
      <c r="X8" s="165"/>
      <c r="Z8" s="165"/>
      <c r="AB8" s="165"/>
      <c r="AD8" s="165"/>
      <c r="AF8" s="165"/>
      <c r="AH8" s="165"/>
      <c r="AJ8" s="165"/>
      <c r="AL8" s="165"/>
      <c r="AN8" s="165"/>
      <c r="AP8" s="165"/>
      <c r="AR8" s="165"/>
      <c r="AT8" s="165"/>
      <c r="AV8" s="165"/>
      <c r="AX8" s="165"/>
      <c r="AZ8" s="165"/>
      <c r="BB8" s="165"/>
    </row>
    <row r="9" spans="1:131" s="174" customFormat="1" ht="18.399999999999999" customHeight="1" x14ac:dyDescent="0.3">
      <c r="A9" s="200">
        <v>3320</v>
      </c>
      <c r="B9" s="160" t="s">
        <v>9</v>
      </c>
      <c r="C9" s="189" t="s">
        <v>439</v>
      </c>
      <c r="D9" s="161" t="s">
        <v>394</v>
      </c>
      <c r="E9" s="161" t="s">
        <v>338</v>
      </c>
      <c r="F9" s="165" t="str">
        <f>CONCATENATE(My!A1,My!D56,".",My!E156)</f>
        <v>R19.89</v>
      </c>
      <c r="G9" s="164" t="s">
        <v>908</v>
      </c>
      <c r="H9" s="165"/>
      <c r="J9" s="165"/>
      <c r="N9" s="165"/>
      <c r="P9" s="165"/>
      <c r="R9" s="165"/>
      <c r="T9" s="165"/>
      <c r="V9" s="165"/>
      <c r="X9" s="165"/>
      <c r="Z9" s="165"/>
      <c r="AB9" s="165"/>
      <c r="AD9" s="165"/>
      <c r="AF9" s="165"/>
      <c r="AH9" s="165"/>
      <c r="AJ9" s="165"/>
      <c r="AL9" s="165"/>
      <c r="AN9" s="165"/>
      <c r="AP9" s="165"/>
      <c r="AR9" s="165"/>
      <c r="AT9" s="165"/>
      <c r="AV9" s="165"/>
      <c r="AX9" s="165"/>
      <c r="AZ9" s="165"/>
      <c r="BB9" s="165"/>
    </row>
    <row r="10" spans="1:131" s="174" customFormat="1" ht="18.399999999999999" customHeight="1" x14ac:dyDescent="0.3">
      <c r="A10" s="200">
        <v>4100</v>
      </c>
      <c r="B10" s="160" t="s">
        <v>17</v>
      </c>
      <c r="C10" s="189" t="s">
        <v>16</v>
      </c>
      <c r="D10" s="161" t="s">
        <v>394</v>
      </c>
      <c r="E10" s="161" t="s">
        <v>338</v>
      </c>
      <c r="F10" s="164" t="str">
        <f>CONCATENATE(DE!A1,DE!D4,".",DE!E14)</f>
        <v>DE:176.9</v>
      </c>
      <c r="H10" s="165"/>
      <c r="J10" s="165"/>
      <c r="L10" s="165"/>
      <c r="N10" s="165"/>
      <c r="P10" s="165"/>
      <c r="R10" s="165"/>
      <c r="T10" s="165"/>
      <c r="V10" s="165"/>
      <c r="X10" s="165"/>
      <c r="Z10" s="165"/>
      <c r="AB10" s="165"/>
      <c r="AF10" s="165"/>
      <c r="AJ10" s="165"/>
      <c r="AL10" s="165"/>
      <c r="AN10" s="165"/>
      <c r="AP10" s="165"/>
      <c r="AR10" s="165"/>
      <c r="AT10" s="165"/>
      <c r="AV10" s="165"/>
      <c r="AX10" s="165"/>
      <c r="AZ10" s="165"/>
      <c r="BB10" s="165"/>
    </row>
    <row r="11" spans="1:131" s="174" customFormat="1" ht="18.399999999999999" customHeight="1" x14ac:dyDescent="0.3">
      <c r="A11" s="200">
        <v>4140</v>
      </c>
      <c r="B11" s="160" t="s">
        <v>15</v>
      </c>
      <c r="C11" s="189" t="s">
        <v>757</v>
      </c>
      <c r="D11" s="161" t="s">
        <v>394</v>
      </c>
      <c r="E11" s="161" t="s">
        <v>338</v>
      </c>
      <c r="F11" s="165" t="str">
        <f>CONCATENATE(PL!D6,":320")</f>
        <v>126:320</v>
      </c>
      <c r="H11" s="165"/>
      <c r="J11" s="165"/>
      <c r="L11" s="165"/>
      <c r="N11" s="165"/>
      <c r="P11" s="165"/>
      <c r="R11" s="165"/>
      <c r="T11" s="165"/>
      <c r="V11" s="165"/>
      <c r="X11" s="165"/>
      <c r="Z11" s="165"/>
      <c r="AB11" s="165"/>
      <c r="AD11" s="165"/>
      <c r="AF11" s="165"/>
      <c r="AH11" s="165"/>
      <c r="AJ11" s="165"/>
      <c r="AL11" s="165"/>
      <c r="AN11" s="165"/>
      <c r="AP11" s="165"/>
      <c r="AR11" s="165"/>
      <c r="AT11" s="165"/>
      <c r="AV11" s="165"/>
      <c r="AX11" s="165"/>
      <c r="AZ11" s="165"/>
      <c r="BB11" s="165"/>
    </row>
    <row r="12" spans="1:131" s="174" customFormat="1" ht="18.399999999999999" customHeight="1" x14ac:dyDescent="0.3">
      <c r="A12" s="200">
        <v>4280</v>
      </c>
      <c r="B12" s="160" t="s">
        <v>18</v>
      </c>
      <c r="C12" s="189" t="s">
        <v>753</v>
      </c>
      <c r="D12" s="161" t="s">
        <v>394</v>
      </c>
      <c r="E12" s="161" t="s">
        <v>338</v>
      </c>
      <c r="F12" s="165" t="str">
        <f>CONCATENATE(My!A1,My!D56,".",My!E157)</f>
        <v>R19.90</v>
      </c>
      <c r="H12" s="165"/>
      <c r="J12" s="161"/>
      <c r="L12" s="161"/>
      <c r="N12" s="161"/>
      <c r="P12" s="161"/>
      <c r="R12" s="161"/>
      <c r="T12" s="161"/>
      <c r="V12" s="161"/>
      <c r="X12" s="161"/>
      <c r="Z12" s="161"/>
      <c r="AB12" s="161"/>
      <c r="AD12" s="161"/>
      <c r="AF12" s="161"/>
      <c r="AH12" s="161"/>
      <c r="AJ12" s="161"/>
      <c r="AL12" s="161"/>
      <c r="AN12" s="161"/>
      <c r="AP12" s="161"/>
      <c r="AR12" s="161"/>
      <c r="AT12" s="161"/>
      <c r="AV12" s="161"/>
      <c r="AX12" s="161"/>
      <c r="AZ12" s="161"/>
      <c r="BB12" s="161"/>
    </row>
    <row r="13" spans="1:131" s="174" customFormat="1" ht="18.399999999999999" customHeight="1" x14ac:dyDescent="0.3">
      <c r="A13" s="200">
        <v>4440</v>
      </c>
      <c r="B13" s="160" t="s">
        <v>19</v>
      </c>
      <c r="C13" s="189" t="s">
        <v>726</v>
      </c>
      <c r="D13" s="161" t="s">
        <v>394</v>
      </c>
      <c r="E13" s="161" t="s">
        <v>338</v>
      </c>
      <c r="F13" s="165" t="str">
        <f>CONCATENATE(MK!A1,MK!D4,":#1")</f>
        <v>MK:3:#1</v>
      </c>
      <c r="H13" s="165"/>
      <c r="J13" s="164"/>
      <c r="L13" s="164"/>
      <c r="N13" s="165"/>
      <c r="P13" s="165"/>
      <c r="R13" s="165"/>
      <c r="T13" s="165"/>
      <c r="V13" s="165"/>
      <c r="X13" s="165"/>
      <c r="Z13" s="165"/>
      <c r="AB13" s="165"/>
      <c r="AD13" s="165"/>
      <c r="AF13" s="161"/>
      <c r="AH13" s="161"/>
      <c r="AJ13" s="165"/>
      <c r="AN13" s="165"/>
      <c r="AP13" s="165"/>
      <c r="AR13" s="165"/>
      <c r="AT13" s="165"/>
      <c r="AV13" s="165"/>
      <c r="AX13" s="165"/>
      <c r="AZ13" s="165"/>
      <c r="BB13" s="165"/>
    </row>
    <row r="14" spans="1:131" s="174" customFormat="1" ht="18.399999999999999" customHeight="1" x14ac:dyDescent="0.3">
      <c r="A14" s="200">
        <v>4570</v>
      </c>
      <c r="B14" s="160"/>
      <c r="C14" s="189" t="s">
        <v>1253</v>
      </c>
      <c r="D14" s="161" t="s">
        <v>394</v>
      </c>
      <c r="E14" s="161"/>
      <c r="F14" s="165"/>
      <c r="H14" s="165"/>
      <c r="J14" s="165"/>
      <c r="L14" s="165"/>
      <c r="N14" s="165"/>
      <c r="P14" s="165"/>
      <c r="R14" s="165"/>
      <c r="T14" s="165"/>
      <c r="V14" s="165"/>
      <c r="X14" s="165"/>
      <c r="Z14" s="165"/>
      <c r="AB14" s="165"/>
      <c r="AD14" s="165"/>
      <c r="AF14" s="165"/>
      <c r="AH14" s="165"/>
      <c r="AJ14" s="165"/>
      <c r="AL14" s="165"/>
      <c r="AN14" s="165"/>
      <c r="AP14" s="165"/>
      <c r="AR14" s="165"/>
      <c r="AT14" s="165"/>
      <c r="AV14" s="165"/>
      <c r="AX14" s="165"/>
      <c r="AZ14" s="165"/>
      <c r="BB14" s="165"/>
    </row>
    <row r="15" spans="1:131" s="174" customFormat="1" ht="18.399999999999999" customHeight="1" x14ac:dyDescent="0.3">
      <c r="A15" s="200">
        <v>4820</v>
      </c>
      <c r="B15" s="161"/>
      <c r="C15" s="189" t="s">
        <v>727</v>
      </c>
      <c r="D15" s="161" t="s">
        <v>394</v>
      </c>
      <c r="E15" s="161" t="s">
        <v>338</v>
      </c>
      <c r="F15" s="164" t="str">
        <f>CONCATENATE(MK!A1,MK!D4,":#1")</f>
        <v>MK:3:#1</v>
      </c>
      <c r="H15" s="164"/>
      <c r="L15" s="165"/>
      <c r="N15" s="165"/>
      <c r="P15" s="165"/>
      <c r="R15" s="165"/>
      <c r="T15" s="165"/>
      <c r="V15" s="165"/>
      <c r="X15" s="165"/>
      <c r="Z15" s="165"/>
      <c r="AB15" s="165"/>
      <c r="AD15" s="165"/>
      <c r="AF15" s="165"/>
      <c r="AH15" s="165"/>
      <c r="AJ15" s="165"/>
      <c r="AL15" s="165"/>
      <c r="AN15" s="165"/>
      <c r="AP15" s="165"/>
      <c r="AR15" s="165"/>
      <c r="AT15" s="165"/>
      <c r="AV15" s="165"/>
      <c r="AX15" s="165"/>
      <c r="AZ15" s="165"/>
      <c r="BB15" s="165"/>
    </row>
    <row r="16" spans="1:131" s="174" customFormat="1" ht="18.399999999999999" customHeight="1" x14ac:dyDescent="0.3">
      <c r="A16" s="200">
        <v>4900</v>
      </c>
      <c r="B16" s="160" t="s">
        <v>20</v>
      </c>
      <c r="C16" s="189" t="s">
        <v>728</v>
      </c>
      <c r="D16" s="161" t="s">
        <v>394</v>
      </c>
      <c r="E16" s="161" t="s">
        <v>338</v>
      </c>
      <c r="F16" s="165" t="str">
        <f>CONCATENATE(PL!D19,".",PL!E24)</f>
        <v>361.3.1</v>
      </c>
      <c r="J16" s="165"/>
      <c r="L16" s="178"/>
      <c r="N16" s="178"/>
      <c r="P16" s="178"/>
      <c r="R16" s="178"/>
      <c r="T16" s="178"/>
      <c r="V16" s="178"/>
      <c r="X16" s="178"/>
      <c r="Z16" s="178"/>
      <c r="AB16" s="178"/>
      <c r="AD16" s="178"/>
      <c r="AF16" s="178"/>
      <c r="AH16" s="178"/>
      <c r="AJ16" s="178"/>
      <c r="AL16" s="178"/>
      <c r="AN16" s="178"/>
      <c r="AP16" s="178"/>
      <c r="AR16" s="178"/>
      <c r="AT16" s="178"/>
      <c r="AV16" s="178"/>
      <c r="AX16" s="178"/>
      <c r="AZ16" s="178"/>
      <c r="BB16" s="178"/>
    </row>
    <row r="17" spans="1:54" s="174" customFormat="1" ht="18.399999999999999" customHeight="1" x14ac:dyDescent="0.3">
      <c r="A17" s="200">
        <v>5270</v>
      </c>
      <c r="B17" s="160" t="s">
        <v>21</v>
      </c>
      <c r="C17" s="189" t="s">
        <v>965</v>
      </c>
      <c r="D17" s="161" t="s">
        <v>394</v>
      </c>
      <c r="E17" s="161" t="s">
        <v>338</v>
      </c>
      <c r="F17" s="165" t="str">
        <f>CONCATENATE(My!A1,My!D56,".",My!E117)</f>
        <v>R19.51</v>
      </c>
      <c r="G17" s="164" t="s">
        <v>908</v>
      </c>
      <c r="H17" s="165"/>
      <c r="J17" s="165"/>
      <c r="N17" s="165"/>
      <c r="P17" s="165"/>
      <c r="R17" s="165"/>
      <c r="T17" s="165"/>
      <c r="V17" s="165"/>
      <c r="X17" s="165"/>
      <c r="Z17" s="165"/>
      <c r="AB17" s="165"/>
      <c r="AD17" s="165"/>
      <c r="AF17" s="165"/>
      <c r="AH17" s="165"/>
      <c r="AJ17" s="165"/>
      <c r="AL17" s="165"/>
      <c r="AN17" s="165"/>
      <c r="AP17" s="165"/>
      <c r="AR17" s="165"/>
      <c r="AT17" s="165"/>
      <c r="AV17" s="165"/>
      <c r="AX17" s="165"/>
      <c r="AZ17" s="165"/>
      <c r="BB17" s="165"/>
    </row>
    <row r="18" spans="1:54" s="174" customFormat="1" ht="18.399999999999999" customHeight="1" x14ac:dyDescent="0.3">
      <c r="A18" s="200">
        <v>6390</v>
      </c>
      <c r="B18" s="160"/>
      <c r="C18" s="189" t="s">
        <v>543</v>
      </c>
      <c r="D18" s="161" t="s">
        <v>394</v>
      </c>
      <c r="E18" s="161" t="s">
        <v>338</v>
      </c>
      <c r="F18" s="165" t="str">
        <f>CONCATENATE(My!A1,My!D56,".",My!E196)</f>
        <v>R19.125</v>
      </c>
      <c r="H18" s="161"/>
      <c r="J18" s="161"/>
      <c r="L18" s="161"/>
      <c r="N18" s="161"/>
      <c r="P18" s="161"/>
      <c r="R18" s="161"/>
      <c r="T18" s="161"/>
      <c r="V18" s="161"/>
      <c r="X18" s="161"/>
      <c r="Z18" s="161"/>
      <c r="AB18" s="161"/>
      <c r="AD18" s="161"/>
      <c r="AF18" s="161"/>
      <c r="AH18" s="161"/>
      <c r="AJ18" s="161"/>
      <c r="AL18" s="161"/>
      <c r="AN18" s="161"/>
      <c r="AP18" s="161"/>
      <c r="AR18" s="161"/>
      <c r="AT18" s="161"/>
      <c r="AV18" s="161"/>
      <c r="AX18" s="161"/>
      <c r="AZ18" s="161"/>
      <c r="BB18" s="161"/>
    </row>
    <row r="19" spans="1:54" s="174" customFormat="1" ht="18.399999999999999" customHeight="1" x14ac:dyDescent="0.3">
      <c r="A19" s="200">
        <v>6400</v>
      </c>
      <c r="B19" s="160" t="s">
        <v>62</v>
      </c>
      <c r="C19" s="189" t="s">
        <v>628</v>
      </c>
      <c r="D19" s="161" t="s">
        <v>394</v>
      </c>
      <c r="E19" s="161" t="s">
        <v>338</v>
      </c>
      <c r="F19" s="165" t="str">
        <f>CONCATENATE(PL!D19,".",PL!E24)</f>
        <v>361.3.1</v>
      </c>
      <c r="H19" s="165"/>
      <c r="J19" s="165"/>
      <c r="L19" s="165"/>
      <c r="N19" s="165"/>
      <c r="P19" s="165"/>
      <c r="R19" s="165"/>
      <c r="T19" s="165"/>
      <c r="V19" s="165"/>
      <c r="X19" s="165"/>
      <c r="Z19" s="165"/>
      <c r="AB19" s="165"/>
      <c r="AD19" s="165"/>
      <c r="AF19" s="165"/>
      <c r="AH19" s="165"/>
      <c r="AJ19" s="165"/>
      <c r="AL19" s="165"/>
      <c r="AN19" s="165"/>
      <c r="AP19" s="165"/>
      <c r="AR19" s="165"/>
      <c r="AT19" s="165"/>
      <c r="AV19" s="165"/>
      <c r="AX19" s="165"/>
      <c r="AZ19" s="165"/>
      <c r="BB19" s="165"/>
    </row>
    <row r="20" spans="1:54" s="174" customFormat="1" ht="18.399999999999999" customHeight="1" x14ac:dyDescent="0.3">
      <c r="A20" s="200">
        <v>6490</v>
      </c>
      <c r="B20" s="160" t="s">
        <v>74</v>
      </c>
      <c r="C20" s="189" t="s">
        <v>73</v>
      </c>
      <c r="D20" s="161" t="s">
        <v>394</v>
      </c>
      <c r="E20" s="161" t="s">
        <v>338</v>
      </c>
      <c r="F20" s="165" t="str">
        <f>CONCATENATE(My!A1,My!D56,".",My!E197)</f>
        <v>R19.126</v>
      </c>
      <c r="H20" s="165"/>
      <c r="J20" s="165"/>
      <c r="L20" s="165"/>
      <c r="N20" s="165"/>
      <c r="P20" s="165"/>
      <c r="T20" s="165"/>
      <c r="U20" s="164"/>
      <c r="V20" s="165"/>
      <c r="X20" s="165"/>
      <c r="Z20" s="165"/>
      <c r="AB20" s="165"/>
      <c r="AD20" s="165"/>
      <c r="AF20" s="165"/>
      <c r="AH20" s="165"/>
      <c r="AJ20" s="165"/>
      <c r="AL20" s="165"/>
      <c r="AN20" s="165"/>
      <c r="AP20" s="165"/>
      <c r="AR20" s="165"/>
      <c r="AT20" s="165"/>
      <c r="AV20" s="165"/>
      <c r="AX20" s="165"/>
      <c r="AZ20" s="165"/>
      <c r="BB20" s="165"/>
    </row>
    <row r="21" spans="1:54" s="174" customFormat="1" ht="18.399999999999999" customHeight="1" x14ac:dyDescent="0.3">
      <c r="A21" s="200">
        <v>7320</v>
      </c>
      <c r="B21" s="160" t="s">
        <v>114</v>
      </c>
      <c r="C21" s="189" t="s">
        <v>729</v>
      </c>
      <c r="D21" s="161" t="s">
        <v>394</v>
      </c>
      <c r="E21" s="161" t="s">
        <v>338</v>
      </c>
      <c r="F21" s="165" t="str">
        <f>CONCATENATE(PL!D19,".",PL!E24)</f>
        <v>361.3.1</v>
      </c>
      <c r="H21" s="165"/>
      <c r="J21" s="165"/>
      <c r="L21" s="165"/>
      <c r="N21" s="165"/>
      <c r="P21" s="165"/>
      <c r="R21" s="165"/>
      <c r="T21" s="165"/>
      <c r="V21" s="165"/>
      <c r="X21" s="165"/>
      <c r="Z21" s="165"/>
      <c r="AD21" s="165"/>
      <c r="AF21" s="165"/>
      <c r="AH21" s="165"/>
      <c r="AJ21" s="165"/>
      <c r="AL21" s="165"/>
      <c r="AN21" s="165"/>
      <c r="AP21" s="165"/>
      <c r="AR21" s="165"/>
      <c r="AT21" s="165"/>
      <c r="AV21" s="165"/>
      <c r="AX21" s="165"/>
      <c r="AZ21" s="165"/>
      <c r="BB21" s="165"/>
    </row>
    <row r="22" spans="1:54" s="174" customFormat="1" ht="18.399999999999999" customHeight="1" x14ac:dyDescent="0.3">
      <c r="A22" s="200">
        <v>9130</v>
      </c>
      <c r="B22" s="160" t="s">
        <v>42</v>
      </c>
      <c r="C22" s="189" t="s">
        <v>1112</v>
      </c>
      <c r="D22" s="161" t="s">
        <v>394</v>
      </c>
      <c r="E22" s="161" t="s">
        <v>338</v>
      </c>
      <c r="F22" s="164" t="str">
        <f>CONCATENATE(DE!A1,DE!D4,".",DE!E14)</f>
        <v>DE:176.9</v>
      </c>
      <c r="H22" s="165"/>
      <c r="J22" s="165"/>
      <c r="L22" s="165"/>
      <c r="N22" s="165"/>
      <c r="P22" s="165"/>
      <c r="R22" s="165"/>
      <c r="T22" s="165"/>
      <c r="V22" s="165"/>
      <c r="X22" s="165"/>
      <c r="Z22" s="165"/>
      <c r="AB22" s="165"/>
      <c r="AD22" s="165"/>
      <c r="AF22" s="165"/>
      <c r="AH22" s="165"/>
      <c r="AJ22" s="165"/>
      <c r="AL22" s="165"/>
      <c r="AN22" s="165"/>
      <c r="AP22" s="165"/>
      <c r="AR22" s="165"/>
      <c r="AT22" s="165"/>
      <c r="AV22" s="165"/>
      <c r="AX22" s="165"/>
      <c r="AZ22" s="165"/>
      <c r="BB22" s="165"/>
    </row>
    <row r="23" spans="1:54" s="174" customFormat="1" ht="18.399999999999999" customHeight="1" x14ac:dyDescent="0.3">
      <c r="A23" s="200">
        <v>9730</v>
      </c>
      <c r="B23" s="179" t="s">
        <v>44</v>
      </c>
      <c r="C23" s="189" t="s">
        <v>43</v>
      </c>
      <c r="D23" s="161" t="s">
        <v>394</v>
      </c>
      <c r="E23" s="161" t="s">
        <v>338</v>
      </c>
      <c r="F23" s="165" t="str">
        <f>CONCATENATE(PL!D19,".",PL!E24)</f>
        <v>361.3.1</v>
      </c>
      <c r="H23" s="164"/>
      <c r="L23" s="164"/>
      <c r="N23" s="165"/>
      <c r="P23" s="165"/>
      <c r="R23" s="165"/>
      <c r="T23" s="165"/>
      <c r="V23" s="165"/>
      <c r="X23" s="164"/>
      <c r="AB23" s="165"/>
      <c r="AD23" s="165"/>
      <c r="AF23" s="165"/>
      <c r="AH23" s="165"/>
      <c r="AJ23" s="165"/>
      <c r="AL23" s="165"/>
      <c r="AN23" s="165"/>
      <c r="AP23" s="165"/>
      <c r="AR23" s="165"/>
      <c r="AT23" s="165"/>
      <c r="AV23" s="165"/>
      <c r="AX23" s="165"/>
      <c r="AZ23" s="165"/>
      <c r="BB23" s="165"/>
    </row>
    <row r="24" spans="1:54" s="174" customFormat="1" ht="18.399999999999999" customHeight="1" x14ac:dyDescent="0.3">
      <c r="A24" s="200">
        <v>10220</v>
      </c>
      <c r="B24" s="160" t="s">
        <v>45</v>
      </c>
      <c r="C24" s="189" t="s">
        <v>966</v>
      </c>
      <c r="D24" s="161" t="s">
        <v>394</v>
      </c>
      <c r="E24" s="161" t="s">
        <v>338</v>
      </c>
      <c r="F24" s="165" t="str">
        <f>CONCATENATE(PL!D6,":308;309")</f>
        <v>126:308;309</v>
      </c>
      <c r="G24" s="174" t="s">
        <v>607</v>
      </c>
      <c r="H24" s="165" t="str">
        <f>CONCATENATE(MK!A1,MK!D4,":#1")</f>
        <v>MK:3:#1</v>
      </c>
      <c r="J24" s="165"/>
      <c r="N24" s="165"/>
      <c r="P24" s="165"/>
      <c r="R24" s="165"/>
      <c r="T24" s="165"/>
      <c r="V24" s="165"/>
      <c r="X24" s="165"/>
      <c r="Z24" s="165"/>
      <c r="AB24" s="165"/>
      <c r="AD24" s="165"/>
      <c r="AF24" s="165"/>
      <c r="AH24" s="165"/>
      <c r="AJ24" s="165"/>
      <c r="AL24" s="165"/>
      <c r="AN24" s="164"/>
      <c r="AP24" s="164"/>
      <c r="AR24" s="165"/>
      <c r="AT24" s="164"/>
      <c r="AV24" s="164"/>
      <c r="AX24" s="165"/>
      <c r="AZ24" s="165"/>
      <c r="BB24" s="165"/>
    </row>
    <row r="25" spans="1:54" s="174" customFormat="1" ht="18.399999999999999" customHeight="1" x14ac:dyDescent="0.3">
      <c r="A25" s="200">
        <v>10440</v>
      </c>
      <c r="B25" s="160" t="s">
        <v>47</v>
      </c>
      <c r="C25" s="189" t="s">
        <v>730</v>
      </c>
      <c r="D25" s="161" t="s">
        <v>394</v>
      </c>
      <c r="E25" s="161" t="s">
        <v>338</v>
      </c>
      <c r="F25" s="165" t="str">
        <f>CONCATENATE(PL!D19,".",PL!E24)</f>
        <v>361.3.1</v>
      </c>
      <c r="H25" s="165"/>
      <c r="J25" s="165"/>
      <c r="L25" s="165"/>
      <c r="N25" s="165"/>
      <c r="P25" s="165"/>
      <c r="R25" s="165"/>
      <c r="T25" s="165"/>
      <c r="V25" s="165"/>
      <c r="X25" s="165"/>
      <c r="Z25" s="165"/>
      <c r="AB25" s="165"/>
      <c r="AD25" s="165"/>
      <c r="AF25" s="165"/>
      <c r="AH25" s="165"/>
      <c r="AJ25" s="165"/>
      <c r="AL25" s="165"/>
      <c r="AN25" s="165"/>
      <c r="AP25" s="165"/>
      <c r="AR25" s="165"/>
      <c r="AT25" s="165"/>
      <c r="AV25" s="165"/>
      <c r="AX25" s="165"/>
      <c r="AZ25" s="165"/>
      <c r="BB25" s="165"/>
    </row>
    <row r="26" spans="1:54" s="174" customFormat="1" ht="18.399999999999999" customHeight="1" x14ac:dyDescent="0.3">
      <c r="A26" s="200">
        <v>10790</v>
      </c>
      <c r="B26" s="160" t="s">
        <v>50</v>
      </c>
      <c r="C26" s="189" t="s">
        <v>967</v>
      </c>
      <c r="D26" s="161" t="s">
        <v>394</v>
      </c>
      <c r="E26" s="161" t="s">
        <v>338</v>
      </c>
      <c r="F26" s="165" t="str">
        <f>CONCATENATE(My!A1,My!D56,".",My!E102)</f>
        <v>R19.38</v>
      </c>
      <c r="G26" s="174" t="s">
        <v>152</v>
      </c>
      <c r="H26" s="165" t="str">
        <f>CONCATENATE(My!A1,My!D56,".",My!E118)</f>
        <v>R19.52</v>
      </c>
      <c r="I26" s="164" t="s">
        <v>908</v>
      </c>
      <c r="J26" s="165"/>
      <c r="P26" s="165"/>
      <c r="R26" s="165"/>
      <c r="T26" s="165"/>
      <c r="V26" s="165"/>
      <c r="X26" s="165"/>
      <c r="Z26" s="165"/>
      <c r="AB26" s="161"/>
      <c r="AD26" s="164"/>
      <c r="AF26" s="164"/>
      <c r="AH26" s="164"/>
      <c r="AJ26" s="164"/>
      <c r="AL26" s="164"/>
      <c r="AN26" s="164"/>
      <c r="AP26" s="164"/>
      <c r="AR26" s="164"/>
      <c r="AT26" s="164"/>
      <c r="AV26" s="164"/>
      <c r="AX26" s="164"/>
      <c r="AZ26" s="164"/>
      <c r="BB26" s="164"/>
    </row>
    <row r="27" spans="1:54" s="174" customFormat="1" ht="18.399999999999999" customHeight="1" x14ac:dyDescent="0.3">
      <c r="A27" s="200">
        <v>11160</v>
      </c>
      <c r="B27" s="160" t="s">
        <v>122</v>
      </c>
      <c r="C27" s="189" t="s">
        <v>121</v>
      </c>
      <c r="D27" s="161" t="s">
        <v>394</v>
      </c>
      <c r="E27" s="161" t="s">
        <v>338</v>
      </c>
      <c r="F27" s="165" t="str">
        <f>CONCATENATE(PL!D6,":41")</f>
        <v>126:41</v>
      </c>
      <c r="G27" s="174" t="s">
        <v>152</v>
      </c>
      <c r="H27" s="165" t="str">
        <f>CONCATENATE(PL!D19,".",PL!E24)</f>
        <v>361.3.1</v>
      </c>
      <c r="I27" s="174" t="s">
        <v>607</v>
      </c>
      <c r="J27" s="164" t="str">
        <f>CONCATENATE(DE!A1,DE!D4,".",DE!E14)</f>
        <v>DE:176.9</v>
      </c>
      <c r="L27" s="165"/>
      <c r="P27" s="165"/>
      <c r="R27" s="165"/>
      <c r="T27" s="165"/>
      <c r="V27" s="165"/>
      <c r="X27" s="165"/>
      <c r="Z27" s="165"/>
      <c r="AB27" s="165"/>
      <c r="AD27" s="165"/>
      <c r="AF27" s="165"/>
      <c r="AH27" s="165"/>
      <c r="AJ27" s="165"/>
      <c r="AL27" s="165"/>
      <c r="AN27" s="165"/>
      <c r="AP27" s="165"/>
      <c r="AR27" s="165"/>
      <c r="AT27" s="165"/>
      <c r="AV27" s="165"/>
      <c r="AX27" s="165"/>
      <c r="AZ27" s="165"/>
      <c r="BB27" s="165"/>
    </row>
    <row r="28" spans="1:54" s="174" customFormat="1" ht="18.399999999999999" customHeight="1" x14ac:dyDescent="0.3">
      <c r="A28" s="200">
        <v>12550</v>
      </c>
      <c r="B28" s="160" t="s">
        <v>745</v>
      </c>
      <c r="C28" s="189" t="s">
        <v>744</v>
      </c>
      <c r="D28" s="161" t="s">
        <v>394</v>
      </c>
      <c r="E28" s="161" t="s">
        <v>338</v>
      </c>
      <c r="F28" s="165" t="str">
        <f>CONCATENATE(PL!D19,".",PL!E24)</f>
        <v>361.3.1</v>
      </c>
      <c r="H28" s="165"/>
      <c r="J28" s="164"/>
      <c r="L28" s="165"/>
      <c r="N28" s="165"/>
      <c r="P28" s="165"/>
      <c r="R28" s="165"/>
      <c r="T28" s="165"/>
      <c r="V28" s="165"/>
      <c r="X28" s="165"/>
      <c r="Z28" s="165"/>
      <c r="AB28" s="165"/>
      <c r="AD28" s="165"/>
      <c r="AF28" s="165"/>
      <c r="AH28" s="165"/>
      <c r="AJ28" s="165"/>
      <c r="AL28" s="165"/>
      <c r="AN28" s="165"/>
      <c r="AP28" s="165"/>
      <c r="AR28" s="165"/>
      <c r="AT28" s="165"/>
      <c r="AV28" s="165"/>
      <c r="AX28" s="165"/>
      <c r="AZ28" s="165"/>
      <c r="BB28" s="165"/>
    </row>
    <row r="29" spans="1:54" s="174" customFormat="1" ht="18.399999999999999" customHeight="1" x14ac:dyDescent="0.3">
      <c r="A29" s="200">
        <v>13650</v>
      </c>
      <c r="B29" s="160" t="s">
        <v>33</v>
      </c>
      <c r="C29" s="189" t="s">
        <v>32</v>
      </c>
      <c r="D29" s="161" t="s">
        <v>394</v>
      </c>
      <c r="E29" s="161" t="s">
        <v>338</v>
      </c>
      <c r="F29" s="165" t="str">
        <f>CONCATENATE(PL!D6,":274")</f>
        <v>126:274</v>
      </c>
      <c r="J29" s="165"/>
      <c r="L29" s="165"/>
      <c r="N29" s="165"/>
      <c r="P29" s="165"/>
      <c r="R29" s="165"/>
      <c r="T29" s="165"/>
      <c r="V29" s="165"/>
      <c r="X29" s="165"/>
      <c r="Z29" s="165"/>
      <c r="AB29" s="165"/>
      <c r="AD29" s="165"/>
      <c r="AF29" s="165"/>
      <c r="AH29" s="165"/>
      <c r="AJ29" s="165"/>
      <c r="AP29" s="165"/>
      <c r="AR29" s="165"/>
      <c r="AT29" s="165"/>
      <c r="AV29" s="165"/>
      <c r="AX29" s="165"/>
      <c r="AZ29" s="165"/>
      <c r="BB29" s="165"/>
    </row>
    <row r="30" spans="1:54" s="174" customFormat="1" ht="18.399999999999999" customHeight="1" x14ac:dyDescent="0.3">
      <c r="A30" s="200">
        <v>14030</v>
      </c>
      <c r="B30" s="160" t="s">
        <v>37</v>
      </c>
      <c r="C30" s="189" t="s">
        <v>36</v>
      </c>
      <c r="D30" s="161" t="s">
        <v>394</v>
      </c>
      <c r="E30" s="161" t="s">
        <v>338</v>
      </c>
      <c r="F30" s="165" t="str">
        <f>CONCATENATE(PL!D6,":321")</f>
        <v>126:321</v>
      </c>
      <c r="G30" s="174" t="s">
        <v>152</v>
      </c>
      <c r="H30" s="165" t="str">
        <f>CONCATENATE(PL!D19,".",PL!E27)</f>
        <v>361.4.1</v>
      </c>
      <c r="J30" s="165"/>
      <c r="L30" s="165"/>
      <c r="N30" s="165"/>
      <c r="P30" s="165"/>
      <c r="R30" s="165"/>
      <c r="T30" s="165"/>
      <c r="V30" s="165"/>
      <c r="X30" s="165"/>
      <c r="Z30" s="165"/>
      <c r="AB30" s="165"/>
      <c r="AD30" s="165"/>
      <c r="AF30" s="165"/>
      <c r="AH30" s="165"/>
      <c r="AJ30" s="165"/>
      <c r="AL30" s="165"/>
      <c r="AN30" s="165"/>
      <c r="AP30" s="165"/>
      <c r="AR30" s="165"/>
      <c r="AT30" s="165"/>
      <c r="AV30" s="165"/>
      <c r="AX30" s="165"/>
      <c r="AZ30" s="165"/>
      <c r="BB30" s="165"/>
    </row>
    <row r="31" spans="1:54" s="174" customFormat="1" ht="18.399999999999999" customHeight="1" x14ac:dyDescent="0.3">
      <c r="A31" s="200">
        <v>15110</v>
      </c>
      <c r="B31" s="160" t="s">
        <v>35</v>
      </c>
      <c r="C31" s="189" t="s">
        <v>34</v>
      </c>
      <c r="D31" s="161" t="s">
        <v>394</v>
      </c>
      <c r="E31" s="161" t="s">
        <v>338</v>
      </c>
      <c r="F31" s="165" t="str">
        <f>CONCATENATE(PL!D6,":323")</f>
        <v>126:323</v>
      </c>
      <c r="G31" s="174" t="s">
        <v>607</v>
      </c>
      <c r="H31" s="165" t="str">
        <f>CONCATENATE(MK!A1,MK!D4,":#2")</f>
        <v>MK:3:#2</v>
      </c>
      <c r="J31" s="165"/>
      <c r="L31" s="165"/>
      <c r="N31" s="165"/>
      <c r="P31" s="165"/>
      <c r="R31" s="165"/>
      <c r="T31" s="165"/>
      <c r="V31" s="165"/>
      <c r="X31" s="165"/>
      <c r="Z31" s="165"/>
      <c r="AB31" s="165"/>
      <c r="AD31" s="165"/>
      <c r="AF31" s="165"/>
      <c r="AH31" s="165"/>
      <c r="AJ31" s="165"/>
      <c r="AL31" s="165"/>
      <c r="AN31" s="165"/>
      <c r="AP31" s="165"/>
      <c r="AR31" s="165"/>
      <c r="AX31" s="165"/>
      <c r="AZ31" s="165"/>
      <c r="BB31" s="165"/>
    </row>
    <row r="32" spans="1:54" s="174" customFormat="1" ht="18.399999999999999" customHeight="1" x14ac:dyDescent="0.3">
      <c r="A32" s="200">
        <v>18490</v>
      </c>
      <c r="B32" s="160" t="s">
        <v>750</v>
      </c>
      <c r="C32" s="189" t="s">
        <v>732</v>
      </c>
      <c r="D32" s="161" t="s">
        <v>394</v>
      </c>
      <c r="E32" s="161" t="s">
        <v>338</v>
      </c>
      <c r="F32" s="165" t="str">
        <f>CONCATENATE(PL!D19,".",PL!E28)</f>
        <v>361.4.2</v>
      </c>
      <c r="J32" s="165"/>
      <c r="L32" s="165"/>
      <c r="N32" s="165"/>
      <c r="P32" s="165"/>
      <c r="R32" s="165"/>
      <c r="T32" s="165"/>
      <c r="V32" s="165"/>
      <c r="X32" s="165"/>
      <c r="Z32" s="165"/>
      <c r="AB32" s="165"/>
      <c r="AD32" s="165"/>
      <c r="AF32" s="165"/>
      <c r="AH32" s="165"/>
      <c r="AJ32" s="165"/>
      <c r="AL32" s="165"/>
      <c r="AN32" s="165"/>
      <c r="AP32" s="165"/>
      <c r="AR32" s="165"/>
      <c r="AT32" s="165"/>
      <c r="AV32" s="165"/>
      <c r="AX32" s="165"/>
      <c r="AZ32" s="165"/>
      <c r="BB32" s="165"/>
    </row>
    <row r="33" spans="1:54" s="174" customFormat="1" ht="18.399999999999999" customHeight="1" x14ac:dyDescent="0.3">
      <c r="A33" s="200">
        <v>19060</v>
      </c>
      <c r="B33" s="160" t="s">
        <v>55</v>
      </c>
      <c r="C33" s="189" t="s">
        <v>751</v>
      </c>
      <c r="D33" s="161" t="s">
        <v>394</v>
      </c>
      <c r="E33" s="161" t="s">
        <v>338</v>
      </c>
      <c r="F33" s="165" t="str">
        <f>[2]PerW!$C$9</f>
        <v>W19</v>
      </c>
      <c r="G33" s="174" t="s">
        <v>607</v>
      </c>
      <c r="H33" s="165" t="str">
        <f>CONCATENATE(DE!A1,DE!D4,".",DE!E14)</f>
        <v>DE:176.9</v>
      </c>
      <c r="J33" s="161"/>
      <c r="L33" s="161"/>
      <c r="N33" s="161"/>
      <c r="P33" s="161"/>
      <c r="R33" s="161"/>
      <c r="T33" s="161"/>
      <c r="V33" s="161"/>
      <c r="X33" s="161"/>
      <c r="Z33" s="161"/>
      <c r="AB33" s="161"/>
      <c r="AD33" s="161"/>
      <c r="AF33" s="161"/>
      <c r="AH33" s="161"/>
      <c r="AJ33" s="161"/>
      <c r="AL33" s="161"/>
      <c r="AN33" s="161"/>
      <c r="AP33" s="161"/>
      <c r="AR33" s="161"/>
      <c r="AT33" s="161"/>
      <c r="AV33" s="161"/>
      <c r="AX33" s="161"/>
      <c r="AZ33" s="161"/>
      <c r="BB33" s="161"/>
    </row>
    <row r="34" spans="1:54" s="174" customFormat="1" ht="18.399999999999999" customHeight="1" x14ac:dyDescent="0.3">
      <c r="A34" s="200">
        <v>20250</v>
      </c>
      <c r="B34" s="160" t="s">
        <v>57</v>
      </c>
      <c r="C34" s="189" t="s">
        <v>56</v>
      </c>
      <c r="D34" s="161" t="s">
        <v>394</v>
      </c>
      <c r="E34" s="161" t="s">
        <v>338</v>
      </c>
      <c r="F34" s="165" t="str">
        <f>CONCATENATE(PL!D19,".",PL!E21)</f>
        <v>361.1</v>
      </c>
      <c r="H34" s="165"/>
      <c r="J34" s="164"/>
      <c r="L34" s="164"/>
      <c r="P34" s="164"/>
      <c r="R34" s="164"/>
      <c r="T34" s="165"/>
      <c r="V34" s="165"/>
      <c r="X34" s="165"/>
      <c r="Z34" s="165"/>
      <c r="AB34" s="165"/>
      <c r="AD34" s="165"/>
      <c r="AF34" s="165"/>
      <c r="AH34" s="165"/>
      <c r="AJ34" s="165"/>
      <c r="AL34" s="165"/>
      <c r="AN34" s="165"/>
      <c r="AP34" s="165"/>
      <c r="AR34" s="165"/>
      <c r="AT34" s="165"/>
      <c r="AV34" s="165"/>
      <c r="AX34" s="165"/>
      <c r="AZ34" s="165"/>
      <c r="BB34" s="165"/>
    </row>
    <row r="35" spans="1:54" s="174" customFormat="1" ht="18.399999999999999" customHeight="1" x14ac:dyDescent="0.3">
      <c r="A35" s="200">
        <v>20600</v>
      </c>
      <c r="B35" s="160" t="s">
        <v>59</v>
      </c>
      <c r="C35" s="189" t="s">
        <v>629</v>
      </c>
      <c r="D35" s="161" t="s">
        <v>394</v>
      </c>
      <c r="E35" s="161" t="s">
        <v>338</v>
      </c>
      <c r="F35" s="164" t="str">
        <f>CONCATENATE(DE!A1,DE!D4,".",DE!E14)</f>
        <v>DE:176.9</v>
      </c>
      <c r="H35" s="165"/>
      <c r="J35" s="165"/>
      <c r="L35" s="165"/>
      <c r="N35" s="165"/>
      <c r="P35" s="165"/>
      <c r="R35" s="165"/>
      <c r="T35" s="165"/>
      <c r="V35" s="165"/>
      <c r="X35" s="165"/>
      <c r="Z35" s="165"/>
      <c r="AB35" s="165"/>
      <c r="AD35" s="165"/>
      <c r="AF35" s="165"/>
      <c r="AH35" s="165"/>
      <c r="AJ35" s="165"/>
      <c r="AN35" s="165"/>
      <c r="AP35" s="165"/>
      <c r="AR35" s="165"/>
      <c r="AT35" s="165"/>
      <c r="AV35" s="165"/>
      <c r="AX35" s="165"/>
      <c r="AZ35" s="165"/>
      <c r="BA35" s="165"/>
      <c r="BB35" s="165"/>
    </row>
    <row r="36" spans="1:54" s="174" customFormat="1" ht="18.399999999999999" customHeight="1" x14ac:dyDescent="0.3">
      <c r="A36" s="200">
        <v>20680</v>
      </c>
      <c r="B36" s="160" t="s">
        <v>61</v>
      </c>
      <c r="C36" s="189" t="s">
        <v>60</v>
      </c>
      <c r="D36" s="161" t="s">
        <v>394</v>
      </c>
      <c r="E36" s="161" t="s">
        <v>338</v>
      </c>
      <c r="F36" s="165" t="str">
        <f>CONCATENATE(My!A1,My!D51)</f>
        <v>R14</v>
      </c>
      <c r="G36" s="174" t="s">
        <v>152</v>
      </c>
      <c r="H36" s="165" t="str">
        <f>CONCATENATE(My!A1,My!D56,".",My!E219)</f>
        <v>R19.146</v>
      </c>
      <c r="J36" s="165"/>
      <c r="L36" s="165"/>
      <c r="N36" s="165"/>
      <c r="P36" s="165"/>
      <c r="R36" s="165"/>
      <c r="T36" s="165"/>
      <c r="Z36" s="165"/>
      <c r="AB36" s="165"/>
      <c r="AD36" s="165"/>
      <c r="AF36" s="165"/>
      <c r="AH36" s="165"/>
      <c r="AJ36" s="165"/>
      <c r="AL36" s="165"/>
      <c r="AN36" s="165"/>
      <c r="AP36" s="165"/>
      <c r="AR36" s="165"/>
      <c r="AT36" s="165"/>
      <c r="AV36" s="165"/>
      <c r="AX36" s="165"/>
      <c r="AZ36" s="165"/>
      <c r="BB36" s="165"/>
    </row>
    <row r="37" spans="1:54" s="174" customFormat="1" ht="18.399999999999999" customHeight="1" x14ac:dyDescent="0.3">
      <c r="A37" s="200">
        <v>21220</v>
      </c>
      <c r="B37" s="160" t="s">
        <v>64</v>
      </c>
      <c r="C37" s="189" t="s">
        <v>63</v>
      </c>
      <c r="D37" s="161" t="s">
        <v>394</v>
      </c>
      <c r="E37" s="161" t="s">
        <v>338</v>
      </c>
      <c r="F37" s="165" t="str">
        <f>CONCATENATE(PL!D6,":201;202")</f>
        <v>126:201;202</v>
      </c>
      <c r="H37" s="164"/>
      <c r="J37" s="164"/>
      <c r="L37" s="164"/>
      <c r="N37" s="165"/>
      <c r="P37" s="164"/>
      <c r="R37" s="164"/>
      <c r="T37" s="164"/>
      <c r="V37" s="164"/>
      <c r="X37" s="164"/>
      <c r="Z37" s="164"/>
      <c r="AB37" s="164"/>
      <c r="AD37" s="164"/>
      <c r="AF37" s="164"/>
      <c r="AH37" s="164"/>
      <c r="AJ37" s="164"/>
      <c r="AL37" s="164"/>
      <c r="AN37" s="164"/>
      <c r="AP37" s="164"/>
      <c r="AR37" s="164"/>
      <c r="AT37" s="164"/>
      <c r="AV37" s="164"/>
      <c r="AX37" s="164"/>
      <c r="AZ37" s="164"/>
      <c r="BB37" s="164"/>
    </row>
    <row r="38" spans="1:54" s="174" customFormat="1" ht="18.399999999999999" customHeight="1" x14ac:dyDescent="0.3">
      <c r="A38" s="200">
        <v>23500</v>
      </c>
      <c r="B38" s="160" t="s">
        <v>733</v>
      </c>
      <c r="C38" s="189" t="s">
        <v>968</v>
      </c>
      <c r="D38" s="161" t="s">
        <v>394</v>
      </c>
      <c r="E38" s="161" t="s">
        <v>338</v>
      </c>
      <c r="F38" s="165" t="str">
        <f>CONCATENATE(PL!D19,".",PL!E27)</f>
        <v>361.4.1</v>
      </c>
      <c r="H38" s="165"/>
      <c r="J38" s="165"/>
      <c r="L38" s="165"/>
      <c r="N38" s="165"/>
      <c r="P38" s="165"/>
      <c r="R38" s="165"/>
      <c r="T38" s="165"/>
      <c r="V38" s="165"/>
      <c r="X38" s="165"/>
      <c r="Z38" s="165"/>
      <c r="AB38" s="165"/>
      <c r="AD38" s="165"/>
      <c r="AF38" s="165"/>
      <c r="AH38" s="165"/>
      <c r="AJ38" s="165"/>
      <c r="AL38" s="165"/>
      <c r="AN38" s="165"/>
      <c r="AP38" s="165"/>
      <c r="AR38" s="165"/>
      <c r="AT38" s="165"/>
      <c r="AV38" s="165"/>
      <c r="AX38" s="165"/>
      <c r="AZ38" s="165"/>
      <c r="BB38" s="165"/>
    </row>
    <row r="39" spans="1:54" s="174" customFormat="1" ht="18.399999999999999" customHeight="1" x14ac:dyDescent="0.3">
      <c r="A39" s="200">
        <v>24310</v>
      </c>
      <c r="B39" s="160" t="s">
        <v>75</v>
      </c>
      <c r="C39" s="189" t="s">
        <v>763</v>
      </c>
      <c r="D39" s="161" t="s">
        <v>394</v>
      </c>
      <c r="E39" s="161" t="s">
        <v>338</v>
      </c>
      <c r="F39" s="165" t="str">
        <f>CONCATENATE(PL!D19,".",PL!E28)</f>
        <v>361.4.2</v>
      </c>
      <c r="G39" s="174" t="s">
        <v>152</v>
      </c>
      <c r="H39" s="165" t="str">
        <f>[2]PerW!$C$11</f>
        <v>W30.7</v>
      </c>
      <c r="J39" s="165"/>
      <c r="L39" s="164"/>
      <c r="N39" s="164"/>
      <c r="R39" s="164"/>
      <c r="T39" s="164"/>
      <c r="V39" s="165"/>
      <c r="X39" s="165"/>
      <c r="Z39" s="165"/>
      <c r="AB39" s="165"/>
      <c r="AD39" s="165"/>
      <c r="AF39" s="165"/>
      <c r="AH39" s="165"/>
      <c r="AL39" s="165"/>
      <c r="AN39" s="161"/>
      <c r="AP39" s="165"/>
      <c r="AR39" s="164"/>
      <c r="AT39" s="164"/>
      <c r="AV39" s="164"/>
      <c r="AX39" s="164"/>
      <c r="AZ39" s="164"/>
      <c r="BB39" s="164"/>
    </row>
    <row r="40" spans="1:54" s="174" customFormat="1" ht="18.399999999999999" customHeight="1" x14ac:dyDescent="0.3">
      <c r="A40" s="200">
        <v>24330</v>
      </c>
      <c r="B40" s="160" t="s">
        <v>734</v>
      </c>
      <c r="C40" s="189" t="s">
        <v>969</v>
      </c>
      <c r="D40" s="161" t="s">
        <v>394</v>
      </c>
      <c r="E40" s="161" t="s">
        <v>338</v>
      </c>
      <c r="F40" s="165" t="str">
        <f>CONCATENATE(PL!D19,".",PL!E27)</f>
        <v>361.4.1</v>
      </c>
      <c r="H40" s="165"/>
      <c r="L40" s="165"/>
      <c r="N40" s="165"/>
      <c r="P40" s="165"/>
      <c r="R40" s="165"/>
      <c r="T40" s="165"/>
      <c r="V40" s="165"/>
      <c r="X40" s="165"/>
      <c r="Z40" s="165"/>
      <c r="AB40" s="165"/>
      <c r="AD40" s="165"/>
      <c r="AF40" s="165"/>
      <c r="AH40" s="165"/>
      <c r="AJ40" s="165"/>
      <c r="AL40" s="165"/>
      <c r="AN40" s="165"/>
      <c r="AP40" s="165"/>
      <c r="AR40" s="165"/>
      <c r="AT40" s="165"/>
      <c r="AV40" s="165"/>
      <c r="AX40" s="165"/>
      <c r="AZ40" s="165"/>
      <c r="BB40" s="165"/>
    </row>
    <row r="41" spans="1:54" s="174" customFormat="1" ht="18.399999999999999" customHeight="1" x14ac:dyDescent="0.3">
      <c r="A41" s="200">
        <v>26810</v>
      </c>
      <c r="B41" s="160"/>
      <c r="C41" s="189" t="s">
        <v>735</v>
      </c>
      <c r="D41" s="161" t="s">
        <v>394</v>
      </c>
      <c r="E41" s="161"/>
      <c r="F41" s="165"/>
      <c r="H41" s="165"/>
      <c r="J41" s="165"/>
      <c r="L41" s="165"/>
      <c r="N41" s="165"/>
      <c r="P41" s="165"/>
      <c r="R41" s="165"/>
      <c r="T41" s="165"/>
      <c r="V41" s="165"/>
      <c r="X41" s="165"/>
      <c r="Z41" s="165"/>
      <c r="AB41" s="165"/>
      <c r="AD41" s="165"/>
      <c r="AF41" s="165"/>
      <c r="AH41" s="165"/>
      <c r="AJ41" s="165"/>
      <c r="AL41" s="165"/>
      <c r="AN41" s="165"/>
      <c r="AP41" s="165"/>
      <c r="AR41" s="165"/>
      <c r="AT41" s="165"/>
      <c r="AV41" s="165"/>
      <c r="AX41" s="165"/>
      <c r="AZ41" s="165"/>
      <c r="BB41" s="165"/>
    </row>
    <row r="42" spans="1:54" s="174" customFormat="1" ht="18.399999999999999" customHeight="1" x14ac:dyDescent="0.3">
      <c r="A42" s="200">
        <v>27570</v>
      </c>
      <c r="B42" s="161"/>
      <c r="C42" s="189" t="s">
        <v>970</v>
      </c>
      <c r="D42" s="161" t="s">
        <v>394</v>
      </c>
      <c r="E42" s="161" t="s">
        <v>338</v>
      </c>
      <c r="F42" s="165" t="str">
        <f>CONCATENATE(PL!D19,".",PL!E27)</f>
        <v>361.4.1</v>
      </c>
      <c r="G42" s="174" t="s">
        <v>152</v>
      </c>
      <c r="H42" s="165" t="str">
        <f>CONCATENATE(PL!D19,".",PL!E28)</f>
        <v>361.4.2</v>
      </c>
      <c r="J42" s="165"/>
      <c r="P42" s="165"/>
      <c r="R42" s="165"/>
      <c r="T42" s="165"/>
      <c r="V42" s="165"/>
      <c r="X42" s="165"/>
      <c r="Z42" s="165"/>
      <c r="AB42" s="165"/>
      <c r="AD42" s="165"/>
      <c r="AF42" s="165"/>
      <c r="AH42" s="165"/>
      <c r="AJ42" s="165"/>
      <c r="AL42" s="165"/>
      <c r="AN42" s="165"/>
      <c r="AP42" s="165"/>
      <c r="AR42" s="165"/>
      <c r="AT42" s="165"/>
      <c r="AV42" s="165"/>
      <c r="AX42" s="165"/>
      <c r="AZ42" s="165"/>
      <c r="BB42" s="165"/>
    </row>
    <row r="43" spans="1:54" s="174" customFormat="1" ht="18.399999999999999" customHeight="1" x14ac:dyDescent="0.3">
      <c r="A43" s="200">
        <v>28240</v>
      </c>
      <c r="B43" s="160" t="s">
        <v>80</v>
      </c>
      <c r="C43" s="189" t="s">
        <v>79</v>
      </c>
      <c r="D43" s="161" t="s">
        <v>394</v>
      </c>
      <c r="E43" s="161" t="s">
        <v>338</v>
      </c>
      <c r="F43" s="165" t="str">
        <f>CONCATENATE(PL!D6,":322")</f>
        <v>126:322</v>
      </c>
      <c r="H43" s="165"/>
      <c r="J43" s="165"/>
      <c r="L43" s="165"/>
      <c r="N43" s="165"/>
      <c r="P43" s="165"/>
      <c r="R43" s="165"/>
      <c r="T43" s="165"/>
      <c r="V43" s="165"/>
      <c r="X43" s="165"/>
      <c r="Z43" s="165"/>
      <c r="AB43" s="165"/>
      <c r="AD43" s="165"/>
      <c r="AF43" s="165"/>
      <c r="AH43" s="165"/>
      <c r="AJ43" s="165"/>
      <c r="AL43" s="165"/>
      <c r="AN43" s="165"/>
      <c r="AP43" s="165"/>
      <c r="AR43" s="165"/>
      <c r="AT43" s="165"/>
      <c r="AV43" s="165"/>
      <c r="AX43" s="165"/>
      <c r="AZ43" s="165"/>
      <c r="BB43" s="165"/>
    </row>
    <row r="44" spans="1:54" s="174" customFormat="1" ht="18.399999999999999" customHeight="1" x14ac:dyDescent="0.3">
      <c r="A44" s="200">
        <v>30860</v>
      </c>
      <c r="B44" s="160" t="s">
        <v>90</v>
      </c>
      <c r="C44" s="189" t="s">
        <v>89</v>
      </c>
      <c r="D44" s="161" t="s">
        <v>394</v>
      </c>
      <c r="E44" s="161" t="s">
        <v>338</v>
      </c>
      <c r="F44" s="165" t="str">
        <f>CONCATENATE(PL!D6,":171;208;258")</f>
        <v>126:171;208;258</v>
      </c>
      <c r="G44" s="174" t="s">
        <v>152</v>
      </c>
      <c r="H44" s="165" t="str">
        <f>CONCATENATE(PL!D19,".",PL!E24)</f>
        <v>361.3.1</v>
      </c>
      <c r="J44" s="165"/>
      <c r="L44" s="165"/>
      <c r="N44" s="165"/>
      <c r="P44" s="164"/>
      <c r="T44" s="164"/>
      <c r="V44" s="165"/>
      <c r="X44" s="165"/>
      <c r="Z44" s="165"/>
      <c r="AB44" s="165"/>
      <c r="AD44" s="165"/>
      <c r="AF44" s="165"/>
      <c r="AH44" s="164"/>
      <c r="AJ44" s="165"/>
      <c r="AL44" s="165"/>
      <c r="AN44" s="165"/>
      <c r="AV44" s="165"/>
      <c r="AX44" s="165"/>
      <c r="AZ44" s="165"/>
      <c r="BB44" s="165"/>
    </row>
    <row r="45" spans="1:54" s="174" customFormat="1" ht="18.399999999999999" customHeight="1" x14ac:dyDescent="0.3">
      <c r="A45" s="200">
        <v>31590</v>
      </c>
      <c r="B45" s="160" t="s">
        <v>91</v>
      </c>
      <c r="C45" s="189" t="s">
        <v>736</v>
      </c>
      <c r="D45" s="161" t="s">
        <v>394</v>
      </c>
      <c r="E45" s="161" t="s">
        <v>338</v>
      </c>
      <c r="F45" s="165" t="str">
        <f>CONCATENATE(PL!D19,".",PL!E27)</f>
        <v>361.4.1</v>
      </c>
      <c r="H45" s="165"/>
      <c r="J45" s="164"/>
      <c r="N45" s="164"/>
      <c r="P45" s="164"/>
      <c r="R45" s="165"/>
      <c r="T45" s="165"/>
      <c r="V45" s="165"/>
      <c r="X45" s="165"/>
      <c r="Z45" s="165"/>
      <c r="AB45" s="165"/>
      <c r="AD45" s="165"/>
      <c r="AF45" s="165"/>
      <c r="AH45" s="165"/>
      <c r="AJ45" s="165"/>
      <c r="AL45" s="165"/>
      <c r="AN45" s="165"/>
      <c r="AP45" s="165"/>
      <c r="AR45" s="165"/>
      <c r="AT45" s="165"/>
      <c r="AV45" s="165"/>
      <c r="AX45" s="165"/>
      <c r="AZ45" s="165"/>
      <c r="BB45" s="165"/>
    </row>
    <row r="46" spans="1:54" s="174" customFormat="1" ht="18.399999999999999" customHeight="1" x14ac:dyDescent="0.3">
      <c r="A46" s="200">
        <v>32840</v>
      </c>
      <c r="B46" s="160" t="s">
        <v>95</v>
      </c>
      <c r="C46" s="189" t="s">
        <v>630</v>
      </c>
      <c r="D46" s="161" t="s">
        <v>394</v>
      </c>
      <c r="E46" s="161" t="s">
        <v>338</v>
      </c>
      <c r="F46" s="165" t="str">
        <f>CONCATENATE(PL!D19,".",PL!E27)</f>
        <v>361.4.1</v>
      </c>
      <c r="J46" s="165"/>
      <c r="L46" s="165"/>
      <c r="N46" s="165"/>
      <c r="P46" s="165"/>
      <c r="R46" s="165"/>
      <c r="T46" s="165"/>
      <c r="V46" s="165"/>
      <c r="X46" s="165"/>
      <c r="Z46" s="165"/>
      <c r="AB46" s="165"/>
      <c r="AD46" s="165"/>
      <c r="AF46" s="165"/>
      <c r="AH46" s="161"/>
      <c r="AJ46" s="165"/>
      <c r="AL46" s="165"/>
      <c r="AN46" s="165"/>
      <c r="AP46" s="165"/>
      <c r="AR46" s="165"/>
      <c r="AT46" s="165"/>
      <c r="AV46" s="165"/>
      <c r="AX46" s="165"/>
      <c r="AZ46" s="165"/>
      <c r="BB46" s="165"/>
    </row>
    <row r="47" spans="1:54" s="174" customFormat="1" ht="18.399999999999999" customHeight="1" x14ac:dyDescent="0.3">
      <c r="A47" s="200">
        <v>35270</v>
      </c>
      <c r="B47" s="160" t="s">
        <v>743</v>
      </c>
      <c r="C47" s="189" t="s">
        <v>742</v>
      </c>
      <c r="D47" s="161" t="s">
        <v>394</v>
      </c>
      <c r="E47" s="161" t="s">
        <v>338</v>
      </c>
      <c r="F47" s="165" t="str">
        <f>CONCATENATE(PL!D19,".",PL!E24)</f>
        <v>361.3.1</v>
      </c>
      <c r="H47" s="165"/>
      <c r="J47" s="164"/>
      <c r="L47" s="165"/>
      <c r="N47" s="165"/>
      <c r="P47" s="165"/>
      <c r="R47" s="165"/>
      <c r="T47" s="165"/>
      <c r="V47" s="165"/>
      <c r="X47" s="165"/>
      <c r="Z47" s="165"/>
      <c r="AB47" s="165"/>
      <c r="AD47" s="165"/>
      <c r="AF47" s="165"/>
      <c r="AH47" s="165"/>
      <c r="AJ47" s="165"/>
      <c r="AL47" s="165"/>
      <c r="AN47" s="165"/>
      <c r="AP47" s="165"/>
      <c r="AR47" s="165"/>
      <c r="AT47" s="165"/>
      <c r="AV47" s="165"/>
      <c r="AX47" s="165"/>
      <c r="AZ47" s="165"/>
      <c r="BB47" s="165"/>
    </row>
    <row r="48" spans="1:54" s="174" customFormat="1" ht="18.399999999999999" customHeight="1" x14ac:dyDescent="0.3">
      <c r="A48" s="200">
        <v>35750</v>
      </c>
      <c r="B48" s="173" t="s">
        <v>625</v>
      </c>
      <c r="C48" s="189" t="s">
        <v>627</v>
      </c>
      <c r="D48" s="161" t="s">
        <v>394</v>
      </c>
      <c r="E48" s="161" t="s">
        <v>338</v>
      </c>
      <c r="F48" s="165" t="str">
        <f>CONCATENATE(PL!D19,".",PL!E27)</f>
        <v>361.4.1</v>
      </c>
      <c r="H48" s="165"/>
      <c r="J48" s="165"/>
      <c r="N48" s="164"/>
      <c r="P48" s="165"/>
      <c r="R48" s="165"/>
      <c r="T48" s="165"/>
      <c r="V48" s="165"/>
      <c r="X48" s="165"/>
      <c r="Z48" s="165"/>
      <c r="AB48" s="165"/>
      <c r="AD48" s="165"/>
      <c r="AF48" s="165"/>
      <c r="AH48" s="165"/>
      <c r="AJ48" s="165"/>
      <c r="AL48" s="165"/>
      <c r="AN48" s="165"/>
      <c r="AP48" s="165"/>
      <c r="AR48" s="165"/>
      <c r="AT48" s="165"/>
      <c r="AV48" s="165"/>
      <c r="AX48" s="165"/>
      <c r="AZ48" s="165"/>
      <c r="BB48" s="165"/>
    </row>
    <row r="49" spans="1:55" s="174" customFormat="1" ht="18.399999999999999" customHeight="1" x14ac:dyDescent="0.3">
      <c r="A49" s="200">
        <v>36780</v>
      </c>
      <c r="B49" s="179" t="s">
        <v>98</v>
      </c>
      <c r="C49" s="189" t="s">
        <v>97</v>
      </c>
      <c r="D49" s="161" t="s">
        <v>394</v>
      </c>
      <c r="E49" s="161" t="s">
        <v>338</v>
      </c>
      <c r="F49" s="165" t="str">
        <f>CONCATENATE(PL!D19,".",PL!E28)</f>
        <v>361.4.2</v>
      </c>
      <c r="J49" s="164"/>
      <c r="L49" s="165"/>
      <c r="N49" s="165"/>
      <c r="P49" s="165"/>
      <c r="R49" s="165"/>
      <c r="T49" s="165"/>
      <c r="V49" s="165"/>
      <c r="X49" s="165"/>
      <c r="Z49" s="165"/>
      <c r="AB49" s="165"/>
      <c r="AD49" s="165"/>
      <c r="AF49" s="165"/>
      <c r="AH49" s="165"/>
      <c r="AJ49" s="165"/>
      <c r="AL49" s="165"/>
      <c r="AN49" s="165"/>
      <c r="AP49" s="165"/>
      <c r="AR49" s="165"/>
      <c r="AT49" s="165"/>
      <c r="AV49" s="165"/>
      <c r="AX49" s="165"/>
      <c r="AZ49" s="165"/>
      <c r="BB49" s="165"/>
    </row>
    <row r="50" spans="1:55" s="174" customFormat="1" ht="18.399999999999999" customHeight="1" x14ac:dyDescent="0.3">
      <c r="A50" s="200">
        <v>37310</v>
      </c>
      <c r="B50" s="160" t="s">
        <v>96</v>
      </c>
      <c r="C50" s="189" t="s">
        <v>737</v>
      </c>
      <c r="D50" s="161" t="s">
        <v>394</v>
      </c>
      <c r="E50" s="161" t="s">
        <v>338</v>
      </c>
      <c r="F50" s="165" t="str">
        <f>CONCATENATE(PL!D6,":315")</f>
        <v>126:315</v>
      </c>
      <c r="G50" s="174" t="s">
        <v>152</v>
      </c>
      <c r="H50" s="165" t="str">
        <f>CONCATENATE(PL!D19,".",PL!E24)</f>
        <v>361.3.1</v>
      </c>
      <c r="L50" s="165"/>
      <c r="N50" s="165"/>
      <c r="P50" s="165"/>
      <c r="R50" s="164"/>
      <c r="V50" s="164"/>
      <c r="X50" s="164"/>
      <c r="Z50" s="165"/>
      <c r="AB50" s="165"/>
      <c r="AD50" s="165"/>
      <c r="AF50" s="165"/>
      <c r="AH50" s="165"/>
      <c r="AJ50" s="165"/>
      <c r="AL50" s="165"/>
      <c r="AN50" s="165"/>
      <c r="AP50" s="165"/>
      <c r="AR50" s="165"/>
      <c r="AT50" s="165"/>
      <c r="AV50" s="165"/>
      <c r="AX50" s="165"/>
      <c r="AZ50" s="165"/>
      <c r="BB50" s="165"/>
    </row>
    <row r="51" spans="1:55" s="174" customFormat="1" ht="18.399999999999999" customHeight="1" x14ac:dyDescent="0.3">
      <c r="A51" s="200">
        <v>37560</v>
      </c>
      <c r="B51" s="160" t="s">
        <v>101</v>
      </c>
      <c r="C51" s="189" t="s">
        <v>738</v>
      </c>
      <c r="D51" s="161" t="s">
        <v>394</v>
      </c>
      <c r="E51" s="161" t="s">
        <v>338</v>
      </c>
      <c r="F51" s="165" t="str">
        <f>CONCATENATE(PL!D6,":321")</f>
        <v>126:321</v>
      </c>
      <c r="H51" s="165"/>
      <c r="I51" s="160"/>
      <c r="J51" s="165"/>
      <c r="K51" s="160"/>
      <c r="L51" s="165"/>
      <c r="M51" s="160"/>
      <c r="N51" s="165"/>
      <c r="O51" s="160"/>
      <c r="P51" s="165"/>
      <c r="Q51" s="160"/>
      <c r="R51" s="165"/>
      <c r="S51" s="160"/>
      <c r="T51" s="165"/>
      <c r="U51" s="160"/>
      <c r="V51" s="165"/>
      <c r="W51" s="160"/>
      <c r="X51" s="165"/>
      <c r="Y51" s="160"/>
      <c r="Z51" s="165"/>
      <c r="AA51" s="160"/>
      <c r="AB51" s="165"/>
      <c r="AC51" s="160"/>
      <c r="AD51" s="165"/>
      <c r="AE51" s="160"/>
      <c r="AF51" s="165"/>
      <c r="AG51" s="160"/>
      <c r="AH51" s="165"/>
      <c r="AI51" s="160"/>
      <c r="AJ51" s="165"/>
      <c r="AK51" s="160"/>
      <c r="AL51" s="165"/>
      <c r="AM51" s="160"/>
      <c r="AN51" s="165"/>
      <c r="AO51" s="160"/>
      <c r="AP51" s="165"/>
      <c r="AQ51" s="160"/>
      <c r="AR51" s="165"/>
      <c r="AS51" s="160"/>
      <c r="AT51" s="165"/>
      <c r="AU51" s="160"/>
      <c r="AV51" s="165"/>
      <c r="AW51" s="160"/>
      <c r="AX51" s="165"/>
      <c r="AY51" s="160"/>
      <c r="AZ51" s="165"/>
      <c r="BA51" s="160"/>
      <c r="BB51" s="165"/>
      <c r="BC51" s="160"/>
    </row>
    <row r="52" spans="1:55" s="174" customFormat="1" ht="18.399999999999999" customHeight="1" x14ac:dyDescent="0.3">
      <c r="A52" s="200">
        <v>38810</v>
      </c>
      <c r="B52" s="160" t="s">
        <v>116</v>
      </c>
      <c r="C52" s="189" t="s">
        <v>766</v>
      </c>
      <c r="D52" s="161" t="s">
        <v>394</v>
      </c>
      <c r="E52" s="161" t="s">
        <v>338</v>
      </c>
      <c r="F52" s="165" t="str">
        <f>CONCATENATE(PL!D6,":322")</f>
        <v>126:322</v>
      </c>
      <c r="G52" s="174" t="s">
        <v>152</v>
      </c>
      <c r="H52" s="165" t="str">
        <f>CONCATENATE(PL!D19,".",PL!E24)</f>
        <v>361.3.1</v>
      </c>
      <c r="J52" s="164"/>
      <c r="N52" s="164"/>
      <c r="P52" s="165"/>
      <c r="R52" s="165"/>
      <c r="T52" s="165"/>
      <c r="V52" s="165"/>
      <c r="X52" s="165"/>
      <c r="Z52" s="165"/>
      <c r="AB52" s="165"/>
      <c r="AD52" s="165"/>
      <c r="AF52" s="165"/>
      <c r="AH52" s="165"/>
      <c r="AJ52" s="165"/>
      <c r="AL52" s="165"/>
      <c r="AN52" s="165"/>
      <c r="AP52" s="165"/>
      <c r="AR52" s="161"/>
      <c r="AT52" s="161"/>
      <c r="AV52" s="165"/>
      <c r="AX52" s="165"/>
      <c r="AZ52" s="165"/>
      <c r="BB52" s="178"/>
    </row>
    <row r="53" spans="1:55" s="174" customFormat="1" ht="18.399999999999999" customHeight="1" x14ac:dyDescent="0.3">
      <c r="A53" s="200">
        <v>40450</v>
      </c>
      <c r="B53" s="160" t="s">
        <v>104</v>
      </c>
      <c r="C53" s="189" t="s">
        <v>739</v>
      </c>
      <c r="D53" s="161" t="s">
        <v>394</v>
      </c>
      <c r="E53" s="161" t="s">
        <v>338</v>
      </c>
      <c r="F53" s="164" t="str">
        <f>CONCATENATE(DE!B1,DE!D4,".",DE!E14)</f>
        <v>176.9</v>
      </c>
      <c r="H53" s="165"/>
      <c r="J53" s="165"/>
      <c r="L53" s="165"/>
      <c r="N53" s="165"/>
      <c r="P53" s="165"/>
      <c r="T53" s="165"/>
      <c r="V53" s="165"/>
      <c r="X53" s="165"/>
      <c r="Z53" s="165"/>
      <c r="AB53" s="165"/>
      <c r="AD53" s="165"/>
      <c r="AF53" s="165"/>
      <c r="AH53" s="165"/>
      <c r="AJ53" s="165"/>
      <c r="AL53" s="165"/>
      <c r="AN53" s="165"/>
      <c r="AP53" s="165"/>
      <c r="AR53" s="165"/>
      <c r="AT53" s="165"/>
      <c r="AV53" s="165"/>
      <c r="AX53" s="165"/>
      <c r="AZ53" s="165"/>
      <c r="BB53" s="165"/>
    </row>
    <row r="54" spans="1:55" s="174" customFormat="1" ht="18.399999999999999" customHeight="1" x14ac:dyDescent="0.3">
      <c r="A54" s="200">
        <v>42070</v>
      </c>
      <c r="B54" s="160" t="s">
        <v>1507</v>
      </c>
      <c r="C54" s="189" t="s">
        <v>555</v>
      </c>
      <c r="D54" s="161" t="s">
        <v>394</v>
      </c>
      <c r="E54" s="161" t="s">
        <v>338</v>
      </c>
      <c r="F54" s="165" t="str">
        <f>CONCATENATE(PL!D19,".",PL!E25)</f>
        <v>361.3.2</v>
      </c>
      <c r="H54" s="165"/>
      <c r="J54" s="165"/>
      <c r="L54" s="165"/>
      <c r="N54" s="164"/>
      <c r="R54" s="164"/>
      <c r="T54" s="165"/>
      <c r="V54" s="165"/>
      <c r="X54" s="165"/>
      <c r="Z54" s="165"/>
      <c r="AB54" s="165"/>
      <c r="AD54" s="165"/>
      <c r="AF54" s="165"/>
      <c r="AH54" s="165"/>
      <c r="AJ54" s="165"/>
      <c r="AL54" s="165"/>
      <c r="AN54" s="165"/>
      <c r="AP54" s="165"/>
      <c r="AR54" s="165"/>
      <c r="AT54" s="165"/>
      <c r="AV54" s="165"/>
      <c r="AX54" s="165"/>
      <c r="AZ54" s="165"/>
      <c r="BB54" s="165"/>
    </row>
    <row r="55" spans="1:55" s="174" customFormat="1" ht="18.399999999999999" customHeight="1" x14ac:dyDescent="0.3">
      <c r="A55" s="200">
        <v>42820</v>
      </c>
      <c r="B55" s="179"/>
      <c r="C55" s="189" t="s">
        <v>106</v>
      </c>
      <c r="D55" s="161" t="s">
        <v>394</v>
      </c>
      <c r="E55" s="161" t="s">
        <v>338</v>
      </c>
      <c r="F55" s="165" t="str">
        <f>CONCATENATE(PL!D19,".",PL!E24)</f>
        <v>361.3.1</v>
      </c>
      <c r="H55" s="165"/>
      <c r="L55" s="165"/>
      <c r="N55" s="165"/>
      <c r="P55" s="165"/>
      <c r="R55" s="165"/>
      <c r="T55" s="165"/>
      <c r="V55" s="165"/>
      <c r="X55" s="165"/>
      <c r="Z55" s="165"/>
      <c r="AB55" s="165"/>
      <c r="AD55" s="165"/>
      <c r="AF55" s="165"/>
      <c r="AH55" s="165"/>
      <c r="AJ55" s="165"/>
      <c r="AL55" s="165"/>
      <c r="AN55" s="165"/>
      <c r="AP55" s="165"/>
      <c r="AR55" s="165"/>
      <c r="AT55" s="165"/>
      <c r="AV55" s="165"/>
      <c r="AX55" s="165"/>
      <c r="AZ55" s="165"/>
      <c r="BB55" s="165"/>
    </row>
    <row r="56" spans="1:55" s="174" customFormat="1" ht="18.399999999999999" customHeight="1" x14ac:dyDescent="0.3">
      <c r="A56" s="200">
        <v>43970</v>
      </c>
      <c r="B56" s="160" t="s">
        <v>108</v>
      </c>
      <c r="C56" s="189" t="s">
        <v>107</v>
      </c>
      <c r="D56" s="161" t="s">
        <v>394</v>
      </c>
      <c r="E56" s="161" t="s">
        <v>338</v>
      </c>
      <c r="F56" s="165" t="str">
        <f>CONCATENATE(PL!D6,":317")</f>
        <v>126:317</v>
      </c>
      <c r="G56" s="174" t="s">
        <v>152</v>
      </c>
      <c r="H56" s="165" t="str">
        <f>CONCATENATE(PL!D19,".",PL!E24)</f>
        <v>361.3.1</v>
      </c>
      <c r="L56" s="164"/>
      <c r="N56" s="165"/>
      <c r="P56" s="165"/>
      <c r="R56" s="165"/>
      <c r="T56" s="165"/>
      <c r="V56" s="165"/>
      <c r="X56" s="165"/>
      <c r="Z56" s="165"/>
      <c r="AB56" s="165"/>
      <c r="AD56" s="165"/>
      <c r="AF56" s="165"/>
      <c r="AH56" s="165"/>
      <c r="AJ56" s="165"/>
      <c r="AL56" s="165"/>
      <c r="AN56" s="165"/>
      <c r="AP56" s="165"/>
      <c r="AR56" s="165"/>
      <c r="AT56" s="165"/>
      <c r="AV56" s="165"/>
      <c r="AX56" s="165"/>
      <c r="AZ56" s="165"/>
      <c r="BB56" s="165"/>
    </row>
    <row r="57" spans="1:55" s="174" customFormat="1" ht="18.399999999999999" customHeight="1" x14ac:dyDescent="0.3">
      <c r="A57" s="200">
        <v>45530</v>
      </c>
      <c r="B57" s="160" t="s">
        <v>24</v>
      </c>
      <c r="C57" s="189" t="s">
        <v>740</v>
      </c>
      <c r="D57" s="161" t="s">
        <v>394</v>
      </c>
      <c r="E57" s="161" t="s">
        <v>338</v>
      </c>
      <c r="F57" s="165" t="str">
        <f>CONCATENATE(PL!D19,".",PL!E28)</f>
        <v>361.4.2</v>
      </c>
      <c r="J57" s="165"/>
      <c r="L57" s="165"/>
      <c r="N57" s="165"/>
      <c r="P57" s="165"/>
      <c r="R57" s="165"/>
      <c r="T57" s="165"/>
      <c r="V57" s="165"/>
      <c r="X57" s="165"/>
      <c r="Z57" s="165"/>
      <c r="AB57" s="165"/>
      <c r="AD57" s="165"/>
      <c r="AF57" s="165"/>
      <c r="AH57" s="165"/>
      <c r="AJ57" s="165"/>
      <c r="AL57" s="165"/>
      <c r="AN57" s="165"/>
      <c r="AP57" s="165"/>
      <c r="AR57" s="165"/>
      <c r="AT57" s="165"/>
      <c r="AV57" s="165"/>
      <c r="AX57" s="165"/>
      <c r="AZ57" s="165"/>
      <c r="BB57" s="165"/>
    </row>
    <row r="58" spans="1:55" s="174" customFormat="1" ht="18.399999999999999" customHeight="1" x14ac:dyDescent="0.3">
      <c r="A58" s="200">
        <v>46140</v>
      </c>
      <c r="B58" s="160" t="s">
        <v>109</v>
      </c>
      <c r="C58" s="189" t="s">
        <v>741</v>
      </c>
      <c r="D58" s="161" t="s">
        <v>394</v>
      </c>
      <c r="E58" s="161" t="s">
        <v>338</v>
      </c>
      <c r="F58" s="165" t="str">
        <f>CONCATENATE(PL!D19,".",PL!E24)</f>
        <v>361.3.1</v>
      </c>
      <c r="J58" s="165"/>
      <c r="L58" s="165"/>
      <c r="N58" s="165"/>
      <c r="P58" s="165"/>
      <c r="R58" s="165"/>
      <c r="T58" s="165"/>
      <c r="V58" s="165"/>
      <c r="X58" s="165"/>
      <c r="Z58" s="165"/>
      <c r="AB58" s="165"/>
      <c r="AD58" s="165"/>
      <c r="AF58" s="165"/>
      <c r="AH58" s="165"/>
      <c r="AJ58" s="165"/>
      <c r="AL58" s="165"/>
      <c r="AN58" s="165"/>
      <c r="AP58" s="165"/>
      <c r="AR58" s="165"/>
      <c r="AT58" s="165"/>
      <c r="AV58" s="165"/>
      <c r="AX58" s="165"/>
      <c r="AZ58" s="165"/>
      <c r="BB58" s="165"/>
    </row>
    <row r="59" spans="1:55" s="174" customFormat="1" ht="18.399999999999999" customHeight="1" x14ac:dyDescent="0.3">
      <c r="A59" s="200">
        <v>46220</v>
      </c>
      <c r="B59" s="160" t="s">
        <v>29</v>
      </c>
      <c r="C59" s="189" t="s">
        <v>769</v>
      </c>
      <c r="D59" s="161" t="s">
        <v>394</v>
      </c>
      <c r="E59" s="161" t="s">
        <v>338</v>
      </c>
      <c r="F59" s="165" t="str">
        <f>CONCATENATE(PL!D19,".",PL!E21)</f>
        <v>361.1</v>
      </c>
      <c r="L59" s="165"/>
      <c r="N59" s="165"/>
      <c r="P59" s="165"/>
      <c r="R59" s="165"/>
      <c r="T59" s="165"/>
      <c r="V59" s="164"/>
      <c r="X59" s="164"/>
      <c r="Z59" s="164"/>
      <c r="AB59" s="164"/>
      <c r="AD59" s="164"/>
      <c r="AF59" s="164"/>
      <c r="AH59" s="164"/>
      <c r="AJ59" s="164"/>
      <c r="AL59" s="164"/>
      <c r="AN59" s="164"/>
      <c r="AP59" s="164"/>
      <c r="AR59" s="164"/>
      <c r="AT59" s="164"/>
      <c r="AV59" s="164"/>
      <c r="AX59" s="164"/>
      <c r="AZ59" s="164"/>
      <c r="BB59" s="164"/>
    </row>
    <row r="60" spans="1:55" s="174" customFormat="1" ht="18.399999999999999" customHeight="1" x14ac:dyDescent="0.3">
      <c r="A60" s="200">
        <v>46230</v>
      </c>
      <c r="B60" s="167" t="s">
        <v>28</v>
      </c>
      <c r="C60" s="189" t="s">
        <v>27</v>
      </c>
      <c r="D60" s="161" t="s">
        <v>394</v>
      </c>
      <c r="E60" s="161" t="s">
        <v>338</v>
      </c>
      <c r="F60" s="165" t="str">
        <f>CONCATENATE(PL!D19,".",PL!E24)</f>
        <v>361.3.1</v>
      </c>
      <c r="G60" s="174" t="s">
        <v>607</v>
      </c>
      <c r="H60" s="165" t="str">
        <f>CONCATENATE(MK!A1,MK!D4,":#2")</f>
        <v>MK:3:#2</v>
      </c>
      <c r="J60" s="165"/>
      <c r="L60" s="164"/>
      <c r="N60" s="164"/>
      <c r="R60" s="164"/>
      <c r="T60" s="164"/>
      <c r="V60" s="164"/>
      <c r="X60" s="165"/>
      <c r="Z60" s="165"/>
      <c r="AB60" s="165"/>
      <c r="AD60" s="165"/>
      <c r="AF60" s="165"/>
      <c r="AH60" s="165"/>
      <c r="AJ60" s="165"/>
      <c r="AL60" s="165"/>
      <c r="AN60" s="165"/>
      <c r="AP60" s="165"/>
      <c r="AR60" s="165"/>
      <c r="AT60" s="165"/>
      <c r="AX60" s="164"/>
      <c r="AZ60" s="164"/>
      <c r="BB60" s="164"/>
    </row>
    <row r="61" spans="1:55" s="174" customFormat="1" ht="18.399999999999999" customHeight="1" x14ac:dyDescent="0.3">
      <c r="A61" s="200">
        <v>46530</v>
      </c>
      <c r="B61" s="160" t="s">
        <v>26</v>
      </c>
      <c r="C61" s="189" t="s">
        <v>25</v>
      </c>
      <c r="D61" s="161" t="s">
        <v>394</v>
      </c>
      <c r="E61" s="161" t="s">
        <v>338</v>
      </c>
      <c r="F61" s="165" t="str">
        <f>CONCATENATE(PL!D6,":97")</f>
        <v>126:97</v>
      </c>
      <c r="H61" s="165"/>
      <c r="J61" s="165"/>
      <c r="L61" s="164"/>
      <c r="N61" s="164"/>
      <c r="P61" s="164"/>
      <c r="R61" s="164"/>
      <c r="T61" s="165"/>
      <c r="V61" s="165"/>
      <c r="X61" s="165"/>
      <c r="Z61" s="165"/>
      <c r="AB61" s="164"/>
      <c r="AD61" s="165"/>
      <c r="AF61" s="165"/>
      <c r="AH61" s="165"/>
      <c r="AJ61" s="165"/>
      <c r="AL61" s="165"/>
      <c r="AN61" s="165"/>
      <c r="AP61" s="165"/>
      <c r="AR61" s="165"/>
      <c r="AT61" s="165"/>
      <c r="AV61" s="165"/>
      <c r="AX61" s="165"/>
      <c r="AZ61" s="165"/>
      <c r="BB61" s="165"/>
    </row>
    <row r="64" spans="1:55" ht="18.399999999999999" customHeight="1" x14ac:dyDescent="0.3">
      <c r="A64" s="180"/>
      <c r="H64" s="161"/>
      <c r="J64" s="161"/>
      <c r="L64" s="161"/>
      <c r="N64" s="161"/>
      <c r="P64" s="161"/>
      <c r="R64" s="161"/>
      <c r="T64" s="161"/>
      <c r="V64" s="161"/>
      <c r="X64" s="161"/>
      <c r="Z64" s="161"/>
      <c r="AB64" s="161"/>
      <c r="AD64" s="161"/>
      <c r="AF64" s="161"/>
      <c r="AH64" s="161"/>
      <c r="AJ64" s="161"/>
      <c r="AL64" s="161"/>
      <c r="AN64" s="161"/>
      <c r="AP64" s="161"/>
      <c r="AR64" s="161"/>
      <c r="AT64" s="161"/>
      <c r="AV64" s="161"/>
      <c r="AX64" s="161"/>
      <c r="AZ64" s="161"/>
      <c r="BB64" s="161"/>
    </row>
    <row r="74" spans="1:54" s="174" customFormat="1" ht="18.399999999999999" customHeight="1" x14ac:dyDescent="0.3">
      <c r="A74" s="180"/>
      <c r="C74" s="81"/>
      <c r="H74" s="161"/>
      <c r="J74" s="161"/>
      <c r="L74" s="161"/>
      <c r="N74" s="161"/>
      <c r="P74" s="161"/>
      <c r="R74" s="161"/>
      <c r="T74" s="161"/>
      <c r="V74" s="161"/>
      <c r="X74" s="161"/>
      <c r="Z74" s="161"/>
      <c r="AB74" s="161"/>
      <c r="AD74" s="161"/>
      <c r="AF74" s="161"/>
      <c r="AH74" s="161"/>
      <c r="AJ74" s="161"/>
      <c r="AL74" s="161"/>
      <c r="AN74" s="161"/>
      <c r="AP74" s="161"/>
      <c r="AR74" s="161"/>
      <c r="AT74" s="161"/>
      <c r="AV74" s="161"/>
      <c r="AX74" s="161"/>
      <c r="AZ74" s="161"/>
      <c r="BB74" s="161"/>
    </row>
    <row r="75" spans="1:54" s="174" customFormat="1" ht="18.399999999999999" customHeight="1" x14ac:dyDescent="0.3">
      <c r="A75" s="180"/>
      <c r="C75" s="81"/>
      <c r="H75" s="161"/>
      <c r="J75" s="161"/>
      <c r="L75" s="161"/>
      <c r="N75" s="161"/>
      <c r="P75" s="161"/>
      <c r="R75" s="161"/>
      <c r="T75" s="161"/>
      <c r="V75" s="161"/>
      <c r="X75" s="161"/>
      <c r="Z75" s="161"/>
      <c r="AB75" s="161"/>
      <c r="AD75" s="161"/>
      <c r="AF75" s="161"/>
      <c r="AH75" s="161"/>
      <c r="AJ75" s="161"/>
      <c r="AL75" s="161"/>
      <c r="AN75" s="161"/>
      <c r="AP75" s="161"/>
      <c r="AR75" s="161"/>
      <c r="AT75" s="161"/>
      <c r="AV75" s="161"/>
      <c r="AX75" s="161"/>
      <c r="AZ75" s="161"/>
      <c r="BB75" s="161"/>
    </row>
    <row r="76" spans="1:54" s="174" customFormat="1" ht="18.399999999999999" customHeight="1" x14ac:dyDescent="0.3">
      <c r="A76" s="180"/>
      <c r="C76" s="81"/>
      <c r="H76" s="165"/>
      <c r="J76" s="165"/>
      <c r="L76" s="165"/>
      <c r="N76" s="165"/>
      <c r="P76" s="165"/>
      <c r="R76" s="165"/>
      <c r="T76" s="165"/>
      <c r="V76" s="165"/>
      <c r="X76" s="165"/>
      <c r="Z76" s="165"/>
      <c r="AB76" s="165"/>
      <c r="AD76" s="165"/>
      <c r="AF76" s="165"/>
      <c r="AH76" s="165"/>
      <c r="AJ76" s="165"/>
      <c r="AL76" s="165"/>
      <c r="AN76" s="165"/>
      <c r="AP76" s="165"/>
      <c r="AR76" s="165"/>
      <c r="AT76" s="165"/>
      <c r="AV76" s="165"/>
      <c r="AX76" s="165"/>
      <c r="AZ76" s="165"/>
      <c r="BB76" s="165"/>
    </row>
    <row r="77" spans="1:54" s="174" customFormat="1" ht="18.399999999999999" customHeight="1" x14ac:dyDescent="0.3">
      <c r="A77" s="180"/>
      <c r="C77" s="81"/>
      <c r="H77" s="161"/>
      <c r="J77" s="161"/>
      <c r="L77" s="161"/>
      <c r="N77" s="161"/>
      <c r="P77" s="161"/>
      <c r="R77" s="161"/>
      <c r="T77" s="161"/>
      <c r="V77" s="161"/>
      <c r="X77" s="161"/>
      <c r="Z77" s="161"/>
      <c r="AB77" s="161"/>
      <c r="AD77" s="161"/>
      <c r="AF77" s="161"/>
      <c r="AH77" s="161"/>
      <c r="AJ77" s="161"/>
      <c r="AL77" s="161"/>
      <c r="AN77" s="161"/>
      <c r="AP77" s="161"/>
      <c r="AR77" s="161"/>
      <c r="AT77" s="161"/>
      <c r="AV77" s="161"/>
      <c r="AX77" s="161"/>
      <c r="AZ77" s="161"/>
      <c r="BB77" s="161"/>
    </row>
    <row r="78" spans="1:54" s="174" customFormat="1" ht="18.399999999999999" customHeight="1" x14ac:dyDescent="0.3">
      <c r="A78" s="180"/>
      <c r="C78" s="81"/>
      <c r="H78" s="161"/>
      <c r="J78" s="161"/>
      <c r="L78" s="161"/>
      <c r="N78" s="161"/>
      <c r="P78" s="161"/>
      <c r="R78" s="161"/>
      <c r="T78" s="161"/>
      <c r="V78" s="161"/>
      <c r="X78" s="161"/>
      <c r="Z78" s="161"/>
      <c r="AB78" s="161"/>
      <c r="AD78" s="161"/>
      <c r="AF78" s="161"/>
      <c r="AH78" s="161"/>
      <c r="AJ78" s="161"/>
      <c r="AL78" s="161"/>
      <c r="AN78" s="161"/>
      <c r="AP78" s="161"/>
      <c r="AR78" s="161"/>
      <c r="AT78" s="161"/>
      <c r="AV78" s="161"/>
      <c r="AX78" s="161"/>
      <c r="AZ78" s="161"/>
      <c r="BB78" s="161"/>
    </row>
    <row r="79" spans="1:54" s="174" customFormat="1" ht="18.399999999999999" customHeight="1" x14ac:dyDescent="0.3">
      <c r="A79" s="180"/>
      <c r="C79" s="81"/>
      <c r="H79" s="161"/>
      <c r="J79" s="161"/>
      <c r="L79" s="161"/>
      <c r="N79" s="161"/>
      <c r="P79" s="161"/>
      <c r="R79" s="161"/>
      <c r="T79" s="161"/>
      <c r="V79" s="161"/>
      <c r="X79" s="161"/>
      <c r="Z79" s="161"/>
      <c r="AB79" s="161"/>
      <c r="AD79" s="161"/>
      <c r="AF79" s="161"/>
      <c r="AH79" s="161"/>
      <c r="AJ79" s="161"/>
      <c r="AL79" s="161"/>
      <c r="AN79" s="161"/>
      <c r="AP79" s="161"/>
      <c r="AR79" s="161"/>
      <c r="AT79" s="161"/>
      <c r="AV79" s="161"/>
      <c r="AX79" s="161"/>
      <c r="AZ79" s="161"/>
      <c r="BB79" s="161"/>
    </row>
    <row r="80" spans="1:54" s="174" customFormat="1" ht="18.399999999999999" customHeight="1" x14ac:dyDescent="0.3">
      <c r="A80" s="180"/>
      <c r="C80" s="81"/>
      <c r="H80" s="161"/>
      <c r="J80" s="161"/>
      <c r="L80" s="161"/>
      <c r="N80" s="161"/>
      <c r="P80" s="161"/>
      <c r="R80" s="161"/>
      <c r="T80" s="161"/>
      <c r="V80" s="161"/>
      <c r="X80" s="161"/>
      <c r="Z80" s="161"/>
      <c r="AB80" s="161"/>
      <c r="AD80" s="161"/>
      <c r="AF80" s="161"/>
      <c r="AH80" s="161"/>
      <c r="AJ80" s="161"/>
      <c r="AL80" s="161"/>
      <c r="AN80" s="161"/>
      <c r="AP80" s="161"/>
      <c r="AR80" s="161"/>
      <c r="AT80" s="161"/>
      <c r="AV80" s="161"/>
      <c r="AX80" s="161"/>
      <c r="AZ80" s="161"/>
      <c r="BB80" s="161"/>
    </row>
    <row r="81" spans="1:54" s="174" customFormat="1" ht="18.399999999999999" customHeight="1" x14ac:dyDescent="0.3">
      <c r="A81" s="180"/>
      <c r="C81" s="81"/>
      <c r="H81" s="161"/>
      <c r="J81" s="161"/>
      <c r="L81" s="161"/>
      <c r="N81" s="161"/>
      <c r="P81" s="161"/>
      <c r="R81" s="161"/>
      <c r="T81" s="161"/>
      <c r="V81" s="161"/>
      <c r="X81" s="161"/>
      <c r="Z81" s="161"/>
      <c r="AB81" s="161"/>
      <c r="AD81" s="161"/>
      <c r="AF81" s="161"/>
      <c r="AH81" s="161"/>
      <c r="AJ81" s="161"/>
      <c r="AL81" s="161"/>
      <c r="AN81" s="161"/>
      <c r="AP81" s="161"/>
      <c r="AR81" s="161"/>
      <c r="AT81" s="161"/>
      <c r="AV81" s="161"/>
      <c r="AX81" s="161"/>
      <c r="AZ81" s="161"/>
      <c r="BB81" s="161"/>
    </row>
    <row r="82" spans="1:54" s="174" customFormat="1" ht="18.399999999999999" customHeight="1" x14ac:dyDescent="0.3">
      <c r="A82" s="180"/>
      <c r="C82" s="81"/>
      <c r="H82" s="161"/>
      <c r="J82" s="161"/>
      <c r="L82" s="161"/>
      <c r="N82" s="161"/>
      <c r="P82" s="161"/>
      <c r="R82" s="161"/>
      <c r="T82" s="161"/>
      <c r="V82" s="161"/>
      <c r="X82" s="161"/>
      <c r="Z82" s="161"/>
      <c r="AB82" s="161"/>
      <c r="AD82" s="161"/>
      <c r="AF82" s="161"/>
      <c r="AH82" s="161"/>
      <c r="AJ82" s="161"/>
      <c r="AL82" s="161"/>
      <c r="AN82" s="161"/>
      <c r="AP82" s="161"/>
      <c r="AR82" s="161"/>
      <c r="AT82" s="161"/>
      <c r="AV82" s="161"/>
      <c r="AX82" s="161"/>
      <c r="AZ82" s="161"/>
      <c r="BB82" s="161"/>
    </row>
    <row r="83" spans="1:54" s="174" customFormat="1" ht="18.399999999999999" customHeight="1" x14ac:dyDescent="0.3">
      <c r="A83" s="180"/>
      <c r="C83" s="81"/>
      <c r="H83" s="161"/>
      <c r="J83" s="161"/>
      <c r="L83" s="161"/>
      <c r="N83" s="161"/>
      <c r="P83" s="161"/>
      <c r="R83" s="161"/>
      <c r="T83" s="161"/>
      <c r="V83" s="161"/>
      <c r="X83" s="161"/>
      <c r="Z83" s="161"/>
      <c r="AB83" s="161"/>
      <c r="AD83" s="161"/>
      <c r="AF83" s="161"/>
      <c r="AH83" s="161"/>
      <c r="AJ83" s="161"/>
      <c r="AL83" s="161"/>
      <c r="AN83" s="161"/>
      <c r="AP83" s="161"/>
      <c r="AR83" s="161"/>
      <c r="AT83" s="161"/>
      <c r="AV83" s="161"/>
      <c r="AX83" s="161"/>
      <c r="AZ83" s="161"/>
      <c r="BB83" s="161"/>
    </row>
    <row r="84" spans="1:54" s="174" customFormat="1" ht="18.399999999999999" customHeight="1" x14ac:dyDescent="0.3">
      <c r="A84" s="180"/>
      <c r="C84" s="81"/>
      <c r="H84" s="161"/>
      <c r="J84" s="161"/>
      <c r="L84" s="161"/>
      <c r="N84" s="161"/>
      <c r="P84" s="161"/>
      <c r="R84" s="161"/>
      <c r="T84" s="161"/>
      <c r="V84" s="161"/>
      <c r="X84" s="161"/>
      <c r="Z84" s="161"/>
      <c r="AB84" s="161"/>
      <c r="AD84" s="161"/>
      <c r="AF84" s="161"/>
      <c r="AH84" s="161"/>
      <c r="AJ84" s="161"/>
      <c r="AL84" s="161"/>
      <c r="AN84" s="161"/>
      <c r="AP84" s="161"/>
      <c r="AR84" s="161"/>
      <c r="AT84" s="161"/>
      <c r="AV84" s="161"/>
      <c r="AX84" s="161"/>
      <c r="AZ84" s="161"/>
      <c r="BB84" s="161"/>
    </row>
    <row r="85" spans="1:54" s="174" customFormat="1" ht="18.399999999999999" customHeight="1" x14ac:dyDescent="0.3">
      <c r="A85" s="180"/>
      <c r="C85" s="81"/>
      <c r="H85" s="161"/>
      <c r="J85" s="161"/>
      <c r="L85" s="161"/>
      <c r="N85" s="161"/>
      <c r="P85" s="161"/>
      <c r="R85" s="161"/>
      <c r="T85" s="161"/>
      <c r="V85" s="161"/>
      <c r="X85" s="161"/>
      <c r="Z85" s="161"/>
      <c r="AB85" s="161"/>
      <c r="AD85" s="161"/>
      <c r="AF85" s="161"/>
      <c r="AH85" s="161"/>
      <c r="AJ85" s="161"/>
      <c r="AL85" s="161"/>
      <c r="AN85" s="161"/>
      <c r="AP85" s="161"/>
      <c r="AR85" s="161"/>
      <c r="AT85" s="161"/>
      <c r="AV85" s="161"/>
      <c r="AX85" s="161"/>
      <c r="AZ85" s="161"/>
      <c r="BB85" s="161"/>
    </row>
    <row r="86" spans="1:54" s="174" customFormat="1" ht="18.399999999999999" customHeight="1" x14ac:dyDescent="0.3">
      <c r="A86" s="180"/>
      <c r="C86" s="81"/>
      <c r="H86" s="161"/>
      <c r="J86" s="161"/>
      <c r="L86" s="161"/>
      <c r="N86" s="161"/>
      <c r="P86" s="161"/>
      <c r="R86" s="161"/>
      <c r="T86" s="161"/>
      <c r="V86" s="161"/>
      <c r="X86" s="161"/>
      <c r="Z86" s="161"/>
      <c r="AB86" s="161"/>
      <c r="AD86" s="161"/>
      <c r="AF86" s="161"/>
      <c r="AH86" s="161"/>
      <c r="AJ86" s="161"/>
      <c r="AL86" s="161"/>
      <c r="AN86" s="161"/>
      <c r="AP86" s="161"/>
      <c r="AR86" s="161"/>
      <c r="AT86" s="161"/>
      <c r="AV86" s="161"/>
      <c r="AX86" s="161"/>
      <c r="AZ86" s="161"/>
      <c r="BB86" s="161"/>
    </row>
    <row r="87" spans="1:54" s="174" customFormat="1" ht="18.399999999999999" customHeight="1" x14ac:dyDescent="0.3">
      <c r="A87" s="180"/>
      <c r="C87" s="81"/>
      <c r="H87" s="161"/>
      <c r="J87" s="161"/>
      <c r="L87" s="161"/>
      <c r="N87" s="161"/>
      <c r="P87" s="161"/>
      <c r="R87" s="161"/>
      <c r="T87" s="161"/>
      <c r="V87" s="161"/>
      <c r="X87" s="161"/>
      <c r="Z87" s="161"/>
      <c r="AB87" s="161"/>
      <c r="AD87" s="161"/>
      <c r="AF87" s="161"/>
      <c r="AH87" s="161"/>
      <c r="AJ87" s="161"/>
      <c r="AL87" s="161"/>
      <c r="AN87" s="161"/>
      <c r="AP87" s="161"/>
      <c r="AR87" s="161"/>
      <c r="AT87" s="161"/>
      <c r="AV87" s="161"/>
      <c r="AX87" s="161"/>
      <c r="AZ87" s="161"/>
      <c r="BB87" s="161"/>
    </row>
    <row r="88" spans="1:54" s="174" customFormat="1" ht="18.399999999999999" customHeight="1" x14ac:dyDescent="0.3">
      <c r="A88" s="180"/>
      <c r="C88" s="81"/>
      <c r="H88" s="161"/>
      <c r="J88" s="161"/>
      <c r="L88" s="161"/>
      <c r="N88" s="161"/>
      <c r="P88" s="161"/>
      <c r="R88" s="161"/>
      <c r="T88" s="161"/>
      <c r="V88" s="161"/>
      <c r="X88" s="161"/>
      <c r="Z88" s="161"/>
      <c r="AB88" s="161"/>
      <c r="AD88" s="161"/>
      <c r="AF88" s="161"/>
      <c r="AH88" s="161"/>
      <c r="AJ88" s="161"/>
      <c r="AL88" s="161"/>
      <c r="AN88" s="161"/>
      <c r="AP88" s="161"/>
      <c r="AR88" s="161"/>
      <c r="AT88" s="161"/>
      <c r="AV88" s="161"/>
      <c r="AX88" s="161"/>
      <c r="AZ88" s="161"/>
      <c r="BB88" s="161"/>
    </row>
    <row r="89" spans="1:54" s="174" customFormat="1" ht="18.399999999999999" customHeight="1" x14ac:dyDescent="0.3">
      <c r="A89" s="180"/>
      <c r="C89" s="81"/>
      <c r="H89" s="161"/>
      <c r="J89" s="161"/>
      <c r="L89" s="161"/>
      <c r="N89" s="161"/>
      <c r="P89" s="161"/>
      <c r="R89" s="161"/>
      <c r="T89" s="161"/>
      <c r="V89" s="161"/>
      <c r="X89" s="161"/>
      <c r="Z89" s="161"/>
      <c r="AB89" s="161"/>
      <c r="AD89" s="161"/>
      <c r="AF89" s="161"/>
      <c r="AH89" s="161"/>
      <c r="AJ89" s="161"/>
      <c r="AL89" s="161"/>
      <c r="AN89" s="161"/>
      <c r="AP89" s="161"/>
      <c r="AR89" s="161"/>
      <c r="AT89" s="161"/>
      <c r="AV89" s="161"/>
      <c r="AX89" s="161"/>
      <c r="AZ89" s="161"/>
      <c r="BB89" s="161"/>
    </row>
    <row r="90" spans="1:54" s="174" customFormat="1" ht="18.399999999999999" customHeight="1" x14ac:dyDescent="0.3">
      <c r="A90" s="180"/>
      <c r="C90" s="81"/>
      <c r="H90" s="161"/>
      <c r="J90" s="161"/>
      <c r="L90" s="161"/>
      <c r="N90" s="161"/>
      <c r="P90" s="161"/>
      <c r="R90" s="161"/>
      <c r="T90" s="161"/>
      <c r="V90" s="161"/>
      <c r="X90" s="161"/>
      <c r="Z90" s="161"/>
      <c r="AB90" s="161"/>
      <c r="AD90" s="161"/>
      <c r="AF90" s="161"/>
      <c r="AH90" s="161"/>
      <c r="AJ90" s="161"/>
      <c r="AL90" s="161"/>
      <c r="AN90" s="161"/>
      <c r="AP90" s="161"/>
      <c r="AR90" s="161"/>
      <c r="AT90" s="161"/>
      <c r="AV90" s="161"/>
      <c r="AX90" s="161"/>
      <c r="AZ90" s="161"/>
      <c r="BB90" s="161"/>
    </row>
    <row r="91" spans="1:54" s="174" customFormat="1" ht="18.399999999999999" customHeight="1" x14ac:dyDescent="0.3">
      <c r="A91" s="180"/>
      <c r="C91" s="81"/>
      <c r="H91" s="161"/>
      <c r="J91" s="161"/>
      <c r="L91" s="161"/>
      <c r="N91" s="161"/>
      <c r="P91" s="161"/>
      <c r="R91" s="161"/>
      <c r="T91" s="161"/>
      <c r="V91" s="161"/>
      <c r="X91" s="161"/>
      <c r="Z91" s="161"/>
      <c r="AB91" s="161"/>
      <c r="AD91" s="161"/>
      <c r="AF91" s="161"/>
      <c r="AH91" s="161"/>
      <c r="AJ91" s="161"/>
      <c r="AL91" s="161"/>
      <c r="AN91" s="161"/>
      <c r="AP91" s="161"/>
      <c r="AR91" s="161"/>
      <c r="AT91" s="161"/>
      <c r="AV91" s="161"/>
      <c r="AX91" s="161"/>
      <c r="AZ91" s="161"/>
      <c r="BB91" s="161"/>
    </row>
    <row r="92" spans="1:54" s="174" customFormat="1" ht="18.399999999999999" customHeight="1" x14ac:dyDescent="0.3">
      <c r="A92" s="180"/>
      <c r="C92" s="81"/>
      <c r="H92" s="161"/>
      <c r="J92" s="161"/>
      <c r="L92" s="161"/>
      <c r="N92" s="161"/>
      <c r="P92" s="161"/>
      <c r="R92" s="161"/>
      <c r="T92" s="161"/>
      <c r="V92" s="161"/>
      <c r="X92" s="161"/>
      <c r="Z92" s="161"/>
      <c r="AB92" s="161"/>
      <c r="AD92" s="161"/>
      <c r="AF92" s="161"/>
      <c r="AH92" s="161"/>
      <c r="AJ92" s="161"/>
      <c r="AL92" s="161"/>
      <c r="AN92" s="161"/>
      <c r="AP92" s="161"/>
      <c r="AR92" s="161"/>
      <c r="AT92" s="161"/>
      <c r="AV92" s="161"/>
      <c r="AX92" s="161"/>
      <c r="AZ92" s="161"/>
      <c r="BB92" s="161"/>
    </row>
    <row r="93" spans="1:54" s="174" customFormat="1" ht="18.399999999999999" customHeight="1" x14ac:dyDescent="0.3">
      <c r="A93" s="180"/>
      <c r="C93" s="81"/>
      <c r="H93" s="161"/>
      <c r="J93" s="161"/>
      <c r="L93" s="161"/>
      <c r="N93" s="161"/>
      <c r="P93" s="161"/>
      <c r="R93" s="161"/>
      <c r="T93" s="161"/>
      <c r="V93" s="161"/>
      <c r="X93" s="161"/>
      <c r="Z93" s="161"/>
      <c r="AB93" s="161"/>
      <c r="AD93" s="161"/>
      <c r="AF93" s="161"/>
      <c r="AH93" s="161"/>
      <c r="AJ93" s="161"/>
      <c r="AL93" s="161"/>
      <c r="AN93" s="161"/>
      <c r="AP93" s="161"/>
      <c r="AR93" s="161"/>
      <c r="AT93" s="161"/>
      <c r="AV93" s="161"/>
      <c r="AX93" s="161"/>
      <c r="AZ93" s="161"/>
      <c r="BB93" s="161"/>
    </row>
    <row r="94" spans="1:54" s="174" customFormat="1" ht="18.399999999999999" customHeight="1" x14ac:dyDescent="0.3">
      <c r="A94" s="180"/>
      <c r="C94" s="81"/>
      <c r="H94" s="161"/>
      <c r="J94" s="161"/>
      <c r="L94" s="161"/>
      <c r="N94" s="161"/>
      <c r="P94" s="161"/>
      <c r="R94" s="161"/>
      <c r="T94" s="161"/>
      <c r="V94" s="161"/>
      <c r="X94" s="161"/>
      <c r="Z94" s="161"/>
      <c r="AB94" s="161"/>
      <c r="AD94" s="161"/>
      <c r="AF94" s="161"/>
      <c r="AH94" s="161"/>
      <c r="AJ94" s="161"/>
      <c r="AL94" s="161"/>
      <c r="AN94" s="161"/>
      <c r="AP94" s="161"/>
      <c r="AR94" s="161"/>
      <c r="AT94" s="161"/>
      <c r="AV94" s="161"/>
      <c r="AX94" s="161"/>
      <c r="AZ94" s="161"/>
      <c r="BB94" s="161"/>
    </row>
    <row r="95" spans="1:54" s="174" customFormat="1" ht="18.399999999999999" customHeight="1" x14ac:dyDescent="0.3">
      <c r="A95" s="180"/>
      <c r="C95" s="81"/>
      <c r="H95" s="161"/>
      <c r="J95" s="161"/>
      <c r="L95" s="161"/>
      <c r="N95" s="161"/>
      <c r="P95" s="161"/>
      <c r="R95" s="161"/>
      <c r="T95" s="161"/>
      <c r="V95" s="161"/>
      <c r="X95" s="161"/>
      <c r="Z95" s="161"/>
      <c r="AB95" s="161"/>
      <c r="AD95" s="161"/>
      <c r="AF95" s="161"/>
      <c r="AH95" s="161"/>
      <c r="AJ95" s="161"/>
      <c r="AL95" s="161"/>
      <c r="AN95" s="161"/>
      <c r="AP95" s="161"/>
      <c r="AR95" s="161"/>
      <c r="AT95" s="161"/>
      <c r="AV95" s="161"/>
      <c r="AX95" s="161"/>
      <c r="AZ95" s="161"/>
      <c r="BB95" s="161"/>
    </row>
    <row r="96" spans="1:54" s="174" customFormat="1" ht="18.399999999999999" customHeight="1" x14ac:dyDescent="0.3">
      <c r="A96" s="180"/>
      <c r="C96" s="81"/>
      <c r="H96" s="161"/>
      <c r="J96" s="161"/>
      <c r="L96" s="161"/>
      <c r="N96" s="161"/>
      <c r="P96" s="161"/>
      <c r="R96" s="161"/>
      <c r="T96" s="161"/>
      <c r="V96" s="161"/>
      <c r="X96" s="161"/>
      <c r="Z96" s="161"/>
      <c r="AB96" s="161"/>
      <c r="AD96" s="161"/>
      <c r="AF96" s="161"/>
      <c r="AH96" s="161"/>
      <c r="AJ96" s="161"/>
      <c r="AL96" s="161"/>
      <c r="AN96" s="161"/>
      <c r="AP96" s="161"/>
      <c r="AR96" s="161"/>
      <c r="AT96" s="161"/>
      <c r="AV96" s="161"/>
      <c r="AX96" s="161"/>
      <c r="AZ96" s="161"/>
      <c r="BB96" s="161"/>
    </row>
    <row r="97" spans="1:54" s="174" customFormat="1" ht="18.399999999999999" customHeight="1" x14ac:dyDescent="0.3">
      <c r="A97" s="180"/>
      <c r="C97" s="81"/>
      <c r="H97" s="161"/>
      <c r="J97" s="161"/>
      <c r="L97" s="161"/>
      <c r="N97" s="161"/>
      <c r="P97" s="161"/>
      <c r="R97" s="161"/>
      <c r="T97" s="161"/>
      <c r="V97" s="161"/>
      <c r="X97" s="161"/>
      <c r="Z97" s="161"/>
      <c r="AB97" s="161"/>
      <c r="AD97" s="161"/>
      <c r="AF97" s="161"/>
      <c r="AH97" s="161"/>
      <c r="AJ97" s="161"/>
      <c r="AL97" s="161"/>
      <c r="AN97" s="161"/>
      <c r="AP97" s="161"/>
      <c r="AR97" s="161"/>
      <c r="AT97" s="161"/>
      <c r="AV97" s="161"/>
      <c r="AX97" s="161"/>
      <c r="AZ97" s="161"/>
      <c r="BB97" s="161"/>
    </row>
    <row r="98" spans="1:54" s="174" customFormat="1" ht="18.399999999999999" customHeight="1" x14ac:dyDescent="0.3">
      <c r="A98" s="180"/>
      <c r="C98" s="81"/>
      <c r="H98" s="161"/>
      <c r="J98" s="161"/>
      <c r="L98" s="161"/>
      <c r="N98" s="161"/>
      <c r="P98" s="161"/>
      <c r="R98" s="161"/>
      <c r="T98" s="161"/>
      <c r="V98" s="161"/>
      <c r="X98" s="161"/>
      <c r="Z98" s="161"/>
      <c r="AB98" s="161"/>
      <c r="AD98" s="161"/>
      <c r="AF98" s="161"/>
      <c r="AH98" s="161"/>
      <c r="AJ98" s="161"/>
      <c r="AL98" s="161"/>
      <c r="AN98" s="161"/>
      <c r="AP98" s="161"/>
      <c r="AR98" s="161"/>
      <c r="AT98" s="161"/>
      <c r="AV98" s="161"/>
      <c r="AX98" s="161"/>
      <c r="AZ98" s="161"/>
      <c r="BB98" s="161"/>
    </row>
    <row r="99" spans="1:54" ht="18.399999999999999" customHeight="1" x14ac:dyDescent="0.3">
      <c r="A99" s="180"/>
      <c r="B99" s="174"/>
      <c r="C99" s="81"/>
      <c r="D99" s="174"/>
      <c r="E99" s="174"/>
      <c r="F99" s="174"/>
      <c r="H99" s="161"/>
      <c r="J99" s="161"/>
      <c r="L99" s="161"/>
      <c r="N99" s="161"/>
      <c r="P99" s="161"/>
      <c r="R99" s="161"/>
      <c r="T99" s="161"/>
      <c r="V99" s="161"/>
      <c r="X99" s="161"/>
      <c r="Z99" s="161"/>
      <c r="AB99" s="161"/>
      <c r="AD99" s="161"/>
      <c r="AF99" s="161"/>
      <c r="AH99" s="161"/>
      <c r="AJ99" s="161"/>
      <c r="AL99" s="161"/>
      <c r="AN99" s="161"/>
      <c r="AP99" s="161"/>
      <c r="AR99" s="161"/>
      <c r="AT99" s="161"/>
      <c r="AV99" s="161"/>
      <c r="AX99" s="161"/>
      <c r="AZ99" s="161"/>
      <c r="BB99" s="161"/>
    </row>
    <row r="100" spans="1:54" s="174" customFormat="1" ht="18.399999999999999" customHeight="1" x14ac:dyDescent="0.3">
      <c r="A100" s="180"/>
      <c r="C100" s="81"/>
      <c r="H100" s="161"/>
      <c r="J100" s="161"/>
      <c r="L100" s="161"/>
      <c r="N100" s="161"/>
      <c r="P100" s="161"/>
      <c r="R100" s="161"/>
      <c r="T100" s="161"/>
      <c r="V100" s="161"/>
      <c r="X100" s="161"/>
      <c r="Z100" s="161"/>
      <c r="AB100" s="161"/>
      <c r="AD100" s="161"/>
      <c r="AF100" s="161"/>
      <c r="AH100" s="161"/>
      <c r="AJ100" s="161"/>
      <c r="AL100" s="161"/>
      <c r="AN100" s="161"/>
      <c r="AP100" s="161"/>
      <c r="AR100" s="161"/>
      <c r="AT100" s="161"/>
      <c r="AV100" s="161"/>
      <c r="AX100" s="161"/>
      <c r="AZ100" s="161"/>
      <c r="BB100" s="161"/>
    </row>
    <row r="101" spans="1:54" s="174" customFormat="1" ht="18.399999999999999" customHeight="1" x14ac:dyDescent="0.3">
      <c r="A101" s="180"/>
      <c r="C101" s="81"/>
      <c r="H101" s="161"/>
      <c r="J101" s="161"/>
      <c r="L101" s="161"/>
      <c r="N101" s="161"/>
      <c r="P101" s="161"/>
      <c r="R101" s="161"/>
      <c r="T101" s="161"/>
      <c r="V101" s="161"/>
      <c r="X101" s="161"/>
      <c r="Z101" s="161"/>
      <c r="AB101" s="161"/>
      <c r="AD101" s="161"/>
      <c r="AF101" s="161"/>
      <c r="AH101" s="161"/>
      <c r="AJ101" s="161"/>
      <c r="AL101" s="161"/>
      <c r="AN101" s="161"/>
      <c r="AP101" s="161"/>
      <c r="AR101" s="161"/>
      <c r="AT101" s="161"/>
      <c r="AV101" s="161"/>
      <c r="AX101" s="161"/>
      <c r="AZ101" s="161"/>
      <c r="BB101" s="161"/>
    </row>
    <row r="102" spans="1:54" s="174" customFormat="1" ht="18.399999999999999" customHeight="1" x14ac:dyDescent="0.3">
      <c r="A102" s="180"/>
      <c r="C102" s="81"/>
      <c r="H102" s="161"/>
      <c r="J102" s="161"/>
      <c r="L102" s="161"/>
      <c r="N102" s="161"/>
      <c r="P102" s="161"/>
      <c r="R102" s="161"/>
      <c r="T102" s="161"/>
      <c r="V102" s="161"/>
      <c r="X102" s="161"/>
      <c r="Z102" s="161"/>
      <c r="AB102" s="161"/>
      <c r="AD102" s="161"/>
      <c r="AF102" s="161"/>
      <c r="AH102" s="161"/>
      <c r="AJ102" s="161"/>
      <c r="AL102" s="161"/>
      <c r="AN102" s="161"/>
      <c r="AP102" s="161"/>
      <c r="AR102" s="161"/>
      <c r="AT102" s="161"/>
      <c r="AV102" s="161"/>
      <c r="AX102" s="161"/>
      <c r="AZ102" s="161"/>
      <c r="BB102" s="161"/>
    </row>
    <row r="103" spans="1:54" s="174" customFormat="1" ht="18.399999999999999" customHeight="1" x14ac:dyDescent="0.3">
      <c r="A103" s="180"/>
      <c r="C103" s="81"/>
      <c r="H103" s="161"/>
      <c r="J103" s="161"/>
      <c r="L103" s="161"/>
      <c r="N103" s="161"/>
      <c r="P103" s="161"/>
      <c r="R103" s="161"/>
      <c r="T103" s="161"/>
      <c r="V103" s="161"/>
      <c r="X103" s="161"/>
      <c r="Z103" s="161"/>
      <c r="AB103" s="161"/>
      <c r="AD103" s="161"/>
      <c r="AF103" s="161"/>
      <c r="AH103" s="161"/>
      <c r="AJ103" s="161"/>
      <c r="AL103" s="161"/>
      <c r="AN103" s="161"/>
      <c r="AP103" s="161"/>
      <c r="AR103" s="161"/>
      <c r="AT103" s="161"/>
      <c r="AV103" s="161"/>
      <c r="AX103" s="161"/>
      <c r="AZ103" s="161"/>
      <c r="BB103" s="161"/>
    </row>
    <row r="104" spans="1:54" s="174" customFormat="1" ht="18.399999999999999" customHeight="1" x14ac:dyDescent="0.3">
      <c r="A104" s="180"/>
      <c r="C104" s="81"/>
      <c r="H104" s="161"/>
      <c r="J104" s="161"/>
      <c r="L104" s="161"/>
      <c r="N104" s="161"/>
      <c r="P104" s="161"/>
      <c r="R104" s="161"/>
      <c r="T104" s="161"/>
      <c r="V104" s="161"/>
      <c r="X104" s="161"/>
      <c r="Z104" s="161"/>
      <c r="AB104" s="161"/>
      <c r="AD104" s="161"/>
      <c r="AF104" s="161"/>
      <c r="AH104" s="161"/>
      <c r="AJ104" s="161"/>
      <c r="AL104" s="161"/>
      <c r="AN104" s="161"/>
      <c r="AP104" s="161"/>
      <c r="AR104" s="161"/>
      <c r="AT104" s="161"/>
      <c r="AV104" s="161"/>
      <c r="AX104" s="161"/>
      <c r="AZ104" s="161"/>
      <c r="BB104" s="161"/>
    </row>
    <row r="105" spans="1:54" s="174" customFormat="1" ht="18.399999999999999" customHeight="1" x14ac:dyDescent="0.3">
      <c r="A105" s="180"/>
      <c r="C105" s="81"/>
      <c r="H105" s="161"/>
      <c r="J105" s="161"/>
      <c r="L105" s="161"/>
      <c r="N105" s="161"/>
      <c r="P105" s="161"/>
      <c r="R105" s="161"/>
      <c r="T105" s="161"/>
      <c r="V105" s="161"/>
      <c r="X105" s="161"/>
      <c r="Z105" s="161"/>
      <c r="AB105" s="161"/>
      <c r="AD105" s="161"/>
      <c r="AF105" s="161"/>
      <c r="AH105" s="161"/>
      <c r="AJ105" s="161"/>
      <c r="AL105" s="161"/>
      <c r="AN105" s="161"/>
      <c r="AP105" s="161"/>
      <c r="AR105" s="161"/>
      <c r="AT105" s="161"/>
      <c r="AV105" s="161"/>
      <c r="AX105" s="161"/>
      <c r="AZ105" s="161"/>
      <c r="BB105" s="161"/>
    </row>
    <row r="106" spans="1:54" s="174" customFormat="1" ht="18.399999999999999" customHeight="1" x14ac:dyDescent="0.3">
      <c r="A106" s="180"/>
      <c r="C106" s="81"/>
      <c r="H106" s="161"/>
      <c r="J106" s="161"/>
      <c r="L106" s="161"/>
      <c r="N106" s="161"/>
      <c r="P106" s="161"/>
      <c r="R106" s="161"/>
      <c r="T106" s="161"/>
      <c r="V106" s="161"/>
      <c r="X106" s="161"/>
      <c r="Z106" s="161"/>
      <c r="AB106" s="161"/>
      <c r="AD106" s="161"/>
      <c r="AF106" s="161"/>
      <c r="AH106" s="161"/>
      <c r="AJ106" s="161"/>
      <c r="AL106" s="161"/>
      <c r="AN106" s="161"/>
      <c r="AP106" s="161"/>
      <c r="AR106" s="161"/>
      <c r="AT106" s="161"/>
      <c r="AV106" s="161"/>
      <c r="AX106" s="161"/>
      <c r="AZ106" s="161"/>
      <c r="BB106" s="161"/>
    </row>
    <row r="107" spans="1:54" s="174" customFormat="1" ht="18.399999999999999" customHeight="1" x14ac:dyDescent="0.3">
      <c r="A107" s="180"/>
      <c r="C107" s="81"/>
      <c r="H107" s="161"/>
      <c r="J107" s="161"/>
      <c r="L107" s="161"/>
      <c r="N107" s="161"/>
      <c r="P107" s="161"/>
      <c r="R107" s="161"/>
      <c r="T107" s="161"/>
      <c r="V107" s="161"/>
      <c r="X107" s="161"/>
      <c r="Z107" s="161"/>
      <c r="AB107" s="161"/>
      <c r="AD107" s="161"/>
      <c r="AF107" s="161"/>
      <c r="AH107" s="161"/>
      <c r="AJ107" s="161"/>
      <c r="AL107" s="161"/>
      <c r="AN107" s="161"/>
      <c r="AP107" s="161"/>
      <c r="AR107" s="161"/>
      <c r="AT107" s="161"/>
      <c r="AV107" s="161"/>
      <c r="AX107" s="161"/>
      <c r="AZ107" s="161"/>
      <c r="BB107" s="161"/>
    </row>
    <row r="108" spans="1:54" s="174" customFormat="1" ht="18.399999999999999" customHeight="1" x14ac:dyDescent="0.3">
      <c r="A108" s="180"/>
      <c r="C108" s="81"/>
      <c r="H108" s="161"/>
      <c r="J108" s="161"/>
      <c r="L108" s="161"/>
      <c r="N108" s="161"/>
      <c r="P108" s="161"/>
      <c r="R108" s="161"/>
      <c r="T108" s="161"/>
      <c r="V108" s="161"/>
      <c r="X108" s="161"/>
      <c r="Z108" s="161"/>
      <c r="AB108" s="161"/>
      <c r="AD108" s="161"/>
      <c r="AF108" s="161"/>
      <c r="AH108" s="161"/>
      <c r="AJ108" s="161"/>
      <c r="AL108" s="161"/>
      <c r="AN108" s="161"/>
      <c r="AP108" s="161"/>
      <c r="AR108" s="161"/>
      <c r="AT108" s="161"/>
      <c r="AV108" s="161"/>
      <c r="AX108" s="161"/>
      <c r="AZ108" s="161"/>
      <c r="BB108" s="161"/>
    </row>
    <row r="109" spans="1:54" s="174" customFormat="1" ht="18.399999999999999" customHeight="1" x14ac:dyDescent="0.3">
      <c r="A109" s="180"/>
      <c r="C109" s="81"/>
      <c r="H109" s="161"/>
      <c r="J109" s="161"/>
      <c r="L109" s="161"/>
      <c r="N109" s="161"/>
      <c r="P109" s="161"/>
      <c r="R109" s="161"/>
      <c r="T109" s="161"/>
      <c r="V109" s="161"/>
      <c r="X109" s="161"/>
      <c r="Z109" s="161"/>
      <c r="AB109" s="161"/>
      <c r="AD109" s="161"/>
      <c r="AF109" s="161"/>
      <c r="AH109" s="161"/>
      <c r="AJ109" s="161"/>
      <c r="AL109" s="161"/>
      <c r="AN109" s="161"/>
      <c r="AP109" s="161"/>
      <c r="AR109" s="161"/>
      <c r="AT109" s="161"/>
      <c r="AV109" s="161"/>
      <c r="AX109" s="161"/>
      <c r="AZ109" s="161"/>
      <c r="BB109" s="161"/>
    </row>
    <row r="110" spans="1:54" s="174" customFormat="1" ht="18.399999999999999" customHeight="1" x14ac:dyDescent="0.3">
      <c r="A110" s="180"/>
      <c r="C110" s="81"/>
      <c r="H110" s="161"/>
      <c r="J110" s="161"/>
      <c r="L110" s="161"/>
      <c r="N110" s="161"/>
      <c r="P110" s="161"/>
      <c r="R110" s="161"/>
      <c r="T110" s="161"/>
      <c r="V110" s="161"/>
      <c r="X110" s="161"/>
      <c r="Z110" s="161"/>
      <c r="AB110" s="161"/>
      <c r="AD110" s="161"/>
      <c r="AF110" s="161"/>
      <c r="AH110" s="161"/>
      <c r="AJ110" s="161"/>
      <c r="AL110" s="161"/>
      <c r="AN110" s="161"/>
      <c r="AP110" s="161"/>
      <c r="AR110" s="161"/>
      <c r="AT110" s="161"/>
      <c r="AV110" s="161"/>
      <c r="AX110" s="161"/>
      <c r="AZ110" s="161"/>
      <c r="BB110" s="161"/>
    </row>
    <row r="111" spans="1:54" s="174" customFormat="1" ht="18.399999999999999" customHeight="1" x14ac:dyDescent="0.3">
      <c r="A111" s="180"/>
      <c r="C111" s="81"/>
      <c r="H111" s="161"/>
      <c r="J111" s="161"/>
      <c r="L111" s="161"/>
      <c r="N111" s="161"/>
      <c r="P111" s="161"/>
      <c r="R111" s="161"/>
      <c r="T111" s="161"/>
      <c r="V111" s="161"/>
      <c r="X111" s="161"/>
      <c r="Z111" s="161"/>
      <c r="AB111" s="161"/>
      <c r="AD111" s="161"/>
      <c r="AF111" s="161"/>
      <c r="AH111" s="161"/>
      <c r="AJ111" s="161"/>
      <c r="AL111" s="161"/>
      <c r="AN111" s="161"/>
      <c r="AP111" s="161"/>
      <c r="AR111" s="161"/>
      <c r="AT111" s="161"/>
      <c r="AV111" s="161"/>
      <c r="AX111" s="161"/>
      <c r="AZ111" s="161"/>
      <c r="BB111" s="161"/>
    </row>
    <row r="112" spans="1:54" s="174" customFormat="1" ht="18.399999999999999" customHeight="1" x14ac:dyDescent="0.3">
      <c r="A112" s="180"/>
      <c r="C112" s="81"/>
      <c r="H112" s="161"/>
      <c r="J112" s="161"/>
      <c r="L112" s="161"/>
      <c r="N112" s="161"/>
      <c r="P112" s="161"/>
      <c r="R112" s="161"/>
      <c r="T112" s="161"/>
      <c r="V112" s="161"/>
      <c r="X112" s="161"/>
      <c r="Z112" s="161"/>
      <c r="AB112" s="161"/>
      <c r="AD112" s="161"/>
      <c r="AF112" s="161"/>
      <c r="AH112" s="161"/>
      <c r="AJ112" s="161"/>
      <c r="AL112" s="161"/>
      <c r="AN112" s="161"/>
      <c r="AP112" s="161"/>
      <c r="AR112" s="161"/>
      <c r="AT112" s="161"/>
      <c r="AV112" s="161"/>
      <c r="AX112" s="161"/>
      <c r="AZ112" s="161"/>
      <c r="BB112" s="161"/>
    </row>
    <row r="113" spans="1:54" s="174" customFormat="1" ht="18.399999999999999" customHeight="1" x14ac:dyDescent="0.3">
      <c r="A113" s="180"/>
      <c r="C113" s="81"/>
      <c r="H113" s="161"/>
      <c r="J113" s="161"/>
      <c r="L113" s="161"/>
      <c r="N113" s="161"/>
      <c r="P113" s="161"/>
      <c r="R113" s="161"/>
      <c r="T113" s="161"/>
      <c r="V113" s="161"/>
      <c r="X113" s="161"/>
      <c r="Z113" s="161"/>
      <c r="AB113" s="161"/>
      <c r="AD113" s="161"/>
      <c r="AF113" s="161"/>
      <c r="AH113" s="161"/>
      <c r="AJ113" s="161"/>
      <c r="AL113" s="161"/>
      <c r="AN113" s="161"/>
      <c r="AP113" s="161"/>
      <c r="AR113" s="161"/>
      <c r="AT113" s="161"/>
      <c r="AV113" s="161"/>
      <c r="AX113" s="161"/>
      <c r="AZ113" s="161"/>
      <c r="BB113" s="161"/>
    </row>
    <row r="114" spans="1:54" s="174" customFormat="1" ht="18.399999999999999" customHeight="1" x14ac:dyDescent="0.3">
      <c r="A114" s="180"/>
      <c r="C114" s="81"/>
      <c r="H114" s="161"/>
      <c r="J114" s="161"/>
      <c r="L114" s="161"/>
      <c r="N114" s="161"/>
      <c r="P114" s="161"/>
      <c r="R114" s="161"/>
      <c r="T114" s="161"/>
      <c r="V114" s="161"/>
      <c r="X114" s="161"/>
      <c r="Z114" s="161"/>
      <c r="AB114" s="161"/>
      <c r="AD114" s="161"/>
      <c r="AF114" s="161"/>
      <c r="AH114" s="161"/>
      <c r="AJ114" s="161"/>
      <c r="AL114" s="161"/>
      <c r="AN114" s="161"/>
      <c r="AP114" s="161"/>
      <c r="AR114" s="161"/>
      <c r="AT114" s="161"/>
      <c r="AV114" s="161"/>
      <c r="AX114" s="161"/>
      <c r="AZ114" s="161"/>
      <c r="BB114" s="161"/>
    </row>
    <row r="115" spans="1:54" s="174" customFormat="1" ht="18.399999999999999" customHeight="1" x14ac:dyDescent="0.3">
      <c r="A115" s="180"/>
      <c r="C115" s="81"/>
      <c r="H115" s="161"/>
      <c r="J115" s="161"/>
      <c r="L115" s="161"/>
      <c r="N115" s="161"/>
      <c r="P115" s="161"/>
      <c r="R115" s="161"/>
      <c r="T115" s="161"/>
      <c r="V115" s="161"/>
      <c r="X115" s="161"/>
      <c r="Z115" s="161"/>
      <c r="AB115" s="161"/>
      <c r="AD115" s="161"/>
      <c r="AF115" s="161"/>
      <c r="AH115" s="161"/>
      <c r="AJ115" s="161"/>
      <c r="AL115" s="161"/>
      <c r="AN115" s="161"/>
      <c r="AP115" s="161"/>
      <c r="AR115" s="161"/>
      <c r="AT115" s="161"/>
      <c r="AV115" s="161"/>
      <c r="AX115" s="161"/>
      <c r="AZ115" s="161"/>
      <c r="BB115" s="161"/>
    </row>
    <row r="116" spans="1:54" s="174" customFormat="1" ht="18.399999999999999" customHeight="1" x14ac:dyDescent="0.3">
      <c r="A116" s="180"/>
      <c r="C116" s="81"/>
      <c r="H116" s="161"/>
      <c r="J116" s="161"/>
      <c r="L116" s="161"/>
      <c r="N116" s="161"/>
      <c r="P116" s="161"/>
      <c r="R116" s="161"/>
      <c r="T116" s="161"/>
      <c r="V116" s="161"/>
      <c r="X116" s="161"/>
      <c r="Z116" s="161"/>
      <c r="AB116" s="161"/>
      <c r="AD116" s="161"/>
      <c r="AF116" s="161"/>
      <c r="AH116" s="161"/>
      <c r="AJ116" s="161"/>
      <c r="AL116" s="161"/>
      <c r="AN116" s="161"/>
      <c r="AP116" s="161"/>
      <c r="AR116" s="161"/>
      <c r="AT116" s="161"/>
      <c r="AV116" s="161"/>
      <c r="AX116" s="161"/>
      <c r="AZ116" s="161"/>
      <c r="BB116" s="161"/>
    </row>
    <row r="117" spans="1:54" s="174" customFormat="1" ht="18.399999999999999" customHeight="1" x14ac:dyDescent="0.3">
      <c r="A117" s="180"/>
      <c r="C117" s="81"/>
      <c r="H117" s="161"/>
      <c r="J117" s="161"/>
      <c r="L117" s="161"/>
      <c r="N117" s="161"/>
      <c r="P117" s="161"/>
      <c r="R117" s="161"/>
      <c r="T117" s="161"/>
      <c r="V117" s="161"/>
      <c r="X117" s="161"/>
      <c r="Z117" s="161"/>
      <c r="AB117" s="161"/>
      <c r="AD117" s="161"/>
      <c r="AF117" s="161"/>
      <c r="AH117" s="161"/>
      <c r="AJ117" s="161"/>
      <c r="AL117" s="161"/>
      <c r="AN117" s="161"/>
      <c r="AP117" s="161"/>
      <c r="AR117" s="161"/>
      <c r="AT117" s="161"/>
      <c r="AV117" s="161"/>
      <c r="AX117" s="161"/>
      <c r="AZ117" s="161"/>
      <c r="BB117" s="161"/>
    </row>
    <row r="118" spans="1:54" s="174" customFormat="1" ht="18.399999999999999" customHeight="1" x14ac:dyDescent="0.3">
      <c r="A118" s="180"/>
      <c r="C118" s="81"/>
      <c r="H118" s="161"/>
      <c r="J118" s="161"/>
      <c r="L118" s="161"/>
      <c r="N118" s="161"/>
      <c r="P118" s="161"/>
      <c r="R118" s="161"/>
      <c r="T118" s="161"/>
      <c r="V118" s="161"/>
      <c r="X118" s="161"/>
      <c r="Z118" s="161"/>
      <c r="AB118" s="161"/>
      <c r="AD118" s="161"/>
      <c r="AF118" s="161"/>
      <c r="AH118" s="161"/>
      <c r="AJ118" s="161"/>
      <c r="AL118" s="161"/>
      <c r="AN118" s="161"/>
      <c r="AP118" s="161"/>
      <c r="AR118" s="161"/>
      <c r="AT118" s="161"/>
      <c r="AV118" s="161"/>
      <c r="AX118" s="161"/>
      <c r="AZ118" s="161"/>
      <c r="BB118" s="161"/>
    </row>
    <row r="119" spans="1:54" s="174" customFormat="1" ht="18.399999999999999" customHeight="1" x14ac:dyDescent="0.3">
      <c r="A119" s="180"/>
      <c r="C119" s="81"/>
      <c r="H119" s="161"/>
      <c r="J119" s="161"/>
      <c r="L119" s="161"/>
      <c r="N119" s="161"/>
      <c r="P119" s="161"/>
      <c r="R119" s="161"/>
      <c r="T119" s="161"/>
      <c r="V119" s="161"/>
      <c r="X119" s="161"/>
      <c r="Z119" s="161"/>
      <c r="AB119" s="161"/>
      <c r="AD119" s="161"/>
      <c r="AF119" s="161"/>
      <c r="AH119" s="161"/>
      <c r="AJ119" s="161"/>
      <c r="AL119" s="161"/>
      <c r="AN119" s="161"/>
      <c r="AP119" s="161"/>
      <c r="AR119" s="161"/>
      <c r="AT119" s="161"/>
      <c r="AV119" s="161"/>
      <c r="AX119" s="161"/>
      <c r="AZ119" s="161"/>
      <c r="BB119" s="161"/>
    </row>
    <row r="120" spans="1:54" s="174" customFormat="1" ht="18.399999999999999" customHeight="1" x14ac:dyDescent="0.3">
      <c r="A120" s="180"/>
      <c r="C120" s="81"/>
      <c r="H120" s="161"/>
      <c r="J120" s="161"/>
      <c r="L120" s="161"/>
      <c r="N120" s="161"/>
      <c r="P120" s="161"/>
      <c r="R120" s="161"/>
      <c r="T120" s="161"/>
      <c r="V120" s="161"/>
      <c r="X120" s="161"/>
      <c r="Z120" s="161"/>
      <c r="AB120" s="161"/>
      <c r="AD120" s="161"/>
      <c r="AF120" s="161"/>
      <c r="AH120" s="161"/>
      <c r="AJ120" s="161"/>
      <c r="AL120" s="161"/>
      <c r="AN120" s="161"/>
      <c r="AP120" s="161"/>
      <c r="AR120" s="161"/>
      <c r="AT120" s="161"/>
      <c r="AV120" s="161"/>
      <c r="AX120" s="161"/>
      <c r="AZ120" s="161"/>
      <c r="BB120" s="161"/>
    </row>
    <row r="121" spans="1:54" s="174" customFormat="1" ht="18.399999999999999" customHeight="1" x14ac:dyDescent="0.3">
      <c r="A121" s="180"/>
      <c r="C121" s="81"/>
      <c r="H121" s="161"/>
      <c r="J121" s="161"/>
      <c r="L121" s="161"/>
      <c r="N121" s="161"/>
      <c r="P121" s="161"/>
      <c r="R121" s="161"/>
      <c r="T121" s="161"/>
      <c r="V121" s="161"/>
      <c r="X121" s="161"/>
      <c r="Z121" s="161"/>
      <c r="AB121" s="161"/>
      <c r="AD121" s="161"/>
      <c r="AF121" s="161"/>
      <c r="AH121" s="161"/>
      <c r="AJ121" s="161"/>
      <c r="AL121" s="161"/>
      <c r="AN121" s="161"/>
      <c r="AP121" s="161"/>
      <c r="AR121" s="161"/>
      <c r="AT121" s="161"/>
      <c r="AV121" s="161"/>
      <c r="AX121" s="161"/>
      <c r="AZ121" s="161"/>
      <c r="BB121" s="161"/>
    </row>
    <row r="122" spans="1:54" s="174" customFormat="1" ht="18.399999999999999" customHeight="1" x14ac:dyDescent="0.3">
      <c r="A122" s="180"/>
      <c r="C122" s="81"/>
      <c r="H122" s="161"/>
      <c r="J122" s="161"/>
      <c r="L122" s="161"/>
      <c r="N122" s="161"/>
      <c r="P122" s="161"/>
      <c r="R122" s="161"/>
      <c r="T122" s="161"/>
      <c r="V122" s="161"/>
      <c r="X122" s="161"/>
      <c r="Z122" s="161"/>
      <c r="AB122" s="161"/>
      <c r="AD122" s="161"/>
      <c r="AF122" s="161"/>
      <c r="AH122" s="161"/>
      <c r="AJ122" s="161"/>
      <c r="AL122" s="161"/>
      <c r="AN122" s="161"/>
      <c r="AP122" s="161"/>
      <c r="AR122" s="161"/>
      <c r="AT122" s="161"/>
      <c r="AV122" s="161"/>
      <c r="AX122" s="161"/>
      <c r="AZ122" s="161"/>
      <c r="BB122" s="161"/>
    </row>
    <row r="123" spans="1:54" s="174" customFormat="1" ht="18.399999999999999" customHeight="1" x14ac:dyDescent="0.3">
      <c r="A123" s="180"/>
      <c r="C123" s="81"/>
      <c r="H123" s="161"/>
      <c r="J123" s="161"/>
      <c r="L123" s="161"/>
      <c r="N123" s="161"/>
      <c r="P123" s="161"/>
      <c r="R123" s="161"/>
      <c r="T123" s="161"/>
      <c r="V123" s="161"/>
      <c r="X123" s="161"/>
      <c r="Z123" s="161"/>
      <c r="AB123" s="161"/>
      <c r="AD123" s="161"/>
      <c r="AF123" s="161"/>
      <c r="AH123" s="161"/>
      <c r="AJ123" s="161"/>
      <c r="AL123" s="161"/>
      <c r="AN123" s="161"/>
      <c r="AP123" s="161"/>
      <c r="AR123" s="161"/>
      <c r="AT123" s="161"/>
      <c r="AV123" s="161"/>
      <c r="AX123" s="161"/>
      <c r="AZ123" s="161"/>
      <c r="BB123" s="161"/>
    </row>
    <row r="124" spans="1:54" s="174" customFormat="1" ht="18.399999999999999" customHeight="1" x14ac:dyDescent="0.3">
      <c r="A124" s="180"/>
      <c r="C124" s="81"/>
      <c r="H124" s="161"/>
      <c r="J124" s="161"/>
      <c r="L124" s="161"/>
      <c r="N124" s="161"/>
      <c r="P124" s="161"/>
      <c r="R124" s="161"/>
      <c r="T124" s="161"/>
      <c r="V124" s="161"/>
      <c r="X124" s="161"/>
      <c r="Z124" s="161"/>
      <c r="AB124" s="161"/>
      <c r="AD124" s="161"/>
      <c r="AF124" s="161"/>
      <c r="AH124" s="161"/>
      <c r="AJ124" s="161"/>
      <c r="AL124" s="161"/>
      <c r="AN124" s="161"/>
      <c r="AP124" s="161"/>
      <c r="AR124" s="161"/>
      <c r="AT124" s="161"/>
      <c r="AV124" s="161"/>
      <c r="AX124" s="161"/>
      <c r="AZ124" s="161"/>
      <c r="BB124" s="161"/>
    </row>
    <row r="125" spans="1:54" s="174" customFormat="1" ht="18.399999999999999" customHeight="1" x14ac:dyDescent="0.3">
      <c r="A125" s="180"/>
      <c r="C125" s="81"/>
      <c r="H125" s="161"/>
      <c r="J125" s="161"/>
      <c r="L125" s="161"/>
      <c r="N125" s="161"/>
      <c r="P125" s="161"/>
      <c r="R125" s="161"/>
      <c r="T125" s="161"/>
      <c r="V125" s="161"/>
      <c r="X125" s="161"/>
      <c r="Z125" s="161"/>
      <c r="AB125" s="161"/>
      <c r="AD125" s="161"/>
      <c r="AF125" s="161"/>
      <c r="AH125" s="161"/>
      <c r="AJ125" s="161"/>
      <c r="AL125" s="161"/>
      <c r="AN125" s="161"/>
      <c r="AP125" s="161"/>
      <c r="AR125" s="161"/>
      <c r="AT125" s="161"/>
      <c r="AV125" s="161"/>
      <c r="AX125" s="161"/>
      <c r="AZ125" s="161"/>
      <c r="BB125" s="161"/>
    </row>
    <row r="126" spans="1:54" s="174" customFormat="1" ht="18.399999999999999" customHeight="1" x14ac:dyDescent="0.3">
      <c r="A126" s="180"/>
      <c r="C126" s="81"/>
      <c r="H126" s="161"/>
      <c r="J126" s="161"/>
      <c r="L126" s="161"/>
      <c r="N126" s="161"/>
      <c r="P126" s="161"/>
      <c r="R126" s="161"/>
      <c r="T126" s="161"/>
      <c r="V126" s="161"/>
      <c r="X126" s="161"/>
      <c r="Z126" s="161"/>
      <c r="AB126" s="161"/>
      <c r="AD126" s="161"/>
      <c r="AF126" s="161"/>
      <c r="AH126" s="161"/>
      <c r="AJ126" s="161"/>
      <c r="AL126" s="161"/>
      <c r="AN126" s="161"/>
      <c r="AP126" s="161"/>
      <c r="AR126" s="161"/>
      <c r="AT126" s="161"/>
      <c r="AV126" s="161"/>
      <c r="AX126" s="161"/>
      <c r="AZ126" s="161"/>
      <c r="BB126" s="161"/>
    </row>
    <row r="127" spans="1:54" s="174" customFormat="1" ht="18.399999999999999" customHeight="1" x14ac:dyDescent="0.3">
      <c r="A127" s="180"/>
      <c r="C127" s="81"/>
      <c r="H127" s="161"/>
      <c r="J127" s="161"/>
      <c r="L127" s="161"/>
      <c r="N127" s="161"/>
      <c r="P127" s="161"/>
      <c r="R127" s="161"/>
      <c r="T127" s="161"/>
      <c r="V127" s="161"/>
      <c r="X127" s="161"/>
      <c r="Z127" s="161"/>
      <c r="AB127" s="161"/>
      <c r="AD127" s="161"/>
      <c r="AF127" s="161"/>
      <c r="AH127" s="161"/>
      <c r="AJ127" s="161"/>
      <c r="AL127" s="161"/>
      <c r="AN127" s="161"/>
      <c r="AP127" s="161"/>
      <c r="AR127" s="161"/>
      <c r="AT127" s="161"/>
      <c r="AV127" s="161"/>
      <c r="AX127" s="161"/>
      <c r="AZ127" s="161"/>
      <c r="BB127" s="161"/>
    </row>
    <row r="128" spans="1:54" s="174" customFormat="1" ht="18.399999999999999" customHeight="1" x14ac:dyDescent="0.3">
      <c r="A128" s="180"/>
      <c r="C128" s="81"/>
      <c r="H128" s="161"/>
      <c r="J128" s="161"/>
      <c r="L128" s="161"/>
      <c r="N128" s="161"/>
      <c r="P128" s="161"/>
      <c r="R128" s="161"/>
      <c r="T128" s="161"/>
      <c r="V128" s="161"/>
      <c r="X128" s="161"/>
      <c r="Z128" s="161"/>
      <c r="AB128" s="161"/>
      <c r="AD128" s="161"/>
      <c r="AF128" s="161"/>
      <c r="AH128" s="161"/>
      <c r="AJ128" s="161"/>
      <c r="AL128" s="161"/>
      <c r="AN128" s="161"/>
      <c r="AP128" s="161"/>
      <c r="AR128" s="161"/>
      <c r="AT128" s="161"/>
      <c r="AV128" s="161"/>
      <c r="AX128" s="161"/>
      <c r="AZ128" s="161"/>
      <c r="BB128" s="161"/>
    </row>
    <row r="129" spans="1:54" s="174" customFormat="1" ht="18.399999999999999" customHeight="1" x14ac:dyDescent="0.3">
      <c r="A129" s="180"/>
      <c r="C129" s="81"/>
      <c r="H129" s="161"/>
      <c r="J129" s="161"/>
      <c r="L129" s="161"/>
      <c r="N129" s="161"/>
      <c r="P129" s="161"/>
      <c r="R129" s="161"/>
      <c r="T129" s="161"/>
      <c r="V129" s="161"/>
      <c r="X129" s="161"/>
      <c r="Z129" s="161"/>
      <c r="AB129" s="161"/>
      <c r="AD129" s="161"/>
      <c r="AF129" s="161"/>
      <c r="AH129" s="161"/>
      <c r="AJ129" s="161"/>
      <c r="AL129" s="161"/>
      <c r="AN129" s="161"/>
      <c r="AP129" s="161"/>
      <c r="AR129" s="161"/>
      <c r="AT129" s="161"/>
      <c r="AV129" s="161"/>
      <c r="AX129" s="161"/>
      <c r="AZ129" s="161"/>
      <c r="BB129" s="161"/>
    </row>
    <row r="130" spans="1:54" s="174" customFormat="1" ht="18.399999999999999" customHeight="1" x14ac:dyDescent="0.3">
      <c r="A130" s="180"/>
      <c r="C130" s="81"/>
      <c r="H130" s="161"/>
      <c r="J130" s="161"/>
      <c r="L130" s="161"/>
      <c r="N130" s="161"/>
      <c r="P130" s="161"/>
      <c r="R130" s="161"/>
      <c r="T130" s="161"/>
      <c r="V130" s="161"/>
      <c r="X130" s="161"/>
      <c r="Z130" s="161"/>
      <c r="AB130" s="161"/>
      <c r="AD130" s="161"/>
      <c r="AF130" s="161"/>
      <c r="AH130" s="161"/>
      <c r="AJ130" s="161"/>
      <c r="AL130" s="161"/>
      <c r="AN130" s="161"/>
      <c r="AP130" s="161"/>
      <c r="AR130" s="161"/>
      <c r="AT130" s="161"/>
      <c r="AV130" s="161"/>
      <c r="AX130" s="161"/>
      <c r="AZ130" s="161"/>
      <c r="BB130" s="161"/>
    </row>
    <row r="131" spans="1:54" s="174" customFormat="1" ht="18.399999999999999" customHeight="1" x14ac:dyDescent="0.3">
      <c r="A131" s="180"/>
      <c r="C131" s="81"/>
      <c r="H131" s="161"/>
      <c r="J131" s="161"/>
      <c r="L131" s="161"/>
      <c r="N131" s="161"/>
      <c r="P131" s="161"/>
      <c r="R131" s="161"/>
      <c r="T131" s="161"/>
      <c r="V131" s="161"/>
      <c r="X131" s="161"/>
      <c r="Z131" s="161"/>
      <c r="AB131" s="161"/>
      <c r="AD131" s="161"/>
      <c r="AF131" s="161"/>
      <c r="AH131" s="161"/>
      <c r="AJ131" s="161"/>
      <c r="AL131" s="161"/>
      <c r="AN131" s="161"/>
      <c r="AP131" s="161"/>
      <c r="AR131" s="161"/>
      <c r="AT131" s="161"/>
      <c r="AV131" s="161"/>
      <c r="AX131" s="161"/>
      <c r="AZ131" s="161"/>
      <c r="BB131" s="161"/>
    </row>
    <row r="132" spans="1:54" s="174" customFormat="1" ht="18.399999999999999" customHeight="1" x14ac:dyDescent="0.3">
      <c r="A132" s="180"/>
      <c r="C132" s="81"/>
      <c r="H132" s="161"/>
      <c r="J132" s="161"/>
      <c r="L132" s="161"/>
      <c r="N132" s="161"/>
      <c r="P132" s="161"/>
      <c r="R132" s="161"/>
      <c r="T132" s="161"/>
      <c r="V132" s="161"/>
      <c r="X132" s="161"/>
      <c r="Z132" s="161"/>
      <c r="AB132" s="161"/>
      <c r="AD132" s="161"/>
      <c r="AF132" s="161"/>
      <c r="AH132" s="161"/>
      <c r="AJ132" s="161"/>
      <c r="AL132" s="161"/>
      <c r="AN132" s="161"/>
      <c r="AP132" s="161"/>
      <c r="AR132" s="161"/>
      <c r="AT132" s="161"/>
      <c r="AV132" s="161"/>
      <c r="AX132" s="161"/>
      <c r="AZ132" s="161"/>
      <c r="BB132" s="161"/>
    </row>
    <row r="133" spans="1:54" s="174" customFormat="1" ht="18.399999999999999" customHeight="1" x14ac:dyDescent="0.3">
      <c r="A133" s="180"/>
      <c r="C133" s="81"/>
      <c r="H133" s="161"/>
      <c r="J133" s="161"/>
      <c r="L133" s="161"/>
      <c r="N133" s="161"/>
      <c r="P133" s="161"/>
      <c r="R133" s="161"/>
      <c r="T133" s="161"/>
      <c r="V133" s="161"/>
      <c r="X133" s="161"/>
      <c r="Z133" s="161"/>
      <c r="AB133" s="161"/>
      <c r="AD133" s="161"/>
      <c r="AF133" s="161"/>
      <c r="AH133" s="161"/>
      <c r="AJ133" s="161"/>
      <c r="AL133" s="161"/>
      <c r="AN133" s="161"/>
      <c r="AP133" s="161"/>
      <c r="AR133" s="161"/>
      <c r="AT133" s="161"/>
      <c r="AV133" s="161"/>
      <c r="AX133" s="161"/>
      <c r="AZ133" s="161"/>
      <c r="BB133" s="161"/>
    </row>
    <row r="134" spans="1:54" s="174" customFormat="1" ht="18.399999999999999" customHeight="1" x14ac:dyDescent="0.3">
      <c r="A134" s="180"/>
      <c r="C134" s="81"/>
      <c r="H134" s="161"/>
      <c r="J134" s="161"/>
      <c r="L134" s="161"/>
      <c r="N134" s="161"/>
      <c r="P134" s="161"/>
      <c r="R134" s="161"/>
      <c r="T134" s="161"/>
      <c r="V134" s="161"/>
      <c r="X134" s="161"/>
      <c r="Z134" s="161"/>
      <c r="AB134" s="161"/>
      <c r="AD134" s="161"/>
      <c r="AF134" s="161"/>
      <c r="AH134" s="161"/>
      <c r="AJ134" s="161"/>
      <c r="AL134" s="161"/>
      <c r="AN134" s="161"/>
      <c r="AP134" s="161"/>
      <c r="AR134" s="161"/>
      <c r="AT134" s="161"/>
      <c r="AV134" s="161"/>
      <c r="AX134" s="161"/>
      <c r="AZ134" s="161"/>
      <c r="BB134" s="161"/>
    </row>
    <row r="135" spans="1:54" s="174" customFormat="1" ht="18.399999999999999" customHeight="1" x14ac:dyDescent="0.3">
      <c r="A135" s="180"/>
      <c r="C135" s="81"/>
      <c r="H135" s="161"/>
      <c r="J135" s="161"/>
      <c r="L135" s="161"/>
      <c r="N135" s="161"/>
      <c r="P135" s="161"/>
      <c r="R135" s="161"/>
      <c r="T135" s="161"/>
      <c r="V135" s="161"/>
      <c r="X135" s="161"/>
      <c r="Z135" s="161"/>
      <c r="AB135" s="161"/>
      <c r="AD135" s="161"/>
      <c r="AF135" s="161"/>
      <c r="AH135" s="161"/>
      <c r="AJ135" s="161"/>
      <c r="AL135" s="161"/>
      <c r="AN135" s="161"/>
      <c r="AP135" s="161"/>
      <c r="AR135" s="161"/>
      <c r="AT135" s="161"/>
      <c r="AV135" s="161"/>
      <c r="AX135" s="161"/>
      <c r="AZ135" s="161"/>
      <c r="BB135" s="161"/>
    </row>
    <row r="136" spans="1:54" s="174" customFormat="1" ht="18.399999999999999" customHeight="1" x14ac:dyDescent="0.3">
      <c r="A136" s="180"/>
      <c r="C136" s="81"/>
      <c r="H136" s="161"/>
      <c r="J136" s="161"/>
      <c r="L136" s="161"/>
      <c r="N136" s="161"/>
      <c r="P136" s="161"/>
      <c r="R136" s="161"/>
      <c r="T136" s="161"/>
      <c r="V136" s="161"/>
      <c r="X136" s="161"/>
      <c r="Z136" s="161"/>
      <c r="AB136" s="161"/>
      <c r="AD136" s="161"/>
      <c r="AF136" s="161"/>
      <c r="AH136" s="161"/>
      <c r="AJ136" s="161"/>
      <c r="AL136" s="161"/>
      <c r="AN136" s="161"/>
      <c r="AP136" s="161"/>
      <c r="AR136" s="161"/>
      <c r="AT136" s="161"/>
      <c r="AV136" s="161"/>
      <c r="AX136" s="161"/>
      <c r="AZ136" s="161"/>
      <c r="BB136" s="161"/>
    </row>
    <row r="137" spans="1:54" s="174" customFormat="1" ht="18.399999999999999" customHeight="1" x14ac:dyDescent="0.3">
      <c r="A137" s="180"/>
      <c r="C137" s="81"/>
      <c r="H137" s="161"/>
      <c r="J137" s="161"/>
      <c r="L137" s="161"/>
      <c r="N137" s="161"/>
      <c r="P137" s="161"/>
      <c r="R137" s="161"/>
      <c r="T137" s="161"/>
      <c r="V137" s="161"/>
      <c r="X137" s="161"/>
      <c r="Z137" s="161"/>
      <c r="AB137" s="161"/>
      <c r="AD137" s="161"/>
      <c r="AF137" s="161"/>
      <c r="AH137" s="161"/>
      <c r="AJ137" s="161"/>
      <c r="AL137" s="161"/>
      <c r="AN137" s="161"/>
      <c r="AP137" s="161"/>
      <c r="AR137" s="161"/>
      <c r="AT137" s="161"/>
      <c r="AV137" s="161"/>
      <c r="AX137" s="161"/>
      <c r="AZ137" s="161"/>
      <c r="BB137" s="161"/>
    </row>
    <row r="138" spans="1:54" s="174" customFormat="1" ht="18.399999999999999" customHeight="1" x14ac:dyDescent="0.3">
      <c r="A138" s="180"/>
      <c r="C138" s="81"/>
      <c r="H138" s="161"/>
      <c r="J138" s="161"/>
      <c r="L138" s="161"/>
      <c r="N138" s="161"/>
      <c r="P138" s="161"/>
      <c r="R138" s="161"/>
      <c r="T138" s="161"/>
      <c r="V138" s="161"/>
      <c r="X138" s="161"/>
      <c r="Z138" s="161"/>
      <c r="AB138" s="161"/>
      <c r="AD138" s="161"/>
      <c r="AF138" s="161"/>
      <c r="AH138" s="161"/>
      <c r="AJ138" s="161"/>
      <c r="AL138" s="161"/>
      <c r="AN138" s="161"/>
      <c r="AP138" s="161"/>
      <c r="AR138" s="161"/>
      <c r="AT138" s="161"/>
      <c r="AV138" s="161"/>
      <c r="AX138" s="161"/>
      <c r="AZ138" s="161"/>
      <c r="BB138" s="161"/>
    </row>
    <row r="139" spans="1:54" s="174" customFormat="1" ht="18.399999999999999" customHeight="1" x14ac:dyDescent="0.3">
      <c r="A139" s="180"/>
      <c r="C139" s="81"/>
      <c r="H139" s="161"/>
      <c r="J139" s="161"/>
      <c r="L139" s="161"/>
      <c r="N139" s="161"/>
      <c r="P139" s="161"/>
      <c r="R139" s="161"/>
      <c r="T139" s="161"/>
      <c r="V139" s="161"/>
      <c r="X139" s="161"/>
      <c r="Z139" s="161"/>
      <c r="AB139" s="161"/>
      <c r="AD139" s="161"/>
      <c r="AF139" s="161"/>
      <c r="AH139" s="161"/>
      <c r="AJ139" s="161"/>
      <c r="AL139" s="161"/>
      <c r="AN139" s="161"/>
      <c r="AP139" s="161"/>
      <c r="AR139" s="161"/>
      <c r="AT139" s="161"/>
      <c r="AV139" s="161"/>
      <c r="AX139" s="161"/>
      <c r="AZ139" s="161"/>
      <c r="BB139" s="161"/>
    </row>
    <row r="140" spans="1:54" s="174" customFormat="1" ht="18.399999999999999" customHeight="1" x14ac:dyDescent="0.3">
      <c r="A140" s="180"/>
      <c r="C140" s="81"/>
      <c r="H140" s="161"/>
      <c r="J140" s="161"/>
      <c r="L140" s="161"/>
      <c r="N140" s="161"/>
      <c r="P140" s="161"/>
      <c r="R140" s="161"/>
      <c r="T140" s="161"/>
      <c r="V140" s="161"/>
      <c r="X140" s="161"/>
      <c r="Z140" s="161"/>
      <c r="AB140" s="161"/>
      <c r="AD140" s="161"/>
      <c r="AF140" s="161"/>
      <c r="AH140" s="161"/>
      <c r="AJ140" s="161"/>
      <c r="AL140" s="161"/>
      <c r="AN140" s="161"/>
      <c r="AP140" s="161"/>
      <c r="AR140" s="161"/>
      <c r="AT140" s="161"/>
      <c r="AV140" s="161"/>
      <c r="AX140" s="161"/>
      <c r="AZ140" s="161"/>
      <c r="BB140" s="161"/>
    </row>
    <row r="141" spans="1:54" s="174" customFormat="1" ht="18.399999999999999" customHeight="1" x14ac:dyDescent="0.3">
      <c r="A141" s="180"/>
      <c r="C141" s="81"/>
      <c r="H141" s="161"/>
      <c r="J141" s="161"/>
      <c r="L141" s="161"/>
      <c r="N141" s="161"/>
      <c r="P141" s="161"/>
      <c r="R141" s="161"/>
      <c r="T141" s="161"/>
      <c r="V141" s="161"/>
      <c r="X141" s="161"/>
      <c r="Z141" s="161"/>
      <c r="AB141" s="161"/>
      <c r="AD141" s="161"/>
      <c r="AF141" s="161"/>
      <c r="AH141" s="161"/>
      <c r="AJ141" s="161"/>
      <c r="AL141" s="161"/>
      <c r="AN141" s="161"/>
      <c r="AP141" s="161"/>
      <c r="AR141" s="161"/>
      <c r="AT141" s="161"/>
      <c r="AV141" s="161"/>
      <c r="AX141" s="161"/>
      <c r="AZ141" s="161"/>
      <c r="BB141" s="161"/>
    </row>
    <row r="142" spans="1:54" s="174" customFormat="1" ht="18.399999999999999" customHeight="1" x14ac:dyDescent="0.3">
      <c r="A142" s="180"/>
      <c r="C142" s="81"/>
      <c r="H142" s="161"/>
      <c r="J142" s="161"/>
      <c r="L142" s="161"/>
      <c r="N142" s="161"/>
      <c r="P142" s="161"/>
      <c r="R142" s="161"/>
      <c r="T142" s="161"/>
      <c r="V142" s="161"/>
      <c r="X142" s="161"/>
      <c r="Z142" s="161"/>
      <c r="AB142" s="161"/>
      <c r="AD142" s="161"/>
      <c r="AF142" s="161"/>
      <c r="AH142" s="161"/>
      <c r="AJ142" s="161"/>
      <c r="AL142" s="161"/>
      <c r="AN142" s="161"/>
      <c r="AP142" s="161"/>
      <c r="AR142" s="161"/>
      <c r="AT142" s="161"/>
      <c r="AV142" s="161"/>
      <c r="AX142" s="161"/>
      <c r="AZ142" s="161"/>
      <c r="BB142" s="161"/>
    </row>
    <row r="143" spans="1:54" s="174" customFormat="1" ht="18.399999999999999" customHeight="1" x14ac:dyDescent="0.3">
      <c r="A143" s="180"/>
      <c r="C143" s="81"/>
      <c r="H143" s="161"/>
      <c r="J143" s="161"/>
      <c r="L143" s="161"/>
      <c r="N143" s="161"/>
      <c r="P143" s="161"/>
      <c r="R143" s="161"/>
      <c r="T143" s="161"/>
      <c r="V143" s="161"/>
      <c r="X143" s="161"/>
      <c r="Z143" s="161"/>
      <c r="AB143" s="161"/>
      <c r="AD143" s="161"/>
      <c r="AF143" s="161"/>
      <c r="AH143" s="161"/>
      <c r="AJ143" s="161"/>
      <c r="AL143" s="161"/>
      <c r="AN143" s="161"/>
      <c r="AP143" s="161"/>
      <c r="AR143" s="161"/>
      <c r="AT143" s="161"/>
      <c r="AV143" s="161"/>
      <c r="AX143" s="161"/>
      <c r="AZ143" s="161"/>
      <c r="BB143" s="161"/>
    </row>
    <row r="144" spans="1:54" s="174" customFormat="1" ht="18.399999999999999" customHeight="1" x14ac:dyDescent="0.3">
      <c r="A144" s="180"/>
      <c r="C144" s="81"/>
      <c r="H144" s="161"/>
      <c r="J144" s="161"/>
      <c r="L144" s="161"/>
      <c r="N144" s="161"/>
      <c r="P144" s="161"/>
      <c r="R144" s="161"/>
      <c r="T144" s="161"/>
      <c r="V144" s="161"/>
      <c r="X144" s="161"/>
      <c r="Z144" s="161"/>
      <c r="AB144" s="161"/>
      <c r="AD144" s="161"/>
      <c r="AF144" s="161"/>
      <c r="AH144" s="161"/>
      <c r="AJ144" s="161"/>
      <c r="AL144" s="161"/>
      <c r="AN144" s="161"/>
      <c r="AP144" s="161"/>
      <c r="AR144" s="161"/>
      <c r="AT144" s="161"/>
      <c r="AV144" s="161"/>
      <c r="AX144" s="161"/>
      <c r="AZ144" s="161"/>
      <c r="BB144" s="161"/>
    </row>
    <row r="145" spans="1:54" s="174" customFormat="1" ht="18.399999999999999" customHeight="1" x14ac:dyDescent="0.3">
      <c r="A145" s="180"/>
      <c r="C145" s="81"/>
      <c r="H145" s="161"/>
      <c r="J145" s="161"/>
      <c r="L145" s="161"/>
      <c r="N145" s="161"/>
      <c r="P145" s="161"/>
      <c r="R145" s="161"/>
      <c r="T145" s="161"/>
      <c r="V145" s="161"/>
      <c r="X145" s="161"/>
      <c r="Z145" s="161"/>
      <c r="AB145" s="161"/>
      <c r="AD145" s="161"/>
      <c r="AF145" s="161"/>
      <c r="AH145" s="161"/>
      <c r="AJ145" s="161"/>
      <c r="AL145" s="161"/>
      <c r="AN145" s="161"/>
      <c r="AP145" s="161"/>
      <c r="AR145" s="161"/>
      <c r="AT145" s="161"/>
      <c r="AV145" s="161"/>
      <c r="AX145" s="161"/>
      <c r="AZ145" s="161"/>
      <c r="BB145" s="161"/>
    </row>
    <row r="146" spans="1:54" s="174" customFormat="1" ht="18.399999999999999" customHeight="1" x14ac:dyDescent="0.3">
      <c r="A146" s="180"/>
      <c r="C146" s="81"/>
      <c r="H146" s="161"/>
      <c r="J146" s="161"/>
      <c r="L146" s="161"/>
      <c r="N146" s="161"/>
      <c r="P146" s="161"/>
      <c r="R146" s="161"/>
      <c r="T146" s="161"/>
      <c r="V146" s="161"/>
      <c r="X146" s="161"/>
      <c r="Z146" s="161"/>
      <c r="AB146" s="161"/>
      <c r="AD146" s="161"/>
      <c r="AF146" s="161"/>
      <c r="AH146" s="161"/>
      <c r="AJ146" s="161"/>
      <c r="AL146" s="161"/>
      <c r="AN146" s="161"/>
      <c r="AP146" s="161"/>
      <c r="AR146" s="161"/>
      <c r="AT146" s="161"/>
      <c r="AV146" s="161"/>
      <c r="AX146" s="161"/>
      <c r="AZ146" s="161"/>
      <c r="BB146" s="161"/>
    </row>
    <row r="147" spans="1:54" s="174" customFormat="1" ht="18.399999999999999" customHeight="1" x14ac:dyDescent="0.3">
      <c r="A147" s="180"/>
      <c r="C147" s="81"/>
      <c r="H147" s="161"/>
      <c r="J147" s="161"/>
      <c r="L147" s="161"/>
      <c r="N147" s="161"/>
      <c r="P147" s="161"/>
      <c r="R147" s="161"/>
      <c r="T147" s="161"/>
      <c r="V147" s="161"/>
      <c r="X147" s="161"/>
      <c r="Z147" s="161"/>
      <c r="AB147" s="161"/>
      <c r="AD147" s="161"/>
      <c r="AF147" s="161"/>
      <c r="AH147" s="161"/>
      <c r="AJ147" s="161"/>
      <c r="AL147" s="161"/>
      <c r="AN147" s="161"/>
      <c r="AP147" s="161"/>
      <c r="AR147" s="161"/>
      <c r="AT147" s="161"/>
      <c r="AV147" s="161"/>
      <c r="AX147" s="161"/>
      <c r="AZ147" s="161"/>
      <c r="BB147" s="161"/>
    </row>
    <row r="148" spans="1:54" s="174" customFormat="1" ht="18.399999999999999" customHeight="1" x14ac:dyDescent="0.3">
      <c r="A148" s="180"/>
      <c r="C148" s="81"/>
      <c r="H148" s="161"/>
      <c r="J148" s="161"/>
      <c r="L148" s="161"/>
      <c r="N148" s="161"/>
      <c r="P148" s="161"/>
      <c r="R148" s="161"/>
      <c r="T148" s="161"/>
      <c r="V148" s="161"/>
      <c r="X148" s="161"/>
      <c r="Z148" s="161"/>
      <c r="AB148" s="161"/>
      <c r="AD148" s="161"/>
      <c r="AF148" s="161"/>
      <c r="AH148" s="161"/>
      <c r="AJ148" s="161"/>
      <c r="AL148" s="161"/>
      <c r="AN148" s="161"/>
      <c r="AP148" s="161"/>
      <c r="AR148" s="161"/>
      <c r="AT148" s="161"/>
      <c r="AV148" s="161"/>
      <c r="AX148" s="161"/>
      <c r="AZ148" s="161"/>
      <c r="BB148" s="161"/>
    </row>
    <row r="149" spans="1:54" s="174" customFormat="1" ht="18.399999999999999" customHeight="1" x14ac:dyDescent="0.3">
      <c r="A149" s="180"/>
      <c r="C149" s="81"/>
      <c r="H149" s="161"/>
      <c r="J149" s="161"/>
      <c r="L149" s="161"/>
      <c r="N149" s="161"/>
      <c r="P149" s="161"/>
      <c r="R149" s="161"/>
      <c r="T149" s="161"/>
      <c r="V149" s="161"/>
      <c r="X149" s="161"/>
      <c r="Z149" s="161"/>
      <c r="AB149" s="161"/>
      <c r="AD149" s="161"/>
      <c r="AF149" s="161"/>
      <c r="AH149" s="161"/>
      <c r="AJ149" s="161"/>
      <c r="AL149" s="161"/>
      <c r="AN149" s="161"/>
      <c r="AP149" s="161"/>
      <c r="AR149" s="161"/>
      <c r="AT149" s="161"/>
      <c r="AV149" s="161"/>
      <c r="AX149" s="161"/>
      <c r="AZ149" s="161"/>
      <c r="BB149" s="161"/>
    </row>
    <row r="150" spans="1:54" s="174" customFormat="1" ht="18.399999999999999" customHeight="1" x14ac:dyDescent="0.3">
      <c r="A150" s="180"/>
      <c r="C150" s="81"/>
      <c r="H150" s="161"/>
      <c r="J150" s="161"/>
      <c r="L150" s="161"/>
      <c r="N150" s="161"/>
      <c r="P150" s="161"/>
      <c r="R150" s="161"/>
      <c r="T150" s="161"/>
      <c r="V150" s="161"/>
      <c r="X150" s="161"/>
      <c r="Z150" s="161"/>
      <c r="AB150" s="161"/>
      <c r="AD150" s="161"/>
      <c r="AF150" s="161"/>
      <c r="AH150" s="161"/>
      <c r="AJ150" s="161"/>
      <c r="AL150" s="161"/>
      <c r="AN150" s="161"/>
      <c r="AP150" s="161"/>
      <c r="AR150" s="161"/>
      <c r="AT150" s="161"/>
      <c r="AV150" s="161"/>
      <c r="AX150" s="161"/>
      <c r="AZ150" s="161"/>
      <c r="BB150" s="161"/>
    </row>
    <row r="151" spans="1:54" s="174" customFormat="1" ht="18.399999999999999" customHeight="1" x14ac:dyDescent="0.3">
      <c r="A151" s="180"/>
      <c r="C151" s="81"/>
      <c r="H151" s="161"/>
      <c r="J151" s="161"/>
      <c r="L151" s="161"/>
      <c r="N151" s="161"/>
      <c r="P151" s="161"/>
      <c r="R151" s="161"/>
      <c r="T151" s="161"/>
      <c r="V151" s="161"/>
      <c r="X151" s="161"/>
      <c r="Z151" s="161"/>
      <c r="AB151" s="161"/>
      <c r="AD151" s="161"/>
      <c r="AF151" s="161"/>
      <c r="AH151" s="161"/>
      <c r="AJ151" s="161"/>
      <c r="AL151" s="161"/>
      <c r="AN151" s="161"/>
      <c r="AP151" s="161"/>
      <c r="AR151" s="161"/>
      <c r="AT151" s="161"/>
      <c r="AV151" s="161"/>
      <c r="AX151" s="161"/>
      <c r="AZ151" s="161"/>
      <c r="BB151" s="161"/>
    </row>
    <row r="152" spans="1:54" s="174" customFormat="1" ht="18.399999999999999" customHeight="1" x14ac:dyDescent="0.3">
      <c r="A152" s="180"/>
      <c r="C152" s="81"/>
      <c r="H152" s="161"/>
      <c r="J152" s="161"/>
      <c r="L152" s="161"/>
      <c r="N152" s="161"/>
      <c r="P152" s="161"/>
      <c r="R152" s="161"/>
      <c r="T152" s="161"/>
      <c r="V152" s="161"/>
      <c r="X152" s="161"/>
      <c r="Z152" s="161"/>
      <c r="AB152" s="161"/>
      <c r="AD152" s="161"/>
      <c r="AF152" s="161"/>
      <c r="AH152" s="161"/>
      <c r="AJ152" s="161"/>
      <c r="AL152" s="161"/>
      <c r="AN152" s="161"/>
      <c r="AP152" s="161"/>
      <c r="AR152" s="161"/>
      <c r="AT152" s="161"/>
      <c r="AV152" s="161"/>
      <c r="AX152" s="161"/>
      <c r="AZ152" s="161"/>
      <c r="BB152" s="161"/>
    </row>
    <row r="153" spans="1:54" s="174" customFormat="1" ht="18.399999999999999" customHeight="1" x14ac:dyDescent="0.3">
      <c r="A153" s="180"/>
      <c r="C153" s="81"/>
      <c r="H153" s="161"/>
      <c r="J153" s="161"/>
      <c r="L153" s="161"/>
      <c r="N153" s="161"/>
      <c r="P153" s="161"/>
      <c r="R153" s="161"/>
      <c r="T153" s="161"/>
      <c r="V153" s="161"/>
      <c r="X153" s="161"/>
      <c r="Z153" s="161"/>
      <c r="AB153" s="161"/>
      <c r="AD153" s="161"/>
      <c r="AF153" s="161"/>
      <c r="AH153" s="161"/>
      <c r="AJ153" s="161"/>
      <c r="AL153" s="161"/>
      <c r="AN153" s="161"/>
      <c r="AP153" s="161"/>
      <c r="AR153" s="161"/>
      <c r="AT153" s="161"/>
      <c r="AV153" s="161"/>
      <c r="AX153" s="161"/>
      <c r="AZ153" s="161"/>
      <c r="BB153" s="161"/>
    </row>
    <row r="154" spans="1:54" s="174" customFormat="1" ht="18.399999999999999" customHeight="1" x14ac:dyDescent="0.3">
      <c r="A154" s="180"/>
      <c r="C154" s="81"/>
      <c r="H154" s="161"/>
      <c r="J154" s="161"/>
      <c r="L154" s="161"/>
      <c r="N154" s="161"/>
      <c r="P154" s="161"/>
      <c r="R154" s="161"/>
      <c r="T154" s="161"/>
      <c r="V154" s="161"/>
      <c r="X154" s="161"/>
      <c r="Z154" s="161"/>
      <c r="AB154" s="161"/>
      <c r="AD154" s="161"/>
      <c r="AF154" s="161"/>
      <c r="AH154" s="161"/>
      <c r="AJ154" s="161"/>
      <c r="AL154" s="161"/>
      <c r="AN154" s="161"/>
      <c r="AP154" s="161"/>
      <c r="AR154" s="161"/>
      <c r="AT154" s="161"/>
      <c r="AV154" s="161"/>
      <c r="AX154" s="161"/>
      <c r="AZ154" s="161"/>
      <c r="BB154" s="161"/>
    </row>
    <row r="155" spans="1:54" s="174" customFormat="1" ht="18.399999999999999" customHeight="1" x14ac:dyDescent="0.3">
      <c r="A155" s="180"/>
      <c r="C155" s="81"/>
      <c r="H155" s="161"/>
      <c r="J155" s="161"/>
      <c r="L155" s="161"/>
      <c r="N155" s="161"/>
      <c r="P155" s="161"/>
      <c r="R155" s="161"/>
      <c r="T155" s="161"/>
      <c r="V155" s="161"/>
      <c r="X155" s="161"/>
      <c r="Z155" s="161"/>
      <c r="AB155" s="161"/>
      <c r="AD155" s="161"/>
      <c r="AF155" s="161"/>
      <c r="AH155" s="161"/>
      <c r="AJ155" s="161"/>
      <c r="AL155" s="161"/>
      <c r="AN155" s="161"/>
      <c r="AP155" s="161"/>
      <c r="AR155" s="161"/>
      <c r="AT155" s="161"/>
      <c r="AV155" s="161"/>
      <c r="AX155" s="161"/>
      <c r="AZ155" s="161"/>
      <c r="BB155" s="161"/>
    </row>
    <row r="156" spans="1:54" s="174" customFormat="1" ht="18.399999999999999" customHeight="1" x14ac:dyDescent="0.3">
      <c r="A156" s="180"/>
      <c r="C156" s="81"/>
      <c r="H156" s="161"/>
      <c r="J156" s="161"/>
      <c r="L156" s="161"/>
      <c r="N156" s="161"/>
      <c r="P156" s="161"/>
      <c r="R156" s="161"/>
      <c r="T156" s="161"/>
      <c r="V156" s="161"/>
      <c r="X156" s="161"/>
      <c r="Z156" s="161"/>
      <c r="AB156" s="161"/>
      <c r="AD156" s="161"/>
      <c r="AF156" s="161"/>
      <c r="AH156" s="161"/>
      <c r="AJ156" s="161"/>
      <c r="AL156" s="161"/>
      <c r="AN156" s="161"/>
      <c r="AP156" s="161"/>
      <c r="AR156" s="161"/>
      <c r="AT156" s="161"/>
      <c r="AV156" s="161"/>
      <c r="AX156" s="161"/>
      <c r="AZ156" s="161"/>
      <c r="BB156" s="161"/>
    </row>
    <row r="157" spans="1:54" s="174" customFormat="1" ht="18.399999999999999" customHeight="1" x14ac:dyDescent="0.3">
      <c r="A157" s="180"/>
      <c r="C157" s="81"/>
      <c r="H157" s="161"/>
      <c r="J157" s="161"/>
      <c r="L157" s="161"/>
      <c r="N157" s="161"/>
      <c r="P157" s="161"/>
      <c r="R157" s="161"/>
      <c r="T157" s="161"/>
      <c r="V157" s="161"/>
      <c r="X157" s="161"/>
      <c r="Z157" s="161"/>
      <c r="AB157" s="161"/>
      <c r="AD157" s="161"/>
      <c r="AF157" s="161"/>
      <c r="AH157" s="161"/>
      <c r="AJ157" s="161"/>
      <c r="AL157" s="161"/>
      <c r="AN157" s="161"/>
      <c r="AP157" s="161"/>
      <c r="AR157" s="161"/>
      <c r="AT157" s="161"/>
      <c r="AV157" s="161"/>
      <c r="AX157" s="161"/>
      <c r="AZ157" s="161"/>
      <c r="BB157" s="161"/>
    </row>
    <row r="158" spans="1:54" s="174" customFormat="1" ht="18.399999999999999" customHeight="1" x14ac:dyDescent="0.3">
      <c r="A158" s="180"/>
      <c r="C158" s="81"/>
      <c r="H158" s="161"/>
      <c r="J158" s="161"/>
      <c r="L158" s="161"/>
      <c r="N158" s="161"/>
      <c r="P158" s="161"/>
      <c r="R158" s="161"/>
      <c r="T158" s="161"/>
      <c r="V158" s="161"/>
      <c r="X158" s="161"/>
      <c r="Z158" s="161"/>
      <c r="AB158" s="161"/>
      <c r="AD158" s="161"/>
      <c r="AF158" s="161"/>
      <c r="AH158" s="161"/>
      <c r="AJ158" s="161"/>
      <c r="AL158" s="161"/>
      <c r="AN158" s="161"/>
      <c r="AP158" s="161"/>
      <c r="AR158" s="161"/>
      <c r="AT158" s="161"/>
      <c r="AV158" s="161"/>
      <c r="AX158" s="161"/>
      <c r="AZ158" s="161"/>
      <c r="BB158" s="161"/>
    </row>
    <row r="159" spans="1:54" s="174" customFormat="1" ht="18.399999999999999" customHeight="1" x14ac:dyDescent="0.3">
      <c r="A159" s="180"/>
      <c r="C159" s="81"/>
      <c r="H159" s="161"/>
      <c r="J159" s="161"/>
      <c r="L159" s="161"/>
      <c r="N159" s="161"/>
      <c r="P159" s="161"/>
      <c r="R159" s="161"/>
      <c r="T159" s="161"/>
      <c r="V159" s="161"/>
      <c r="X159" s="161"/>
      <c r="Z159" s="161"/>
      <c r="AB159" s="161"/>
      <c r="AD159" s="161"/>
      <c r="AF159" s="161"/>
      <c r="AH159" s="161"/>
      <c r="AJ159" s="161"/>
      <c r="AL159" s="161"/>
      <c r="AN159" s="161"/>
      <c r="AP159" s="161"/>
      <c r="AR159" s="161"/>
      <c r="AT159" s="161"/>
      <c r="AV159" s="161"/>
      <c r="AX159" s="161"/>
      <c r="AZ159" s="161"/>
      <c r="BB159" s="161"/>
    </row>
    <row r="160" spans="1:54" s="174" customFormat="1" ht="18.399999999999999" customHeight="1" x14ac:dyDescent="0.3">
      <c r="A160" s="180"/>
      <c r="C160" s="81"/>
      <c r="H160" s="161"/>
      <c r="J160" s="161"/>
      <c r="L160" s="161"/>
      <c r="N160" s="161"/>
      <c r="P160" s="161"/>
      <c r="R160" s="161"/>
      <c r="T160" s="161"/>
      <c r="V160" s="161"/>
      <c r="X160" s="161"/>
      <c r="Z160" s="161"/>
      <c r="AB160" s="161"/>
      <c r="AD160" s="161"/>
      <c r="AF160" s="161"/>
      <c r="AH160" s="161"/>
      <c r="AJ160" s="161"/>
      <c r="AL160" s="161"/>
      <c r="AN160" s="161"/>
      <c r="AP160" s="161"/>
      <c r="AR160" s="161"/>
      <c r="AT160" s="161"/>
      <c r="AV160" s="161"/>
      <c r="AX160" s="161"/>
      <c r="AZ160" s="161"/>
      <c r="BB160" s="161"/>
    </row>
    <row r="161" spans="1:54" s="174" customFormat="1" ht="18.399999999999999" customHeight="1" x14ac:dyDescent="0.3">
      <c r="A161" s="180"/>
      <c r="C161" s="81"/>
      <c r="H161" s="161"/>
      <c r="J161" s="161"/>
      <c r="L161" s="161"/>
      <c r="N161" s="161"/>
      <c r="P161" s="161"/>
      <c r="R161" s="161"/>
      <c r="T161" s="161"/>
      <c r="V161" s="161"/>
      <c r="X161" s="161"/>
      <c r="Z161" s="161"/>
      <c r="AB161" s="161"/>
      <c r="AD161" s="161"/>
      <c r="AF161" s="161"/>
      <c r="AH161" s="161"/>
      <c r="AJ161" s="161"/>
      <c r="AL161" s="161"/>
      <c r="AN161" s="161"/>
      <c r="AP161" s="161"/>
      <c r="AR161" s="161"/>
      <c r="AT161" s="161"/>
      <c r="AV161" s="161"/>
      <c r="AX161" s="161"/>
      <c r="AZ161" s="161"/>
      <c r="BB161" s="161"/>
    </row>
    <row r="162" spans="1:54" ht="18.399999999999999" customHeight="1" x14ac:dyDescent="0.3">
      <c r="A162" s="180"/>
      <c r="B162" s="174"/>
      <c r="C162" s="81"/>
      <c r="D162" s="174"/>
      <c r="E162" s="174"/>
      <c r="F162" s="174"/>
      <c r="H162" s="161"/>
      <c r="J162" s="161"/>
      <c r="L162" s="161"/>
      <c r="N162" s="161"/>
      <c r="P162" s="161"/>
      <c r="R162" s="161"/>
      <c r="T162" s="161"/>
      <c r="V162" s="161"/>
      <c r="X162" s="161"/>
      <c r="Z162" s="161"/>
      <c r="AB162" s="161"/>
      <c r="AD162" s="161"/>
      <c r="AF162" s="161"/>
      <c r="AH162" s="161"/>
      <c r="AJ162" s="161"/>
      <c r="AL162" s="161"/>
      <c r="AN162" s="161"/>
      <c r="AP162" s="161"/>
      <c r="AR162" s="161"/>
      <c r="AT162" s="161"/>
      <c r="AV162" s="161"/>
      <c r="AX162" s="161"/>
      <c r="AZ162" s="161"/>
      <c r="BB162" s="161"/>
    </row>
    <row r="163" spans="1:54" s="174" customFormat="1" ht="18.399999999999999" customHeight="1" x14ac:dyDescent="0.3">
      <c r="A163" s="180"/>
      <c r="C163" s="81"/>
      <c r="H163" s="161"/>
      <c r="J163" s="161"/>
      <c r="L163" s="161"/>
      <c r="N163" s="161"/>
      <c r="P163" s="161"/>
      <c r="R163" s="161"/>
      <c r="T163" s="161"/>
      <c r="V163" s="161"/>
      <c r="X163" s="161"/>
      <c r="Z163" s="161"/>
      <c r="AB163" s="161"/>
      <c r="AD163" s="161"/>
      <c r="AF163" s="161"/>
      <c r="AH163" s="161"/>
      <c r="AJ163" s="161"/>
      <c r="AL163" s="161"/>
      <c r="AN163" s="161"/>
      <c r="AP163" s="161"/>
      <c r="AR163" s="161"/>
      <c r="AT163" s="161"/>
      <c r="AV163" s="161"/>
      <c r="AX163" s="161"/>
      <c r="AZ163" s="161"/>
      <c r="BB163" s="161"/>
    </row>
    <row r="164" spans="1:54" s="174" customFormat="1" ht="18.399999999999999" customHeight="1" x14ac:dyDescent="0.3">
      <c r="A164" s="180"/>
      <c r="C164" s="81"/>
      <c r="H164" s="161"/>
      <c r="J164" s="161"/>
      <c r="L164" s="161"/>
      <c r="N164" s="161"/>
      <c r="P164" s="161"/>
      <c r="R164" s="161"/>
      <c r="T164" s="161"/>
      <c r="V164" s="161"/>
      <c r="X164" s="161"/>
      <c r="Z164" s="161"/>
      <c r="AB164" s="161"/>
      <c r="AD164" s="161"/>
      <c r="AF164" s="161"/>
      <c r="AH164" s="161"/>
      <c r="AJ164" s="161"/>
      <c r="AL164" s="161"/>
      <c r="AN164" s="161"/>
      <c r="AP164" s="161"/>
      <c r="AR164" s="161"/>
      <c r="AT164" s="161"/>
      <c r="AV164" s="161"/>
      <c r="AX164" s="161"/>
      <c r="AZ164" s="161"/>
      <c r="BB164" s="161"/>
    </row>
    <row r="165" spans="1:54" s="174" customFormat="1" ht="18.399999999999999" customHeight="1" x14ac:dyDescent="0.3">
      <c r="A165" s="180"/>
      <c r="C165" s="81"/>
      <c r="H165" s="161"/>
      <c r="J165" s="161"/>
      <c r="L165" s="161"/>
      <c r="N165" s="161"/>
      <c r="P165" s="161"/>
      <c r="R165" s="161"/>
      <c r="T165" s="161"/>
      <c r="V165" s="161"/>
      <c r="X165" s="161"/>
      <c r="Z165" s="161"/>
      <c r="AB165" s="161"/>
      <c r="AD165" s="161"/>
      <c r="AF165" s="161"/>
      <c r="AH165" s="161"/>
      <c r="AJ165" s="161"/>
      <c r="AL165" s="161"/>
      <c r="AN165" s="161"/>
      <c r="AP165" s="161"/>
      <c r="AR165" s="161"/>
      <c r="AT165" s="161"/>
      <c r="AV165" s="161"/>
      <c r="AX165" s="161"/>
      <c r="AZ165" s="161"/>
      <c r="BB165" s="161"/>
    </row>
    <row r="166" spans="1:54" s="174" customFormat="1" ht="18.399999999999999" customHeight="1" x14ac:dyDescent="0.3">
      <c r="A166" s="180"/>
      <c r="C166" s="81"/>
      <c r="H166" s="161"/>
      <c r="J166" s="161"/>
      <c r="L166" s="161"/>
      <c r="N166" s="161"/>
      <c r="P166" s="161"/>
      <c r="R166" s="161"/>
      <c r="T166" s="161"/>
      <c r="V166" s="161"/>
      <c r="X166" s="161"/>
      <c r="Z166" s="161"/>
      <c r="AB166" s="161"/>
      <c r="AD166" s="161"/>
      <c r="AF166" s="161"/>
      <c r="AH166" s="161"/>
      <c r="AJ166" s="161"/>
      <c r="AL166" s="161"/>
      <c r="AN166" s="161"/>
      <c r="AP166" s="161"/>
      <c r="AR166" s="161"/>
      <c r="AT166" s="161"/>
      <c r="AV166" s="161"/>
      <c r="AX166" s="161"/>
      <c r="AZ166" s="161"/>
      <c r="BB166" s="161"/>
    </row>
    <row r="167" spans="1:54" s="174" customFormat="1" ht="18.399999999999999" customHeight="1" x14ac:dyDescent="0.3">
      <c r="A167" s="180"/>
      <c r="C167" s="81"/>
      <c r="H167" s="161"/>
      <c r="J167" s="161"/>
      <c r="L167" s="161"/>
      <c r="N167" s="161"/>
      <c r="P167" s="161"/>
      <c r="R167" s="161"/>
      <c r="T167" s="161"/>
      <c r="V167" s="161"/>
      <c r="X167" s="161"/>
      <c r="Z167" s="161"/>
      <c r="AB167" s="161"/>
      <c r="AD167" s="161"/>
      <c r="AF167" s="161"/>
      <c r="AH167" s="161"/>
      <c r="AJ167" s="161"/>
      <c r="AL167" s="161"/>
      <c r="AN167" s="161"/>
      <c r="AP167" s="161"/>
      <c r="AR167" s="161"/>
      <c r="AT167" s="161"/>
      <c r="AV167" s="161"/>
      <c r="AX167" s="161"/>
      <c r="AZ167" s="161"/>
      <c r="BB167" s="161"/>
    </row>
    <row r="168" spans="1:54" s="174" customFormat="1" ht="18.399999999999999" customHeight="1" x14ac:dyDescent="0.3">
      <c r="A168" s="180"/>
      <c r="C168" s="81"/>
      <c r="H168" s="161"/>
      <c r="J168" s="161"/>
      <c r="L168" s="161"/>
      <c r="N168" s="161"/>
      <c r="P168" s="161"/>
      <c r="R168" s="161"/>
      <c r="T168" s="161"/>
      <c r="V168" s="161"/>
      <c r="X168" s="161"/>
      <c r="Z168" s="161"/>
      <c r="AB168" s="161"/>
      <c r="AD168" s="161"/>
      <c r="AF168" s="161"/>
      <c r="AH168" s="161"/>
      <c r="AJ168" s="161"/>
      <c r="AL168" s="161"/>
      <c r="AN168" s="161"/>
      <c r="AP168" s="161"/>
      <c r="AR168" s="161"/>
      <c r="AT168" s="161"/>
      <c r="AV168" s="161"/>
      <c r="AX168" s="161"/>
      <c r="AZ168" s="161"/>
      <c r="BB168" s="161"/>
    </row>
    <row r="169" spans="1:54" s="174" customFormat="1" ht="18.399999999999999" customHeight="1" x14ac:dyDescent="0.3">
      <c r="A169" s="180"/>
      <c r="C169" s="81"/>
      <c r="H169" s="161"/>
      <c r="J169" s="161"/>
      <c r="L169" s="161"/>
      <c r="N169" s="161"/>
      <c r="P169" s="161"/>
      <c r="R169" s="161"/>
      <c r="T169" s="161"/>
      <c r="V169" s="161"/>
      <c r="X169" s="161"/>
      <c r="Z169" s="161"/>
      <c r="AB169" s="161"/>
      <c r="AD169" s="161"/>
      <c r="AF169" s="161"/>
      <c r="AH169" s="161"/>
      <c r="AJ169" s="161"/>
      <c r="AL169" s="161"/>
      <c r="AN169" s="161"/>
      <c r="AP169" s="161"/>
      <c r="AR169" s="161"/>
      <c r="AT169" s="161"/>
      <c r="AV169" s="161"/>
      <c r="AX169" s="161"/>
      <c r="AZ169" s="161"/>
      <c r="BB169" s="161"/>
    </row>
    <row r="170" spans="1:54" s="174" customFormat="1" ht="18.399999999999999" customHeight="1" x14ac:dyDescent="0.3">
      <c r="A170" s="180"/>
      <c r="C170" s="81"/>
      <c r="H170" s="161"/>
      <c r="J170" s="161"/>
      <c r="L170" s="161"/>
      <c r="N170" s="161"/>
      <c r="P170" s="161"/>
      <c r="R170" s="161"/>
      <c r="T170" s="161"/>
      <c r="V170" s="161"/>
      <c r="X170" s="161"/>
      <c r="Z170" s="161"/>
      <c r="AB170" s="161"/>
      <c r="AD170" s="161"/>
      <c r="AF170" s="161"/>
      <c r="AH170" s="161"/>
      <c r="AJ170" s="161"/>
      <c r="AL170" s="161"/>
      <c r="AN170" s="161"/>
      <c r="AP170" s="161"/>
      <c r="AR170" s="161"/>
      <c r="AT170" s="161"/>
      <c r="AV170" s="161"/>
      <c r="AX170" s="161"/>
      <c r="AZ170" s="161"/>
      <c r="BB170" s="161"/>
    </row>
    <row r="171" spans="1:54" s="174" customFormat="1" ht="18.399999999999999" customHeight="1" x14ac:dyDescent="0.3">
      <c r="A171" s="180"/>
      <c r="C171" s="81"/>
      <c r="H171" s="161"/>
      <c r="J171" s="161"/>
      <c r="L171" s="161"/>
      <c r="N171" s="161"/>
      <c r="P171" s="161"/>
      <c r="R171" s="161"/>
      <c r="T171" s="161"/>
      <c r="V171" s="161"/>
      <c r="X171" s="161"/>
      <c r="Z171" s="161"/>
      <c r="AB171" s="161"/>
      <c r="AD171" s="161"/>
      <c r="AF171" s="161"/>
      <c r="AH171" s="161"/>
      <c r="AJ171" s="161"/>
      <c r="AL171" s="161"/>
      <c r="AN171" s="161"/>
      <c r="AP171" s="161"/>
      <c r="AR171" s="161"/>
      <c r="AT171" s="161"/>
      <c r="AV171" s="161"/>
      <c r="AX171" s="161"/>
      <c r="AZ171" s="161"/>
      <c r="BB171" s="161"/>
    </row>
    <row r="172" spans="1:54" s="174" customFormat="1" ht="18.399999999999999" customHeight="1" x14ac:dyDescent="0.3">
      <c r="A172" s="180"/>
      <c r="C172" s="81"/>
      <c r="H172" s="161"/>
      <c r="J172" s="161"/>
      <c r="L172" s="161"/>
      <c r="N172" s="161"/>
      <c r="P172" s="161"/>
      <c r="R172" s="161"/>
      <c r="T172" s="161"/>
      <c r="V172" s="161"/>
      <c r="X172" s="161"/>
      <c r="Z172" s="161"/>
      <c r="AB172" s="161"/>
      <c r="AD172" s="161"/>
      <c r="AF172" s="161"/>
      <c r="AH172" s="161"/>
      <c r="AJ172" s="161"/>
      <c r="AL172" s="161"/>
      <c r="AN172" s="161"/>
      <c r="AP172" s="161"/>
      <c r="AR172" s="161"/>
      <c r="AT172" s="161"/>
      <c r="AV172" s="161"/>
      <c r="AX172" s="161"/>
      <c r="AZ172" s="161"/>
      <c r="BB172" s="161"/>
    </row>
    <row r="173" spans="1:54" s="174" customFormat="1" ht="18.399999999999999" customHeight="1" x14ac:dyDescent="0.3">
      <c r="A173" s="180"/>
      <c r="C173" s="81"/>
      <c r="H173" s="161"/>
      <c r="J173" s="161"/>
      <c r="L173" s="161"/>
      <c r="N173" s="161"/>
      <c r="P173" s="161"/>
      <c r="R173" s="161"/>
      <c r="T173" s="161"/>
      <c r="V173" s="161"/>
      <c r="X173" s="161"/>
      <c r="Z173" s="161"/>
      <c r="AB173" s="161"/>
      <c r="AD173" s="161"/>
      <c r="AF173" s="161"/>
      <c r="AH173" s="161"/>
      <c r="AJ173" s="161"/>
      <c r="AL173" s="161"/>
      <c r="AN173" s="161"/>
      <c r="AP173" s="161"/>
      <c r="AR173" s="161"/>
      <c r="AT173" s="161"/>
      <c r="AV173" s="161"/>
      <c r="AX173" s="161"/>
      <c r="AZ173" s="161"/>
      <c r="BB173" s="161"/>
    </row>
    <row r="174" spans="1:54" s="174" customFormat="1" ht="18.399999999999999" customHeight="1" x14ac:dyDescent="0.3">
      <c r="A174" s="180"/>
      <c r="C174" s="81"/>
      <c r="H174" s="161"/>
      <c r="J174" s="161"/>
      <c r="L174" s="161"/>
      <c r="N174" s="161"/>
      <c r="P174" s="161"/>
      <c r="R174" s="161"/>
      <c r="T174" s="161"/>
      <c r="V174" s="161"/>
      <c r="X174" s="161"/>
      <c r="Z174" s="161"/>
      <c r="AB174" s="161"/>
      <c r="AD174" s="161"/>
      <c r="AF174" s="161"/>
      <c r="AH174" s="161"/>
      <c r="AJ174" s="161"/>
      <c r="AL174" s="161"/>
      <c r="AN174" s="161"/>
      <c r="AP174" s="161"/>
      <c r="AR174" s="161"/>
      <c r="AT174" s="161"/>
      <c r="AV174" s="161"/>
      <c r="AX174" s="161"/>
      <c r="AZ174" s="161"/>
      <c r="BB174" s="161"/>
    </row>
    <row r="175" spans="1:54" s="174" customFormat="1" ht="18.399999999999999" customHeight="1" x14ac:dyDescent="0.3">
      <c r="A175" s="180"/>
      <c r="C175" s="81"/>
      <c r="H175" s="161"/>
      <c r="J175" s="161"/>
      <c r="L175" s="161"/>
      <c r="N175" s="161"/>
      <c r="P175" s="161"/>
      <c r="R175" s="161"/>
      <c r="T175" s="161"/>
      <c r="V175" s="161"/>
      <c r="X175" s="161"/>
      <c r="Z175" s="161"/>
      <c r="AB175" s="161"/>
      <c r="AD175" s="161"/>
      <c r="AF175" s="161"/>
      <c r="AH175" s="161"/>
      <c r="AJ175" s="161"/>
      <c r="AL175" s="161"/>
      <c r="AN175" s="161"/>
      <c r="AP175" s="161"/>
      <c r="AR175" s="161"/>
      <c r="AT175" s="161"/>
      <c r="AV175" s="161"/>
      <c r="AX175" s="161"/>
      <c r="AZ175" s="161"/>
      <c r="BB175" s="161"/>
    </row>
    <row r="176" spans="1:54" s="174" customFormat="1" ht="18.399999999999999" customHeight="1" x14ac:dyDescent="0.3">
      <c r="A176" s="180"/>
      <c r="C176" s="81"/>
      <c r="H176" s="161"/>
      <c r="J176" s="161"/>
      <c r="L176" s="161"/>
      <c r="N176" s="161"/>
      <c r="P176" s="161"/>
      <c r="R176" s="161"/>
      <c r="T176" s="161"/>
      <c r="V176" s="161"/>
      <c r="X176" s="161"/>
      <c r="Z176" s="161"/>
      <c r="AB176" s="161"/>
      <c r="AD176" s="161"/>
      <c r="AF176" s="161"/>
      <c r="AH176" s="161"/>
      <c r="AJ176" s="161"/>
      <c r="AL176" s="161"/>
      <c r="AN176" s="161"/>
      <c r="AP176" s="161"/>
      <c r="AR176" s="161"/>
      <c r="AT176" s="161"/>
      <c r="AV176" s="161"/>
      <c r="AX176" s="161"/>
      <c r="AZ176" s="161"/>
      <c r="BB176" s="161"/>
    </row>
    <row r="177" spans="1:54" s="174" customFormat="1" ht="18.399999999999999" customHeight="1" x14ac:dyDescent="0.3">
      <c r="A177" s="180"/>
      <c r="C177" s="81"/>
      <c r="H177" s="161"/>
      <c r="J177" s="161"/>
      <c r="L177" s="161"/>
      <c r="N177" s="161"/>
      <c r="P177" s="161"/>
      <c r="R177" s="161"/>
      <c r="T177" s="161"/>
      <c r="V177" s="161"/>
      <c r="X177" s="161"/>
      <c r="Z177" s="161"/>
      <c r="AB177" s="161"/>
      <c r="AD177" s="161"/>
      <c r="AF177" s="161"/>
      <c r="AH177" s="161"/>
      <c r="AJ177" s="161"/>
      <c r="AL177" s="161"/>
      <c r="AN177" s="161"/>
      <c r="AP177" s="161"/>
      <c r="AR177" s="161"/>
      <c r="AT177" s="161"/>
      <c r="AV177" s="161"/>
      <c r="AX177" s="161"/>
      <c r="AZ177" s="161"/>
      <c r="BB177" s="161"/>
    </row>
    <row r="178" spans="1:54" s="174" customFormat="1" ht="18.399999999999999" customHeight="1" x14ac:dyDescent="0.3">
      <c r="A178" s="180"/>
      <c r="C178" s="81"/>
      <c r="H178" s="165"/>
      <c r="J178" s="165"/>
      <c r="L178" s="165"/>
      <c r="N178" s="165"/>
      <c r="P178" s="165"/>
      <c r="R178" s="165"/>
      <c r="T178" s="165"/>
      <c r="V178" s="165"/>
      <c r="X178" s="165"/>
      <c r="Z178" s="165"/>
      <c r="AB178" s="165"/>
      <c r="AD178" s="165"/>
      <c r="AF178" s="165"/>
      <c r="AH178" s="165"/>
      <c r="AJ178" s="165"/>
      <c r="AL178" s="165"/>
      <c r="AN178" s="165"/>
      <c r="AP178" s="165"/>
      <c r="AR178" s="165"/>
      <c r="AT178" s="165"/>
      <c r="AV178" s="165"/>
      <c r="AX178" s="165"/>
      <c r="AZ178" s="165"/>
      <c r="BB178" s="165"/>
    </row>
    <row r="179" spans="1:54" s="174" customFormat="1" ht="18.399999999999999" customHeight="1" x14ac:dyDescent="0.3">
      <c r="A179" s="180"/>
      <c r="C179" s="81"/>
      <c r="H179" s="161"/>
      <c r="J179" s="161"/>
      <c r="L179" s="161"/>
      <c r="N179" s="161"/>
      <c r="P179" s="161"/>
      <c r="R179" s="161"/>
      <c r="T179" s="161"/>
      <c r="V179" s="161"/>
      <c r="X179" s="161"/>
      <c r="Z179" s="161"/>
      <c r="AB179" s="161"/>
      <c r="AD179" s="161"/>
      <c r="AF179" s="161"/>
      <c r="AH179" s="161"/>
      <c r="AJ179" s="161"/>
      <c r="AL179" s="161"/>
      <c r="AN179" s="161"/>
      <c r="AP179" s="161"/>
      <c r="AR179" s="161"/>
      <c r="AT179" s="161"/>
      <c r="AV179" s="161"/>
      <c r="AX179" s="161"/>
      <c r="AZ179" s="161"/>
      <c r="BB179" s="161"/>
    </row>
    <row r="180" spans="1:54" s="174" customFormat="1" ht="18.399999999999999" customHeight="1" x14ac:dyDescent="0.3">
      <c r="A180" s="180"/>
      <c r="C180" s="81"/>
      <c r="H180" s="161"/>
      <c r="J180" s="161"/>
      <c r="L180" s="161"/>
      <c r="N180" s="161"/>
      <c r="P180" s="161"/>
      <c r="R180" s="161"/>
      <c r="T180" s="161"/>
      <c r="V180" s="161"/>
      <c r="X180" s="161"/>
      <c r="Z180" s="161"/>
      <c r="AB180" s="161"/>
      <c r="AD180" s="161"/>
      <c r="AF180" s="161"/>
      <c r="AH180" s="161"/>
      <c r="AJ180" s="161"/>
      <c r="AL180" s="161"/>
      <c r="AN180" s="161"/>
      <c r="AP180" s="161"/>
      <c r="AR180" s="161"/>
      <c r="AT180" s="161"/>
      <c r="AV180" s="161"/>
      <c r="AX180" s="161"/>
      <c r="AZ180" s="161"/>
      <c r="BB180" s="161"/>
    </row>
    <row r="181" spans="1:54" s="174" customFormat="1" ht="18.399999999999999" customHeight="1" x14ac:dyDescent="0.3">
      <c r="A181" s="180"/>
      <c r="C181" s="81"/>
      <c r="H181" s="161"/>
      <c r="J181" s="161"/>
      <c r="L181" s="161"/>
      <c r="N181" s="161"/>
      <c r="P181" s="161"/>
      <c r="R181" s="161"/>
      <c r="T181" s="161"/>
      <c r="V181" s="161"/>
      <c r="X181" s="161"/>
      <c r="Z181" s="161"/>
      <c r="AB181" s="161"/>
      <c r="AD181" s="161"/>
      <c r="AF181" s="161"/>
      <c r="AH181" s="161"/>
      <c r="AJ181" s="161"/>
      <c r="AL181" s="161"/>
      <c r="AN181" s="161"/>
      <c r="AP181" s="161"/>
      <c r="AR181" s="161"/>
      <c r="AT181" s="161"/>
      <c r="AV181" s="161"/>
      <c r="AX181" s="161"/>
      <c r="AZ181" s="161"/>
      <c r="BB181" s="161"/>
    </row>
    <row r="182" spans="1:54" s="174" customFormat="1" ht="18.399999999999999" customHeight="1" x14ac:dyDescent="0.3">
      <c r="A182" s="180"/>
      <c r="C182" s="81"/>
      <c r="H182" s="161"/>
      <c r="J182" s="161"/>
      <c r="L182" s="161"/>
      <c r="N182" s="161"/>
      <c r="P182" s="161"/>
      <c r="R182" s="161"/>
      <c r="T182" s="161"/>
      <c r="V182" s="161"/>
      <c r="X182" s="161"/>
      <c r="Z182" s="161"/>
      <c r="AB182" s="161"/>
      <c r="AD182" s="161"/>
      <c r="AF182" s="161"/>
      <c r="AH182" s="161"/>
      <c r="AJ182" s="161"/>
      <c r="AL182" s="161"/>
      <c r="AN182" s="161"/>
      <c r="AP182" s="161"/>
      <c r="AR182" s="161"/>
      <c r="AT182" s="161"/>
      <c r="AV182" s="161"/>
      <c r="AX182" s="161"/>
      <c r="AZ182" s="161"/>
      <c r="BB182" s="161"/>
    </row>
    <row r="183" spans="1:54" s="174" customFormat="1" ht="18.399999999999999" customHeight="1" x14ac:dyDescent="0.3">
      <c r="A183" s="180"/>
      <c r="C183" s="81"/>
      <c r="H183" s="161"/>
      <c r="J183" s="161"/>
      <c r="L183" s="161"/>
      <c r="N183" s="161"/>
      <c r="P183" s="161"/>
      <c r="R183" s="161"/>
      <c r="T183" s="161"/>
      <c r="V183" s="161"/>
      <c r="X183" s="161"/>
      <c r="Z183" s="161"/>
      <c r="AB183" s="161"/>
      <c r="AD183" s="161"/>
      <c r="AF183" s="161"/>
      <c r="AH183" s="161"/>
      <c r="AJ183" s="161"/>
      <c r="AL183" s="161"/>
      <c r="AN183" s="161"/>
      <c r="AP183" s="161"/>
      <c r="AR183" s="161"/>
      <c r="AT183" s="161"/>
      <c r="AV183" s="161"/>
      <c r="AX183" s="161"/>
      <c r="AZ183" s="161"/>
      <c r="BB183" s="161"/>
    </row>
    <row r="184" spans="1:54" s="174" customFormat="1" ht="18.399999999999999" customHeight="1" x14ac:dyDescent="0.3">
      <c r="A184" s="180"/>
      <c r="C184" s="81"/>
      <c r="H184" s="161"/>
      <c r="J184" s="161"/>
      <c r="L184" s="161"/>
      <c r="N184" s="161"/>
      <c r="P184" s="161"/>
      <c r="R184" s="161"/>
      <c r="T184" s="161"/>
      <c r="V184" s="161"/>
      <c r="X184" s="161"/>
      <c r="Z184" s="161"/>
      <c r="AB184" s="161"/>
      <c r="AD184" s="161"/>
      <c r="AF184" s="161"/>
      <c r="AH184" s="161"/>
      <c r="AJ184" s="161"/>
      <c r="AL184" s="161"/>
      <c r="AN184" s="161"/>
      <c r="AP184" s="161"/>
      <c r="AR184" s="161"/>
      <c r="AT184" s="161"/>
      <c r="AV184" s="161"/>
      <c r="AX184" s="161"/>
      <c r="AZ184" s="161"/>
      <c r="BB184" s="161"/>
    </row>
    <row r="185" spans="1:54" s="174" customFormat="1" ht="18.399999999999999" customHeight="1" x14ac:dyDescent="0.3">
      <c r="A185" s="180"/>
      <c r="C185" s="81"/>
      <c r="H185" s="165"/>
      <c r="J185" s="165"/>
      <c r="L185" s="165"/>
      <c r="N185" s="165"/>
      <c r="P185" s="165"/>
      <c r="R185" s="165"/>
      <c r="T185" s="165"/>
      <c r="V185" s="165"/>
      <c r="X185" s="165"/>
      <c r="Z185" s="165"/>
      <c r="AB185" s="165"/>
      <c r="AD185" s="165"/>
      <c r="AF185" s="165"/>
      <c r="AH185" s="165"/>
      <c r="AJ185" s="165"/>
      <c r="AL185" s="165"/>
      <c r="AN185" s="165"/>
      <c r="AP185" s="165"/>
      <c r="AR185" s="165"/>
      <c r="AT185" s="165"/>
      <c r="AV185" s="165"/>
      <c r="AX185" s="165"/>
      <c r="AZ185" s="165"/>
      <c r="BB185" s="165"/>
    </row>
    <row r="186" spans="1:54" s="174" customFormat="1" ht="18.399999999999999" customHeight="1" x14ac:dyDescent="0.3">
      <c r="A186" s="180"/>
      <c r="C186" s="81"/>
      <c r="H186" s="161"/>
      <c r="J186" s="161"/>
      <c r="L186" s="161"/>
      <c r="N186" s="161"/>
      <c r="P186" s="161"/>
      <c r="R186" s="161"/>
      <c r="T186" s="161"/>
      <c r="V186" s="161"/>
      <c r="X186" s="161"/>
      <c r="Z186" s="161"/>
      <c r="AB186" s="161"/>
      <c r="AD186" s="161"/>
      <c r="AF186" s="161"/>
      <c r="AH186" s="161"/>
      <c r="AJ186" s="161"/>
      <c r="AL186" s="161"/>
      <c r="AN186" s="161"/>
      <c r="AP186" s="161"/>
      <c r="AR186" s="161"/>
      <c r="AT186" s="161"/>
      <c r="AV186" s="161"/>
      <c r="AX186" s="161"/>
      <c r="AZ186" s="161"/>
      <c r="BB186" s="161"/>
    </row>
    <row r="187" spans="1:54" s="174" customFormat="1" ht="18.399999999999999" customHeight="1" x14ac:dyDescent="0.3">
      <c r="A187" s="180"/>
      <c r="C187" s="81"/>
      <c r="H187" s="161"/>
      <c r="J187" s="161"/>
      <c r="L187" s="161"/>
      <c r="N187" s="161"/>
      <c r="P187" s="161"/>
      <c r="R187" s="161"/>
      <c r="T187" s="161"/>
      <c r="V187" s="161"/>
      <c r="X187" s="161"/>
      <c r="Z187" s="161"/>
      <c r="AB187" s="161"/>
      <c r="AD187" s="161"/>
      <c r="AF187" s="161"/>
      <c r="AH187" s="161"/>
      <c r="AJ187" s="161"/>
      <c r="AL187" s="161"/>
      <c r="AN187" s="161"/>
      <c r="AP187" s="161"/>
      <c r="AR187" s="161"/>
      <c r="AT187" s="161"/>
      <c r="AV187" s="161"/>
      <c r="AX187" s="161"/>
      <c r="AZ187" s="161"/>
      <c r="BB187" s="161"/>
    </row>
    <row r="188" spans="1:54" s="174" customFormat="1" ht="18.399999999999999" customHeight="1" x14ac:dyDescent="0.3">
      <c r="A188" s="180"/>
      <c r="C188" s="81"/>
      <c r="H188" s="161"/>
      <c r="J188" s="161"/>
      <c r="L188" s="161"/>
      <c r="N188" s="161"/>
      <c r="P188" s="161"/>
      <c r="R188" s="161"/>
      <c r="T188" s="161"/>
      <c r="V188" s="161"/>
      <c r="X188" s="161"/>
      <c r="Z188" s="161"/>
      <c r="AB188" s="161"/>
      <c r="AD188" s="161"/>
      <c r="AF188" s="161"/>
      <c r="AH188" s="161"/>
      <c r="AJ188" s="161"/>
      <c r="AL188" s="161"/>
      <c r="AN188" s="161"/>
      <c r="AP188" s="161"/>
      <c r="AR188" s="161"/>
      <c r="AT188" s="161"/>
      <c r="AV188" s="161"/>
      <c r="AX188" s="161"/>
      <c r="AZ188" s="161"/>
      <c r="BB188" s="161"/>
    </row>
    <row r="189" spans="1:54" s="174" customFormat="1" ht="18.399999999999999" customHeight="1" x14ac:dyDescent="0.3">
      <c r="A189" s="180"/>
      <c r="C189" s="81"/>
      <c r="H189" s="161"/>
      <c r="J189" s="161"/>
      <c r="L189" s="161"/>
      <c r="N189" s="161"/>
      <c r="P189" s="161"/>
      <c r="R189" s="161"/>
      <c r="T189" s="161"/>
      <c r="V189" s="161"/>
      <c r="X189" s="161"/>
      <c r="Z189" s="161"/>
      <c r="AB189" s="161"/>
      <c r="AD189" s="161"/>
      <c r="AF189" s="161"/>
      <c r="AH189" s="161"/>
      <c r="AJ189" s="161"/>
      <c r="AL189" s="161"/>
      <c r="AN189" s="161"/>
      <c r="AP189" s="161"/>
      <c r="AR189" s="161"/>
      <c r="AT189" s="161"/>
      <c r="AV189" s="161"/>
      <c r="AX189" s="161"/>
      <c r="AZ189" s="161"/>
      <c r="BB189" s="161"/>
    </row>
    <row r="190" spans="1:54" s="174" customFormat="1" ht="18.399999999999999" customHeight="1" x14ac:dyDescent="0.3">
      <c r="A190" s="180"/>
      <c r="C190" s="81"/>
      <c r="H190" s="161"/>
      <c r="J190" s="161"/>
      <c r="L190" s="161"/>
      <c r="N190" s="161"/>
      <c r="P190" s="161"/>
      <c r="R190" s="161"/>
      <c r="T190" s="161"/>
      <c r="V190" s="161"/>
      <c r="X190" s="161"/>
      <c r="Z190" s="161"/>
      <c r="AB190" s="161"/>
      <c r="AD190" s="161"/>
      <c r="AF190" s="161"/>
      <c r="AH190" s="161"/>
      <c r="AJ190" s="161"/>
      <c r="AL190" s="161"/>
      <c r="AN190" s="161"/>
      <c r="AP190" s="161"/>
      <c r="AR190" s="161"/>
      <c r="AT190" s="161"/>
      <c r="AV190" s="161"/>
      <c r="AX190" s="161"/>
      <c r="AZ190" s="161"/>
      <c r="BB190" s="161"/>
    </row>
    <row r="191" spans="1:54" s="174" customFormat="1" ht="18.399999999999999" customHeight="1" x14ac:dyDescent="0.3">
      <c r="A191" s="180"/>
      <c r="C191" s="81"/>
      <c r="H191" s="161"/>
      <c r="J191" s="161"/>
      <c r="L191" s="161"/>
      <c r="N191" s="161"/>
      <c r="P191" s="161"/>
      <c r="R191" s="161"/>
      <c r="T191" s="161"/>
      <c r="V191" s="161"/>
      <c r="X191" s="161"/>
      <c r="Z191" s="161"/>
      <c r="AB191" s="161"/>
      <c r="AD191" s="161"/>
      <c r="AF191" s="161"/>
      <c r="AH191" s="161"/>
      <c r="AJ191" s="161"/>
      <c r="AL191" s="161"/>
      <c r="AN191" s="161"/>
      <c r="AP191" s="161"/>
      <c r="AR191" s="161"/>
      <c r="AT191" s="161"/>
      <c r="AV191" s="161"/>
      <c r="AX191" s="161"/>
      <c r="AZ191" s="161"/>
      <c r="BB191" s="161"/>
    </row>
    <row r="192" spans="1:54" s="174" customFormat="1" ht="18.399999999999999" customHeight="1" x14ac:dyDescent="0.3">
      <c r="A192" s="180"/>
      <c r="C192" s="81"/>
      <c r="H192" s="161"/>
      <c r="J192" s="161"/>
      <c r="L192" s="161"/>
      <c r="N192" s="161"/>
      <c r="P192" s="161"/>
      <c r="R192" s="161"/>
      <c r="T192" s="161"/>
      <c r="V192" s="161"/>
      <c r="X192" s="161"/>
      <c r="Z192" s="161"/>
      <c r="AB192" s="161"/>
      <c r="AD192" s="161"/>
      <c r="AF192" s="161"/>
      <c r="AH192" s="161"/>
      <c r="AJ192" s="161"/>
      <c r="AL192" s="161"/>
      <c r="AN192" s="161"/>
      <c r="AP192" s="161"/>
      <c r="AR192" s="161"/>
      <c r="AT192" s="161"/>
      <c r="AV192" s="161"/>
      <c r="AX192" s="161"/>
      <c r="AZ192" s="161"/>
      <c r="BB192" s="161"/>
    </row>
    <row r="193" spans="1:54" s="174" customFormat="1" ht="18.399999999999999" customHeight="1" x14ac:dyDescent="0.3">
      <c r="A193" s="180"/>
      <c r="C193" s="81"/>
      <c r="H193" s="161"/>
      <c r="J193" s="161"/>
      <c r="L193" s="161"/>
      <c r="N193" s="161"/>
      <c r="P193" s="161"/>
      <c r="R193" s="161"/>
      <c r="T193" s="161"/>
      <c r="V193" s="161"/>
      <c r="X193" s="161"/>
      <c r="Z193" s="161"/>
      <c r="AB193" s="161"/>
      <c r="AD193" s="161"/>
      <c r="AF193" s="161"/>
      <c r="AH193" s="161"/>
      <c r="AJ193" s="161"/>
      <c r="AL193" s="161"/>
      <c r="AN193" s="161"/>
      <c r="AP193" s="161"/>
      <c r="AR193" s="161"/>
      <c r="AT193" s="161"/>
      <c r="AV193" s="161"/>
      <c r="AX193" s="161"/>
      <c r="AZ193" s="161"/>
      <c r="BB193" s="161"/>
    </row>
    <row r="194" spans="1:54" s="174" customFormat="1" ht="18.399999999999999" customHeight="1" x14ac:dyDescent="0.3">
      <c r="A194" s="180"/>
      <c r="C194" s="81"/>
      <c r="H194" s="161"/>
      <c r="J194" s="161"/>
      <c r="L194" s="161"/>
      <c r="N194" s="161"/>
      <c r="P194" s="161"/>
      <c r="R194" s="161"/>
      <c r="T194" s="161"/>
      <c r="V194" s="161"/>
      <c r="X194" s="161"/>
      <c r="Z194" s="161"/>
      <c r="AB194" s="161"/>
      <c r="AD194" s="161"/>
      <c r="AF194" s="161"/>
      <c r="AH194" s="161"/>
      <c r="AJ194" s="161"/>
      <c r="AL194" s="161"/>
      <c r="AN194" s="161"/>
      <c r="AP194" s="161"/>
      <c r="AR194" s="161"/>
      <c r="AT194" s="161"/>
      <c r="AV194" s="161"/>
      <c r="AX194" s="161"/>
      <c r="AZ194" s="161"/>
      <c r="BB194" s="161"/>
    </row>
    <row r="195" spans="1:54" s="174" customFormat="1" ht="18.399999999999999" customHeight="1" x14ac:dyDescent="0.3">
      <c r="A195" s="180"/>
      <c r="C195" s="81"/>
      <c r="H195" s="161"/>
      <c r="J195" s="161"/>
      <c r="L195" s="161"/>
      <c r="N195" s="161"/>
      <c r="P195" s="161"/>
      <c r="R195" s="161"/>
      <c r="T195" s="161"/>
      <c r="V195" s="161"/>
      <c r="X195" s="161"/>
      <c r="Z195" s="161"/>
      <c r="AB195" s="161"/>
      <c r="AD195" s="161"/>
      <c r="AF195" s="161"/>
      <c r="AH195" s="161"/>
      <c r="AJ195" s="161"/>
      <c r="AL195" s="161"/>
      <c r="AN195" s="161"/>
      <c r="AP195" s="161"/>
      <c r="AR195" s="161"/>
      <c r="AT195" s="161"/>
      <c r="AV195" s="161"/>
      <c r="AX195" s="161"/>
      <c r="AZ195" s="161"/>
      <c r="BB195" s="161"/>
    </row>
    <row r="196" spans="1:54" s="174" customFormat="1" ht="18.399999999999999" customHeight="1" x14ac:dyDescent="0.3">
      <c r="A196" s="180"/>
      <c r="C196" s="81"/>
      <c r="H196" s="161"/>
      <c r="J196" s="161"/>
      <c r="L196" s="161"/>
      <c r="N196" s="161"/>
      <c r="P196" s="161"/>
      <c r="R196" s="161"/>
      <c r="T196" s="161"/>
      <c r="V196" s="161"/>
      <c r="X196" s="161"/>
      <c r="Z196" s="161"/>
      <c r="AB196" s="161"/>
      <c r="AD196" s="161"/>
      <c r="AF196" s="161"/>
      <c r="AH196" s="161"/>
      <c r="AJ196" s="161"/>
      <c r="AL196" s="161"/>
      <c r="AN196" s="161"/>
      <c r="AP196" s="161"/>
      <c r="AR196" s="161"/>
      <c r="AT196" s="161"/>
      <c r="AV196" s="161"/>
      <c r="AX196" s="161"/>
      <c r="AZ196" s="161"/>
      <c r="BB196" s="161"/>
    </row>
    <row r="197" spans="1:54" s="174" customFormat="1" ht="18.399999999999999" customHeight="1" x14ac:dyDescent="0.3">
      <c r="A197" s="180"/>
      <c r="C197" s="81"/>
      <c r="H197" s="161"/>
      <c r="J197" s="161"/>
      <c r="L197" s="161"/>
      <c r="N197" s="161"/>
      <c r="P197" s="161"/>
      <c r="R197" s="161"/>
      <c r="T197" s="161"/>
      <c r="V197" s="161"/>
      <c r="X197" s="161"/>
      <c r="Z197" s="161"/>
      <c r="AB197" s="161"/>
      <c r="AD197" s="161"/>
      <c r="AF197" s="161"/>
      <c r="AH197" s="161"/>
      <c r="AJ197" s="161"/>
      <c r="AL197" s="161"/>
      <c r="AN197" s="161"/>
      <c r="AP197" s="161"/>
      <c r="AR197" s="161"/>
      <c r="AT197" s="161"/>
      <c r="AV197" s="161"/>
      <c r="AX197" s="161"/>
      <c r="AZ197" s="161"/>
      <c r="BB197" s="161"/>
    </row>
    <row r="198" spans="1:54" s="174" customFormat="1" ht="18.399999999999999" customHeight="1" x14ac:dyDescent="0.3">
      <c r="A198" s="180"/>
      <c r="C198" s="81"/>
      <c r="H198" s="165"/>
      <c r="J198" s="165"/>
      <c r="L198" s="165"/>
      <c r="N198" s="165"/>
      <c r="P198" s="165"/>
      <c r="R198" s="165"/>
      <c r="T198" s="165"/>
      <c r="V198" s="165"/>
      <c r="X198" s="165"/>
      <c r="Z198" s="165"/>
      <c r="AB198" s="165"/>
      <c r="AD198" s="165"/>
      <c r="AF198" s="165"/>
      <c r="AH198" s="165"/>
      <c r="AJ198" s="165"/>
      <c r="AL198" s="165"/>
      <c r="AN198" s="165"/>
      <c r="AP198" s="165"/>
      <c r="AR198" s="165"/>
      <c r="AT198" s="165"/>
      <c r="AV198" s="165"/>
      <c r="AX198" s="165"/>
      <c r="AZ198" s="165"/>
      <c r="BB198" s="165"/>
    </row>
    <row r="199" spans="1:54" s="174" customFormat="1" ht="18.399999999999999" customHeight="1" x14ac:dyDescent="0.3">
      <c r="A199" s="180"/>
      <c r="C199" s="81"/>
      <c r="H199" s="161"/>
      <c r="J199" s="161"/>
      <c r="L199" s="161"/>
      <c r="N199" s="161"/>
      <c r="P199" s="161"/>
      <c r="R199" s="161"/>
      <c r="T199" s="161"/>
      <c r="V199" s="161"/>
      <c r="X199" s="161"/>
      <c r="Z199" s="161"/>
      <c r="AB199" s="161"/>
      <c r="AD199" s="161"/>
      <c r="AF199" s="161"/>
      <c r="AH199" s="161"/>
      <c r="AJ199" s="161"/>
      <c r="AL199" s="161"/>
      <c r="AN199" s="161"/>
      <c r="AP199" s="161"/>
      <c r="AR199" s="161"/>
      <c r="AT199" s="161"/>
      <c r="AV199" s="161"/>
      <c r="AX199" s="161"/>
      <c r="AZ199" s="161"/>
      <c r="BB199" s="161"/>
    </row>
    <row r="200" spans="1:54" s="174" customFormat="1" ht="18.399999999999999" customHeight="1" x14ac:dyDescent="0.3">
      <c r="A200" s="180"/>
      <c r="C200" s="81"/>
      <c r="H200" s="161"/>
      <c r="J200" s="161"/>
      <c r="L200" s="161"/>
      <c r="N200" s="161"/>
      <c r="P200" s="161"/>
      <c r="R200" s="161"/>
      <c r="T200" s="161"/>
      <c r="V200" s="161"/>
      <c r="X200" s="161"/>
      <c r="Z200" s="161"/>
      <c r="AB200" s="161"/>
      <c r="AD200" s="161"/>
      <c r="AF200" s="161"/>
      <c r="AH200" s="161"/>
      <c r="AJ200" s="161"/>
      <c r="AL200" s="161"/>
      <c r="AN200" s="161"/>
      <c r="AP200" s="161"/>
      <c r="AR200" s="161"/>
      <c r="AT200" s="161"/>
      <c r="AV200" s="161"/>
      <c r="AX200" s="161"/>
      <c r="AZ200" s="161"/>
      <c r="BB200" s="161"/>
    </row>
    <row r="201" spans="1:54" s="174" customFormat="1" ht="18.399999999999999" customHeight="1" x14ac:dyDescent="0.3">
      <c r="A201" s="180"/>
      <c r="C201" s="81"/>
      <c r="H201" s="161"/>
      <c r="J201" s="161"/>
      <c r="L201" s="161"/>
      <c r="N201" s="161"/>
      <c r="P201" s="161"/>
      <c r="R201" s="161"/>
      <c r="T201" s="161"/>
      <c r="V201" s="161"/>
      <c r="X201" s="161"/>
      <c r="Z201" s="161"/>
      <c r="AB201" s="161"/>
      <c r="AD201" s="161"/>
      <c r="AF201" s="161"/>
      <c r="AH201" s="161"/>
      <c r="AJ201" s="161"/>
      <c r="AL201" s="161"/>
      <c r="AN201" s="161"/>
      <c r="AP201" s="161"/>
      <c r="AR201" s="161"/>
      <c r="AT201" s="161"/>
      <c r="AV201" s="161"/>
      <c r="AX201" s="161"/>
      <c r="AZ201" s="161"/>
      <c r="BB201" s="161"/>
    </row>
    <row r="202" spans="1:54" s="174" customFormat="1" ht="18.399999999999999" customHeight="1" x14ac:dyDescent="0.3">
      <c r="A202" s="180"/>
      <c r="C202" s="81"/>
      <c r="H202" s="161"/>
      <c r="J202" s="161"/>
      <c r="L202" s="161"/>
      <c r="N202" s="161"/>
      <c r="P202" s="161"/>
      <c r="R202" s="161"/>
      <c r="T202" s="161"/>
      <c r="V202" s="161"/>
      <c r="X202" s="161"/>
      <c r="Z202" s="161"/>
      <c r="AB202" s="161"/>
      <c r="AD202" s="161"/>
      <c r="AF202" s="161"/>
      <c r="AH202" s="161"/>
      <c r="AJ202" s="161"/>
      <c r="AL202" s="161"/>
      <c r="AN202" s="161"/>
      <c r="AP202" s="161"/>
      <c r="AR202" s="161"/>
      <c r="AT202" s="161"/>
      <c r="AV202" s="161"/>
      <c r="AX202" s="161"/>
      <c r="AZ202" s="161"/>
      <c r="BB202" s="161"/>
    </row>
    <row r="203" spans="1:54" s="174" customFormat="1" ht="18.399999999999999" customHeight="1" x14ac:dyDescent="0.3">
      <c r="A203" s="180"/>
      <c r="C203" s="81"/>
      <c r="H203" s="161"/>
      <c r="J203" s="161"/>
      <c r="L203" s="161"/>
      <c r="N203" s="161"/>
      <c r="P203" s="161"/>
      <c r="R203" s="161"/>
      <c r="T203" s="161"/>
      <c r="V203" s="161"/>
      <c r="X203" s="161"/>
      <c r="Z203" s="161"/>
      <c r="AB203" s="161"/>
      <c r="AD203" s="161"/>
      <c r="AF203" s="161"/>
      <c r="AH203" s="161"/>
      <c r="AJ203" s="161"/>
      <c r="AL203" s="161"/>
      <c r="AN203" s="161"/>
      <c r="AP203" s="161"/>
      <c r="AR203" s="161"/>
      <c r="AT203" s="161"/>
      <c r="AV203" s="161"/>
      <c r="AX203" s="161"/>
      <c r="AZ203" s="161"/>
      <c r="BB203" s="161"/>
    </row>
    <row r="204" spans="1:54" s="174" customFormat="1" ht="18.399999999999999" customHeight="1" x14ac:dyDescent="0.3">
      <c r="A204" s="180"/>
      <c r="C204" s="81"/>
      <c r="H204" s="161"/>
      <c r="J204" s="161"/>
      <c r="L204" s="161"/>
      <c r="N204" s="161"/>
      <c r="P204" s="161"/>
      <c r="R204" s="161"/>
      <c r="T204" s="161"/>
      <c r="V204" s="161"/>
      <c r="X204" s="161"/>
      <c r="Z204" s="161"/>
      <c r="AB204" s="161"/>
      <c r="AD204" s="161"/>
      <c r="AF204" s="161"/>
      <c r="AH204" s="161"/>
      <c r="AJ204" s="161"/>
      <c r="AL204" s="161"/>
      <c r="AN204" s="161"/>
      <c r="AP204" s="161"/>
      <c r="AR204" s="161"/>
      <c r="AT204" s="161"/>
      <c r="AV204" s="161"/>
      <c r="AX204" s="161"/>
      <c r="AZ204" s="161"/>
      <c r="BB204" s="161"/>
    </row>
    <row r="205" spans="1:54" s="174" customFormat="1" ht="18.399999999999999" customHeight="1" x14ac:dyDescent="0.3">
      <c r="A205" s="180"/>
      <c r="C205" s="81"/>
      <c r="H205" s="161"/>
      <c r="J205" s="161"/>
      <c r="L205" s="161"/>
      <c r="N205" s="161"/>
      <c r="P205" s="161"/>
      <c r="R205" s="161"/>
      <c r="T205" s="161"/>
      <c r="V205" s="161"/>
      <c r="X205" s="161"/>
      <c r="Z205" s="161"/>
      <c r="AB205" s="161"/>
      <c r="AD205" s="161"/>
      <c r="AF205" s="161"/>
      <c r="AH205" s="161"/>
      <c r="AJ205" s="161"/>
      <c r="AL205" s="161"/>
      <c r="AN205" s="161"/>
      <c r="AP205" s="161"/>
      <c r="AR205" s="161"/>
      <c r="AT205" s="161"/>
      <c r="AV205" s="161"/>
      <c r="AX205" s="161"/>
      <c r="AZ205" s="161"/>
      <c r="BB205" s="161"/>
    </row>
    <row r="206" spans="1:54" s="174" customFormat="1" ht="18.399999999999999" customHeight="1" x14ac:dyDescent="0.3">
      <c r="A206" s="180"/>
      <c r="C206" s="81"/>
      <c r="H206" s="161"/>
      <c r="J206" s="161"/>
      <c r="L206" s="161"/>
      <c r="N206" s="161"/>
      <c r="P206" s="161"/>
      <c r="R206" s="161"/>
      <c r="T206" s="161"/>
      <c r="V206" s="161"/>
      <c r="X206" s="161"/>
      <c r="Z206" s="161"/>
      <c r="AB206" s="161"/>
      <c r="AD206" s="161"/>
      <c r="AF206" s="161"/>
      <c r="AH206" s="161"/>
      <c r="AJ206" s="161"/>
      <c r="AL206" s="161"/>
      <c r="AN206" s="161"/>
      <c r="AP206" s="161"/>
      <c r="AR206" s="161"/>
      <c r="AT206" s="161"/>
      <c r="AV206" s="161"/>
      <c r="AX206" s="161"/>
      <c r="AZ206" s="161"/>
      <c r="BB206" s="161"/>
    </row>
    <row r="207" spans="1:54" s="174" customFormat="1" ht="18.399999999999999" customHeight="1" x14ac:dyDescent="0.3">
      <c r="A207" s="180"/>
      <c r="C207" s="81"/>
      <c r="H207" s="161"/>
      <c r="J207" s="161"/>
      <c r="L207" s="161"/>
      <c r="N207" s="161"/>
      <c r="P207" s="161"/>
      <c r="R207" s="161"/>
      <c r="T207" s="161"/>
      <c r="V207" s="161"/>
      <c r="X207" s="161"/>
      <c r="Z207" s="161"/>
      <c r="AB207" s="161"/>
      <c r="AD207" s="161"/>
      <c r="AF207" s="161"/>
      <c r="AH207" s="161"/>
      <c r="AJ207" s="161"/>
      <c r="AL207" s="161"/>
      <c r="AN207" s="161"/>
      <c r="AP207" s="161"/>
      <c r="AR207" s="161"/>
      <c r="AT207" s="161"/>
      <c r="AV207" s="161"/>
      <c r="AX207" s="161"/>
      <c r="AZ207" s="161"/>
      <c r="BB207" s="161"/>
    </row>
    <row r="208" spans="1:54" s="174" customFormat="1" ht="18.399999999999999" customHeight="1" x14ac:dyDescent="0.3">
      <c r="A208" s="180"/>
      <c r="C208" s="81"/>
      <c r="H208" s="161"/>
      <c r="J208" s="161"/>
      <c r="L208" s="161"/>
      <c r="N208" s="161"/>
      <c r="P208" s="161"/>
      <c r="R208" s="161"/>
      <c r="T208" s="161"/>
      <c r="V208" s="161"/>
      <c r="X208" s="161"/>
      <c r="Z208" s="161"/>
      <c r="AB208" s="161"/>
      <c r="AD208" s="161"/>
      <c r="AF208" s="161"/>
      <c r="AH208" s="161"/>
      <c r="AJ208" s="161"/>
      <c r="AL208" s="161"/>
      <c r="AN208" s="161"/>
      <c r="AP208" s="161"/>
      <c r="AR208" s="161"/>
      <c r="AT208" s="161"/>
      <c r="AV208" s="161"/>
      <c r="AX208" s="161"/>
      <c r="AZ208" s="161"/>
      <c r="BB208" s="161"/>
    </row>
    <row r="209" spans="1:54" s="174" customFormat="1" ht="18.399999999999999" customHeight="1" x14ac:dyDescent="0.3">
      <c r="A209" s="180"/>
      <c r="C209" s="81"/>
      <c r="H209" s="161"/>
      <c r="J209" s="161"/>
      <c r="L209" s="161"/>
      <c r="N209" s="161"/>
      <c r="P209" s="161"/>
      <c r="R209" s="161"/>
      <c r="T209" s="161"/>
      <c r="V209" s="161"/>
      <c r="X209" s="161"/>
      <c r="Z209" s="161"/>
      <c r="AB209" s="161"/>
      <c r="AD209" s="161"/>
      <c r="AF209" s="161"/>
      <c r="AH209" s="161"/>
      <c r="AJ209" s="161"/>
      <c r="AL209" s="161"/>
      <c r="AN209" s="161"/>
      <c r="AP209" s="161"/>
      <c r="AR209" s="161"/>
      <c r="AT209" s="161"/>
      <c r="AV209" s="161"/>
      <c r="AX209" s="161"/>
      <c r="AZ209" s="161"/>
      <c r="BB209" s="161"/>
    </row>
    <row r="210" spans="1:54" s="174" customFormat="1" ht="18.399999999999999" customHeight="1" x14ac:dyDescent="0.3">
      <c r="A210" s="180"/>
      <c r="C210" s="81"/>
      <c r="H210" s="161"/>
      <c r="J210" s="161"/>
      <c r="L210" s="161"/>
      <c r="N210" s="161"/>
      <c r="P210" s="161"/>
      <c r="R210" s="161"/>
      <c r="T210" s="161"/>
      <c r="V210" s="161"/>
      <c r="X210" s="161"/>
      <c r="Z210" s="161"/>
      <c r="AB210" s="161"/>
      <c r="AD210" s="161"/>
      <c r="AF210" s="161"/>
      <c r="AH210" s="161"/>
      <c r="AJ210" s="161"/>
      <c r="AL210" s="161"/>
      <c r="AN210" s="161"/>
      <c r="AP210" s="161"/>
      <c r="AR210" s="161"/>
      <c r="AT210" s="161"/>
      <c r="AV210" s="161"/>
      <c r="AX210" s="161"/>
      <c r="AZ210" s="161"/>
      <c r="BB210" s="161"/>
    </row>
    <row r="211" spans="1:54" s="174" customFormat="1" ht="18.399999999999999" customHeight="1" x14ac:dyDescent="0.3">
      <c r="A211" s="180"/>
      <c r="C211" s="81"/>
      <c r="H211" s="161"/>
      <c r="J211" s="161"/>
      <c r="L211" s="161"/>
      <c r="N211" s="161"/>
      <c r="P211" s="161"/>
      <c r="R211" s="161"/>
      <c r="T211" s="161"/>
      <c r="V211" s="161"/>
      <c r="X211" s="161"/>
      <c r="Z211" s="161"/>
      <c r="AB211" s="161"/>
      <c r="AD211" s="161"/>
      <c r="AF211" s="161"/>
      <c r="AH211" s="161"/>
      <c r="AJ211" s="161"/>
      <c r="AL211" s="161"/>
      <c r="AN211" s="161"/>
      <c r="AP211" s="161"/>
      <c r="AR211" s="161"/>
      <c r="AT211" s="161"/>
      <c r="AV211" s="161"/>
      <c r="AX211" s="161"/>
      <c r="AZ211" s="161"/>
      <c r="BB211" s="161"/>
    </row>
    <row r="212" spans="1:54" s="174" customFormat="1" ht="18.399999999999999" customHeight="1" x14ac:dyDescent="0.3">
      <c r="A212" s="180"/>
      <c r="C212" s="81"/>
      <c r="H212" s="161"/>
      <c r="J212" s="161"/>
      <c r="L212" s="161"/>
      <c r="N212" s="161"/>
      <c r="P212" s="161"/>
      <c r="R212" s="161"/>
      <c r="T212" s="161"/>
      <c r="V212" s="161"/>
      <c r="X212" s="161"/>
      <c r="Z212" s="161"/>
      <c r="AB212" s="161"/>
      <c r="AD212" s="161"/>
      <c r="AF212" s="161"/>
      <c r="AH212" s="161"/>
      <c r="AJ212" s="161"/>
      <c r="AL212" s="161"/>
      <c r="AN212" s="161"/>
      <c r="AP212" s="161"/>
      <c r="AR212" s="161"/>
      <c r="AT212" s="161"/>
      <c r="AV212" s="161"/>
      <c r="AX212" s="161"/>
      <c r="AZ212" s="161"/>
      <c r="BB212" s="161"/>
    </row>
    <row r="213" spans="1:54" s="174" customFormat="1" ht="18.399999999999999" customHeight="1" x14ac:dyDescent="0.3">
      <c r="A213" s="180"/>
      <c r="C213" s="81"/>
      <c r="H213" s="161"/>
      <c r="J213" s="161"/>
      <c r="L213" s="161"/>
      <c r="N213" s="161"/>
      <c r="P213" s="161"/>
      <c r="R213" s="161"/>
      <c r="T213" s="161"/>
      <c r="V213" s="161"/>
      <c r="X213" s="161"/>
      <c r="Z213" s="161"/>
      <c r="AB213" s="161"/>
      <c r="AD213" s="161"/>
      <c r="AF213" s="161"/>
      <c r="AH213" s="161"/>
      <c r="AJ213" s="161"/>
      <c r="AL213" s="161"/>
      <c r="AN213" s="161"/>
      <c r="AP213" s="161"/>
      <c r="AR213" s="161"/>
      <c r="AT213" s="161"/>
      <c r="AV213" s="161"/>
      <c r="AX213" s="161"/>
      <c r="AZ213" s="161"/>
      <c r="BB213" s="161"/>
    </row>
    <row r="214" spans="1:54" s="174" customFormat="1" ht="18.399999999999999" customHeight="1" x14ac:dyDescent="0.3">
      <c r="A214" s="180"/>
      <c r="C214" s="81"/>
      <c r="H214" s="161"/>
      <c r="J214" s="161"/>
      <c r="L214" s="161"/>
      <c r="N214" s="161"/>
      <c r="P214" s="161"/>
      <c r="R214" s="161"/>
      <c r="T214" s="161"/>
      <c r="V214" s="161"/>
      <c r="X214" s="161"/>
      <c r="Z214" s="161"/>
      <c r="AB214" s="161"/>
      <c r="AD214" s="161"/>
      <c r="AF214" s="161"/>
      <c r="AH214" s="161"/>
      <c r="AJ214" s="161"/>
      <c r="AL214" s="161"/>
      <c r="AN214" s="161"/>
      <c r="AP214" s="161"/>
      <c r="AR214" s="161"/>
      <c r="AT214" s="161"/>
      <c r="AV214" s="161"/>
      <c r="AX214" s="161"/>
      <c r="AZ214" s="161"/>
      <c r="BB214" s="161"/>
    </row>
    <row r="215" spans="1:54" s="174" customFormat="1" ht="18.399999999999999" customHeight="1" x14ac:dyDescent="0.3">
      <c r="A215" s="180"/>
      <c r="C215" s="81"/>
      <c r="H215" s="161"/>
      <c r="J215" s="161"/>
      <c r="L215" s="161"/>
      <c r="N215" s="161"/>
      <c r="P215" s="161"/>
      <c r="R215" s="161"/>
      <c r="T215" s="161"/>
      <c r="V215" s="161"/>
      <c r="X215" s="161"/>
      <c r="Z215" s="161"/>
      <c r="AB215" s="161"/>
      <c r="AD215" s="161"/>
      <c r="AF215" s="161"/>
      <c r="AH215" s="161"/>
      <c r="AJ215" s="161"/>
      <c r="AL215" s="161"/>
      <c r="AN215" s="161"/>
      <c r="AP215" s="161"/>
      <c r="AR215" s="161"/>
      <c r="AT215" s="161"/>
      <c r="AV215" s="161"/>
      <c r="AX215" s="161"/>
      <c r="AZ215" s="161"/>
      <c r="BB215" s="161"/>
    </row>
    <row r="216" spans="1:54" s="174" customFormat="1" ht="18.399999999999999" customHeight="1" x14ac:dyDescent="0.3">
      <c r="A216" s="180"/>
      <c r="C216" s="81"/>
      <c r="H216" s="161"/>
      <c r="J216" s="161"/>
      <c r="L216" s="161"/>
      <c r="N216" s="161"/>
      <c r="P216" s="161"/>
      <c r="R216" s="161"/>
      <c r="T216" s="161"/>
      <c r="V216" s="161"/>
      <c r="X216" s="161"/>
      <c r="Z216" s="161"/>
      <c r="AB216" s="161"/>
      <c r="AD216" s="161"/>
      <c r="AF216" s="161"/>
      <c r="AH216" s="161"/>
      <c r="AJ216" s="161"/>
      <c r="AL216" s="161"/>
      <c r="AN216" s="161"/>
      <c r="AP216" s="161"/>
      <c r="AR216" s="161"/>
      <c r="AT216" s="161"/>
      <c r="AV216" s="161"/>
      <c r="AX216" s="161"/>
      <c r="AZ216" s="161"/>
      <c r="BB216" s="161"/>
    </row>
    <row r="217" spans="1:54" s="174" customFormat="1" ht="18.399999999999999" customHeight="1" x14ac:dyDescent="0.3">
      <c r="A217" s="180"/>
      <c r="C217" s="81"/>
      <c r="H217" s="161"/>
      <c r="J217" s="161"/>
      <c r="L217" s="161"/>
      <c r="N217" s="161"/>
      <c r="P217" s="161"/>
      <c r="R217" s="161"/>
      <c r="T217" s="161"/>
      <c r="V217" s="161"/>
      <c r="X217" s="161"/>
      <c r="Z217" s="161"/>
      <c r="AB217" s="161"/>
      <c r="AD217" s="161"/>
      <c r="AF217" s="161"/>
      <c r="AH217" s="161"/>
      <c r="AJ217" s="161"/>
      <c r="AL217" s="161"/>
      <c r="AN217" s="161"/>
      <c r="AP217" s="161"/>
      <c r="AR217" s="161"/>
      <c r="AT217" s="161"/>
      <c r="AV217" s="161"/>
      <c r="AX217" s="161"/>
      <c r="AZ217" s="161"/>
      <c r="BB217" s="161"/>
    </row>
    <row r="218" spans="1:54" s="174" customFormat="1" ht="18.399999999999999" customHeight="1" x14ac:dyDescent="0.3">
      <c r="A218" s="180"/>
      <c r="C218" s="81"/>
      <c r="H218" s="161"/>
      <c r="J218" s="161"/>
      <c r="L218" s="161"/>
      <c r="N218" s="161"/>
      <c r="P218" s="161"/>
      <c r="R218" s="161"/>
      <c r="T218" s="161"/>
      <c r="V218" s="161"/>
      <c r="X218" s="161"/>
      <c r="Z218" s="161"/>
      <c r="AB218" s="161"/>
      <c r="AD218" s="161"/>
      <c r="AF218" s="161"/>
      <c r="AH218" s="161"/>
      <c r="AJ218" s="161"/>
      <c r="AL218" s="161"/>
      <c r="AN218" s="161"/>
      <c r="AP218" s="161"/>
      <c r="AR218" s="161"/>
      <c r="AT218" s="161"/>
      <c r="AV218" s="161"/>
      <c r="AX218" s="161"/>
      <c r="AZ218" s="161"/>
      <c r="BB218" s="161"/>
    </row>
    <row r="219" spans="1:54" s="174" customFormat="1" ht="18.399999999999999" customHeight="1" x14ac:dyDescent="0.3">
      <c r="A219" s="180"/>
      <c r="C219" s="81"/>
      <c r="H219" s="161"/>
      <c r="J219" s="161"/>
      <c r="L219" s="161"/>
      <c r="N219" s="161"/>
      <c r="P219" s="161"/>
      <c r="R219" s="161"/>
      <c r="T219" s="161"/>
      <c r="V219" s="161"/>
      <c r="X219" s="161"/>
      <c r="Z219" s="161"/>
      <c r="AB219" s="161"/>
      <c r="AD219" s="161"/>
      <c r="AF219" s="161"/>
      <c r="AH219" s="161"/>
      <c r="AJ219" s="161"/>
      <c r="AL219" s="161"/>
      <c r="AN219" s="161"/>
      <c r="AP219" s="161"/>
      <c r="AR219" s="161"/>
      <c r="AT219" s="161"/>
      <c r="AV219" s="161"/>
      <c r="AX219" s="161"/>
      <c r="AZ219" s="161"/>
      <c r="BB219" s="161"/>
    </row>
    <row r="220" spans="1:54" s="174" customFormat="1" ht="18.399999999999999" customHeight="1" x14ac:dyDescent="0.3">
      <c r="A220" s="180"/>
      <c r="C220" s="81"/>
      <c r="H220" s="161"/>
      <c r="J220" s="161"/>
      <c r="L220" s="161"/>
      <c r="N220" s="161"/>
      <c r="P220" s="161"/>
      <c r="R220" s="161"/>
      <c r="T220" s="161"/>
      <c r="V220" s="161"/>
      <c r="X220" s="161"/>
      <c r="Z220" s="161"/>
      <c r="AB220" s="161"/>
      <c r="AD220" s="161"/>
      <c r="AF220" s="161"/>
      <c r="AH220" s="161"/>
      <c r="AJ220" s="161"/>
      <c r="AL220" s="161"/>
      <c r="AN220" s="161"/>
      <c r="AP220" s="161"/>
      <c r="AR220" s="161"/>
      <c r="AT220" s="161"/>
      <c r="AV220" s="161"/>
      <c r="AX220" s="161"/>
      <c r="AZ220" s="161"/>
      <c r="BB220" s="161"/>
    </row>
    <row r="221" spans="1:54" s="174" customFormat="1" ht="18.399999999999999" customHeight="1" x14ac:dyDescent="0.3">
      <c r="A221" s="180"/>
      <c r="C221" s="81"/>
      <c r="H221" s="161"/>
      <c r="J221" s="161"/>
      <c r="L221" s="161"/>
      <c r="N221" s="161"/>
      <c r="P221" s="161"/>
      <c r="R221" s="161"/>
      <c r="T221" s="161"/>
      <c r="V221" s="161"/>
      <c r="X221" s="161"/>
      <c r="Z221" s="161"/>
      <c r="AB221" s="161"/>
      <c r="AD221" s="161"/>
      <c r="AF221" s="161"/>
      <c r="AH221" s="161"/>
      <c r="AJ221" s="161"/>
      <c r="AL221" s="161"/>
      <c r="AN221" s="161"/>
      <c r="AP221" s="161"/>
      <c r="AR221" s="161"/>
      <c r="AT221" s="161"/>
      <c r="AV221" s="161"/>
      <c r="AX221" s="161"/>
      <c r="AZ221" s="161"/>
      <c r="BB221" s="161"/>
    </row>
    <row r="222" spans="1:54" s="174" customFormat="1" ht="18.399999999999999" customHeight="1" x14ac:dyDescent="0.3">
      <c r="A222" s="180"/>
      <c r="C222" s="81"/>
      <c r="H222" s="161"/>
      <c r="J222" s="161"/>
      <c r="L222" s="161"/>
      <c r="N222" s="161"/>
      <c r="P222" s="161"/>
      <c r="R222" s="161"/>
      <c r="T222" s="161"/>
      <c r="V222" s="161"/>
      <c r="X222" s="161"/>
      <c r="Z222" s="161"/>
      <c r="AB222" s="161"/>
      <c r="AD222" s="161"/>
      <c r="AF222" s="161"/>
      <c r="AH222" s="161"/>
      <c r="AJ222" s="161"/>
      <c r="AL222" s="161"/>
      <c r="AN222" s="161"/>
      <c r="AP222" s="161"/>
      <c r="AR222" s="161"/>
      <c r="AT222" s="161"/>
      <c r="AV222" s="161"/>
      <c r="AX222" s="161"/>
      <c r="AZ222" s="161"/>
      <c r="BB222" s="161"/>
    </row>
    <row r="223" spans="1:54" s="174" customFormat="1" ht="18.399999999999999" customHeight="1" x14ac:dyDescent="0.3">
      <c r="A223" s="180"/>
      <c r="C223" s="81"/>
      <c r="H223" s="161"/>
      <c r="J223" s="161"/>
      <c r="L223" s="161"/>
      <c r="N223" s="161"/>
      <c r="P223" s="161"/>
      <c r="R223" s="161"/>
      <c r="T223" s="161"/>
      <c r="V223" s="161"/>
      <c r="X223" s="161"/>
      <c r="Z223" s="161"/>
      <c r="AB223" s="161"/>
      <c r="AD223" s="161"/>
      <c r="AF223" s="161"/>
      <c r="AH223" s="161"/>
      <c r="AJ223" s="161"/>
      <c r="AL223" s="161"/>
      <c r="AN223" s="161"/>
      <c r="AP223" s="161"/>
      <c r="AR223" s="161"/>
      <c r="AT223" s="161"/>
      <c r="AV223" s="161"/>
      <c r="AX223" s="161"/>
      <c r="AZ223" s="161"/>
      <c r="BB223" s="161"/>
    </row>
    <row r="224" spans="1:54" s="174" customFormat="1" ht="18.399999999999999" customHeight="1" x14ac:dyDescent="0.3">
      <c r="A224" s="180"/>
      <c r="C224" s="81"/>
      <c r="H224" s="161"/>
      <c r="J224" s="161"/>
      <c r="L224" s="161"/>
      <c r="N224" s="161"/>
      <c r="P224" s="161"/>
      <c r="R224" s="161"/>
      <c r="T224" s="161"/>
      <c r="V224" s="161"/>
      <c r="X224" s="161"/>
      <c r="Z224" s="161"/>
      <c r="AB224" s="161"/>
      <c r="AD224" s="161"/>
      <c r="AF224" s="161"/>
      <c r="AH224" s="161"/>
      <c r="AJ224" s="161"/>
      <c r="AL224" s="161"/>
      <c r="AN224" s="161"/>
      <c r="AP224" s="161"/>
      <c r="AR224" s="161"/>
      <c r="AT224" s="161"/>
      <c r="AV224" s="161"/>
      <c r="AX224" s="161"/>
      <c r="AZ224" s="161"/>
      <c r="BB224" s="161"/>
    </row>
    <row r="225" spans="1:54" s="174" customFormat="1" ht="18.399999999999999" customHeight="1" x14ac:dyDescent="0.3">
      <c r="A225" s="180"/>
      <c r="C225" s="81"/>
      <c r="H225" s="161"/>
      <c r="J225" s="161"/>
      <c r="L225" s="161"/>
      <c r="N225" s="161"/>
      <c r="P225" s="161"/>
      <c r="R225" s="161"/>
      <c r="T225" s="161"/>
      <c r="V225" s="161"/>
      <c r="X225" s="161"/>
      <c r="Z225" s="161"/>
      <c r="AB225" s="161"/>
      <c r="AD225" s="161"/>
      <c r="AF225" s="161"/>
      <c r="AH225" s="161"/>
      <c r="AJ225" s="161"/>
      <c r="AL225" s="161"/>
      <c r="AN225" s="161"/>
      <c r="AP225" s="161"/>
      <c r="AR225" s="161"/>
      <c r="AT225" s="161"/>
      <c r="AV225" s="161"/>
      <c r="AX225" s="161"/>
      <c r="AZ225" s="161"/>
      <c r="BB225" s="161"/>
    </row>
    <row r="226" spans="1:54" s="174" customFormat="1" ht="18.399999999999999" customHeight="1" x14ac:dyDescent="0.3">
      <c r="A226" s="180"/>
      <c r="C226" s="81"/>
      <c r="H226" s="161"/>
      <c r="J226" s="161"/>
      <c r="L226" s="161"/>
      <c r="N226" s="161"/>
      <c r="P226" s="161"/>
      <c r="R226" s="161"/>
      <c r="T226" s="161"/>
      <c r="V226" s="161"/>
      <c r="X226" s="161"/>
      <c r="Z226" s="161"/>
      <c r="AB226" s="161"/>
      <c r="AD226" s="161"/>
      <c r="AF226" s="161"/>
      <c r="AH226" s="161"/>
      <c r="AJ226" s="161"/>
      <c r="AL226" s="161"/>
      <c r="AN226" s="161"/>
      <c r="AP226" s="161"/>
      <c r="AR226" s="161"/>
      <c r="AT226" s="161"/>
      <c r="AV226" s="161"/>
      <c r="AX226" s="161"/>
      <c r="AZ226" s="161"/>
      <c r="BB226" s="161"/>
    </row>
    <row r="227" spans="1:54" s="174" customFormat="1" ht="18.399999999999999" customHeight="1" x14ac:dyDescent="0.3">
      <c r="A227" s="180"/>
      <c r="C227" s="81"/>
      <c r="H227" s="161"/>
      <c r="J227" s="161"/>
      <c r="L227" s="161"/>
      <c r="N227" s="161"/>
      <c r="P227" s="161"/>
      <c r="R227" s="161"/>
      <c r="T227" s="161"/>
      <c r="V227" s="161"/>
      <c r="X227" s="161"/>
      <c r="Z227" s="161"/>
      <c r="AB227" s="161"/>
      <c r="AD227" s="161"/>
      <c r="AF227" s="161"/>
      <c r="AH227" s="161"/>
      <c r="AJ227" s="161"/>
      <c r="AL227" s="161"/>
      <c r="AN227" s="161"/>
      <c r="AP227" s="161"/>
      <c r="AR227" s="161"/>
      <c r="AT227" s="161"/>
      <c r="AV227" s="161"/>
      <c r="AX227" s="161"/>
      <c r="AZ227" s="161"/>
      <c r="BB227" s="161"/>
    </row>
    <row r="228" spans="1:54" s="174" customFormat="1" ht="18.399999999999999" customHeight="1" x14ac:dyDescent="0.3">
      <c r="A228" s="180"/>
      <c r="C228" s="81"/>
      <c r="H228" s="161"/>
      <c r="J228" s="161"/>
      <c r="L228" s="161"/>
      <c r="N228" s="161"/>
      <c r="P228" s="161"/>
      <c r="R228" s="161"/>
      <c r="T228" s="161"/>
      <c r="V228" s="161"/>
      <c r="X228" s="161"/>
      <c r="Z228" s="161"/>
      <c r="AB228" s="161"/>
      <c r="AD228" s="161"/>
      <c r="AF228" s="161"/>
      <c r="AH228" s="161"/>
      <c r="AJ228" s="161"/>
      <c r="AL228" s="161"/>
      <c r="AN228" s="161"/>
      <c r="AP228" s="161"/>
      <c r="AR228" s="161"/>
      <c r="AT228" s="161"/>
      <c r="AV228" s="161"/>
      <c r="AX228" s="161"/>
      <c r="AZ228" s="161"/>
      <c r="BB228" s="161"/>
    </row>
    <row r="229" spans="1:54" s="174" customFormat="1" ht="18.399999999999999" customHeight="1" x14ac:dyDescent="0.3">
      <c r="A229" s="180"/>
      <c r="C229" s="81"/>
      <c r="H229" s="161"/>
      <c r="J229" s="161"/>
      <c r="L229" s="161"/>
      <c r="N229" s="161"/>
      <c r="P229" s="161"/>
      <c r="R229" s="161"/>
      <c r="T229" s="161"/>
      <c r="V229" s="161"/>
      <c r="X229" s="161"/>
      <c r="Z229" s="161"/>
      <c r="AB229" s="161"/>
      <c r="AD229" s="161"/>
      <c r="AF229" s="161"/>
      <c r="AH229" s="161"/>
      <c r="AJ229" s="161"/>
      <c r="AL229" s="161"/>
      <c r="AN229" s="161"/>
      <c r="AP229" s="161"/>
      <c r="AR229" s="161"/>
      <c r="AT229" s="161"/>
      <c r="AV229" s="161"/>
      <c r="AX229" s="161"/>
      <c r="AZ229" s="161"/>
      <c r="BB229" s="161"/>
    </row>
    <row r="230" spans="1:54" s="174" customFormat="1" ht="18.399999999999999" customHeight="1" x14ac:dyDescent="0.3">
      <c r="A230" s="180"/>
      <c r="C230" s="81"/>
      <c r="H230" s="161"/>
      <c r="J230" s="161"/>
      <c r="L230" s="161"/>
      <c r="N230" s="161"/>
      <c r="P230" s="161"/>
      <c r="R230" s="161"/>
      <c r="T230" s="161"/>
      <c r="V230" s="161"/>
      <c r="X230" s="161"/>
      <c r="Z230" s="161"/>
      <c r="AB230" s="161"/>
      <c r="AD230" s="161"/>
      <c r="AF230" s="161"/>
      <c r="AH230" s="161"/>
      <c r="AJ230" s="161"/>
      <c r="AL230" s="161"/>
      <c r="AN230" s="161"/>
      <c r="AP230" s="161"/>
      <c r="AR230" s="161"/>
      <c r="AT230" s="161"/>
      <c r="AV230" s="161"/>
      <c r="AX230" s="161"/>
      <c r="AZ230" s="161"/>
      <c r="BB230" s="161"/>
    </row>
    <row r="231" spans="1:54" s="174" customFormat="1" ht="18.399999999999999" customHeight="1" x14ac:dyDescent="0.3">
      <c r="A231" s="180"/>
      <c r="C231" s="81"/>
      <c r="H231" s="161"/>
      <c r="J231" s="161"/>
      <c r="L231" s="161"/>
      <c r="N231" s="161"/>
      <c r="P231" s="161"/>
      <c r="R231" s="161"/>
      <c r="T231" s="161"/>
      <c r="V231" s="161"/>
      <c r="X231" s="161"/>
      <c r="Z231" s="161"/>
      <c r="AB231" s="161"/>
      <c r="AD231" s="161"/>
      <c r="AF231" s="161"/>
      <c r="AH231" s="161"/>
      <c r="AJ231" s="161"/>
      <c r="AL231" s="161"/>
      <c r="AN231" s="161"/>
      <c r="AP231" s="161"/>
      <c r="AR231" s="161"/>
      <c r="AT231" s="161"/>
      <c r="AV231" s="161"/>
      <c r="AX231" s="161"/>
      <c r="AZ231" s="161"/>
      <c r="BB231" s="161"/>
    </row>
    <row r="232" spans="1:54" s="174" customFormat="1" ht="18.399999999999999" customHeight="1" x14ac:dyDescent="0.3">
      <c r="A232" s="180"/>
      <c r="C232" s="81"/>
      <c r="H232" s="161"/>
      <c r="J232" s="161"/>
      <c r="L232" s="161"/>
      <c r="N232" s="161"/>
      <c r="P232" s="161"/>
      <c r="R232" s="161"/>
      <c r="T232" s="161"/>
      <c r="V232" s="161"/>
      <c r="X232" s="161"/>
      <c r="Z232" s="161"/>
      <c r="AB232" s="161"/>
      <c r="AD232" s="161"/>
      <c r="AF232" s="161"/>
      <c r="AH232" s="161"/>
      <c r="AJ232" s="161"/>
      <c r="AL232" s="161"/>
      <c r="AN232" s="161"/>
      <c r="AP232" s="161"/>
      <c r="AR232" s="161"/>
      <c r="AT232" s="161"/>
      <c r="AV232" s="161"/>
      <c r="AX232" s="161"/>
      <c r="AZ232" s="161"/>
      <c r="BB232" s="161"/>
    </row>
    <row r="233" spans="1:54" s="174" customFormat="1" ht="18.399999999999999" customHeight="1" x14ac:dyDescent="0.3">
      <c r="A233" s="180"/>
      <c r="C233" s="81"/>
      <c r="H233" s="161"/>
      <c r="J233" s="161"/>
      <c r="L233" s="161"/>
      <c r="N233" s="161"/>
      <c r="P233" s="161"/>
      <c r="R233" s="161"/>
      <c r="T233" s="161"/>
      <c r="V233" s="161"/>
      <c r="X233" s="161"/>
      <c r="Z233" s="161"/>
      <c r="AB233" s="161"/>
      <c r="AD233" s="161"/>
      <c r="AF233" s="161"/>
      <c r="AH233" s="161"/>
      <c r="AJ233" s="161"/>
      <c r="AL233" s="161"/>
      <c r="AN233" s="161"/>
      <c r="AP233" s="161"/>
      <c r="AR233" s="161"/>
      <c r="AT233" s="161"/>
      <c r="AV233" s="161"/>
      <c r="AX233" s="161"/>
      <c r="AZ233" s="161"/>
      <c r="BB233" s="161"/>
    </row>
    <row r="234" spans="1:54" s="174" customFormat="1" ht="18.399999999999999" customHeight="1" x14ac:dyDescent="0.3">
      <c r="A234" s="180"/>
      <c r="C234" s="81"/>
      <c r="H234" s="161"/>
      <c r="J234" s="161"/>
      <c r="L234" s="161"/>
      <c r="N234" s="161"/>
      <c r="P234" s="161"/>
      <c r="R234" s="161"/>
      <c r="T234" s="161"/>
      <c r="V234" s="161"/>
      <c r="X234" s="161"/>
      <c r="Z234" s="161"/>
      <c r="AB234" s="161"/>
      <c r="AD234" s="161"/>
      <c r="AF234" s="161"/>
      <c r="AH234" s="161"/>
      <c r="AJ234" s="161"/>
      <c r="AL234" s="161"/>
      <c r="AN234" s="161"/>
      <c r="AP234" s="161"/>
      <c r="AR234" s="161"/>
      <c r="AT234" s="161"/>
      <c r="AV234" s="161"/>
      <c r="AX234" s="161"/>
      <c r="AZ234" s="161"/>
      <c r="BB234" s="161"/>
    </row>
    <row r="235" spans="1:54" s="174" customFormat="1" ht="18.399999999999999" customHeight="1" x14ac:dyDescent="0.3">
      <c r="A235" s="180"/>
      <c r="C235" s="81"/>
      <c r="H235" s="161"/>
      <c r="J235" s="161"/>
      <c r="L235" s="161"/>
      <c r="N235" s="161"/>
      <c r="P235" s="161"/>
      <c r="R235" s="161"/>
      <c r="T235" s="161"/>
      <c r="V235" s="161"/>
      <c r="X235" s="161"/>
      <c r="Z235" s="161"/>
      <c r="AB235" s="161"/>
      <c r="AD235" s="161"/>
      <c r="AF235" s="161"/>
      <c r="AH235" s="161"/>
      <c r="AJ235" s="161"/>
      <c r="AL235" s="161"/>
      <c r="AN235" s="161"/>
      <c r="AP235" s="161"/>
      <c r="AR235" s="161"/>
      <c r="AT235" s="161"/>
      <c r="AV235" s="161"/>
      <c r="AX235" s="161"/>
      <c r="AZ235" s="161"/>
      <c r="BB235" s="161"/>
    </row>
    <row r="236" spans="1:54" s="174" customFormat="1" ht="18.399999999999999" customHeight="1" x14ac:dyDescent="0.3">
      <c r="A236" s="180"/>
      <c r="C236" s="81"/>
      <c r="H236" s="161"/>
      <c r="J236" s="161"/>
      <c r="L236" s="161"/>
      <c r="N236" s="161"/>
      <c r="P236" s="161"/>
      <c r="R236" s="161"/>
      <c r="T236" s="161"/>
      <c r="V236" s="161"/>
      <c r="X236" s="161"/>
      <c r="Z236" s="161"/>
      <c r="AB236" s="161"/>
      <c r="AD236" s="161"/>
      <c r="AF236" s="161"/>
      <c r="AH236" s="161"/>
      <c r="AJ236" s="161"/>
      <c r="AL236" s="161"/>
      <c r="AN236" s="161"/>
      <c r="AP236" s="161"/>
      <c r="AR236" s="161"/>
      <c r="AT236" s="161"/>
      <c r="AV236" s="161"/>
      <c r="AX236" s="161"/>
      <c r="AZ236" s="161"/>
      <c r="BB236" s="161"/>
    </row>
    <row r="237" spans="1:54" s="174" customFormat="1" ht="18.399999999999999" customHeight="1" x14ac:dyDescent="0.3">
      <c r="A237" s="180"/>
      <c r="C237" s="81"/>
      <c r="H237" s="161"/>
      <c r="J237" s="161"/>
      <c r="L237" s="161"/>
      <c r="N237" s="161"/>
      <c r="P237" s="161"/>
      <c r="R237" s="161"/>
      <c r="T237" s="161"/>
      <c r="V237" s="161"/>
      <c r="X237" s="161"/>
      <c r="Z237" s="161"/>
      <c r="AB237" s="161"/>
      <c r="AD237" s="161"/>
      <c r="AF237" s="161"/>
      <c r="AH237" s="161"/>
      <c r="AJ237" s="161"/>
      <c r="AL237" s="161"/>
      <c r="AN237" s="161"/>
      <c r="AP237" s="161"/>
      <c r="AR237" s="161"/>
      <c r="AT237" s="161"/>
      <c r="AV237" s="161"/>
      <c r="AX237" s="161"/>
      <c r="AZ237" s="161"/>
      <c r="BB237" s="161"/>
    </row>
    <row r="238" spans="1:54" s="174" customFormat="1" ht="18.399999999999999" customHeight="1" x14ac:dyDescent="0.3">
      <c r="A238" s="180"/>
      <c r="C238" s="81"/>
      <c r="H238" s="161"/>
      <c r="J238" s="161"/>
      <c r="L238" s="161"/>
      <c r="N238" s="161"/>
      <c r="P238" s="161"/>
      <c r="R238" s="161"/>
      <c r="T238" s="161"/>
      <c r="V238" s="161"/>
      <c r="X238" s="161"/>
      <c r="Z238" s="161"/>
      <c r="AB238" s="161"/>
      <c r="AD238" s="161"/>
      <c r="AF238" s="161"/>
      <c r="AH238" s="161"/>
      <c r="AJ238" s="161"/>
      <c r="AL238" s="161"/>
      <c r="AN238" s="161"/>
      <c r="AP238" s="161"/>
      <c r="AR238" s="161"/>
      <c r="AT238" s="161"/>
      <c r="AV238" s="161"/>
      <c r="AX238" s="161"/>
      <c r="AZ238" s="161"/>
      <c r="BB238" s="161"/>
    </row>
    <row r="239" spans="1:54" s="174" customFormat="1" ht="18.399999999999999" customHeight="1" x14ac:dyDescent="0.3">
      <c r="A239" s="180"/>
      <c r="C239" s="81"/>
      <c r="H239" s="161"/>
      <c r="J239" s="161"/>
      <c r="L239" s="161"/>
      <c r="N239" s="161"/>
      <c r="P239" s="161"/>
      <c r="R239" s="161"/>
      <c r="T239" s="161"/>
      <c r="V239" s="161"/>
      <c r="X239" s="161"/>
      <c r="Z239" s="161"/>
      <c r="AB239" s="161"/>
      <c r="AD239" s="161"/>
      <c r="AF239" s="161"/>
      <c r="AH239" s="161"/>
      <c r="AJ239" s="161"/>
      <c r="AL239" s="161"/>
      <c r="AN239" s="161"/>
      <c r="AP239" s="161"/>
      <c r="AR239" s="161"/>
      <c r="AT239" s="161"/>
      <c r="AV239" s="161"/>
      <c r="AX239" s="161"/>
      <c r="AZ239" s="161"/>
      <c r="BB239" s="161"/>
    </row>
    <row r="240" spans="1:54" s="174" customFormat="1" ht="18.399999999999999" customHeight="1" x14ac:dyDescent="0.3">
      <c r="A240" s="180"/>
      <c r="C240" s="81"/>
      <c r="H240" s="161"/>
      <c r="J240" s="161"/>
      <c r="L240" s="161"/>
      <c r="N240" s="161"/>
      <c r="P240" s="161"/>
      <c r="R240" s="161"/>
      <c r="T240" s="161"/>
      <c r="V240" s="161"/>
      <c r="X240" s="161"/>
      <c r="Z240" s="161"/>
      <c r="AB240" s="161"/>
      <c r="AD240" s="161"/>
      <c r="AF240" s="161"/>
      <c r="AH240" s="161"/>
      <c r="AJ240" s="161"/>
      <c r="AL240" s="161"/>
      <c r="AN240" s="161"/>
      <c r="AP240" s="161"/>
      <c r="AR240" s="161"/>
      <c r="AT240" s="161"/>
      <c r="AV240" s="161"/>
      <c r="AX240" s="161"/>
      <c r="AZ240" s="161"/>
      <c r="BB240" s="161"/>
    </row>
    <row r="241" spans="1:54" s="174" customFormat="1" ht="18.399999999999999" customHeight="1" x14ac:dyDescent="0.3">
      <c r="A241" s="180"/>
      <c r="C241" s="81"/>
      <c r="H241" s="161"/>
      <c r="J241" s="161"/>
      <c r="L241" s="161"/>
      <c r="N241" s="161"/>
      <c r="P241" s="161"/>
      <c r="R241" s="161"/>
      <c r="T241" s="161"/>
      <c r="V241" s="161"/>
      <c r="X241" s="161"/>
      <c r="Z241" s="161"/>
      <c r="AB241" s="161"/>
      <c r="AD241" s="161"/>
      <c r="AF241" s="161"/>
      <c r="AH241" s="161"/>
      <c r="AJ241" s="161"/>
      <c r="AL241" s="161"/>
      <c r="AN241" s="161"/>
      <c r="AP241" s="161"/>
      <c r="AR241" s="161"/>
      <c r="AT241" s="161"/>
      <c r="AV241" s="161"/>
      <c r="AX241" s="161"/>
      <c r="AZ241" s="161"/>
      <c r="BB241" s="161"/>
    </row>
    <row r="242" spans="1:54" s="174" customFormat="1" ht="18.399999999999999" customHeight="1" x14ac:dyDescent="0.3">
      <c r="A242" s="180"/>
      <c r="C242" s="81"/>
      <c r="H242" s="161"/>
      <c r="J242" s="161"/>
      <c r="L242" s="161"/>
      <c r="N242" s="161"/>
      <c r="P242" s="161"/>
      <c r="R242" s="161"/>
      <c r="T242" s="161"/>
      <c r="V242" s="161"/>
      <c r="X242" s="161"/>
      <c r="Z242" s="161"/>
      <c r="AB242" s="161"/>
      <c r="AD242" s="161"/>
      <c r="AF242" s="161"/>
      <c r="AH242" s="161"/>
      <c r="AJ242" s="161"/>
      <c r="AL242" s="161"/>
      <c r="AN242" s="161"/>
      <c r="AP242" s="161"/>
      <c r="AR242" s="161"/>
      <c r="AT242" s="161"/>
      <c r="AV242" s="161"/>
      <c r="AX242" s="161"/>
      <c r="AZ242" s="161"/>
      <c r="BB242" s="161"/>
    </row>
    <row r="243" spans="1:54" s="174" customFormat="1" ht="18.399999999999999" customHeight="1" x14ac:dyDescent="0.3">
      <c r="A243" s="180"/>
      <c r="C243" s="81"/>
      <c r="H243" s="161"/>
      <c r="J243" s="161"/>
      <c r="L243" s="161"/>
      <c r="N243" s="161"/>
      <c r="P243" s="161"/>
      <c r="R243" s="161"/>
      <c r="T243" s="161"/>
      <c r="V243" s="161"/>
      <c r="X243" s="161"/>
      <c r="Z243" s="161"/>
      <c r="AB243" s="161"/>
      <c r="AD243" s="161"/>
      <c r="AF243" s="161"/>
      <c r="AH243" s="161"/>
      <c r="AJ243" s="161"/>
      <c r="AL243" s="161"/>
      <c r="AN243" s="161"/>
      <c r="AP243" s="161"/>
      <c r="AR243" s="161"/>
      <c r="AT243" s="161"/>
      <c r="AV243" s="161"/>
      <c r="AX243" s="161"/>
      <c r="AZ243" s="161"/>
      <c r="BB243" s="161"/>
    </row>
    <row r="244" spans="1:54" s="174" customFormat="1" ht="18.399999999999999" customHeight="1" x14ac:dyDescent="0.3">
      <c r="A244" s="180"/>
      <c r="C244" s="81"/>
      <c r="H244" s="161"/>
      <c r="J244" s="161"/>
      <c r="L244" s="161"/>
      <c r="N244" s="161"/>
      <c r="P244" s="161"/>
      <c r="R244" s="161"/>
      <c r="T244" s="161"/>
      <c r="V244" s="161"/>
      <c r="X244" s="161"/>
      <c r="Z244" s="161"/>
      <c r="AB244" s="161"/>
      <c r="AD244" s="161"/>
      <c r="AF244" s="161"/>
      <c r="AH244" s="161"/>
      <c r="AJ244" s="161"/>
      <c r="AL244" s="161"/>
      <c r="AN244" s="161"/>
      <c r="AP244" s="161"/>
      <c r="AR244" s="161"/>
      <c r="AT244" s="161"/>
      <c r="AV244" s="161"/>
      <c r="AX244" s="161"/>
      <c r="AZ244" s="161"/>
      <c r="BB244" s="161"/>
    </row>
    <row r="245" spans="1:54" s="174" customFormat="1" ht="18.399999999999999" customHeight="1" x14ac:dyDescent="0.3">
      <c r="A245" s="180"/>
      <c r="C245" s="81"/>
      <c r="H245" s="161"/>
      <c r="J245" s="161"/>
      <c r="L245" s="161"/>
      <c r="N245" s="161"/>
      <c r="P245" s="161"/>
      <c r="R245" s="161"/>
      <c r="T245" s="161"/>
      <c r="V245" s="161"/>
      <c r="X245" s="161"/>
      <c r="Z245" s="161"/>
      <c r="AB245" s="161"/>
      <c r="AD245" s="161"/>
      <c r="AF245" s="161"/>
      <c r="AH245" s="161"/>
      <c r="AJ245" s="161"/>
      <c r="AL245" s="161"/>
      <c r="AN245" s="161"/>
      <c r="AP245" s="161"/>
      <c r="AR245" s="161"/>
      <c r="AT245" s="161"/>
      <c r="AV245" s="161"/>
      <c r="AX245" s="161"/>
      <c r="AZ245" s="161"/>
      <c r="BB245" s="161"/>
    </row>
    <row r="246" spans="1:54" s="174" customFormat="1" ht="18.399999999999999" customHeight="1" x14ac:dyDescent="0.3">
      <c r="A246" s="180"/>
      <c r="C246" s="81"/>
      <c r="H246" s="161"/>
      <c r="J246" s="161"/>
      <c r="L246" s="161"/>
      <c r="N246" s="161"/>
      <c r="P246" s="161"/>
      <c r="R246" s="161"/>
      <c r="T246" s="161"/>
      <c r="V246" s="161"/>
      <c r="X246" s="161"/>
      <c r="Z246" s="161"/>
      <c r="AB246" s="161"/>
      <c r="AD246" s="161"/>
      <c r="AF246" s="161"/>
      <c r="AH246" s="161"/>
      <c r="AJ246" s="161"/>
      <c r="AL246" s="161"/>
      <c r="AN246" s="161"/>
      <c r="AP246" s="161"/>
      <c r="AR246" s="161"/>
      <c r="AT246" s="161"/>
      <c r="AV246" s="161"/>
      <c r="AX246" s="161"/>
      <c r="AZ246" s="161"/>
      <c r="BB246" s="161"/>
    </row>
    <row r="247" spans="1:54" s="174" customFormat="1" ht="18.399999999999999" customHeight="1" x14ac:dyDescent="0.3">
      <c r="A247" s="180"/>
      <c r="C247" s="81"/>
      <c r="H247" s="161"/>
      <c r="J247" s="161"/>
      <c r="L247" s="161"/>
      <c r="N247" s="161"/>
      <c r="P247" s="161"/>
      <c r="R247" s="161"/>
      <c r="T247" s="161"/>
      <c r="V247" s="161"/>
      <c r="X247" s="161"/>
      <c r="Z247" s="161"/>
      <c r="AB247" s="161"/>
      <c r="AD247" s="161"/>
      <c r="AF247" s="161"/>
      <c r="AH247" s="161"/>
      <c r="AJ247" s="161"/>
      <c r="AL247" s="161"/>
      <c r="AN247" s="161"/>
      <c r="AP247" s="161"/>
      <c r="AR247" s="161"/>
      <c r="AT247" s="161"/>
      <c r="AV247" s="161"/>
      <c r="AX247" s="161"/>
      <c r="AZ247" s="161"/>
      <c r="BB247" s="161"/>
    </row>
    <row r="248" spans="1:54" s="174" customFormat="1" ht="18.399999999999999" customHeight="1" x14ac:dyDescent="0.3">
      <c r="A248" s="180"/>
      <c r="C248" s="81"/>
      <c r="H248" s="161"/>
      <c r="J248" s="161"/>
      <c r="L248" s="161"/>
      <c r="N248" s="161"/>
      <c r="P248" s="161"/>
      <c r="R248" s="161"/>
      <c r="T248" s="161"/>
      <c r="V248" s="161"/>
      <c r="X248" s="161"/>
      <c r="Z248" s="161"/>
      <c r="AB248" s="161"/>
      <c r="AD248" s="161"/>
      <c r="AF248" s="161"/>
      <c r="AH248" s="161"/>
      <c r="AJ248" s="161"/>
      <c r="AL248" s="161"/>
      <c r="AN248" s="161"/>
      <c r="AP248" s="161"/>
      <c r="AR248" s="161"/>
      <c r="AT248" s="161"/>
      <c r="AV248" s="161"/>
      <c r="AX248" s="161"/>
      <c r="AZ248" s="161"/>
      <c r="BB248" s="161"/>
    </row>
    <row r="249" spans="1:54" s="174" customFormat="1" ht="18.399999999999999" customHeight="1" x14ac:dyDescent="0.3">
      <c r="A249" s="180"/>
      <c r="C249" s="81"/>
      <c r="H249" s="161"/>
      <c r="J249" s="161"/>
      <c r="L249" s="161"/>
      <c r="N249" s="161"/>
      <c r="P249" s="161"/>
      <c r="R249" s="161"/>
      <c r="T249" s="161"/>
      <c r="V249" s="161"/>
      <c r="X249" s="161"/>
      <c r="Z249" s="161"/>
      <c r="AB249" s="161"/>
      <c r="AD249" s="161"/>
      <c r="AF249" s="161"/>
      <c r="AH249" s="161"/>
      <c r="AJ249" s="161"/>
      <c r="AL249" s="161"/>
      <c r="AN249" s="161"/>
      <c r="AP249" s="161"/>
      <c r="AR249" s="161"/>
      <c r="AT249" s="161"/>
      <c r="AV249" s="161"/>
      <c r="AX249" s="161"/>
      <c r="AZ249" s="161"/>
      <c r="BB249" s="161"/>
    </row>
    <row r="250" spans="1:54" s="174" customFormat="1" ht="18.399999999999999" customHeight="1" x14ac:dyDescent="0.3">
      <c r="A250" s="180"/>
      <c r="C250" s="81"/>
      <c r="H250" s="161"/>
      <c r="J250" s="161"/>
      <c r="L250" s="161"/>
      <c r="N250" s="161"/>
      <c r="P250" s="161"/>
      <c r="R250" s="161"/>
      <c r="T250" s="161"/>
      <c r="V250" s="161"/>
      <c r="X250" s="161"/>
      <c r="Z250" s="161"/>
      <c r="AB250" s="161"/>
      <c r="AD250" s="161"/>
      <c r="AF250" s="161"/>
      <c r="AH250" s="161"/>
      <c r="AJ250" s="161"/>
      <c r="AL250" s="161"/>
      <c r="AN250" s="161"/>
      <c r="AP250" s="161"/>
      <c r="AR250" s="161"/>
      <c r="AT250" s="161"/>
      <c r="AV250" s="161"/>
      <c r="AX250" s="161"/>
      <c r="AZ250" s="161"/>
      <c r="BB250" s="161"/>
    </row>
    <row r="251" spans="1:54" s="174" customFormat="1" ht="18.399999999999999" customHeight="1" x14ac:dyDescent="0.3">
      <c r="A251" s="180"/>
      <c r="C251" s="81"/>
      <c r="H251" s="161"/>
      <c r="J251" s="161"/>
      <c r="L251" s="161"/>
      <c r="N251" s="161"/>
      <c r="P251" s="161"/>
      <c r="R251" s="161"/>
      <c r="T251" s="161"/>
      <c r="V251" s="161"/>
      <c r="X251" s="161"/>
      <c r="Z251" s="161"/>
      <c r="AB251" s="161"/>
      <c r="AD251" s="161"/>
      <c r="AF251" s="161"/>
      <c r="AH251" s="161"/>
      <c r="AJ251" s="161"/>
      <c r="AL251" s="161"/>
      <c r="AN251" s="161"/>
      <c r="AP251" s="161"/>
      <c r="AR251" s="161"/>
      <c r="AT251" s="161"/>
      <c r="AV251" s="161"/>
      <c r="AX251" s="161"/>
      <c r="AZ251" s="161"/>
      <c r="BB251" s="161"/>
    </row>
    <row r="252" spans="1:54" s="174" customFormat="1" ht="18.399999999999999" customHeight="1" x14ac:dyDescent="0.3">
      <c r="A252" s="180"/>
      <c r="C252" s="81"/>
      <c r="H252" s="161"/>
      <c r="J252" s="161"/>
      <c r="L252" s="161"/>
      <c r="N252" s="161"/>
      <c r="P252" s="161"/>
      <c r="R252" s="161"/>
      <c r="T252" s="161"/>
      <c r="V252" s="161"/>
      <c r="X252" s="161"/>
      <c r="Z252" s="161"/>
      <c r="AB252" s="161"/>
      <c r="AD252" s="161"/>
      <c r="AF252" s="161"/>
      <c r="AH252" s="161"/>
      <c r="AJ252" s="161"/>
      <c r="AL252" s="161"/>
      <c r="AN252" s="161"/>
      <c r="AP252" s="161"/>
      <c r="AR252" s="161"/>
      <c r="AT252" s="161"/>
      <c r="AV252" s="161"/>
      <c r="AX252" s="161"/>
      <c r="AZ252" s="161"/>
      <c r="BB252" s="161"/>
    </row>
    <row r="253" spans="1:54" s="174" customFormat="1" ht="18.399999999999999" customHeight="1" x14ac:dyDescent="0.3">
      <c r="A253" s="180"/>
      <c r="C253" s="81"/>
      <c r="H253" s="161"/>
      <c r="J253" s="161"/>
      <c r="L253" s="161"/>
      <c r="N253" s="161"/>
      <c r="P253" s="161"/>
      <c r="R253" s="161"/>
      <c r="T253" s="161"/>
      <c r="V253" s="161"/>
      <c r="X253" s="161"/>
      <c r="Z253" s="161"/>
      <c r="AB253" s="161"/>
      <c r="AD253" s="161"/>
      <c r="AF253" s="161"/>
      <c r="AH253" s="161"/>
      <c r="AJ253" s="161"/>
      <c r="AL253" s="161"/>
      <c r="AN253" s="161"/>
      <c r="AP253" s="161"/>
      <c r="AR253" s="161"/>
      <c r="AT253" s="161"/>
      <c r="AV253" s="161"/>
      <c r="AX253" s="161"/>
      <c r="AZ253" s="161"/>
      <c r="BB253" s="161"/>
    </row>
    <row r="254" spans="1:54" s="174" customFormat="1" ht="18.399999999999999" customHeight="1" x14ac:dyDescent="0.3">
      <c r="A254" s="180"/>
      <c r="C254" s="81"/>
      <c r="H254" s="161"/>
      <c r="J254" s="161"/>
      <c r="L254" s="161"/>
      <c r="N254" s="161"/>
      <c r="P254" s="161"/>
      <c r="R254" s="161"/>
      <c r="T254" s="161"/>
      <c r="V254" s="161"/>
      <c r="X254" s="161"/>
      <c r="Z254" s="161"/>
      <c r="AB254" s="161"/>
      <c r="AD254" s="161"/>
      <c r="AF254" s="161"/>
      <c r="AH254" s="161"/>
      <c r="AJ254" s="161"/>
      <c r="AL254" s="161"/>
      <c r="AN254" s="161"/>
      <c r="AP254" s="161"/>
      <c r="AR254" s="161"/>
      <c r="AT254" s="161"/>
      <c r="AV254" s="161"/>
      <c r="AX254" s="161"/>
      <c r="AZ254" s="161"/>
      <c r="BB254" s="161"/>
    </row>
    <row r="255" spans="1:54" s="174" customFormat="1" ht="18.399999999999999" customHeight="1" x14ac:dyDescent="0.3">
      <c r="A255" s="180"/>
      <c r="C255" s="81"/>
      <c r="H255" s="161"/>
      <c r="J255" s="161"/>
      <c r="L255" s="161"/>
      <c r="N255" s="161"/>
      <c r="P255" s="161"/>
      <c r="R255" s="161"/>
      <c r="T255" s="161"/>
      <c r="V255" s="161"/>
      <c r="X255" s="161"/>
      <c r="Z255" s="161"/>
      <c r="AB255" s="161"/>
      <c r="AD255" s="161"/>
      <c r="AF255" s="161"/>
      <c r="AH255" s="161"/>
      <c r="AJ255" s="161"/>
      <c r="AL255" s="161"/>
      <c r="AN255" s="161"/>
      <c r="AP255" s="161"/>
      <c r="AR255" s="161"/>
      <c r="AT255" s="161"/>
      <c r="AV255" s="161"/>
      <c r="AX255" s="161"/>
      <c r="AZ255" s="161"/>
      <c r="BB255" s="161"/>
    </row>
    <row r="256" spans="1:54" s="174" customFormat="1" ht="18.399999999999999" customHeight="1" x14ac:dyDescent="0.3">
      <c r="A256" s="180"/>
      <c r="C256" s="81"/>
      <c r="H256" s="161"/>
      <c r="J256" s="161"/>
      <c r="L256" s="161"/>
      <c r="N256" s="161"/>
      <c r="P256" s="161"/>
      <c r="R256" s="161"/>
      <c r="T256" s="161"/>
      <c r="V256" s="161"/>
      <c r="X256" s="161"/>
      <c r="Z256" s="161"/>
      <c r="AB256" s="161"/>
      <c r="AD256" s="161"/>
      <c r="AF256" s="161"/>
      <c r="AH256" s="161"/>
      <c r="AJ256" s="161"/>
      <c r="AL256" s="161"/>
      <c r="AN256" s="161"/>
      <c r="AP256" s="161"/>
      <c r="AR256" s="161"/>
      <c r="AT256" s="161"/>
      <c r="AV256" s="161"/>
      <c r="AX256" s="161"/>
      <c r="AZ256" s="161"/>
      <c r="BB256" s="161"/>
    </row>
    <row r="257" spans="1:54" s="174" customFormat="1" ht="18.399999999999999" customHeight="1" x14ac:dyDescent="0.3">
      <c r="A257" s="180"/>
      <c r="C257" s="81"/>
      <c r="H257" s="161"/>
      <c r="J257" s="161"/>
      <c r="L257" s="161"/>
      <c r="N257" s="161"/>
      <c r="P257" s="161"/>
      <c r="R257" s="161"/>
      <c r="T257" s="161"/>
      <c r="V257" s="161"/>
      <c r="X257" s="161"/>
      <c r="Z257" s="161"/>
      <c r="AB257" s="161"/>
      <c r="AD257" s="161"/>
      <c r="AF257" s="161"/>
      <c r="AH257" s="161"/>
      <c r="AJ257" s="161"/>
      <c r="AL257" s="161"/>
      <c r="AN257" s="161"/>
      <c r="AP257" s="161"/>
      <c r="AR257" s="161"/>
      <c r="AT257" s="161"/>
      <c r="AV257" s="161"/>
      <c r="AX257" s="161"/>
      <c r="AZ257" s="161"/>
      <c r="BB257" s="161"/>
    </row>
    <row r="258" spans="1:54" s="174" customFormat="1" ht="18.399999999999999" customHeight="1" x14ac:dyDescent="0.3">
      <c r="A258" s="180"/>
      <c r="C258" s="81"/>
      <c r="H258" s="161"/>
      <c r="J258" s="161"/>
      <c r="L258" s="161"/>
      <c r="N258" s="161"/>
      <c r="P258" s="161"/>
      <c r="R258" s="161"/>
      <c r="T258" s="161"/>
      <c r="V258" s="161"/>
      <c r="X258" s="161"/>
      <c r="Z258" s="161"/>
      <c r="AB258" s="161"/>
      <c r="AD258" s="161"/>
      <c r="AF258" s="161"/>
      <c r="AH258" s="161"/>
      <c r="AJ258" s="161"/>
      <c r="AL258" s="161"/>
      <c r="AN258" s="161"/>
      <c r="AP258" s="161"/>
      <c r="AR258" s="161"/>
      <c r="AT258" s="161"/>
      <c r="AV258" s="161"/>
      <c r="AX258" s="161"/>
      <c r="AZ258" s="161"/>
      <c r="BB258" s="161"/>
    </row>
    <row r="259" spans="1:54" s="174" customFormat="1" ht="18.399999999999999" customHeight="1" x14ac:dyDescent="0.3">
      <c r="A259" s="180"/>
      <c r="C259" s="81"/>
      <c r="H259" s="161"/>
      <c r="J259" s="161"/>
      <c r="L259" s="161"/>
      <c r="N259" s="161"/>
      <c r="P259" s="161"/>
      <c r="R259" s="161"/>
      <c r="T259" s="161"/>
      <c r="V259" s="161"/>
      <c r="X259" s="161"/>
      <c r="Z259" s="161"/>
      <c r="AB259" s="161"/>
      <c r="AD259" s="161"/>
      <c r="AF259" s="161"/>
      <c r="AH259" s="161"/>
      <c r="AJ259" s="161"/>
      <c r="AL259" s="161"/>
      <c r="AN259" s="161"/>
      <c r="AP259" s="161"/>
      <c r="AR259" s="161"/>
      <c r="AT259" s="161"/>
      <c r="AV259" s="161"/>
      <c r="AX259" s="161"/>
      <c r="AZ259" s="161"/>
      <c r="BB259" s="161"/>
    </row>
    <row r="260" spans="1:54" s="174" customFormat="1" ht="18.399999999999999" customHeight="1" x14ac:dyDescent="0.3">
      <c r="A260" s="180"/>
      <c r="C260" s="81"/>
      <c r="H260" s="161"/>
      <c r="J260" s="161"/>
      <c r="L260" s="161"/>
      <c r="N260" s="161"/>
      <c r="P260" s="161"/>
      <c r="R260" s="161"/>
      <c r="T260" s="161"/>
      <c r="V260" s="161"/>
      <c r="X260" s="161"/>
      <c r="Z260" s="161"/>
      <c r="AB260" s="161"/>
      <c r="AD260" s="161"/>
      <c r="AF260" s="161"/>
      <c r="AH260" s="161"/>
      <c r="AJ260" s="161"/>
      <c r="AL260" s="161"/>
      <c r="AN260" s="161"/>
      <c r="AP260" s="161"/>
      <c r="AR260" s="161"/>
      <c r="AT260" s="161"/>
      <c r="AV260" s="161"/>
      <c r="AX260" s="161"/>
      <c r="AZ260" s="161"/>
      <c r="BB260" s="161"/>
    </row>
    <row r="261" spans="1:54" s="174" customFormat="1" ht="18.399999999999999" customHeight="1" x14ac:dyDescent="0.3">
      <c r="A261" s="180"/>
      <c r="C261" s="81"/>
      <c r="H261" s="161"/>
      <c r="J261" s="161"/>
      <c r="L261" s="161"/>
      <c r="N261" s="161"/>
      <c r="P261" s="161"/>
      <c r="R261" s="161"/>
      <c r="T261" s="161"/>
      <c r="V261" s="161"/>
      <c r="X261" s="161"/>
      <c r="Z261" s="161"/>
      <c r="AB261" s="161"/>
      <c r="AD261" s="161"/>
      <c r="AF261" s="161"/>
      <c r="AH261" s="161"/>
      <c r="AJ261" s="161"/>
      <c r="AL261" s="161"/>
      <c r="AN261" s="161"/>
      <c r="AP261" s="161"/>
      <c r="AR261" s="161"/>
      <c r="AT261" s="161"/>
      <c r="AV261" s="161"/>
      <c r="AX261" s="161"/>
      <c r="AZ261" s="161"/>
      <c r="BB261" s="161"/>
    </row>
    <row r="262" spans="1:54" s="174" customFormat="1" ht="18.399999999999999" customHeight="1" x14ac:dyDescent="0.3">
      <c r="A262" s="180"/>
      <c r="C262" s="81"/>
      <c r="H262" s="161"/>
      <c r="J262" s="161"/>
      <c r="L262" s="161"/>
      <c r="N262" s="161"/>
      <c r="P262" s="161"/>
      <c r="R262" s="161"/>
      <c r="T262" s="161"/>
      <c r="V262" s="161"/>
      <c r="X262" s="161"/>
      <c r="Z262" s="161"/>
      <c r="AB262" s="161"/>
      <c r="AD262" s="161"/>
      <c r="AF262" s="161"/>
      <c r="AH262" s="161"/>
      <c r="AJ262" s="161"/>
      <c r="AL262" s="161"/>
      <c r="AN262" s="161"/>
      <c r="AP262" s="161"/>
      <c r="AR262" s="161"/>
      <c r="AT262" s="161"/>
      <c r="AV262" s="161"/>
      <c r="AX262" s="161"/>
      <c r="AZ262" s="161"/>
      <c r="BB262" s="161"/>
    </row>
    <row r="263" spans="1:54" s="174" customFormat="1" ht="18.399999999999999" customHeight="1" x14ac:dyDescent="0.3">
      <c r="A263" s="180"/>
      <c r="C263" s="81"/>
      <c r="H263" s="161"/>
      <c r="J263" s="161"/>
      <c r="L263" s="161"/>
      <c r="N263" s="161"/>
      <c r="P263" s="161"/>
      <c r="R263" s="161"/>
      <c r="T263" s="161"/>
      <c r="V263" s="161"/>
      <c r="X263" s="161"/>
      <c r="Z263" s="161"/>
      <c r="AB263" s="161"/>
      <c r="AD263" s="161"/>
      <c r="AF263" s="161"/>
      <c r="AH263" s="161"/>
      <c r="AJ263" s="161"/>
      <c r="AL263" s="161"/>
      <c r="AN263" s="161"/>
      <c r="AP263" s="161"/>
      <c r="AR263" s="161"/>
      <c r="AT263" s="161"/>
      <c r="AV263" s="161"/>
      <c r="AX263" s="161"/>
      <c r="AZ263" s="161"/>
      <c r="BB263" s="161"/>
    </row>
    <row r="264" spans="1:54" s="174" customFormat="1" ht="18.399999999999999" customHeight="1" x14ac:dyDescent="0.3">
      <c r="A264" s="180"/>
      <c r="C264" s="81"/>
      <c r="H264" s="161"/>
      <c r="J264" s="161"/>
      <c r="L264" s="161"/>
      <c r="N264" s="161"/>
      <c r="P264" s="161"/>
      <c r="R264" s="161"/>
      <c r="T264" s="161"/>
      <c r="V264" s="161"/>
      <c r="X264" s="161"/>
      <c r="Z264" s="161"/>
      <c r="AB264" s="161"/>
      <c r="AD264" s="161"/>
      <c r="AF264" s="161"/>
      <c r="AH264" s="161"/>
      <c r="AJ264" s="161"/>
      <c r="AL264" s="161"/>
      <c r="AN264" s="161"/>
      <c r="AP264" s="161"/>
      <c r="AR264" s="161"/>
      <c r="AT264" s="161"/>
      <c r="AV264" s="161"/>
      <c r="AX264" s="161"/>
      <c r="AZ264" s="161"/>
      <c r="BB264" s="161"/>
    </row>
    <row r="265" spans="1:54" s="174" customFormat="1" ht="18.399999999999999" customHeight="1" x14ac:dyDescent="0.3">
      <c r="A265" s="180"/>
      <c r="C265" s="81"/>
      <c r="H265" s="161"/>
      <c r="J265" s="161"/>
      <c r="L265" s="161"/>
      <c r="N265" s="161"/>
      <c r="P265" s="161"/>
      <c r="R265" s="161"/>
      <c r="T265" s="161"/>
      <c r="V265" s="161"/>
      <c r="X265" s="161"/>
      <c r="Z265" s="161"/>
      <c r="AB265" s="161"/>
      <c r="AD265" s="161"/>
      <c r="AF265" s="161"/>
      <c r="AH265" s="161"/>
      <c r="AJ265" s="161"/>
      <c r="AL265" s="161"/>
      <c r="AN265" s="161"/>
      <c r="AP265" s="161"/>
      <c r="AR265" s="161"/>
      <c r="AT265" s="161"/>
      <c r="AV265" s="161"/>
      <c r="AX265" s="161"/>
      <c r="AZ265" s="161"/>
      <c r="BB265" s="161"/>
    </row>
    <row r="266" spans="1:54" s="174" customFormat="1" ht="18.399999999999999" customHeight="1" x14ac:dyDescent="0.3">
      <c r="A266" s="180"/>
      <c r="C266" s="81"/>
      <c r="H266" s="165"/>
      <c r="J266" s="165"/>
      <c r="L266" s="165"/>
      <c r="N266" s="165"/>
      <c r="P266" s="165"/>
      <c r="R266" s="165"/>
      <c r="T266" s="165"/>
      <c r="V266" s="165"/>
      <c r="X266" s="165"/>
      <c r="Z266" s="165"/>
      <c r="AB266" s="165"/>
      <c r="AD266" s="165"/>
      <c r="AF266" s="165"/>
      <c r="AH266" s="165"/>
      <c r="AJ266" s="165"/>
      <c r="AL266" s="165"/>
      <c r="AN266" s="165"/>
      <c r="AP266" s="165"/>
      <c r="AR266" s="165"/>
      <c r="AT266" s="165"/>
      <c r="AV266" s="165"/>
      <c r="AX266" s="165"/>
      <c r="AZ266" s="165"/>
      <c r="BB266" s="165"/>
    </row>
    <row r="267" spans="1:54" s="174" customFormat="1" ht="18.399999999999999" customHeight="1" x14ac:dyDescent="0.3">
      <c r="A267" s="180"/>
      <c r="C267" s="81"/>
      <c r="H267" s="161"/>
      <c r="J267" s="161"/>
      <c r="L267" s="161"/>
      <c r="N267" s="161"/>
      <c r="P267" s="161"/>
      <c r="R267" s="161"/>
      <c r="T267" s="161"/>
      <c r="V267" s="161"/>
      <c r="X267" s="161"/>
      <c r="Z267" s="161"/>
      <c r="AB267" s="161"/>
      <c r="AD267" s="161"/>
      <c r="AF267" s="161"/>
      <c r="AH267" s="161"/>
      <c r="AJ267" s="161"/>
      <c r="AL267" s="161"/>
      <c r="AN267" s="161"/>
      <c r="AP267" s="161"/>
      <c r="AR267" s="161"/>
      <c r="AT267" s="161"/>
      <c r="AV267" s="161"/>
      <c r="AX267" s="161"/>
      <c r="AZ267" s="161"/>
      <c r="BB267" s="161"/>
    </row>
    <row r="268" spans="1:54" s="174" customFormat="1" ht="18.399999999999999" customHeight="1" x14ac:dyDescent="0.3">
      <c r="A268" s="180"/>
      <c r="C268" s="81"/>
      <c r="H268" s="161"/>
      <c r="J268" s="161"/>
      <c r="L268" s="161"/>
      <c r="N268" s="161"/>
      <c r="P268" s="161"/>
      <c r="R268" s="161"/>
      <c r="T268" s="161"/>
      <c r="V268" s="161"/>
      <c r="X268" s="161"/>
      <c r="Z268" s="161"/>
      <c r="AB268" s="161"/>
      <c r="AD268" s="161"/>
      <c r="AF268" s="161"/>
      <c r="AH268" s="161"/>
      <c r="AJ268" s="161"/>
      <c r="AL268" s="161"/>
      <c r="AN268" s="161"/>
      <c r="AP268" s="161"/>
      <c r="AR268" s="161"/>
      <c r="AT268" s="161"/>
      <c r="AV268" s="161"/>
      <c r="AX268" s="161"/>
      <c r="AZ268" s="161"/>
      <c r="BB268" s="161"/>
    </row>
    <row r="269" spans="1:54" s="174" customFormat="1" ht="18.399999999999999" customHeight="1" x14ac:dyDescent="0.3">
      <c r="A269" s="180"/>
      <c r="C269" s="81"/>
      <c r="H269" s="161"/>
      <c r="J269" s="161"/>
      <c r="L269" s="161"/>
      <c r="N269" s="161"/>
      <c r="P269" s="161"/>
      <c r="R269" s="161"/>
      <c r="T269" s="161"/>
      <c r="V269" s="161"/>
      <c r="X269" s="161"/>
      <c r="Z269" s="161"/>
      <c r="AB269" s="161"/>
      <c r="AD269" s="161"/>
      <c r="AF269" s="161"/>
      <c r="AH269" s="161"/>
      <c r="AJ269" s="161"/>
      <c r="AL269" s="161"/>
      <c r="AN269" s="161"/>
      <c r="AP269" s="161"/>
      <c r="AR269" s="161"/>
      <c r="AT269" s="161"/>
      <c r="AV269" s="161"/>
      <c r="AX269" s="161"/>
      <c r="AZ269" s="161"/>
      <c r="BB269" s="161"/>
    </row>
    <row r="270" spans="1:54" s="174" customFormat="1" ht="18.399999999999999" customHeight="1" x14ac:dyDescent="0.3">
      <c r="A270" s="180"/>
      <c r="C270" s="81"/>
      <c r="H270" s="161"/>
      <c r="J270" s="161"/>
      <c r="L270" s="161"/>
      <c r="N270" s="161"/>
      <c r="P270" s="161"/>
      <c r="R270" s="161"/>
      <c r="T270" s="161"/>
      <c r="V270" s="161"/>
      <c r="X270" s="161"/>
      <c r="Z270" s="161"/>
      <c r="AB270" s="161"/>
      <c r="AD270" s="161"/>
      <c r="AF270" s="161"/>
      <c r="AH270" s="161"/>
      <c r="AJ270" s="161"/>
      <c r="AL270" s="161"/>
      <c r="AN270" s="161"/>
      <c r="AP270" s="161"/>
      <c r="AR270" s="161"/>
      <c r="AT270" s="161"/>
      <c r="AV270" s="161"/>
      <c r="AX270" s="161"/>
      <c r="AZ270" s="161"/>
      <c r="BB270" s="161"/>
    </row>
    <row r="271" spans="1:54" s="174" customFormat="1" ht="18.399999999999999" customHeight="1" x14ac:dyDescent="0.3">
      <c r="A271" s="180"/>
      <c r="C271" s="81"/>
      <c r="H271" s="165"/>
      <c r="J271" s="165"/>
      <c r="L271" s="165"/>
      <c r="N271" s="165"/>
      <c r="P271" s="165"/>
      <c r="R271" s="165"/>
      <c r="T271" s="165"/>
      <c r="V271" s="165"/>
      <c r="X271" s="165"/>
      <c r="Z271" s="165"/>
      <c r="AB271" s="165"/>
      <c r="AD271" s="165"/>
      <c r="AF271" s="165"/>
      <c r="AH271" s="165"/>
      <c r="AJ271" s="165"/>
      <c r="AL271" s="165"/>
      <c r="AN271" s="165"/>
      <c r="AP271" s="165"/>
      <c r="AR271" s="165"/>
      <c r="AT271" s="165"/>
      <c r="AV271" s="165"/>
      <c r="AX271" s="165"/>
      <c r="AZ271" s="165"/>
      <c r="BB271" s="165"/>
    </row>
    <row r="272" spans="1:54" s="174" customFormat="1" ht="18.399999999999999" customHeight="1" x14ac:dyDescent="0.3">
      <c r="A272" s="180"/>
      <c r="C272" s="81"/>
      <c r="H272" s="161"/>
      <c r="J272" s="161"/>
      <c r="L272" s="161"/>
      <c r="N272" s="161"/>
      <c r="P272" s="161"/>
      <c r="R272" s="161"/>
      <c r="T272" s="161"/>
      <c r="V272" s="161"/>
      <c r="X272" s="161"/>
      <c r="Z272" s="161"/>
      <c r="AB272" s="161"/>
      <c r="AD272" s="161"/>
      <c r="AF272" s="161"/>
      <c r="AH272" s="161"/>
      <c r="AJ272" s="161"/>
      <c r="AL272" s="161"/>
      <c r="AN272" s="161"/>
      <c r="AP272" s="161"/>
      <c r="AR272" s="161"/>
      <c r="AT272" s="161"/>
      <c r="AV272" s="161"/>
      <c r="AX272" s="161"/>
      <c r="AZ272" s="161"/>
      <c r="BB272" s="161"/>
    </row>
    <row r="273" spans="1:54" s="174" customFormat="1" ht="18.399999999999999" customHeight="1" x14ac:dyDescent="0.3">
      <c r="A273" s="180"/>
      <c r="C273" s="81"/>
      <c r="H273" s="161"/>
      <c r="J273" s="161"/>
      <c r="L273" s="161"/>
      <c r="N273" s="161"/>
      <c r="P273" s="161"/>
      <c r="R273" s="161"/>
      <c r="T273" s="161"/>
      <c r="V273" s="161"/>
      <c r="X273" s="161"/>
      <c r="Z273" s="161"/>
      <c r="AB273" s="161"/>
      <c r="AD273" s="161"/>
      <c r="AF273" s="161"/>
      <c r="AH273" s="161"/>
      <c r="AJ273" s="161"/>
      <c r="AL273" s="161"/>
      <c r="AN273" s="161"/>
      <c r="AP273" s="161"/>
      <c r="AR273" s="161"/>
      <c r="AT273" s="161"/>
      <c r="AV273" s="161"/>
      <c r="AX273" s="161"/>
      <c r="AZ273" s="161"/>
      <c r="BB273" s="161"/>
    </row>
    <row r="274" spans="1:54" s="174" customFormat="1" ht="18.399999999999999" customHeight="1" x14ac:dyDescent="0.3">
      <c r="A274" s="180"/>
      <c r="C274" s="81"/>
      <c r="H274" s="161"/>
      <c r="J274" s="161"/>
      <c r="L274" s="161"/>
      <c r="N274" s="161"/>
      <c r="P274" s="161"/>
      <c r="R274" s="161"/>
      <c r="T274" s="161"/>
      <c r="V274" s="161"/>
      <c r="X274" s="161"/>
      <c r="Z274" s="161"/>
      <c r="AB274" s="161"/>
      <c r="AD274" s="161"/>
      <c r="AF274" s="161"/>
      <c r="AH274" s="161"/>
      <c r="AJ274" s="161"/>
      <c r="AL274" s="161"/>
      <c r="AN274" s="161"/>
      <c r="AP274" s="161"/>
      <c r="AR274" s="161"/>
      <c r="AT274" s="161"/>
      <c r="AV274" s="161"/>
      <c r="AX274" s="161"/>
      <c r="AZ274" s="161"/>
      <c r="BB274" s="161"/>
    </row>
    <row r="275" spans="1:54" s="174" customFormat="1" ht="18.399999999999999" customHeight="1" x14ac:dyDescent="0.3">
      <c r="A275" s="180"/>
      <c r="C275" s="81"/>
      <c r="H275" s="161"/>
      <c r="J275" s="161"/>
      <c r="L275" s="161"/>
      <c r="N275" s="161"/>
      <c r="P275" s="161"/>
      <c r="R275" s="161"/>
      <c r="T275" s="161"/>
      <c r="V275" s="161"/>
      <c r="X275" s="161"/>
      <c r="Z275" s="161"/>
      <c r="AB275" s="161"/>
      <c r="AD275" s="161"/>
      <c r="AF275" s="161"/>
      <c r="AH275" s="161"/>
      <c r="AJ275" s="161"/>
      <c r="AL275" s="161"/>
      <c r="AN275" s="161"/>
      <c r="AP275" s="161"/>
      <c r="AR275" s="161"/>
      <c r="AT275" s="161"/>
      <c r="AV275" s="161"/>
      <c r="AX275" s="161"/>
      <c r="AZ275" s="161"/>
      <c r="BB275" s="161"/>
    </row>
    <row r="276" spans="1:54" s="174" customFormat="1" ht="18.399999999999999" customHeight="1" x14ac:dyDescent="0.3">
      <c r="A276" s="180"/>
      <c r="C276" s="81"/>
      <c r="H276" s="161"/>
      <c r="J276" s="161"/>
      <c r="L276" s="161"/>
      <c r="N276" s="161"/>
      <c r="P276" s="161"/>
      <c r="R276" s="161"/>
      <c r="T276" s="161"/>
      <c r="V276" s="161"/>
      <c r="X276" s="161"/>
      <c r="Z276" s="161"/>
      <c r="AB276" s="161"/>
      <c r="AD276" s="161"/>
      <c r="AF276" s="161"/>
      <c r="AH276" s="161"/>
      <c r="AJ276" s="161"/>
      <c r="AL276" s="161"/>
      <c r="AN276" s="161"/>
      <c r="AP276" s="161"/>
      <c r="AR276" s="161"/>
      <c r="AT276" s="161"/>
      <c r="AV276" s="161"/>
      <c r="AX276" s="161"/>
      <c r="AZ276" s="161"/>
      <c r="BB276" s="161"/>
    </row>
    <row r="277" spans="1:54" s="174" customFormat="1" ht="18.399999999999999" customHeight="1" x14ac:dyDescent="0.3">
      <c r="A277" s="180"/>
      <c r="C277" s="81"/>
      <c r="H277" s="161"/>
      <c r="J277" s="161"/>
      <c r="L277" s="161"/>
      <c r="N277" s="161"/>
      <c r="P277" s="161"/>
      <c r="R277" s="161"/>
      <c r="T277" s="161"/>
      <c r="V277" s="161"/>
      <c r="X277" s="161"/>
      <c r="Z277" s="161"/>
      <c r="AB277" s="161"/>
      <c r="AD277" s="161"/>
      <c r="AF277" s="161"/>
      <c r="AH277" s="161"/>
      <c r="AJ277" s="161"/>
      <c r="AL277" s="161"/>
      <c r="AN277" s="161"/>
      <c r="AP277" s="161"/>
      <c r="AR277" s="161"/>
      <c r="AT277" s="161"/>
      <c r="AV277" s="161"/>
      <c r="AX277" s="161"/>
      <c r="AZ277" s="161"/>
      <c r="BB277" s="161"/>
    </row>
    <row r="278" spans="1:54" s="174" customFormat="1" ht="18.399999999999999" customHeight="1" x14ac:dyDescent="0.3">
      <c r="A278" s="180"/>
      <c r="C278" s="81"/>
      <c r="H278" s="161"/>
      <c r="J278" s="161"/>
      <c r="L278" s="161"/>
      <c r="N278" s="161"/>
      <c r="P278" s="161"/>
      <c r="R278" s="161"/>
      <c r="T278" s="161"/>
      <c r="V278" s="161"/>
      <c r="X278" s="161"/>
      <c r="Z278" s="161"/>
      <c r="AB278" s="161"/>
      <c r="AD278" s="161"/>
      <c r="AF278" s="161"/>
      <c r="AH278" s="161"/>
      <c r="AJ278" s="161"/>
      <c r="AL278" s="161"/>
      <c r="AN278" s="161"/>
      <c r="AP278" s="161"/>
      <c r="AR278" s="161"/>
      <c r="AT278" s="161"/>
      <c r="AV278" s="161"/>
      <c r="AX278" s="161"/>
      <c r="AZ278" s="161"/>
      <c r="BB278" s="161"/>
    </row>
    <row r="279" spans="1:54" s="174" customFormat="1" ht="18.399999999999999" customHeight="1" x14ac:dyDescent="0.3">
      <c r="A279" s="180"/>
      <c r="C279" s="81"/>
      <c r="H279" s="161"/>
      <c r="J279" s="161"/>
      <c r="L279" s="161"/>
      <c r="N279" s="161"/>
      <c r="P279" s="161"/>
      <c r="R279" s="161"/>
      <c r="T279" s="161"/>
      <c r="V279" s="161"/>
      <c r="X279" s="161"/>
      <c r="Z279" s="161"/>
      <c r="AB279" s="161"/>
      <c r="AD279" s="161"/>
      <c r="AF279" s="161"/>
      <c r="AH279" s="161"/>
      <c r="AJ279" s="161"/>
      <c r="AL279" s="161"/>
      <c r="AN279" s="161"/>
      <c r="AP279" s="161"/>
      <c r="AR279" s="161"/>
      <c r="AT279" s="161"/>
      <c r="AV279" s="161"/>
      <c r="AX279" s="161"/>
      <c r="AZ279" s="161"/>
      <c r="BB279" s="161"/>
    </row>
    <row r="280" spans="1:54" s="174" customFormat="1" ht="18.399999999999999" customHeight="1" x14ac:dyDescent="0.3">
      <c r="A280" s="180"/>
      <c r="C280" s="81"/>
      <c r="H280" s="161"/>
      <c r="J280" s="161"/>
      <c r="L280" s="161"/>
      <c r="N280" s="161"/>
      <c r="P280" s="161"/>
      <c r="R280" s="161"/>
      <c r="T280" s="161"/>
      <c r="V280" s="161"/>
      <c r="X280" s="161"/>
      <c r="Z280" s="161"/>
      <c r="AB280" s="161"/>
      <c r="AD280" s="161"/>
      <c r="AF280" s="161"/>
      <c r="AH280" s="161"/>
      <c r="AJ280" s="161"/>
      <c r="AL280" s="161"/>
      <c r="AN280" s="161"/>
      <c r="AP280" s="161"/>
      <c r="AR280" s="161"/>
      <c r="AT280" s="161"/>
      <c r="AV280" s="161"/>
      <c r="AX280" s="161"/>
      <c r="AZ280" s="161"/>
      <c r="BB280" s="161"/>
    </row>
    <row r="281" spans="1:54" s="174" customFormat="1" ht="18.399999999999999" customHeight="1" x14ac:dyDescent="0.3">
      <c r="A281" s="180"/>
      <c r="C281" s="81"/>
      <c r="H281" s="161"/>
      <c r="J281" s="161"/>
      <c r="L281" s="161"/>
      <c r="N281" s="161"/>
      <c r="P281" s="161"/>
      <c r="R281" s="161"/>
      <c r="T281" s="161"/>
      <c r="V281" s="161"/>
      <c r="X281" s="161"/>
      <c r="Z281" s="161"/>
      <c r="AB281" s="161"/>
      <c r="AD281" s="161"/>
      <c r="AF281" s="161"/>
      <c r="AH281" s="161"/>
      <c r="AJ281" s="161"/>
      <c r="AL281" s="161"/>
      <c r="AN281" s="161"/>
      <c r="AP281" s="161"/>
      <c r="AR281" s="161"/>
      <c r="AT281" s="161"/>
      <c r="AV281" s="161"/>
      <c r="AX281" s="161"/>
      <c r="AZ281" s="161"/>
      <c r="BB281" s="161"/>
    </row>
    <row r="282" spans="1:54" s="174" customFormat="1" ht="18.399999999999999" customHeight="1" x14ac:dyDescent="0.3">
      <c r="A282" s="180"/>
      <c r="C282" s="81"/>
      <c r="H282" s="161"/>
      <c r="J282" s="161"/>
      <c r="L282" s="161"/>
      <c r="N282" s="161"/>
      <c r="P282" s="161"/>
      <c r="R282" s="161"/>
      <c r="T282" s="161"/>
      <c r="V282" s="161"/>
      <c r="X282" s="161"/>
      <c r="Z282" s="161"/>
      <c r="AB282" s="161"/>
      <c r="AD282" s="161"/>
      <c r="AF282" s="161"/>
      <c r="AH282" s="161"/>
      <c r="AJ282" s="161"/>
      <c r="AL282" s="161"/>
      <c r="AN282" s="161"/>
      <c r="AP282" s="161"/>
      <c r="AR282" s="161"/>
      <c r="AT282" s="161"/>
      <c r="AV282" s="161"/>
      <c r="AX282" s="161"/>
      <c r="AZ282" s="161"/>
      <c r="BB282" s="161"/>
    </row>
    <row r="283" spans="1:54" s="174" customFormat="1" ht="18.399999999999999" customHeight="1" x14ac:dyDescent="0.3">
      <c r="A283" s="180"/>
      <c r="C283" s="81"/>
      <c r="H283" s="161"/>
      <c r="J283" s="161"/>
      <c r="L283" s="161"/>
      <c r="N283" s="161"/>
      <c r="P283" s="161"/>
      <c r="R283" s="161"/>
      <c r="T283" s="161"/>
      <c r="V283" s="161"/>
      <c r="X283" s="161"/>
      <c r="Z283" s="161"/>
      <c r="AB283" s="161"/>
      <c r="AD283" s="161"/>
      <c r="AF283" s="161"/>
      <c r="AH283" s="161"/>
      <c r="AJ283" s="161"/>
      <c r="AL283" s="161"/>
      <c r="AN283" s="161"/>
      <c r="AP283" s="161"/>
      <c r="AR283" s="161"/>
      <c r="AT283" s="161"/>
      <c r="AV283" s="161"/>
      <c r="AX283" s="161"/>
      <c r="AZ283" s="161"/>
      <c r="BB283" s="161"/>
    </row>
    <row r="284" spans="1:54" s="174" customFormat="1" ht="18.399999999999999" customHeight="1" x14ac:dyDescent="0.3">
      <c r="A284" s="180"/>
      <c r="C284" s="81"/>
      <c r="H284" s="161"/>
      <c r="J284" s="161"/>
      <c r="L284" s="161"/>
      <c r="N284" s="161"/>
      <c r="P284" s="161"/>
      <c r="R284" s="161"/>
      <c r="T284" s="161"/>
      <c r="V284" s="161"/>
      <c r="X284" s="161"/>
      <c r="Z284" s="161"/>
      <c r="AB284" s="161"/>
      <c r="AD284" s="161"/>
      <c r="AF284" s="161"/>
      <c r="AH284" s="161"/>
      <c r="AJ284" s="161"/>
      <c r="AL284" s="161"/>
      <c r="AN284" s="161"/>
      <c r="AP284" s="161"/>
      <c r="AR284" s="161"/>
      <c r="AT284" s="161"/>
      <c r="AV284" s="161"/>
      <c r="AX284" s="161"/>
      <c r="AZ284" s="161"/>
      <c r="BB284" s="161"/>
    </row>
    <row r="285" spans="1:54" s="174" customFormat="1" ht="18.399999999999999" customHeight="1" x14ac:dyDescent="0.3">
      <c r="A285" s="180"/>
      <c r="C285" s="81"/>
      <c r="H285" s="161"/>
      <c r="J285" s="161"/>
      <c r="L285" s="161"/>
      <c r="N285" s="161"/>
      <c r="P285" s="161"/>
      <c r="R285" s="161"/>
      <c r="T285" s="161"/>
      <c r="V285" s="161"/>
      <c r="X285" s="161"/>
      <c r="Z285" s="161"/>
      <c r="AB285" s="161"/>
      <c r="AD285" s="161"/>
      <c r="AF285" s="161"/>
      <c r="AH285" s="161"/>
      <c r="AJ285" s="161"/>
      <c r="AL285" s="161"/>
      <c r="AN285" s="161"/>
      <c r="AP285" s="161"/>
      <c r="AR285" s="161"/>
      <c r="AT285" s="161"/>
      <c r="AV285" s="161"/>
      <c r="AX285" s="161"/>
      <c r="AZ285" s="161"/>
      <c r="BB285" s="161"/>
    </row>
    <row r="286" spans="1:54" s="174" customFormat="1" ht="18.399999999999999" customHeight="1" x14ac:dyDescent="0.3">
      <c r="A286" s="180"/>
      <c r="C286" s="81"/>
      <c r="H286" s="161"/>
      <c r="J286" s="161"/>
      <c r="L286" s="161"/>
      <c r="N286" s="161"/>
      <c r="P286" s="161"/>
      <c r="R286" s="161"/>
      <c r="T286" s="161"/>
      <c r="V286" s="161"/>
      <c r="X286" s="161"/>
      <c r="Z286" s="161"/>
      <c r="AB286" s="161"/>
      <c r="AD286" s="161"/>
      <c r="AF286" s="161"/>
      <c r="AH286" s="161"/>
      <c r="AJ286" s="161"/>
      <c r="AL286" s="161"/>
      <c r="AN286" s="161"/>
      <c r="AP286" s="161"/>
      <c r="AR286" s="161"/>
      <c r="AT286" s="161"/>
      <c r="AV286" s="161"/>
      <c r="AX286" s="161"/>
      <c r="AZ286" s="161"/>
      <c r="BB286" s="161"/>
    </row>
    <row r="287" spans="1:54" s="174" customFormat="1" ht="18.399999999999999" customHeight="1" x14ac:dyDescent="0.3">
      <c r="A287" s="180"/>
      <c r="C287" s="81"/>
      <c r="H287" s="161"/>
      <c r="J287" s="161"/>
      <c r="L287" s="161"/>
      <c r="N287" s="161"/>
      <c r="P287" s="161"/>
      <c r="R287" s="161"/>
      <c r="T287" s="161"/>
      <c r="V287" s="161"/>
      <c r="X287" s="161"/>
      <c r="Z287" s="161"/>
      <c r="AB287" s="161"/>
      <c r="AD287" s="161"/>
      <c r="AF287" s="161"/>
      <c r="AH287" s="161"/>
      <c r="AJ287" s="161"/>
      <c r="AL287" s="161"/>
      <c r="AN287" s="161"/>
      <c r="AP287" s="161"/>
      <c r="AR287" s="161"/>
      <c r="AT287" s="161"/>
      <c r="AV287" s="161"/>
      <c r="AX287" s="161"/>
      <c r="AZ287" s="161"/>
      <c r="BB287" s="161"/>
    </row>
    <row r="288" spans="1:54" s="174" customFormat="1" ht="18.399999999999999" customHeight="1" x14ac:dyDescent="0.3">
      <c r="A288" s="180"/>
      <c r="C288" s="81"/>
      <c r="H288" s="161"/>
      <c r="J288" s="161"/>
      <c r="L288" s="161"/>
      <c r="N288" s="161"/>
      <c r="P288" s="161"/>
      <c r="R288" s="161"/>
      <c r="T288" s="161"/>
      <c r="V288" s="161"/>
      <c r="X288" s="161"/>
      <c r="Z288" s="161"/>
      <c r="AB288" s="161"/>
      <c r="AD288" s="161"/>
      <c r="AF288" s="161"/>
      <c r="AH288" s="161"/>
      <c r="AJ288" s="161"/>
      <c r="AL288" s="161"/>
      <c r="AN288" s="161"/>
      <c r="AP288" s="161"/>
      <c r="AR288" s="161"/>
      <c r="AT288" s="161"/>
      <c r="AV288" s="161"/>
      <c r="AX288" s="161"/>
      <c r="AZ288" s="161"/>
      <c r="BB288" s="161"/>
    </row>
    <row r="289" spans="1:54" s="174" customFormat="1" ht="18.399999999999999" customHeight="1" x14ac:dyDescent="0.3">
      <c r="A289" s="180"/>
      <c r="C289" s="81"/>
      <c r="H289" s="161"/>
      <c r="J289" s="161"/>
      <c r="L289" s="161"/>
      <c r="N289" s="161"/>
      <c r="P289" s="161"/>
      <c r="R289" s="161"/>
      <c r="T289" s="161"/>
      <c r="V289" s="161"/>
      <c r="X289" s="161"/>
      <c r="Z289" s="161"/>
      <c r="AB289" s="161"/>
      <c r="AD289" s="161"/>
      <c r="AF289" s="161"/>
      <c r="AH289" s="161"/>
      <c r="AJ289" s="161"/>
      <c r="AL289" s="161"/>
      <c r="AN289" s="161"/>
      <c r="AP289" s="161"/>
      <c r="AR289" s="161"/>
      <c r="AT289" s="161"/>
      <c r="AV289" s="161"/>
      <c r="AX289" s="161"/>
      <c r="AZ289" s="161"/>
      <c r="BB289" s="161"/>
    </row>
    <row r="290" spans="1:54" s="174" customFormat="1" ht="18.399999999999999" customHeight="1" x14ac:dyDescent="0.3">
      <c r="A290" s="180"/>
      <c r="C290" s="81"/>
      <c r="H290" s="161"/>
      <c r="J290" s="161"/>
      <c r="L290" s="161"/>
      <c r="N290" s="161"/>
      <c r="P290" s="161"/>
      <c r="R290" s="161"/>
      <c r="T290" s="161"/>
      <c r="V290" s="161"/>
      <c r="X290" s="161"/>
      <c r="Z290" s="161"/>
      <c r="AB290" s="161"/>
      <c r="AD290" s="161"/>
      <c r="AF290" s="161"/>
      <c r="AH290" s="161"/>
      <c r="AJ290" s="161"/>
      <c r="AL290" s="161"/>
      <c r="AN290" s="161"/>
      <c r="AP290" s="161"/>
      <c r="AR290" s="161"/>
      <c r="AT290" s="161"/>
      <c r="AV290" s="161"/>
      <c r="AX290" s="161"/>
      <c r="AZ290" s="161"/>
      <c r="BB290" s="161"/>
    </row>
    <row r="291" spans="1:54" s="174" customFormat="1" ht="18.399999999999999" customHeight="1" x14ac:dyDescent="0.3">
      <c r="A291" s="180"/>
      <c r="C291" s="81"/>
      <c r="H291" s="161"/>
      <c r="J291" s="161"/>
      <c r="L291" s="161"/>
      <c r="N291" s="161"/>
      <c r="P291" s="161"/>
      <c r="R291" s="161"/>
      <c r="T291" s="161"/>
      <c r="V291" s="161"/>
      <c r="X291" s="161"/>
      <c r="Z291" s="161"/>
      <c r="AB291" s="161"/>
      <c r="AD291" s="161"/>
      <c r="AF291" s="161"/>
      <c r="AH291" s="161"/>
      <c r="AJ291" s="161"/>
      <c r="AL291" s="161"/>
      <c r="AN291" s="161"/>
      <c r="AP291" s="161"/>
      <c r="AR291" s="161"/>
      <c r="AT291" s="161"/>
      <c r="AV291" s="161"/>
      <c r="AX291" s="161"/>
      <c r="AZ291" s="161"/>
      <c r="BB291" s="161"/>
    </row>
    <row r="292" spans="1:54" s="174" customFormat="1" ht="18.399999999999999" customHeight="1" x14ac:dyDescent="0.3">
      <c r="A292" s="180"/>
      <c r="C292" s="81"/>
      <c r="H292" s="161"/>
      <c r="J292" s="161"/>
      <c r="L292" s="161"/>
      <c r="N292" s="161"/>
      <c r="P292" s="161"/>
      <c r="R292" s="161"/>
      <c r="T292" s="161"/>
      <c r="V292" s="161"/>
      <c r="X292" s="161"/>
      <c r="Z292" s="161"/>
      <c r="AB292" s="161"/>
      <c r="AD292" s="161"/>
      <c r="AF292" s="161"/>
      <c r="AH292" s="161"/>
      <c r="AJ292" s="161"/>
      <c r="AL292" s="161"/>
      <c r="AN292" s="161"/>
      <c r="AP292" s="161"/>
      <c r="AR292" s="161"/>
      <c r="AT292" s="161"/>
      <c r="AV292" s="161"/>
      <c r="AX292" s="161"/>
      <c r="AZ292" s="161"/>
      <c r="BB292" s="161"/>
    </row>
    <row r="293" spans="1:54" s="174" customFormat="1" ht="18.399999999999999" customHeight="1" x14ac:dyDescent="0.3">
      <c r="A293" s="180"/>
      <c r="C293" s="81"/>
      <c r="H293" s="161"/>
      <c r="J293" s="161"/>
      <c r="L293" s="161"/>
      <c r="N293" s="161"/>
      <c r="P293" s="161"/>
      <c r="R293" s="161"/>
      <c r="T293" s="161"/>
      <c r="V293" s="161"/>
      <c r="X293" s="161"/>
      <c r="Z293" s="161"/>
      <c r="AB293" s="161"/>
      <c r="AD293" s="161"/>
      <c r="AF293" s="161"/>
      <c r="AH293" s="161"/>
      <c r="AJ293" s="161"/>
      <c r="AL293" s="161"/>
      <c r="AN293" s="161"/>
      <c r="AP293" s="161"/>
      <c r="AR293" s="161"/>
      <c r="AT293" s="161"/>
      <c r="AV293" s="161"/>
      <c r="AX293" s="161"/>
      <c r="AZ293" s="161"/>
      <c r="BB293" s="161"/>
    </row>
    <row r="294" spans="1:54" s="174" customFormat="1" ht="18.399999999999999" customHeight="1" x14ac:dyDescent="0.3">
      <c r="A294" s="180"/>
      <c r="C294" s="81"/>
      <c r="H294" s="161"/>
      <c r="J294" s="161"/>
      <c r="L294" s="161"/>
      <c r="N294" s="161"/>
      <c r="P294" s="161"/>
      <c r="R294" s="161"/>
      <c r="T294" s="161"/>
      <c r="V294" s="161"/>
      <c r="X294" s="161"/>
      <c r="Z294" s="161"/>
      <c r="AB294" s="161"/>
      <c r="AD294" s="161"/>
      <c r="AF294" s="161"/>
      <c r="AH294" s="161"/>
      <c r="AJ294" s="161"/>
      <c r="AL294" s="161"/>
      <c r="AN294" s="161"/>
      <c r="AP294" s="161"/>
      <c r="AR294" s="161"/>
      <c r="AT294" s="161"/>
      <c r="AV294" s="161"/>
      <c r="AX294" s="161"/>
      <c r="AZ294" s="161"/>
      <c r="BB294" s="161"/>
    </row>
    <row r="295" spans="1:54" s="174" customFormat="1" ht="18.399999999999999" customHeight="1" x14ac:dyDescent="0.3">
      <c r="A295" s="180"/>
      <c r="C295" s="81"/>
      <c r="H295" s="161"/>
      <c r="J295" s="161"/>
      <c r="L295" s="161"/>
      <c r="N295" s="161"/>
      <c r="P295" s="161"/>
      <c r="R295" s="161"/>
      <c r="T295" s="161"/>
      <c r="V295" s="161"/>
      <c r="X295" s="161"/>
      <c r="Z295" s="161"/>
      <c r="AB295" s="161"/>
      <c r="AD295" s="161"/>
      <c r="AF295" s="161"/>
      <c r="AH295" s="161"/>
      <c r="AJ295" s="161"/>
      <c r="AL295" s="161"/>
      <c r="AN295" s="161"/>
      <c r="AP295" s="161"/>
      <c r="AR295" s="161"/>
      <c r="AT295" s="161"/>
      <c r="AV295" s="161"/>
      <c r="AX295" s="161"/>
      <c r="AZ295" s="161"/>
      <c r="BB295" s="161"/>
    </row>
    <row r="296" spans="1:54" s="174" customFormat="1" ht="18.399999999999999" customHeight="1" x14ac:dyDescent="0.3">
      <c r="A296" s="180"/>
      <c r="C296" s="81"/>
      <c r="H296" s="161"/>
      <c r="J296" s="161"/>
      <c r="L296" s="161"/>
      <c r="N296" s="161"/>
      <c r="P296" s="161"/>
      <c r="R296" s="161"/>
      <c r="T296" s="161"/>
      <c r="V296" s="161"/>
      <c r="X296" s="161"/>
      <c r="Z296" s="161"/>
      <c r="AB296" s="161"/>
      <c r="AD296" s="161"/>
      <c r="AF296" s="161"/>
      <c r="AH296" s="161"/>
      <c r="AJ296" s="161"/>
      <c r="AL296" s="161"/>
      <c r="AN296" s="161"/>
      <c r="AP296" s="161"/>
      <c r="AR296" s="161"/>
      <c r="AT296" s="161"/>
      <c r="AV296" s="161"/>
      <c r="AX296" s="161"/>
      <c r="AZ296" s="161"/>
      <c r="BB296" s="161"/>
    </row>
    <row r="297" spans="1:54" s="174" customFormat="1" ht="18.399999999999999" customHeight="1" x14ac:dyDescent="0.3">
      <c r="A297" s="180"/>
      <c r="C297" s="81"/>
      <c r="H297" s="161"/>
      <c r="J297" s="161"/>
      <c r="L297" s="161"/>
      <c r="N297" s="161"/>
      <c r="P297" s="161"/>
      <c r="R297" s="161"/>
      <c r="T297" s="161"/>
      <c r="V297" s="161"/>
      <c r="X297" s="161"/>
      <c r="Z297" s="161"/>
      <c r="AB297" s="161"/>
      <c r="AD297" s="161"/>
      <c r="AF297" s="161"/>
      <c r="AH297" s="161"/>
      <c r="AJ297" s="161"/>
      <c r="AL297" s="161"/>
      <c r="AN297" s="161"/>
      <c r="AP297" s="161"/>
      <c r="AR297" s="161"/>
      <c r="AT297" s="161"/>
      <c r="AV297" s="161"/>
      <c r="AX297" s="161"/>
      <c r="AZ297" s="161"/>
      <c r="BB297" s="161"/>
    </row>
    <row r="298" spans="1:54" s="174" customFormat="1" ht="18.399999999999999" customHeight="1" x14ac:dyDescent="0.3">
      <c r="A298" s="180"/>
      <c r="C298" s="81"/>
      <c r="H298" s="161"/>
      <c r="J298" s="161"/>
      <c r="L298" s="161"/>
      <c r="N298" s="161"/>
      <c r="P298" s="161"/>
      <c r="R298" s="161"/>
      <c r="T298" s="161"/>
      <c r="V298" s="161"/>
      <c r="X298" s="161"/>
      <c r="Z298" s="161"/>
      <c r="AB298" s="161"/>
      <c r="AD298" s="161"/>
      <c r="AF298" s="161"/>
      <c r="AH298" s="161"/>
      <c r="AJ298" s="161"/>
      <c r="AL298" s="161"/>
      <c r="AN298" s="161"/>
      <c r="AP298" s="161"/>
      <c r="AR298" s="161"/>
      <c r="AT298" s="161"/>
      <c r="AV298" s="161"/>
      <c r="AX298" s="161"/>
      <c r="AZ298" s="161"/>
      <c r="BB298" s="161"/>
    </row>
    <row r="299" spans="1:54" s="174" customFormat="1" ht="18.399999999999999" customHeight="1" x14ac:dyDescent="0.3">
      <c r="A299" s="180"/>
      <c r="C299" s="81"/>
      <c r="H299" s="161"/>
      <c r="J299" s="161"/>
      <c r="L299" s="161"/>
      <c r="N299" s="161"/>
      <c r="P299" s="161"/>
      <c r="R299" s="161"/>
      <c r="T299" s="161"/>
      <c r="V299" s="161"/>
      <c r="X299" s="161"/>
      <c r="Z299" s="161"/>
      <c r="AB299" s="161"/>
      <c r="AD299" s="161"/>
      <c r="AF299" s="161"/>
      <c r="AH299" s="161"/>
      <c r="AJ299" s="161"/>
      <c r="AL299" s="161"/>
      <c r="AN299" s="161"/>
      <c r="AP299" s="161"/>
      <c r="AR299" s="161"/>
      <c r="AT299" s="161"/>
      <c r="AV299" s="161"/>
      <c r="AX299" s="161"/>
      <c r="AZ299" s="161"/>
      <c r="BB299" s="161"/>
    </row>
    <row r="300" spans="1:54" s="174" customFormat="1" ht="18.399999999999999" customHeight="1" x14ac:dyDescent="0.3">
      <c r="A300" s="180"/>
      <c r="C300" s="81"/>
      <c r="H300" s="161"/>
      <c r="J300" s="161"/>
      <c r="L300" s="161"/>
      <c r="N300" s="161"/>
      <c r="P300" s="161"/>
      <c r="R300" s="161"/>
      <c r="T300" s="161"/>
      <c r="V300" s="161"/>
      <c r="X300" s="161"/>
      <c r="Z300" s="161"/>
      <c r="AB300" s="161"/>
      <c r="AD300" s="161"/>
      <c r="AF300" s="161"/>
      <c r="AH300" s="161"/>
      <c r="AJ300" s="161"/>
      <c r="AL300" s="161"/>
      <c r="AN300" s="161"/>
      <c r="AP300" s="161"/>
      <c r="AR300" s="161"/>
      <c r="AT300" s="161"/>
      <c r="AV300" s="161"/>
      <c r="AX300" s="161"/>
      <c r="AZ300" s="161"/>
      <c r="BB300" s="161"/>
    </row>
    <row r="301" spans="1:54" s="174" customFormat="1" ht="18.399999999999999" customHeight="1" x14ac:dyDescent="0.3">
      <c r="A301" s="180"/>
      <c r="C301" s="81"/>
      <c r="H301" s="161"/>
      <c r="J301" s="161"/>
      <c r="L301" s="161"/>
      <c r="N301" s="161"/>
      <c r="P301" s="161"/>
      <c r="R301" s="161"/>
      <c r="T301" s="161"/>
      <c r="V301" s="161"/>
      <c r="X301" s="161"/>
      <c r="Z301" s="161"/>
      <c r="AB301" s="161"/>
      <c r="AD301" s="161"/>
      <c r="AF301" s="161"/>
      <c r="AH301" s="161"/>
      <c r="AJ301" s="161"/>
      <c r="AL301" s="161"/>
      <c r="AN301" s="161"/>
      <c r="AP301" s="161"/>
      <c r="AR301" s="161"/>
      <c r="AT301" s="161"/>
      <c r="AV301" s="161"/>
      <c r="AX301" s="161"/>
      <c r="AZ301" s="161"/>
      <c r="BB301" s="161"/>
    </row>
    <row r="302" spans="1:54" s="174" customFormat="1" ht="18.399999999999999" customHeight="1" x14ac:dyDescent="0.3">
      <c r="A302" s="180"/>
      <c r="C302" s="81"/>
      <c r="H302" s="161"/>
      <c r="J302" s="161"/>
      <c r="L302" s="161"/>
      <c r="N302" s="161"/>
      <c r="P302" s="161"/>
      <c r="R302" s="161"/>
      <c r="T302" s="161"/>
      <c r="V302" s="161"/>
      <c r="X302" s="161"/>
      <c r="Z302" s="161"/>
      <c r="AB302" s="161"/>
      <c r="AD302" s="161"/>
      <c r="AF302" s="161"/>
      <c r="AH302" s="161"/>
      <c r="AJ302" s="161"/>
      <c r="AL302" s="161"/>
      <c r="AN302" s="161"/>
      <c r="AP302" s="161"/>
      <c r="AR302" s="161"/>
      <c r="AT302" s="161"/>
      <c r="AV302" s="161"/>
      <c r="AX302" s="161"/>
      <c r="AZ302" s="161"/>
      <c r="BB302" s="161"/>
    </row>
    <row r="303" spans="1:54" s="174" customFormat="1" ht="18.399999999999999" customHeight="1" x14ac:dyDescent="0.3">
      <c r="A303" s="180"/>
      <c r="C303" s="81"/>
      <c r="H303" s="161"/>
      <c r="J303" s="161"/>
      <c r="L303" s="161"/>
      <c r="N303" s="161"/>
      <c r="P303" s="161"/>
      <c r="R303" s="161"/>
      <c r="T303" s="161"/>
      <c r="V303" s="161"/>
      <c r="X303" s="161"/>
      <c r="Z303" s="161"/>
      <c r="AB303" s="161"/>
      <c r="AD303" s="161"/>
      <c r="AF303" s="161"/>
      <c r="AH303" s="161"/>
      <c r="AJ303" s="161"/>
      <c r="AL303" s="161"/>
      <c r="AN303" s="161"/>
      <c r="AP303" s="161"/>
      <c r="AR303" s="161"/>
      <c r="AT303" s="161"/>
      <c r="AV303" s="161"/>
      <c r="AX303" s="161"/>
      <c r="AZ303" s="161"/>
      <c r="BB303" s="161"/>
    </row>
    <row r="304" spans="1:54" s="174" customFormat="1" ht="18.399999999999999" customHeight="1" x14ac:dyDescent="0.3">
      <c r="A304" s="180"/>
      <c r="C304" s="81"/>
      <c r="H304" s="161"/>
      <c r="J304" s="161"/>
      <c r="L304" s="161"/>
      <c r="N304" s="161"/>
      <c r="P304" s="161"/>
      <c r="R304" s="161"/>
      <c r="T304" s="161"/>
      <c r="V304" s="161"/>
      <c r="X304" s="161"/>
      <c r="Z304" s="161"/>
      <c r="AB304" s="161"/>
      <c r="AD304" s="161"/>
      <c r="AF304" s="161"/>
      <c r="AH304" s="161"/>
      <c r="AJ304" s="161"/>
      <c r="AL304" s="161"/>
      <c r="AN304" s="161"/>
      <c r="AP304" s="161"/>
      <c r="AR304" s="161"/>
      <c r="AT304" s="161"/>
      <c r="AV304" s="161"/>
      <c r="AX304" s="161"/>
      <c r="AZ304" s="161"/>
      <c r="BB304" s="161"/>
    </row>
    <row r="305" spans="1:54" s="174" customFormat="1" ht="18.399999999999999" customHeight="1" x14ac:dyDescent="0.3">
      <c r="A305" s="180"/>
      <c r="C305" s="81"/>
      <c r="H305" s="161"/>
      <c r="J305" s="161"/>
      <c r="L305" s="161"/>
      <c r="N305" s="161"/>
      <c r="P305" s="161"/>
      <c r="R305" s="161"/>
      <c r="T305" s="161"/>
      <c r="V305" s="161"/>
      <c r="X305" s="161"/>
      <c r="Z305" s="161"/>
      <c r="AB305" s="161"/>
      <c r="AD305" s="161"/>
      <c r="AF305" s="161"/>
      <c r="AH305" s="161"/>
      <c r="AJ305" s="161"/>
      <c r="AL305" s="161"/>
      <c r="AN305" s="161"/>
      <c r="AP305" s="161"/>
      <c r="AR305" s="161"/>
      <c r="AT305" s="161"/>
      <c r="AV305" s="161"/>
      <c r="AX305" s="161"/>
      <c r="AZ305" s="161"/>
      <c r="BB305" s="161"/>
    </row>
    <row r="306" spans="1:54" s="174" customFormat="1" ht="18.399999999999999" customHeight="1" x14ac:dyDescent="0.3">
      <c r="A306" s="180"/>
      <c r="C306" s="81"/>
      <c r="H306" s="161"/>
      <c r="J306" s="161"/>
      <c r="L306" s="161"/>
      <c r="N306" s="161"/>
      <c r="P306" s="161"/>
      <c r="R306" s="161"/>
      <c r="T306" s="161"/>
      <c r="V306" s="161"/>
      <c r="X306" s="161"/>
      <c r="Z306" s="161"/>
      <c r="AB306" s="161"/>
      <c r="AD306" s="161"/>
      <c r="AF306" s="161"/>
      <c r="AH306" s="161"/>
      <c r="AJ306" s="161"/>
      <c r="AL306" s="161"/>
      <c r="AN306" s="161"/>
      <c r="AP306" s="161"/>
      <c r="AR306" s="161"/>
      <c r="AT306" s="161"/>
      <c r="AV306" s="161"/>
      <c r="AX306" s="161"/>
      <c r="AZ306" s="161"/>
      <c r="BB306" s="161"/>
    </row>
    <row r="307" spans="1:54" s="174" customFormat="1" ht="18.399999999999999" customHeight="1" x14ac:dyDescent="0.3">
      <c r="A307" s="180"/>
      <c r="C307" s="81"/>
      <c r="H307" s="161"/>
      <c r="J307" s="161"/>
      <c r="L307" s="161"/>
      <c r="N307" s="161"/>
      <c r="P307" s="161"/>
      <c r="R307" s="161"/>
      <c r="T307" s="161"/>
      <c r="V307" s="161"/>
      <c r="X307" s="161"/>
      <c r="Z307" s="161"/>
      <c r="AB307" s="161"/>
      <c r="AD307" s="161"/>
      <c r="AF307" s="161"/>
      <c r="AH307" s="161"/>
      <c r="AJ307" s="161"/>
      <c r="AL307" s="161"/>
      <c r="AN307" s="161"/>
      <c r="AP307" s="161"/>
      <c r="AR307" s="161"/>
      <c r="AT307" s="161"/>
      <c r="AV307" s="161"/>
      <c r="AX307" s="161"/>
      <c r="AZ307" s="161"/>
      <c r="BB307" s="161"/>
    </row>
    <row r="308" spans="1:54" s="174" customFormat="1" ht="18.399999999999999" customHeight="1" x14ac:dyDescent="0.3">
      <c r="A308" s="180"/>
      <c r="C308" s="81"/>
      <c r="H308" s="161"/>
      <c r="J308" s="161"/>
      <c r="L308" s="161"/>
      <c r="N308" s="161"/>
      <c r="P308" s="161"/>
      <c r="R308" s="161"/>
      <c r="T308" s="161"/>
      <c r="V308" s="161"/>
      <c r="X308" s="161"/>
      <c r="Z308" s="161"/>
      <c r="AB308" s="161"/>
      <c r="AD308" s="161"/>
      <c r="AF308" s="161"/>
      <c r="AH308" s="161"/>
      <c r="AJ308" s="161"/>
      <c r="AL308" s="161"/>
      <c r="AN308" s="161"/>
      <c r="AP308" s="161"/>
      <c r="AR308" s="161"/>
      <c r="AT308" s="161"/>
      <c r="AV308" s="161"/>
      <c r="AX308" s="161"/>
      <c r="AZ308" s="161"/>
      <c r="BB308" s="161"/>
    </row>
    <row r="309" spans="1:54" s="174" customFormat="1" ht="18.399999999999999" customHeight="1" x14ac:dyDescent="0.3">
      <c r="A309" s="180"/>
      <c r="C309" s="81"/>
      <c r="H309" s="161"/>
      <c r="J309" s="161"/>
      <c r="L309" s="161"/>
      <c r="N309" s="161"/>
      <c r="P309" s="161"/>
      <c r="R309" s="161"/>
      <c r="T309" s="161"/>
      <c r="V309" s="161"/>
      <c r="X309" s="161"/>
      <c r="Z309" s="161"/>
      <c r="AB309" s="161"/>
      <c r="AD309" s="161"/>
      <c r="AF309" s="161"/>
      <c r="AH309" s="161"/>
      <c r="AJ309" s="161"/>
      <c r="AL309" s="161"/>
      <c r="AN309" s="161"/>
      <c r="AP309" s="161"/>
      <c r="AR309" s="161"/>
      <c r="AT309" s="161"/>
      <c r="AV309" s="161"/>
      <c r="AX309" s="161"/>
      <c r="AZ309" s="161"/>
      <c r="BB309" s="161"/>
    </row>
    <row r="310" spans="1:54" s="174" customFormat="1" ht="18.399999999999999" customHeight="1" x14ac:dyDescent="0.3">
      <c r="A310" s="180"/>
      <c r="C310" s="81"/>
      <c r="H310" s="161"/>
      <c r="J310" s="161"/>
      <c r="L310" s="161"/>
      <c r="N310" s="161"/>
      <c r="P310" s="161"/>
      <c r="R310" s="161"/>
      <c r="T310" s="161"/>
      <c r="V310" s="161"/>
      <c r="X310" s="161"/>
      <c r="Z310" s="161"/>
      <c r="AB310" s="161"/>
      <c r="AD310" s="161"/>
      <c r="AF310" s="161"/>
      <c r="AH310" s="161"/>
      <c r="AJ310" s="161"/>
      <c r="AL310" s="161"/>
      <c r="AN310" s="161"/>
      <c r="AP310" s="161"/>
      <c r="AR310" s="161"/>
      <c r="AT310" s="161"/>
      <c r="AV310" s="161"/>
      <c r="AX310" s="161"/>
      <c r="AZ310" s="161"/>
      <c r="BB310" s="161"/>
    </row>
    <row r="311" spans="1:54" s="174" customFormat="1" ht="18.399999999999999" customHeight="1" x14ac:dyDescent="0.3">
      <c r="A311" s="180"/>
      <c r="C311" s="81"/>
      <c r="H311" s="161"/>
      <c r="J311" s="161"/>
      <c r="L311" s="161"/>
      <c r="N311" s="161"/>
      <c r="P311" s="161"/>
      <c r="R311" s="161"/>
      <c r="T311" s="161"/>
      <c r="V311" s="161"/>
      <c r="X311" s="161"/>
      <c r="Z311" s="161"/>
      <c r="AB311" s="161"/>
      <c r="AD311" s="161"/>
      <c r="AF311" s="161"/>
      <c r="AH311" s="161"/>
      <c r="AJ311" s="161"/>
      <c r="AL311" s="161"/>
      <c r="AN311" s="161"/>
      <c r="AP311" s="161"/>
      <c r="AR311" s="161"/>
      <c r="AT311" s="161"/>
      <c r="AV311" s="161"/>
      <c r="AX311" s="161"/>
      <c r="AZ311" s="161"/>
      <c r="BB311" s="161"/>
    </row>
    <row r="312" spans="1:54" s="174" customFormat="1" ht="18.399999999999999" customHeight="1" x14ac:dyDescent="0.3">
      <c r="A312" s="180"/>
      <c r="C312" s="81"/>
      <c r="H312" s="161"/>
      <c r="J312" s="161"/>
      <c r="L312" s="161"/>
      <c r="N312" s="161"/>
      <c r="P312" s="161"/>
      <c r="R312" s="161"/>
      <c r="T312" s="161"/>
      <c r="V312" s="161"/>
      <c r="X312" s="161"/>
      <c r="Z312" s="161"/>
      <c r="AB312" s="161"/>
      <c r="AD312" s="161"/>
      <c r="AF312" s="161"/>
      <c r="AH312" s="161"/>
      <c r="AJ312" s="161"/>
      <c r="AL312" s="161"/>
      <c r="AN312" s="161"/>
      <c r="AP312" s="161"/>
      <c r="AR312" s="161"/>
      <c r="AT312" s="161"/>
      <c r="AV312" s="161"/>
      <c r="AX312" s="161"/>
      <c r="AZ312" s="161"/>
      <c r="BB312" s="161"/>
    </row>
    <row r="313" spans="1:54" s="174" customFormat="1" ht="18.399999999999999" customHeight="1" x14ac:dyDescent="0.3">
      <c r="A313" s="180"/>
      <c r="C313" s="81"/>
      <c r="H313" s="161"/>
      <c r="J313" s="161"/>
      <c r="L313" s="161"/>
      <c r="N313" s="161"/>
      <c r="P313" s="161"/>
      <c r="R313" s="161"/>
      <c r="T313" s="161"/>
      <c r="V313" s="161"/>
      <c r="X313" s="161"/>
      <c r="Z313" s="161"/>
      <c r="AB313" s="161"/>
      <c r="AD313" s="161"/>
      <c r="AF313" s="161"/>
      <c r="AH313" s="161"/>
      <c r="AJ313" s="161"/>
      <c r="AL313" s="161"/>
      <c r="AN313" s="161"/>
      <c r="AP313" s="161"/>
      <c r="AR313" s="161"/>
      <c r="AT313" s="161"/>
      <c r="AV313" s="161"/>
      <c r="AX313" s="161"/>
      <c r="AZ313" s="161"/>
      <c r="BB313" s="161"/>
    </row>
    <row r="314" spans="1:54" s="174" customFormat="1" ht="18.399999999999999" customHeight="1" x14ac:dyDescent="0.3">
      <c r="A314" s="180"/>
      <c r="C314" s="81"/>
      <c r="H314" s="161"/>
      <c r="J314" s="161"/>
      <c r="L314" s="161"/>
      <c r="N314" s="161"/>
      <c r="P314" s="161"/>
      <c r="R314" s="161"/>
      <c r="T314" s="161"/>
      <c r="V314" s="161"/>
      <c r="X314" s="161"/>
      <c r="Z314" s="161"/>
      <c r="AB314" s="161"/>
      <c r="AD314" s="161"/>
      <c r="AF314" s="161"/>
      <c r="AH314" s="161"/>
      <c r="AJ314" s="161"/>
      <c r="AL314" s="161"/>
      <c r="AN314" s="161"/>
      <c r="AP314" s="161"/>
      <c r="AR314" s="161"/>
      <c r="AT314" s="161"/>
      <c r="AV314" s="161"/>
      <c r="AX314" s="161"/>
      <c r="AZ314" s="161"/>
      <c r="BB314" s="161"/>
    </row>
    <row r="315" spans="1:54" s="174" customFormat="1" ht="18.399999999999999" customHeight="1" x14ac:dyDescent="0.3">
      <c r="A315" s="180"/>
      <c r="C315" s="81"/>
      <c r="H315" s="165"/>
      <c r="J315" s="165"/>
      <c r="L315" s="165"/>
      <c r="N315" s="165"/>
      <c r="P315" s="165"/>
      <c r="R315" s="165"/>
      <c r="T315" s="165"/>
      <c r="V315" s="165"/>
      <c r="X315" s="165"/>
      <c r="Z315" s="165"/>
      <c r="AB315" s="165"/>
      <c r="AD315" s="165"/>
      <c r="AF315" s="165"/>
      <c r="AH315" s="165"/>
      <c r="AJ315" s="165"/>
      <c r="AL315" s="165"/>
      <c r="AN315" s="165"/>
      <c r="AP315" s="165"/>
      <c r="AR315" s="165"/>
      <c r="AT315" s="165"/>
      <c r="AV315" s="165"/>
      <c r="AX315" s="165"/>
      <c r="AZ315" s="165"/>
      <c r="BB315" s="165"/>
    </row>
    <row r="316" spans="1:54" s="174" customFormat="1" ht="18.399999999999999" customHeight="1" x14ac:dyDescent="0.3">
      <c r="A316" s="180"/>
      <c r="C316" s="81"/>
      <c r="H316" s="165"/>
      <c r="J316" s="165"/>
      <c r="L316" s="165"/>
      <c r="N316" s="165"/>
      <c r="P316" s="165"/>
      <c r="R316" s="165"/>
      <c r="T316" s="165"/>
      <c r="V316" s="165"/>
      <c r="X316" s="165"/>
      <c r="Z316" s="165"/>
      <c r="AB316" s="165"/>
      <c r="AD316" s="165"/>
      <c r="AF316" s="165"/>
      <c r="AH316" s="165"/>
      <c r="AJ316" s="165"/>
      <c r="AL316" s="165"/>
      <c r="AN316" s="165"/>
      <c r="AP316" s="165"/>
      <c r="AR316" s="165"/>
      <c r="AT316" s="165"/>
      <c r="AV316" s="165"/>
      <c r="AX316" s="165"/>
      <c r="AZ316" s="165"/>
      <c r="BB316" s="165"/>
    </row>
    <row r="317" spans="1:54" s="174" customFormat="1" ht="18.399999999999999" customHeight="1" x14ac:dyDescent="0.3">
      <c r="A317" s="180"/>
      <c r="C317" s="81"/>
      <c r="H317" s="161"/>
      <c r="J317" s="161"/>
      <c r="L317" s="161"/>
      <c r="N317" s="161"/>
      <c r="P317" s="161"/>
      <c r="R317" s="161"/>
      <c r="T317" s="161"/>
      <c r="V317" s="161"/>
      <c r="X317" s="161"/>
      <c r="Z317" s="161"/>
      <c r="AB317" s="161"/>
      <c r="AD317" s="161"/>
      <c r="AF317" s="161"/>
      <c r="AH317" s="161"/>
      <c r="AJ317" s="161"/>
      <c r="AL317" s="161"/>
      <c r="AN317" s="161"/>
      <c r="AP317" s="161"/>
      <c r="AR317" s="161"/>
      <c r="AT317" s="161"/>
      <c r="AV317" s="161"/>
      <c r="AX317" s="161"/>
      <c r="AZ317" s="161"/>
      <c r="BB317" s="161"/>
    </row>
    <row r="318" spans="1:54" s="174" customFormat="1" ht="18.399999999999999" customHeight="1" x14ac:dyDescent="0.3">
      <c r="A318" s="180"/>
      <c r="C318" s="81"/>
      <c r="H318" s="161"/>
      <c r="J318" s="161"/>
      <c r="L318" s="161"/>
      <c r="N318" s="161"/>
      <c r="P318" s="161"/>
      <c r="R318" s="161"/>
      <c r="T318" s="161"/>
      <c r="V318" s="161"/>
      <c r="X318" s="161"/>
      <c r="Z318" s="161"/>
      <c r="AB318" s="161"/>
      <c r="AD318" s="161"/>
      <c r="AF318" s="161"/>
      <c r="AH318" s="161"/>
      <c r="AJ318" s="161"/>
      <c r="AL318" s="161"/>
      <c r="AN318" s="161"/>
      <c r="AP318" s="161"/>
      <c r="AR318" s="161"/>
      <c r="AT318" s="161"/>
      <c r="AV318" s="161"/>
      <c r="AX318" s="161"/>
      <c r="AZ318" s="161"/>
      <c r="BB318" s="161"/>
    </row>
    <row r="319" spans="1:54" s="174" customFormat="1" ht="18.399999999999999" customHeight="1" x14ac:dyDescent="0.3">
      <c r="A319" s="180"/>
      <c r="C319" s="81"/>
      <c r="H319" s="161"/>
      <c r="J319" s="161"/>
      <c r="L319" s="161"/>
      <c r="N319" s="161"/>
      <c r="P319" s="161"/>
      <c r="R319" s="161"/>
      <c r="T319" s="161"/>
      <c r="V319" s="161"/>
      <c r="X319" s="161"/>
      <c r="Z319" s="161"/>
      <c r="AB319" s="161"/>
      <c r="AD319" s="161"/>
      <c r="AF319" s="161"/>
      <c r="AH319" s="161"/>
      <c r="AJ319" s="161"/>
      <c r="AL319" s="161"/>
      <c r="AN319" s="161"/>
      <c r="AP319" s="161"/>
      <c r="AR319" s="161"/>
      <c r="AT319" s="161"/>
      <c r="AV319" s="161"/>
      <c r="AX319" s="161"/>
      <c r="AZ319" s="161"/>
      <c r="BB319" s="161"/>
    </row>
    <row r="320" spans="1:54" s="174" customFormat="1" ht="18.399999999999999" customHeight="1" x14ac:dyDescent="0.3">
      <c r="A320" s="180"/>
      <c r="C320" s="81"/>
      <c r="H320" s="161"/>
      <c r="J320" s="161"/>
      <c r="L320" s="161"/>
      <c r="N320" s="161"/>
      <c r="P320" s="161"/>
      <c r="R320" s="161"/>
      <c r="T320" s="161"/>
      <c r="V320" s="161"/>
      <c r="X320" s="161"/>
      <c r="Z320" s="161"/>
      <c r="AB320" s="161"/>
      <c r="AD320" s="161"/>
      <c r="AF320" s="161"/>
      <c r="AH320" s="161"/>
      <c r="AJ320" s="161"/>
      <c r="AL320" s="161"/>
      <c r="AN320" s="161"/>
      <c r="AP320" s="161"/>
      <c r="AR320" s="161"/>
      <c r="AT320" s="161"/>
      <c r="AV320" s="161"/>
      <c r="AX320" s="161"/>
      <c r="AZ320" s="161"/>
      <c r="BB320" s="161"/>
    </row>
    <row r="321" spans="1:54" s="174" customFormat="1" ht="18.399999999999999" customHeight="1" x14ac:dyDescent="0.3">
      <c r="A321" s="180"/>
      <c r="C321" s="81"/>
      <c r="H321" s="161"/>
      <c r="J321" s="161"/>
      <c r="L321" s="161"/>
      <c r="N321" s="161"/>
      <c r="P321" s="161"/>
      <c r="R321" s="161"/>
      <c r="T321" s="161"/>
      <c r="V321" s="161"/>
      <c r="X321" s="161"/>
      <c r="Z321" s="161"/>
      <c r="AB321" s="161"/>
      <c r="AD321" s="161"/>
      <c r="AF321" s="161"/>
      <c r="AH321" s="161"/>
      <c r="AJ321" s="161"/>
      <c r="AL321" s="161"/>
      <c r="AN321" s="161"/>
      <c r="AP321" s="161"/>
      <c r="AR321" s="161"/>
      <c r="AT321" s="161"/>
      <c r="AV321" s="161"/>
      <c r="AX321" s="161"/>
      <c r="AZ321" s="161"/>
      <c r="BB321" s="161"/>
    </row>
    <row r="322" spans="1:54" s="174" customFormat="1" ht="18.399999999999999" customHeight="1" x14ac:dyDescent="0.3">
      <c r="A322" s="180"/>
      <c r="C322" s="81"/>
      <c r="H322" s="161"/>
      <c r="J322" s="161"/>
      <c r="L322" s="161"/>
      <c r="N322" s="161"/>
      <c r="P322" s="161"/>
      <c r="R322" s="161"/>
      <c r="T322" s="161"/>
      <c r="V322" s="161"/>
      <c r="X322" s="161"/>
      <c r="Z322" s="161"/>
      <c r="AB322" s="161"/>
      <c r="AD322" s="161"/>
      <c r="AF322" s="161"/>
      <c r="AH322" s="161"/>
      <c r="AJ322" s="161"/>
      <c r="AL322" s="161"/>
      <c r="AN322" s="161"/>
      <c r="AP322" s="161"/>
      <c r="AR322" s="161"/>
      <c r="AT322" s="161"/>
      <c r="AV322" s="161"/>
      <c r="AX322" s="161"/>
      <c r="AZ322" s="161"/>
      <c r="BB322" s="161"/>
    </row>
    <row r="323" spans="1:54" s="174" customFormat="1" ht="18.399999999999999" customHeight="1" x14ac:dyDescent="0.3">
      <c r="A323" s="180"/>
      <c r="C323" s="81"/>
      <c r="H323" s="161"/>
      <c r="J323" s="161"/>
      <c r="L323" s="161"/>
      <c r="N323" s="161"/>
      <c r="P323" s="161"/>
      <c r="R323" s="161"/>
      <c r="T323" s="161"/>
      <c r="V323" s="161"/>
      <c r="X323" s="161"/>
      <c r="Z323" s="161"/>
      <c r="AB323" s="161"/>
      <c r="AD323" s="161"/>
      <c r="AF323" s="161"/>
      <c r="AH323" s="161"/>
      <c r="AJ323" s="161"/>
      <c r="AL323" s="161"/>
      <c r="AN323" s="161"/>
      <c r="AP323" s="161"/>
      <c r="AR323" s="161"/>
      <c r="AT323" s="161"/>
      <c r="AV323" s="161"/>
      <c r="AX323" s="161"/>
      <c r="AZ323" s="161"/>
      <c r="BB323" s="161"/>
    </row>
    <row r="324" spans="1:54" s="174" customFormat="1" ht="18.399999999999999" customHeight="1" x14ac:dyDescent="0.3">
      <c r="A324" s="180"/>
      <c r="C324" s="81"/>
      <c r="H324" s="161"/>
      <c r="J324" s="161"/>
      <c r="L324" s="161"/>
      <c r="N324" s="161"/>
      <c r="P324" s="161"/>
      <c r="R324" s="161"/>
      <c r="T324" s="161"/>
      <c r="V324" s="161"/>
      <c r="X324" s="161"/>
      <c r="Z324" s="161"/>
      <c r="AB324" s="161"/>
      <c r="AD324" s="161"/>
      <c r="AF324" s="161"/>
      <c r="AH324" s="161"/>
      <c r="AJ324" s="161"/>
      <c r="AL324" s="161"/>
      <c r="AN324" s="161"/>
      <c r="AP324" s="161"/>
      <c r="AR324" s="161"/>
      <c r="AT324" s="161"/>
      <c r="AV324" s="161"/>
      <c r="AX324" s="161"/>
      <c r="AZ324" s="161"/>
      <c r="BB324" s="161"/>
    </row>
    <row r="325" spans="1:54" s="174" customFormat="1" ht="18.399999999999999" customHeight="1" x14ac:dyDescent="0.3">
      <c r="A325" s="180"/>
      <c r="C325" s="81"/>
      <c r="H325" s="161"/>
      <c r="J325" s="161"/>
      <c r="L325" s="161"/>
      <c r="N325" s="161"/>
      <c r="P325" s="161"/>
      <c r="R325" s="161"/>
      <c r="T325" s="161"/>
      <c r="V325" s="161"/>
      <c r="X325" s="161"/>
      <c r="Z325" s="161"/>
      <c r="AB325" s="161"/>
      <c r="AD325" s="161"/>
      <c r="AF325" s="161"/>
      <c r="AH325" s="161"/>
      <c r="AJ325" s="161"/>
      <c r="AL325" s="161"/>
      <c r="AN325" s="161"/>
      <c r="AP325" s="161"/>
      <c r="AR325" s="161"/>
      <c r="AT325" s="161"/>
      <c r="AV325" s="161"/>
      <c r="AX325" s="161"/>
      <c r="AZ325" s="161"/>
      <c r="BB325" s="161"/>
    </row>
    <row r="326" spans="1:54" s="174" customFormat="1" ht="18.399999999999999" customHeight="1" x14ac:dyDescent="0.3">
      <c r="A326" s="180"/>
      <c r="C326" s="81"/>
      <c r="H326" s="161"/>
      <c r="J326" s="161"/>
      <c r="L326" s="161"/>
      <c r="N326" s="161"/>
      <c r="P326" s="161"/>
      <c r="R326" s="161"/>
      <c r="T326" s="161"/>
      <c r="V326" s="161"/>
      <c r="X326" s="161"/>
      <c r="Z326" s="161"/>
      <c r="AB326" s="161"/>
      <c r="AD326" s="161"/>
      <c r="AF326" s="161"/>
      <c r="AH326" s="161"/>
      <c r="AJ326" s="161"/>
      <c r="AL326" s="161"/>
      <c r="AN326" s="161"/>
      <c r="AP326" s="161"/>
      <c r="AR326" s="161"/>
      <c r="AT326" s="161"/>
      <c r="AV326" s="161"/>
      <c r="AX326" s="161"/>
      <c r="AZ326" s="161"/>
      <c r="BB326" s="161"/>
    </row>
    <row r="327" spans="1:54" s="174" customFormat="1" ht="18.399999999999999" customHeight="1" x14ac:dyDescent="0.3">
      <c r="A327" s="180"/>
      <c r="C327" s="81"/>
      <c r="H327" s="161"/>
      <c r="J327" s="161"/>
      <c r="L327" s="161"/>
      <c r="N327" s="161"/>
      <c r="P327" s="161"/>
      <c r="R327" s="161"/>
      <c r="T327" s="161"/>
      <c r="V327" s="161"/>
      <c r="X327" s="161"/>
      <c r="Z327" s="161"/>
      <c r="AB327" s="161"/>
      <c r="AD327" s="161"/>
      <c r="AF327" s="161"/>
      <c r="AH327" s="161"/>
      <c r="AJ327" s="161"/>
      <c r="AL327" s="161"/>
      <c r="AN327" s="161"/>
      <c r="AP327" s="161"/>
      <c r="AR327" s="161"/>
      <c r="AT327" s="161"/>
      <c r="AV327" s="161"/>
      <c r="AX327" s="161"/>
      <c r="AZ327" s="161"/>
      <c r="BB327" s="161"/>
    </row>
    <row r="328" spans="1:54" s="174" customFormat="1" ht="18.399999999999999" customHeight="1" x14ac:dyDescent="0.3">
      <c r="A328" s="180"/>
      <c r="C328" s="81"/>
      <c r="H328" s="161"/>
      <c r="J328" s="161"/>
      <c r="L328" s="161"/>
      <c r="N328" s="161"/>
      <c r="P328" s="161"/>
      <c r="R328" s="161"/>
      <c r="T328" s="161"/>
      <c r="V328" s="161"/>
      <c r="X328" s="161"/>
      <c r="Z328" s="161"/>
      <c r="AB328" s="161"/>
      <c r="AD328" s="161"/>
      <c r="AF328" s="161"/>
      <c r="AH328" s="161"/>
      <c r="AJ328" s="161"/>
      <c r="AL328" s="161"/>
      <c r="AN328" s="161"/>
      <c r="AP328" s="161"/>
      <c r="AR328" s="161"/>
      <c r="AT328" s="161"/>
      <c r="AV328" s="161"/>
      <c r="AX328" s="161"/>
      <c r="AZ328" s="161"/>
      <c r="BB328" s="161"/>
    </row>
    <row r="329" spans="1:54" s="174" customFormat="1" ht="18.399999999999999" customHeight="1" x14ac:dyDescent="0.3">
      <c r="A329" s="180"/>
      <c r="C329" s="81"/>
      <c r="H329" s="161"/>
      <c r="J329" s="161"/>
      <c r="L329" s="161"/>
      <c r="N329" s="161"/>
      <c r="P329" s="161"/>
      <c r="R329" s="161"/>
      <c r="T329" s="161"/>
      <c r="V329" s="161"/>
      <c r="X329" s="161"/>
      <c r="Z329" s="161"/>
      <c r="AB329" s="161"/>
      <c r="AD329" s="161"/>
      <c r="AF329" s="161"/>
      <c r="AH329" s="161"/>
      <c r="AJ329" s="161"/>
      <c r="AL329" s="161"/>
      <c r="AN329" s="161"/>
      <c r="AP329" s="161"/>
      <c r="AR329" s="161"/>
      <c r="AT329" s="161"/>
      <c r="AV329" s="161"/>
      <c r="AX329" s="161"/>
      <c r="AZ329" s="161"/>
      <c r="BB329" s="161"/>
    </row>
    <row r="330" spans="1:54" s="174" customFormat="1" ht="18.399999999999999" customHeight="1" x14ac:dyDescent="0.3">
      <c r="A330" s="180"/>
      <c r="C330" s="81"/>
      <c r="H330" s="161"/>
      <c r="J330" s="161"/>
      <c r="L330" s="161"/>
      <c r="N330" s="161"/>
      <c r="P330" s="161"/>
      <c r="R330" s="161"/>
      <c r="T330" s="161"/>
      <c r="V330" s="161"/>
      <c r="X330" s="161"/>
      <c r="Z330" s="161"/>
      <c r="AB330" s="161"/>
      <c r="AD330" s="161"/>
      <c r="AF330" s="161"/>
      <c r="AH330" s="161"/>
      <c r="AJ330" s="161"/>
      <c r="AL330" s="161"/>
      <c r="AN330" s="161"/>
      <c r="AP330" s="161"/>
      <c r="AR330" s="161"/>
      <c r="AT330" s="161"/>
      <c r="AV330" s="161"/>
      <c r="AX330" s="161"/>
      <c r="AZ330" s="161"/>
      <c r="BB330" s="161"/>
    </row>
    <row r="331" spans="1:54" s="174" customFormat="1" ht="18.399999999999999" customHeight="1" x14ac:dyDescent="0.3">
      <c r="A331" s="180"/>
      <c r="C331" s="81"/>
      <c r="H331" s="161"/>
      <c r="J331" s="161"/>
      <c r="L331" s="161"/>
      <c r="N331" s="161"/>
      <c r="P331" s="161"/>
      <c r="R331" s="161"/>
      <c r="T331" s="161"/>
      <c r="V331" s="161"/>
      <c r="X331" s="161"/>
      <c r="Z331" s="161"/>
      <c r="AB331" s="161"/>
      <c r="AD331" s="161"/>
      <c r="AF331" s="161"/>
      <c r="AH331" s="161"/>
      <c r="AJ331" s="161"/>
      <c r="AL331" s="161"/>
      <c r="AN331" s="161"/>
      <c r="AP331" s="161"/>
      <c r="AR331" s="161"/>
      <c r="AT331" s="161"/>
      <c r="AV331" s="161"/>
      <c r="AX331" s="161"/>
      <c r="AZ331" s="161"/>
      <c r="BB331" s="161"/>
    </row>
    <row r="332" spans="1:54" s="174" customFormat="1" ht="18.399999999999999" customHeight="1" x14ac:dyDescent="0.3">
      <c r="A332" s="180"/>
      <c r="C332" s="81"/>
      <c r="H332" s="161"/>
      <c r="J332" s="161"/>
      <c r="L332" s="161"/>
      <c r="N332" s="161"/>
      <c r="P332" s="161"/>
      <c r="R332" s="161"/>
      <c r="T332" s="161"/>
      <c r="V332" s="161"/>
      <c r="X332" s="161"/>
      <c r="Z332" s="161"/>
      <c r="AB332" s="161"/>
      <c r="AD332" s="161"/>
      <c r="AF332" s="161"/>
      <c r="AH332" s="161"/>
      <c r="AJ332" s="161"/>
      <c r="AL332" s="161"/>
      <c r="AN332" s="161"/>
      <c r="AP332" s="161"/>
      <c r="AR332" s="161"/>
      <c r="AT332" s="161"/>
      <c r="AV332" s="161"/>
      <c r="AX332" s="161"/>
      <c r="AZ332" s="161"/>
      <c r="BB332" s="161"/>
    </row>
    <row r="333" spans="1:54" s="174" customFormat="1" ht="18.399999999999999" customHeight="1" x14ac:dyDescent="0.3">
      <c r="A333" s="180"/>
      <c r="C333" s="81"/>
      <c r="H333" s="161"/>
      <c r="J333" s="161"/>
      <c r="L333" s="161"/>
      <c r="N333" s="161"/>
      <c r="P333" s="161"/>
      <c r="R333" s="161"/>
      <c r="T333" s="161"/>
      <c r="V333" s="161"/>
      <c r="X333" s="161"/>
      <c r="Z333" s="161"/>
      <c r="AB333" s="161"/>
      <c r="AD333" s="161"/>
      <c r="AF333" s="161"/>
      <c r="AH333" s="161"/>
      <c r="AJ333" s="161"/>
      <c r="AL333" s="161"/>
      <c r="AN333" s="161"/>
      <c r="AP333" s="161"/>
      <c r="AR333" s="161"/>
      <c r="AT333" s="161"/>
      <c r="AV333" s="161"/>
      <c r="AX333" s="161"/>
      <c r="AZ333" s="161"/>
      <c r="BB333" s="161"/>
    </row>
    <row r="334" spans="1:54" s="174" customFormat="1" ht="18.399999999999999" customHeight="1" x14ac:dyDescent="0.3">
      <c r="A334" s="180"/>
      <c r="C334" s="81"/>
      <c r="H334" s="161"/>
      <c r="J334" s="161"/>
      <c r="L334" s="161"/>
      <c r="N334" s="161"/>
      <c r="P334" s="161"/>
      <c r="R334" s="161"/>
      <c r="T334" s="161"/>
      <c r="V334" s="161"/>
      <c r="X334" s="161"/>
      <c r="Z334" s="161"/>
      <c r="AB334" s="161"/>
      <c r="AD334" s="161"/>
      <c r="AF334" s="161"/>
      <c r="AH334" s="161"/>
      <c r="AJ334" s="161"/>
      <c r="AL334" s="161"/>
      <c r="AN334" s="161"/>
      <c r="AP334" s="161"/>
      <c r="AR334" s="161"/>
      <c r="AT334" s="161"/>
      <c r="AV334" s="161"/>
      <c r="AX334" s="161"/>
      <c r="AZ334" s="161"/>
      <c r="BB334" s="161"/>
    </row>
    <row r="335" spans="1:54" s="174" customFormat="1" ht="18.399999999999999" customHeight="1" x14ac:dyDescent="0.3">
      <c r="A335" s="180"/>
      <c r="C335" s="81"/>
      <c r="H335" s="161"/>
      <c r="J335" s="161"/>
      <c r="L335" s="161"/>
      <c r="N335" s="161"/>
      <c r="P335" s="161"/>
      <c r="R335" s="161"/>
      <c r="T335" s="161"/>
      <c r="V335" s="161"/>
      <c r="X335" s="161"/>
      <c r="Z335" s="161"/>
      <c r="AB335" s="161"/>
      <c r="AD335" s="161"/>
      <c r="AF335" s="161"/>
      <c r="AH335" s="161"/>
      <c r="AJ335" s="161"/>
      <c r="AL335" s="161"/>
      <c r="AN335" s="161"/>
      <c r="AP335" s="161"/>
      <c r="AR335" s="161"/>
      <c r="AT335" s="161"/>
      <c r="AV335" s="161"/>
      <c r="AX335" s="161"/>
      <c r="AZ335" s="161"/>
      <c r="BB335" s="161"/>
    </row>
    <row r="336" spans="1:54" s="174" customFormat="1" ht="18.399999999999999" customHeight="1" x14ac:dyDescent="0.3">
      <c r="A336" s="180"/>
      <c r="C336" s="81"/>
      <c r="H336" s="161"/>
      <c r="J336" s="161"/>
      <c r="L336" s="161"/>
      <c r="N336" s="161"/>
      <c r="P336" s="161"/>
      <c r="R336" s="161"/>
      <c r="T336" s="161"/>
      <c r="V336" s="161"/>
      <c r="X336" s="161"/>
      <c r="Z336" s="161"/>
      <c r="AB336" s="161"/>
      <c r="AD336" s="161"/>
      <c r="AF336" s="161"/>
      <c r="AH336" s="161"/>
      <c r="AJ336" s="161"/>
      <c r="AL336" s="161"/>
      <c r="AN336" s="161"/>
      <c r="AP336" s="161"/>
      <c r="AR336" s="161"/>
      <c r="AT336" s="161"/>
      <c r="AV336" s="161"/>
      <c r="AX336" s="161"/>
      <c r="AZ336" s="161"/>
      <c r="BB336" s="161"/>
    </row>
    <row r="337" spans="1:54" s="174" customFormat="1" ht="18.399999999999999" customHeight="1" x14ac:dyDescent="0.3">
      <c r="A337" s="180"/>
      <c r="C337" s="81"/>
      <c r="H337" s="161"/>
      <c r="J337" s="161"/>
      <c r="L337" s="161"/>
      <c r="N337" s="161"/>
      <c r="P337" s="161"/>
      <c r="R337" s="161"/>
      <c r="T337" s="161"/>
      <c r="V337" s="161"/>
      <c r="X337" s="161"/>
      <c r="Z337" s="161"/>
      <c r="AB337" s="161"/>
      <c r="AD337" s="161"/>
      <c r="AF337" s="161"/>
      <c r="AH337" s="161"/>
      <c r="AJ337" s="161"/>
      <c r="AL337" s="161"/>
      <c r="AN337" s="161"/>
      <c r="AP337" s="161"/>
      <c r="AR337" s="161"/>
      <c r="AT337" s="161"/>
      <c r="AV337" s="161"/>
      <c r="AX337" s="161"/>
      <c r="AZ337" s="161"/>
      <c r="BB337" s="161"/>
    </row>
    <row r="338" spans="1:54" s="174" customFormat="1" ht="18.399999999999999" customHeight="1" x14ac:dyDescent="0.3">
      <c r="A338" s="180"/>
      <c r="C338" s="81"/>
      <c r="H338" s="161"/>
      <c r="J338" s="161"/>
      <c r="L338" s="161"/>
      <c r="N338" s="161"/>
      <c r="P338" s="161"/>
      <c r="R338" s="161"/>
      <c r="T338" s="161"/>
      <c r="V338" s="161"/>
      <c r="X338" s="161"/>
      <c r="Z338" s="161"/>
      <c r="AB338" s="161"/>
      <c r="AD338" s="161"/>
      <c r="AF338" s="161"/>
      <c r="AH338" s="161"/>
      <c r="AJ338" s="161"/>
      <c r="AL338" s="161"/>
      <c r="AN338" s="161"/>
      <c r="AP338" s="161"/>
      <c r="AR338" s="161"/>
      <c r="AT338" s="161"/>
      <c r="AV338" s="161"/>
      <c r="AX338" s="161"/>
      <c r="AZ338" s="161"/>
      <c r="BB338" s="161"/>
    </row>
    <row r="339" spans="1:54" s="174" customFormat="1" ht="18.399999999999999" customHeight="1" x14ac:dyDescent="0.3">
      <c r="A339" s="180"/>
      <c r="C339" s="81"/>
      <c r="H339" s="161"/>
      <c r="J339" s="161"/>
      <c r="L339" s="161"/>
      <c r="N339" s="161"/>
      <c r="P339" s="161"/>
      <c r="R339" s="161"/>
      <c r="T339" s="161"/>
      <c r="V339" s="161"/>
      <c r="X339" s="161"/>
      <c r="Z339" s="161"/>
      <c r="AB339" s="161"/>
      <c r="AD339" s="161"/>
      <c r="AF339" s="161"/>
      <c r="AH339" s="161"/>
      <c r="AJ339" s="161"/>
      <c r="AL339" s="161"/>
      <c r="AN339" s="161"/>
      <c r="AP339" s="161"/>
      <c r="AR339" s="161"/>
      <c r="AT339" s="161"/>
      <c r="AV339" s="161"/>
      <c r="AX339" s="161"/>
      <c r="AZ339" s="161"/>
      <c r="BB339" s="161"/>
    </row>
    <row r="340" spans="1:54" s="174" customFormat="1" ht="18.399999999999999" customHeight="1" x14ac:dyDescent="0.3">
      <c r="A340" s="180"/>
      <c r="C340" s="81"/>
      <c r="H340" s="161"/>
      <c r="J340" s="161"/>
      <c r="L340" s="161"/>
      <c r="N340" s="161"/>
      <c r="P340" s="161"/>
      <c r="R340" s="161"/>
      <c r="T340" s="161"/>
      <c r="V340" s="161"/>
      <c r="X340" s="161"/>
      <c r="Z340" s="161"/>
      <c r="AB340" s="161"/>
      <c r="AD340" s="161"/>
      <c r="AF340" s="161"/>
      <c r="AH340" s="161"/>
      <c r="AJ340" s="161"/>
      <c r="AL340" s="161"/>
      <c r="AN340" s="161"/>
      <c r="AP340" s="161"/>
      <c r="AR340" s="161"/>
      <c r="AT340" s="161"/>
      <c r="AV340" s="161"/>
      <c r="AX340" s="161"/>
      <c r="AZ340" s="161"/>
      <c r="BB340" s="161"/>
    </row>
    <row r="341" spans="1:54" s="174" customFormat="1" ht="18.399999999999999" customHeight="1" x14ac:dyDescent="0.3">
      <c r="A341" s="180"/>
      <c r="C341" s="81"/>
      <c r="H341" s="161"/>
      <c r="J341" s="161"/>
      <c r="L341" s="161"/>
      <c r="N341" s="161"/>
      <c r="P341" s="161"/>
      <c r="R341" s="161"/>
      <c r="T341" s="161"/>
      <c r="V341" s="161"/>
      <c r="X341" s="161"/>
      <c r="Z341" s="161"/>
      <c r="AB341" s="161"/>
      <c r="AD341" s="161"/>
      <c r="AF341" s="161"/>
      <c r="AH341" s="161"/>
      <c r="AJ341" s="161"/>
      <c r="AL341" s="161"/>
      <c r="AN341" s="161"/>
      <c r="AP341" s="161"/>
      <c r="AR341" s="161"/>
      <c r="AT341" s="161"/>
      <c r="AV341" s="161"/>
      <c r="AX341" s="161"/>
      <c r="AZ341" s="161"/>
      <c r="BB341" s="161"/>
    </row>
    <row r="342" spans="1:54" s="174" customFormat="1" ht="18.399999999999999" customHeight="1" x14ac:dyDescent="0.3">
      <c r="A342" s="180"/>
      <c r="C342" s="81"/>
      <c r="H342" s="165"/>
      <c r="J342" s="165"/>
      <c r="L342" s="165"/>
      <c r="N342" s="165"/>
      <c r="P342" s="165"/>
      <c r="R342" s="165"/>
      <c r="T342" s="165"/>
      <c r="V342" s="165"/>
      <c r="X342" s="165"/>
      <c r="Z342" s="165"/>
      <c r="AB342" s="165"/>
      <c r="AD342" s="165"/>
      <c r="AF342" s="165"/>
      <c r="AH342" s="165"/>
      <c r="AJ342" s="165"/>
      <c r="AL342" s="165"/>
      <c r="AN342" s="165"/>
      <c r="AP342" s="165"/>
      <c r="AR342" s="165"/>
      <c r="AT342" s="165"/>
      <c r="AV342" s="165"/>
      <c r="AX342" s="165"/>
      <c r="AZ342" s="165"/>
      <c r="BB342" s="165"/>
    </row>
    <row r="343" spans="1:54" s="174" customFormat="1" ht="18.399999999999999" customHeight="1" x14ac:dyDescent="0.3">
      <c r="A343" s="180"/>
      <c r="C343" s="81"/>
      <c r="H343" s="161"/>
      <c r="J343" s="161"/>
      <c r="L343" s="161"/>
      <c r="N343" s="161"/>
      <c r="P343" s="161"/>
      <c r="R343" s="161"/>
      <c r="T343" s="161"/>
      <c r="V343" s="161"/>
      <c r="X343" s="161"/>
      <c r="Z343" s="161"/>
      <c r="AB343" s="161"/>
      <c r="AD343" s="161"/>
      <c r="AF343" s="161"/>
      <c r="AH343" s="161"/>
      <c r="AJ343" s="161"/>
      <c r="AL343" s="161"/>
      <c r="AN343" s="161"/>
      <c r="AP343" s="161"/>
      <c r="AR343" s="161"/>
      <c r="AT343" s="161"/>
      <c r="AV343" s="161"/>
      <c r="AX343" s="161"/>
      <c r="AZ343" s="161"/>
      <c r="BB343" s="161"/>
    </row>
    <row r="344" spans="1:54" s="174" customFormat="1" ht="18.399999999999999" customHeight="1" x14ac:dyDescent="0.3">
      <c r="A344" s="180"/>
      <c r="C344" s="81"/>
      <c r="H344" s="161"/>
      <c r="J344" s="161"/>
      <c r="L344" s="161"/>
      <c r="N344" s="161"/>
      <c r="P344" s="161"/>
      <c r="R344" s="161"/>
      <c r="T344" s="161"/>
      <c r="V344" s="161"/>
      <c r="X344" s="161"/>
      <c r="Z344" s="161"/>
      <c r="AB344" s="161"/>
      <c r="AD344" s="161"/>
      <c r="AF344" s="161"/>
      <c r="AH344" s="161"/>
      <c r="AJ344" s="161"/>
      <c r="AL344" s="161"/>
      <c r="AN344" s="161"/>
      <c r="AP344" s="161"/>
      <c r="AR344" s="161"/>
      <c r="AT344" s="161"/>
      <c r="AV344" s="161"/>
      <c r="AX344" s="161"/>
      <c r="AZ344" s="161"/>
      <c r="BB344" s="161"/>
    </row>
    <row r="345" spans="1:54" s="174" customFormat="1" ht="18.399999999999999" customHeight="1" x14ac:dyDescent="0.3">
      <c r="A345" s="180"/>
      <c r="C345" s="81"/>
      <c r="H345" s="161"/>
      <c r="J345" s="161"/>
      <c r="L345" s="161"/>
      <c r="N345" s="161"/>
      <c r="P345" s="161"/>
      <c r="R345" s="161"/>
      <c r="T345" s="161"/>
      <c r="V345" s="161"/>
      <c r="X345" s="161"/>
      <c r="Z345" s="161"/>
      <c r="AB345" s="161"/>
      <c r="AD345" s="161"/>
      <c r="AF345" s="161"/>
      <c r="AH345" s="161"/>
      <c r="AJ345" s="161"/>
      <c r="AL345" s="161"/>
      <c r="AN345" s="161"/>
      <c r="AP345" s="161"/>
      <c r="AR345" s="161"/>
      <c r="AT345" s="161"/>
      <c r="AV345" s="161"/>
      <c r="AX345" s="161"/>
      <c r="AZ345" s="161"/>
      <c r="BB345" s="161"/>
    </row>
    <row r="346" spans="1:54" s="174" customFormat="1" ht="18.399999999999999" customHeight="1" x14ac:dyDescent="0.3">
      <c r="A346" s="180"/>
      <c r="C346" s="81"/>
      <c r="H346" s="161"/>
      <c r="J346" s="161"/>
      <c r="L346" s="161"/>
      <c r="N346" s="161"/>
      <c r="P346" s="161"/>
      <c r="R346" s="161"/>
      <c r="T346" s="161"/>
      <c r="V346" s="161"/>
      <c r="X346" s="161"/>
      <c r="Z346" s="161"/>
      <c r="AB346" s="161"/>
      <c r="AD346" s="161"/>
      <c r="AF346" s="161"/>
      <c r="AH346" s="161"/>
      <c r="AJ346" s="161"/>
      <c r="AL346" s="161"/>
      <c r="AN346" s="161"/>
      <c r="AP346" s="161"/>
      <c r="AR346" s="161"/>
      <c r="AT346" s="161"/>
      <c r="AV346" s="161"/>
      <c r="AX346" s="161"/>
      <c r="AZ346" s="161"/>
      <c r="BB346" s="161"/>
    </row>
    <row r="347" spans="1:54" s="174" customFormat="1" ht="18.399999999999999" customHeight="1" x14ac:dyDescent="0.3">
      <c r="A347" s="180"/>
      <c r="C347" s="81"/>
      <c r="H347" s="161"/>
      <c r="J347" s="161"/>
      <c r="L347" s="161"/>
      <c r="N347" s="161"/>
      <c r="P347" s="161"/>
      <c r="R347" s="161"/>
      <c r="T347" s="161"/>
      <c r="V347" s="161"/>
      <c r="X347" s="161"/>
      <c r="Z347" s="161"/>
      <c r="AB347" s="161"/>
      <c r="AD347" s="161"/>
      <c r="AF347" s="161"/>
      <c r="AH347" s="161"/>
      <c r="AJ347" s="161"/>
      <c r="AL347" s="161"/>
      <c r="AN347" s="161"/>
      <c r="AP347" s="161"/>
      <c r="AR347" s="161"/>
      <c r="AT347" s="161"/>
      <c r="AV347" s="161"/>
      <c r="AX347" s="161"/>
      <c r="AZ347" s="161"/>
      <c r="BB347" s="161"/>
    </row>
    <row r="348" spans="1:54" s="174" customFormat="1" ht="18.399999999999999" customHeight="1" x14ac:dyDescent="0.3">
      <c r="A348" s="180"/>
      <c r="C348" s="81"/>
      <c r="H348" s="161"/>
      <c r="J348" s="161"/>
      <c r="L348" s="161"/>
      <c r="N348" s="161"/>
      <c r="P348" s="161"/>
      <c r="R348" s="161"/>
      <c r="T348" s="161"/>
      <c r="V348" s="161"/>
      <c r="X348" s="161"/>
      <c r="Z348" s="161"/>
      <c r="AB348" s="161"/>
      <c r="AD348" s="161"/>
      <c r="AF348" s="161"/>
      <c r="AH348" s="161"/>
      <c r="AJ348" s="161"/>
      <c r="AL348" s="161"/>
      <c r="AN348" s="161"/>
      <c r="AP348" s="161"/>
      <c r="AR348" s="161"/>
      <c r="AT348" s="161"/>
      <c r="AV348" s="161"/>
      <c r="AX348" s="161"/>
      <c r="AZ348" s="161"/>
      <c r="BB348" s="161"/>
    </row>
    <row r="349" spans="1:54" s="174" customFormat="1" ht="18.399999999999999" customHeight="1" x14ac:dyDescent="0.3">
      <c r="A349" s="180"/>
      <c r="C349" s="81"/>
      <c r="H349" s="161"/>
      <c r="J349" s="161"/>
      <c r="L349" s="161"/>
      <c r="N349" s="161"/>
      <c r="P349" s="161"/>
      <c r="R349" s="161"/>
      <c r="T349" s="161"/>
      <c r="V349" s="161"/>
      <c r="X349" s="161"/>
      <c r="Z349" s="161"/>
      <c r="AB349" s="161"/>
      <c r="AD349" s="161"/>
      <c r="AF349" s="161"/>
      <c r="AH349" s="161"/>
      <c r="AJ349" s="161"/>
      <c r="AL349" s="161"/>
      <c r="AN349" s="161"/>
      <c r="AP349" s="161"/>
      <c r="AR349" s="161"/>
      <c r="AT349" s="161"/>
      <c r="AV349" s="161"/>
      <c r="AX349" s="161"/>
      <c r="AZ349" s="161"/>
      <c r="BB349" s="161"/>
    </row>
    <row r="350" spans="1:54" s="174" customFormat="1" ht="18.399999999999999" customHeight="1" x14ac:dyDescent="0.3">
      <c r="A350" s="180"/>
      <c r="C350" s="81"/>
      <c r="H350" s="161"/>
      <c r="J350" s="161"/>
      <c r="L350" s="161"/>
      <c r="N350" s="161"/>
      <c r="P350" s="161"/>
      <c r="R350" s="161"/>
      <c r="T350" s="161"/>
      <c r="V350" s="161"/>
      <c r="X350" s="161"/>
      <c r="Z350" s="161"/>
      <c r="AB350" s="161"/>
      <c r="AD350" s="161"/>
      <c r="AF350" s="161"/>
      <c r="AH350" s="161"/>
      <c r="AJ350" s="161"/>
      <c r="AL350" s="161"/>
      <c r="AN350" s="161"/>
      <c r="AP350" s="161"/>
      <c r="AR350" s="161"/>
      <c r="AT350" s="161"/>
      <c r="AV350" s="161"/>
      <c r="AX350" s="161"/>
      <c r="AZ350" s="161"/>
      <c r="BB350" s="161"/>
    </row>
    <row r="351" spans="1:54" s="174" customFormat="1" ht="18.399999999999999" customHeight="1" x14ac:dyDescent="0.3">
      <c r="A351" s="180"/>
      <c r="C351" s="81"/>
      <c r="H351" s="161"/>
      <c r="J351" s="161"/>
      <c r="L351" s="161"/>
      <c r="N351" s="161"/>
      <c r="P351" s="161"/>
      <c r="R351" s="161"/>
      <c r="T351" s="161"/>
      <c r="V351" s="161"/>
      <c r="X351" s="161"/>
      <c r="Z351" s="161"/>
      <c r="AB351" s="161"/>
      <c r="AD351" s="161"/>
      <c r="AF351" s="161"/>
      <c r="AH351" s="161"/>
      <c r="AJ351" s="161"/>
      <c r="AL351" s="161"/>
      <c r="AN351" s="161"/>
      <c r="AP351" s="161"/>
      <c r="AR351" s="161"/>
      <c r="AT351" s="161"/>
      <c r="AV351" s="161"/>
      <c r="AX351" s="161"/>
      <c r="AZ351" s="161"/>
      <c r="BB351" s="161"/>
    </row>
    <row r="352" spans="1:54" s="174" customFormat="1" ht="18.399999999999999" customHeight="1" x14ac:dyDescent="0.3">
      <c r="A352" s="180"/>
      <c r="C352" s="81"/>
      <c r="H352" s="161"/>
      <c r="J352" s="161"/>
      <c r="L352" s="161"/>
      <c r="N352" s="161"/>
      <c r="P352" s="161"/>
      <c r="R352" s="161"/>
      <c r="T352" s="161"/>
      <c r="V352" s="161"/>
      <c r="X352" s="161"/>
      <c r="Z352" s="161"/>
      <c r="AB352" s="161"/>
      <c r="AD352" s="161"/>
      <c r="AF352" s="161"/>
      <c r="AH352" s="161"/>
      <c r="AJ352" s="161"/>
      <c r="AL352" s="161"/>
      <c r="AN352" s="161"/>
      <c r="AP352" s="161"/>
      <c r="AR352" s="161"/>
      <c r="AT352" s="161"/>
      <c r="AV352" s="161"/>
      <c r="AX352" s="161"/>
      <c r="AZ352" s="161"/>
      <c r="BB352" s="161"/>
    </row>
    <row r="353" spans="1:54" s="174" customFormat="1" ht="18.399999999999999" customHeight="1" x14ac:dyDescent="0.3">
      <c r="A353" s="180"/>
      <c r="C353" s="81"/>
      <c r="H353" s="161"/>
      <c r="J353" s="161"/>
      <c r="L353" s="161"/>
      <c r="N353" s="161"/>
      <c r="P353" s="161"/>
      <c r="R353" s="161"/>
      <c r="T353" s="161"/>
      <c r="V353" s="161"/>
      <c r="X353" s="161"/>
      <c r="Z353" s="161"/>
      <c r="AB353" s="161"/>
      <c r="AD353" s="161"/>
      <c r="AF353" s="161"/>
      <c r="AH353" s="161"/>
      <c r="AJ353" s="161"/>
      <c r="AL353" s="161"/>
      <c r="AN353" s="161"/>
      <c r="AP353" s="161"/>
      <c r="AR353" s="161"/>
      <c r="AT353" s="161"/>
      <c r="AV353" s="161"/>
      <c r="AX353" s="161"/>
      <c r="AZ353" s="161"/>
      <c r="BB353" s="161"/>
    </row>
    <row r="354" spans="1:54" s="174" customFormat="1" ht="18.399999999999999" customHeight="1" x14ac:dyDescent="0.3">
      <c r="A354" s="180"/>
      <c r="C354" s="81"/>
      <c r="H354" s="161"/>
      <c r="J354" s="161"/>
      <c r="L354" s="161"/>
      <c r="N354" s="161"/>
      <c r="P354" s="161"/>
      <c r="R354" s="161"/>
      <c r="T354" s="161"/>
      <c r="V354" s="161"/>
      <c r="X354" s="161"/>
      <c r="Z354" s="161"/>
      <c r="AB354" s="161"/>
      <c r="AD354" s="161"/>
      <c r="AF354" s="161"/>
      <c r="AH354" s="161"/>
      <c r="AJ354" s="161"/>
      <c r="AL354" s="161"/>
      <c r="AN354" s="161"/>
      <c r="AP354" s="161"/>
      <c r="AR354" s="161"/>
      <c r="AT354" s="161"/>
      <c r="AV354" s="161"/>
      <c r="AX354" s="161"/>
      <c r="AZ354" s="161"/>
      <c r="BB354" s="161"/>
    </row>
    <row r="355" spans="1:54" s="174" customFormat="1" ht="18.399999999999999" customHeight="1" x14ac:dyDescent="0.3">
      <c r="A355" s="180"/>
      <c r="C355" s="81"/>
      <c r="H355" s="161"/>
      <c r="J355" s="161"/>
      <c r="L355" s="161"/>
      <c r="N355" s="161"/>
      <c r="P355" s="161"/>
      <c r="R355" s="161"/>
      <c r="T355" s="161"/>
      <c r="V355" s="161"/>
      <c r="X355" s="161"/>
      <c r="Z355" s="161"/>
      <c r="AB355" s="161"/>
      <c r="AD355" s="161"/>
      <c r="AF355" s="161"/>
      <c r="AH355" s="161"/>
      <c r="AJ355" s="161"/>
      <c r="AL355" s="161"/>
      <c r="AN355" s="161"/>
      <c r="AP355" s="161"/>
      <c r="AR355" s="161"/>
      <c r="AT355" s="161"/>
      <c r="AV355" s="161"/>
      <c r="AX355" s="161"/>
      <c r="AZ355" s="161"/>
      <c r="BB355" s="161"/>
    </row>
    <row r="356" spans="1:54" s="174" customFormat="1" ht="18.399999999999999" customHeight="1" x14ac:dyDescent="0.3">
      <c r="A356" s="180"/>
      <c r="C356" s="81"/>
      <c r="H356" s="161"/>
      <c r="J356" s="161"/>
      <c r="L356" s="161"/>
      <c r="N356" s="161"/>
      <c r="P356" s="161"/>
      <c r="R356" s="161"/>
      <c r="T356" s="161"/>
      <c r="V356" s="161"/>
      <c r="X356" s="161"/>
      <c r="Z356" s="161"/>
      <c r="AB356" s="161"/>
      <c r="AD356" s="161"/>
      <c r="AF356" s="161"/>
      <c r="AH356" s="161"/>
      <c r="AJ356" s="161"/>
      <c r="AL356" s="161"/>
      <c r="AN356" s="161"/>
      <c r="AP356" s="161"/>
      <c r="AR356" s="161"/>
      <c r="AT356" s="161"/>
      <c r="AV356" s="161"/>
      <c r="AX356" s="161"/>
      <c r="AZ356" s="161"/>
      <c r="BB356" s="161"/>
    </row>
    <row r="357" spans="1:54" s="174" customFormat="1" ht="18.399999999999999" customHeight="1" x14ac:dyDescent="0.3">
      <c r="A357" s="180"/>
      <c r="C357" s="81"/>
      <c r="H357" s="161"/>
      <c r="J357" s="161"/>
      <c r="L357" s="161"/>
      <c r="N357" s="161"/>
      <c r="P357" s="161"/>
      <c r="R357" s="161"/>
      <c r="T357" s="161"/>
      <c r="V357" s="161"/>
      <c r="X357" s="161"/>
      <c r="Z357" s="161"/>
      <c r="AB357" s="161"/>
      <c r="AD357" s="161"/>
      <c r="AF357" s="161"/>
      <c r="AH357" s="161"/>
      <c r="AJ357" s="161"/>
      <c r="AL357" s="161"/>
      <c r="AN357" s="161"/>
      <c r="AP357" s="161"/>
      <c r="AR357" s="161"/>
      <c r="AT357" s="161"/>
      <c r="AV357" s="161"/>
      <c r="AX357" s="161"/>
      <c r="AZ357" s="161"/>
      <c r="BB357" s="161"/>
    </row>
    <row r="358" spans="1:54" s="174" customFormat="1" ht="18.399999999999999" customHeight="1" x14ac:dyDescent="0.3">
      <c r="A358" s="180"/>
      <c r="C358" s="81"/>
      <c r="H358" s="161"/>
      <c r="J358" s="161"/>
      <c r="L358" s="161"/>
      <c r="N358" s="161"/>
      <c r="P358" s="161"/>
      <c r="R358" s="161"/>
      <c r="T358" s="161"/>
      <c r="V358" s="161"/>
      <c r="X358" s="161"/>
      <c r="Z358" s="161"/>
      <c r="AB358" s="161"/>
      <c r="AD358" s="161"/>
      <c r="AF358" s="161"/>
      <c r="AH358" s="161"/>
      <c r="AJ358" s="161"/>
      <c r="AL358" s="161"/>
      <c r="AN358" s="161"/>
      <c r="AP358" s="161"/>
      <c r="AR358" s="161"/>
      <c r="AT358" s="161"/>
      <c r="AV358" s="161"/>
      <c r="AX358" s="161"/>
      <c r="AZ358" s="161"/>
      <c r="BB358" s="161"/>
    </row>
    <row r="359" spans="1:54" s="174" customFormat="1" ht="18.399999999999999" customHeight="1" x14ac:dyDescent="0.3">
      <c r="A359" s="180"/>
      <c r="C359" s="81"/>
      <c r="H359" s="161"/>
      <c r="J359" s="161"/>
      <c r="L359" s="161"/>
      <c r="N359" s="161"/>
      <c r="P359" s="161"/>
      <c r="R359" s="161"/>
      <c r="T359" s="161"/>
      <c r="V359" s="161"/>
      <c r="X359" s="161"/>
      <c r="Z359" s="161"/>
      <c r="AB359" s="161"/>
      <c r="AD359" s="161"/>
      <c r="AF359" s="161"/>
      <c r="AH359" s="161"/>
      <c r="AJ359" s="161"/>
      <c r="AL359" s="161"/>
      <c r="AN359" s="161"/>
      <c r="AP359" s="161"/>
      <c r="AR359" s="161"/>
      <c r="AT359" s="161"/>
      <c r="AV359" s="161"/>
      <c r="AX359" s="161"/>
      <c r="AZ359" s="161"/>
      <c r="BB359" s="161"/>
    </row>
    <row r="360" spans="1:54" s="174" customFormat="1" ht="18.399999999999999" customHeight="1" x14ac:dyDescent="0.3">
      <c r="A360" s="180"/>
      <c r="C360" s="81"/>
      <c r="H360" s="161"/>
      <c r="J360" s="161"/>
      <c r="L360" s="161"/>
      <c r="N360" s="161"/>
      <c r="P360" s="161"/>
      <c r="R360" s="161"/>
      <c r="T360" s="161"/>
      <c r="V360" s="161"/>
      <c r="X360" s="161"/>
      <c r="Z360" s="161"/>
      <c r="AB360" s="161"/>
      <c r="AD360" s="161"/>
      <c r="AF360" s="161"/>
      <c r="AH360" s="161"/>
      <c r="AJ360" s="161"/>
      <c r="AL360" s="161"/>
      <c r="AN360" s="161"/>
      <c r="AP360" s="161"/>
      <c r="AR360" s="161"/>
      <c r="AT360" s="161"/>
      <c r="AV360" s="161"/>
      <c r="AX360" s="161"/>
      <c r="AZ360" s="161"/>
      <c r="BB360" s="161"/>
    </row>
    <row r="361" spans="1:54" s="174" customFormat="1" ht="18.399999999999999" customHeight="1" x14ac:dyDescent="0.3">
      <c r="A361" s="180"/>
      <c r="C361" s="81"/>
      <c r="H361" s="161"/>
      <c r="J361" s="161"/>
      <c r="L361" s="161"/>
      <c r="N361" s="161"/>
      <c r="P361" s="161"/>
      <c r="R361" s="161"/>
      <c r="T361" s="161"/>
      <c r="V361" s="161"/>
      <c r="X361" s="161"/>
      <c r="Z361" s="161"/>
      <c r="AB361" s="161"/>
      <c r="AD361" s="161"/>
      <c r="AF361" s="161"/>
      <c r="AH361" s="161"/>
      <c r="AJ361" s="161"/>
      <c r="AL361" s="161"/>
      <c r="AN361" s="161"/>
      <c r="AP361" s="161"/>
      <c r="AR361" s="161"/>
      <c r="AT361" s="161"/>
      <c r="AV361" s="161"/>
      <c r="AX361" s="161"/>
      <c r="AZ361" s="161"/>
      <c r="BB361" s="161"/>
    </row>
    <row r="362" spans="1:54" s="174" customFormat="1" ht="18.399999999999999" customHeight="1" x14ac:dyDescent="0.3">
      <c r="A362" s="180"/>
      <c r="C362" s="81"/>
      <c r="H362" s="161"/>
      <c r="J362" s="161"/>
      <c r="L362" s="161"/>
      <c r="N362" s="161"/>
      <c r="P362" s="161"/>
      <c r="R362" s="161"/>
      <c r="T362" s="161"/>
      <c r="V362" s="161"/>
      <c r="X362" s="161"/>
      <c r="Z362" s="161"/>
      <c r="AB362" s="161"/>
      <c r="AD362" s="161"/>
      <c r="AF362" s="161"/>
      <c r="AH362" s="161"/>
      <c r="AJ362" s="161"/>
      <c r="AL362" s="161"/>
      <c r="AN362" s="161"/>
      <c r="AP362" s="161"/>
      <c r="AR362" s="161"/>
      <c r="AT362" s="161"/>
      <c r="AV362" s="161"/>
      <c r="AX362" s="161"/>
      <c r="AZ362" s="161"/>
      <c r="BB362" s="161"/>
    </row>
    <row r="363" spans="1:54" s="174" customFormat="1" ht="18.399999999999999" customHeight="1" x14ac:dyDescent="0.3">
      <c r="A363" s="180"/>
      <c r="C363" s="81"/>
      <c r="H363" s="161"/>
      <c r="J363" s="161"/>
      <c r="L363" s="161"/>
      <c r="N363" s="161"/>
      <c r="P363" s="161"/>
      <c r="R363" s="161"/>
      <c r="T363" s="161"/>
      <c r="V363" s="161"/>
      <c r="X363" s="161"/>
      <c r="Z363" s="161"/>
      <c r="AB363" s="161"/>
      <c r="AD363" s="161"/>
      <c r="AF363" s="161"/>
      <c r="AH363" s="161"/>
      <c r="AJ363" s="161"/>
      <c r="AL363" s="161"/>
      <c r="AN363" s="161"/>
      <c r="AP363" s="161"/>
      <c r="AR363" s="161"/>
      <c r="AT363" s="161"/>
      <c r="AV363" s="161"/>
      <c r="AX363" s="161"/>
      <c r="AZ363" s="161"/>
      <c r="BB363" s="161"/>
    </row>
    <row r="364" spans="1:54" s="174" customFormat="1" ht="18.399999999999999" customHeight="1" x14ac:dyDescent="0.3">
      <c r="A364" s="180"/>
      <c r="C364" s="81"/>
      <c r="H364" s="161"/>
      <c r="J364" s="161"/>
      <c r="L364" s="161"/>
      <c r="N364" s="161"/>
      <c r="P364" s="161"/>
      <c r="R364" s="161"/>
      <c r="T364" s="161"/>
      <c r="V364" s="161"/>
      <c r="X364" s="161"/>
      <c r="Z364" s="161"/>
      <c r="AB364" s="161"/>
      <c r="AD364" s="161"/>
      <c r="AF364" s="161"/>
      <c r="AH364" s="161"/>
      <c r="AJ364" s="161"/>
      <c r="AL364" s="161"/>
      <c r="AN364" s="161"/>
      <c r="AP364" s="161"/>
      <c r="AR364" s="161"/>
      <c r="AT364" s="161"/>
      <c r="AV364" s="161"/>
      <c r="AX364" s="161"/>
      <c r="AZ364" s="161"/>
      <c r="BB364" s="161"/>
    </row>
    <row r="365" spans="1:54" s="174" customFormat="1" ht="18.399999999999999" customHeight="1" x14ac:dyDescent="0.3">
      <c r="A365" s="180"/>
      <c r="C365" s="81"/>
      <c r="H365" s="161"/>
      <c r="J365" s="161"/>
      <c r="L365" s="161"/>
      <c r="N365" s="161"/>
      <c r="P365" s="161"/>
      <c r="R365" s="161"/>
      <c r="T365" s="161"/>
      <c r="V365" s="161"/>
      <c r="X365" s="161"/>
      <c r="Z365" s="161"/>
      <c r="AB365" s="161"/>
      <c r="AD365" s="161"/>
      <c r="AF365" s="161"/>
      <c r="AH365" s="161"/>
      <c r="AJ365" s="161"/>
      <c r="AL365" s="161"/>
      <c r="AN365" s="161"/>
      <c r="AP365" s="161"/>
      <c r="AR365" s="161"/>
      <c r="AT365" s="161"/>
      <c r="AV365" s="161"/>
      <c r="AX365" s="161"/>
      <c r="AZ365" s="161"/>
      <c r="BB365" s="161"/>
    </row>
    <row r="366" spans="1:54" s="174" customFormat="1" ht="18.399999999999999" customHeight="1" x14ac:dyDescent="0.3">
      <c r="A366" s="180"/>
      <c r="C366" s="81"/>
      <c r="H366" s="161"/>
      <c r="J366" s="161"/>
      <c r="L366" s="161"/>
      <c r="N366" s="161"/>
      <c r="P366" s="161"/>
      <c r="R366" s="161"/>
      <c r="T366" s="161"/>
      <c r="V366" s="161"/>
      <c r="X366" s="161"/>
      <c r="Z366" s="161"/>
      <c r="AB366" s="161"/>
      <c r="AD366" s="161"/>
      <c r="AF366" s="161"/>
      <c r="AH366" s="161"/>
      <c r="AJ366" s="161"/>
      <c r="AL366" s="161"/>
      <c r="AN366" s="161"/>
      <c r="AP366" s="161"/>
      <c r="AR366" s="161"/>
      <c r="AT366" s="161"/>
      <c r="AV366" s="161"/>
      <c r="AX366" s="161"/>
      <c r="AZ366" s="161"/>
      <c r="BB366" s="161"/>
    </row>
    <row r="367" spans="1:54" s="174" customFormat="1" ht="18.399999999999999" customHeight="1" x14ac:dyDescent="0.3">
      <c r="A367" s="180"/>
      <c r="C367" s="81"/>
      <c r="H367" s="161"/>
      <c r="J367" s="161"/>
      <c r="L367" s="161"/>
      <c r="N367" s="161"/>
      <c r="P367" s="161"/>
      <c r="R367" s="161"/>
      <c r="T367" s="161"/>
      <c r="V367" s="161"/>
      <c r="X367" s="161"/>
      <c r="Z367" s="161"/>
      <c r="AB367" s="161"/>
      <c r="AD367" s="161"/>
      <c r="AF367" s="161"/>
      <c r="AH367" s="161"/>
      <c r="AJ367" s="161"/>
      <c r="AL367" s="161"/>
      <c r="AN367" s="161"/>
      <c r="AP367" s="161"/>
      <c r="AR367" s="161"/>
      <c r="AT367" s="161"/>
      <c r="AV367" s="161"/>
      <c r="AX367" s="161"/>
      <c r="AZ367" s="161"/>
      <c r="BB367" s="161"/>
    </row>
    <row r="368" spans="1:54" s="174" customFormat="1" ht="18.399999999999999" customHeight="1" x14ac:dyDescent="0.3">
      <c r="A368" s="180"/>
      <c r="C368" s="81"/>
      <c r="H368" s="161"/>
      <c r="J368" s="161"/>
      <c r="L368" s="161"/>
      <c r="N368" s="161"/>
      <c r="P368" s="161"/>
      <c r="R368" s="161"/>
      <c r="T368" s="161"/>
      <c r="V368" s="161"/>
      <c r="X368" s="161"/>
      <c r="Z368" s="161"/>
      <c r="AB368" s="161"/>
      <c r="AD368" s="161"/>
      <c r="AF368" s="161"/>
      <c r="AH368" s="161"/>
      <c r="AJ368" s="161"/>
      <c r="AL368" s="161"/>
      <c r="AN368" s="161"/>
      <c r="AP368" s="161"/>
      <c r="AR368" s="161"/>
      <c r="AT368" s="161"/>
      <c r="AV368" s="161"/>
      <c r="AX368" s="161"/>
      <c r="AZ368" s="161"/>
      <c r="BB368" s="161"/>
    </row>
    <row r="369" spans="1:54" s="174" customFormat="1" ht="18.399999999999999" customHeight="1" x14ac:dyDescent="0.3">
      <c r="A369" s="180"/>
      <c r="C369" s="81"/>
      <c r="H369" s="161"/>
      <c r="J369" s="161"/>
      <c r="L369" s="161"/>
      <c r="N369" s="161"/>
      <c r="P369" s="161"/>
      <c r="R369" s="161"/>
      <c r="T369" s="161"/>
      <c r="V369" s="161"/>
      <c r="X369" s="161"/>
      <c r="Z369" s="161"/>
      <c r="AB369" s="161"/>
      <c r="AD369" s="161"/>
      <c r="AF369" s="161"/>
      <c r="AH369" s="161"/>
      <c r="AJ369" s="161"/>
      <c r="AL369" s="161"/>
      <c r="AN369" s="161"/>
      <c r="AP369" s="161"/>
      <c r="AR369" s="161"/>
      <c r="AT369" s="161"/>
      <c r="AV369" s="161"/>
      <c r="AX369" s="161"/>
      <c r="AZ369" s="161"/>
      <c r="BB369" s="161"/>
    </row>
    <row r="370" spans="1:54" s="174" customFormat="1" ht="18.399999999999999" customHeight="1" x14ac:dyDescent="0.3">
      <c r="A370" s="180"/>
      <c r="C370" s="81"/>
      <c r="H370" s="161"/>
      <c r="J370" s="161"/>
      <c r="L370" s="161"/>
      <c r="N370" s="161"/>
      <c r="P370" s="161"/>
      <c r="R370" s="161"/>
      <c r="T370" s="161"/>
      <c r="V370" s="161"/>
      <c r="X370" s="161"/>
      <c r="Z370" s="161"/>
      <c r="AB370" s="161"/>
      <c r="AD370" s="161"/>
      <c r="AF370" s="161"/>
      <c r="AH370" s="161"/>
      <c r="AJ370" s="161"/>
      <c r="AL370" s="161"/>
      <c r="AN370" s="161"/>
      <c r="AP370" s="161"/>
      <c r="AR370" s="161"/>
      <c r="AT370" s="161"/>
      <c r="AV370" s="161"/>
      <c r="AX370" s="161"/>
      <c r="AZ370" s="161"/>
      <c r="BB370" s="161"/>
    </row>
    <row r="371" spans="1:54" s="174" customFormat="1" ht="18.399999999999999" customHeight="1" x14ac:dyDescent="0.3">
      <c r="A371" s="180"/>
      <c r="C371" s="81"/>
      <c r="H371" s="161"/>
      <c r="J371" s="161"/>
      <c r="L371" s="161"/>
      <c r="N371" s="161"/>
      <c r="P371" s="161"/>
      <c r="R371" s="161"/>
      <c r="T371" s="161"/>
      <c r="V371" s="161"/>
      <c r="X371" s="161"/>
      <c r="Z371" s="161"/>
      <c r="AB371" s="161"/>
      <c r="AD371" s="161"/>
      <c r="AF371" s="161"/>
      <c r="AH371" s="161"/>
      <c r="AJ371" s="161"/>
      <c r="AL371" s="161"/>
      <c r="AN371" s="161"/>
      <c r="AP371" s="161"/>
      <c r="AR371" s="161"/>
      <c r="AT371" s="161"/>
      <c r="AV371" s="161"/>
      <c r="AX371" s="161"/>
      <c r="AZ371" s="161"/>
      <c r="BB371" s="161"/>
    </row>
    <row r="372" spans="1:54" s="174" customFormat="1" ht="18.399999999999999" customHeight="1" x14ac:dyDescent="0.3">
      <c r="A372" s="180"/>
      <c r="C372" s="81"/>
      <c r="H372" s="161"/>
      <c r="J372" s="161"/>
      <c r="L372" s="161"/>
      <c r="N372" s="161"/>
      <c r="P372" s="161"/>
      <c r="R372" s="161"/>
      <c r="T372" s="161"/>
      <c r="V372" s="161"/>
      <c r="X372" s="161"/>
      <c r="Z372" s="161"/>
      <c r="AB372" s="161"/>
      <c r="AD372" s="161"/>
      <c r="AF372" s="161"/>
      <c r="AH372" s="161"/>
      <c r="AJ372" s="161"/>
      <c r="AL372" s="161"/>
      <c r="AN372" s="161"/>
      <c r="AP372" s="161"/>
      <c r="AR372" s="161"/>
      <c r="AT372" s="161"/>
      <c r="AV372" s="161"/>
      <c r="AX372" s="161"/>
      <c r="AZ372" s="161"/>
      <c r="BB372" s="161"/>
    </row>
    <row r="373" spans="1:54" s="174" customFormat="1" ht="18.399999999999999" customHeight="1" x14ac:dyDescent="0.3">
      <c r="A373" s="180"/>
      <c r="C373" s="81"/>
      <c r="H373" s="161"/>
      <c r="J373" s="161"/>
      <c r="L373" s="161"/>
      <c r="N373" s="161"/>
      <c r="P373" s="161"/>
      <c r="R373" s="161"/>
      <c r="T373" s="161"/>
      <c r="V373" s="161"/>
      <c r="X373" s="161"/>
      <c r="Z373" s="161"/>
      <c r="AB373" s="161"/>
      <c r="AD373" s="161"/>
      <c r="AF373" s="161"/>
      <c r="AH373" s="161"/>
      <c r="AJ373" s="161"/>
      <c r="AL373" s="161"/>
      <c r="AN373" s="161"/>
      <c r="AP373" s="161"/>
      <c r="AR373" s="161"/>
      <c r="AT373" s="161"/>
      <c r="AV373" s="161"/>
      <c r="AX373" s="161"/>
      <c r="AZ373" s="161"/>
      <c r="BB373" s="161"/>
    </row>
    <row r="374" spans="1:54" s="174" customFormat="1" ht="18.399999999999999" customHeight="1" x14ac:dyDescent="0.3">
      <c r="A374" s="180"/>
      <c r="C374" s="81"/>
      <c r="H374" s="161"/>
      <c r="J374" s="161"/>
      <c r="L374" s="161"/>
      <c r="N374" s="161"/>
      <c r="P374" s="161"/>
      <c r="R374" s="161"/>
      <c r="T374" s="161"/>
      <c r="V374" s="161"/>
      <c r="X374" s="161"/>
      <c r="Z374" s="161"/>
      <c r="AB374" s="161"/>
      <c r="AD374" s="161"/>
      <c r="AF374" s="161"/>
      <c r="AH374" s="161"/>
      <c r="AJ374" s="161"/>
      <c r="AL374" s="161"/>
      <c r="AN374" s="161"/>
      <c r="AP374" s="161"/>
      <c r="AR374" s="161"/>
      <c r="AT374" s="161"/>
      <c r="AV374" s="161"/>
      <c r="AX374" s="161"/>
      <c r="AZ374" s="161"/>
      <c r="BB374" s="161"/>
    </row>
    <row r="375" spans="1:54" s="174" customFormat="1" ht="18.399999999999999" customHeight="1" x14ac:dyDescent="0.3">
      <c r="A375" s="180"/>
      <c r="C375" s="81"/>
      <c r="H375" s="161"/>
      <c r="J375" s="161"/>
      <c r="L375" s="161"/>
      <c r="N375" s="161"/>
      <c r="P375" s="161"/>
      <c r="R375" s="161"/>
      <c r="T375" s="161"/>
      <c r="V375" s="161"/>
      <c r="X375" s="161"/>
      <c r="Z375" s="161"/>
      <c r="AB375" s="161"/>
      <c r="AD375" s="161"/>
      <c r="AF375" s="161"/>
      <c r="AH375" s="161"/>
      <c r="AJ375" s="161"/>
      <c r="AL375" s="161"/>
      <c r="AN375" s="161"/>
      <c r="AP375" s="161"/>
      <c r="AR375" s="161"/>
      <c r="AT375" s="161"/>
      <c r="AV375" s="161"/>
      <c r="AX375" s="161"/>
      <c r="AZ375" s="161"/>
      <c r="BB375" s="161"/>
    </row>
    <row r="376" spans="1:54" s="174" customFormat="1" ht="18.399999999999999" customHeight="1" x14ac:dyDescent="0.3">
      <c r="A376" s="180"/>
      <c r="C376" s="81"/>
      <c r="H376" s="161"/>
      <c r="J376" s="161"/>
      <c r="L376" s="161"/>
      <c r="N376" s="161"/>
      <c r="P376" s="161"/>
      <c r="R376" s="161"/>
      <c r="T376" s="161"/>
      <c r="V376" s="161"/>
      <c r="X376" s="161"/>
      <c r="Z376" s="161"/>
      <c r="AB376" s="161"/>
      <c r="AD376" s="161"/>
      <c r="AF376" s="161"/>
      <c r="AH376" s="161"/>
      <c r="AJ376" s="161"/>
      <c r="AL376" s="161"/>
      <c r="AN376" s="161"/>
      <c r="AP376" s="161"/>
      <c r="AR376" s="161"/>
      <c r="AT376" s="161"/>
      <c r="AV376" s="161"/>
      <c r="AX376" s="161"/>
      <c r="AZ376" s="161"/>
      <c r="BB376" s="161"/>
    </row>
    <row r="377" spans="1:54" s="174" customFormat="1" ht="18.399999999999999" customHeight="1" x14ac:dyDescent="0.3">
      <c r="A377" s="180"/>
      <c r="C377" s="81"/>
      <c r="H377" s="161"/>
      <c r="J377" s="161"/>
      <c r="L377" s="161"/>
      <c r="N377" s="161"/>
      <c r="P377" s="161"/>
      <c r="R377" s="161"/>
      <c r="T377" s="161"/>
      <c r="V377" s="161"/>
      <c r="X377" s="161"/>
      <c r="Z377" s="161"/>
      <c r="AB377" s="161"/>
      <c r="AD377" s="161"/>
      <c r="AF377" s="161"/>
      <c r="AH377" s="161"/>
      <c r="AJ377" s="161"/>
      <c r="AL377" s="161"/>
      <c r="AN377" s="161"/>
      <c r="AP377" s="161"/>
      <c r="AR377" s="161"/>
      <c r="AT377" s="161"/>
      <c r="AV377" s="161"/>
      <c r="AX377" s="161"/>
      <c r="AZ377" s="161"/>
      <c r="BB377" s="161"/>
    </row>
    <row r="378" spans="1:54" s="174" customFormat="1" ht="18.399999999999999" customHeight="1" x14ac:dyDescent="0.3">
      <c r="A378" s="180"/>
      <c r="C378" s="81"/>
      <c r="H378" s="161"/>
      <c r="J378" s="161"/>
      <c r="L378" s="161"/>
      <c r="N378" s="161"/>
      <c r="P378" s="161"/>
      <c r="R378" s="161"/>
      <c r="T378" s="161"/>
      <c r="V378" s="161"/>
      <c r="X378" s="161"/>
      <c r="Z378" s="161"/>
      <c r="AB378" s="161"/>
      <c r="AD378" s="161"/>
      <c r="AF378" s="161"/>
      <c r="AH378" s="161"/>
      <c r="AJ378" s="161"/>
      <c r="AL378" s="161"/>
      <c r="AN378" s="161"/>
      <c r="AP378" s="161"/>
      <c r="AR378" s="161"/>
      <c r="AT378" s="161"/>
      <c r="AV378" s="161"/>
      <c r="AX378" s="161"/>
      <c r="AZ378" s="161"/>
      <c r="BB378" s="161"/>
    </row>
    <row r="379" spans="1:54" s="174" customFormat="1" ht="18.399999999999999" customHeight="1" x14ac:dyDescent="0.3">
      <c r="A379" s="180"/>
      <c r="C379" s="81"/>
      <c r="H379" s="161"/>
      <c r="J379" s="161"/>
      <c r="L379" s="161"/>
      <c r="N379" s="161"/>
      <c r="P379" s="161"/>
      <c r="R379" s="161"/>
      <c r="T379" s="161"/>
      <c r="V379" s="161"/>
      <c r="X379" s="161"/>
      <c r="Z379" s="161"/>
      <c r="AB379" s="161"/>
      <c r="AD379" s="161"/>
      <c r="AF379" s="161"/>
      <c r="AH379" s="161"/>
      <c r="AJ379" s="161"/>
      <c r="AL379" s="161"/>
      <c r="AN379" s="161"/>
      <c r="AP379" s="161"/>
      <c r="AR379" s="161"/>
      <c r="AT379" s="161"/>
      <c r="AV379" s="161"/>
      <c r="AX379" s="161"/>
      <c r="AZ379" s="161"/>
      <c r="BB379" s="161"/>
    </row>
    <row r="380" spans="1:54" s="174" customFormat="1" ht="18.399999999999999" customHeight="1" x14ac:dyDescent="0.3">
      <c r="A380" s="180"/>
      <c r="C380" s="81"/>
      <c r="H380" s="161"/>
      <c r="J380" s="161"/>
      <c r="L380" s="161"/>
      <c r="N380" s="161"/>
      <c r="P380" s="161"/>
      <c r="R380" s="161"/>
      <c r="T380" s="161"/>
      <c r="V380" s="161"/>
      <c r="X380" s="161"/>
      <c r="Z380" s="161"/>
      <c r="AB380" s="161"/>
      <c r="AD380" s="161"/>
      <c r="AF380" s="161"/>
      <c r="AH380" s="161"/>
      <c r="AJ380" s="161"/>
      <c r="AL380" s="161"/>
      <c r="AN380" s="161"/>
      <c r="AP380" s="161"/>
      <c r="AR380" s="161"/>
      <c r="AT380" s="161"/>
      <c r="AV380" s="161"/>
      <c r="AX380" s="161"/>
      <c r="AZ380" s="161"/>
      <c r="BB380" s="161"/>
    </row>
    <row r="381" spans="1:54" s="174" customFormat="1" ht="18.399999999999999" customHeight="1" x14ac:dyDescent="0.3">
      <c r="A381" s="180"/>
      <c r="C381" s="81"/>
      <c r="H381" s="161"/>
      <c r="J381" s="161"/>
      <c r="L381" s="161"/>
      <c r="N381" s="161"/>
      <c r="P381" s="161"/>
      <c r="R381" s="161"/>
      <c r="T381" s="161"/>
      <c r="V381" s="161"/>
      <c r="X381" s="161"/>
      <c r="Z381" s="161"/>
      <c r="AB381" s="161"/>
      <c r="AD381" s="161"/>
      <c r="AF381" s="161"/>
      <c r="AH381" s="161"/>
      <c r="AJ381" s="161"/>
      <c r="AL381" s="161"/>
      <c r="AN381" s="161"/>
      <c r="AP381" s="161"/>
      <c r="AR381" s="161"/>
      <c r="AT381" s="161"/>
      <c r="AV381" s="161"/>
      <c r="AX381" s="161"/>
      <c r="AZ381" s="161"/>
      <c r="BB381" s="161"/>
    </row>
    <row r="382" spans="1:54" s="174" customFormat="1" ht="18.399999999999999" customHeight="1" x14ac:dyDescent="0.3">
      <c r="A382" s="180"/>
      <c r="C382" s="81"/>
      <c r="H382" s="161"/>
      <c r="J382" s="161"/>
      <c r="L382" s="161"/>
      <c r="N382" s="161"/>
      <c r="P382" s="161"/>
      <c r="R382" s="161"/>
      <c r="T382" s="161"/>
      <c r="V382" s="161"/>
      <c r="X382" s="161"/>
      <c r="Z382" s="161"/>
      <c r="AB382" s="161"/>
      <c r="AD382" s="161"/>
      <c r="AF382" s="161"/>
      <c r="AH382" s="161"/>
      <c r="AJ382" s="161"/>
      <c r="AL382" s="161"/>
      <c r="AN382" s="161"/>
      <c r="AP382" s="161"/>
      <c r="AR382" s="161"/>
      <c r="AT382" s="161"/>
      <c r="AV382" s="161"/>
      <c r="AX382" s="161"/>
      <c r="AZ382" s="161"/>
      <c r="BB382" s="161"/>
    </row>
    <row r="383" spans="1:54" s="174" customFormat="1" ht="18.399999999999999" customHeight="1" x14ac:dyDescent="0.3">
      <c r="A383" s="180"/>
      <c r="C383" s="81"/>
      <c r="H383" s="161"/>
      <c r="J383" s="161"/>
      <c r="L383" s="161"/>
      <c r="N383" s="161"/>
      <c r="P383" s="161"/>
      <c r="R383" s="161"/>
      <c r="T383" s="161"/>
      <c r="V383" s="161"/>
      <c r="X383" s="161"/>
      <c r="Z383" s="161"/>
      <c r="AB383" s="161"/>
      <c r="AD383" s="161"/>
      <c r="AF383" s="161"/>
      <c r="AH383" s="161"/>
      <c r="AJ383" s="161"/>
      <c r="AL383" s="161"/>
      <c r="AN383" s="161"/>
      <c r="AP383" s="161"/>
      <c r="AR383" s="161"/>
      <c r="AT383" s="161"/>
      <c r="AV383" s="161"/>
      <c r="AX383" s="161"/>
      <c r="AZ383" s="161"/>
      <c r="BB383" s="161"/>
    </row>
    <row r="384" spans="1:54" s="174" customFormat="1" ht="18.399999999999999" customHeight="1" x14ac:dyDescent="0.3">
      <c r="A384" s="180"/>
      <c r="C384" s="81"/>
      <c r="H384" s="161"/>
      <c r="J384" s="161"/>
      <c r="L384" s="161"/>
      <c r="N384" s="161"/>
      <c r="P384" s="161"/>
      <c r="R384" s="161"/>
      <c r="T384" s="161"/>
      <c r="V384" s="161"/>
      <c r="X384" s="161"/>
      <c r="Z384" s="161"/>
      <c r="AB384" s="161"/>
      <c r="AD384" s="161"/>
      <c r="AF384" s="161"/>
      <c r="AH384" s="161"/>
      <c r="AJ384" s="161"/>
      <c r="AL384" s="161"/>
      <c r="AN384" s="161"/>
      <c r="AP384" s="161"/>
      <c r="AR384" s="161"/>
      <c r="AT384" s="161"/>
      <c r="AV384" s="161"/>
      <c r="AX384" s="161"/>
      <c r="AZ384" s="161"/>
      <c r="BB384" s="161"/>
    </row>
    <row r="385" spans="1:54" s="174" customFormat="1" ht="18.399999999999999" customHeight="1" x14ac:dyDescent="0.3">
      <c r="A385" s="180"/>
      <c r="C385" s="81"/>
      <c r="H385" s="161"/>
      <c r="J385" s="161"/>
      <c r="L385" s="161"/>
      <c r="N385" s="161"/>
      <c r="P385" s="161"/>
      <c r="R385" s="161"/>
      <c r="T385" s="161"/>
      <c r="V385" s="161"/>
      <c r="X385" s="161"/>
      <c r="Z385" s="161"/>
      <c r="AB385" s="161"/>
      <c r="AD385" s="161"/>
      <c r="AF385" s="161"/>
      <c r="AH385" s="161"/>
      <c r="AJ385" s="161"/>
      <c r="AL385" s="161"/>
      <c r="AN385" s="161"/>
      <c r="AP385" s="161"/>
      <c r="AR385" s="161"/>
      <c r="AT385" s="161"/>
      <c r="AV385" s="161"/>
      <c r="AX385" s="161"/>
      <c r="AZ385" s="161"/>
      <c r="BB385" s="161"/>
    </row>
    <row r="386" spans="1:54" s="174" customFormat="1" ht="18.399999999999999" customHeight="1" x14ac:dyDescent="0.3">
      <c r="A386" s="180"/>
      <c r="C386" s="81"/>
      <c r="H386" s="161"/>
      <c r="J386" s="161"/>
      <c r="L386" s="161"/>
      <c r="N386" s="161"/>
      <c r="P386" s="161"/>
      <c r="R386" s="161"/>
      <c r="T386" s="161"/>
      <c r="V386" s="161"/>
      <c r="X386" s="161"/>
      <c r="Z386" s="161"/>
      <c r="AB386" s="161"/>
      <c r="AD386" s="161"/>
      <c r="AF386" s="161"/>
      <c r="AH386" s="161"/>
      <c r="AJ386" s="161"/>
      <c r="AL386" s="161"/>
      <c r="AN386" s="161"/>
      <c r="AP386" s="161"/>
      <c r="AR386" s="161"/>
      <c r="AT386" s="161"/>
      <c r="AV386" s="161"/>
      <c r="AX386" s="161"/>
      <c r="AZ386" s="161"/>
      <c r="BB386" s="161"/>
    </row>
    <row r="387" spans="1:54" s="174" customFormat="1" ht="18.399999999999999" customHeight="1" x14ac:dyDescent="0.3">
      <c r="A387" s="180"/>
      <c r="C387" s="81"/>
      <c r="H387" s="161"/>
      <c r="J387" s="161"/>
      <c r="L387" s="161"/>
      <c r="N387" s="161"/>
      <c r="P387" s="161"/>
      <c r="R387" s="161"/>
      <c r="T387" s="161"/>
      <c r="V387" s="161"/>
      <c r="X387" s="161"/>
      <c r="Z387" s="161"/>
      <c r="AB387" s="161"/>
      <c r="AD387" s="161"/>
      <c r="AF387" s="161"/>
      <c r="AH387" s="161"/>
      <c r="AJ387" s="161"/>
      <c r="AL387" s="161"/>
      <c r="AN387" s="161"/>
      <c r="AP387" s="161"/>
      <c r="AR387" s="161"/>
      <c r="AT387" s="161"/>
      <c r="AV387" s="161"/>
      <c r="AX387" s="161"/>
      <c r="AZ387" s="161"/>
      <c r="BB387" s="161"/>
    </row>
    <row r="388" spans="1:54" s="174" customFormat="1" ht="18.399999999999999" customHeight="1" x14ac:dyDescent="0.3">
      <c r="A388" s="180"/>
      <c r="C388" s="81"/>
      <c r="H388" s="161"/>
      <c r="J388" s="161"/>
      <c r="L388" s="161"/>
      <c r="N388" s="161"/>
      <c r="P388" s="161"/>
      <c r="R388" s="161"/>
      <c r="T388" s="161"/>
      <c r="V388" s="161"/>
      <c r="X388" s="161"/>
      <c r="Z388" s="161"/>
      <c r="AB388" s="161"/>
      <c r="AD388" s="161"/>
      <c r="AF388" s="161"/>
      <c r="AH388" s="161"/>
      <c r="AJ388" s="161"/>
      <c r="AL388" s="161"/>
      <c r="AN388" s="161"/>
      <c r="AP388" s="161"/>
      <c r="AR388" s="161"/>
      <c r="AT388" s="161"/>
      <c r="AV388" s="161"/>
      <c r="AX388" s="161"/>
      <c r="AZ388" s="161"/>
      <c r="BB388" s="161"/>
    </row>
    <row r="389" spans="1:54" s="174" customFormat="1" ht="18.399999999999999" customHeight="1" x14ac:dyDescent="0.3">
      <c r="A389" s="180"/>
      <c r="C389" s="81"/>
      <c r="H389" s="161"/>
      <c r="J389" s="161"/>
      <c r="L389" s="161"/>
      <c r="N389" s="161"/>
      <c r="P389" s="161"/>
      <c r="R389" s="161"/>
      <c r="T389" s="161"/>
      <c r="V389" s="161"/>
      <c r="X389" s="161"/>
      <c r="Z389" s="161"/>
      <c r="AB389" s="161"/>
      <c r="AD389" s="161"/>
      <c r="AF389" s="161"/>
      <c r="AH389" s="161"/>
      <c r="AJ389" s="161"/>
      <c r="AL389" s="161"/>
      <c r="AN389" s="161"/>
      <c r="AP389" s="161"/>
      <c r="AR389" s="161"/>
      <c r="AT389" s="161"/>
      <c r="AV389" s="161"/>
      <c r="AX389" s="161"/>
      <c r="AZ389" s="161"/>
      <c r="BB389" s="161"/>
    </row>
    <row r="390" spans="1:54" s="174" customFormat="1" ht="18.399999999999999" customHeight="1" x14ac:dyDescent="0.3">
      <c r="A390" s="180"/>
      <c r="C390" s="81"/>
      <c r="H390" s="161"/>
      <c r="J390" s="161"/>
      <c r="L390" s="161"/>
      <c r="N390" s="161"/>
      <c r="P390" s="161"/>
      <c r="R390" s="161"/>
      <c r="T390" s="161"/>
      <c r="V390" s="161"/>
      <c r="X390" s="161"/>
      <c r="Z390" s="161"/>
      <c r="AB390" s="161"/>
      <c r="AD390" s="161"/>
      <c r="AF390" s="161"/>
      <c r="AH390" s="161"/>
      <c r="AJ390" s="161"/>
      <c r="AL390" s="161"/>
      <c r="AN390" s="161"/>
      <c r="AP390" s="161"/>
      <c r="AR390" s="161"/>
      <c r="AT390" s="161"/>
      <c r="AV390" s="161"/>
      <c r="AX390" s="161"/>
      <c r="AZ390" s="161"/>
      <c r="BB390" s="161"/>
    </row>
    <row r="391" spans="1:54" s="174" customFormat="1" ht="18.399999999999999" customHeight="1" x14ac:dyDescent="0.3">
      <c r="A391" s="180"/>
      <c r="C391" s="81"/>
      <c r="H391" s="161"/>
      <c r="J391" s="161"/>
      <c r="L391" s="161"/>
      <c r="N391" s="161"/>
      <c r="P391" s="161"/>
      <c r="R391" s="161"/>
      <c r="T391" s="161"/>
      <c r="V391" s="161"/>
      <c r="X391" s="161"/>
      <c r="Z391" s="161"/>
      <c r="AB391" s="161"/>
      <c r="AD391" s="161"/>
      <c r="AF391" s="161"/>
      <c r="AH391" s="161"/>
      <c r="AJ391" s="161"/>
      <c r="AL391" s="161"/>
      <c r="AN391" s="161"/>
      <c r="AP391" s="161"/>
      <c r="AR391" s="161"/>
      <c r="AT391" s="161"/>
      <c r="AV391" s="161"/>
      <c r="AX391" s="161"/>
      <c r="AZ391" s="161"/>
      <c r="BB391" s="161"/>
    </row>
    <row r="392" spans="1:54" s="174" customFormat="1" ht="18.399999999999999" customHeight="1" x14ac:dyDescent="0.3">
      <c r="A392" s="180"/>
      <c r="C392" s="81"/>
      <c r="H392" s="161"/>
      <c r="J392" s="161"/>
      <c r="L392" s="161"/>
      <c r="N392" s="161"/>
      <c r="P392" s="161"/>
      <c r="R392" s="161"/>
      <c r="T392" s="161"/>
      <c r="V392" s="161"/>
      <c r="X392" s="161"/>
      <c r="Z392" s="161"/>
      <c r="AB392" s="161"/>
      <c r="AD392" s="161"/>
      <c r="AF392" s="161"/>
      <c r="AH392" s="161"/>
      <c r="AJ392" s="161"/>
      <c r="AL392" s="161"/>
      <c r="AN392" s="161"/>
      <c r="AP392" s="161"/>
      <c r="AR392" s="161"/>
      <c r="AT392" s="161"/>
      <c r="AV392" s="161"/>
      <c r="AX392" s="161"/>
      <c r="AZ392" s="161"/>
      <c r="BB392" s="161"/>
    </row>
    <row r="393" spans="1:54" s="174" customFormat="1" ht="18.399999999999999" customHeight="1" x14ac:dyDescent="0.3">
      <c r="A393" s="180"/>
      <c r="C393" s="81"/>
      <c r="H393" s="161"/>
      <c r="J393" s="161"/>
      <c r="L393" s="161"/>
      <c r="N393" s="161"/>
      <c r="P393" s="161"/>
      <c r="R393" s="161"/>
      <c r="T393" s="161"/>
      <c r="V393" s="161"/>
      <c r="X393" s="161"/>
      <c r="Z393" s="161"/>
      <c r="AB393" s="161"/>
      <c r="AD393" s="161"/>
      <c r="AF393" s="161"/>
      <c r="AH393" s="161"/>
      <c r="AJ393" s="161"/>
      <c r="AL393" s="161"/>
      <c r="AN393" s="161"/>
      <c r="AP393" s="161"/>
      <c r="AR393" s="161"/>
      <c r="AT393" s="161"/>
      <c r="AV393" s="161"/>
      <c r="AX393" s="161"/>
      <c r="AZ393" s="161"/>
      <c r="BB393" s="161"/>
    </row>
    <row r="394" spans="1:54" s="174" customFormat="1" ht="18.399999999999999" customHeight="1" x14ac:dyDescent="0.3">
      <c r="A394" s="180"/>
      <c r="C394" s="81"/>
      <c r="H394" s="161"/>
      <c r="J394" s="161"/>
      <c r="L394" s="161"/>
      <c r="N394" s="161"/>
      <c r="P394" s="161"/>
      <c r="R394" s="161"/>
      <c r="T394" s="161"/>
      <c r="V394" s="161"/>
      <c r="X394" s="161"/>
      <c r="Z394" s="161"/>
      <c r="AB394" s="161"/>
      <c r="AD394" s="161"/>
      <c r="AF394" s="161"/>
      <c r="AH394" s="161"/>
      <c r="AJ394" s="161"/>
      <c r="AL394" s="161"/>
      <c r="AN394" s="161"/>
      <c r="AP394" s="161"/>
      <c r="AR394" s="161"/>
      <c r="AT394" s="161"/>
      <c r="AV394" s="161"/>
      <c r="AX394" s="161"/>
      <c r="AZ394" s="161"/>
      <c r="BB394" s="161"/>
    </row>
    <row r="395" spans="1:54" s="174" customFormat="1" ht="18.399999999999999" customHeight="1" x14ac:dyDescent="0.3">
      <c r="A395" s="180"/>
      <c r="C395" s="81"/>
      <c r="H395" s="161"/>
      <c r="J395" s="161"/>
      <c r="L395" s="161"/>
      <c r="N395" s="161"/>
      <c r="P395" s="161"/>
      <c r="R395" s="161"/>
      <c r="T395" s="161"/>
      <c r="V395" s="161"/>
      <c r="X395" s="161"/>
      <c r="Z395" s="161"/>
      <c r="AB395" s="161"/>
      <c r="AD395" s="161"/>
      <c r="AF395" s="161"/>
      <c r="AH395" s="161"/>
      <c r="AJ395" s="161"/>
      <c r="AL395" s="161"/>
      <c r="AN395" s="161"/>
      <c r="AP395" s="161"/>
      <c r="AR395" s="161"/>
      <c r="AT395" s="161"/>
      <c r="AV395" s="161"/>
      <c r="AX395" s="161"/>
      <c r="AZ395" s="161"/>
      <c r="BB395" s="161"/>
    </row>
    <row r="396" spans="1:54" s="174" customFormat="1" ht="18.399999999999999" customHeight="1" x14ac:dyDescent="0.3">
      <c r="A396" s="180"/>
      <c r="C396" s="81"/>
      <c r="H396" s="161"/>
      <c r="J396" s="161"/>
      <c r="L396" s="161"/>
      <c r="N396" s="161"/>
      <c r="P396" s="161"/>
      <c r="R396" s="161"/>
      <c r="T396" s="161"/>
      <c r="V396" s="161"/>
      <c r="X396" s="161"/>
      <c r="Z396" s="161"/>
      <c r="AB396" s="161"/>
      <c r="AD396" s="161"/>
      <c r="AF396" s="161"/>
      <c r="AH396" s="161"/>
      <c r="AJ396" s="161"/>
      <c r="AL396" s="161"/>
      <c r="AN396" s="161"/>
      <c r="AP396" s="161"/>
      <c r="AR396" s="161"/>
      <c r="AT396" s="161"/>
      <c r="AV396" s="161"/>
      <c r="AX396" s="161"/>
      <c r="AZ396" s="161"/>
      <c r="BB396" s="161"/>
    </row>
    <row r="397" spans="1:54" s="174" customFormat="1" ht="18.399999999999999" customHeight="1" x14ac:dyDescent="0.3">
      <c r="A397" s="180"/>
      <c r="C397" s="81"/>
      <c r="H397" s="161"/>
      <c r="J397" s="161"/>
      <c r="L397" s="161"/>
      <c r="N397" s="161"/>
      <c r="P397" s="161"/>
      <c r="R397" s="161"/>
      <c r="T397" s="161"/>
      <c r="V397" s="161"/>
      <c r="X397" s="161"/>
      <c r="Z397" s="161"/>
      <c r="AB397" s="161"/>
      <c r="AD397" s="161"/>
      <c r="AF397" s="161"/>
      <c r="AH397" s="161"/>
      <c r="AJ397" s="161"/>
      <c r="AL397" s="161"/>
      <c r="AN397" s="161"/>
      <c r="AP397" s="161"/>
      <c r="AR397" s="161"/>
      <c r="AT397" s="161"/>
      <c r="AV397" s="161"/>
      <c r="AX397" s="161"/>
      <c r="AZ397" s="161"/>
      <c r="BB397" s="161"/>
    </row>
    <row r="398" spans="1:54" s="174" customFormat="1" ht="18.399999999999999" customHeight="1" x14ac:dyDescent="0.3">
      <c r="A398" s="180"/>
      <c r="C398" s="81"/>
      <c r="H398" s="161"/>
      <c r="J398" s="161"/>
      <c r="L398" s="161"/>
      <c r="N398" s="161"/>
      <c r="P398" s="161"/>
      <c r="R398" s="161"/>
      <c r="T398" s="161"/>
      <c r="V398" s="161"/>
      <c r="X398" s="161"/>
      <c r="Z398" s="161"/>
      <c r="AB398" s="161"/>
      <c r="AD398" s="161"/>
      <c r="AF398" s="161"/>
      <c r="AH398" s="161"/>
      <c r="AJ398" s="161"/>
      <c r="AL398" s="161"/>
      <c r="AN398" s="161"/>
      <c r="AP398" s="161"/>
      <c r="AR398" s="161"/>
      <c r="AT398" s="161"/>
      <c r="AV398" s="161"/>
      <c r="AX398" s="161"/>
      <c r="AZ398" s="161"/>
      <c r="BB398" s="161"/>
    </row>
    <row r="399" spans="1:54" s="174" customFormat="1" ht="18.399999999999999" customHeight="1" x14ac:dyDescent="0.3">
      <c r="A399" s="180"/>
      <c r="C399" s="81"/>
      <c r="H399" s="161"/>
      <c r="J399" s="161"/>
      <c r="L399" s="161"/>
      <c r="N399" s="161"/>
      <c r="P399" s="161"/>
      <c r="R399" s="161"/>
      <c r="T399" s="161"/>
      <c r="V399" s="161"/>
      <c r="X399" s="161"/>
      <c r="Z399" s="161"/>
      <c r="AB399" s="161"/>
      <c r="AD399" s="161"/>
      <c r="AF399" s="161"/>
      <c r="AH399" s="161"/>
      <c r="AJ399" s="161"/>
      <c r="AL399" s="161"/>
      <c r="AN399" s="161"/>
      <c r="AP399" s="161"/>
      <c r="AR399" s="161"/>
      <c r="AT399" s="161"/>
      <c r="AV399" s="161"/>
      <c r="AX399" s="161"/>
      <c r="AZ399" s="161"/>
      <c r="BB399" s="161"/>
    </row>
    <row r="400" spans="1:54" s="174" customFormat="1" ht="18.399999999999999" customHeight="1" x14ac:dyDescent="0.3">
      <c r="A400" s="180"/>
      <c r="C400" s="81"/>
      <c r="H400" s="161"/>
      <c r="J400" s="161"/>
      <c r="L400" s="161"/>
      <c r="N400" s="161"/>
      <c r="P400" s="161"/>
      <c r="R400" s="161"/>
      <c r="T400" s="161"/>
      <c r="V400" s="161"/>
      <c r="X400" s="161"/>
      <c r="Z400" s="161"/>
      <c r="AB400" s="161"/>
      <c r="AD400" s="161"/>
      <c r="AF400" s="161"/>
      <c r="AH400" s="161"/>
      <c r="AJ400" s="161"/>
      <c r="AL400" s="161"/>
      <c r="AN400" s="161"/>
      <c r="AP400" s="161"/>
      <c r="AR400" s="161"/>
      <c r="AT400" s="161"/>
      <c r="AV400" s="161"/>
      <c r="AX400" s="161"/>
      <c r="AZ400" s="161"/>
      <c r="BB400" s="161"/>
    </row>
    <row r="401" spans="1:54" s="174" customFormat="1" ht="18.399999999999999" customHeight="1" x14ac:dyDescent="0.3">
      <c r="A401" s="180"/>
      <c r="C401" s="81"/>
      <c r="H401" s="161"/>
      <c r="J401" s="161"/>
      <c r="L401" s="161"/>
      <c r="N401" s="161"/>
      <c r="P401" s="161"/>
      <c r="R401" s="161"/>
      <c r="T401" s="161"/>
      <c r="V401" s="161"/>
      <c r="X401" s="161"/>
      <c r="Z401" s="161"/>
      <c r="AB401" s="161"/>
      <c r="AD401" s="161"/>
      <c r="AF401" s="161"/>
      <c r="AH401" s="161"/>
      <c r="AJ401" s="161"/>
      <c r="AL401" s="161"/>
      <c r="AN401" s="161"/>
      <c r="AP401" s="161"/>
      <c r="AR401" s="161"/>
      <c r="AT401" s="161"/>
      <c r="AV401" s="161"/>
      <c r="AX401" s="161"/>
      <c r="AZ401" s="161"/>
      <c r="BB401" s="161"/>
    </row>
    <row r="402" spans="1:54" s="174" customFormat="1" ht="18.399999999999999" customHeight="1" x14ac:dyDescent="0.3">
      <c r="A402" s="180"/>
      <c r="C402" s="81"/>
      <c r="H402" s="161"/>
      <c r="J402" s="161"/>
      <c r="L402" s="161"/>
      <c r="N402" s="161"/>
      <c r="P402" s="161"/>
      <c r="R402" s="161"/>
      <c r="T402" s="161"/>
      <c r="V402" s="161"/>
      <c r="X402" s="161"/>
      <c r="Z402" s="161"/>
      <c r="AB402" s="161"/>
      <c r="AD402" s="161"/>
      <c r="AF402" s="161"/>
      <c r="AH402" s="161"/>
      <c r="AJ402" s="161"/>
      <c r="AL402" s="161"/>
      <c r="AN402" s="161"/>
      <c r="AP402" s="161"/>
      <c r="AR402" s="161"/>
      <c r="AT402" s="161"/>
      <c r="AV402" s="161"/>
      <c r="AX402" s="161"/>
      <c r="AZ402" s="161"/>
      <c r="BB402" s="161"/>
    </row>
    <row r="403" spans="1:54" s="174" customFormat="1" ht="18.399999999999999" customHeight="1" x14ac:dyDescent="0.3">
      <c r="A403" s="180"/>
      <c r="C403" s="81"/>
      <c r="H403" s="161"/>
      <c r="J403" s="161"/>
      <c r="L403" s="161"/>
      <c r="N403" s="161"/>
      <c r="P403" s="161"/>
      <c r="R403" s="161"/>
      <c r="T403" s="161"/>
      <c r="V403" s="161"/>
      <c r="X403" s="161"/>
      <c r="Z403" s="161"/>
      <c r="AB403" s="161"/>
      <c r="AD403" s="161"/>
      <c r="AF403" s="161"/>
      <c r="AH403" s="161"/>
      <c r="AJ403" s="161"/>
      <c r="AL403" s="161"/>
      <c r="AN403" s="161"/>
      <c r="AP403" s="161"/>
      <c r="AR403" s="161"/>
      <c r="AT403" s="161"/>
      <c r="AV403" s="161"/>
      <c r="AX403" s="161"/>
      <c r="AZ403" s="161"/>
      <c r="BB403" s="161"/>
    </row>
    <row r="404" spans="1:54" s="174" customFormat="1" ht="18.399999999999999" customHeight="1" x14ac:dyDescent="0.3">
      <c r="A404" s="180"/>
      <c r="C404" s="81"/>
      <c r="H404" s="161"/>
      <c r="J404" s="161"/>
      <c r="L404" s="161"/>
      <c r="N404" s="161"/>
      <c r="P404" s="161"/>
      <c r="R404" s="161"/>
      <c r="T404" s="161"/>
      <c r="V404" s="161"/>
      <c r="X404" s="161"/>
      <c r="Z404" s="161"/>
      <c r="AB404" s="161"/>
      <c r="AD404" s="161"/>
      <c r="AF404" s="161"/>
      <c r="AH404" s="161"/>
      <c r="AJ404" s="161"/>
      <c r="AL404" s="161"/>
      <c r="AN404" s="161"/>
      <c r="AP404" s="161"/>
      <c r="AR404" s="161"/>
      <c r="AT404" s="161"/>
      <c r="AV404" s="161"/>
      <c r="AX404" s="161"/>
      <c r="AZ404" s="161"/>
      <c r="BB404" s="161"/>
    </row>
    <row r="405" spans="1:54" s="174" customFormat="1" ht="18.399999999999999" customHeight="1" x14ac:dyDescent="0.3">
      <c r="A405" s="180"/>
      <c r="C405" s="81"/>
      <c r="H405" s="161"/>
      <c r="J405" s="161"/>
      <c r="L405" s="161"/>
      <c r="N405" s="161"/>
      <c r="P405" s="161"/>
      <c r="R405" s="161"/>
      <c r="T405" s="161"/>
      <c r="V405" s="161"/>
      <c r="X405" s="161"/>
      <c r="Z405" s="161"/>
      <c r="AB405" s="161"/>
      <c r="AD405" s="161"/>
      <c r="AF405" s="161"/>
      <c r="AH405" s="161"/>
      <c r="AJ405" s="161"/>
      <c r="AL405" s="161"/>
      <c r="AN405" s="161"/>
      <c r="AP405" s="161"/>
      <c r="AR405" s="161"/>
      <c r="AT405" s="161"/>
      <c r="AV405" s="161"/>
      <c r="AX405" s="161"/>
      <c r="AZ405" s="161"/>
      <c r="BB405" s="161"/>
    </row>
    <row r="406" spans="1:54" s="174" customFormat="1" ht="18.399999999999999" customHeight="1" x14ac:dyDescent="0.3">
      <c r="A406" s="180"/>
      <c r="C406" s="81"/>
      <c r="H406" s="161"/>
      <c r="J406" s="161"/>
      <c r="L406" s="161"/>
      <c r="N406" s="161"/>
      <c r="P406" s="161"/>
      <c r="R406" s="161"/>
      <c r="T406" s="161"/>
      <c r="V406" s="161"/>
      <c r="X406" s="161"/>
      <c r="Z406" s="161"/>
      <c r="AB406" s="161"/>
      <c r="AD406" s="161"/>
      <c r="AF406" s="161"/>
      <c r="AH406" s="161"/>
      <c r="AJ406" s="161"/>
      <c r="AL406" s="161"/>
      <c r="AN406" s="161"/>
      <c r="AP406" s="161"/>
      <c r="AR406" s="161"/>
      <c r="AT406" s="161"/>
      <c r="AV406" s="161"/>
      <c r="AX406" s="161"/>
      <c r="AZ406" s="161"/>
      <c r="BB406" s="161"/>
    </row>
    <row r="407" spans="1:54" s="174" customFormat="1" ht="18.399999999999999" customHeight="1" x14ac:dyDescent="0.3">
      <c r="A407" s="180"/>
      <c r="C407" s="81"/>
      <c r="H407" s="161"/>
      <c r="J407" s="161"/>
      <c r="L407" s="161"/>
      <c r="N407" s="161"/>
      <c r="P407" s="161"/>
      <c r="R407" s="161"/>
      <c r="T407" s="161"/>
      <c r="V407" s="161"/>
      <c r="X407" s="161"/>
      <c r="Z407" s="161"/>
      <c r="AB407" s="161"/>
      <c r="AD407" s="161"/>
      <c r="AF407" s="161"/>
      <c r="AH407" s="161"/>
      <c r="AJ407" s="161"/>
      <c r="AL407" s="161"/>
      <c r="AN407" s="161"/>
      <c r="AP407" s="161"/>
      <c r="AR407" s="161"/>
      <c r="AT407" s="161"/>
      <c r="AV407" s="161"/>
      <c r="AX407" s="161"/>
      <c r="AZ407" s="161"/>
      <c r="BB407" s="161"/>
    </row>
    <row r="408" spans="1:54" s="174" customFormat="1" ht="18.399999999999999" customHeight="1" x14ac:dyDescent="0.3">
      <c r="A408" s="180"/>
      <c r="C408" s="81"/>
      <c r="H408" s="161"/>
      <c r="J408" s="161"/>
      <c r="L408" s="161"/>
      <c r="N408" s="161"/>
      <c r="P408" s="161"/>
      <c r="R408" s="161"/>
      <c r="T408" s="161"/>
      <c r="V408" s="161"/>
      <c r="X408" s="161"/>
      <c r="Z408" s="161"/>
      <c r="AB408" s="161"/>
      <c r="AD408" s="161"/>
      <c r="AF408" s="161"/>
      <c r="AH408" s="161"/>
      <c r="AJ408" s="161"/>
      <c r="AL408" s="161"/>
      <c r="AN408" s="161"/>
      <c r="AP408" s="161"/>
      <c r="AR408" s="161"/>
      <c r="AT408" s="161"/>
      <c r="AV408" s="161"/>
      <c r="AX408" s="161"/>
      <c r="AZ408" s="161"/>
      <c r="BB408" s="161"/>
    </row>
    <row r="409" spans="1:54" s="174" customFormat="1" ht="18.399999999999999" customHeight="1" x14ac:dyDescent="0.3">
      <c r="A409" s="180"/>
      <c r="C409" s="81"/>
      <c r="H409" s="161"/>
      <c r="J409" s="161"/>
      <c r="L409" s="161"/>
      <c r="N409" s="161"/>
      <c r="P409" s="161"/>
      <c r="R409" s="161"/>
      <c r="T409" s="161"/>
      <c r="V409" s="161"/>
      <c r="X409" s="161"/>
      <c r="Z409" s="161"/>
      <c r="AB409" s="161"/>
      <c r="AD409" s="161"/>
      <c r="AF409" s="161"/>
      <c r="AH409" s="161"/>
      <c r="AJ409" s="161"/>
      <c r="AL409" s="161"/>
      <c r="AN409" s="161"/>
      <c r="AP409" s="161"/>
      <c r="AR409" s="161"/>
      <c r="AT409" s="161"/>
      <c r="AV409" s="161"/>
      <c r="AX409" s="161"/>
      <c r="AZ409" s="161"/>
      <c r="BB409" s="161"/>
    </row>
    <row r="410" spans="1:54" s="174" customFormat="1" ht="18.399999999999999" customHeight="1" x14ac:dyDescent="0.3">
      <c r="A410" s="180"/>
      <c r="C410" s="81"/>
      <c r="H410" s="161"/>
      <c r="J410" s="161"/>
      <c r="L410" s="161"/>
      <c r="N410" s="161"/>
      <c r="P410" s="161"/>
      <c r="R410" s="161"/>
      <c r="T410" s="161"/>
      <c r="V410" s="161"/>
      <c r="X410" s="161"/>
      <c r="Z410" s="161"/>
      <c r="AB410" s="161"/>
      <c r="AD410" s="161"/>
      <c r="AF410" s="161"/>
      <c r="AH410" s="161"/>
      <c r="AJ410" s="161"/>
      <c r="AL410" s="161"/>
      <c r="AN410" s="161"/>
      <c r="AP410" s="161"/>
      <c r="AR410" s="161"/>
      <c r="AT410" s="161"/>
      <c r="AV410" s="161"/>
      <c r="AX410" s="161"/>
      <c r="AZ410" s="161"/>
      <c r="BB410" s="161"/>
    </row>
    <row r="411" spans="1:54" s="174" customFormat="1" ht="18.399999999999999" customHeight="1" x14ac:dyDescent="0.3">
      <c r="A411" s="180"/>
      <c r="C411" s="81"/>
      <c r="H411" s="161"/>
      <c r="J411" s="161"/>
      <c r="L411" s="161"/>
      <c r="N411" s="161"/>
      <c r="P411" s="161"/>
      <c r="R411" s="161"/>
      <c r="T411" s="161"/>
      <c r="V411" s="161"/>
      <c r="X411" s="161"/>
      <c r="Z411" s="161"/>
      <c r="AB411" s="161"/>
      <c r="AD411" s="161"/>
      <c r="AF411" s="161"/>
      <c r="AH411" s="161"/>
      <c r="AJ411" s="161"/>
      <c r="AL411" s="161"/>
      <c r="AN411" s="161"/>
      <c r="AP411" s="161"/>
      <c r="AR411" s="161"/>
      <c r="AT411" s="161"/>
      <c r="AV411" s="161"/>
      <c r="AX411" s="161"/>
      <c r="AZ411" s="161"/>
      <c r="BB411" s="161"/>
    </row>
    <row r="412" spans="1:54" s="174" customFormat="1" ht="18.399999999999999" customHeight="1" x14ac:dyDescent="0.3">
      <c r="A412" s="180"/>
      <c r="C412" s="81"/>
      <c r="H412" s="161"/>
      <c r="J412" s="161"/>
      <c r="L412" s="161"/>
      <c r="N412" s="161"/>
      <c r="P412" s="161"/>
      <c r="R412" s="161"/>
      <c r="T412" s="161"/>
      <c r="V412" s="161"/>
      <c r="X412" s="161"/>
      <c r="Z412" s="161"/>
      <c r="AB412" s="161"/>
      <c r="AD412" s="161"/>
      <c r="AF412" s="161"/>
      <c r="AH412" s="161"/>
      <c r="AJ412" s="161"/>
      <c r="AL412" s="161"/>
      <c r="AN412" s="161"/>
      <c r="AP412" s="161"/>
      <c r="AR412" s="161"/>
      <c r="AT412" s="161"/>
      <c r="AV412" s="161"/>
      <c r="AX412" s="161"/>
      <c r="AZ412" s="161"/>
      <c r="BB412" s="161"/>
    </row>
    <row r="413" spans="1:54" s="174" customFormat="1" ht="18.399999999999999" customHeight="1" x14ac:dyDescent="0.3">
      <c r="A413" s="180"/>
      <c r="C413" s="81"/>
      <c r="H413" s="161"/>
      <c r="J413" s="161"/>
      <c r="L413" s="161"/>
      <c r="N413" s="161"/>
      <c r="P413" s="161"/>
      <c r="R413" s="161"/>
      <c r="T413" s="161"/>
      <c r="V413" s="161"/>
      <c r="X413" s="161"/>
      <c r="Z413" s="161"/>
      <c r="AB413" s="161"/>
      <c r="AD413" s="161"/>
      <c r="AF413" s="161"/>
      <c r="AH413" s="161"/>
      <c r="AJ413" s="161"/>
      <c r="AL413" s="161"/>
      <c r="AN413" s="161"/>
      <c r="AP413" s="161"/>
      <c r="AR413" s="161"/>
      <c r="AT413" s="161"/>
      <c r="AV413" s="161"/>
      <c r="AX413" s="161"/>
      <c r="AZ413" s="161"/>
      <c r="BB413" s="161"/>
    </row>
    <row r="414" spans="1:54" s="174" customFormat="1" ht="18.399999999999999" customHeight="1" x14ac:dyDescent="0.3">
      <c r="A414" s="180"/>
      <c r="C414" s="81"/>
      <c r="H414" s="161"/>
      <c r="J414" s="161"/>
      <c r="L414" s="161"/>
      <c r="N414" s="161"/>
      <c r="P414" s="161"/>
      <c r="R414" s="161"/>
      <c r="T414" s="161"/>
      <c r="V414" s="161"/>
      <c r="X414" s="161"/>
      <c r="Z414" s="161"/>
      <c r="AB414" s="161"/>
      <c r="AD414" s="161"/>
      <c r="AF414" s="161"/>
      <c r="AH414" s="161"/>
      <c r="AJ414" s="161"/>
      <c r="AL414" s="161"/>
      <c r="AN414" s="161"/>
      <c r="AP414" s="161"/>
      <c r="AR414" s="161"/>
      <c r="AT414" s="161"/>
      <c r="AV414" s="161"/>
      <c r="AX414" s="161"/>
      <c r="AZ414" s="161"/>
      <c r="BB414" s="161"/>
    </row>
    <row r="415" spans="1:54" s="174" customFormat="1" ht="18.399999999999999" customHeight="1" x14ac:dyDescent="0.3">
      <c r="A415" s="180"/>
      <c r="C415" s="81"/>
      <c r="H415" s="161"/>
      <c r="J415" s="161"/>
      <c r="L415" s="161"/>
      <c r="N415" s="161"/>
      <c r="P415" s="161"/>
      <c r="R415" s="161"/>
      <c r="T415" s="161"/>
      <c r="V415" s="161"/>
      <c r="X415" s="161"/>
      <c r="Z415" s="161"/>
      <c r="AB415" s="161"/>
      <c r="AD415" s="161"/>
      <c r="AF415" s="161"/>
      <c r="AH415" s="161"/>
      <c r="AJ415" s="161"/>
      <c r="AL415" s="161"/>
      <c r="AN415" s="161"/>
      <c r="AP415" s="161"/>
      <c r="AR415" s="161"/>
      <c r="AT415" s="161"/>
      <c r="AV415" s="161"/>
      <c r="AX415" s="161"/>
      <c r="AZ415" s="161"/>
      <c r="BB415" s="161"/>
    </row>
    <row r="416" spans="1:54" s="174" customFormat="1" ht="18.399999999999999" customHeight="1" x14ac:dyDescent="0.3">
      <c r="A416" s="180"/>
      <c r="C416" s="81"/>
      <c r="H416" s="161"/>
      <c r="J416" s="161"/>
      <c r="L416" s="161"/>
      <c r="N416" s="161"/>
      <c r="P416" s="161"/>
      <c r="R416" s="161"/>
      <c r="T416" s="161"/>
      <c r="V416" s="161"/>
      <c r="X416" s="161"/>
      <c r="Z416" s="161"/>
      <c r="AB416" s="161"/>
      <c r="AD416" s="161"/>
      <c r="AF416" s="161"/>
      <c r="AH416" s="161"/>
      <c r="AJ416" s="161"/>
      <c r="AL416" s="161"/>
      <c r="AN416" s="161"/>
      <c r="AP416" s="161"/>
      <c r="AR416" s="161"/>
      <c r="AT416" s="161"/>
      <c r="AV416" s="161"/>
      <c r="AX416" s="161"/>
      <c r="AZ416" s="161"/>
      <c r="BB416" s="161"/>
    </row>
    <row r="417" spans="1:54" s="174" customFormat="1" ht="18.399999999999999" customHeight="1" x14ac:dyDescent="0.3">
      <c r="A417" s="180"/>
      <c r="C417" s="81"/>
      <c r="H417" s="161"/>
      <c r="J417" s="161"/>
      <c r="L417" s="161"/>
      <c r="N417" s="161"/>
      <c r="P417" s="161"/>
      <c r="R417" s="161"/>
      <c r="T417" s="161"/>
      <c r="V417" s="161"/>
      <c r="X417" s="161"/>
      <c r="Z417" s="161"/>
      <c r="AB417" s="161"/>
      <c r="AD417" s="161"/>
      <c r="AF417" s="161"/>
      <c r="AH417" s="161"/>
      <c r="AJ417" s="161"/>
      <c r="AL417" s="161"/>
      <c r="AN417" s="161"/>
      <c r="AP417" s="161"/>
      <c r="AR417" s="161"/>
      <c r="AT417" s="161"/>
      <c r="AV417" s="161"/>
      <c r="AX417" s="161"/>
      <c r="AZ417" s="161"/>
      <c r="BB417" s="161"/>
    </row>
    <row r="418" spans="1:54" s="174" customFormat="1" ht="18.399999999999999" customHeight="1" x14ac:dyDescent="0.3">
      <c r="A418" s="180"/>
      <c r="C418" s="81"/>
      <c r="H418" s="161"/>
      <c r="J418" s="161"/>
      <c r="L418" s="161"/>
      <c r="N418" s="161"/>
      <c r="P418" s="161"/>
      <c r="R418" s="161"/>
      <c r="T418" s="161"/>
      <c r="V418" s="161"/>
      <c r="X418" s="161"/>
      <c r="Z418" s="161"/>
      <c r="AB418" s="161"/>
      <c r="AD418" s="161"/>
      <c r="AF418" s="161"/>
      <c r="AH418" s="161"/>
      <c r="AJ418" s="161"/>
      <c r="AL418" s="161"/>
      <c r="AN418" s="161"/>
      <c r="AP418" s="161"/>
      <c r="AR418" s="161"/>
      <c r="AT418" s="161"/>
      <c r="AV418" s="161"/>
      <c r="AX418" s="161"/>
      <c r="AZ418" s="161"/>
      <c r="BB418" s="161"/>
    </row>
    <row r="419" spans="1:54" s="174" customFormat="1" ht="18.399999999999999" customHeight="1" x14ac:dyDescent="0.3">
      <c r="A419" s="180"/>
      <c r="C419" s="81"/>
      <c r="H419" s="161"/>
      <c r="J419" s="161"/>
      <c r="L419" s="161"/>
      <c r="N419" s="161"/>
      <c r="P419" s="161"/>
      <c r="R419" s="161"/>
      <c r="T419" s="161"/>
      <c r="V419" s="161"/>
      <c r="X419" s="161"/>
      <c r="Z419" s="161"/>
      <c r="AB419" s="161"/>
      <c r="AD419" s="161"/>
      <c r="AF419" s="161"/>
      <c r="AH419" s="161"/>
      <c r="AJ419" s="161"/>
      <c r="AL419" s="161"/>
      <c r="AN419" s="161"/>
      <c r="AP419" s="161"/>
      <c r="AR419" s="161"/>
      <c r="AT419" s="161"/>
      <c r="AV419" s="161"/>
      <c r="AX419" s="161"/>
      <c r="AZ419" s="161"/>
      <c r="BB419" s="161"/>
    </row>
    <row r="420" spans="1:54" s="174" customFormat="1" ht="18.399999999999999" customHeight="1" x14ac:dyDescent="0.3">
      <c r="A420" s="180"/>
      <c r="C420" s="81"/>
      <c r="H420" s="161"/>
      <c r="J420" s="161"/>
      <c r="L420" s="161"/>
      <c r="N420" s="161"/>
      <c r="P420" s="161"/>
      <c r="R420" s="161"/>
      <c r="T420" s="161"/>
      <c r="V420" s="161"/>
      <c r="X420" s="161"/>
      <c r="Z420" s="161"/>
      <c r="AB420" s="161"/>
      <c r="AD420" s="161"/>
      <c r="AF420" s="161"/>
      <c r="AH420" s="161"/>
      <c r="AJ420" s="161"/>
      <c r="AL420" s="161"/>
      <c r="AN420" s="161"/>
      <c r="AP420" s="161"/>
      <c r="AR420" s="161"/>
      <c r="AT420" s="161"/>
      <c r="AV420" s="161"/>
      <c r="AX420" s="161"/>
      <c r="AZ420" s="161"/>
      <c r="BB420" s="161"/>
    </row>
    <row r="421" spans="1:54" s="174" customFormat="1" ht="18.399999999999999" customHeight="1" x14ac:dyDescent="0.3">
      <c r="A421" s="180"/>
      <c r="C421" s="81"/>
      <c r="H421" s="161"/>
      <c r="J421" s="161"/>
      <c r="L421" s="161"/>
      <c r="N421" s="161"/>
      <c r="P421" s="161"/>
      <c r="R421" s="161"/>
      <c r="T421" s="161"/>
      <c r="V421" s="161"/>
      <c r="X421" s="161"/>
      <c r="Z421" s="161"/>
      <c r="AB421" s="161"/>
      <c r="AD421" s="161"/>
      <c r="AF421" s="161"/>
      <c r="AH421" s="161"/>
      <c r="AJ421" s="161"/>
      <c r="AL421" s="161"/>
      <c r="AN421" s="161"/>
      <c r="AP421" s="161"/>
      <c r="AR421" s="161"/>
      <c r="AT421" s="161"/>
      <c r="AV421" s="161"/>
      <c r="AX421" s="161"/>
      <c r="AZ421" s="161"/>
      <c r="BB421" s="161"/>
    </row>
    <row r="422" spans="1:54" s="174" customFormat="1" ht="18.399999999999999" customHeight="1" x14ac:dyDescent="0.3">
      <c r="A422" s="180"/>
      <c r="C422" s="81"/>
      <c r="H422" s="161"/>
      <c r="J422" s="161"/>
      <c r="L422" s="161"/>
      <c r="N422" s="161"/>
      <c r="P422" s="161"/>
      <c r="R422" s="161"/>
      <c r="T422" s="161"/>
      <c r="V422" s="161"/>
      <c r="X422" s="161"/>
      <c r="Z422" s="161"/>
      <c r="AB422" s="161"/>
      <c r="AD422" s="161"/>
      <c r="AF422" s="161"/>
      <c r="AH422" s="161"/>
      <c r="AJ422" s="161"/>
      <c r="AL422" s="161"/>
      <c r="AN422" s="161"/>
      <c r="AP422" s="161"/>
      <c r="AR422" s="161"/>
      <c r="AT422" s="161"/>
      <c r="AV422" s="161"/>
      <c r="AX422" s="161"/>
      <c r="AZ422" s="161"/>
      <c r="BB422" s="161"/>
    </row>
    <row r="423" spans="1:54" s="174" customFormat="1" ht="18.399999999999999" customHeight="1" x14ac:dyDescent="0.3">
      <c r="A423" s="180"/>
      <c r="C423" s="81"/>
      <c r="H423" s="165"/>
      <c r="J423" s="165"/>
      <c r="L423" s="165"/>
      <c r="N423" s="165"/>
      <c r="P423" s="165"/>
      <c r="R423" s="165"/>
      <c r="T423" s="165"/>
      <c r="V423" s="165"/>
      <c r="X423" s="165"/>
      <c r="Z423" s="165"/>
      <c r="AB423" s="165"/>
      <c r="AD423" s="165"/>
      <c r="AF423" s="165"/>
      <c r="AH423" s="165"/>
      <c r="AJ423" s="165"/>
      <c r="AL423" s="165"/>
      <c r="AN423" s="165"/>
      <c r="AP423" s="165"/>
      <c r="AR423" s="165"/>
      <c r="AT423" s="165"/>
      <c r="AV423" s="165"/>
      <c r="AX423" s="165"/>
      <c r="AZ423" s="165"/>
      <c r="BB423" s="165"/>
    </row>
    <row r="424" spans="1:54" s="174" customFormat="1" ht="18.399999999999999" customHeight="1" x14ac:dyDescent="0.3">
      <c r="A424" s="180"/>
      <c r="C424" s="81"/>
      <c r="H424" s="161"/>
      <c r="J424" s="161"/>
      <c r="L424" s="161"/>
      <c r="N424" s="161"/>
      <c r="P424" s="161"/>
      <c r="R424" s="161"/>
      <c r="T424" s="161"/>
      <c r="V424" s="161"/>
      <c r="X424" s="161"/>
      <c r="Z424" s="161"/>
      <c r="AB424" s="161"/>
      <c r="AD424" s="161"/>
      <c r="AF424" s="161"/>
      <c r="AH424" s="161"/>
      <c r="AJ424" s="161"/>
      <c r="AL424" s="161"/>
      <c r="AN424" s="161"/>
      <c r="AP424" s="161"/>
      <c r="AR424" s="161"/>
      <c r="AT424" s="161"/>
      <c r="AV424" s="161"/>
      <c r="AX424" s="161"/>
      <c r="AZ424" s="161"/>
      <c r="BB424" s="161"/>
    </row>
    <row r="425" spans="1:54" s="174" customFormat="1" ht="18.399999999999999" customHeight="1" x14ac:dyDescent="0.3">
      <c r="A425" s="180"/>
      <c r="C425" s="81"/>
      <c r="H425" s="161"/>
      <c r="J425" s="161"/>
      <c r="L425" s="161"/>
      <c r="N425" s="161"/>
      <c r="P425" s="161"/>
      <c r="R425" s="161"/>
      <c r="T425" s="161"/>
      <c r="V425" s="161"/>
      <c r="X425" s="161"/>
      <c r="Z425" s="161"/>
      <c r="AB425" s="161"/>
      <c r="AD425" s="161"/>
      <c r="AF425" s="161"/>
      <c r="AH425" s="161"/>
      <c r="AJ425" s="161"/>
      <c r="AL425" s="161"/>
      <c r="AN425" s="161"/>
      <c r="AP425" s="161"/>
      <c r="AR425" s="161"/>
      <c r="AT425" s="161"/>
      <c r="AV425" s="161"/>
      <c r="AX425" s="161"/>
      <c r="AZ425" s="161"/>
      <c r="BB425" s="161"/>
    </row>
    <row r="426" spans="1:54" s="174" customFormat="1" ht="18.399999999999999" customHeight="1" x14ac:dyDescent="0.3">
      <c r="A426" s="180"/>
      <c r="C426" s="81"/>
      <c r="H426" s="161"/>
      <c r="J426" s="161"/>
      <c r="L426" s="161"/>
      <c r="N426" s="161"/>
      <c r="P426" s="161"/>
      <c r="R426" s="161"/>
      <c r="T426" s="161"/>
      <c r="V426" s="161"/>
      <c r="X426" s="161"/>
      <c r="Z426" s="161"/>
      <c r="AB426" s="161"/>
      <c r="AD426" s="161"/>
      <c r="AF426" s="161"/>
      <c r="AH426" s="161"/>
      <c r="AJ426" s="161"/>
      <c r="AL426" s="161"/>
      <c r="AN426" s="161"/>
      <c r="AP426" s="161"/>
      <c r="AR426" s="161"/>
      <c r="AT426" s="161"/>
      <c r="AV426" s="161"/>
      <c r="AX426" s="161"/>
      <c r="AZ426" s="161"/>
      <c r="BB426" s="161"/>
    </row>
    <row r="427" spans="1:54" s="174" customFormat="1" ht="18.399999999999999" customHeight="1" x14ac:dyDescent="0.3">
      <c r="A427" s="180"/>
      <c r="C427" s="81"/>
      <c r="H427" s="161"/>
      <c r="J427" s="161"/>
      <c r="L427" s="161"/>
      <c r="N427" s="161"/>
      <c r="P427" s="161"/>
      <c r="R427" s="161"/>
      <c r="T427" s="161"/>
      <c r="V427" s="161"/>
      <c r="X427" s="161"/>
      <c r="Z427" s="161"/>
      <c r="AB427" s="161"/>
      <c r="AD427" s="161"/>
      <c r="AF427" s="161"/>
      <c r="AH427" s="161"/>
      <c r="AJ427" s="161"/>
      <c r="AL427" s="161"/>
      <c r="AN427" s="161"/>
      <c r="AP427" s="161"/>
      <c r="AR427" s="161"/>
      <c r="AT427" s="161"/>
      <c r="AV427" s="161"/>
      <c r="AX427" s="161"/>
      <c r="AZ427" s="161"/>
      <c r="BB427" s="161"/>
    </row>
    <row r="428" spans="1:54" s="174" customFormat="1" ht="18.399999999999999" customHeight="1" x14ac:dyDescent="0.3">
      <c r="A428" s="180"/>
      <c r="C428" s="81"/>
      <c r="H428" s="161"/>
      <c r="J428" s="161"/>
      <c r="L428" s="161"/>
      <c r="N428" s="161"/>
      <c r="P428" s="161"/>
      <c r="R428" s="161"/>
      <c r="T428" s="161"/>
      <c r="V428" s="161"/>
      <c r="X428" s="161"/>
      <c r="Z428" s="161"/>
      <c r="AB428" s="161"/>
      <c r="AD428" s="161"/>
      <c r="AF428" s="161"/>
      <c r="AH428" s="161"/>
      <c r="AJ428" s="161"/>
      <c r="AL428" s="161"/>
      <c r="AN428" s="161"/>
      <c r="AP428" s="161"/>
      <c r="AR428" s="161"/>
      <c r="AT428" s="161"/>
      <c r="AV428" s="161"/>
      <c r="AX428" s="161"/>
      <c r="AZ428" s="161"/>
      <c r="BB428" s="161"/>
    </row>
    <row r="429" spans="1:54" s="174" customFormat="1" ht="18.399999999999999" customHeight="1" x14ac:dyDescent="0.3">
      <c r="A429" s="180"/>
      <c r="C429" s="81"/>
      <c r="H429" s="161"/>
      <c r="J429" s="161"/>
      <c r="L429" s="161"/>
      <c r="N429" s="161"/>
      <c r="P429" s="161"/>
      <c r="R429" s="161"/>
      <c r="T429" s="161"/>
      <c r="V429" s="161"/>
      <c r="X429" s="161"/>
      <c r="Z429" s="161"/>
      <c r="AB429" s="161"/>
      <c r="AD429" s="161"/>
      <c r="AF429" s="161"/>
      <c r="AH429" s="161"/>
      <c r="AJ429" s="161"/>
      <c r="AL429" s="161"/>
      <c r="AN429" s="161"/>
      <c r="AP429" s="161"/>
      <c r="AR429" s="161"/>
      <c r="AT429" s="161"/>
      <c r="AV429" s="161"/>
      <c r="AX429" s="161"/>
      <c r="AZ429" s="161"/>
      <c r="BB429" s="161"/>
    </row>
    <row r="430" spans="1:54" s="174" customFormat="1" ht="18.399999999999999" customHeight="1" x14ac:dyDescent="0.3">
      <c r="A430" s="180"/>
      <c r="C430" s="81"/>
      <c r="H430" s="161"/>
      <c r="J430" s="161"/>
      <c r="L430" s="161"/>
      <c r="N430" s="161"/>
      <c r="P430" s="161"/>
      <c r="R430" s="161"/>
      <c r="T430" s="161"/>
      <c r="V430" s="161"/>
      <c r="X430" s="161"/>
      <c r="Z430" s="161"/>
      <c r="AB430" s="161"/>
      <c r="AD430" s="161"/>
      <c r="AF430" s="161"/>
      <c r="AH430" s="161"/>
      <c r="AJ430" s="161"/>
      <c r="AL430" s="161"/>
      <c r="AN430" s="161"/>
      <c r="AP430" s="161"/>
      <c r="AR430" s="161"/>
      <c r="AT430" s="161"/>
      <c r="AV430" s="161"/>
      <c r="AX430" s="161"/>
      <c r="AZ430" s="161"/>
      <c r="BB430" s="161"/>
    </row>
    <row r="431" spans="1:54" s="174" customFormat="1" ht="18.399999999999999" customHeight="1" x14ac:dyDescent="0.3">
      <c r="A431" s="180"/>
      <c r="C431" s="81"/>
      <c r="H431" s="161"/>
      <c r="J431" s="161"/>
      <c r="L431" s="161"/>
      <c r="N431" s="161"/>
      <c r="P431" s="161"/>
      <c r="R431" s="161"/>
      <c r="T431" s="161"/>
      <c r="V431" s="161"/>
      <c r="X431" s="161"/>
      <c r="Z431" s="161"/>
      <c r="AB431" s="161"/>
      <c r="AD431" s="161"/>
      <c r="AF431" s="161"/>
      <c r="AH431" s="161"/>
      <c r="AJ431" s="161"/>
      <c r="AL431" s="161"/>
      <c r="AN431" s="161"/>
      <c r="AP431" s="161"/>
      <c r="AR431" s="161"/>
      <c r="AT431" s="161"/>
      <c r="AV431" s="161"/>
      <c r="AX431" s="161"/>
      <c r="AZ431" s="161"/>
      <c r="BB431" s="161"/>
    </row>
    <row r="432" spans="1:54" s="174" customFormat="1" ht="18.399999999999999" customHeight="1" x14ac:dyDescent="0.3">
      <c r="A432" s="180"/>
      <c r="C432" s="81"/>
      <c r="H432" s="161"/>
      <c r="J432" s="161"/>
      <c r="L432" s="161"/>
      <c r="N432" s="161"/>
      <c r="P432" s="161"/>
      <c r="R432" s="161"/>
      <c r="T432" s="161"/>
      <c r="V432" s="161"/>
      <c r="X432" s="161"/>
      <c r="Z432" s="161"/>
      <c r="AB432" s="161"/>
      <c r="AD432" s="161"/>
      <c r="AF432" s="161"/>
      <c r="AH432" s="161"/>
      <c r="AJ432" s="161"/>
      <c r="AL432" s="161"/>
      <c r="AN432" s="161"/>
      <c r="AP432" s="161"/>
      <c r="AR432" s="161"/>
      <c r="AT432" s="161"/>
      <c r="AV432" s="161"/>
      <c r="AX432" s="161"/>
      <c r="AZ432" s="161"/>
      <c r="BB432" s="161"/>
    </row>
    <row r="433" spans="1:54" s="174" customFormat="1" ht="18.399999999999999" customHeight="1" x14ac:dyDescent="0.3">
      <c r="A433" s="180"/>
      <c r="C433" s="81"/>
      <c r="H433" s="161"/>
      <c r="J433" s="161"/>
      <c r="L433" s="161"/>
      <c r="N433" s="161"/>
      <c r="P433" s="161"/>
      <c r="R433" s="161"/>
      <c r="T433" s="161"/>
      <c r="V433" s="161"/>
      <c r="X433" s="161"/>
      <c r="Z433" s="161"/>
      <c r="AB433" s="161"/>
      <c r="AD433" s="161"/>
      <c r="AF433" s="161"/>
      <c r="AH433" s="161"/>
      <c r="AJ433" s="161"/>
      <c r="AL433" s="161"/>
      <c r="AN433" s="161"/>
      <c r="AP433" s="161"/>
      <c r="AR433" s="161"/>
      <c r="AT433" s="161"/>
      <c r="AV433" s="161"/>
      <c r="AX433" s="161"/>
      <c r="AZ433" s="161"/>
      <c r="BB433" s="161"/>
    </row>
    <row r="434" spans="1:54" s="174" customFormat="1" ht="18.399999999999999" customHeight="1" x14ac:dyDescent="0.3">
      <c r="A434" s="180"/>
      <c r="C434" s="81"/>
      <c r="H434" s="161"/>
      <c r="J434" s="161"/>
      <c r="L434" s="161"/>
      <c r="N434" s="161"/>
      <c r="P434" s="161"/>
      <c r="R434" s="161"/>
      <c r="T434" s="161"/>
      <c r="V434" s="161"/>
      <c r="X434" s="161"/>
      <c r="Z434" s="161"/>
      <c r="AB434" s="161"/>
      <c r="AD434" s="161"/>
      <c r="AF434" s="161"/>
      <c r="AH434" s="161"/>
      <c r="AJ434" s="161"/>
      <c r="AL434" s="161"/>
      <c r="AN434" s="161"/>
      <c r="AP434" s="161"/>
      <c r="AR434" s="161"/>
      <c r="AT434" s="161"/>
      <c r="AV434" s="161"/>
      <c r="AX434" s="161"/>
      <c r="AZ434" s="161"/>
      <c r="BB434" s="161"/>
    </row>
    <row r="435" spans="1:54" s="174" customFormat="1" ht="18.399999999999999" customHeight="1" x14ac:dyDescent="0.3">
      <c r="A435" s="180"/>
      <c r="C435" s="81"/>
      <c r="H435" s="161"/>
      <c r="J435" s="161"/>
      <c r="L435" s="161"/>
      <c r="N435" s="161"/>
      <c r="P435" s="161"/>
      <c r="R435" s="161"/>
      <c r="T435" s="161"/>
      <c r="V435" s="161"/>
      <c r="X435" s="161"/>
      <c r="Z435" s="161"/>
      <c r="AB435" s="161"/>
      <c r="AD435" s="161"/>
      <c r="AF435" s="161"/>
      <c r="AH435" s="161"/>
      <c r="AJ435" s="161"/>
      <c r="AL435" s="161"/>
      <c r="AN435" s="161"/>
      <c r="AP435" s="161"/>
      <c r="AR435" s="161"/>
      <c r="AT435" s="161"/>
      <c r="AV435" s="161"/>
      <c r="AX435" s="161"/>
      <c r="AZ435" s="161"/>
      <c r="BB435" s="161"/>
    </row>
    <row r="436" spans="1:54" s="174" customFormat="1" ht="18.399999999999999" customHeight="1" x14ac:dyDescent="0.3">
      <c r="A436" s="180"/>
      <c r="C436" s="81"/>
      <c r="H436" s="161"/>
      <c r="J436" s="161"/>
      <c r="L436" s="161"/>
      <c r="N436" s="161"/>
      <c r="P436" s="161"/>
      <c r="R436" s="161"/>
      <c r="T436" s="161"/>
      <c r="V436" s="161"/>
      <c r="X436" s="161"/>
      <c r="Z436" s="161"/>
      <c r="AB436" s="161"/>
      <c r="AD436" s="161"/>
      <c r="AF436" s="161"/>
      <c r="AH436" s="161"/>
      <c r="AJ436" s="161"/>
      <c r="AL436" s="161"/>
      <c r="AN436" s="161"/>
      <c r="AP436" s="161"/>
      <c r="AR436" s="161"/>
      <c r="AT436" s="161"/>
      <c r="AV436" s="161"/>
      <c r="AX436" s="161"/>
      <c r="AZ436" s="161"/>
      <c r="BB436" s="161"/>
    </row>
    <row r="437" spans="1:54" s="174" customFormat="1" ht="18.399999999999999" customHeight="1" x14ac:dyDescent="0.3">
      <c r="A437" s="180"/>
      <c r="C437" s="81"/>
      <c r="H437" s="161"/>
      <c r="J437" s="161"/>
      <c r="L437" s="161"/>
      <c r="N437" s="161"/>
      <c r="P437" s="161"/>
      <c r="R437" s="161"/>
      <c r="T437" s="161"/>
      <c r="V437" s="161"/>
      <c r="X437" s="161"/>
      <c r="Z437" s="161"/>
      <c r="AB437" s="161"/>
      <c r="AD437" s="161"/>
      <c r="AF437" s="161"/>
      <c r="AH437" s="161"/>
      <c r="AJ437" s="161"/>
      <c r="AL437" s="161"/>
      <c r="AN437" s="161"/>
      <c r="AP437" s="161"/>
      <c r="AR437" s="161"/>
      <c r="AT437" s="161"/>
      <c r="AV437" s="161"/>
      <c r="AX437" s="161"/>
      <c r="AZ437" s="161"/>
      <c r="BB437" s="161"/>
    </row>
    <row r="438" spans="1:54" s="174" customFormat="1" ht="18.399999999999999" customHeight="1" x14ac:dyDescent="0.3">
      <c r="A438" s="180"/>
      <c r="C438" s="81"/>
      <c r="H438" s="161"/>
      <c r="J438" s="161"/>
      <c r="L438" s="161"/>
      <c r="N438" s="161"/>
      <c r="P438" s="161"/>
      <c r="R438" s="161"/>
      <c r="T438" s="161"/>
      <c r="V438" s="161"/>
      <c r="X438" s="161"/>
      <c r="Z438" s="161"/>
      <c r="AB438" s="161"/>
      <c r="AD438" s="161"/>
      <c r="AF438" s="161"/>
      <c r="AH438" s="161"/>
      <c r="AJ438" s="161"/>
      <c r="AL438" s="161"/>
      <c r="AN438" s="161"/>
      <c r="AP438" s="161"/>
      <c r="AR438" s="161"/>
      <c r="AT438" s="161"/>
      <c r="AV438" s="161"/>
      <c r="AX438" s="161"/>
      <c r="AZ438" s="161"/>
      <c r="BB438" s="161"/>
    </row>
    <row r="439" spans="1:54" s="174" customFormat="1" ht="18.399999999999999" customHeight="1" x14ac:dyDescent="0.3">
      <c r="A439" s="180"/>
      <c r="C439" s="81"/>
      <c r="H439" s="161"/>
      <c r="J439" s="161"/>
      <c r="L439" s="161"/>
      <c r="N439" s="161"/>
      <c r="P439" s="161"/>
      <c r="R439" s="161"/>
      <c r="T439" s="161"/>
      <c r="V439" s="161"/>
      <c r="X439" s="161"/>
      <c r="Z439" s="161"/>
      <c r="AB439" s="161"/>
      <c r="AD439" s="161"/>
      <c r="AF439" s="161"/>
      <c r="AH439" s="161"/>
      <c r="AJ439" s="161"/>
      <c r="AL439" s="161"/>
      <c r="AN439" s="161"/>
      <c r="AP439" s="161"/>
      <c r="AR439" s="161"/>
      <c r="AT439" s="161"/>
      <c r="AV439" s="161"/>
      <c r="AX439" s="161"/>
      <c r="AZ439" s="161"/>
      <c r="BB439" s="161"/>
    </row>
    <row r="440" spans="1:54" s="174" customFormat="1" ht="18.399999999999999" customHeight="1" x14ac:dyDescent="0.3">
      <c r="A440" s="180"/>
      <c r="C440" s="81"/>
      <c r="H440" s="161"/>
      <c r="J440" s="161"/>
      <c r="L440" s="161"/>
      <c r="N440" s="161"/>
      <c r="P440" s="161"/>
      <c r="R440" s="161"/>
      <c r="T440" s="161"/>
      <c r="V440" s="161"/>
      <c r="X440" s="161"/>
      <c r="Z440" s="161"/>
      <c r="AB440" s="161"/>
      <c r="AD440" s="161"/>
      <c r="AF440" s="161"/>
      <c r="AH440" s="161"/>
      <c r="AJ440" s="161"/>
      <c r="AL440" s="161"/>
      <c r="AN440" s="161"/>
      <c r="AP440" s="161"/>
      <c r="AR440" s="161"/>
      <c r="AT440" s="161"/>
      <c r="AV440" s="161"/>
      <c r="AX440" s="161"/>
      <c r="AZ440" s="161"/>
      <c r="BB440" s="161"/>
    </row>
    <row r="441" spans="1:54" s="174" customFormat="1" ht="18.399999999999999" customHeight="1" x14ac:dyDescent="0.3">
      <c r="A441" s="180"/>
      <c r="C441" s="81"/>
      <c r="H441" s="161"/>
      <c r="J441" s="161"/>
      <c r="L441" s="161"/>
      <c r="N441" s="161"/>
      <c r="P441" s="161"/>
      <c r="R441" s="161"/>
      <c r="T441" s="161"/>
      <c r="V441" s="161"/>
      <c r="X441" s="161"/>
      <c r="Z441" s="161"/>
      <c r="AB441" s="161"/>
      <c r="AD441" s="161"/>
      <c r="AF441" s="161"/>
      <c r="AH441" s="161"/>
      <c r="AJ441" s="161"/>
      <c r="AL441" s="161"/>
      <c r="AN441" s="161"/>
      <c r="AP441" s="161"/>
      <c r="AR441" s="161"/>
      <c r="AT441" s="161"/>
      <c r="AV441" s="161"/>
      <c r="AX441" s="161"/>
      <c r="AZ441" s="161"/>
      <c r="BB441" s="161"/>
    </row>
    <row r="442" spans="1:54" s="174" customFormat="1" ht="18.399999999999999" customHeight="1" x14ac:dyDescent="0.3">
      <c r="A442" s="180"/>
      <c r="C442" s="81"/>
      <c r="H442" s="161"/>
      <c r="J442" s="161"/>
      <c r="L442" s="161"/>
      <c r="N442" s="161"/>
      <c r="P442" s="161"/>
      <c r="R442" s="161"/>
      <c r="T442" s="161"/>
      <c r="V442" s="161"/>
      <c r="X442" s="161"/>
      <c r="Z442" s="161"/>
      <c r="AB442" s="161"/>
      <c r="AD442" s="161"/>
      <c r="AF442" s="161"/>
      <c r="AH442" s="161"/>
      <c r="AJ442" s="161"/>
      <c r="AL442" s="161"/>
      <c r="AN442" s="161"/>
      <c r="AP442" s="161"/>
      <c r="AR442" s="161"/>
      <c r="AT442" s="161"/>
      <c r="AV442" s="161"/>
      <c r="AX442" s="161"/>
      <c r="AZ442" s="161"/>
      <c r="BB442" s="161"/>
    </row>
    <row r="443" spans="1:54" s="174" customFormat="1" ht="18.399999999999999" customHeight="1" x14ac:dyDescent="0.3">
      <c r="A443" s="180"/>
      <c r="C443" s="81"/>
      <c r="H443" s="161"/>
      <c r="J443" s="161"/>
      <c r="L443" s="161"/>
      <c r="N443" s="161"/>
      <c r="P443" s="161"/>
      <c r="R443" s="161"/>
      <c r="T443" s="161"/>
      <c r="V443" s="161"/>
      <c r="X443" s="161"/>
      <c r="Z443" s="161"/>
      <c r="AB443" s="161"/>
      <c r="AD443" s="161"/>
      <c r="AF443" s="161"/>
      <c r="AH443" s="161"/>
      <c r="AJ443" s="161"/>
      <c r="AL443" s="161"/>
      <c r="AN443" s="161"/>
      <c r="AP443" s="161"/>
      <c r="AR443" s="161"/>
      <c r="AT443" s="161"/>
      <c r="AV443" s="161"/>
      <c r="AX443" s="161"/>
      <c r="AZ443" s="161"/>
      <c r="BB443" s="161"/>
    </row>
    <row r="444" spans="1:54" s="174" customFormat="1" ht="18.399999999999999" customHeight="1" x14ac:dyDescent="0.3">
      <c r="A444" s="180"/>
      <c r="C444" s="81"/>
      <c r="H444" s="161"/>
      <c r="J444" s="161"/>
      <c r="L444" s="161"/>
      <c r="N444" s="161"/>
      <c r="P444" s="161"/>
      <c r="R444" s="161"/>
      <c r="T444" s="161"/>
      <c r="V444" s="161"/>
      <c r="X444" s="161"/>
      <c r="Z444" s="161"/>
      <c r="AB444" s="161"/>
      <c r="AD444" s="161"/>
      <c r="AF444" s="161"/>
      <c r="AH444" s="161"/>
      <c r="AJ444" s="161"/>
      <c r="AL444" s="161"/>
      <c r="AN444" s="161"/>
      <c r="AP444" s="161"/>
      <c r="AR444" s="161"/>
      <c r="AT444" s="161"/>
      <c r="AV444" s="161"/>
      <c r="AX444" s="161"/>
      <c r="AZ444" s="161"/>
      <c r="BB444" s="161"/>
    </row>
    <row r="445" spans="1:54" s="174" customFormat="1" ht="18.399999999999999" customHeight="1" x14ac:dyDescent="0.3">
      <c r="A445" s="180"/>
      <c r="C445" s="81"/>
      <c r="H445" s="161"/>
      <c r="J445" s="161"/>
      <c r="L445" s="161"/>
      <c r="N445" s="161"/>
      <c r="P445" s="161"/>
      <c r="R445" s="161"/>
      <c r="T445" s="161"/>
      <c r="V445" s="161"/>
      <c r="X445" s="161"/>
      <c r="Z445" s="161"/>
      <c r="AB445" s="161"/>
      <c r="AD445" s="161"/>
      <c r="AF445" s="161"/>
      <c r="AH445" s="161"/>
      <c r="AJ445" s="161"/>
      <c r="AL445" s="161"/>
      <c r="AN445" s="161"/>
      <c r="AP445" s="161"/>
      <c r="AR445" s="161"/>
      <c r="AT445" s="161"/>
      <c r="AV445" s="161"/>
      <c r="AX445" s="161"/>
      <c r="AZ445" s="161"/>
      <c r="BB445" s="161"/>
    </row>
    <row r="446" spans="1:54" s="174" customFormat="1" ht="18.399999999999999" customHeight="1" x14ac:dyDescent="0.3">
      <c r="A446" s="180"/>
      <c r="C446" s="81"/>
      <c r="H446" s="161"/>
      <c r="J446" s="161"/>
      <c r="L446" s="161"/>
      <c r="N446" s="161"/>
      <c r="P446" s="161"/>
      <c r="R446" s="161"/>
      <c r="T446" s="161"/>
      <c r="V446" s="161"/>
      <c r="X446" s="161"/>
      <c r="Z446" s="161"/>
      <c r="AB446" s="161"/>
      <c r="AD446" s="161"/>
      <c r="AF446" s="161"/>
      <c r="AH446" s="161"/>
      <c r="AJ446" s="161"/>
      <c r="AL446" s="161"/>
      <c r="AN446" s="161"/>
      <c r="AP446" s="161"/>
      <c r="AR446" s="161"/>
      <c r="AT446" s="161"/>
      <c r="AV446" s="161"/>
      <c r="AX446" s="161"/>
      <c r="AZ446" s="161"/>
      <c r="BB446" s="161"/>
    </row>
    <row r="447" spans="1:54" s="174" customFormat="1" ht="18.399999999999999" customHeight="1" x14ac:dyDescent="0.3">
      <c r="A447" s="180"/>
      <c r="C447" s="81"/>
      <c r="H447" s="161"/>
      <c r="J447" s="161"/>
      <c r="L447" s="161"/>
      <c r="N447" s="161"/>
      <c r="P447" s="161"/>
      <c r="R447" s="161"/>
      <c r="T447" s="161"/>
      <c r="V447" s="161"/>
      <c r="X447" s="161"/>
      <c r="Z447" s="161"/>
      <c r="AB447" s="161"/>
      <c r="AD447" s="161"/>
      <c r="AF447" s="161"/>
      <c r="AH447" s="161"/>
      <c r="AJ447" s="161"/>
      <c r="AL447" s="161"/>
      <c r="AN447" s="161"/>
      <c r="AP447" s="161"/>
      <c r="AR447" s="161"/>
      <c r="AT447" s="161"/>
      <c r="AV447" s="161"/>
      <c r="AX447" s="161"/>
      <c r="AZ447" s="161"/>
      <c r="BB447" s="161"/>
    </row>
    <row r="448" spans="1:54" s="174" customFormat="1" ht="18.399999999999999" customHeight="1" x14ac:dyDescent="0.3">
      <c r="A448" s="180"/>
      <c r="C448" s="81"/>
      <c r="H448" s="161"/>
      <c r="J448" s="161"/>
      <c r="L448" s="161"/>
      <c r="N448" s="161"/>
      <c r="P448" s="161"/>
      <c r="R448" s="161"/>
      <c r="T448" s="161"/>
      <c r="V448" s="161"/>
      <c r="X448" s="161"/>
      <c r="Z448" s="161"/>
      <c r="AB448" s="161"/>
      <c r="AD448" s="161"/>
      <c r="AF448" s="161"/>
      <c r="AH448" s="161"/>
      <c r="AJ448" s="161"/>
      <c r="AL448" s="161"/>
      <c r="AN448" s="161"/>
      <c r="AP448" s="161"/>
      <c r="AR448" s="161"/>
      <c r="AT448" s="161"/>
      <c r="AV448" s="161"/>
      <c r="AX448" s="161"/>
      <c r="AZ448" s="161"/>
      <c r="BB448" s="161"/>
    </row>
    <row r="449" spans="1:54" s="174" customFormat="1" ht="18.399999999999999" customHeight="1" x14ac:dyDescent="0.3">
      <c r="A449" s="180"/>
      <c r="C449" s="81"/>
      <c r="H449" s="161"/>
      <c r="J449" s="161"/>
      <c r="L449" s="161"/>
      <c r="N449" s="161"/>
      <c r="P449" s="161"/>
      <c r="R449" s="161"/>
      <c r="T449" s="161"/>
      <c r="V449" s="161"/>
      <c r="X449" s="161"/>
      <c r="Z449" s="161"/>
      <c r="AB449" s="161"/>
      <c r="AD449" s="161"/>
      <c r="AF449" s="161"/>
      <c r="AH449" s="161"/>
      <c r="AJ449" s="161"/>
      <c r="AL449" s="161"/>
      <c r="AN449" s="161"/>
      <c r="AP449" s="161"/>
      <c r="AR449" s="161"/>
      <c r="AT449" s="161"/>
      <c r="AV449" s="161"/>
      <c r="AX449" s="161"/>
      <c r="AZ449" s="161"/>
      <c r="BB449" s="161"/>
    </row>
    <row r="450" spans="1:54" s="174" customFormat="1" ht="18.399999999999999" customHeight="1" x14ac:dyDescent="0.3">
      <c r="A450" s="180"/>
      <c r="C450" s="81"/>
      <c r="H450" s="161"/>
      <c r="J450" s="161"/>
      <c r="L450" s="161"/>
      <c r="N450" s="161"/>
      <c r="P450" s="161"/>
      <c r="R450" s="161"/>
      <c r="T450" s="161"/>
      <c r="V450" s="161"/>
      <c r="X450" s="161"/>
      <c r="Z450" s="161"/>
      <c r="AB450" s="161"/>
      <c r="AD450" s="161"/>
      <c r="AF450" s="161"/>
      <c r="AH450" s="161"/>
      <c r="AJ450" s="161"/>
      <c r="AL450" s="161"/>
      <c r="AN450" s="161"/>
      <c r="AP450" s="161"/>
      <c r="AR450" s="161"/>
      <c r="AT450" s="161"/>
      <c r="AV450" s="161"/>
      <c r="AX450" s="161"/>
      <c r="AZ450" s="161"/>
      <c r="BB450" s="161"/>
    </row>
    <row r="451" spans="1:54" s="174" customFormat="1" ht="18.399999999999999" customHeight="1" x14ac:dyDescent="0.3">
      <c r="A451" s="180"/>
      <c r="C451" s="81"/>
      <c r="H451" s="161"/>
      <c r="J451" s="161"/>
      <c r="L451" s="161"/>
      <c r="N451" s="161"/>
      <c r="P451" s="161"/>
      <c r="R451" s="161"/>
      <c r="T451" s="161"/>
      <c r="V451" s="161"/>
      <c r="X451" s="161"/>
      <c r="Z451" s="161"/>
      <c r="AB451" s="161"/>
      <c r="AD451" s="161"/>
      <c r="AF451" s="161"/>
      <c r="AH451" s="161"/>
      <c r="AJ451" s="161"/>
      <c r="AL451" s="161"/>
      <c r="AN451" s="161"/>
      <c r="AP451" s="161"/>
      <c r="AR451" s="161"/>
      <c r="AT451" s="161"/>
      <c r="AV451" s="161"/>
      <c r="AX451" s="161"/>
      <c r="AZ451" s="161"/>
      <c r="BB451" s="161"/>
    </row>
    <row r="452" spans="1:54" s="174" customFormat="1" ht="18.399999999999999" customHeight="1" x14ac:dyDescent="0.3">
      <c r="A452" s="180"/>
      <c r="C452" s="81"/>
      <c r="H452" s="161"/>
      <c r="J452" s="161"/>
      <c r="L452" s="161"/>
      <c r="N452" s="161"/>
      <c r="P452" s="161"/>
      <c r="R452" s="161"/>
      <c r="T452" s="161"/>
      <c r="V452" s="161"/>
      <c r="X452" s="161"/>
      <c r="Z452" s="161"/>
      <c r="AB452" s="161"/>
      <c r="AD452" s="161"/>
      <c r="AF452" s="161"/>
      <c r="AH452" s="161"/>
      <c r="AJ452" s="161"/>
      <c r="AL452" s="161"/>
      <c r="AN452" s="161"/>
      <c r="AP452" s="161"/>
      <c r="AR452" s="161"/>
      <c r="AT452" s="161"/>
      <c r="AV452" s="161"/>
      <c r="AX452" s="161"/>
      <c r="AZ452" s="161"/>
      <c r="BB452" s="161"/>
    </row>
    <row r="453" spans="1:54" s="174" customFormat="1" ht="18.399999999999999" customHeight="1" x14ac:dyDescent="0.3">
      <c r="A453" s="180"/>
      <c r="C453" s="81"/>
      <c r="H453" s="161"/>
      <c r="J453" s="161"/>
      <c r="L453" s="161"/>
      <c r="N453" s="161"/>
      <c r="P453" s="161"/>
      <c r="R453" s="161"/>
      <c r="T453" s="161"/>
      <c r="V453" s="161"/>
      <c r="X453" s="161"/>
      <c r="Z453" s="161"/>
      <c r="AB453" s="161"/>
      <c r="AD453" s="161"/>
      <c r="AF453" s="161"/>
      <c r="AH453" s="161"/>
      <c r="AJ453" s="161"/>
      <c r="AL453" s="161"/>
      <c r="AN453" s="161"/>
      <c r="AP453" s="161"/>
      <c r="AR453" s="161"/>
      <c r="AT453" s="161"/>
      <c r="AV453" s="161"/>
      <c r="AX453" s="161"/>
      <c r="AZ453" s="161"/>
      <c r="BB453" s="161"/>
    </row>
    <row r="454" spans="1:54" s="174" customFormat="1" ht="18.399999999999999" customHeight="1" x14ac:dyDescent="0.3">
      <c r="A454" s="180"/>
      <c r="C454" s="81"/>
      <c r="H454" s="161"/>
      <c r="J454" s="161"/>
      <c r="L454" s="161"/>
      <c r="N454" s="161"/>
      <c r="P454" s="161"/>
      <c r="R454" s="161"/>
      <c r="T454" s="161"/>
      <c r="V454" s="161"/>
      <c r="X454" s="161"/>
      <c r="Z454" s="161"/>
      <c r="AB454" s="161"/>
      <c r="AD454" s="161"/>
      <c r="AF454" s="161"/>
      <c r="AH454" s="161"/>
      <c r="AJ454" s="161"/>
      <c r="AL454" s="161"/>
      <c r="AN454" s="161"/>
      <c r="AP454" s="161"/>
      <c r="AR454" s="161"/>
      <c r="AT454" s="161"/>
      <c r="AV454" s="161"/>
      <c r="AX454" s="161"/>
      <c r="AZ454" s="161"/>
      <c r="BB454" s="161"/>
    </row>
    <row r="455" spans="1:54" s="174" customFormat="1" ht="18.399999999999999" customHeight="1" x14ac:dyDescent="0.3">
      <c r="A455" s="180"/>
      <c r="C455" s="81"/>
      <c r="H455" s="161"/>
      <c r="J455" s="161"/>
      <c r="L455" s="161"/>
      <c r="N455" s="161"/>
      <c r="P455" s="161"/>
      <c r="R455" s="161"/>
      <c r="T455" s="161"/>
      <c r="V455" s="161"/>
      <c r="X455" s="161"/>
      <c r="Z455" s="161"/>
      <c r="AB455" s="161"/>
      <c r="AD455" s="161"/>
      <c r="AF455" s="161"/>
      <c r="AH455" s="161"/>
      <c r="AJ455" s="161"/>
      <c r="AL455" s="161"/>
      <c r="AN455" s="161"/>
      <c r="AP455" s="161"/>
      <c r="AR455" s="161"/>
      <c r="AT455" s="161"/>
      <c r="AV455" s="161"/>
      <c r="AX455" s="161"/>
      <c r="AZ455" s="161"/>
      <c r="BB455" s="161"/>
    </row>
    <row r="456" spans="1:54" s="174" customFormat="1" ht="18.399999999999999" customHeight="1" x14ac:dyDescent="0.3">
      <c r="A456" s="180"/>
      <c r="C456" s="81"/>
      <c r="H456" s="161"/>
      <c r="J456" s="161"/>
      <c r="L456" s="161"/>
      <c r="N456" s="161"/>
      <c r="P456" s="161"/>
      <c r="R456" s="161"/>
      <c r="T456" s="161"/>
      <c r="V456" s="161"/>
      <c r="X456" s="161"/>
      <c r="Z456" s="161"/>
      <c r="AB456" s="161"/>
      <c r="AD456" s="161"/>
      <c r="AF456" s="161"/>
      <c r="AH456" s="161"/>
      <c r="AJ456" s="161"/>
      <c r="AL456" s="161"/>
      <c r="AN456" s="161"/>
      <c r="AP456" s="161"/>
      <c r="AR456" s="161"/>
      <c r="AT456" s="161"/>
      <c r="AV456" s="161"/>
      <c r="AX456" s="161"/>
      <c r="AZ456" s="161"/>
      <c r="BB456" s="161"/>
    </row>
    <row r="457" spans="1:54" s="174" customFormat="1" ht="18.399999999999999" customHeight="1" x14ac:dyDescent="0.3">
      <c r="A457" s="180"/>
      <c r="C457" s="81"/>
      <c r="H457" s="161"/>
      <c r="J457" s="161"/>
      <c r="L457" s="161"/>
      <c r="N457" s="161"/>
      <c r="P457" s="161"/>
      <c r="R457" s="161"/>
      <c r="T457" s="161"/>
      <c r="V457" s="161"/>
      <c r="X457" s="161"/>
      <c r="Z457" s="161"/>
      <c r="AB457" s="161"/>
      <c r="AD457" s="161"/>
      <c r="AF457" s="161"/>
      <c r="AH457" s="161"/>
      <c r="AJ457" s="161"/>
      <c r="AL457" s="161"/>
      <c r="AN457" s="161"/>
      <c r="AP457" s="161"/>
      <c r="AR457" s="161"/>
      <c r="AT457" s="161"/>
      <c r="AV457" s="161"/>
      <c r="AX457" s="161"/>
      <c r="AZ457" s="161"/>
      <c r="BB457" s="161"/>
    </row>
    <row r="458" spans="1:54" ht="18.399999999999999" customHeight="1" x14ac:dyDescent="0.3">
      <c r="A458" s="180"/>
      <c r="B458" s="174"/>
      <c r="C458" s="81"/>
      <c r="D458" s="174"/>
      <c r="E458" s="174"/>
      <c r="F458" s="174"/>
      <c r="H458" s="161"/>
      <c r="J458" s="161"/>
      <c r="L458" s="161"/>
      <c r="N458" s="161"/>
      <c r="P458" s="161"/>
      <c r="R458" s="161"/>
      <c r="T458" s="161"/>
      <c r="V458" s="161"/>
      <c r="X458" s="161"/>
      <c r="Z458" s="161"/>
      <c r="AB458" s="161"/>
      <c r="AD458" s="161"/>
      <c r="AF458" s="161"/>
      <c r="AH458" s="161"/>
      <c r="AJ458" s="161"/>
      <c r="AL458" s="161"/>
      <c r="AN458" s="161"/>
      <c r="AP458" s="161"/>
      <c r="AR458" s="161"/>
      <c r="AT458" s="161"/>
      <c r="AV458" s="161"/>
      <c r="AX458" s="161"/>
      <c r="AZ458" s="161"/>
      <c r="BB458" s="161"/>
    </row>
    <row r="459" spans="1:54" s="174" customFormat="1" ht="18.399999999999999" customHeight="1" x14ac:dyDescent="0.3">
      <c r="A459" s="180"/>
      <c r="C459" s="81"/>
      <c r="H459" s="161"/>
      <c r="J459" s="161"/>
      <c r="L459" s="161"/>
      <c r="N459" s="161"/>
      <c r="P459" s="161"/>
      <c r="R459" s="161"/>
      <c r="T459" s="161"/>
      <c r="V459" s="161"/>
      <c r="X459" s="161"/>
      <c r="Z459" s="161"/>
      <c r="AB459" s="161"/>
      <c r="AD459" s="161"/>
      <c r="AF459" s="161"/>
      <c r="AH459" s="161"/>
      <c r="AJ459" s="161"/>
      <c r="AL459" s="161"/>
      <c r="AN459" s="161"/>
      <c r="AP459" s="161"/>
      <c r="AR459" s="161"/>
      <c r="AT459" s="161"/>
      <c r="AV459" s="161"/>
      <c r="AX459" s="161"/>
      <c r="AZ459" s="161"/>
      <c r="BB459" s="161"/>
    </row>
    <row r="460" spans="1:54" s="174" customFormat="1" ht="18.399999999999999" customHeight="1" x14ac:dyDescent="0.3">
      <c r="A460" s="180"/>
      <c r="C460" s="81"/>
      <c r="H460" s="161"/>
      <c r="J460" s="161"/>
      <c r="L460" s="161"/>
      <c r="N460" s="161"/>
      <c r="P460" s="161"/>
      <c r="R460" s="161"/>
      <c r="T460" s="161"/>
      <c r="V460" s="161"/>
      <c r="X460" s="161"/>
      <c r="Z460" s="161"/>
      <c r="AB460" s="161"/>
      <c r="AD460" s="161"/>
      <c r="AF460" s="161"/>
      <c r="AH460" s="161"/>
      <c r="AJ460" s="161"/>
      <c r="AL460" s="161"/>
      <c r="AN460" s="161"/>
      <c r="AP460" s="161"/>
      <c r="AR460" s="161"/>
      <c r="AT460" s="161"/>
      <c r="AV460" s="161"/>
      <c r="AX460" s="161"/>
      <c r="AZ460" s="161"/>
      <c r="BB460" s="161"/>
    </row>
    <row r="461" spans="1:54" s="174" customFormat="1" ht="18.399999999999999" customHeight="1" x14ac:dyDescent="0.3">
      <c r="A461" s="180"/>
      <c r="C461" s="81"/>
      <c r="H461" s="161"/>
      <c r="J461" s="161"/>
      <c r="L461" s="161"/>
      <c r="N461" s="161"/>
      <c r="P461" s="161"/>
      <c r="R461" s="161"/>
      <c r="T461" s="161"/>
      <c r="V461" s="161"/>
      <c r="X461" s="161"/>
      <c r="Z461" s="161"/>
      <c r="AB461" s="161"/>
      <c r="AD461" s="161"/>
      <c r="AF461" s="161"/>
      <c r="AH461" s="161"/>
      <c r="AJ461" s="161"/>
      <c r="AL461" s="161"/>
      <c r="AN461" s="161"/>
      <c r="AP461" s="161"/>
      <c r="AR461" s="161"/>
      <c r="AT461" s="161"/>
      <c r="AV461" s="161"/>
      <c r="AX461" s="161"/>
      <c r="AZ461" s="161"/>
      <c r="BB461" s="161"/>
    </row>
    <row r="462" spans="1:54" s="174" customFormat="1" ht="18.399999999999999" customHeight="1" x14ac:dyDescent="0.3">
      <c r="A462" s="180"/>
      <c r="C462" s="81"/>
      <c r="H462" s="161"/>
      <c r="J462" s="161"/>
      <c r="L462" s="161"/>
      <c r="N462" s="161"/>
      <c r="P462" s="161"/>
      <c r="R462" s="161"/>
      <c r="T462" s="161"/>
      <c r="V462" s="161"/>
      <c r="X462" s="161"/>
      <c r="Z462" s="161"/>
      <c r="AB462" s="161"/>
      <c r="AD462" s="161"/>
      <c r="AF462" s="161"/>
      <c r="AH462" s="161"/>
      <c r="AJ462" s="161"/>
      <c r="AL462" s="161"/>
      <c r="AN462" s="161"/>
      <c r="AP462" s="161"/>
      <c r="AR462" s="161"/>
      <c r="AT462" s="161"/>
      <c r="AV462" s="161"/>
      <c r="AX462" s="161"/>
      <c r="AZ462" s="161"/>
      <c r="BB462" s="161"/>
    </row>
    <row r="463" spans="1:54" s="174" customFormat="1" ht="18.399999999999999" customHeight="1" x14ac:dyDescent="0.3">
      <c r="A463" s="180"/>
      <c r="C463" s="81"/>
      <c r="H463" s="161"/>
      <c r="J463" s="161"/>
      <c r="L463" s="161"/>
      <c r="N463" s="161"/>
      <c r="P463" s="161"/>
      <c r="R463" s="161"/>
      <c r="T463" s="161"/>
      <c r="V463" s="161"/>
      <c r="X463" s="161"/>
      <c r="Z463" s="161"/>
      <c r="AB463" s="161"/>
      <c r="AD463" s="161"/>
      <c r="AF463" s="161"/>
      <c r="AH463" s="161"/>
      <c r="AJ463" s="161"/>
      <c r="AL463" s="161"/>
      <c r="AN463" s="161"/>
      <c r="AP463" s="161"/>
      <c r="AR463" s="161"/>
      <c r="AT463" s="161"/>
      <c r="AV463" s="161"/>
      <c r="AX463" s="161"/>
      <c r="AZ463" s="161"/>
      <c r="BB463" s="161"/>
    </row>
    <row r="464" spans="1:54" s="174" customFormat="1" ht="18.399999999999999" customHeight="1" x14ac:dyDescent="0.3">
      <c r="A464" s="180"/>
      <c r="C464" s="81"/>
      <c r="H464" s="161"/>
      <c r="J464" s="161"/>
      <c r="L464" s="161"/>
      <c r="N464" s="161"/>
      <c r="P464" s="161"/>
      <c r="R464" s="161"/>
      <c r="T464" s="161"/>
      <c r="V464" s="161"/>
      <c r="X464" s="161"/>
      <c r="Z464" s="161"/>
      <c r="AB464" s="161"/>
      <c r="AD464" s="161"/>
      <c r="AF464" s="161"/>
      <c r="AH464" s="161"/>
      <c r="AJ464" s="161"/>
      <c r="AL464" s="161"/>
      <c r="AN464" s="161"/>
      <c r="AP464" s="161"/>
      <c r="AR464" s="161"/>
      <c r="AT464" s="161"/>
      <c r="AV464" s="161"/>
      <c r="AX464" s="161"/>
      <c r="AZ464" s="161"/>
      <c r="BB464" s="161"/>
    </row>
    <row r="465" spans="1:54" s="174" customFormat="1" ht="18.399999999999999" customHeight="1" x14ac:dyDescent="0.3">
      <c r="A465" s="180"/>
      <c r="C465" s="81"/>
      <c r="H465" s="161"/>
      <c r="J465" s="161"/>
      <c r="L465" s="161"/>
      <c r="N465" s="161"/>
      <c r="P465" s="161"/>
      <c r="R465" s="161"/>
      <c r="T465" s="161"/>
      <c r="V465" s="161"/>
      <c r="X465" s="161"/>
      <c r="Z465" s="161"/>
      <c r="AB465" s="161"/>
      <c r="AD465" s="161"/>
      <c r="AF465" s="161"/>
      <c r="AH465" s="161"/>
      <c r="AJ465" s="161"/>
      <c r="AL465" s="161"/>
      <c r="AN465" s="161"/>
      <c r="AP465" s="161"/>
      <c r="AR465" s="161"/>
      <c r="AT465" s="161"/>
      <c r="AV465" s="161"/>
      <c r="AX465" s="161"/>
      <c r="AZ465" s="161"/>
      <c r="BB465" s="161"/>
    </row>
    <row r="466" spans="1:54" s="174" customFormat="1" ht="18.399999999999999" customHeight="1" x14ac:dyDescent="0.3">
      <c r="A466" s="180"/>
      <c r="C466" s="81"/>
      <c r="H466" s="161"/>
      <c r="J466" s="161"/>
      <c r="L466" s="161"/>
      <c r="N466" s="161"/>
      <c r="P466" s="161"/>
      <c r="R466" s="161"/>
      <c r="T466" s="161"/>
      <c r="V466" s="161"/>
      <c r="X466" s="161"/>
      <c r="Z466" s="161"/>
      <c r="AB466" s="161"/>
      <c r="AD466" s="161"/>
      <c r="AF466" s="161"/>
      <c r="AH466" s="161"/>
      <c r="AJ466" s="161"/>
      <c r="AL466" s="161"/>
      <c r="AN466" s="161"/>
      <c r="AP466" s="161"/>
      <c r="AR466" s="161"/>
      <c r="AT466" s="161"/>
      <c r="AV466" s="161"/>
      <c r="AX466" s="161"/>
      <c r="AZ466" s="161"/>
      <c r="BB466" s="161"/>
    </row>
    <row r="467" spans="1:54" s="174" customFormat="1" ht="18.399999999999999" customHeight="1" x14ac:dyDescent="0.3">
      <c r="A467" s="180"/>
      <c r="C467" s="81"/>
      <c r="H467" s="161"/>
      <c r="J467" s="161"/>
      <c r="L467" s="161"/>
      <c r="N467" s="161"/>
      <c r="P467" s="161"/>
      <c r="R467" s="161"/>
      <c r="T467" s="161"/>
      <c r="V467" s="161"/>
      <c r="X467" s="161"/>
      <c r="Z467" s="161"/>
      <c r="AB467" s="161"/>
      <c r="AD467" s="161"/>
      <c r="AF467" s="161"/>
      <c r="AH467" s="161"/>
      <c r="AJ467" s="161"/>
      <c r="AL467" s="161"/>
      <c r="AN467" s="161"/>
      <c r="AP467" s="161"/>
      <c r="AR467" s="161"/>
      <c r="AT467" s="161"/>
      <c r="AV467" s="161"/>
      <c r="AX467" s="161"/>
      <c r="AZ467" s="161"/>
      <c r="BB467" s="161"/>
    </row>
    <row r="468" spans="1:54" s="174" customFormat="1" ht="18.399999999999999" customHeight="1" x14ac:dyDescent="0.3">
      <c r="A468" s="180"/>
      <c r="C468" s="81"/>
      <c r="H468" s="161"/>
      <c r="J468" s="161"/>
      <c r="L468" s="161"/>
      <c r="N468" s="161"/>
      <c r="P468" s="161"/>
      <c r="R468" s="161"/>
      <c r="T468" s="161"/>
      <c r="V468" s="161"/>
      <c r="X468" s="161"/>
      <c r="Z468" s="161"/>
      <c r="AB468" s="161"/>
      <c r="AD468" s="161"/>
      <c r="AF468" s="161"/>
      <c r="AH468" s="161"/>
      <c r="AJ468" s="161"/>
      <c r="AL468" s="161"/>
      <c r="AN468" s="161"/>
      <c r="AP468" s="161"/>
      <c r="AR468" s="161"/>
      <c r="AT468" s="161"/>
      <c r="AV468" s="161"/>
      <c r="AX468" s="161"/>
      <c r="AZ468" s="161"/>
      <c r="BB468" s="161"/>
    </row>
    <row r="469" spans="1:54" s="174" customFormat="1" ht="18.399999999999999" customHeight="1" x14ac:dyDescent="0.3">
      <c r="A469" s="180"/>
      <c r="C469" s="81"/>
      <c r="H469" s="161"/>
      <c r="J469" s="161"/>
      <c r="L469" s="161"/>
      <c r="N469" s="161"/>
      <c r="P469" s="161"/>
      <c r="R469" s="161"/>
      <c r="T469" s="161"/>
      <c r="V469" s="161"/>
      <c r="X469" s="161"/>
      <c r="Z469" s="161"/>
      <c r="AB469" s="161"/>
      <c r="AD469" s="161"/>
      <c r="AF469" s="161"/>
      <c r="AH469" s="161"/>
      <c r="AJ469" s="161"/>
      <c r="AL469" s="161"/>
      <c r="AN469" s="161"/>
      <c r="AP469" s="161"/>
      <c r="AR469" s="161"/>
      <c r="AT469" s="161"/>
      <c r="AV469" s="161"/>
      <c r="AX469" s="161"/>
      <c r="AZ469" s="161"/>
      <c r="BB469" s="161"/>
    </row>
    <row r="470" spans="1:54" s="174" customFormat="1" ht="18.399999999999999" customHeight="1" x14ac:dyDescent="0.3">
      <c r="A470" s="180"/>
      <c r="C470" s="81"/>
      <c r="H470" s="161"/>
      <c r="J470" s="161"/>
      <c r="L470" s="161"/>
      <c r="N470" s="161"/>
      <c r="P470" s="161"/>
      <c r="R470" s="161"/>
      <c r="T470" s="161"/>
      <c r="V470" s="161"/>
      <c r="X470" s="161"/>
      <c r="Z470" s="161"/>
      <c r="AB470" s="161"/>
      <c r="AD470" s="161"/>
      <c r="AF470" s="161"/>
      <c r="AH470" s="161"/>
      <c r="AJ470" s="161"/>
      <c r="AL470" s="161"/>
      <c r="AN470" s="161"/>
      <c r="AP470" s="161"/>
      <c r="AR470" s="161"/>
      <c r="AT470" s="161"/>
      <c r="AV470" s="161"/>
      <c r="AX470" s="161"/>
      <c r="AZ470" s="161"/>
      <c r="BB470" s="161"/>
    </row>
    <row r="471" spans="1:54" s="174" customFormat="1" ht="18.399999999999999" customHeight="1" x14ac:dyDescent="0.3">
      <c r="A471" s="180"/>
      <c r="C471" s="81"/>
      <c r="H471" s="161"/>
      <c r="J471" s="161"/>
      <c r="L471" s="161"/>
      <c r="N471" s="161"/>
      <c r="P471" s="161"/>
      <c r="R471" s="161"/>
      <c r="T471" s="161"/>
      <c r="V471" s="161"/>
      <c r="X471" s="161"/>
      <c r="Z471" s="161"/>
      <c r="AB471" s="161"/>
      <c r="AD471" s="161"/>
      <c r="AF471" s="161"/>
      <c r="AH471" s="161"/>
      <c r="AJ471" s="161"/>
      <c r="AL471" s="161"/>
      <c r="AN471" s="161"/>
      <c r="AP471" s="161"/>
      <c r="AR471" s="161"/>
      <c r="AT471" s="161"/>
      <c r="AV471" s="161"/>
      <c r="AX471" s="161"/>
      <c r="AZ471" s="161"/>
      <c r="BB471" s="161"/>
    </row>
    <row r="472" spans="1:54" s="174" customFormat="1" ht="18.399999999999999" customHeight="1" x14ac:dyDescent="0.3">
      <c r="A472" s="180"/>
      <c r="C472" s="81"/>
      <c r="H472" s="161"/>
      <c r="J472" s="161"/>
      <c r="L472" s="161"/>
      <c r="N472" s="161"/>
      <c r="P472" s="161"/>
      <c r="R472" s="161"/>
      <c r="T472" s="161"/>
      <c r="V472" s="161"/>
      <c r="X472" s="161"/>
      <c r="Z472" s="161"/>
      <c r="AB472" s="161"/>
      <c r="AD472" s="161"/>
      <c r="AF472" s="161"/>
      <c r="AH472" s="161"/>
      <c r="AJ472" s="161"/>
      <c r="AL472" s="161"/>
      <c r="AN472" s="161"/>
      <c r="AP472" s="161"/>
      <c r="AR472" s="161"/>
      <c r="AT472" s="161"/>
      <c r="AV472" s="161"/>
      <c r="AX472" s="161"/>
      <c r="AZ472" s="161"/>
      <c r="BB472" s="161"/>
    </row>
    <row r="473" spans="1:54" s="174" customFormat="1" ht="18.399999999999999" customHeight="1" x14ac:dyDescent="0.3">
      <c r="A473" s="180"/>
      <c r="C473" s="81"/>
      <c r="H473" s="161"/>
      <c r="J473" s="161"/>
      <c r="L473" s="161"/>
      <c r="N473" s="161"/>
      <c r="P473" s="161"/>
      <c r="R473" s="161"/>
      <c r="T473" s="161"/>
      <c r="V473" s="161"/>
      <c r="X473" s="161"/>
      <c r="Z473" s="161"/>
      <c r="AB473" s="161"/>
      <c r="AD473" s="161"/>
      <c r="AF473" s="161"/>
      <c r="AH473" s="161"/>
      <c r="AJ473" s="161"/>
      <c r="AL473" s="161"/>
      <c r="AN473" s="161"/>
      <c r="AP473" s="161"/>
      <c r="AR473" s="161"/>
      <c r="AT473" s="161"/>
      <c r="AV473" s="161"/>
      <c r="AX473" s="161"/>
      <c r="AZ473" s="161"/>
      <c r="BB473" s="161"/>
    </row>
    <row r="474" spans="1:54" s="174" customFormat="1" ht="18.399999999999999" customHeight="1" x14ac:dyDescent="0.3">
      <c r="A474" s="180"/>
      <c r="C474" s="81"/>
      <c r="H474" s="161"/>
      <c r="J474" s="161"/>
      <c r="L474" s="161"/>
      <c r="N474" s="161"/>
      <c r="P474" s="161"/>
      <c r="R474" s="161"/>
      <c r="T474" s="161"/>
      <c r="V474" s="161"/>
      <c r="X474" s="161"/>
      <c r="Z474" s="161"/>
      <c r="AB474" s="161"/>
      <c r="AD474" s="161"/>
      <c r="AF474" s="161"/>
      <c r="AH474" s="161"/>
      <c r="AJ474" s="161"/>
      <c r="AL474" s="161"/>
      <c r="AN474" s="161"/>
      <c r="AP474" s="161"/>
      <c r="AR474" s="161"/>
      <c r="AT474" s="161"/>
      <c r="AV474" s="161"/>
      <c r="AX474" s="161"/>
      <c r="AZ474" s="161"/>
      <c r="BB474" s="161"/>
    </row>
    <row r="475" spans="1:54" s="174" customFormat="1" ht="18.399999999999999" customHeight="1" x14ac:dyDescent="0.3">
      <c r="A475" s="180"/>
      <c r="C475" s="81"/>
      <c r="H475" s="161"/>
      <c r="J475" s="161"/>
      <c r="L475" s="161"/>
      <c r="N475" s="161"/>
      <c r="P475" s="161"/>
      <c r="R475" s="161"/>
      <c r="T475" s="161"/>
      <c r="V475" s="161"/>
      <c r="X475" s="161"/>
      <c r="Z475" s="161"/>
      <c r="AB475" s="161"/>
      <c r="AD475" s="161"/>
      <c r="AF475" s="161"/>
      <c r="AH475" s="161"/>
      <c r="AJ475" s="161"/>
      <c r="AL475" s="161"/>
      <c r="AN475" s="161"/>
      <c r="AP475" s="161"/>
      <c r="AR475" s="161"/>
      <c r="AT475" s="161"/>
      <c r="AV475" s="161"/>
      <c r="AX475" s="161"/>
      <c r="AZ475" s="161"/>
      <c r="BB475" s="161"/>
    </row>
    <row r="476" spans="1:54" s="174" customFormat="1" ht="18.399999999999999" customHeight="1" x14ac:dyDescent="0.3">
      <c r="A476" s="180"/>
      <c r="C476" s="81"/>
      <c r="H476" s="161"/>
      <c r="J476" s="161"/>
      <c r="L476" s="161"/>
      <c r="N476" s="161"/>
      <c r="P476" s="161"/>
      <c r="R476" s="161"/>
      <c r="T476" s="161"/>
      <c r="V476" s="161"/>
      <c r="X476" s="161"/>
      <c r="Z476" s="161"/>
      <c r="AB476" s="161"/>
      <c r="AD476" s="161"/>
      <c r="AF476" s="161"/>
      <c r="AH476" s="161"/>
      <c r="AJ476" s="161"/>
      <c r="AL476" s="161"/>
      <c r="AN476" s="161"/>
      <c r="AP476" s="161"/>
      <c r="AR476" s="161"/>
      <c r="AT476" s="161"/>
      <c r="AV476" s="161"/>
      <c r="AX476" s="161"/>
      <c r="AZ476" s="161"/>
      <c r="BB476" s="161"/>
    </row>
    <row r="477" spans="1:54" s="174" customFormat="1" ht="18.399999999999999" customHeight="1" x14ac:dyDescent="0.3">
      <c r="A477" s="180"/>
      <c r="C477" s="81"/>
      <c r="H477" s="161"/>
      <c r="J477" s="161"/>
      <c r="L477" s="161"/>
      <c r="N477" s="161"/>
      <c r="P477" s="161"/>
      <c r="R477" s="161"/>
      <c r="T477" s="161"/>
      <c r="V477" s="161"/>
      <c r="X477" s="161"/>
      <c r="Z477" s="161"/>
      <c r="AB477" s="161"/>
      <c r="AD477" s="161"/>
      <c r="AF477" s="161"/>
      <c r="AH477" s="161"/>
      <c r="AJ477" s="161"/>
      <c r="AL477" s="161"/>
      <c r="AN477" s="161"/>
      <c r="AP477" s="161"/>
      <c r="AR477" s="161"/>
      <c r="AT477" s="161"/>
      <c r="AV477" s="161"/>
      <c r="AX477" s="161"/>
      <c r="AZ477" s="161"/>
      <c r="BB477" s="161"/>
    </row>
    <row r="478" spans="1:54" s="174" customFormat="1" ht="18.399999999999999" customHeight="1" x14ac:dyDescent="0.3">
      <c r="A478" s="180"/>
      <c r="C478" s="81"/>
      <c r="H478" s="161"/>
      <c r="J478" s="161"/>
      <c r="L478" s="161"/>
      <c r="N478" s="161"/>
      <c r="P478" s="161"/>
      <c r="R478" s="161"/>
      <c r="T478" s="161"/>
      <c r="V478" s="161"/>
      <c r="X478" s="161"/>
      <c r="Z478" s="161"/>
      <c r="AB478" s="161"/>
      <c r="AD478" s="161"/>
      <c r="AF478" s="161"/>
      <c r="AH478" s="161"/>
      <c r="AJ478" s="161"/>
      <c r="AL478" s="161"/>
      <c r="AN478" s="161"/>
      <c r="AP478" s="161"/>
      <c r="AR478" s="161"/>
      <c r="AT478" s="161"/>
      <c r="AV478" s="161"/>
      <c r="AX478" s="161"/>
      <c r="AZ478" s="161"/>
      <c r="BB478" s="161"/>
    </row>
    <row r="479" spans="1:54" s="174" customFormat="1" ht="18.399999999999999" customHeight="1" x14ac:dyDescent="0.3">
      <c r="A479" s="180"/>
      <c r="C479" s="81"/>
      <c r="H479" s="161"/>
      <c r="J479" s="161"/>
      <c r="L479" s="161"/>
      <c r="N479" s="161"/>
      <c r="P479" s="161"/>
      <c r="R479" s="161"/>
      <c r="T479" s="161"/>
      <c r="V479" s="161"/>
      <c r="X479" s="161"/>
      <c r="Z479" s="161"/>
      <c r="AB479" s="161"/>
      <c r="AD479" s="161"/>
      <c r="AF479" s="161"/>
      <c r="AH479" s="161"/>
      <c r="AJ479" s="161"/>
      <c r="AL479" s="161"/>
      <c r="AN479" s="161"/>
      <c r="AP479" s="161"/>
      <c r="AR479" s="161"/>
      <c r="AT479" s="161"/>
      <c r="AV479" s="161"/>
      <c r="AX479" s="161"/>
      <c r="AZ479" s="161"/>
      <c r="BB479" s="161"/>
    </row>
    <row r="480" spans="1:54" s="174" customFormat="1" ht="18.399999999999999" customHeight="1" x14ac:dyDescent="0.3">
      <c r="A480" s="180"/>
      <c r="C480" s="81"/>
      <c r="H480" s="161"/>
      <c r="J480" s="161"/>
      <c r="L480" s="161"/>
      <c r="N480" s="161"/>
      <c r="P480" s="161"/>
      <c r="R480" s="161"/>
      <c r="T480" s="161"/>
      <c r="V480" s="161"/>
      <c r="X480" s="161"/>
      <c r="Z480" s="161"/>
      <c r="AB480" s="161"/>
      <c r="AD480" s="161"/>
      <c r="AF480" s="161"/>
      <c r="AH480" s="161"/>
      <c r="AJ480" s="161"/>
      <c r="AL480" s="161"/>
      <c r="AN480" s="161"/>
      <c r="AP480" s="161"/>
      <c r="AR480" s="161"/>
      <c r="AT480" s="161"/>
      <c r="AV480" s="161"/>
      <c r="AX480" s="161"/>
      <c r="AZ480" s="161"/>
      <c r="BB480" s="161"/>
    </row>
    <row r="481" spans="1:54" s="174" customFormat="1" ht="18.399999999999999" customHeight="1" x14ac:dyDescent="0.3">
      <c r="A481" s="180"/>
      <c r="C481" s="81"/>
      <c r="H481" s="161"/>
      <c r="J481" s="161"/>
      <c r="L481" s="161"/>
      <c r="N481" s="161"/>
      <c r="P481" s="161"/>
      <c r="R481" s="161"/>
      <c r="T481" s="161"/>
      <c r="V481" s="161"/>
      <c r="X481" s="161"/>
      <c r="Z481" s="161"/>
      <c r="AB481" s="161"/>
      <c r="AD481" s="161"/>
      <c r="AF481" s="161"/>
      <c r="AH481" s="161"/>
      <c r="AJ481" s="161"/>
      <c r="AL481" s="161"/>
      <c r="AN481" s="161"/>
      <c r="AP481" s="161"/>
      <c r="AR481" s="161"/>
      <c r="AT481" s="161"/>
      <c r="AV481" s="161"/>
      <c r="AX481" s="161"/>
      <c r="AZ481" s="161"/>
      <c r="BB481" s="161"/>
    </row>
    <row r="482" spans="1:54" s="174" customFormat="1" ht="18.399999999999999" customHeight="1" x14ac:dyDescent="0.3">
      <c r="A482" s="180"/>
      <c r="C482" s="81"/>
      <c r="H482" s="161"/>
      <c r="J482" s="161"/>
      <c r="L482" s="161"/>
      <c r="N482" s="161"/>
      <c r="P482" s="161"/>
      <c r="R482" s="161"/>
      <c r="T482" s="161"/>
      <c r="V482" s="161"/>
      <c r="X482" s="161"/>
      <c r="Z482" s="161"/>
      <c r="AB482" s="161"/>
      <c r="AD482" s="161"/>
      <c r="AF482" s="161"/>
      <c r="AH482" s="161"/>
      <c r="AJ482" s="161"/>
      <c r="AL482" s="161"/>
      <c r="AN482" s="161"/>
      <c r="AP482" s="161"/>
      <c r="AR482" s="161"/>
      <c r="AT482" s="161"/>
      <c r="AV482" s="161"/>
      <c r="AX482" s="161"/>
      <c r="AZ482" s="161"/>
      <c r="BB482" s="161"/>
    </row>
    <row r="483" spans="1:54" s="174" customFormat="1" ht="18.399999999999999" customHeight="1" x14ac:dyDescent="0.3">
      <c r="A483" s="180"/>
      <c r="C483" s="81"/>
      <c r="H483" s="161"/>
      <c r="J483" s="161"/>
      <c r="L483" s="161"/>
      <c r="N483" s="161"/>
      <c r="P483" s="161"/>
      <c r="R483" s="161"/>
      <c r="T483" s="161"/>
      <c r="V483" s="161"/>
      <c r="X483" s="161"/>
      <c r="Z483" s="161"/>
      <c r="AB483" s="161"/>
      <c r="AD483" s="161"/>
      <c r="AF483" s="161"/>
      <c r="AH483" s="161"/>
      <c r="AJ483" s="161"/>
      <c r="AL483" s="161"/>
      <c r="AN483" s="161"/>
      <c r="AP483" s="161"/>
      <c r="AR483" s="161"/>
      <c r="AT483" s="161"/>
      <c r="AV483" s="161"/>
      <c r="AX483" s="161"/>
      <c r="AZ483" s="161"/>
      <c r="BB483" s="161"/>
    </row>
    <row r="484" spans="1:54" s="174" customFormat="1" ht="18.399999999999999" customHeight="1" x14ac:dyDescent="0.3">
      <c r="A484" s="180"/>
      <c r="C484" s="81"/>
      <c r="H484" s="161"/>
      <c r="J484" s="161"/>
      <c r="L484" s="161"/>
      <c r="N484" s="161"/>
      <c r="P484" s="161"/>
      <c r="R484" s="161"/>
      <c r="T484" s="161"/>
      <c r="V484" s="161"/>
      <c r="X484" s="161"/>
      <c r="Z484" s="161"/>
      <c r="AB484" s="161"/>
      <c r="AD484" s="161"/>
      <c r="AF484" s="161"/>
      <c r="AH484" s="161"/>
      <c r="AJ484" s="161"/>
      <c r="AL484" s="161"/>
      <c r="AN484" s="161"/>
      <c r="AP484" s="161"/>
      <c r="AR484" s="161"/>
      <c r="AT484" s="161"/>
      <c r="AV484" s="161"/>
      <c r="AX484" s="161"/>
      <c r="AZ484" s="161"/>
      <c r="BB484" s="161"/>
    </row>
    <row r="485" spans="1:54" s="174" customFormat="1" ht="18.399999999999999" customHeight="1" x14ac:dyDescent="0.3">
      <c r="A485" s="180"/>
      <c r="C485" s="81"/>
      <c r="H485" s="161"/>
      <c r="J485" s="161"/>
      <c r="L485" s="161"/>
      <c r="N485" s="161"/>
      <c r="P485" s="161"/>
      <c r="R485" s="161"/>
      <c r="T485" s="161"/>
      <c r="V485" s="161"/>
      <c r="X485" s="161"/>
      <c r="Z485" s="161"/>
      <c r="AB485" s="161"/>
      <c r="AD485" s="161"/>
      <c r="AF485" s="161"/>
      <c r="AH485" s="161"/>
      <c r="AJ485" s="161"/>
      <c r="AL485" s="161"/>
      <c r="AN485" s="161"/>
      <c r="AP485" s="161"/>
      <c r="AR485" s="161"/>
      <c r="AT485" s="161"/>
      <c r="AV485" s="161"/>
      <c r="AX485" s="161"/>
      <c r="AZ485" s="161"/>
      <c r="BB485" s="161"/>
    </row>
    <row r="486" spans="1:54" s="174" customFormat="1" ht="18.399999999999999" customHeight="1" x14ac:dyDescent="0.3">
      <c r="A486" s="180"/>
      <c r="C486" s="81"/>
      <c r="H486" s="161"/>
      <c r="J486" s="161"/>
      <c r="L486" s="161"/>
      <c r="N486" s="161"/>
      <c r="P486" s="161"/>
      <c r="R486" s="161"/>
      <c r="T486" s="161"/>
      <c r="V486" s="161"/>
      <c r="X486" s="161"/>
      <c r="Z486" s="161"/>
      <c r="AB486" s="161"/>
      <c r="AD486" s="161"/>
      <c r="AF486" s="161"/>
      <c r="AH486" s="161"/>
      <c r="AJ486" s="161"/>
      <c r="AL486" s="161"/>
      <c r="AN486" s="161"/>
      <c r="AP486" s="161"/>
      <c r="AR486" s="161"/>
      <c r="AT486" s="161"/>
      <c r="AV486" s="161"/>
      <c r="AX486" s="161"/>
      <c r="AZ486" s="161"/>
      <c r="BB486" s="161"/>
    </row>
    <row r="487" spans="1:54" s="174" customFormat="1" ht="18.399999999999999" customHeight="1" x14ac:dyDescent="0.3">
      <c r="A487" s="180"/>
      <c r="C487" s="81"/>
      <c r="H487" s="161"/>
      <c r="J487" s="161"/>
      <c r="L487" s="161"/>
      <c r="N487" s="161"/>
      <c r="P487" s="161"/>
      <c r="R487" s="161"/>
      <c r="T487" s="161"/>
      <c r="V487" s="161"/>
      <c r="X487" s="161"/>
      <c r="Z487" s="161"/>
      <c r="AB487" s="161"/>
      <c r="AD487" s="161"/>
      <c r="AF487" s="161"/>
      <c r="AH487" s="161"/>
      <c r="AJ487" s="161"/>
      <c r="AL487" s="161"/>
      <c r="AN487" s="161"/>
      <c r="AP487" s="161"/>
      <c r="AR487" s="161"/>
      <c r="AT487" s="161"/>
      <c r="AV487" s="161"/>
      <c r="AX487" s="161"/>
      <c r="AZ487" s="161"/>
      <c r="BB487" s="161"/>
    </row>
    <row r="488" spans="1:54" s="174" customFormat="1" ht="18.399999999999999" customHeight="1" x14ac:dyDescent="0.3">
      <c r="A488" s="180"/>
      <c r="C488" s="81"/>
      <c r="H488" s="161"/>
      <c r="J488" s="161"/>
      <c r="L488" s="161"/>
      <c r="N488" s="161"/>
      <c r="P488" s="161"/>
      <c r="R488" s="161"/>
      <c r="T488" s="161"/>
      <c r="V488" s="161"/>
      <c r="X488" s="161"/>
      <c r="Z488" s="161"/>
      <c r="AB488" s="161"/>
      <c r="AD488" s="161"/>
      <c r="AF488" s="161"/>
      <c r="AH488" s="161"/>
      <c r="AJ488" s="161"/>
      <c r="AL488" s="161"/>
      <c r="AN488" s="161"/>
      <c r="AP488" s="161"/>
      <c r="AR488" s="161"/>
      <c r="AT488" s="161"/>
      <c r="AV488" s="161"/>
      <c r="AX488" s="161"/>
      <c r="AZ488" s="161"/>
      <c r="BB488" s="161"/>
    </row>
    <row r="489" spans="1:54" s="174" customFormat="1" ht="18.399999999999999" customHeight="1" x14ac:dyDescent="0.3">
      <c r="A489" s="180"/>
      <c r="C489" s="81"/>
      <c r="H489" s="161"/>
      <c r="J489" s="161"/>
      <c r="L489" s="161"/>
      <c r="N489" s="161"/>
      <c r="P489" s="161"/>
      <c r="R489" s="161"/>
      <c r="T489" s="161"/>
      <c r="V489" s="161"/>
      <c r="X489" s="161"/>
      <c r="Z489" s="161"/>
      <c r="AB489" s="161"/>
      <c r="AD489" s="161"/>
      <c r="AF489" s="161"/>
      <c r="AH489" s="161"/>
      <c r="AJ489" s="161"/>
      <c r="AL489" s="161"/>
      <c r="AN489" s="161"/>
      <c r="AP489" s="161"/>
      <c r="AR489" s="161"/>
      <c r="AT489" s="161"/>
      <c r="AV489" s="161"/>
      <c r="AX489" s="161"/>
      <c r="AZ489" s="161"/>
      <c r="BB489" s="161"/>
    </row>
    <row r="490" spans="1:54" s="174" customFormat="1" ht="18.399999999999999" customHeight="1" x14ac:dyDescent="0.3">
      <c r="A490" s="180"/>
      <c r="C490" s="81"/>
      <c r="H490" s="161"/>
      <c r="J490" s="161"/>
      <c r="L490" s="161"/>
      <c r="N490" s="161"/>
      <c r="P490" s="161"/>
      <c r="R490" s="161"/>
      <c r="T490" s="161"/>
      <c r="V490" s="161"/>
      <c r="X490" s="161"/>
      <c r="Z490" s="161"/>
      <c r="AB490" s="161"/>
      <c r="AD490" s="161"/>
      <c r="AF490" s="161"/>
      <c r="AH490" s="161"/>
      <c r="AJ490" s="161"/>
      <c r="AL490" s="161"/>
      <c r="AN490" s="161"/>
      <c r="AP490" s="161"/>
      <c r="AR490" s="161"/>
      <c r="AT490" s="161"/>
      <c r="AV490" s="161"/>
      <c r="AX490" s="161"/>
      <c r="AZ490" s="161"/>
      <c r="BB490" s="161"/>
    </row>
    <row r="491" spans="1:54" s="174" customFormat="1" ht="18.399999999999999" customHeight="1" x14ac:dyDescent="0.3">
      <c r="A491" s="180"/>
      <c r="C491" s="81"/>
      <c r="H491" s="161"/>
      <c r="J491" s="161"/>
      <c r="L491" s="161"/>
      <c r="N491" s="161"/>
      <c r="P491" s="161"/>
      <c r="R491" s="161"/>
      <c r="T491" s="161"/>
      <c r="V491" s="161"/>
      <c r="X491" s="161"/>
      <c r="Z491" s="161"/>
      <c r="AB491" s="161"/>
      <c r="AD491" s="161"/>
      <c r="AF491" s="161"/>
      <c r="AH491" s="161"/>
      <c r="AJ491" s="161"/>
      <c r="AL491" s="161"/>
      <c r="AN491" s="161"/>
      <c r="AP491" s="161"/>
      <c r="AR491" s="161"/>
      <c r="AT491" s="161"/>
      <c r="AV491" s="161"/>
      <c r="AX491" s="161"/>
      <c r="AZ491" s="161"/>
      <c r="BB491" s="161"/>
    </row>
    <row r="492" spans="1:54" s="174" customFormat="1" ht="18.399999999999999" customHeight="1" x14ac:dyDescent="0.3">
      <c r="A492" s="180"/>
      <c r="C492" s="81"/>
      <c r="H492" s="161"/>
      <c r="J492" s="161"/>
      <c r="L492" s="161"/>
      <c r="N492" s="161"/>
      <c r="P492" s="161"/>
      <c r="R492" s="161"/>
      <c r="T492" s="161"/>
      <c r="V492" s="161"/>
      <c r="X492" s="161"/>
      <c r="Z492" s="161"/>
      <c r="AB492" s="161"/>
      <c r="AD492" s="161"/>
      <c r="AF492" s="161"/>
      <c r="AH492" s="161"/>
      <c r="AJ492" s="161"/>
      <c r="AL492" s="161"/>
      <c r="AN492" s="161"/>
      <c r="AP492" s="161"/>
      <c r="AR492" s="161"/>
      <c r="AT492" s="161"/>
      <c r="AV492" s="161"/>
      <c r="AX492" s="161"/>
      <c r="AZ492" s="161"/>
      <c r="BB492" s="161"/>
    </row>
    <row r="493" spans="1:54" s="174" customFormat="1" ht="18.399999999999999" customHeight="1" x14ac:dyDescent="0.3">
      <c r="A493" s="180"/>
      <c r="C493" s="81"/>
      <c r="H493" s="161"/>
      <c r="J493" s="161"/>
      <c r="L493" s="161"/>
      <c r="N493" s="161"/>
      <c r="P493" s="161"/>
      <c r="R493" s="161"/>
      <c r="T493" s="161"/>
      <c r="V493" s="161"/>
      <c r="X493" s="161"/>
      <c r="Z493" s="161"/>
      <c r="AB493" s="161"/>
      <c r="AD493" s="161"/>
      <c r="AF493" s="161"/>
      <c r="AH493" s="161"/>
      <c r="AJ493" s="161"/>
      <c r="AL493" s="161"/>
      <c r="AN493" s="161"/>
      <c r="AP493" s="161"/>
      <c r="AR493" s="161"/>
      <c r="AT493" s="161"/>
      <c r="AV493" s="161"/>
      <c r="AX493" s="161"/>
      <c r="AZ493" s="161"/>
      <c r="BB493" s="161"/>
    </row>
    <row r="494" spans="1:54" s="174" customFormat="1" ht="18.399999999999999" customHeight="1" x14ac:dyDescent="0.3">
      <c r="A494" s="180"/>
      <c r="C494" s="81"/>
      <c r="H494" s="161"/>
      <c r="J494" s="161"/>
      <c r="L494" s="161"/>
      <c r="N494" s="161"/>
      <c r="P494" s="161"/>
      <c r="R494" s="161"/>
      <c r="T494" s="161"/>
      <c r="V494" s="161"/>
      <c r="X494" s="161"/>
      <c r="Z494" s="161"/>
      <c r="AB494" s="161"/>
      <c r="AD494" s="161"/>
      <c r="AF494" s="161"/>
      <c r="AH494" s="161"/>
      <c r="AJ494" s="161"/>
      <c r="AL494" s="161"/>
      <c r="AN494" s="161"/>
      <c r="AP494" s="161"/>
      <c r="AR494" s="161"/>
      <c r="AT494" s="161"/>
      <c r="AV494" s="161"/>
      <c r="AX494" s="161"/>
      <c r="AZ494" s="161"/>
      <c r="BB494" s="161"/>
    </row>
    <row r="495" spans="1:54" s="174" customFormat="1" ht="18.399999999999999" customHeight="1" x14ac:dyDescent="0.3">
      <c r="A495" s="180"/>
      <c r="C495" s="81"/>
      <c r="H495" s="161"/>
      <c r="J495" s="161"/>
      <c r="L495" s="161"/>
      <c r="N495" s="161"/>
      <c r="P495" s="161"/>
      <c r="R495" s="161"/>
      <c r="T495" s="161"/>
      <c r="V495" s="161"/>
      <c r="X495" s="161"/>
      <c r="Z495" s="161"/>
      <c r="AB495" s="161"/>
      <c r="AD495" s="161"/>
      <c r="AF495" s="161"/>
      <c r="AH495" s="161"/>
      <c r="AJ495" s="161"/>
      <c r="AL495" s="161"/>
      <c r="AN495" s="161"/>
      <c r="AP495" s="161"/>
      <c r="AR495" s="161"/>
      <c r="AT495" s="161"/>
      <c r="AV495" s="161"/>
      <c r="AX495" s="161"/>
      <c r="AZ495" s="161"/>
      <c r="BB495" s="161"/>
    </row>
    <row r="496" spans="1:54" s="174" customFormat="1" ht="18.399999999999999" customHeight="1" x14ac:dyDescent="0.3">
      <c r="A496" s="180"/>
      <c r="C496" s="81"/>
      <c r="H496" s="161"/>
      <c r="J496" s="161"/>
      <c r="L496" s="161"/>
      <c r="N496" s="161"/>
      <c r="P496" s="161"/>
      <c r="R496" s="161"/>
      <c r="T496" s="161"/>
      <c r="V496" s="161"/>
      <c r="X496" s="161"/>
      <c r="Z496" s="161"/>
      <c r="AB496" s="161"/>
      <c r="AD496" s="161"/>
      <c r="AF496" s="161"/>
      <c r="AH496" s="161"/>
      <c r="AJ496" s="161"/>
      <c r="AL496" s="161"/>
      <c r="AN496" s="161"/>
      <c r="AP496" s="161"/>
      <c r="AR496" s="161"/>
      <c r="AT496" s="161"/>
      <c r="AV496" s="161"/>
      <c r="AX496" s="161"/>
      <c r="AZ496" s="161"/>
      <c r="BB496" s="161"/>
    </row>
    <row r="497" spans="1:54" s="174" customFormat="1" ht="18.399999999999999" customHeight="1" x14ac:dyDescent="0.3">
      <c r="A497" s="180"/>
      <c r="C497" s="81"/>
      <c r="H497" s="161"/>
      <c r="J497" s="161"/>
      <c r="L497" s="161"/>
      <c r="N497" s="161"/>
      <c r="P497" s="161"/>
      <c r="R497" s="161"/>
      <c r="T497" s="161"/>
      <c r="V497" s="161"/>
      <c r="X497" s="161"/>
      <c r="Z497" s="161"/>
      <c r="AB497" s="161"/>
      <c r="AD497" s="161"/>
      <c r="AF497" s="161"/>
      <c r="AH497" s="161"/>
      <c r="AJ497" s="161"/>
      <c r="AL497" s="161"/>
      <c r="AN497" s="161"/>
      <c r="AP497" s="161"/>
      <c r="AR497" s="161"/>
      <c r="AT497" s="161"/>
      <c r="AV497" s="161"/>
      <c r="AX497" s="161"/>
      <c r="AZ497" s="161"/>
      <c r="BB497" s="161"/>
    </row>
    <row r="498" spans="1:54" s="174" customFormat="1" ht="18.399999999999999" customHeight="1" x14ac:dyDescent="0.3">
      <c r="A498" s="180"/>
      <c r="C498" s="81"/>
      <c r="H498" s="161"/>
      <c r="J498" s="161"/>
      <c r="L498" s="161"/>
      <c r="N498" s="161"/>
      <c r="P498" s="161"/>
      <c r="R498" s="161"/>
      <c r="T498" s="161"/>
      <c r="V498" s="161"/>
      <c r="X498" s="161"/>
      <c r="Z498" s="161"/>
      <c r="AB498" s="161"/>
      <c r="AD498" s="161"/>
      <c r="AF498" s="161"/>
      <c r="AH498" s="161"/>
      <c r="AJ498" s="161"/>
      <c r="AL498" s="161"/>
      <c r="AN498" s="161"/>
      <c r="AP498" s="161"/>
      <c r="AR498" s="161"/>
      <c r="AT498" s="161"/>
      <c r="AV498" s="161"/>
      <c r="AX498" s="161"/>
      <c r="AZ498" s="161"/>
      <c r="BB498" s="161"/>
    </row>
    <row r="499" spans="1:54" s="174" customFormat="1" ht="18.399999999999999" customHeight="1" x14ac:dyDescent="0.3">
      <c r="A499" s="180"/>
      <c r="C499" s="81"/>
      <c r="H499" s="161"/>
      <c r="J499" s="161"/>
      <c r="L499" s="161"/>
      <c r="N499" s="161"/>
      <c r="P499" s="161"/>
      <c r="R499" s="161"/>
      <c r="T499" s="161"/>
      <c r="V499" s="161"/>
      <c r="X499" s="161"/>
      <c r="Z499" s="161"/>
      <c r="AB499" s="161"/>
      <c r="AD499" s="161"/>
      <c r="AF499" s="161"/>
      <c r="AH499" s="161"/>
      <c r="AJ499" s="161"/>
      <c r="AL499" s="161"/>
      <c r="AN499" s="161"/>
      <c r="AP499" s="161"/>
      <c r="AR499" s="161"/>
      <c r="AT499" s="161"/>
      <c r="AV499" s="161"/>
      <c r="AX499" s="161"/>
      <c r="AZ499" s="161"/>
      <c r="BB499" s="161"/>
    </row>
    <row r="500" spans="1:54" s="174" customFormat="1" ht="18.399999999999999" customHeight="1" x14ac:dyDescent="0.3">
      <c r="A500" s="180"/>
      <c r="C500" s="81"/>
      <c r="H500" s="161"/>
      <c r="J500" s="161"/>
      <c r="L500" s="161"/>
      <c r="N500" s="161"/>
      <c r="P500" s="161"/>
      <c r="R500" s="161"/>
      <c r="T500" s="161"/>
      <c r="V500" s="161"/>
      <c r="X500" s="161"/>
      <c r="Z500" s="161"/>
      <c r="AB500" s="161"/>
      <c r="AD500" s="161"/>
      <c r="AF500" s="161"/>
      <c r="AH500" s="161"/>
      <c r="AJ500" s="161"/>
      <c r="AL500" s="161"/>
      <c r="AN500" s="161"/>
      <c r="AP500" s="161"/>
      <c r="AR500" s="161"/>
      <c r="AT500" s="161"/>
      <c r="AV500" s="161"/>
      <c r="AX500" s="161"/>
      <c r="AZ500" s="161"/>
      <c r="BB500" s="161"/>
    </row>
    <row r="501" spans="1:54" s="174" customFormat="1" ht="18.399999999999999" customHeight="1" x14ac:dyDescent="0.3">
      <c r="A501" s="180"/>
      <c r="C501" s="81"/>
      <c r="H501" s="161"/>
      <c r="J501" s="161"/>
      <c r="L501" s="161"/>
      <c r="N501" s="161"/>
      <c r="P501" s="161"/>
      <c r="R501" s="161"/>
      <c r="T501" s="161"/>
      <c r="V501" s="161"/>
      <c r="X501" s="161"/>
      <c r="Z501" s="161"/>
      <c r="AB501" s="161"/>
      <c r="AD501" s="161"/>
      <c r="AF501" s="161"/>
      <c r="AH501" s="161"/>
      <c r="AJ501" s="161"/>
      <c r="AL501" s="161"/>
      <c r="AN501" s="161"/>
      <c r="AP501" s="161"/>
      <c r="AR501" s="161"/>
      <c r="AT501" s="161"/>
      <c r="AV501" s="161"/>
      <c r="AX501" s="161"/>
      <c r="AZ501" s="161"/>
      <c r="BB501" s="161"/>
    </row>
    <row r="502" spans="1:54" s="174" customFormat="1" ht="18.399999999999999" customHeight="1" x14ac:dyDescent="0.3">
      <c r="A502" s="180"/>
      <c r="C502" s="81"/>
      <c r="H502" s="161"/>
      <c r="J502" s="161"/>
      <c r="L502" s="161"/>
      <c r="N502" s="161"/>
      <c r="P502" s="161"/>
      <c r="R502" s="161"/>
      <c r="T502" s="161"/>
      <c r="V502" s="161"/>
      <c r="X502" s="161"/>
      <c r="Z502" s="161"/>
      <c r="AB502" s="161"/>
      <c r="AD502" s="161"/>
      <c r="AF502" s="161"/>
      <c r="AH502" s="161"/>
      <c r="AJ502" s="161"/>
      <c r="AL502" s="161"/>
      <c r="AN502" s="161"/>
      <c r="AP502" s="161"/>
      <c r="AR502" s="161"/>
      <c r="AT502" s="161"/>
      <c r="AV502" s="161"/>
      <c r="AX502" s="161"/>
      <c r="AZ502" s="161"/>
      <c r="BB502" s="161"/>
    </row>
    <row r="503" spans="1:54" s="174" customFormat="1" ht="18.399999999999999" customHeight="1" x14ac:dyDescent="0.3">
      <c r="A503" s="180"/>
      <c r="C503" s="81"/>
      <c r="H503" s="161"/>
      <c r="J503" s="161"/>
      <c r="L503" s="161"/>
      <c r="N503" s="161"/>
      <c r="P503" s="161"/>
      <c r="R503" s="161"/>
      <c r="T503" s="161"/>
      <c r="V503" s="161"/>
      <c r="X503" s="161"/>
      <c r="Z503" s="161"/>
      <c r="AB503" s="161"/>
      <c r="AD503" s="161"/>
      <c r="AF503" s="161"/>
      <c r="AH503" s="161"/>
      <c r="AJ503" s="161"/>
      <c r="AL503" s="161"/>
      <c r="AN503" s="161"/>
      <c r="AP503" s="161"/>
      <c r="AR503" s="161"/>
      <c r="AT503" s="161"/>
      <c r="AV503" s="161"/>
      <c r="AX503" s="161"/>
      <c r="AZ503" s="161"/>
      <c r="BB503" s="161"/>
    </row>
    <row r="504" spans="1:54" s="174" customFormat="1" ht="18.399999999999999" customHeight="1" x14ac:dyDescent="0.3">
      <c r="A504" s="180"/>
      <c r="C504" s="81"/>
      <c r="H504" s="161"/>
      <c r="J504" s="161"/>
      <c r="L504" s="161"/>
      <c r="N504" s="161"/>
      <c r="P504" s="161"/>
      <c r="R504" s="161"/>
      <c r="T504" s="161"/>
      <c r="V504" s="161"/>
      <c r="X504" s="161"/>
      <c r="Z504" s="161"/>
      <c r="AB504" s="161"/>
      <c r="AD504" s="161"/>
      <c r="AF504" s="161"/>
      <c r="AH504" s="161"/>
      <c r="AJ504" s="161"/>
      <c r="AL504" s="161"/>
      <c r="AN504" s="161"/>
      <c r="AP504" s="161"/>
      <c r="AR504" s="161"/>
      <c r="AT504" s="161"/>
      <c r="AV504" s="161"/>
      <c r="AX504" s="161"/>
      <c r="AZ504" s="161"/>
      <c r="BB504" s="161"/>
    </row>
    <row r="505" spans="1:54" s="174" customFormat="1" ht="18.399999999999999" customHeight="1" x14ac:dyDescent="0.3">
      <c r="A505" s="180"/>
      <c r="C505" s="81"/>
      <c r="H505" s="161"/>
      <c r="J505" s="161"/>
      <c r="L505" s="161"/>
      <c r="N505" s="161"/>
      <c r="P505" s="161"/>
      <c r="R505" s="161"/>
      <c r="T505" s="161"/>
      <c r="V505" s="161"/>
      <c r="X505" s="161"/>
      <c r="Z505" s="161"/>
      <c r="AB505" s="161"/>
      <c r="AD505" s="161"/>
      <c r="AF505" s="161"/>
      <c r="AH505" s="161"/>
      <c r="AJ505" s="161"/>
      <c r="AL505" s="161"/>
      <c r="AN505" s="161"/>
      <c r="AP505" s="161"/>
      <c r="AR505" s="161"/>
      <c r="AT505" s="161"/>
      <c r="AV505" s="161"/>
      <c r="AX505" s="161"/>
      <c r="AZ505" s="161"/>
      <c r="BB505" s="161"/>
    </row>
    <row r="506" spans="1:54" s="174" customFormat="1" ht="18.399999999999999" customHeight="1" x14ac:dyDescent="0.3">
      <c r="A506" s="180"/>
      <c r="C506" s="81"/>
      <c r="H506" s="161"/>
      <c r="J506" s="161"/>
      <c r="L506" s="161"/>
      <c r="N506" s="161"/>
      <c r="P506" s="161"/>
      <c r="R506" s="161"/>
      <c r="T506" s="161"/>
      <c r="V506" s="161"/>
      <c r="X506" s="161"/>
      <c r="Z506" s="161"/>
      <c r="AB506" s="161"/>
      <c r="AD506" s="161"/>
      <c r="AF506" s="161"/>
      <c r="AH506" s="161"/>
      <c r="AJ506" s="161"/>
      <c r="AL506" s="161"/>
      <c r="AN506" s="161"/>
      <c r="AP506" s="161"/>
      <c r="AR506" s="161"/>
      <c r="AT506" s="161"/>
      <c r="AV506" s="161"/>
      <c r="AX506" s="161"/>
      <c r="AZ506" s="161"/>
      <c r="BB506" s="161"/>
    </row>
    <row r="507" spans="1:54" s="174" customFormat="1" ht="18.399999999999999" customHeight="1" x14ac:dyDescent="0.3">
      <c r="A507" s="180"/>
      <c r="C507" s="81"/>
      <c r="H507" s="161"/>
      <c r="J507" s="161"/>
      <c r="L507" s="161"/>
      <c r="N507" s="161"/>
      <c r="P507" s="161"/>
      <c r="R507" s="161"/>
      <c r="T507" s="161"/>
      <c r="V507" s="161"/>
      <c r="X507" s="161"/>
      <c r="Z507" s="161"/>
      <c r="AB507" s="161"/>
      <c r="AD507" s="161"/>
      <c r="AF507" s="161"/>
      <c r="AH507" s="161"/>
      <c r="AJ507" s="161"/>
      <c r="AL507" s="161"/>
      <c r="AN507" s="161"/>
      <c r="AP507" s="161"/>
      <c r="AR507" s="161"/>
      <c r="AT507" s="161"/>
      <c r="AV507" s="161"/>
      <c r="AX507" s="161"/>
      <c r="AZ507" s="161"/>
      <c r="BB507" s="161"/>
    </row>
    <row r="508" spans="1:54" s="174" customFormat="1" ht="18.399999999999999" customHeight="1" x14ac:dyDescent="0.3">
      <c r="A508" s="180"/>
      <c r="C508" s="81"/>
      <c r="H508" s="161"/>
      <c r="J508" s="161"/>
      <c r="L508" s="161"/>
      <c r="N508" s="161"/>
      <c r="P508" s="161"/>
      <c r="R508" s="161"/>
      <c r="T508" s="161"/>
      <c r="V508" s="161"/>
      <c r="X508" s="161"/>
      <c r="Z508" s="161"/>
      <c r="AB508" s="161"/>
      <c r="AD508" s="161"/>
      <c r="AF508" s="161"/>
      <c r="AH508" s="161"/>
      <c r="AJ508" s="161"/>
      <c r="AL508" s="161"/>
      <c r="AN508" s="161"/>
      <c r="AP508" s="161"/>
      <c r="AR508" s="161"/>
      <c r="AT508" s="161"/>
      <c r="AV508" s="161"/>
      <c r="AX508" s="161"/>
      <c r="AZ508" s="161"/>
      <c r="BB508" s="161"/>
    </row>
    <row r="509" spans="1:54" s="174" customFormat="1" ht="18.399999999999999" customHeight="1" x14ac:dyDescent="0.3">
      <c r="A509" s="180"/>
      <c r="C509" s="81"/>
      <c r="H509" s="161"/>
      <c r="J509" s="161"/>
      <c r="L509" s="161"/>
      <c r="N509" s="161"/>
      <c r="P509" s="161"/>
      <c r="R509" s="161"/>
      <c r="T509" s="161"/>
      <c r="V509" s="161"/>
      <c r="X509" s="161"/>
      <c r="Z509" s="161"/>
      <c r="AB509" s="161"/>
      <c r="AD509" s="161"/>
      <c r="AF509" s="161"/>
      <c r="AH509" s="161"/>
      <c r="AJ509" s="161"/>
      <c r="AL509" s="161"/>
      <c r="AN509" s="161"/>
      <c r="AP509" s="161"/>
      <c r="AR509" s="161"/>
      <c r="AT509" s="161"/>
      <c r="AV509" s="161"/>
      <c r="AX509" s="161"/>
      <c r="AZ509" s="161"/>
      <c r="BB509" s="161"/>
    </row>
    <row r="510" spans="1:54" s="174" customFormat="1" ht="18.399999999999999" customHeight="1" x14ac:dyDescent="0.3">
      <c r="A510" s="180"/>
      <c r="C510" s="81"/>
      <c r="H510" s="161"/>
      <c r="J510" s="161"/>
      <c r="L510" s="161"/>
      <c r="N510" s="161"/>
      <c r="P510" s="161"/>
      <c r="R510" s="161"/>
      <c r="T510" s="161"/>
      <c r="V510" s="161"/>
      <c r="X510" s="161"/>
      <c r="Z510" s="161"/>
      <c r="AB510" s="161"/>
      <c r="AD510" s="161"/>
      <c r="AF510" s="161"/>
      <c r="AH510" s="161"/>
      <c r="AJ510" s="161"/>
      <c r="AL510" s="161"/>
      <c r="AN510" s="161"/>
      <c r="AP510" s="161"/>
      <c r="AR510" s="161"/>
      <c r="AT510" s="161"/>
      <c r="AV510" s="161"/>
      <c r="AX510" s="161"/>
      <c r="AZ510" s="161"/>
      <c r="BB510" s="161"/>
    </row>
    <row r="511" spans="1:54" s="174" customFormat="1" ht="18.399999999999999" customHeight="1" x14ac:dyDescent="0.3">
      <c r="A511" s="180"/>
      <c r="C511" s="81"/>
      <c r="H511" s="161"/>
      <c r="J511" s="161"/>
      <c r="L511" s="161"/>
      <c r="N511" s="161"/>
      <c r="P511" s="161"/>
      <c r="R511" s="161"/>
      <c r="T511" s="161"/>
      <c r="V511" s="161"/>
      <c r="X511" s="161"/>
      <c r="Z511" s="161"/>
      <c r="AB511" s="161"/>
      <c r="AD511" s="161"/>
      <c r="AF511" s="161"/>
      <c r="AH511" s="161"/>
      <c r="AJ511" s="161"/>
      <c r="AL511" s="161"/>
      <c r="AN511" s="161"/>
      <c r="AP511" s="161"/>
      <c r="AR511" s="161"/>
      <c r="AT511" s="161"/>
      <c r="AV511" s="161"/>
      <c r="AX511" s="161"/>
      <c r="AZ511" s="161"/>
      <c r="BB511" s="161"/>
    </row>
    <row r="512" spans="1:54" s="174" customFormat="1" ht="18.399999999999999" customHeight="1" x14ac:dyDescent="0.3">
      <c r="A512" s="180"/>
      <c r="C512" s="81"/>
      <c r="H512" s="165"/>
      <c r="J512" s="165"/>
      <c r="L512" s="165"/>
      <c r="N512" s="165"/>
      <c r="P512" s="165"/>
      <c r="R512" s="165"/>
      <c r="T512" s="165"/>
      <c r="V512" s="165"/>
      <c r="X512" s="165"/>
      <c r="Z512" s="165"/>
      <c r="AB512" s="165"/>
      <c r="AD512" s="165"/>
      <c r="AF512" s="165"/>
      <c r="AH512" s="165"/>
      <c r="AJ512" s="165"/>
      <c r="AL512" s="165"/>
      <c r="AN512" s="165"/>
      <c r="AP512" s="165"/>
      <c r="AR512" s="165"/>
      <c r="AT512" s="165"/>
      <c r="AV512" s="165"/>
      <c r="AX512" s="165"/>
      <c r="AZ512" s="165"/>
      <c r="BB512" s="165"/>
    </row>
    <row r="513" spans="1:54" s="174" customFormat="1" ht="18.399999999999999" customHeight="1" x14ac:dyDescent="0.3">
      <c r="A513" s="180"/>
      <c r="C513" s="81"/>
      <c r="H513" s="161"/>
      <c r="J513" s="161"/>
      <c r="L513" s="161"/>
      <c r="N513" s="161"/>
      <c r="P513" s="161"/>
      <c r="R513" s="161"/>
      <c r="T513" s="161"/>
      <c r="V513" s="161"/>
      <c r="X513" s="161"/>
      <c r="Z513" s="161"/>
      <c r="AB513" s="161"/>
      <c r="AD513" s="161"/>
      <c r="AF513" s="161"/>
      <c r="AH513" s="161"/>
      <c r="AJ513" s="161"/>
      <c r="AL513" s="161"/>
      <c r="AN513" s="161"/>
      <c r="AP513" s="161"/>
      <c r="AR513" s="161"/>
      <c r="AT513" s="161"/>
      <c r="AV513" s="161"/>
      <c r="AX513" s="161"/>
      <c r="AZ513" s="161"/>
      <c r="BB513" s="161"/>
    </row>
    <row r="514" spans="1:54" s="174" customFormat="1" ht="18.399999999999999" customHeight="1" x14ac:dyDescent="0.3">
      <c r="A514" s="180"/>
      <c r="C514" s="81"/>
      <c r="H514" s="161"/>
      <c r="J514" s="161"/>
      <c r="L514" s="161"/>
      <c r="N514" s="161"/>
      <c r="P514" s="161"/>
      <c r="R514" s="161"/>
      <c r="T514" s="161"/>
      <c r="V514" s="161"/>
      <c r="X514" s="161"/>
      <c r="Z514" s="161"/>
      <c r="AB514" s="161"/>
      <c r="AD514" s="161"/>
      <c r="AF514" s="161"/>
      <c r="AH514" s="161"/>
      <c r="AJ514" s="161"/>
      <c r="AL514" s="161"/>
      <c r="AN514" s="161"/>
      <c r="AP514" s="161"/>
      <c r="AR514" s="161"/>
      <c r="AT514" s="161"/>
      <c r="AV514" s="161"/>
      <c r="AX514" s="161"/>
      <c r="AZ514" s="161"/>
      <c r="BB514" s="161"/>
    </row>
    <row r="515" spans="1:54" s="174" customFormat="1" ht="18.399999999999999" customHeight="1" x14ac:dyDescent="0.3">
      <c r="A515" s="180"/>
      <c r="C515" s="81"/>
      <c r="H515" s="161"/>
      <c r="J515" s="161"/>
      <c r="L515" s="161"/>
      <c r="N515" s="161"/>
      <c r="P515" s="161"/>
      <c r="R515" s="161"/>
      <c r="T515" s="161"/>
      <c r="V515" s="161"/>
      <c r="X515" s="161"/>
      <c r="Z515" s="161"/>
      <c r="AB515" s="161"/>
      <c r="AD515" s="161"/>
      <c r="AF515" s="161"/>
      <c r="AH515" s="161"/>
      <c r="AJ515" s="161"/>
      <c r="AL515" s="161"/>
      <c r="AN515" s="161"/>
      <c r="AP515" s="161"/>
      <c r="AR515" s="161"/>
      <c r="AT515" s="161"/>
      <c r="AV515" s="161"/>
      <c r="AX515" s="161"/>
      <c r="AZ515" s="161"/>
      <c r="BB515" s="161"/>
    </row>
    <row r="516" spans="1:54" s="174" customFormat="1" ht="18.399999999999999" customHeight="1" x14ac:dyDescent="0.3">
      <c r="A516" s="180"/>
      <c r="C516" s="81"/>
      <c r="H516" s="161"/>
      <c r="J516" s="161"/>
      <c r="L516" s="161"/>
      <c r="N516" s="161"/>
      <c r="P516" s="161"/>
      <c r="R516" s="161"/>
      <c r="T516" s="161"/>
      <c r="V516" s="161"/>
      <c r="X516" s="161"/>
      <c r="Z516" s="161"/>
      <c r="AB516" s="161"/>
      <c r="AD516" s="161"/>
      <c r="AF516" s="161"/>
      <c r="AH516" s="161"/>
      <c r="AJ516" s="161"/>
      <c r="AL516" s="161"/>
      <c r="AN516" s="161"/>
      <c r="AP516" s="161"/>
      <c r="AR516" s="161"/>
      <c r="AT516" s="161"/>
      <c r="AV516" s="161"/>
      <c r="AX516" s="161"/>
      <c r="AZ516" s="161"/>
      <c r="BB516" s="161"/>
    </row>
    <row r="517" spans="1:54" s="174" customFormat="1" ht="18.399999999999999" customHeight="1" x14ac:dyDescent="0.3">
      <c r="A517" s="180"/>
      <c r="C517" s="81"/>
      <c r="H517" s="161"/>
      <c r="J517" s="161"/>
      <c r="L517" s="161"/>
      <c r="N517" s="161"/>
      <c r="P517" s="161"/>
      <c r="R517" s="161"/>
      <c r="T517" s="161"/>
      <c r="V517" s="161"/>
      <c r="X517" s="161"/>
      <c r="Z517" s="161"/>
      <c r="AB517" s="161"/>
      <c r="AD517" s="161"/>
      <c r="AF517" s="161"/>
      <c r="AH517" s="161"/>
      <c r="AJ517" s="161"/>
      <c r="AL517" s="161"/>
      <c r="AN517" s="161"/>
      <c r="AP517" s="161"/>
      <c r="AR517" s="161"/>
      <c r="AT517" s="161"/>
      <c r="AV517" s="161"/>
      <c r="AX517" s="161"/>
      <c r="AZ517" s="161"/>
      <c r="BB517" s="161"/>
    </row>
    <row r="518" spans="1:54" s="174" customFormat="1" ht="18.399999999999999" customHeight="1" x14ac:dyDescent="0.3">
      <c r="A518" s="180"/>
      <c r="C518" s="81"/>
      <c r="H518" s="161"/>
      <c r="J518" s="161"/>
      <c r="L518" s="161"/>
      <c r="N518" s="161"/>
      <c r="P518" s="161"/>
      <c r="R518" s="161"/>
      <c r="T518" s="161"/>
      <c r="V518" s="161"/>
      <c r="X518" s="161"/>
      <c r="Z518" s="161"/>
      <c r="AB518" s="161"/>
      <c r="AD518" s="161"/>
      <c r="AF518" s="161"/>
      <c r="AH518" s="161"/>
      <c r="AJ518" s="161"/>
      <c r="AL518" s="161"/>
      <c r="AN518" s="161"/>
      <c r="AP518" s="161"/>
      <c r="AR518" s="161"/>
      <c r="AT518" s="161"/>
      <c r="AV518" s="161"/>
      <c r="AX518" s="161"/>
      <c r="AZ518" s="161"/>
      <c r="BB518" s="161"/>
    </row>
    <row r="519" spans="1:54" s="174" customFormat="1" ht="18.399999999999999" customHeight="1" x14ac:dyDescent="0.3">
      <c r="A519" s="180"/>
      <c r="C519" s="81"/>
      <c r="H519" s="161"/>
      <c r="J519" s="161"/>
      <c r="L519" s="161"/>
      <c r="N519" s="161"/>
      <c r="P519" s="161"/>
      <c r="R519" s="161"/>
      <c r="T519" s="161"/>
      <c r="V519" s="161"/>
      <c r="X519" s="161"/>
      <c r="Z519" s="161"/>
      <c r="AB519" s="161"/>
      <c r="AD519" s="161"/>
      <c r="AF519" s="161"/>
      <c r="AH519" s="161"/>
      <c r="AJ519" s="161"/>
      <c r="AL519" s="161"/>
      <c r="AN519" s="161"/>
      <c r="AP519" s="161"/>
      <c r="AR519" s="161"/>
      <c r="AT519" s="161"/>
      <c r="AV519" s="161"/>
      <c r="AX519" s="161"/>
      <c r="AZ519" s="161"/>
      <c r="BB519" s="161"/>
    </row>
    <row r="520" spans="1:54" s="174" customFormat="1" ht="18.399999999999999" customHeight="1" x14ac:dyDescent="0.3">
      <c r="A520" s="180"/>
      <c r="C520" s="81"/>
      <c r="H520" s="161"/>
      <c r="J520" s="161"/>
      <c r="L520" s="161"/>
      <c r="N520" s="161"/>
      <c r="P520" s="161"/>
      <c r="R520" s="161"/>
      <c r="T520" s="161"/>
      <c r="V520" s="161"/>
      <c r="X520" s="161"/>
      <c r="Z520" s="161"/>
      <c r="AB520" s="161"/>
      <c r="AD520" s="161"/>
      <c r="AF520" s="161"/>
      <c r="AH520" s="161"/>
      <c r="AJ520" s="161"/>
      <c r="AL520" s="161"/>
      <c r="AN520" s="161"/>
      <c r="AP520" s="161"/>
      <c r="AR520" s="161"/>
      <c r="AT520" s="161"/>
      <c r="AV520" s="161"/>
      <c r="AX520" s="161"/>
      <c r="AZ520" s="161"/>
      <c r="BB520" s="161"/>
    </row>
    <row r="521" spans="1:54" s="174" customFormat="1" ht="18.399999999999999" customHeight="1" x14ac:dyDescent="0.3">
      <c r="A521" s="180"/>
      <c r="C521" s="81"/>
      <c r="H521" s="161"/>
      <c r="J521" s="161"/>
      <c r="L521" s="161"/>
      <c r="N521" s="161"/>
      <c r="P521" s="161"/>
      <c r="R521" s="161"/>
      <c r="T521" s="161"/>
      <c r="V521" s="161"/>
      <c r="X521" s="161"/>
      <c r="Z521" s="161"/>
      <c r="AB521" s="161"/>
      <c r="AD521" s="161"/>
      <c r="AF521" s="161"/>
      <c r="AH521" s="161"/>
      <c r="AJ521" s="161"/>
      <c r="AL521" s="161"/>
      <c r="AN521" s="161"/>
      <c r="AP521" s="161"/>
      <c r="AR521" s="161"/>
      <c r="AT521" s="161"/>
      <c r="AV521" s="161"/>
      <c r="AX521" s="161"/>
      <c r="AZ521" s="161"/>
      <c r="BB521" s="161"/>
    </row>
    <row r="522" spans="1:54" s="174" customFormat="1" ht="18.399999999999999" customHeight="1" x14ac:dyDescent="0.3">
      <c r="A522" s="180"/>
      <c r="C522" s="81"/>
      <c r="H522" s="161"/>
      <c r="J522" s="161"/>
      <c r="L522" s="161"/>
      <c r="N522" s="161"/>
      <c r="P522" s="161"/>
      <c r="R522" s="161"/>
      <c r="T522" s="161"/>
      <c r="V522" s="161"/>
      <c r="X522" s="161"/>
      <c r="Z522" s="161"/>
      <c r="AB522" s="161"/>
      <c r="AD522" s="161"/>
      <c r="AF522" s="161"/>
      <c r="AH522" s="161"/>
      <c r="AJ522" s="161"/>
      <c r="AL522" s="161"/>
      <c r="AN522" s="161"/>
      <c r="AP522" s="161"/>
      <c r="AR522" s="161"/>
      <c r="AT522" s="161"/>
      <c r="AV522" s="161"/>
      <c r="AX522" s="161"/>
      <c r="AZ522" s="161"/>
      <c r="BB522" s="161"/>
    </row>
    <row r="523" spans="1:54" s="174" customFormat="1" ht="18.399999999999999" customHeight="1" x14ac:dyDescent="0.3">
      <c r="A523" s="180"/>
      <c r="C523" s="81"/>
      <c r="H523" s="161"/>
      <c r="J523" s="161"/>
      <c r="L523" s="161"/>
      <c r="N523" s="161"/>
      <c r="P523" s="161"/>
      <c r="R523" s="161"/>
      <c r="T523" s="161"/>
      <c r="V523" s="161"/>
      <c r="X523" s="161"/>
      <c r="Z523" s="161"/>
      <c r="AB523" s="161"/>
      <c r="AD523" s="161"/>
      <c r="AF523" s="161"/>
      <c r="AH523" s="161"/>
      <c r="AJ523" s="161"/>
      <c r="AL523" s="161"/>
      <c r="AN523" s="161"/>
      <c r="AP523" s="161"/>
      <c r="AR523" s="161"/>
      <c r="AT523" s="161"/>
      <c r="AV523" s="161"/>
      <c r="AX523" s="161"/>
      <c r="AZ523" s="161"/>
      <c r="BB523" s="161"/>
    </row>
    <row r="524" spans="1:54" s="174" customFormat="1" ht="18.399999999999999" customHeight="1" x14ac:dyDescent="0.3">
      <c r="A524" s="180"/>
      <c r="C524" s="81"/>
      <c r="H524" s="161"/>
      <c r="J524" s="161"/>
      <c r="L524" s="161"/>
      <c r="N524" s="161"/>
      <c r="P524" s="161"/>
      <c r="R524" s="161"/>
      <c r="T524" s="161"/>
      <c r="V524" s="161"/>
      <c r="X524" s="161"/>
      <c r="Z524" s="161"/>
      <c r="AB524" s="161"/>
      <c r="AD524" s="161"/>
      <c r="AF524" s="161"/>
      <c r="AH524" s="161"/>
      <c r="AJ524" s="161"/>
      <c r="AL524" s="161"/>
      <c r="AN524" s="161"/>
      <c r="AP524" s="161"/>
      <c r="AR524" s="161"/>
      <c r="AT524" s="161"/>
      <c r="AV524" s="161"/>
      <c r="AX524" s="161"/>
      <c r="AZ524" s="161"/>
      <c r="BB524" s="161"/>
    </row>
    <row r="525" spans="1:54" s="174" customFormat="1" ht="18.399999999999999" customHeight="1" x14ac:dyDescent="0.3">
      <c r="A525" s="180"/>
      <c r="C525" s="81"/>
      <c r="H525" s="161"/>
      <c r="J525" s="161"/>
      <c r="L525" s="161"/>
      <c r="N525" s="161"/>
      <c r="P525" s="161"/>
      <c r="R525" s="161"/>
      <c r="T525" s="161"/>
      <c r="V525" s="161"/>
      <c r="X525" s="161"/>
      <c r="Z525" s="161"/>
      <c r="AB525" s="161"/>
      <c r="AD525" s="161"/>
      <c r="AF525" s="161"/>
      <c r="AH525" s="161"/>
      <c r="AJ525" s="161"/>
      <c r="AL525" s="161"/>
      <c r="AN525" s="161"/>
      <c r="AP525" s="161"/>
      <c r="AR525" s="161"/>
      <c r="AT525" s="161"/>
      <c r="AV525" s="161"/>
      <c r="AX525" s="161"/>
      <c r="AZ525" s="161"/>
      <c r="BB525" s="161"/>
    </row>
    <row r="526" spans="1:54" s="174" customFormat="1" ht="18.399999999999999" customHeight="1" x14ac:dyDescent="0.3">
      <c r="A526" s="180"/>
      <c r="C526" s="81"/>
      <c r="H526" s="161"/>
      <c r="J526" s="161"/>
      <c r="L526" s="161"/>
      <c r="N526" s="161"/>
      <c r="P526" s="161"/>
      <c r="R526" s="161"/>
      <c r="T526" s="161"/>
      <c r="V526" s="161"/>
      <c r="X526" s="161"/>
      <c r="Z526" s="161"/>
      <c r="AB526" s="161"/>
      <c r="AD526" s="161"/>
      <c r="AF526" s="161"/>
      <c r="AH526" s="161"/>
      <c r="AJ526" s="161"/>
      <c r="AL526" s="161"/>
      <c r="AN526" s="161"/>
      <c r="AP526" s="161"/>
      <c r="AR526" s="161"/>
      <c r="AT526" s="161"/>
      <c r="AV526" s="161"/>
      <c r="AX526" s="161"/>
      <c r="AZ526" s="161"/>
      <c r="BB526" s="161"/>
    </row>
    <row r="527" spans="1:54" s="174" customFormat="1" ht="18.399999999999999" customHeight="1" x14ac:dyDescent="0.3">
      <c r="A527" s="180"/>
      <c r="C527" s="81"/>
      <c r="H527" s="161"/>
      <c r="J527" s="161"/>
      <c r="L527" s="161"/>
      <c r="N527" s="161"/>
      <c r="P527" s="161"/>
      <c r="R527" s="161"/>
      <c r="T527" s="161"/>
      <c r="V527" s="161"/>
      <c r="X527" s="161"/>
      <c r="Z527" s="161"/>
      <c r="AB527" s="161"/>
      <c r="AD527" s="161"/>
      <c r="AF527" s="161"/>
      <c r="AH527" s="161"/>
      <c r="AJ527" s="161"/>
      <c r="AL527" s="161"/>
      <c r="AN527" s="161"/>
      <c r="AP527" s="161"/>
      <c r="AR527" s="161"/>
      <c r="AT527" s="161"/>
      <c r="AV527" s="161"/>
      <c r="AX527" s="161"/>
      <c r="AZ527" s="161"/>
      <c r="BB527" s="161"/>
    </row>
    <row r="528" spans="1:54" s="174" customFormat="1" ht="18.399999999999999" customHeight="1" x14ac:dyDescent="0.3">
      <c r="A528" s="180"/>
      <c r="C528" s="81"/>
      <c r="H528" s="161"/>
      <c r="J528" s="161"/>
      <c r="L528" s="161"/>
      <c r="N528" s="161"/>
      <c r="P528" s="161"/>
      <c r="R528" s="161"/>
      <c r="T528" s="161"/>
      <c r="V528" s="161"/>
      <c r="X528" s="161"/>
      <c r="Z528" s="161"/>
      <c r="AB528" s="161"/>
      <c r="AD528" s="161"/>
      <c r="AF528" s="161"/>
      <c r="AH528" s="161"/>
      <c r="AJ528" s="161"/>
      <c r="AL528" s="161"/>
      <c r="AN528" s="161"/>
      <c r="AP528" s="161"/>
      <c r="AR528" s="161"/>
      <c r="AT528" s="161"/>
      <c r="AV528" s="161"/>
      <c r="AX528" s="161"/>
      <c r="AZ528" s="161"/>
      <c r="BB528" s="161"/>
    </row>
    <row r="529" spans="1:54" s="174" customFormat="1" ht="18.399999999999999" customHeight="1" x14ac:dyDescent="0.3">
      <c r="A529" s="180"/>
      <c r="C529" s="81"/>
      <c r="H529" s="161"/>
      <c r="J529" s="161"/>
      <c r="L529" s="161"/>
      <c r="N529" s="161"/>
      <c r="P529" s="161"/>
      <c r="R529" s="161"/>
      <c r="T529" s="161"/>
      <c r="V529" s="161"/>
      <c r="X529" s="161"/>
      <c r="Z529" s="161"/>
      <c r="AB529" s="161"/>
      <c r="AD529" s="161"/>
      <c r="AF529" s="161"/>
      <c r="AH529" s="161"/>
      <c r="AJ529" s="161"/>
      <c r="AL529" s="161"/>
      <c r="AN529" s="161"/>
      <c r="AP529" s="161"/>
      <c r="AR529" s="161"/>
      <c r="AT529" s="161"/>
      <c r="AV529" s="161"/>
      <c r="AX529" s="161"/>
      <c r="AZ529" s="161"/>
      <c r="BB529" s="161"/>
    </row>
    <row r="530" spans="1:54" s="174" customFormat="1" ht="18.399999999999999" customHeight="1" x14ac:dyDescent="0.3">
      <c r="A530" s="180"/>
      <c r="C530" s="81"/>
      <c r="H530" s="161"/>
      <c r="J530" s="161"/>
      <c r="L530" s="161"/>
      <c r="N530" s="161"/>
      <c r="P530" s="161"/>
      <c r="R530" s="161"/>
      <c r="T530" s="161"/>
      <c r="V530" s="161"/>
      <c r="X530" s="161"/>
      <c r="Z530" s="161"/>
      <c r="AB530" s="161"/>
      <c r="AD530" s="161"/>
      <c r="AF530" s="161"/>
      <c r="AH530" s="161"/>
      <c r="AJ530" s="161"/>
      <c r="AL530" s="161"/>
      <c r="AN530" s="161"/>
      <c r="AP530" s="161"/>
      <c r="AR530" s="161"/>
      <c r="AT530" s="161"/>
      <c r="AV530" s="161"/>
      <c r="AX530" s="161"/>
      <c r="AZ530" s="161"/>
      <c r="BB530" s="161"/>
    </row>
    <row r="531" spans="1:54" s="174" customFormat="1" ht="18.399999999999999" customHeight="1" x14ac:dyDescent="0.3">
      <c r="A531" s="180"/>
      <c r="C531" s="81"/>
      <c r="H531" s="161"/>
      <c r="J531" s="161"/>
      <c r="L531" s="161"/>
      <c r="N531" s="161"/>
      <c r="P531" s="161"/>
      <c r="R531" s="161"/>
      <c r="T531" s="161"/>
      <c r="V531" s="161"/>
      <c r="X531" s="161"/>
      <c r="Z531" s="161"/>
      <c r="AB531" s="161"/>
      <c r="AD531" s="161"/>
      <c r="AF531" s="161"/>
      <c r="AH531" s="161"/>
      <c r="AJ531" s="161"/>
      <c r="AL531" s="161"/>
      <c r="AN531" s="161"/>
      <c r="AP531" s="161"/>
      <c r="AR531" s="161"/>
      <c r="AT531" s="161"/>
      <c r="AV531" s="161"/>
      <c r="AX531" s="161"/>
      <c r="AZ531" s="161"/>
      <c r="BB531" s="161"/>
    </row>
    <row r="532" spans="1:54" s="174" customFormat="1" ht="18.399999999999999" customHeight="1" x14ac:dyDescent="0.3">
      <c r="A532" s="180"/>
      <c r="C532" s="81"/>
      <c r="H532" s="161"/>
      <c r="J532" s="161"/>
      <c r="L532" s="161"/>
      <c r="N532" s="161"/>
      <c r="P532" s="161"/>
      <c r="R532" s="161"/>
      <c r="T532" s="161"/>
      <c r="V532" s="161"/>
      <c r="X532" s="161"/>
      <c r="Z532" s="161"/>
      <c r="AB532" s="161"/>
      <c r="AD532" s="161"/>
      <c r="AF532" s="161"/>
      <c r="AH532" s="161"/>
      <c r="AJ532" s="161"/>
      <c r="AL532" s="161"/>
      <c r="AN532" s="161"/>
      <c r="AP532" s="161"/>
      <c r="AR532" s="161"/>
      <c r="AT532" s="161"/>
      <c r="AV532" s="161"/>
      <c r="AX532" s="161"/>
      <c r="AZ532" s="161"/>
      <c r="BB532" s="161"/>
    </row>
    <row r="533" spans="1:54" s="174" customFormat="1" ht="18.399999999999999" customHeight="1" x14ac:dyDescent="0.3">
      <c r="A533" s="180"/>
      <c r="C533" s="81"/>
      <c r="H533" s="161"/>
      <c r="J533" s="161"/>
      <c r="L533" s="161"/>
      <c r="N533" s="161"/>
      <c r="P533" s="161"/>
      <c r="R533" s="161"/>
      <c r="T533" s="161"/>
      <c r="V533" s="161"/>
      <c r="X533" s="161"/>
      <c r="Z533" s="161"/>
      <c r="AB533" s="161"/>
      <c r="AD533" s="161"/>
      <c r="AF533" s="161"/>
      <c r="AH533" s="161"/>
      <c r="AJ533" s="161"/>
      <c r="AL533" s="161"/>
      <c r="AN533" s="161"/>
      <c r="AP533" s="161"/>
      <c r="AR533" s="161"/>
      <c r="AT533" s="161"/>
      <c r="AV533" s="161"/>
      <c r="AX533" s="161"/>
      <c r="AZ533" s="161"/>
      <c r="BB533" s="161"/>
    </row>
    <row r="534" spans="1:54" s="174" customFormat="1" ht="18.399999999999999" customHeight="1" x14ac:dyDescent="0.3">
      <c r="A534" s="180"/>
      <c r="C534" s="81"/>
      <c r="H534" s="161"/>
      <c r="J534" s="161"/>
      <c r="L534" s="161"/>
      <c r="N534" s="161"/>
      <c r="P534" s="161"/>
      <c r="R534" s="161"/>
      <c r="T534" s="161"/>
      <c r="V534" s="161"/>
      <c r="X534" s="161"/>
      <c r="Z534" s="161"/>
      <c r="AB534" s="161"/>
      <c r="AD534" s="161"/>
      <c r="AF534" s="161"/>
      <c r="AH534" s="161"/>
      <c r="AJ534" s="161"/>
      <c r="AL534" s="161"/>
      <c r="AN534" s="161"/>
      <c r="AP534" s="161"/>
      <c r="AR534" s="161"/>
      <c r="AT534" s="161"/>
      <c r="AV534" s="161"/>
      <c r="AX534" s="161"/>
      <c r="AZ534" s="161"/>
      <c r="BB534" s="161"/>
    </row>
    <row r="535" spans="1:54" s="174" customFormat="1" ht="18.399999999999999" customHeight="1" x14ac:dyDescent="0.3">
      <c r="A535" s="180"/>
      <c r="C535" s="81"/>
      <c r="H535" s="161"/>
      <c r="J535" s="161"/>
      <c r="L535" s="161"/>
      <c r="N535" s="161"/>
      <c r="P535" s="161"/>
      <c r="R535" s="161"/>
      <c r="T535" s="161"/>
      <c r="V535" s="161"/>
      <c r="X535" s="161"/>
      <c r="Z535" s="161"/>
      <c r="AB535" s="161"/>
      <c r="AD535" s="161"/>
      <c r="AF535" s="161"/>
      <c r="AH535" s="161"/>
      <c r="AJ535" s="161"/>
      <c r="AL535" s="161"/>
      <c r="AN535" s="161"/>
      <c r="AP535" s="161"/>
      <c r="AR535" s="161"/>
      <c r="AT535" s="161"/>
      <c r="AV535" s="161"/>
      <c r="AX535" s="161"/>
      <c r="AZ535" s="161"/>
      <c r="BB535" s="161"/>
    </row>
    <row r="536" spans="1:54" s="174" customFormat="1" ht="18.399999999999999" customHeight="1" x14ac:dyDescent="0.3">
      <c r="A536" s="180"/>
      <c r="C536" s="81"/>
      <c r="H536" s="161"/>
      <c r="J536" s="161"/>
      <c r="L536" s="161"/>
      <c r="N536" s="161"/>
      <c r="P536" s="161"/>
      <c r="R536" s="161"/>
      <c r="T536" s="161"/>
      <c r="V536" s="161"/>
      <c r="X536" s="161"/>
      <c r="Z536" s="161"/>
      <c r="AB536" s="161"/>
      <c r="AD536" s="161"/>
      <c r="AF536" s="161"/>
      <c r="AH536" s="161"/>
      <c r="AJ536" s="161"/>
      <c r="AL536" s="161"/>
      <c r="AN536" s="161"/>
      <c r="AP536" s="161"/>
      <c r="AR536" s="161"/>
      <c r="AT536" s="161"/>
      <c r="AV536" s="161"/>
      <c r="AX536" s="161"/>
      <c r="AZ536" s="161"/>
      <c r="BB536" s="161"/>
    </row>
    <row r="537" spans="1:54" s="174" customFormat="1" ht="18.399999999999999" customHeight="1" x14ac:dyDescent="0.3">
      <c r="A537" s="180"/>
      <c r="C537" s="81"/>
      <c r="H537" s="161"/>
      <c r="J537" s="161"/>
      <c r="L537" s="161"/>
      <c r="N537" s="161"/>
      <c r="P537" s="161"/>
      <c r="R537" s="161"/>
      <c r="T537" s="161"/>
      <c r="V537" s="161"/>
      <c r="X537" s="161"/>
      <c r="Z537" s="161"/>
      <c r="AB537" s="161"/>
      <c r="AD537" s="161"/>
      <c r="AF537" s="161"/>
      <c r="AH537" s="161"/>
      <c r="AJ537" s="161"/>
      <c r="AL537" s="161"/>
      <c r="AN537" s="161"/>
      <c r="AP537" s="161"/>
      <c r="AR537" s="161"/>
      <c r="AT537" s="161"/>
      <c r="AV537" s="161"/>
      <c r="AX537" s="161"/>
      <c r="AZ537" s="161"/>
      <c r="BB537" s="161"/>
    </row>
    <row r="538" spans="1:54" s="174" customFormat="1" ht="18.399999999999999" customHeight="1" x14ac:dyDescent="0.3">
      <c r="A538" s="180"/>
      <c r="C538" s="81"/>
      <c r="H538" s="161"/>
      <c r="J538" s="161"/>
      <c r="L538" s="161"/>
      <c r="N538" s="161"/>
      <c r="P538" s="161"/>
      <c r="R538" s="161"/>
      <c r="T538" s="161"/>
      <c r="V538" s="161"/>
      <c r="X538" s="161"/>
      <c r="Z538" s="161"/>
      <c r="AB538" s="161"/>
      <c r="AD538" s="161"/>
      <c r="AF538" s="161"/>
      <c r="AH538" s="161"/>
      <c r="AJ538" s="161"/>
      <c r="AL538" s="161"/>
      <c r="AN538" s="161"/>
      <c r="AP538" s="161"/>
      <c r="AR538" s="161"/>
      <c r="AT538" s="161"/>
      <c r="AV538" s="161"/>
      <c r="AX538" s="161"/>
      <c r="AZ538" s="161"/>
      <c r="BB538" s="161"/>
    </row>
    <row r="539" spans="1:54" s="174" customFormat="1" ht="18.399999999999999" customHeight="1" x14ac:dyDescent="0.3">
      <c r="A539" s="180"/>
      <c r="C539" s="81"/>
      <c r="H539" s="161"/>
      <c r="J539" s="161"/>
      <c r="L539" s="161"/>
      <c r="N539" s="161"/>
      <c r="P539" s="161"/>
      <c r="R539" s="161"/>
      <c r="T539" s="161"/>
      <c r="V539" s="161"/>
      <c r="X539" s="161"/>
      <c r="Z539" s="161"/>
      <c r="AB539" s="161"/>
      <c r="AD539" s="161"/>
      <c r="AF539" s="161"/>
      <c r="AH539" s="161"/>
      <c r="AJ539" s="161"/>
      <c r="AL539" s="161"/>
      <c r="AN539" s="161"/>
      <c r="AP539" s="161"/>
      <c r="AR539" s="161"/>
      <c r="AT539" s="161"/>
      <c r="AV539" s="161"/>
      <c r="AX539" s="161"/>
      <c r="AZ539" s="161"/>
      <c r="BB539" s="161"/>
    </row>
    <row r="540" spans="1:54" s="174" customFormat="1" ht="18.399999999999999" customHeight="1" x14ac:dyDescent="0.3">
      <c r="A540" s="180"/>
      <c r="C540" s="81"/>
      <c r="H540" s="161"/>
      <c r="J540" s="161"/>
      <c r="L540" s="161"/>
      <c r="N540" s="161"/>
      <c r="P540" s="161"/>
      <c r="R540" s="161"/>
      <c r="T540" s="161"/>
      <c r="V540" s="161"/>
      <c r="X540" s="161"/>
      <c r="Z540" s="161"/>
      <c r="AB540" s="161"/>
      <c r="AD540" s="161"/>
      <c r="AF540" s="161"/>
      <c r="AH540" s="161"/>
      <c r="AJ540" s="161"/>
      <c r="AL540" s="161"/>
      <c r="AN540" s="161"/>
      <c r="AP540" s="161"/>
      <c r="AR540" s="161"/>
      <c r="AT540" s="161"/>
      <c r="AV540" s="161"/>
      <c r="AX540" s="161"/>
      <c r="AZ540" s="161"/>
      <c r="BB540" s="161"/>
    </row>
    <row r="541" spans="1:54" s="174" customFormat="1" ht="18.399999999999999" customHeight="1" x14ac:dyDescent="0.3">
      <c r="A541" s="180"/>
      <c r="C541" s="81"/>
      <c r="H541" s="161"/>
      <c r="J541" s="161"/>
      <c r="L541" s="161"/>
      <c r="N541" s="161"/>
      <c r="P541" s="161"/>
      <c r="R541" s="161"/>
      <c r="T541" s="161"/>
      <c r="V541" s="161"/>
      <c r="X541" s="161"/>
      <c r="Z541" s="161"/>
      <c r="AB541" s="161"/>
      <c r="AD541" s="161"/>
      <c r="AF541" s="161"/>
      <c r="AH541" s="161"/>
      <c r="AJ541" s="161"/>
      <c r="AL541" s="161"/>
      <c r="AN541" s="161"/>
      <c r="AP541" s="161"/>
      <c r="AR541" s="161"/>
      <c r="AT541" s="161"/>
      <c r="AV541" s="161"/>
      <c r="AX541" s="161"/>
      <c r="AZ541" s="161"/>
      <c r="BB541" s="161"/>
    </row>
    <row r="542" spans="1:54" s="174" customFormat="1" ht="18.399999999999999" customHeight="1" x14ac:dyDescent="0.3">
      <c r="A542" s="180"/>
      <c r="C542" s="81"/>
      <c r="H542" s="161"/>
      <c r="J542" s="161"/>
      <c r="L542" s="161"/>
      <c r="N542" s="161"/>
      <c r="P542" s="161"/>
      <c r="R542" s="161"/>
      <c r="T542" s="161"/>
      <c r="V542" s="161"/>
      <c r="X542" s="161"/>
      <c r="Z542" s="161"/>
      <c r="AB542" s="161"/>
      <c r="AD542" s="161"/>
      <c r="AF542" s="161"/>
      <c r="AH542" s="161"/>
      <c r="AJ542" s="161"/>
      <c r="AL542" s="161"/>
      <c r="AN542" s="161"/>
      <c r="AP542" s="161"/>
      <c r="AR542" s="161"/>
      <c r="AT542" s="161"/>
      <c r="AV542" s="161"/>
      <c r="AX542" s="161"/>
      <c r="AZ542" s="161"/>
      <c r="BB542" s="161"/>
    </row>
    <row r="543" spans="1:54" s="174" customFormat="1" ht="18.399999999999999" customHeight="1" x14ac:dyDescent="0.3">
      <c r="A543" s="180"/>
      <c r="C543" s="81"/>
      <c r="H543" s="161"/>
      <c r="J543" s="161"/>
      <c r="L543" s="161"/>
      <c r="N543" s="161"/>
      <c r="P543" s="161"/>
      <c r="R543" s="161"/>
      <c r="T543" s="161"/>
      <c r="V543" s="161"/>
      <c r="X543" s="161"/>
      <c r="Z543" s="161"/>
      <c r="AB543" s="161"/>
      <c r="AD543" s="161"/>
      <c r="AF543" s="161"/>
      <c r="AH543" s="161"/>
      <c r="AJ543" s="161"/>
      <c r="AL543" s="161"/>
      <c r="AN543" s="161"/>
      <c r="AP543" s="161"/>
      <c r="AR543" s="161"/>
      <c r="AT543" s="161"/>
      <c r="AV543" s="161"/>
      <c r="AX543" s="161"/>
      <c r="AZ543" s="161"/>
      <c r="BB543" s="161"/>
    </row>
    <row r="544" spans="1:54" s="174" customFormat="1" ht="18.399999999999999" customHeight="1" x14ac:dyDescent="0.3">
      <c r="A544" s="180"/>
      <c r="C544" s="81"/>
      <c r="H544" s="161"/>
      <c r="J544" s="161"/>
      <c r="L544" s="161"/>
      <c r="N544" s="161"/>
      <c r="P544" s="161"/>
      <c r="R544" s="161"/>
      <c r="T544" s="161"/>
      <c r="V544" s="161"/>
      <c r="X544" s="161"/>
      <c r="Z544" s="161"/>
      <c r="AB544" s="161"/>
      <c r="AD544" s="161"/>
      <c r="AF544" s="161"/>
      <c r="AH544" s="161"/>
      <c r="AJ544" s="161"/>
      <c r="AL544" s="161"/>
      <c r="AN544" s="161"/>
      <c r="AP544" s="161"/>
      <c r="AR544" s="161"/>
      <c r="AT544" s="161"/>
      <c r="AV544" s="161"/>
      <c r="AX544" s="161"/>
      <c r="AZ544" s="161"/>
      <c r="BB544" s="161"/>
    </row>
    <row r="545" spans="1:54" s="174" customFormat="1" ht="18.399999999999999" customHeight="1" x14ac:dyDescent="0.3">
      <c r="A545" s="180"/>
      <c r="C545" s="81"/>
      <c r="H545" s="161"/>
      <c r="J545" s="161"/>
      <c r="L545" s="161"/>
      <c r="N545" s="161"/>
      <c r="P545" s="161"/>
      <c r="R545" s="161"/>
      <c r="T545" s="161"/>
      <c r="V545" s="161"/>
      <c r="X545" s="161"/>
      <c r="Z545" s="161"/>
      <c r="AB545" s="161"/>
      <c r="AD545" s="161"/>
      <c r="AF545" s="161"/>
      <c r="AH545" s="161"/>
      <c r="AJ545" s="161"/>
      <c r="AL545" s="161"/>
      <c r="AN545" s="161"/>
      <c r="AP545" s="161"/>
      <c r="AR545" s="161"/>
      <c r="AT545" s="161"/>
      <c r="AV545" s="161"/>
      <c r="AX545" s="161"/>
      <c r="AZ545" s="161"/>
      <c r="BB545" s="161"/>
    </row>
    <row r="546" spans="1:54" s="174" customFormat="1" ht="18.399999999999999" customHeight="1" x14ac:dyDescent="0.3">
      <c r="A546" s="180"/>
      <c r="C546" s="81"/>
      <c r="H546" s="161"/>
      <c r="J546" s="161"/>
      <c r="L546" s="161"/>
      <c r="N546" s="161"/>
      <c r="P546" s="161"/>
      <c r="R546" s="161"/>
      <c r="T546" s="161"/>
      <c r="V546" s="161"/>
      <c r="X546" s="161"/>
      <c r="Z546" s="161"/>
      <c r="AB546" s="161"/>
      <c r="AD546" s="161"/>
      <c r="AF546" s="161"/>
      <c r="AH546" s="161"/>
      <c r="AJ546" s="161"/>
      <c r="AL546" s="161"/>
      <c r="AN546" s="161"/>
      <c r="AP546" s="161"/>
      <c r="AR546" s="161"/>
      <c r="AT546" s="161"/>
      <c r="AV546" s="161"/>
      <c r="AX546" s="161"/>
      <c r="AZ546" s="161"/>
      <c r="BB546" s="161"/>
    </row>
    <row r="547" spans="1:54" s="174" customFormat="1" ht="18.399999999999999" customHeight="1" x14ac:dyDescent="0.3">
      <c r="A547" s="180"/>
      <c r="C547" s="81"/>
      <c r="H547" s="161"/>
      <c r="J547" s="161"/>
      <c r="L547" s="161"/>
      <c r="N547" s="161"/>
      <c r="P547" s="161"/>
      <c r="R547" s="161"/>
      <c r="T547" s="161"/>
      <c r="V547" s="161"/>
      <c r="X547" s="161"/>
      <c r="Z547" s="161"/>
      <c r="AB547" s="161"/>
      <c r="AD547" s="161"/>
      <c r="AF547" s="161"/>
      <c r="AH547" s="161"/>
      <c r="AJ547" s="161"/>
      <c r="AL547" s="161"/>
      <c r="AN547" s="161"/>
      <c r="AP547" s="161"/>
      <c r="AR547" s="161"/>
      <c r="AT547" s="161"/>
      <c r="AV547" s="161"/>
      <c r="AX547" s="161"/>
      <c r="AZ547" s="161"/>
      <c r="BB547" s="161"/>
    </row>
    <row r="548" spans="1:54" s="174" customFormat="1" ht="18.399999999999999" customHeight="1" x14ac:dyDescent="0.3">
      <c r="A548" s="180"/>
      <c r="C548" s="81"/>
      <c r="H548" s="161"/>
      <c r="J548" s="161"/>
      <c r="L548" s="161"/>
      <c r="N548" s="161"/>
      <c r="P548" s="161"/>
      <c r="R548" s="161"/>
      <c r="T548" s="161"/>
      <c r="V548" s="161"/>
      <c r="X548" s="161"/>
      <c r="Z548" s="161"/>
      <c r="AB548" s="161"/>
      <c r="AD548" s="161"/>
      <c r="AF548" s="161"/>
      <c r="AH548" s="161"/>
      <c r="AJ548" s="161"/>
      <c r="AL548" s="161"/>
      <c r="AN548" s="161"/>
      <c r="AP548" s="161"/>
      <c r="AR548" s="161"/>
      <c r="AT548" s="161"/>
      <c r="AV548" s="161"/>
      <c r="AX548" s="161"/>
      <c r="AZ548" s="161"/>
      <c r="BB548" s="161"/>
    </row>
    <row r="549" spans="1:54" s="174" customFormat="1" ht="18.399999999999999" customHeight="1" x14ac:dyDescent="0.3">
      <c r="A549" s="180"/>
      <c r="C549" s="81"/>
      <c r="H549" s="161"/>
      <c r="J549" s="161"/>
      <c r="L549" s="161"/>
      <c r="N549" s="161"/>
      <c r="P549" s="161"/>
      <c r="R549" s="161"/>
      <c r="T549" s="161"/>
      <c r="V549" s="161"/>
      <c r="X549" s="161"/>
      <c r="Z549" s="161"/>
      <c r="AB549" s="161"/>
      <c r="AD549" s="161"/>
      <c r="AF549" s="161"/>
      <c r="AH549" s="161"/>
      <c r="AJ549" s="161"/>
      <c r="AL549" s="161"/>
      <c r="AN549" s="161"/>
      <c r="AP549" s="161"/>
      <c r="AR549" s="161"/>
      <c r="AT549" s="161"/>
      <c r="AV549" s="161"/>
      <c r="AX549" s="161"/>
      <c r="AZ549" s="161"/>
      <c r="BB549" s="161"/>
    </row>
    <row r="550" spans="1:54" s="174" customFormat="1" ht="18.399999999999999" customHeight="1" x14ac:dyDescent="0.3">
      <c r="A550" s="180"/>
      <c r="C550" s="81"/>
      <c r="H550" s="161"/>
      <c r="J550" s="161"/>
      <c r="L550" s="161"/>
      <c r="N550" s="161"/>
      <c r="P550" s="161"/>
      <c r="R550" s="161"/>
      <c r="T550" s="161"/>
      <c r="V550" s="161"/>
      <c r="X550" s="161"/>
      <c r="Z550" s="161"/>
      <c r="AB550" s="161"/>
      <c r="AD550" s="161"/>
      <c r="AF550" s="161"/>
      <c r="AH550" s="161"/>
      <c r="AJ550" s="161"/>
      <c r="AL550" s="161"/>
      <c r="AN550" s="161"/>
      <c r="AP550" s="161"/>
      <c r="AR550" s="161"/>
      <c r="AT550" s="161"/>
      <c r="AV550" s="161"/>
      <c r="AX550" s="161"/>
      <c r="AZ550" s="161"/>
      <c r="BB550" s="161"/>
    </row>
    <row r="551" spans="1:54" s="174" customFormat="1" ht="18.399999999999999" customHeight="1" x14ac:dyDescent="0.3">
      <c r="A551" s="180"/>
      <c r="C551" s="81"/>
      <c r="H551" s="161"/>
      <c r="J551" s="161"/>
      <c r="L551" s="161"/>
      <c r="N551" s="161"/>
      <c r="P551" s="161"/>
      <c r="R551" s="161"/>
      <c r="T551" s="161"/>
      <c r="V551" s="161"/>
      <c r="X551" s="161"/>
      <c r="Z551" s="161"/>
      <c r="AB551" s="161"/>
      <c r="AD551" s="161"/>
      <c r="AF551" s="161"/>
      <c r="AH551" s="161"/>
      <c r="AJ551" s="161"/>
      <c r="AL551" s="161"/>
      <c r="AN551" s="161"/>
      <c r="AP551" s="161"/>
      <c r="AR551" s="161"/>
      <c r="AT551" s="161"/>
      <c r="AV551" s="161"/>
      <c r="AX551" s="161"/>
      <c r="AZ551" s="161"/>
      <c r="BB551" s="161"/>
    </row>
    <row r="552" spans="1:54" s="174" customFormat="1" ht="18.399999999999999" customHeight="1" x14ac:dyDescent="0.3">
      <c r="A552" s="180"/>
      <c r="C552" s="81"/>
      <c r="H552" s="161"/>
      <c r="J552" s="161"/>
      <c r="L552" s="161"/>
      <c r="N552" s="161"/>
      <c r="P552" s="161"/>
      <c r="R552" s="161"/>
      <c r="T552" s="161"/>
      <c r="V552" s="161"/>
      <c r="X552" s="161"/>
      <c r="Z552" s="161"/>
      <c r="AB552" s="161"/>
      <c r="AD552" s="161"/>
      <c r="AF552" s="161"/>
      <c r="AH552" s="161"/>
      <c r="AJ552" s="161"/>
      <c r="AL552" s="161"/>
      <c r="AN552" s="161"/>
      <c r="AP552" s="161"/>
      <c r="AR552" s="161"/>
      <c r="AT552" s="161"/>
      <c r="AV552" s="161"/>
      <c r="AX552" s="161"/>
      <c r="AZ552" s="161"/>
      <c r="BB552" s="161"/>
    </row>
    <row r="553" spans="1:54" s="174" customFormat="1" ht="18.399999999999999" customHeight="1" x14ac:dyDescent="0.3">
      <c r="A553" s="180"/>
      <c r="C553" s="81"/>
      <c r="H553" s="161"/>
      <c r="J553" s="161"/>
      <c r="L553" s="161"/>
      <c r="N553" s="161"/>
      <c r="P553" s="161"/>
      <c r="R553" s="161"/>
      <c r="T553" s="161"/>
      <c r="V553" s="161"/>
      <c r="X553" s="161"/>
      <c r="Z553" s="161"/>
      <c r="AB553" s="161"/>
      <c r="AD553" s="161"/>
      <c r="AF553" s="161"/>
      <c r="AH553" s="161"/>
      <c r="AJ553" s="161"/>
      <c r="AL553" s="161"/>
      <c r="AN553" s="161"/>
      <c r="AP553" s="161"/>
      <c r="AR553" s="161"/>
      <c r="AT553" s="161"/>
      <c r="AV553" s="161"/>
      <c r="AX553" s="161"/>
      <c r="AZ553" s="161"/>
      <c r="BB553" s="161"/>
    </row>
    <row r="554" spans="1:54" s="174" customFormat="1" ht="18.399999999999999" customHeight="1" x14ac:dyDescent="0.3">
      <c r="A554" s="180"/>
      <c r="C554" s="81"/>
      <c r="H554" s="161"/>
      <c r="J554" s="161"/>
      <c r="L554" s="161"/>
      <c r="N554" s="161"/>
      <c r="P554" s="161"/>
      <c r="R554" s="161"/>
      <c r="T554" s="161"/>
      <c r="V554" s="161"/>
      <c r="X554" s="161"/>
      <c r="Z554" s="161"/>
      <c r="AB554" s="161"/>
      <c r="AD554" s="161"/>
      <c r="AF554" s="161"/>
      <c r="AH554" s="161"/>
      <c r="AJ554" s="161"/>
      <c r="AL554" s="161"/>
      <c r="AN554" s="161"/>
      <c r="AP554" s="161"/>
      <c r="AR554" s="161"/>
      <c r="AT554" s="161"/>
      <c r="AV554" s="161"/>
      <c r="AX554" s="161"/>
      <c r="AZ554" s="161"/>
      <c r="BB554" s="161"/>
    </row>
    <row r="555" spans="1:54" s="174" customFormat="1" ht="18.399999999999999" customHeight="1" x14ac:dyDescent="0.3">
      <c r="A555" s="180"/>
      <c r="C555" s="81"/>
      <c r="H555" s="161"/>
      <c r="J555" s="161"/>
      <c r="L555" s="161"/>
      <c r="N555" s="161"/>
      <c r="P555" s="161"/>
      <c r="R555" s="161"/>
      <c r="T555" s="161"/>
      <c r="V555" s="161"/>
      <c r="X555" s="161"/>
      <c r="Z555" s="161"/>
      <c r="AB555" s="161"/>
      <c r="AD555" s="161"/>
      <c r="AF555" s="161"/>
      <c r="AH555" s="161"/>
      <c r="AJ555" s="161"/>
      <c r="AL555" s="161"/>
      <c r="AN555" s="161"/>
      <c r="AP555" s="161"/>
      <c r="AR555" s="161"/>
      <c r="AT555" s="161"/>
      <c r="AV555" s="161"/>
      <c r="AX555" s="161"/>
      <c r="AZ555" s="161"/>
      <c r="BB555" s="161"/>
    </row>
    <row r="556" spans="1:54" s="174" customFormat="1" ht="18.399999999999999" customHeight="1" x14ac:dyDescent="0.3">
      <c r="A556" s="180"/>
      <c r="C556" s="81"/>
      <c r="H556" s="161"/>
      <c r="J556" s="161"/>
      <c r="L556" s="161"/>
      <c r="N556" s="161"/>
      <c r="P556" s="161"/>
      <c r="R556" s="161"/>
      <c r="T556" s="161"/>
      <c r="V556" s="161"/>
      <c r="X556" s="161"/>
      <c r="Z556" s="161"/>
      <c r="AB556" s="161"/>
      <c r="AD556" s="161"/>
      <c r="AF556" s="161"/>
      <c r="AH556" s="161"/>
      <c r="AJ556" s="161"/>
      <c r="AL556" s="161"/>
      <c r="AN556" s="161"/>
      <c r="AP556" s="161"/>
      <c r="AR556" s="161"/>
      <c r="AT556" s="161"/>
      <c r="AV556" s="161"/>
      <c r="AX556" s="161"/>
      <c r="AZ556" s="161"/>
      <c r="BB556" s="161"/>
    </row>
    <row r="557" spans="1:54" s="174" customFormat="1" ht="18.399999999999999" customHeight="1" x14ac:dyDescent="0.3">
      <c r="A557" s="180"/>
      <c r="C557" s="81"/>
      <c r="H557" s="161"/>
      <c r="J557" s="161"/>
      <c r="L557" s="161"/>
      <c r="N557" s="161"/>
      <c r="P557" s="161"/>
      <c r="R557" s="161"/>
      <c r="T557" s="161"/>
      <c r="V557" s="161"/>
      <c r="X557" s="161"/>
      <c r="Z557" s="161"/>
      <c r="AB557" s="161"/>
      <c r="AD557" s="161"/>
      <c r="AF557" s="161"/>
      <c r="AH557" s="161"/>
      <c r="AJ557" s="161"/>
      <c r="AL557" s="161"/>
      <c r="AN557" s="161"/>
      <c r="AP557" s="161"/>
      <c r="AR557" s="161"/>
      <c r="AT557" s="161"/>
      <c r="AV557" s="161"/>
      <c r="AX557" s="161"/>
      <c r="AZ557" s="161"/>
      <c r="BB557" s="161"/>
    </row>
    <row r="558" spans="1:54" s="174" customFormat="1" ht="18.399999999999999" customHeight="1" x14ac:dyDescent="0.3">
      <c r="A558" s="180"/>
      <c r="C558" s="81"/>
      <c r="H558" s="161"/>
      <c r="J558" s="161"/>
      <c r="L558" s="161"/>
      <c r="N558" s="161"/>
      <c r="P558" s="161"/>
      <c r="R558" s="161"/>
      <c r="T558" s="161"/>
      <c r="V558" s="161"/>
      <c r="X558" s="161"/>
      <c r="Z558" s="161"/>
      <c r="AB558" s="161"/>
      <c r="AD558" s="161"/>
      <c r="AF558" s="161"/>
      <c r="AH558" s="161"/>
      <c r="AJ558" s="161"/>
      <c r="AL558" s="161"/>
      <c r="AN558" s="161"/>
      <c r="AP558" s="161"/>
      <c r="AR558" s="161"/>
      <c r="AT558" s="161"/>
      <c r="AV558" s="161"/>
      <c r="AX558" s="161"/>
      <c r="AZ558" s="161"/>
      <c r="BB558" s="161"/>
    </row>
    <row r="559" spans="1:54" s="174" customFormat="1" ht="18.399999999999999" customHeight="1" x14ac:dyDescent="0.3">
      <c r="A559" s="180"/>
      <c r="C559" s="81"/>
      <c r="H559" s="161"/>
      <c r="J559" s="161"/>
      <c r="L559" s="161"/>
      <c r="N559" s="161"/>
      <c r="P559" s="161"/>
      <c r="R559" s="161"/>
      <c r="T559" s="161"/>
      <c r="V559" s="161"/>
      <c r="X559" s="161"/>
      <c r="Z559" s="161"/>
      <c r="AB559" s="161"/>
      <c r="AD559" s="161"/>
      <c r="AF559" s="161"/>
      <c r="AH559" s="161"/>
      <c r="AJ559" s="161"/>
      <c r="AL559" s="161"/>
      <c r="AN559" s="161"/>
      <c r="AP559" s="161"/>
      <c r="AR559" s="161"/>
      <c r="AT559" s="161"/>
      <c r="AV559" s="161"/>
      <c r="AX559" s="161"/>
      <c r="AZ559" s="161"/>
      <c r="BB559" s="161"/>
    </row>
    <row r="560" spans="1:54" s="174" customFormat="1" ht="18.399999999999999" customHeight="1" x14ac:dyDescent="0.3">
      <c r="A560" s="180"/>
      <c r="C560" s="81"/>
      <c r="H560" s="161"/>
      <c r="J560" s="161"/>
      <c r="L560" s="161"/>
      <c r="N560" s="161"/>
      <c r="P560" s="161"/>
      <c r="R560" s="161"/>
      <c r="T560" s="161"/>
      <c r="V560" s="161"/>
      <c r="X560" s="161"/>
      <c r="Z560" s="161"/>
      <c r="AB560" s="161"/>
      <c r="AD560" s="161"/>
      <c r="AF560" s="161"/>
      <c r="AH560" s="161"/>
      <c r="AJ560" s="161"/>
      <c r="AL560" s="161"/>
      <c r="AN560" s="161"/>
      <c r="AP560" s="161"/>
      <c r="AR560" s="161"/>
      <c r="AT560" s="161"/>
      <c r="AV560" s="161"/>
      <c r="AX560" s="161"/>
      <c r="AZ560" s="161"/>
      <c r="BB560" s="161"/>
    </row>
    <row r="561" spans="1:54" s="174" customFormat="1" ht="18.399999999999999" customHeight="1" x14ac:dyDescent="0.3">
      <c r="A561" s="180"/>
      <c r="C561" s="81"/>
      <c r="H561" s="161"/>
      <c r="J561" s="161"/>
      <c r="L561" s="161"/>
      <c r="N561" s="161"/>
      <c r="P561" s="161"/>
      <c r="R561" s="161"/>
      <c r="T561" s="161"/>
      <c r="V561" s="161"/>
      <c r="X561" s="161"/>
      <c r="Z561" s="161"/>
      <c r="AB561" s="161"/>
      <c r="AD561" s="161"/>
      <c r="AF561" s="161"/>
      <c r="AH561" s="161"/>
      <c r="AJ561" s="161"/>
      <c r="AL561" s="161"/>
      <c r="AN561" s="161"/>
      <c r="AP561" s="161"/>
      <c r="AR561" s="161"/>
      <c r="AT561" s="161"/>
      <c r="AV561" s="161"/>
      <c r="AX561" s="161"/>
      <c r="AZ561" s="161"/>
      <c r="BB561" s="161"/>
    </row>
    <row r="562" spans="1:54" s="174" customFormat="1" ht="18.399999999999999" customHeight="1" x14ac:dyDescent="0.3">
      <c r="A562" s="180"/>
      <c r="C562" s="81"/>
      <c r="H562" s="161"/>
      <c r="J562" s="161"/>
      <c r="L562" s="161"/>
      <c r="N562" s="161"/>
      <c r="P562" s="161"/>
      <c r="R562" s="161"/>
      <c r="T562" s="161"/>
      <c r="V562" s="161"/>
      <c r="X562" s="161"/>
      <c r="Z562" s="161"/>
      <c r="AB562" s="161"/>
      <c r="AD562" s="161"/>
      <c r="AF562" s="161"/>
      <c r="AH562" s="161"/>
      <c r="AJ562" s="161"/>
      <c r="AL562" s="161"/>
      <c r="AN562" s="161"/>
      <c r="AP562" s="161"/>
      <c r="AR562" s="161"/>
      <c r="AT562" s="161"/>
      <c r="AV562" s="161"/>
      <c r="AX562" s="161"/>
      <c r="AZ562" s="161"/>
      <c r="BB562" s="161"/>
    </row>
    <row r="563" spans="1:54" s="174" customFormat="1" ht="18.399999999999999" customHeight="1" x14ac:dyDescent="0.3">
      <c r="A563" s="180"/>
      <c r="C563" s="81"/>
      <c r="H563" s="161"/>
      <c r="J563" s="161"/>
      <c r="L563" s="161"/>
      <c r="N563" s="161"/>
      <c r="P563" s="161"/>
      <c r="R563" s="161"/>
      <c r="T563" s="161"/>
      <c r="V563" s="161"/>
      <c r="X563" s="161"/>
      <c r="Z563" s="161"/>
      <c r="AB563" s="161"/>
      <c r="AD563" s="161"/>
      <c r="AF563" s="161"/>
      <c r="AH563" s="161"/>
      <c r="AJ563" s="161"/>
      <c r="AL563" s="161"/>
      <c r="AN563" s="161"/>
      <c r="AP563" s="161"/>
      <c r="AR563" s="161"/>
      <c r="AT563" s="161"/>
      <c r="AV563" s="161"/>
      <c r="AX563" s="161"/>
      <c r="AZ563" s="161"/>
      <c r="BB563" s="161"/>
    </row>
    <row r="564" spans="1:54" s="174" customFormat="1" ht="18.399999999999999" customHeight="1" x14ac:dyDescent="0.3">
      <c r="A564" s="180"/>
      <c r="C564" s="81"/>
      <c r="H564" s="161"/>
      <c r="J564" s="161"/>
      <c r="L564" s="161"/>
      <c r="N564" s="161"/>
      <c r="P564" s="161"/>
      <c r="R564" s="161"/>
      <c r="T564" s="161"/>
      <c r="V564" s="161"/>
      <c r="X564" s="161"/>
      <c r="Z564" s="161"/>
      <c r="AB564" s="161"/>
      <c r="AD564" s="161"/>
      <c r="AF564" s="161"/>
      <c r="AH564" s="161"/>
      <c r="AJ564" s="161"/>
      <c r="AL564" s="161"/>
      <c r="AN564" s="161"/>
      <c r="AP564" s="161"/>
      <c r="AR564" s="161"/>
      <c r="AT564" s="161"/>
      <c r="AV564" s="161"/>
      <c r="AX564" s="161"/>
      <c r="AZ564" s="161"/>
      <c r="BB564" s="161"/>
    </row>
    <row r="565" spans="1:54" s="174" customFormat="1" ht="18.399999999999999" customHeight="1" x14ac:dyDescent="0.3">
      <c r="A565" s="180"/>
      <c r="C565" s="81"/>
      <c r="H565" s="161"/>
      <c r="J565" s="161"/>
      <c r="L565" s="161"/>
      <c r="N565" s="161"/>
      <c r="P565" s="161"/>
      <c r="R565" s="161"/>
      <c r="T565" s="161"/>
      <c r="V565" s="161"/>
      <c r="X565" s="161"/>
      <c r="Z565" s="161"/>
      <c r="AB565" s="161"/>
      <c r="AD565" s="161"/>
      <c r="AF565" s="161"/>
      <c r="AH565" s="161"/>
      <c r="AJ565" s="161"/>
      <c r="AL565" s="161"/>
      <c r="AN565" s="161"/>
      <c r="AP565" s="161"/>
      <c r="AR565" s="161"/>
      <c r="AT565" s="161"/>
      <c r="AV565" s="161"/>
      <c r="AX565" s="161"/>
      <c r="AZ565" s="161"/>
      <c r="BB565" s="161"/>
    </row>
    <row r="566" spans="1:54" s="174" customFormat="1" ht="18.399999999999999" customHeight="1" x14ac:dyDescent="0.3">
      <c r="A566" s="180"/>
      <c r="C566" s="81"/>
      <c r="H566" s="161"/>
      <c r="J566" s="161"/>
      <c r="L566" s="161"/>
      <c r="N566" s="161"/>
      <c r="P566" s="161"/>
      <c r="R566" s="161"/>
      <c r="T566" s="161"/>
      <c r="V566" s="161"/>
      <c r="X566" s="161"/>
      <c r="Z566" s="161"/>
      <c r="AB566" s="161"/>
      <c r="AD566" s="161"/>
      <c r="AF566" s="161"/>
      <c r="AH566" s="161"/>
      <c r="AJ566" s="161"/>
      <c r="AL566" s="161"/>
      <c r="AN566" s="161"/>
      <c r="AP566" s="161"/>
      <c r="AR566" s="161"/>
      <c r="AT566" s="161"/>
      <c r="AV566" s="161"/>
      <c r="AX566" s="161"/>
      <c r="AZ566" s="161"/>
      <c r="BB566" s="161"/>
    </row>
    <row r="567" spans="1:54" s="174" customFormat="1" ht="18.399999999999999" customHeight="1" x14ac:dyDescent="0.3">
      <c r="A567" s="180"/>
      <c r="C567" s="81"/>
      <c r="H567" s="161"/>
      <c r="J567" s="161"/>
      <c r="L567" s="161"/>
      <c r="N567" s="161"/>
      <c r="P567" s="161"/>
      <c r="R567" s="161"/>
      <c r="T567" s="161"/>
      <c r="V567" s="161"/>
      <c r="X567" s="161"/>
      <c r="Z567" s="161"/>
      <c r="AB567" s="161"/>
      <c r="AD567" s="161"/>
      <c r="AF567" s="161"/>
      <c r="AH567" s="161"/>
      <c r="AJ567" s="161"/>
      <c r="AL567" s="161"/>
      <c r="AN567" s="161"/>
      <c r="AP567" s="161"/>
      <c r="AR567" s="161"/>
      <c r="AT567" s="161"/>
      <c r="AV567" s="161"/>
      <c r="AX567" s="161"/>
      <c r="AZ567" s="161"/>
      <c r="BB567" s="161"/>
    </row>
    <row r="568" spans="1:54" s="174" customFormat="1" ht="18.399999999999999" customHeight="1" x14ac:dyDescent="0.3">
      <c r="A568" s="180"/>
      <c r="C568" s="81"/>
      <c r="H568" s="161"/>
      <c r="J568" s="161"/>
      <c r="L568" s="161"/>
      <c r="N568" s="161"/>
      <c r="P568" s="161"/>
      <c r="R568" s="161"/>
      <c r="T568" s="161"/>
      <c r="V568" s="161"/>
      <c r="X568" s="161"/>
      <c r="Z568" s="161"/>
      <c r="AB568" s="161"/>
      <c r="AD568" s="161"/>
      <c r="AF568" s="161"/>
      <c r="AH568" s="161"/>
      <c r="AJ568" s="161"/>
      <c r="AL568" s="161"/>
      <c r="AN568" s="161"/>
      <c r="AP568" s="161"/>
      <c r="AR568" s="161"/>
      <c r="AT568" s="161"/>
      <c r="AV568" s="161"/>
      <c r="AX568" s="161"/>
      <c r="AZ568" s="161"/>
      <c r="BB568" s="161"/>
    </row>
    <row r="569" spans="1:54" s="174" customFormat="1" ht="18.399999999999999" customHeight="1" x14ac:dyDescent="0.3">
      <c r="A569" s="180"/>
      <c r="C569" s="81"/>
      <c r="H569" s="161"/>
      <c r="J569" s="161"/>
      <c r="L569" s="161"/>
      <c r="N569" s="161"/>
      <c r="P569" s="161"/>
      <c r="R569" s="161"/>
      <c r="T569" s="161"/>
      <c r="V569" s="161"/>
      <c r="X569" s="161"/>
      <c r="Z569" s="161"/>
      <c r="AB569" s="161"/>
      <c r="AD569" s="161"/>
      <c r="AF569" s="161"/>
      <c r="AH569" s="161"/>
      <c r="AJ569" s="161"/>
      <c r="AL569" s="161"/>
      <c r="AN569" s="161"/>
      <c r="AP569" s="161"/>
      <c r="AR569" s="161"/>
      <c r="AT569" s="161"/>
      <c r="AV569" s="161"/>
      <c r="AX569" s="161"/>
      <c r="AZ569" s="161"/>
      <c r="BB569" s="161"/>
    </row>
    <row r="570" spans="1:54" s="174" customFormat="1" ht="18.399999999999999" customHeight="1" x14ac:dyDescent="0.3">
      <c r="A570" s="180"/>
      <c r="C570" s="81"/>
      <c r="H570" s="161"/>
      <c r="J570" s="161"/>
      <c r="L570" s="161"/>
      <c r="N570" s="161"/>
      <c r="P570" s="161"/>
      <c r="R570" s="161"/>
      <c r="T570" s="161"/>
      <c r="V570" s="161"/>
      <c r="X570" s="161"/>
      <c r="Z570" s="161"/>
      <c r="AB570" s="161"/>
      <c r="AD570" s="161"/>
      <c r="AF570" s="161"/>
      <c r="AH570" s="161"/>
      <c r="AJ570" s="161"/>
      <c r="AL570" s="161"/>
      <c r="AN570" s="161"/>
      <c r="AP570" s="161"/>
      <c r="AR570" s="161"/>
      <c r="AT570" s="161"/>
      <c r="AV570" s="161"/>
      <c r="AX570" s="161"/>
      <c r="AZ570" s="161"/>
      <c r="BB570" s="161"/>
    </row>
    <row r="571" spans="1:54" s="174" customFormat="1" ht="18.399999999999999" customHeight="1" x14ac:dyDescent="0.3">
      <c r="A571" s="180"/>
      <c r="C571" s="81"/>
      <c r="H571" s="161"/>
      <c r="J571" s="161"/>
      <c r="L571" s="161"/>
      <c r="N571" s="161"/>
      <c r="P571" s="161"/>
      <c r="R571" s="161"/>
      <c r="T571" s="161"/>
      <c r="V571" s="161"/>
      <c r="X571" s="161"/>
      <c r="Z571" s="161"/>
      <c r="AB571" s="161"/>
      <c r="AD571" s="161"/>
      <c r="AF571" s="161"/>
      <c r="AH571" s="161"/>
      <c r="AJ571" s="161"/>
      <c r="AL571" s="161"/>
      <c r="AN571" s="161"/>
      <c r="AP571" s="161"/>
      <c r="AR571" s="161"/>
      <c r="AT571" s="161"/>
      <c r="AV571" s="161"/>
      <c r="AX571" s="161"/>
      <c r="AZ571" s="161"/>
      <c r="BB571" s="161"/>
    </row>
    <row r="572" spans="1:54" s="174" customFormat="1" ht="18.399999999999999" customHeight="1" x14ac:dyDescent="0.3">
      <c r="A572" s="180"/>
      <c r="C572" s="81"/>
      <c r="H572" s="161"/>
      <c r="J572" s="161"/>
      <c r="L572" s="161"/>
      <c r="N572" s="161"/>
      <c r="P572" s="161"/>
      <c r="R572" s="161"/>
      <c r="T572" s="161"/>
      <c r="V572" s="161"/>
      <c r="X572" s="161"/>
      <c r="Z572" s="161"/>
      <c r="AB572" s="161"/>
      <c r="AD572" s="161"/>
      <c r="AF572" s="161"/>
      <c r="AH572" s="161"/>
      <c r="AJ572" s="161"/>
      <c r="AL572" s="161"/>
      <c r="AN572" s="161"/>
      <c r="AP572" s="161"/>
      <c r="AR572" s="161"/>
      <c r="AT572" s="161"/>
      <c r="AV572" s="161"/>
      <c r="AX572" s="161"/>
      <c r="AZ572" s="161"/>
      <c r="BB572" s="161"/>
    </row>
    <row r="573" spans="1:54" s="174" customFormat="1" ht="18.399999999999999" customHeight="1" x14ac:dyDescent="0.3">
      <c r="A573" s="180"/>
      <c r="C573" s="81"/>
      <c r="H573" s="161"/>
      <c r="J573" s="161"/>
      <c r="L573" s="161"/>
      <c r="N573" s="161"/>
      <c r="P573" s="161"/>
      <c r="R573" s="161"/>
      <c r="T573" s="161"/>
      <c r="V573" s="161"/>
      <c r="X573" s="161"/>
      <c r="Z573" s="161"/>
      <c r="AB573" s="161"/>
      <c r="AD573" s="161"/>
      <c r="AF573" s="161"/>
      <c r="AH573" s="161"/>
      <c r="AJ573" s="161"/>
      <c r="AL573" s="161"/>
      <c r="AN573" s="161"/>
      <c r="AP573" s="161"/>
      <c r="AR573" s="161"/>
      <c r="AT573" s="161"/>
      <c r="AV573" s="161"/>
      <c r="AX573" s="161"/>
      <c r="AZ573" s="161"/>
      <c r="BB573" s="161"/>
    </row>
    <row r="574" spans="1:54" s="174" customFormat="1" ht="18.399999999999999" customHeight="1" x14ac:dyDescent="0.3">
      <c r="A574" s="180"/>
      <c r="C574" s="81"/>
      <c r="H574" s="161"/>
      <c r="J574" s="161"/>
      <c r="L574" s="161"/>
      <c r="N574" s="161"/>
      <c r="P574" s="161"/>
      <c r="R574" s="161"/>
      <c r="T574" s="161"/>
      <c r="V574" s="161"/>
      <c r="X574" s="161"/>
      <c r="Z574" s="161"/>
      <c r="AB574" s="161"/>
      <c r="AD574" s="161"/>
      <c r="AF574" s="161"/>
      <c r="AH574" s="161"/>
      <c r="AJ574" s="161"/>
      <c r="AL574" s="161"/>
      <c r="AN574" s="161"/>
      <c r="AP574" s="161"/>
      <c r="AR574" s="161"/>
      <c r="AT574" s="161"/>
      <c r="AV574" s="161"/>
      <c r="AX574" s="161"/>
      <c r="AZ574" s="161"/>
      <c r="BB574" s="161"/>
    </row>
    <row r="575" spans="1:54" s="174" customFormat="1" ht="18.399999999999999" customHeight="1" x14ac:dyDescent="0.3">
      <c r="A575" s="180"/>
      <c r="C575" s="81"/>
      <c r="H575" s="161"/>
      <c r="J575" s="161"/>
      <c r="L575" s="161"/>
      <c r="N575" s="161"/>
      <c r="P575" s="161"/>
      <c r="R575" s="161"/>
      <c r="T575" s="161"/>
      <c r="V575" s="161"/>
      <c r="X575" s="161"/>
      <c r="Z575" s="161"/>
      <c r="AB575" s="161"/>
      <c r="AD575" s="161"/>
      <c r="AF575" s="161"/>
      <c r="AH575" s="161"/>
      <c r="AJ575" s="161"/>
      <c r="AL575" s="161"/>
      <c r="AN575" s="161"/>
      <c r="AP575" s="161"/>
      <c r="AR575" s="161"/>
      <c r="AT575" s="161"/>
      <c r="AV575" s="161"/>
      <c r="AX575" s="161"/>
      <c r="AZ575" s="161"/>
      <c r="BB575" s="161"/>
    </row>
    <row r="576" spans="1:54" s="174" customFormat="1" ht="18.399999999999999" customHeight="1" x14ac:dyDescent="0.3">
      <c r="A576" s="180"/>
      <c r="C576" s="81"/>
      <c r="H576" s="161"/>
      <c r="J576" s="161"/>
      <c r="L576" s="161"/>
      <c r="N576" s="161"/>
      <c r="P576" s="161"/>
      <c r="R576" s="161"/>
      <c r="T576" s="161"/>
      <c r="V576" s="161"/>
      <c r="X576" s="161"/>
      <c r="Z576" s="161"/>
      <c r="AB576" s="161"/>
      <c r="AD576" s="161"/>
      <c r="AF576" s="161"/>
      <c r="AH576" s="161"/>
      <c r="AJ576" s="161"/>
      <c r="AL576" s="161"/>
      <c r="AN576" s="161"/>
      <c r="AP576" s="161"/>
      <c r="AR576" s="161"/>
      <c r="AT576" s="161"/>
      <c r="AV576" s="161"/>
      <c r="AX576" s="161"/>
      <c r="AZ576" s="161"/>
      <c r="BB576" s="161"/>
    </row>
    <row r="577" spans="1:54" s="174" customFormat="1" ht="18.399999999999999" customHeight="1" x14ac:dyDescent="0.3">
      <c r="A577" s="180"/>
      <c r="C577" s="81"/>
      <c r="H577" s="161"/>
      <c r="J577" s="161"/>
      <c r="L577" s="161"/>
      <c r="N577" s="161"/>
      <c r="P577" s="161"/>
      <c r="R577" s="161"/>
      <c r="T577" s="161"/>
      <c r="V577" s="161"/>
      <c r="X577" s="161"/>
      <c r="Z577" s="161"/>
      <c r="AB577" s="161"/>
      <c r="AD577" s="161"/>
      <c r="AF577" s="161"/>
      <c r="AH577" s="161"/>
      <c r="AJ577" s="161"/>
      <c r="AL577" s="161"/>
      <c r="AN577" s="161"/>
      <c r="AP577" s="161"/>
      <c r="AR577" s="161"/>
      <c r="AT577" s="161"/>
      <c r="AV577" s="161"/>
      <c r="AX577" s="161"/>
      <c r="AZ577" s="161"/>
      <c r="BB577" s="161"/>
    </row>
    <row r="578" spans="1:54" s="174" customFormat="1" ht="18.399999999999999" customHeight="1" x14ac:dyDescent="0.3">
      <c r="A578" s="180"/>
      <c r="C578" s="81"/>
      <c r="H578" s="161"/>
      <c r="J578" s="161"/>
      <c r="L578" s="161"/>
      <c r="N578" s="161"/>
      <c r="P578" s="161"/>
      <c r="R578" s="161"/>
      <c r="T578" s="161"/>
      <c r="V578" s="161"/>
      <c r="X578" s="161"/>
      <c r="Z578" s="161"/>
      <c r="AB578" s="161"/>
      <c r="AD578" s="161"/>
      <c r="AF578" s="161"/>
      <c r="AH578" s="161"/>
      <c r="AJ578" s="161"/>
      <c r="AL578" s="161"/>
      <c r="AN578" s="161"/>
      <c r="AP578" s="161"/>
      <c r="AR578" s="161"/>
      <c r="AT578" s="161"/>
      <c r="AV578" s="161"/>
      <c r="AX578" s="161"/>
      <c r="AZ578" s="161"/>
      <c r="BB578" s="161"/>
    </row>
    <row r="579" spans="1:54" s="174" customFormat="1" ht="18.399999999999999" customHeight="1" x14ac:dyDescent="0.3">
      <c r="A579" s="180"/>
      <c r="C579" s="81"/>
      <c r="H579" s="161"/>
      <c r="J579" s="161"/>
      <c r="L579" s="161"/>
      <c r="N579" s="161"/>
      <c r="P579" s="161"/>
      <c r="R579" s="161"/>
      <c r="T579" s="161"/>
      <c r="V579" s="161"/>
      <c r="X579" s="161"/>
      <c r="Z579" s="161"/>
      <c r="AB579" s="161"/>
      <c r="AD579" s="161"/>
      <c r="AF579" s="161"/>
      <c r="AH579" s="161"/>
      <c r="AJ579" s="161"/>
      <c r="AL579" s="161"/>
      <c r="AN579" s="161"/>
      <c r="AP579" s="161"/>
      <c r="AR579" s="161"/>
      <c r="AT579" s="161"/>
      <c r="AV579" s="161"/>
      <c r="AX579" s="161"/>
      <c r="AZ579" s="161"/>
      <c r="BB579" s="161"/>
    </row>
    <row r="580" spans="1:54" s="174" customFormat="1" ht="18.399999999999999" customHeight="1" x14ac:dyDescent="0.3">
      <c r="A580" s="180"/>
      <c r="C580" s="81"/>
      <c r="H580" s="161"/>
      <c r="J580" s="161"/>
      <c r="L580" s="161"/>
      <c r="N580" s="161"/>
      <c r="P580" s="161"/>
      <c r="R580" s="161"/>
      <c r="T580" s="161"/>
      <c r="V580" s="161"/>
      <c r="X580" s="161"/>
      <c r="Z580" s="161"/>
      <c r="AB580" s="161"/>
      <c r="AD580" s="161"/>
      <c r="AF580" s="161"/>
      <c r="AH580" s="161"/>
      <c r="AJ580" s="161"/>
      <c r="AL580" s="161"/>
      <c r="AN580" s="161"/>
      <c r="AP580" s="161"/>
      <c r="AR580" s="161"/>
      <c r="AT580" s="161"/>
      <c r="AV580" s="161"/>
      <c r="AX580" s="161"/>
      <c r="AZ580" s="161"/>
      <c r="BB580" s="161"/>
    </row>
    <row r="581" spans="1:54" s="174" customFormat="1" ht="18.399999999999999" customHeight="1" x14ac:dyDescent="0.3">
      <c r="A581" s="180"/>
      <c r="C581" s="81"/>
      <c r="H581" s="161"/>
      <c r="J581" s="161"/>
      <c r="L581" s="161"/>
      <c r="N581" s="161"/>
      <c r="P581" s="161"/>
      <c r="R581" s="161"/>
      <c r="T581" s="161"/>
      <c r="V581" s="161"/>
      <c r="X581" s="161"/>
      <c r="Z581" s="161"/>
      <c r="AB581" s="161"/>
      <c r="AD581" s="161"/>
      <c r="AF581" s="161"/>
      <c r="AH581" s="161"/>
      <c r="AJ581" s="161"/>
      <c r="AL581" s="161"/>
      <c r="AN581" s="161"/>
      <c r="AP581" s="161"/>
      <c r="AR581" s="161"/>
      <c r="AT581" s="161"/>
      <c r="AV581" s="161"/>
      <c r="AX581" s="161"/>
      <c r="AZ581" s="161"/>
      <c r="BB581" s="161"/>
    </row>
    <row r="582" spans="1:54" s="174" customFormat="1" ht="18.399999999999999" customHeight="1" x14ac:dyDescent="0.3">
      <c r="A582" s="180"/>
      <c r="C582" s="81"/>
      <c r="H582" s="161"/>
      <c r="J582" s="161"/>
      <c r="L582" s="161"/>
      <c r="N582" s="161"/>
      <c r="P582" s="161"/>
      <c r="R582" s="161"/>
      <c r="T582" s="161"/>
      <c r="V582" s="161"/>
      <c r="X582" s="161"/>
      <c r="Z582" s="161"/>
      <c r="AB582" s="161"/>
      <c r="AD582" s="161"/>
      <c r="AF582" s="161"/>
      <c r="AH582" s="161"/>
      <c r="AJ582" s="161"/>
      <c r="AL582" s="161"/>
      <c r="AN582" s="161"/>
      <c r="AP582" s="161"/>
      <c r="AR582" s="161"/>
      <c r="AT582" s="161"/>
      <c r="AV582" s="161"/>
      <c r="AX582" s="161"/>
      <c r="AZ582" s="161"/>
      <c r="BB582" s="161"/>
    </row>
    <row r="583" spans="1:54" s="174" customFormat="1" ht="18.399999999999999" customHeight="1" x14ac:dyDescent="0.3">
      <c r="A583" s="180"/>
      <c r="C583" s="81"/>
      <c r="H583" s="161"/>
      <c r="J583" s="161"/>
      <c r="L583" s="161"/>
      <c r="N583" s="161"/>
      <c r="P583" s="161"/>
      <c r="R583" s="161"/>
      <c r="T583" s="161"/>
      <c r="V583" s="161"/>
      <c r="X583" s="161"/>
      <c r="Z583" s="161"/>
      <c r="AB583" s="161"/>
      <c r="AD583" s="161"/>
      <c r="AF583" s="161"/>
      <c r="AH583" s="161"/>
      <c r="AJ583" s="161"/>
      <c r="AL583" s="161"/>
      <c r="AN583" s="161"/>
      <c r="AP583" s="161"/>
      <c r="AR583" s="161"/>
      <c r="AT583" s="161"/>
      <c r="AV583" s="161"/>
      <c r="AX583" s="161"/>
      <c r="AZ583" s="161"/>
      <c r="BB583" s="161"/>
    </row>
    <row r="584" spans="1:54" s="174" customFormat="1" ht="18.399999999999999" customHeight="1" x14ac:dyDescent="0.3">
      <c r="A584" s="180"/>
      <c r="C584" s="81"/>
      <c r="H584" s="161"/>
      <c r="J584" s="161"/>
      <c r="L584" s="161"/>
      <c r="N584" s="161"/>
      <c r="P584" s="161"/>
      <c r="R584" s="161"/>
      <c r="T584" s="161"/>
      <c r="V584" s="161"/>
      <c r="X584" s="161"/>
      <c r="Z584" s="161"/>
      <c r="AB584" s="161"/>
      <c r="AD584" s="161"/>
      <c r="AF584" s="161"/>
      <c r="AH584" s="161"/>
      <c r="AJ584" s="161"/>
      <c r="AL584" s="161"/>
      <c r="AN584" s="161"/>
      <c r="AP584" s="161"/>
      <c r="AR584" s="161"/>
      <c r="AT584" s="161"/>
      <c r="AV584" s="161"/>
      <c r="AX584" s="161"/>
      <c r="AZ584" s="161"/>
      <c r="BB584" s="161"/>
    </row>
    <row r="585" spans="1:54" s="174" customFormat="1" ht="18.399999999999999" customHeight="1" x14ac:dyDescent="0.3">
      <c r="A585" s="180"/>
      <c r="C585" s="81"/>
      <c r="H585" s="161"/>
      <c r="J585" s="161"/>
      <c r="L585" s="161"/>
      <c r="N585" s="161"/>
      <c r="P585" s="161"/>
      <c r="R585" s="161"/>
      <c r="T585" s="161"/>
      <c r="V585" s="161"/>
      <c r="X585" s="161"/>
      <c r="Z585" s="161"/>
      <c r="AB585" s="161"/>
      <c r="AD585" s="161"/>
      <c r="AF585" s="161"/>
      <c r="AH585" s="161"/>
      <c r="AJ585" s="161"/>
      <c r="AL585" s="161"/>
      <c r="AN585" s="161"/>
      <c r="AP585" s="161"/>
      <c r="AR585" s="161"/>
      <c r="AT585" s="161"/>
      <c r="AV585" s="161"/>
      <c r="AX585" s="161"/>
      <c r="AZ585" s="161"/>
      <c r="BB585" s="161"/>
    </row>
    <row r="586" spans="1:54" s="174" customFormat="1" ht="18.399999999999999" customHeight="1" x14ac:dyDescent="0.3">
      <c r="A586" s="180"/>
      <c r="C586" s="81"/>
      <c r="H586" s="161"/>
      <c r="J586" s="161"/>
      <c r="L586" s="161"/>
      <c r="N586" s="161"/>
      <c r="P586" s="161"/>
      <c r="R586" s="161"/>
      <c r="T586" s="161"/>
      <c r="V586" s="161"/>
      <c r="X586" s="161"/>
      <c r="Z586" s="161"/>
      <c r="AB586" s="161"/>
      <c r="AD586" s="161"/>
      <c r="AF586" s="161"/>
      <c r="AH586" s="161"/>
      <c r="AJ586" s="161"/>
      <c r="AL586" s="161"/>
      <c r="AN586" s="161"/>
      <c r="AP586" s="161"/>
      <c r="AR586" s="161"/>
      <c r="AT586" s="161"/>
      <c r="AV586" s="161"/>
      <c r="AX586" s="161"/>
      <c r="AZ586" s="161"/>
      <c r="BB586" s="161"/>
    </row>
    <row r="587" spans="1:54" s="174" customFormat="1" ht="18.399999999999999" customHeight="1" x14ac:dyDescent="0.3">
      <c r="A587" s="180"/>
      <c r="C587" s="81"/>
      <c r="H587" s="161"/>
      <c r="J587" s="161"/>
      <c r="L587" s="161"/>
      <c r="N587" s="161"/>
      <c r="P587" s="161"/>
      <c r="R587" s="161"/>
      <c r="T587" s="161"/>
      <c r="V587" s="161"/>
      <c r="X587" s="161"/>
      <c r="Z587" s="161"/>
      <c r="AB587" s="161"/>
      <c r="AD587" s="161"/>
      <c r="AF587" s="161"/>
      <c r="AH587" s="161"/>
      <c r="AJ587" s="161"/>
      <c r="AL587" s="161"/>
      <c r="AN587" s="161"/>
      <c r="AP587" s="161"/>
      <c r="AR587" s="161"/>
      <c r="AT587" s="161"/>
      <c r="AV587" s="161"/>
      <c r="AX587" s="161"/>
      <c r="AZ587" s="161"/>
      <c r="BB587" s="161"/>
    </row>
    <row r="588" spans="1:54" s="174" customFormat="1" ht="18.399999999999999" customHeight="1" x14ac:dyDescent="0.3">
      <c r="A588" s="180"/>
      <c r="C588" s="81"/>
      <c r="H588" s="161"/>
      <c r="J588" s="161"/>
      <c r="L588" s="161"/>
      <c r="N588" s="161"/>
      <c r="P588" s="161"/>
      <c r="R588" s="161"/>
      <c r="T588" s="161"/>
      <c r="V588" s="161"/>
      <c r="X588" s="161"/>
      <c r="Z588" s="161"/>
      <c r="AB588" s="161"/>
      <c r="AD588" s="161"/>
      <c r="AF588" s="161"/>
      <c r="AH588" s="161"/>
      <c r="AJ588" s="161"/>
      <c r="AL588" s="161"/>
      <c r="AN588" s="161"/>
      <c r="AP588" s="161"/>
      <c r="AR588" s="161"/>
      <c r="AT588" s="161"/>
      <c r="AV588" s="161"/>
      <c r="AX588" s="161"/>
      <c r="AZ588" s="161"/>
      <c r="BB588" s="161"/>
    </row>
    <row r="589" spans="1:54" s="174" customFormat="1" ht="18.399999999999999" customHeight="1" x14ac:dyDescent="0.3">
      <c r="A589" s="180"/>
      <c r="C589" s="81"/>
      <c r="H589" s="161"/>
      <c r="J589" s="161"/>
      <c r="L589" s="161"/>
      <c r="N589" s="161"/>
      <c r="P589" s="161"/>
      <c r="R589" s="161"/>
      <c r="T589" s="161"/>
      <c r="V589" s="161"/>
      <c r="X589" s="161"/>
      <c r="Z589" s="161"/>
      <c r="AB589" s="161"/>
      <c r="AD589" s="161"/>
      <c r="AF589" s="161"/>
      <c r="AH589" s="161"/>
      <c r="AJ589" s="161"/>
      <c r="AL589" s="161"/>
      <c r="AN589" s="161"/>
      <c r="AP589" s="161"/>
      <c r="AR589" s="161"/>
      <c r="AT589" s="161"/>
      <c r="AV589" s="161"/>
      <c r="AX589" s="161"/>
      <c r="AZ589" s="161"/>
      <c r="BB589" s="161"/>
    </row>
    <row r="590" spans="1:54" s="174" customFormat="1" ht="18.399999999999999" customHeight="1" x14ac:dyDescent="0.3">
      <c r="A590" s="180"/>
      <c r="C590" s="81"/>
      <c r="H590" s="161"/>
      <c r="J590" s="161"/>
      <c r="L590" s="161"/>
      <c r="N590" s="161"/>
      <c r="P590" s="161"/>
      <c r="R590" s="161"/>
      <c r="T590" s="161"/>
      <c r="V590" s="161"/>
      <c r="X590" s="161"/>
      <c r="Z590" s="161"/>
      <c r="AB590" s="161"/>
      <c r="AD590" s="161"/>
      <c r="AF590" s="161"/>
      <c r="AH590" s="161"/>
      <c r="AJ590" s="161"/>
      <c r="AL590" s="161"/>
      <c r="AN590" s="161"/>
      <c r="AP590" s="161"/>
      <c r="AR590" s="161"/>
      <c r="AT590" s="161"/>
      <c r="AV590" s="161"/>
      <c r="AX590" s="161"/>
      <c r="AZ590" s="161"/>
      <c r="BB590" s="161"/>
    </row>
    <row r="591" spans="1:54" s="174" customFormat="1" ht="18.399999999999999" customHeight="1" x14ac:dyDescent="0.3">
      <c r="A591" s="180"/>
      <c r="C591" s="81"/>
      <c r="H591" s="161"/>
      <c r="J591" s="161"/>
      <c r="L591" s="161"/>
      <c r="N591" s="161"/>
      <c r="P591" s="161"/>
      <c r="R591" s="161"/>
      <c r="T591" s="161"/>
      <c r="V591" s="161"/>
      <c r="X591" s="161"/>
      <c r="Z591" s="161"/>
      <c r="AB591" s="161"/>
      <c r="AD591" s="161"/>
      <c r="AF591" s="161"/>
      <c r="AH591" s="161"/>
      <c r="AJ591" s="161"/>
      <c r="AL591" s="161"/>
      <c r="AN591" s="161"/>
      <c r="AP591" s="161"/>
      <c r="AR591" s="161"/>
      <c r="AT591" s="161"/>
      <c r="AV591" s="161"/>
      <c r="AX591" s="161"/>
      <c r="AZ591" s="161"/>
      <c r="BB591" s="161"/>
    </row>
    <row r="592" spans="1:54" s="174" customFormat="1" ht="18.399999999999999" customHeight="1" x14ac:dyDescent="0.3">
      <c r="A592" s="180"/>
      <c r="C592" s="81"/>
      <c r="H592" s="161"/>
      <c r="J592" s="161"/>
      <c r="L592" s="161"/>
      <c r="N592" s="161"/>
      <c r="P592" s="161"/>
      <c r="R592" s="161"/>
      <c r="T592" s="161"/>
      <c r="V592" s="161"/>
      <c r="X592" s="161"/>
      <c r="Z592" s="161"/>
      <c r="AB592" s="161"/>
      <c r="AD592" s="161"/>
      <c r="AF592" s="161"/>
      <c r="AH592" s="161"/>
      <c r="AJ592" s="161"/>
      <c r="AL592" s="161"/>
      <c r="AN592" s="161"/>
      <c r="AP592" s="161"/>
      <c r="AR592" s="161"/>
      <c r="AT592" s="161"/>
      <c r="AV592" s="161"/>
      <c r="AX592" s="161"/>
      <c r="AZ592" s="161"/>
      <c r="BB592" s="161"/>
    </row>
    <row r="593" spans="1:54" s="174" customFormat="1" ht="18.399999999999999" customHeight="1" x14ac:dyDescent="0.3">
      <c r="A593" s="180"/>
      <c r="C593" s="81"/>
      <c r="H593" s="165"/>
      <c r="J593" s="165"/>
      <c r="L593" s="165"/>
      <c r="N593" s="165"/>
      <c r="P593" s="165"/>
      <c r="R593" s="165"/>
      <c r="T593" s="165"/>
      <c r="V593" s="165"/>
      <c r="X593" s="165"/>
      <c r="Z593" s="165"/>
      <c r="AB593" s="165"/>
      <c r="AD593" s="165"/>
      <c r="AF593" s="165"/>
      <c r="AH593" s="165"/>
      <c r="AJ593" s="165"/>
      <c r="AL593" s="165"/>
      <c r="AN593" s="165"/>
      <c r="AP593" s="165"/>
      <c r="AR593" s="165"/>
      <c r="AT593" s="165"/>
      <c r="AV593" s="165"/>
      <c r="AX593" s="165"/>
      <c r="AZ593" s="165"/>
      <c r="BB593" s="165"/>
    </row>
    <row r="594" spans="1:54" s="174" customFormat="1" ht="18.399999999999999" customHeight="1" x14ac:dyDescent="0.3">
      <c r="A594" s="180"/>
      <c r="C594" s="81"/>
      <c r="H594" s="161"/>
      <c r="J594" s="161"/>
      <c r="L594" s="161"/>
      <c r="N594" s="161"/>
      <c r="P594" s="161"/>
      <c r="R594" s="161"/>
      <c r="T594" s="161"/>
      <c r="V594" s="161"/>
      <c r="X594" s="161"/>
      <c r="Z594" s="161"/>
      <c r="AB594" s="161"/>
      <c r="AD594" s="161"/>
      <c r="AF594" s="161"/>
      <c r="AH594" s="161"/>
      <c r="AJ594" s="161"/>
      <c r="AL594" s="161"/>
      <c r="AN594" s="161"/>
      <c r="AP594" s="161"/>
      <c r="AR594" s="161"/>
      <c r="AT594" s="161"/>
      <c r="AV594" s="161"/>
      <c r="AX594" s="161"/>
      <c r="AZ594" s="161"/>
      <c r="BB594" s="161"/>
    </row>
    <row r="595" spans="1:54" s="174" customFormat="1" ht="18.399999999999999" customHeight="1" x14ac:dyDescent="0.3">
      <c r="A595" s="180"/>
      <c r="C595" s="81"/>
      <c r="H595" s="161"/>
      <c r="J595" s="161"/>
      <c r="L595" s="161"/>
      <c r="N595" s="161"/>
      <c r="P595" s="161"/>
      <c r="R595" s="161"/>
      <c r="T595" s="161"/>
      <c r="V595" s="161"/>
      <c r="X595" s="161"/>
      <c r="Z595" s="161"/>
      <c r="AB595" s="161"/>
      <c r="AD595" s="161"/>
      <c r="AF595" s="161"/>
      <c r="AH595" s="161"/>
      <c r="AJ595" s="161"/>
      <c r="AL595" s="161"/>
      <c r="AN595" s="161"/>
      <c r="AP595" s="161"/>
      <c r="AR595" s="161"/>
      <c r="AT595" s="161"/>
      <c r="AV595" s="161"/>
      <c r="AX595" s="161"/>
      <c r="AZ595" s="161"/>
      <c r="BB595" s="161"/>
    </row>
    <row r="596" spans="1:54" s="174" customFormat="1" ht="18.399999999999999" customHeight="1" x14ac:dyDescent="0.3">
      <c r="A596" s="180"/>
      <c r="C596" s="81"/>
      <c r="H596" s="161"/>
      <c r="J596" s="161"/>
      <c r="L596" s="161"/>
      <c r="N596" s="161"/>
      <c r="P596" s="161"/>
      <c r="R596" s="161"/>
      <c r="T596" s="161"/>
      <c r="V596" s="161"/>
      <c r="X596" s="161"/>
      <c r="Z596" s="161"/>
      <c r="AB596" s="161"/>
      <c r="AD596" s="161"/>
      <c r="AF596" s="161"/>
      <c r="AH596" s="161"/>
      <c r="AJ596" s="161"/>
      <c r="AL596" s="161"/>
      <c r="AN596" s="161"/>
      <c r="AP596" s="161"/>
      <c r="AR596" s="161"/>
      <c r="AT596" s="161"/>
      <c r="AV596" s="161"/>
      <c r="AX596" s="161"/>
      <c r="AZ596" s="161"/>
      <c r="BB596" s="161"/>
    </row>
    <row r="597" spans="1:54" s="174" customFormat="1" ht="18.399999999999999" customHeight="1" x14ac:dyDescent="0.3">
      <c r="A597" s="180"/>
      <c r="C597" s="81"/>
      <c r="H597" s="161"/>
      <c r="J597" s="161"/>
      <c r="L597" s="161"/>
      <c r="N597" s="161"/>
      <c r="P597" s="161"/>
      <c r="R597" s="161"/>
      <c r="T597" s="161"/>
      <c r="V597" s="161"/>
      <c r="X597" s="161"/>
      <c r="Z597" s="161"/>
      <c r="AB597" s="161"/>
      <c r="AD597" s="161"/>
      <c r="AF597" s="161"/>
      <c r="AH597" s="161"/>
      <c r="AJ597" s="161"/>
      <c r="AL597" s="161"/>
      <c r="AN597" s="161"/>
      <c r="AP597" s="161"/>
      <c r="AR597" s="161"/>
      <c r="AT597" s="161"/>
      <c r="AV597" s="161"/>
      <c r="AX597" s="161"/>
      <c r="AZ597" s="161"/>
      <c r="BB597" s="161"/>
    </row>
    <row r="598" spans="1:54" s="174" customFormat="1" ht="18.399999999999999" customHeight="1" x14ac:dyDescent="0.3">
      <c r="A598" s="180"/>
      <c r="C598" s="81"/>
      <c r="H598" s="161"/>
      <c r="J598" s="161"/>
      <c r="L598" s="161"/>
      <c r="N598" s="161"/>
      <c r="P598" s="161"/>
      <c r="R598" s="161"/>
      <c r="T598" s="161"/>
      <c r="V598" s="161"/>
      <c r="X598" s="161"/>
      <c r="Z598" s="161"/>
      <c r="AB598" s="161"/>
      <c r="AD598" s="161"/>
      <c r="AF598" s="161"/>
      <c r="AH598" s="161"/>
      <c r="AJ598" s="161"/>
      <c r="AL598" s="161"/>
      <c r="AN598" s="161"/>
      <c r="AP598" s="161"/>
      <c r="AR598" s="161"/>
      <c r="AT598" s="161"/>
      <c r="AV598" s="161"/>
      <c r="AX598" s="161"/>
      <c r="AZ598" s="161"/>
      <c r="BB598" s="161"/>
    </row>
    <row r="599" spans="1:54" s="174" customFormat="1" ht="18.399999999999999" customHeight="1" x14ac:dyDescent="0.3">
      <c r="A599" s="180"/>
      <c r="C599" s="81"/>
      <c r="H599" s="161"/>
      <c r="J599" s="161"/>
      <c r="L599" s="161"/>
      <c r="N599" s="161"/>
      <c r="P599" s="161"/>
      <c r="R599" s="161"/>
      <c r="T599" s="161"/>
      <c r="V599" s="161"/>
      <c r="X599" s="161"/>
      <c r="Z599" s="161"/>
      <c r="AB599" s="161"/>
      <c r="AD599" s="161"/>
      <c r="AF599" s="161"/>
      <c r="AH599" s="161"/>
      <c r="AJ599" s="161"/>
      <c r="AL599" s="161"/>
      <c r="AN599" s="161"/>
      <c r="AP599" s="161"/>
      <c r="AR599" s="161"/>
      <c r="AT599" s="161"/>
      <c r="AV599" s="161"/>
      <c r="AX599" s="161"/>
      <c r="AZ599" s="161"/>
      <c r="BB599" s="161"/>
    </row>
    <row r="600" spans="1:54" s="174" customFormat="1" ht="18.399999999999999" customHeight="1" x14ac:dyDescent="0.3">
      <c r="A600" s="180"/>
      <c r="C600" s="81"/>
      <c r="H600" s="161"/>
      <c r="J600" s="161"/>
      <c r="L600" s="161"/>
      <c r="N600" s="161"/>
      <c r="P600" s="161"/>
      <c r="R600" s="161"/>
      <c r="T600" s="161"/>
      <c r="V600" s="161"/>
      <c r="X600" s="161"/>
      <c r="Z600" s="161"/>
      <c r="AB600" s="161"/>
      <c r="AD600" s="161"/>
      <c r="AF600" s="161"/>
      <c r="AH600" s="161"/>
      <c r="AJ600" s="161"/>
      <c r="AL600" s="161"/>
      <c r="AN600" s="161"/>
      <c r="AP600" s="161"/>
      <c r="AR600" s="161"/>
      <c r="AT600" s="161"/>
      <c r="AV600" s="161"/>
      <c r="AX600" s="161"/>
      <c r="AZ600" s="161"/>
      <c r="BB600" s="161"/>
    </row>
    <row r="601" spans="1:54" s="174" customFormat="1" ht="18.399999999999999" customHeight="1" x14ac:dyDescent="0.3">
      <c r="A601" s="180"/>
      <c r="C601" s="81"/>
      <c r="H601" s="161"/>
      <c r="J601" s="161"/>
      <c r="L601" s="161"/>
      <c r="N601" s="161"/>
      <c r="P601" s="161"/>
      <c r="R601" s="161"/>
      <c r="T601" s="161"/>
      <c r="V601" s="161"/>
      <c r="X601" s="161"/>
      <c r="Z601" s="161"/>
      <c r="AB601" s="161"/>
      <c r="AD601" s="161"/>
      <c r="AF601" s="161"/>
      <c r="AH601" s="161"/>
      <c r="AJ601" s="161"/>
      <c r="AL601" s="161"/>
      <c r="AN601" s="161"/>
      <c r="AP601" s="161"/>
      <c r="AR601" s="161"/>
      <c r="AT601" s="161"/>
      <c r="AV601" s="161"/>
      <c r="AX601" s="161"/>
      <c r="AZ601" s="161"/>
      <c r="BB601" s="161"/>
    </row>
    <row r="602" spans="1:54" s="174" customFormat="1" ht="18.399999999999999" customHeight="1" x14ac:dyDescent="0.3">
      <c r="A602" s="180"/>
      <c r="C602" s="81"/>
      <c r="H602" s="161"/>
      <c r="J602" s="161"/>
      <c r="L602" s="161"/>
      <c r="N602" s="161"/>
      <c r="P602" s="161"/>
      <c r="R602" s="161"/>
      <c r="T602" s="161"/>
      <c r="V602" s="161"/>
      <c r="X602" s="161"/>
      <c r="Z602" s="161"/>
      <c r="AB602" s="161"/>
      <c r="AD602" s="161"/>
      <c r="AF602" s="161"/>
      <c r="AH602" s="161"/>
      <c r="AJ602" s="161"/>
      <c r="AL602" s="161"/>
      <c r="AN602" s="161"/>
      <c r="AP602" s="161"/>
      <c r="AR602" s="161"/>
      <c r="AT602" s="161"/>
      <c r="AV602" s="161"/>
      <c r="AX602" s="161"/>
      <c r="AZ602" s="161"/>
      <c r="BB602" s="161"/>
    </row>
    <row r="603" spans="1:54" s="174" customFormat="1" ht="18.399999999999999" customHeight="1" x14ac:dyDescent="0.3">
      <c r="A603" s="180"/>
      <c r="C603" s="81"/>
      <c r="H603" s="161"/>
      <c r="J603" s="161"/>
      <c r="L603" s="161"/>
      <c r="N603" s="161"/>
      <c r="P603" s="161"/>
      <c r="R603" s="161"/>
      <c r="T603" s="161"/>
      <c r="V603" s="161"/>
      <c r="X603" s="161"/>
      <c r="Z603" s="161"/>
      <c r="AB603" s="161"/>
      <c r="AD603" s="161"/>
      <c r="AF603" s="161"/>
      <c r="AH603" s="161"/>
      <c r="AJ603" s="161"/>
      <c r="AL603" s="161"/>
      <c r="AN603" s="161"/>
      <c r="AP603" s="161"/>
      <c r="AR603" s="161"/>
      <c r="AT603" s="161"/>
      <c r="AV603" s="161"/>
      <c r="AX603" s="161"/>
      <c r="AZ603" s="161"/>
      <c r="BB603" s="161"/>
    </row>
    <row r="604" spans="1:54" s="174" customFormat="1" ht="18.399999999999999" customHeight="1" x14ac:dyDescent="0.3">
      <c r="A604" s="180"/>
      <c r="C604" s="81"/>
      <c r="H604" s="161"/>
      <c r="J604" s="161"/>
      <c r="L604" s="161"/>
      <c r="N604" s="161"/>
      <c r="P604" s="161"/>
      <c r="R604" s="161"/>
      <c r="T604" s="161"/>
      <c r="V604" s="161"/>
      <c r="X604" s="161"/>
      <c r="Z604" s="161"/>
      <c r="AB604" s="161"/>
      <c r="AD604" s="161"/>
      <c r="AF604" s="161"/>
      <c r="AH604" s="161"/>
      <c r="AJ604" s="161"/>
      <c r="AL604" s="161"/>
      <c r="AN604" s="161"/>
      <c r="AP604" s="161"/>
      <c r="AR604" s="161"/>
      <c r="AT604" s="161"/>
      <c r="AV604" s="161"/>
      <c r="AX604" s="161"/>
      <c r="AZ604" s="161"/>
      <c r="BB604" s="161"/>
    </row>
    <row r="605" spans="1:54" s="174" customFormat="1" ht="18.399999999999999" customHeight="1" x14ac:dyDescent="0.3">
      <c r="A605" s="180"/>
      <c r="C605" s="81"/>
      <c r="H605" s="161"/>
      <c r="J605" s="161"/>
      <c r="L605" s="161"/>
      <c r="N605" s="161"/>
      <c r="P605" s="161"/>
      <c r="R605" s="161"/>
      <c r="T605" s="161"/>
      <c r="V605" s="161"/>
      <c r="X605" s="161"/>
      <c r="Z605" s="161"/>
      <c r="AB605" s="161"/>
      <c r="AD605" s="161"/>
      <c r="AF605" s="161"/>
      <c r="AH605" s="161"/>
      <c r="AJ605" s="161"/>
      <c r="AL605" s="161"/>
      <c r="AN605" s="161"/>
      <c r="AP605" s="161"/>
      <c r="AR605" s="161"/>
      <c r="AT605" s="161"/>
      <c r="AV605" s="161"/>
      <c r="AX605" s="161"/>
      <c r="AZ605" s="161"/>
      <c r="BB605" s="161"/>
    </row>
    <row r="606" spans="1:54" s="174" customFormat="1" ht="18.399999999999999" customHeight="1" x14ac:dyDescent="0.3">
      <c r="A606" s="180"/>
      <c r="C606" s="81"/>
      <c r="H606" s="161"/>
      <c r="J606" s="161"/>
      <c r="L606" s="161"/>
      <c r="N606" s="161"/>
      <c r="P606" s="161"/>
      <c r="R606" s="161"/>
      <c r="T606" s="161"/>
      <c r="V606" s="161"/>
      <c r="X606" s="161"/>
      <c r="Z606" s="161"/>
      <c r="AB606" s="161"/>
      <c r="AD606" s="161"/>
      <c r="AF606" s="161"/>
      <c r="AH606" s="161"/>
      <c r="AJ606" s="161"/>
      <c r="AL606" s="161"/>
      <c r="AN606" s="161"/>
      <c r="AP606" s="161"/>
      <c r="AR606" s="161"/>
      <c r="AT606" s="161"/>
      <c r="AV606" s="161"/>
      <c r="AX606" s="161"/>
      <c r="AZ606" s="161"/>
      <c r="BB606" s="161"/>
    </row>
    <row r="607" spans="1:54" s="174" customFormat="1" ht="18.399999999999999" customHeight="1" x14ac:dyDescent="0.3">
      <c r="A607" s="180"/>
      <c r="C607" s="81"/>
      <c r="H607" s="161"/>
      <c r="J607" s="161"/>
      <c r="L607" s="161"/>
      <c r="N607" s="161"/>
      <c r="P607" s="161"/>
      <c r="R607" s="161"/>
      <c r="T607" s="161"/>
      <c r="V607" s="161"/>
      <c r="X607" s="161"/>
      <c r="Z607" s="161"/>
      <c r="AB607" s="161"/>
      <c r="AD607" s="161"/>
      <c r="AF607" s="161"/>
      <c r="AH607" s="161"/>
      <c r="AJ607" s="161"/>
      <c r="AL607" s="161"/>
      <c r="AN607" s="161"/>
      <c r="AP607" s="161"/>
      <c r="AR607" s="161"/>
      <c r="AT607" s="161"/>
      <c r="AV607" s="161"/>
      <c r="AX607" s="161"/>
      <c r="AZ607" s="161"/>
      <c r="BB607" s="161"/>
    </row>
    <row r="608" spans="1:54" s="174" customFormat="1" ht="18.399999999999999" customHeight="1" x14ac:dyDescent="0.3">
      <c r="A608" s="180"/>
      <c r="C608" s="81"/>
      <c r="H608" s="161"/>
      <c r="J608" s="161"/>
      <c r="L608" s="161"/>
      <c r="N608" s="161"/>
      <c r="P608" s="161"/>
      <c r="R608" s="161"/>
      <c r="T608" s="161"/>
      <c r="V608" s="161"/>
      <c r="X608" s="161"/>
      <c r="Z608" s="161"/>
      <c r="AB608" s="161"/>
      <c r="AD608" s="161"/>
      <c r="AF608" s="161"/>
      <c r="AH608" s="161"/>
      <c r="AJ608" s="161"/>
      <c r="AL608" s="161"/>
      <c r="AN608" s="161"/>
      <c r="AP608" s="161"/>
      <c r="AR608" s="161"/>
      <c r="AT608" s="161"/>
      <c r="AV608" s="161"/>
      <c r="AX608" s="161"/>
      <c r="AZ608" s="161"/>
      <c r="BB608" s="161"/>
    </row>
    <row r="609" spans="1:54" s="174" customFormat="1" ht="18.399999999999999" customHeight="1" x14ac:dyDescent="0.3">
      <c r="A609" s="180"/>
      <c r="C609" s="81"/>
      <c r="H609" s="161"/>
      <c r="J609" s="161"/>
      <c r="L609" s="161"/>
      <c r="N609" s="161"/>
      <c r="P609" s="161"/>
      <c r="R609" s="161"/>
      <c r="T609" s="161"/>
      <c r="V609" s="161"/>
      <c r="X609" s="161"/>
      <c r="Z609" s="161"/>
      <c r="AB609" s="161"/>
      <c r="AD609" s="161"/>
      <c r="AF609" s="161"/>
      <c r="AH609" s="161"/>
      <c r="AJ609" s="161"/>
      <c r="AL609" s="161"/>
      <c r="AN609" s="161"/>
      <c r="AP609" s="161"/>
      <c r="AR609" s="161"/>
      <c r="AT609" s="161"/>
      <c r="AV609" s="161"/>
      <c r="AX609" s="161"/>
      <c r="AZ609" s="161"/>
      <c r="BB609" s="161"/>
    </row>
    <row r="610" spans="1:54" s="174" customFormat="1" ht="18.399999999999999" customHeight="1" x14ac:dyDescent="0.3">
      <c r="A610" s="180"/>
      <c r="C610" s="81"/>
      <c r="H610" s="161"/>
      <c r="J610" s="161"/>
      <c r="L610" s="161"/>
      <c r="N610" s="161"/>
      <c r="P610" s="161"/>
      <c r="R610" s="161"/>
      <c r="T610" s="161"/>
      <c r="V610" s="161"/>
      <c r="X610" s="161"/>
      <c r="Z610" s="161"/>
      <c r="AB610" s="161"/>
      <c r="AD610" s="161"/>
      <c r="AF610" s="161"/>
      <c r="AH610" s="161"/>
      <c r="AJ610" s="161"/>
      <c r="AL610" s="161"/>
      <c r="AN610" s="161"/>
      <c r="AP610" s="161"/>
      <c r="AR610" s="161"/>
      <c r="AT610" s="161"/>
      <c r="AV610" s="161"/>
      <c r="AX610" s="161"/>
      <c r="AZ610" s="161"/>
      <c r="BB610" s="161"/>
    </row>
    <row r="611" spans="1:54" s="174" customFormat="1" ht="18.399999999999999" customHeight="1" x14ac:dyDescent="0.3">
      <c r="A611" s="180"/>
      <c r="C611" s="81"/>
      <c r="H611" s="161"/>
      <c r="J611" s="161"/>
      <c r="L611" s="161"/>
      <c r="N611" s="161"/>
      <c r="P611" s="161"/>
      <c r="R611" s="161"/>
      <c r="T611" s="161"/>
      <c r="V611" s="161"/>
      <c r="X611" s="161"/>
      <c r="Z611" s="161"/>
      <c r="AB611" s="161"/>
      <c r="AD611" s="161"/>
      <c r="AF611" s="161"/>
      <c r="AH611" s="161"/>
      <c r="AJ611" s="161"/>
      <c r="AL611" s="161"/>
      <c r="AN611" s="161"/>
      <c r="AP611" s="161"/>
      <c r="AR611" s="161"/>
      <c r="AT611" s="161"/>
      <c r="AV611" s="161"/>
      <c r="AX611" s="161"/>
      <c r="AZ611" s="161"/>
      <c r="BB611" s="161"/>
    </row>
    <row r="612" spans="1:54" s="174" customFormat="1" ht="18.399999999999999" customHeight="1" x14ac:dyDescent="0.3">
      <c r="A612" s="180"/>
      <c r="C612" s="81"/>
      <c r="H612" s="161"/>
      <c r="J612" s="161"/>
      <c r="L612" s="161"/>
      <c r="N612" s="161"/>
      <c r="P612" s="161"/>
      <c r="R612" s="161"/>
      <c r="T612" s="161"/>
      <c r="V612" s="161"/>
      <c r="X612" s="161"/>
      <c r="Z612" s="161"/>
      <c r="AB612" s="161"/>
      <c r="AD612" s="161"/>
      <c r="AF612" s="161"/>
      <c r="AH612" s="161"/>
      <c r="AJ612" s="161"/>
      <c r="AL612" s="161"/>
      <c r="AN612" s="161"/>
      <c r="AP612" s="161"/>
      <c r="AR612" s="161"/>
      <c r="AT612" s="161"/>
      <c r="AV612" s="161"/>
      <c r="AX612" s="161"/>
      <c r="AZ612" s="161"/>
      <c r="BB612" s="161"/>
    </row>
    <row r="613" spans="1:54" s="174" customFormat="1" ht="18.399999999999999" customHeight="1" x14ac:dyDescent="0.3">
      <c r="A613" s="180"/>
      <c r="C613" s="81"/>
      <c r="H613" s="165"/>
      <c r="J613" s="165"/>
      <c r="L613" s="165"/>
      <c r="N613" s="165"/>
      <c r="P613" s="165"/>
      <c r="R613" s="165"/>
      <c r="T613" s="165"/>
      <c r="V613" s="165"/>
      <c r="X613" s="165"/>
      <c r="Z613" s="165"/>
      <c r="AB613" s="165"/>
      <c r="AD613" s="165"/>
      <c r="AF613" s="165"/>
      <c r="AH613" s="165"/>
      <c r="AJ613" s="165"/>
      <c r="AL613" s="165"/>
      <c r="AN613" s="165"/>
      <c r="AP613" s="165"/>
      <c r="AR613" s="165"/>
      <c r="AT613" s="165"/>
      <c r="AV613" s="165"/>
      <c r="AX613" s="165"/>
      <c r="AZ613" s="165"/>
      <c r="BB613" s="165"/>
    </row>
    <row r="614" spans="1:54" s="174" customFormat="1" ht="18.399999999999999" customHeight="1" x14ac:dyDescent="0.3">
      <c r="A614" s="180"/>
      <c r="C614" s="81"/>
      <c r="H614" s="161"/>
      <c r="J614" s="161"/>
      <c r="L614" s="161"/>
      <c r="N614" s="161"/>
      <c r="P614" s="161"/>
      <c r="R614" s="161"/>
      <c r="T614" s="161"/>
      <c r="V614" s="161"/>
      <c r="X614" s="161"/>
      <c r="Z614" s="161"/>
      <c r="AB614" s="161"/>
      <c r="AD614" s="161"/>
      <c r="AF614" s="161"/>
      <c r="AH614" s="161"/>
      <c r="AJ614" s="161"/>
      <c r="AL614" s="161"/>
      <c r="AN614" s="161"/>
      <c r="AP614" s="161"/>
      <c r="AR614" s="161"/>
      <c r="AT614" s="161"/>
      <c r="AV614" s="161"/>
      <c r="AX614" s="161"/>
      <c r="AZ614" s="161"/>
      <c r="BB614" s="161"/>
    </row>
    <row r="615" spans="1:54" s="174" customFormat="1" ht="18.399999999999999" customHeight="1" x14ac:dyDescent="0.3">
      <c r="A615" s="180"/>
      <c r="C615" s="81"/>
      <c r="H615" s="161"/>
      <c r="J615" s="161"/>
      <c r="L615" s="161"/>
      <c r="N615" s="161"/>
      <c r="P615" s="161"/>
      <c r="R615" s="161"/>
      <c r="T615" s="161"/>
      <c r="V615" s="161"/>
      <c r="X615" s="161"/>
      <c r="Z615" s="161"/>
      <c r="AB615" s="161"/>
      <c r="AD615" s="161"/>
      <c r="AF615" s="161"/>
      <c r="AH615" s="161"/>
      <c r="AJ615" s="161"/>
      <c r="AL615" s="161"/>
      <c r="AN615" s="161"/>
      <c r="AP615" s="161"/>
      <c r="AR615" s="161"/>
      <c r="AT615" s="161"/>
      <c r="AV615" s="161"/>
      <c r="AX615" s="161"/>
      <c r="AZ615" s="161"/>
      <c r="BB615" s="161"/>
    </row>
    <row r="616" spans="1:54" s="174" customFormat="1" ht="18.399999999999999" customHeight="1" x14ac:dyDescent="0.3">
      <c r="A616" s="180"/>
      <c r="C616" s="81"/>
      <c r="H616" s="161"/>
      <c r="J616" s="161"/>
      <c r="L616" s="161"/>
      <c r="N616" s="161"/>
      <c r="P616" s="161"/>
      <c r="R616" s="161"/>
      <c r="T616" s="161"/>
      <c r="V616" s="161"/>
      <c r="X616" s="161"/>
      <c r="Z616" s="161"/>
      <c r="AB616" s="161"/>
      <c r="AD616" s="161"/>
      <c r="AF616" s="161"/>
      <c r="AH616" s="161"/>
      <c r="AJ616" s="161"/>
      <c r="AL616" s="161"/>
      <c r="AN616" s="161"/>
      <c r="AP616" s="161"/>
      <c r="AR616" s="161"/>
      <c r="AT616" s="161"/>
      <c r="AV616" s="161"/>
      <c r="AX616" s="161"/>
      <c r="AZ616" s="161"/>
      <c r="BB616" s="161"/>
    </row>
    <row r="617" spans="1:54" s="174" customFormat="1" ht="18.399999999999999" customHeight="1" x14ac:dyDescent="0.3">
      <c r="A617" s="180"/>
      <c r="C617" s="81"/>
      <c r="H617" s="161"/>
      <c r="J617" s="161"/>
      <c r="L617" s="161"/>
      <c r="N617" s="161"/>
      <c r="P617" s="161"/>
      <c r="R617" s="161"/>
      <c r="T617" s="161"/>
      <c r="V617" s="161"/>
      <c r="X617" s="161"/>
      <c r="Z617" s="161"/>
      <c r="AB617" s="161"/>
      <c r="AD617" s="161"/>
      <c r="AF617" s="161"/>
      <c r="AH617" s="161"/>
      <c r="AJ617" s="161"/>
      <c r="AL617" s="161"/>
      <c r="AN617" s="161"/>
      <c r="AP617" s="161"/>
      <c r="AR617" s="161"/>
      <c r="AT617" s="161"/>
      <c r="AV617" s="161"/>
      <c r="AX617" s="161"/>
      <c r="AZ617" s="161"/>
      <c r="BB617" s="161"/>
    </row>
    <row r="618" spans="1:54" s="174" customFormat="1" ht="18.399999999999999" customHeight="1" x14ac:dyDescent="0.3">
      <c r="A618" s="180"/>
      <c r="C618" s="81"/>
      <c r="H618" s="161"/>
      <c r="J618" s="161"/>
      <c r="L618" s="161"/>
      <c r="N618" s="161"/>
      <c r="P618" s="161"/>
      <c r="R618" s="161"/>
      <c r="T618" s="161"/>
      <c r="V618" s="161"/>
      <c r="X618" s="161"/>
      <c r="Z618" s="161"/>
      <c r="AB618" s="161"/>
      <c r="AD618" s="161"/>
      <c r="AF618" s="161"/>
      <c r="AH618" s="161"/>
      <c r="AJ618" s="161"/>
      <c r="AL618" s="161"/>
      <c r="AN618" s="161"/>
      <c r="AP618" s="161"/>
      <c r="AR618" s="161"/>
      <c r="AT618" s="161"/>
      <c r="AV618" s="161"/>
      <c r="AX618" s="161"/>
      <c r="AZ618" s="161"/>
      <c r="BB618" s="161"/>
    </row>
    <row r="619" spans="1:54" s="174" customFormat="1" ht="18.399999999999999" customHeight="1" x14ac:dyDescent="0.3">
      <c r="A619" s="180"/>
      <c r="C619" s="81"/>
      <c r="H619" s="161"/>
      <c r="J619" s="161"/>
      <c r="L619" s="161"/>
      <c r="N619" s="161"/>
      <c r="P619" s="161"/>
      <c r="R619" s="161"/>
      <c r="T619" s="161"/>
      <c r="V619" s="161"/>
      <c r="X619" s="161"/>
      <c r="Z619" s="161"/>
      <c r="AB619" s="161"/>
      <c r="AD619" s="161"/>
      <c r="AF619" s="161"/>
      <c r="AH619" s="161"/>
      <c r="AJ619" s="161"/>
      <c r="AL619" s="161"/>
      <c r="AN619" s="161"/>
      <c r="AP619" s="161"/>
      <c r="AR619" s="161"/>
      <c r="AT619" s="161"/>
      <c r="AV619" s="161"/>
      <c r="AX619" s="161"/>
      <c r="AZ619" s="161"/>
      <c r="BB619" s="161"/>
    </row>
    <row r="620" spans="1:54" s="174" customFormat="1" ht="18.399999999999999" customHeight="1" x14ac:dyDescent="0.3">
      <c r="A620" s="180"/>
      <c r="C620" s="81"/>
      <c r="H620" s="161"/>
      <c r="J620" s="161"/>
      <c r="L620" s="161"/>
      <c r="N620" s="161"/>
      <c r="P620" s="161"/>
      <c r="R620" s="161"/>
      <c r="T620" s="161"/>
      <c r="V620" s="161"/>
      <c r="X620" s="161"/>
      <c r="Z620" s="161"/>
      <c r="AB620" s="161"/>
      <c r="AD620" s="161"/>
      <c r="AF620" s="161"/>
      <c r="AH620" s="161"/>
      <c r="AJ620" s="161"/>
      <c r="AL620" s="161"/>
      <c r="AN620" s="161"/>
      <c r="AP620" s="161"/>
      <c r="AR620" s="161"/>
      <c r="AT620" s="161"/>
      <c r="AV620" s="161"/>
      <c r="AX620" s="161"/>
      <c r="AZ620" s="161"/>
      <c r="BB620" s="161"/>
    </row>
    <row r="621" spans="1:54" s="174" customFormat="1" ht="18.399999999999999" customHeight="1" x14ac:dyDescent="0.3">
      <c r="A621" s="180"/>
      <c r="C621" s="81"/>
      <c r="H621" s="161"/>
      <c r="J621" s="161"/>
      <c r="L621" s="161"/>
      <c r="N621" s="161"/>
      <c r="P621" s="161"/>
      <c r="R621" s="161"/>
      <c r="T621" s="161"/>
      <c r="V621" s="161"/>
      <c r="X621" s="161"/>
      <c r="Z621" s="161"/>
      <c r="AB621" s="161"/>
      <c r="AD621" s="161"/>
      <c r="AF621" s="161"/>
      <c r="AH621" s="161"/>
      <c r="AJ621" s="161"/>
      <c r="AL621" s="161"/>
      <c r="AN621" s="161"/>
      <c r="AP621" s="161"/>
      <c r="AR621" s="161"/>
      <c r="AT621" s="161"/>
      <c r="AV621" s="161"/>
      <c r="AX621" s="161"/>
      <c r="AZ621" s="161"/>
      <c r="BB621" s="161"/>
    </row>
    <row r="622" spans="1:54" s="174" customFormat="1" ht="18.399999999999999" customHeight="1" x14ac:dyDescent="0.3">
      <c r="A622" s="180"/>
      <c r="C622" s="81"/>
      <c r="H622" s="165"/>
      <c r="J622" s="165"/>
      <c r="L622" s="165"/>
      <c r="N622" s="165"/>
      <c r="P622" s="165"/>
      <c r="R622" s="165"/>
      <c r="T622" s="165"/>
      <c r="V622" s="165"/>
      <c r="X622" s="165"/>
      <c r="Z622" s="165"/>
      <c r="AB622" s="165"/>
      <c r="AD622" s="165"/>
      <c r="AF622" s="165"/>
      <c r="AH622" s="165"/>
      <c r="AJ622" s="165"/>
      <c r="AL622" s="165"/>
      <c r="AN622" s="165"/>
      <c r="AP622" s="165"/>
      <c r="AR622" s="165"/>
      <c r="AT622" s="165"/>
      <c r="AV622" s="165"/>
      <c r="AX622" s="165"/>
      <c r="AZ622" s="165"/>
      <c r="BB622" s="165"/>
    </row>
    <row r="623" spans="1:54" s="174" customFormat="1" ht="18.399999999999999" customHeight="1" x14ac:dyDescent="0.3">
      <c r="A623" s="180"/>
      <c r="C623" s="81"/>
      <c r="H623" s="161"/>
      <c r="J623" s="161"/>
      <c r="L623" s="161"/>
      <c r="N623" s="161"/>
      <c r="P623" s="161"/>
      <c r="R623" s="161"/>
      <c r="T623" s="161"/>
      <c r="V623" s="161"/>
      <c r="X623" s="161"/>
      <c r="Z623" s="161"/>
      <c r="AB623" s="161"/>
      <c r="AD623" s="161"/>
      <c r="AF623" s="161"/>
      <c r="AH623" s="161"/>
      <c r="AJ623" s="161"/>
      <c r="AL623" s="161"/>
      <c r="AN623" s="161"/>
      <c r="AP623" s="161"/>
      <c r="AR623" s="161"/>
      <c r="AT623" s="161"/>
      <c r="AV623" s="161"/>
      <c r="AX623" s="161"/>
      <c r="AZ623" s="161"/>
      <c r="BB623" s="161"/>
    </row>
    <row r="624" spans="1:54" s="174" customFormat="1" ht="18.399999999999999" customHeight="1" x14ac:dyDescent="0.3">
      <c r="A624" s="180"/>
      <c r="C624" s="81"/>
      <c r="H624" s="161"/>
      <c r="J624" s="161"/>
      <c r="L624" s="161"/>
      <c r="N624" s="161"/>
      <c r="P624" s="161"/>
      <c r="R624" s="161"/>
      <c r="T624" s="161"/>
      <c r="V624" s="161"/>
      <c r="X624" s="161"/>
      <c r="Z624" s="161"/>
      <c r="AB624" s="161"/>
      <c r="AD624" s="161"/>
      <c r="AF624" s="161"/>
      <c r="AH624" s="161"/>
      <c r="AJ624" s="161"/>
      <c r="AL624" s="161"/>
      <c r="AN624" s="161"/>
      <c r="AP624" s="161"/>
      <c r="AR624" s="161"/>
      <c r="AT624" s="161"/>
      <c r="AV624" s="161"/>
      <c r="AX624" s="161"/>
      <c r="AZ624" s="161"/>
      <c r="BB624" s="161"/>
    </row>
    <row r="625" spans="1:54" s="174" customFormat="1" ht="18.399999999999999" customHeight="1" x14ac:dyDescent="0.3">
      <c r="A625" s="180"/>
      <c r="C625" s="81"/>
      <c r="H625" s="161"/>
      <c r="J625" s="161"/>
      <c r="L625" s="161"/>
      <c r="N625" s="161"/>
      <c r="P625" s="161"/>
      <c r="R625" s="161"/>
      <c r="T625" s="161"/>
      <c r="V625" s="161"/>
      <c r="X625" s="161"/>
      <c r="Z625" s="161"/>
      <c r="AB625" s="161"/>
      <c r="AD625" s="161"/>
      <c r="AF625" s="161"/>
      <c r="AH625" s="161"/>
      <c r="AJ625" s="161"/>
      <c r="AL625" s="161"/>
      <c r="AN625" s="161"/>
      <c r="AP625" s="161"/>
      <c r="AR625" s="161"/>
      <c r="AT625" s="161"/>
      <c r="AV625" s="161"/>
      <c r="AX625" s="161"/>
      <c r="AZ625" s="161"/>
      <c r="BB625" s="161"/>
    </row>
    <row r="626" spans="1:54" s="174" customFormat="1" ht="18.399999999999999" customHeight="1" x14ac:dyDescent="0.3">
      <c r="A626" s="180"/>
      <c r="C626" s="81"/>
      <c r="H626" s="161"/>
      <c r="J626" s="161"/>
      <c r="L626" s="161"/>
      <c r="N626" s="161"/>
      <c r="P626" s="161"/>
      <c r="R626" s="161"/>
      <c r="T626" s="161"/>
      <c r="V626" s="161"/>
      <c r="X626" s="161"/>
      <c r="Z626" s="161"/>
      <c r="AB626" s="161"/>
      <c r="AD626" s="161"/>
      <c r="AF626" s="161"/>
      <c r="AH626" s="161"/>
      <c r="AJ626" s="161"/>
      <c r="AL626" s="161"/>
      <c r="AN626" s="161"/>
      <c r="AP626" s="161"/>
      <c r="AR626" s="161"/>
      <c r="AT626" s="161"/>
      <c r="AV626" s="161"/>
      <c r="AX626" s="161"/>
      <c r="AZ626" s="161"/>
      <c r="BB626" s="161"/>
    </row>
    <row r="627" spans="1:54" s="174" customFormat="1" ht="18.399999999999999" customHeight="1" x14ac:dyDescent="0.3">
      <c r="A627" s="180"/>
      <c r="C627" s="81"/>
      <c r="H627" s="161"/>
      <c r="J627" s="161"/>
      <c r="L627" s="161"/>
      <c r="N627" s="161"/>
      <c r="P627" s="161"/>
      <c r="R627" s="161"/>
      <c r="T627" s="161"/>
      <c r="V627" s="161"/>
      <c r="X627" s="161"/>
      <c r="Z627" s="161"/>
      <c r="AB627" s="161"/>
      <c r="AD627" s="161"/>
      <c r="AF627" s="161"/>
      <c r="AH627" s="161"/>
      <c r="AJ627" s="161"/>
      <c r="AL627" s="161"/>
      <c r="AN627" s="161"/>
      <c r="AP627" s="161"/>
      <c r="AR627" s="161"/>
      <c r="AT627" s="161"/>
      <c r="AV627" s="161"/>
      <c r="AX627" s="161"/>
      <c r="AZ627" s="161"/>
      <c r="BB627" s="161"/>
    </row>
    <row r="628" spans="1:54" s="174" customFormat="1" ht="18.399999999999999" customHeight="1" x14ac:dyDescent="0.3">
      <c r="A628" s="180"/>
      <c r="C628" s="81"/>
      <c r="H628" s="165"/>
      <c r="J628" s="165"/>
      <c r="L628" s="165"/>
      <c r="N628" s="165"/>
      <c r="P628" s="165"/>
      <c r="R628" s="165"/>
      <c r="T628" s="165"/>
      <c r="V628" s="165"/>
      <c r="X628" s="165"/>
      <c r="Z628" s="165"/>
      <c r="AB628" s="165"/>
      <c r="AD628" s="165"/>
      <c r="AF628" s="165"/>
      <c r="AH628" s="165"/>
      <c r="AJ628" s="165"/>
      <c r="AL628" s="165"/>
      <c r="AN628" s="165"/>
      <c r="AP628" s="165"/>
      <c r="AR628" s="165"/>
      <c r="AT628" s="165"/>
      <c r="AV628" s="165"/>
      <c r="AX628" s="165"/>
      <c r="AZ628" s="165"/>
      <c r="BB628" s="165"/>
    </row>
    <row r="629" spans="1:54" s="174" customFormat="1" ht="18.399999999999999" customHeight="1" x14ac:dyDescent="0.3">
      <c r="A629" s="180"/>
      <c r="C629" s="81"/>
      <c r="H629" s="165"/>
      <c r="J629" s="165"/>
      <c r="L629" s="165"/>
      <c r="N629" s="165"/>
      <c r="P629" s="165"/>
      <c r="R629" s="165"/>
      <c r="T629" s="165"/>
      <c r="V629" s="165"/>
      <c r="X629" s="165"/>
      <c r="Z629" s="165"/>
      <c r="AB629" s="165"/>
      <c r="AD629" s="165"/>
      <c r="AF629" s="165"/>
      <c r="AH629" s="165"/>
      <c r="AJ629" s="165"/>
      <c r="AL629" s="165"/>
      <c r="AN629" s="165"/>
      <c r="AP629" s="165"/>
      <c r="AR629" s="165"/>
      <c r="AT629" s="165"/>
      <c r="AV629" s="165"/>
      <c r="AX629" s="165"/>
      <c r="AZ629" s="165"/>
      <c r="BB629" s="165"/>
    </row>
    <row r="630" spans="1:54" s="174" customFormat="1" ht="18.399999999999999" customHeight="1" x14ac:dyDescent="0.3">
      <c r="A630" s="180"/>
      <c r="C630" s="81"/>
      <c r="H630" s="161"/>
      <c r="J630" s="161"/>
      <c r="L630" s="161"/>
      <c r="N630" s="161"/>
      <c r="P630" s="161"/>
      <c r="R630" s="161"/>
      <c r="T630" s="161"/>
      <c r="V630" s="161"/>
      <c r="X630" s="161"/>
      <c r="Z630" s="161"/>
      <c r="AB630" s="161"/>
      <c r="AD630" s="161"/>
      <c r="AF630" s="161"/>
      <c r="AH630" s="161"/>
      <c r="AJ630" s="161"/>
      <c r="AL630" s="161"/>
      <c r="AN630" s="161"/>
      <c r="AP630" s="161"/>
      <c r="AR630" s="161"/>
      <c r="AT630" s="161"/>
      <c r="AV630" s="161"/>
      <c r="AX630" s="161"/>
      <c r="AZ630" s="161"/>
      <c r="BB630" s="161"/>
    </row>
    <row r="631" spans="1:54" s="174" customFormat="1" ht="18.399999999999999" customHeight="1" x14ac:dyDescent="0.3">
      <c r="A631" s="180"/>
      <c r="C631" s="81"/>
      <c r="H631" s="161"/>
      <c r="J631" s="161"/>
      <c r="L631" s="161"/>
      <c r="N631" s="161"/>
      <c r="P631" s="161"/>
      <c r="R631" s="161"/>
      <c r="T631" s="161"/>
      <c r="V631" s="161"/>
      <c r="X631" s="161"/>
      <c r="Z631" s="161"/>
      <c r="AB631" s="161"/>
      <c r="AD631" s="161"/>
      <c r="AF631" s="161"/>
      <c r="AH631" s="161"/>
      <c r="AJ631" s="161"/>
      <c r="AL631" s="161"/>
      <c r="AN631" s="161"/>
      <c r="AP631" s="161"/>
      <c r="AR631" s="161"/>
      <c r="AT631" s="161"/>
      <c r="AV631" s="161"/>
      <c r="AX631" s="161"/>
      <c r="AZ631" s="161"/>
      <c r="BB631" s="161"/>
    </row>
    <row r="632" spans="1:54" s="174" customFormat="1" ht="18.399999999999999" customHeight="1" x14ac:dyDescent="0.3">
      <c r="A632" s="180"/>
      <c r="C632" s="81"/>
      <c r="H632" s="161"/>
      <c r="J632" s="161"/>
      <c r="L632" s="161"/>
      <c r="N632" s="161"/>
      <c r="P632" s="161"/>
      <c r="R632" s="161"/>
      <c r="T632" s="161"/>
      <c r="V632" s="161"/>
      <c r="X632" s="161"/>
      <c r="Z632" s="161"/>
      <c r="AB632" s="161"/>
      <c r="AD632" s="161"/>
      <c r="AF632" s="161"/>
      <c r="AH632" s="161"/>
      <c r="AJ632" s="161"/>
      <c r="AL632" s="161"/>
      <c r="AN632" s="161"/>
      <c r="AP632" s="161"/>
      <c r="AR632" s="161"/>
      <c r="AT632" s="161"/>
      <c r="AV632" s="161"/>
      <c r="AX632" s="161"/>
      <c r="AZ632" s="161"/>
      <c r="BB632" s="161"/>
    </row>
    <row r="633" spans="1:54" s="174" customFormat="1" ht="18.399999999999999" customHeight="1" x14ac:dyDescent="0.3">
      <c r="A633" s="180"/>
      <c r="C633" s="81"/>
      <c r="H633" s="161"/>
      <c r="J633" s="161"/>
      <c r="L633" s="161"/>
      <c r="N633" s="161"/>
      <c r="P633" s="161"/>
      <c r="R633" s="161"/>
      <c r="T633" s="161"/>
      <c r="V633" s="161"/>
      <c r="X633" s="161"/>
      <c r="Z633" s="161"/>
      <c r="AB633" s="161"/>
      <c r="AD633" s="161"/>
      <c r="AF633" s="161"/>
      <c r="AH633" s="161"/>
      <c r="AJ633" s="161"/>
      <c r="AL633" s="161"/>
      <c r="AN633" s="161"/>
      <c r="AP633" s="161"/>
      <c r="AR633" s="161"/>
      <c r="AT633" s="161"/>
      <c r="AV633" s="161"/>
      <c r="AX633" s="161"/>
      <c r="AZ633" s="161"/>
      <c r="BB633" s="161"/>
    </row>
    <row r="634" spans="1:54" s="174" customFormat="1" ht="18.399999999999999" customHeight="1" x14ac:dyDescent="0.3">
      <c r="A634" s="180"/>
      <c r="C634" s="81"/>
      <c r="H634" s="161"/>
      <c r="J634" s="161"/>
      <c r="L634" s="161"/>
      <c r="N634" s="161"/>
      <c r="P634" s="161"/>
      <c r="R634" s="161"/>
      <c r="T634" s="161"/>
      <c r="V634" s="161"/>
      <c r="X634" s="161"/>
      <c r="Z634" s="161"/>
      <c r="AB634" s="161"/>
      <c r="AD634" s="161"/>
      <c r="AF634" s="161"/>
      <c r="AH634" s="161"/>
      <c r="AJ634" s="161"/>
      <c r="AL634" s="161"/>
      <c r="AN634" s="161"/>
      <c r="AP634" s="161"/>
      <c r="AR634" s="161"/>
      <c r="AT634" s="161"/>
      <c r="AV634" s="161"/>
      <c r="AX634" s="161"/>
      <c r="AZ634" s="161"/>
      <c r="BB634" s="161"/>
    </row>
    <row r="635" spans="1:54" s="174" customFormat="1" ht="18.399999999999999" customHeight="1" x14ac:dyDescent="0.3">
      <c r="A635" s="180"/>
      <c r="C635" s="81"/>
      <c r="H635" s="161"/>
      <c r="J635" s="161"/>
      <c r="L635" s="161"/>
      <c r="N635" s="161"/>
      <c r="P635" s="161"/>
      <c r="R635" s="161"/>
      <c r="T635" s="161"/>
      <c r="V635" s="161"/>
      <c r="X635" s="161"/>
      <c r="Z635" s="161"/>
      <c r="AB635" s="161"/>
      <c r="AD635" s="161"/>
      <c r="AF635" s="161"/>
      <c r="AH635" s="161"/>
      <c r="AJ635" s="161"/>
      <c r="AL635" s="161"/>
      <c r="AN635" s="161"/>
      <c r="AP635" s="161"/>
      <c r="AR635" s="161"/>
      <c r="AT635" s="161"/>
      <c r="AV635" s="161"/>
      <c r="AX635" s="161"/>
      <c r="AZ635" s="161"/>
      <c r="BB635" s="161"/>
    </row>
    <row r="636" spans="1:54" s="174" customFormat="1" ht="18.399999999999999" customHeight="1" x14ac:dyDescent="0.3">
      <c r="A636" s="180"/>
      <c r="C636" s="81"/>
      <c r="H636" s="161"/>
      <c r="J636" s="161"/>
      <c r="L636" s="161"/>
      <c r="N636" s="161"/>
      <c r="P636" s="161"/>
      <c r="R636" s="161"/>
      <c r="T636" s="161"/>
      <c r="V636" s="161"/>
      <c r="X636" s="161"/>
      <c r="Z636" s="161"/>
      <c r="AB636" s="161"/>
      <c r="AD636" s="161"/>
      <c r="AF636" s="161"/>
      <c r="AH636" s="161"/>
      <c r="AJ636" s="161"/>
      <c r="AL636" s="161"/>
      <c r="AN636" s="161"/>
      <c r="AP636" s="161"/>
      <c r="AR636" s="161"/>
      <c r="AT636" s="161"/>
      <c r="AV636" s="161"/>
      <c r="AX636" s="161"/>
      <c r="AZ636" s="161"/>
      <c r="BB636" s="161"/>
    </row>
    <row r="637" spans="1:54" s="174" customFormat="1" ht="18.399999999999999" customHeight="1" x14ac:dyDescent="0.3">
      <c r="A637" s="180"/>
      <c r="C637" s="81"/>
      <c r="H637" s="161"/>
      <c r="J637" s="161"/>
      <c r="L637" s="161"/>
      <c r="N637" s="161"/>
      <c r="P637" s="161"/>
      <c r="R637" s="161"/>
      <c r="T637" s="161"/>
      <c r="V637" s="161"/>
      <c r="X637" s="161"/>
      <c r="Z637" s="161"/>
      <c r="AB637" s="161"/>
      <c r="AD637" s="161"/>
      <c r="AF637" s="161"/>
      <c r="AH637" s="161"/>
      <c r="AJ637" s="161"/>
      <c r="AL637" s="161"/>
      <c r="AN637" s="161"/>
      <c r="AP637" s="161"/>
      <c r="AR637" s="161"/>
      <c r="AT637" s="161"/>
      <c r="AV637" s="161"/>
      <c r="AX637" s="161"/>
      <c r="AZ637" s="161"/>
      <c r="BB637" s="161"/>
    </row>
    <row r="638" spans="1:54" s="174" customFormat="1" ht="18.399999999999999" customHeight="1" x14ac:dyDescent="0.3">
      <c r="A638" s="180"/>
      <c r="C638" s="81"/>
      <c r="H638" s="161"/>
      <c r="J638" s="161"/>
      <c r="L638" s="161"/>
      <c r="N638" s="161"/>
      <c r="P638" s="161"/>
      <c r="R638" s="161"/>
      <c r="T638" s="161"/>
      <c r="V638" s="161"/>
      <c r="X638" s="161"/>
      <c r="Z638" s="161"/>
      <c r="AB638" s="161"/>
      <c r="AD638" s="161"/>
      <c r="AF638" s="161"/>
      <c r="AH638" s="161"/>
      <c r="AJ638" s="161"/>
      <c r="AL638" s="161"/>
      <c r="AN638" s="161"/>
      <c r="AP638" s="161"/>
      <c r="AR638" s="161"/>
      <c r="AT638" s="161"/>
      <c r="AV638" s="161"/>
      <c r="AX638" s="161"/>
      <c r="AZ638" s="161"/>
      <c r="BB638" s="161"/>
    </row>
    <row r="639" spans="1:54" s="174" customFormat="1" ht="18.399999999999999" customHeight="1" x14ac:dyDescent="0.3">
      <c r="A639" s="180"/>
      <c r="C639" s="81"/>
      <c r="H639" s="161"/>
      <c r="J639" s="161"/>
      <c r="L639" s="161"/>
      <c r="N639" s="161"/>
      <c r="P639" s="161"/>
      <c r="R639" s="161"/>
      <c r="T639" s="161"/>
      <c r="V639" s="161"/>
      <c r="X639" s="161"/>
      <c r="Z639" s="161"/>
      <c r="AB639" s="161"/>
      <c r="AD639" s="161"/>
      <c r="AF639" s="161"/>
      <c r="AH639" s="161"/>
      <c r="AJ639" s="161"/>
      <c r="AL639" s="161"/>
      <c r="AN639" s="161"/>
      <c r="AP639" s="161"/>
      <c r="AR639" s="161"/>
      <c r="AT639" s="161"/>
      <c r="AV639" s="161"/>
      <c r="AX639" s="161"/>
      <c r="AZ639" s="161"/>
      <c r="BB639" s="161"/>
    </row>
    <row r="640" spans="1:54" s="174" customFormat="1" ht="18.399999999999999" customHeight="1" x14ac:dyDescent="0.3">
      <c r="A640" s="180"/>
      <c r="C640" s="81"/>
      <c r="H640" s="161"/>
      <c r="J640" s="161"/>
      <c r="L640" s="161"/>
      <c r="N640" s="161"/>
      <c r="P640" s="161"/>
      <c r="R640" s="161"/>
      <c r="T640" s="161"/>
      <c r="V640" s="161"/>
      <c r="X640" s="161"/>
      <c r="Z640" s="161"/>
      <c r="AB640" s="161"/>
      <c r="AD640" s="161"/>
      <c r="AF640" s="161"/>
      <c r="AH640" s="161"/>
      <c r="AJ640" s="161"/>
      <c r="AL640" s="161"/>
      <c r="AN640" s="161"/>
      <c r="AP640" s="161"/>
      <c r="AR640" s="161"/>
      <c r="AT640" s="161"/>
      <c r="AV640" s="161"/>
      <c r="AX640" s="161"/>
      <c r="AZ640" s="161"/>
      <c r="BB640" s="161"/>
    </row>
    <row r="641" spans="1:54" s="174" customFormat="1" ht="18.399999999999999" customHeight="1" x14ac:dyDescent="0.3">
      <c r="A641" s="180"/>
      <c r="C641" s="81"/>
      <c r="H641" s="161"/>
      <c r="J641" s="161"/>
      <c r="L641" s="161"/>
      <c r="N641" s="161"/>
      <c r="P641" s="161"/>
      <c r="R641" s="161"/>
      <c r="T641" s="161"/>
      <c r="V641" s="161"/>
      <c r="X641" s="161"/>
      <c r="Z641" s="161"/>
      <c r="AB641" s="161"/>
      <c r="AD641" s="161"/>
      <c r="AF641" s="161"/>
      <c r="AH641" s="161"/>
      <c r="AJ641" s="161"/>
      <c r="AL641" s="161"/>
      <c r="AN641" s="161"/>
      <c r="AP641" s="161"/>
      <c r="AR641" s="161"/>
      <c r="AT641" s="161"/>
      <c r="AV641" s="161"/>
      <c r="AX641" s="161"/>
      <c r="AZ641" s="161"/>
      <c r="BB641" s="161"/>
    </row>
    <row r="642" spans="1:54" s="174" customFormat="1" ht="18.399999999999999" customHeight="1" x14ac:dyDescent="0.3">
      <c r="A642" s="180"/>
      <c r="C642" s="81"/>
      <c r="H642" s="161"/>
      <c r="J642" s="161"/>
      <c r="L642" s="161"/>
      <c r="N642" s="161"/>
      <c r="P642" s="161"/>
      <c r="R642" s="161"/>
      <c r="T642" s="161"/>
      <c r="V642" s="161"/>
      <c r="X642" s="161"/>
      <c r="Z642" s="161"/>
      <c r="AB642" s="161"/>
      <c r="AD642" s="161"/>
      <c r="AF642" s="161"/>
      <c r="AH642" s="161"/>
      <c r="AJ642" s="161"/>
      <c r="AL642" s="161"/>
      <c r="AN642" s="161"/>
      <c r="AP642" s="161"/>
      <c r="AR642" s="161"/>
      <c r="AT642" s="161"/>
      <c r="AV642" s="161"/>
      <c r="AX642" s="161"/>
      <c r="AZ642" s="161"/>
      <c r="BB642" s="161"/>
    </row>
    <row r="643" spans="1:54" s="174" customFormat="1" ht="18.399999999999999" customHeight="1" x14ac:dyDescent="0.3">
      <c r="A643" s="180"/>
      <c r="C643" s="81"/>
      <c r="H643" s="161"/>
      <c r="J643" s="161"/>
      <c r="L643" s="161"/>
      <c r="N643" s="161"/>
      <c r="P643" s="161"/>
      <c r="R643" s="161"/>
      <c r="T643" s="161"/>
      <c r="V643" s="161"/>
      <c r="X643" s="161"/>
      <c r="Z643" s="161"/>
      <c r="AB643" s="161"/>
      <c r="AD643" s="161"/>
      <c r="AF643" s="161"/>
      <c r="AH643" s="161"/>
      <c r="AJ643" s="161"/>
      <c r="AL643" s="161"/>
      <c r="AN643" s="161"/>
      <c r="AP643" s="161"/>
      <c r="AR643" s="161"/>
      <c r="AT643" s="161"/>
      <c r="AV643" s="161"/>
      <c r="AX643" s="161"/>
      <c r="AZ643" s="161"/>
      <c r="BB643" s="161"/>
    </row>
    <row r="644" spans="1:54" s="174" customFormat="1" ht="18.399999999999999" customHeight="1" x14ac:dyDescent="0.3">
      <c r="A644" s="180"/>
      <c r="C644" s="81"/>
      <c r="H644" s="161"/>
      <c r="J644" s="161"/>
      <c r="L644" s="161"/>
      <c r="N644" s="161"/>
      <c r="P644" s="161"/>
      <c r="R644" s="161"/>
      <c r="T644" s="161"/>
      <c r="V644" s="161"/>
      <c r="X644" s="161"/>
      <c r="Z644" s="161"/>
      <c r="AB644" s="161"/>
      <c r="AD644" s="161"/>
      <c r="AF644" s="161"/>
      <c r="AH644" s="161"/>
      <c r="AJ644" s="161"/>
      <c r="AL644" s="161"/>
      <c r="AN644" s="161"/>
      <c r="AP644" s="161"/>
      <c r="AR644" s="161"/>
      <c r="AT644" s="161"/>
      <c r="AV644" s="161"/>
      <c r="AX644" s="161"/>
      <c r="AZ644" s="161"/>
      <c r="BB644" s="161"/>
    </row>
    <row r="645" spans="1:54" s="174" customFormat="1" ht="18.399999999999999" customHeight="1" x14ac:dyDescent="0.3">
      <c r="A645" s="180"/>
      <c r="C645" s="81"/>
      <c r="H645" s="161"/>
      <c r="J645" s="161"/>
      <c r="L645" s="161"/>
      <c r="N645" s="161"/>
      <c r="P645" s="161"/>
      <c r="R645" s="161"/>
      <c r="T645" s="161"/>
      <c r="V645" s="161"/>
      <c r="X645" s="161"/>
      <c r="Z645" s="161"/>
      <c r="AB645" s="161"/>
      <c r="AD645" s="161"/>
      <c r="AF645" s="161"/>
      <c r="AH645" s="161"/>
      <c r="AJ645" s="161"/>
      <c r="AL645" s="161"/>
      <c r="AN645" s="161"/>
      <c r="AP645" s="161"/>
      <c r="AR645" s="161"/>
      <c r="AT645" s="161"/>
      <c r="AV645" s="161"/>
      <c r="AX645" s="161"/>
      <c r="AZ645" s="161"/>
      <c r="BB645" s="161"/>
    </row>
    <row r="646" spans="1:54" s="174" customFormat="1" ht="18.399999999999999" customHeight="1" x14ac:dyDescent="0.3">
      <c r="A646" s="180"/>
      <c r="C646" s="81"/>
      <c r="H646" s="161"/>
      <c r="J646" s="161"/>
      <c r="L646" s="161"/>
      <c r="N646" s="161"/>
      <c r="P646" s="161"/>
      <c r="R646" s="161"/>
      <c r="T646" s="161"/>
      <c r="V646" s="161"/>
      <c r="X646" s="161"/>
      <c r="Z646" s="161"/>
      <c r="AB646" s="161"/>
      <c r="AD646" s="161"/>
      <c r="AF646" s="161"/>
      <c r="AH646" s="161"/>
      <c r="AJ646" s="161"/>
      <c r="AL646" s="161"/>
      <c r="AN646" s="161"/>
      <c r="AP646" s="161"/>
      <c r="AR646" s="161"/>
      <c r="AT646" s="161"/>
      <c r="AV646" s="161"/>
      <c r="AX646" s="161"/>
      <c r="AZ646" s="161"/>
      <c r="BB646" s="161"/>
    </row>
    <row r="647" spans="1:54" s="174" customFormat="1" ht="18.399999999999999" customHeight="1" x14ac:dyDescent="0.3">
      <c r="A647" s="180"/>
      <c r="C647" s="81"/>
      <c r="H647" s="161"/>
      <c r="J647" s="161"/>
      <c r="L647" s="161"/>
      <c r="N647" s="161"/>
      <c r="P647" s="161"/>
      <c r="R647" s="161"/>
      <c r="T647" s="161"/>
      <c r="V647" s="161"/>
      <c r="X647" s="161"/>
      <c r="Z647" s="161"/>
      <c r="AB647" s="161"/>
      <c r="AD647" s="161"/>
      <c r="AF647" s="161"/>
      <c r="AH647" s="161"/>
      <c r="AJ647" s="161"/>
      <c r="AL647" s="161"/>
      <c r="AN647" s="161"/>
      <c r="AP647" s="161"/>
      <c r="AR647" s="161"/>
      <c r="AT647" s="161"/>
      <c r="AV647" s="161"/>
      <c r="AX647" s="161"/>
      <c r="AZ647" s="161"/>
      <c r="BB647" s="161"/>
    </row>
    <row r="648" spans="1:54" s="174" customFormat="1" ht="18.399999999999999" customHeight="1" x14ac:dyDescent="0.3">
      <c r="A648" s="180"/>
      <c r="C648" s="81"/>
      <c r="H648" s="161"/>
      <c r="J648" s="161"/>
      <c r="L648" s="161"/>
      <c r="N648" s="161"/>
      <c r="P648" s="161"/>
      <c r="R648" s="161"/>
      <c r="T648" s="161"/>
      <c r="V648" s="161"/>
      <c r="X648" s="161"/>
      <c r="Z648" s="161"/>
      <c r="AB648" s="161"/>
      <c r="AD648" s="161"/>
      <c r="AF648" s="161"/>
      <c r="AH648" s="161"/>
      <c r="AJ648" s="161"/>
      <c r="AL648" s="161"/>
      <c r="AN648" s="161"/>
      <c r="AP648" s="161"/>
      <c r="AR648" s="161"/>
      <c r="AT648" s="161"/>
      <c r="AV648" s="161"/>
      <c r="AX648" s="161"/>
      <c r="AZ648" s="161"/>
      <c r="BB648" s="161"/>
    </row>
    <row r="649" spans="1:54" s="174" customFormat="1" ht="18.399999999999999" customHeight="1" x14ac:dyDescent="0.3">
      <c r="A649" s="180"/>
      <c r="C649" s="81"/>
      <c r="H649" s="161"/>
      <c r="J649" s="161"/>
      <c r="L649" s="161"/>
      <c r="N649" s="161"/>
      <c r="P649" s="161"/>
      <c r="R649" s="161"/>
      <c r="T649" s="161"/>
      <c r="V649" s="161"/>
      <c r="X649" s="161"/>
      <c r="Z649" s="161"/>
      <c r="AB649" s="161"/>
      <c r="AD649" s="161"/>
      <c r="AF649" s="161"/>
      <c r="AH649" s="161"/>
      <c r="AJ649" s="161"/>
      <c r="AL649" s="161"/>
      <c r="AN649" s="161"/>
      <c r="AP649" s="161"/>
      <c r="AR649" s="161"/>
      <c r="AT649" s="161"/>
      <c r="AV649" s="161"/>
      <c r="AX649" s="161"/>
      <c r="AZ649" s="161"/>
      <c r="BB649" s="161"/>
    </row>
    <row r="650" spans="1:54" s="174" customFormat="1" ht="18.399999999999999" customHeight="1" x14ac:dyDescent="0.3">
      <c r="A650" s="180"/>
      <c r="C650" s="81"/>
      <c r="H650" s="161"/>
      <c r="J650" s="161"/>
      <c r="L650" s="161"/>
      <c r="N650" s="161"/>
      <c r="P650" s="161"/>
      <c r="R650" s="161"/>
      <c r="T650" s="161"/>
      <c r="V650" s="161"/>
      <c r="X650" s="161"/>
      <c r="Z650" s="161"/>
      <c r="AB650" s="161"/>
      <c r="AD650" s="161"/>
      <c r="AF650" s="161"/>
      <c r="AH650" s="161"/>
      <c r="AJ650" s="161"/>
      <c r="AL650" s="161"/>
      <c r="AN650" s="161"/>
      <c r="AP650" s="161"/>
      <c r="AR650" s="161"/>
      <c r="AT650" s="161"/>
      <c r="AV650" s="161"/>
      <c r="AX650" s="161"/>
      <c r="AZ650" s="161"/>
      <c r="BB650" s="161"/>
    </row>
    <row r="651" spans="1:54" s="174" customFormat="1" ht="18.399999999999999" customHeight="1" x14ac:dyDescent="0.3">
      <c r="A651" s="180"/>
      <c r="C651" s="81"/>
      <c r="H651" s="161"/>
      <c r="J651" s="161"/>
      <c r="L651" s="161"/>
      <c r="N651" s="161"/>
      <c r="P651" s="161"/>
      <c r="R651" s="161"/>
      <c r="T651" s="161"/>
      <c r="V651" s="161"/>
      <c r="X651" s="161"/>
      <c r="Z651" s="161"/>
      <c r="AB651" s="161"/>
      <c r="AD651" s="161"/>
      <c r="AF651" s="161"/>
      <c r="AH651" s="161"/>
      <c r="AJ651" s="161"/>
      <c r="AL651" s="161"/>
      <c r="AN651" s="161"/>
      <c r="AP651" s="161"/>
      <c r="AR651" s="161"/>
      <c r="AT651" s="161"/>
      <c r="AV651" s="161"/>
      <c r="AX651" s="161"/>
      <c r="AZ651" s="161"/>
      <c r="BB651" s="161"/>
    </row>
    <row r="652" spans="1:54" s="174" customFormat="1" ht="18.399999999999999" customHeight="1" x14ac:dyDescent="0.3">
      <c r="A652" s="180"/>
      <c r="C652" s="81"/>
      <c r="H652" s="161"/>
      <c r="J652" s="161"/>
      <c r="L652" s="161"/>
      <c r="N652" s="161"/>
      <c r="P652" s="161"/>
      <c r="R652" s="161"/>
      <c r="T652" s="161"/>
      <c r="V652" s="161"/>
      <c r="X652" s="161"/>
      <c r="Z652" s="161"/>
      <c r="AB652" s="161"/>
      <c r="AD652" s="161"/>
      <c r="AF652" s="161"/>
      <c r="AH652" s="161"/>
      <c r="AJ652" s="161"/>
      <c r="AL652" s="161"/>
      <c r="AN652" s="161"/>
      <c r="AP652" s="161"/>
      <c r="AR652" s="161"/>
      <c r="AT652" s="161"/>
      <c r="AV652" s="161"/>
      <c r="AX652" s="161"/>
      <c r="AZ652" s="161"/>
      <c r="BB652" s="161"/>
    </row>
    <row r="653" spans="1:54" s="174" customFormat="1" ht="18.399999999999999" customHeight="1" x14ac:dyDescent="0.3">
      <c r="A653" s="180"/>
      <c r="C653" s="81"/>
      <c r="H653" s="161"/>
      <c r="J653" s="161"/>
      <c r="L653" s="161"/>
      <c r="N653" s="161"/>
      <c r="P653" s="161"/>
      <c r="R653" s="161"/>
      <c r="T653" s="161"/>
      <c r="V653" s="161"/>
      <c r="X653" s="161"/>
      <c r="Z653" s="161"/>
      <c r="AB653" s="161"/>
      <c r="AD653" s="161"/>
      <c r="AF653" s="161"/>
      <c r="AH653" s="161"/>
      <c r="AJ653" s="161"/>
      <c r="AL653" s="161"/>
      <c r="AN653" s="161"/>
      <c r="AP653" s="161"/>
      <c r="AR653" s="161"/>
      <c r="AT653" s="161"/>
      <c r="AV653" s="161"/>
      <c r="AX653" s="161"/>
      <c r="AZ653" s="161"/>
      <c r="BB653" s="161"/>
    </row>
    <row r="654" spans="1:54" s="174" customFormat="1" ht="18.399999999999999" customHeight="1" x14ac:dyDescent="0.3">
      <c r="A654" s="180"/>
      <c r="C654" s="81"/>
      <c r="H654" s="161"/>
      <c r="J654" s="161"/>
      <c r="L654" s="161"/>
      <c r="N654" s="161"/>
      <c r="P654" s="161"/>
      <c r="R654" s="161"/>
      <c r="T654" s="161"/>
      <c r="V654" s="161"/>
      <c r="X654" s="161"/>
      <c r="Z654" s="161"/>
      <c r="AB654" s="161"/>
      <c r="AD654" s="161"/>
      <c r="AF654" s="161"/>
      <c r="AH654" s="161"/>
      <c r="AJ654" s="161"/>
      <c r="AL654" s="161"/>
      <c r="AN654" s="161"/>
      <c r="AP654" s="161"/>
      <c r="AR654" s="161"/>
      <c r="AT654" s="161"/>
      <c r="AV654" s="161"/>
      <c r="AX654" s="161"/>
      <c r="AZ654" s="161"/>
      <c r="BB654" s="161"/>
    </row>
    <row r="655" spans="1:54" s="174" customFormat="1" ht="18.399999999999999" customHeight="1" x14ac:dyDescent="0.3">
      <c r="A655" s="180"/>
      <c r="C655" s="81"/>
      <c r="H655" s="161"/>
      <c r="J655" s="161"/>
      <c r="L655" s="161"/>
      <c r="N655" s="161"/>
      <c r="P655" s="161"/>
      <c r="R655" s="161"/>
      <c r="T655" s="161"/>
      <c r="V655" s="161"/>
      <c r="X655" s="161"/>
      <c r="Z655" s="161"/>
      <c r="AB655" s="161"/>
      <c r="AD655" s="161"/>
      <c r="AF655" s="161"/>
      <c r="AH655" s="161"/>
      <c r="AJ655" s="161"/>
      <c r="AL655" s="161"/>
      <c r="AN655" s="161"/>
      <c r="AP655" s="161"/>
      <c r="AR655" s="161"/>
      <c r="AT655" s="161"/>
      <c r="AV655" s="161"/>
      <c r="AX655" s="161"/>
      <c r="AZ655" s="161"/>
      <c r="BB655" s="161"/>
    </row>
    <row r="656" spans="1:54" s="174" customFormat="1" ht="18.399999999999999" customHeight="1" x14ac:dyDescent="0.3">
      <c r="A656" s="180"/>
      <c r="C656" s="81"/>
      <c r="H656" s="161"/>
      <c r="J656" s="161"/>
      <c r="L656" s="161"/>
      <c r="N656" s="161"/>
      <c r="P656" s="161"/>
      <c r="R656" s="161"/>
      <c r="T656" s="161"/>
      <c r="V656" s="161"/>
      <c r="X656" s="161"/>
      <c r="Z656" s="161"/>
      <c r="AB656" s="161"/>
      <c r="AD656" s="161"/>
      <c r="AF656" s="161"/>
      <c r="AH656" s="161"/>
      <c r="AJ656" s="161"/>
      <c r="AL656" s="161"/>
      <c r="AN656" s="161"/>
      <c r="AP656" s="161"/>
      <c r="AR656" s="161"/>
      <c r="AT656" s="161"/>
      <c r="AV656" s="161"/>
      <c r="AX656" s="161"/>
      <c r="AZ656" s="161"/>
      <c r="BB656" s="161"/>
    </row>
    <row r="657" spans="1:54" s="174" customFormat="1" ht="18.399999999999999" customHeight="1" x14ac:dyDescent="0.3">
      <c r="A657" s="180"/>
      <c r="C657" s="81"/>
      <c r="H657" s="161"/>
      <c r="J657" s="161"/>
      <c r="L657" s="161"/>
      <c r="N657" s="161"/>
      <c r="P657" s="161"/>
      <c r="R657" s="161"/>
      <c r="T657" s="161"/>
      <c r="V657" s="161"/>
      <c r="X657" s="161"/>
      <c r="Z657" s="161"/>
      <c r="AB657" s="161"/>
      <c r="AD657" s="161"/>
      <c r="AF657" s="161"/>
      <c r="AH657" s="161"/>
      <c r="AJ657" s="161"/>
      <c r="AL657" s="161"/>
      <c r="AN657" s="161"/>
      <c r="AP657" s="161"/>
      <c r="AR657" s="161"/>
      <c r="AT657" s="161"/>
      <c r="AV657" s="161"/>
      <c r="AX657" s="161"/>
      <c r="AZ657" s="161"/>
      <c r="BB657" s="161"/>
    </row>
    <row r="658" spans="1:54" s="174" customFormat="1" ht="18.399999999999999" customHeight="1" x14ac:dyDescent="0.3">
      <c r="A658" s="180"/>
      <c r="C658" s="81"/>
      <c r="H658" s="161"/>
      <c r="J658" s="161"/>
      <c r="L658" s="161"/>
      <c r="N658" s="161"/>
      <c r="P658" s="161"/>
      <c r="R658" s="161"/>
      <c r="T658" s="161"/>
      <c r="V658" s="161"/>
      <c r="X658" s="161"/>
      <c r="Z658" s="161"/>
      <c r="AB658" s="161"/>
      <c r="AD658" s="161"/>
      <c r="AF658" s="161"/>
      <c r="AH658" s="161"/>
      <c r="AJ658" s="161"/>
      <c r="AL658" s="161"/>
      <c r="AN658" s="161"/>
      <c r="AP658" s="161"/>
      <c r="AR658" s="161"/>
      <c r="AT658" s="161"/>
      <c r="AV658" s="161"/>
      <c r="AX658" s="161"/>
      <c r="AZ658" s="161"/>
      <c r="BB658" s="161"/>
    </row>
    <row r="659" spans="1:54" s="174" customFormat="1" ht="18.399999999999999" customHeight="1" x14ac:dyDescent="0.3">
      <c r="A659" s="180"/>
      <c r="C659" s="81"/>
      <c r="H659" s="161"/>
      <c r="J659" s="161"/>
      <c r="L659" s="161"/>
      <c r="N659" s="161"/>
      <c r="P659" s="161"/>
      <c r="R659" s="161"/>
      <c r="T659" s="161"/>
      <c r="V659" s="161"/>
      <c r="X659" s="161"/>
      <c r="Z659" s="161"/>
      <c r="AB659" s="161"/>
      <c r="AD659" s="161"/>
      <c r="AF659" s="161"/>
      <c r="AH659" s="161"/>
      <c r="AJ659" s="161"/>
      <c r="AL659" s="161"/>
      <c r="AN659" s="161"/>
      <c r="AP659" s="161"/>
      <c r="AR659" s="161"/>
      <c r="AT659" s="161"/>
      <c r="AV659" s="161"/>
      <c r="AX659" s="161"/>
      <c r="AZ659" s="161"/>
      <c r="BB659" s="161"/>
    </row>
    <row r="660" spans="1:54" s="174" customFormat="1" ht="18.399999999999999" customHeight="1" x14ac:dyDescent="0.3">
      <c r="A660" s="180"/>
      <c r="C660" s="81"/>
      <c r="H660" s="161"/>
      <c r="J660" s="161"/>
      <c r="L660" s="161"/>
      <c r="N660" s="161"/>
      <c r="P660" s="161"/>
      <c r="R660" s="161"/>
      <c r="T660" s="161"/>
      <c r="V660" s="161"/>
      <c r="X660" s="161"/>
      <c r="Z660" s="161"/>
      <c r="AB660" s="161"/>
      <c r="AD660" s="161"/>
      <c r="AF660" s="161"/>
      <c r="AH660" s="161"/>
      <c r="AJ660" s="161"/>
      <c r="AL660" s="161"/>
      <c r="AN660" s="161"/>
      <c r="AP660" s="161"/>
      <c r="AR660" s="161"/>
      <c r="AT660" s="161"/>
      <c r="AV660" s="161"/>
      <c r="AX660" s="161"/>
      <c r="AZ660" s="161"/>
      <c r="BB660" s="161"/>
    </row>
    <row r="661" spans="1:54" s="174" customFormat="1" ht="18.399999999999999" customHeight="1" x14ac:dyDescent="0.3">
      <c r="A661" s="180"/>
      <c r="C661" s="81"/>
      <c r="H661" s="161"/>
      <c r="J661" s="161"/>
      <c r="L661" s="161"/>
      <c r="N661" s="161"/>
      <c r="P661" s="161"/>
      <c r="R661" s="161"/>
      <c r="T661" s="161"/>
      <c r="V661" s="161"/>
      <c r="X661" s="161"/>
      <c r="Z661" s="161"/>
      <c r="AB661" s="161"/>
      <c r="AD661" s="161"/>
      <c r="AF661" s="161"/>
      <c r="AH661" s="161"/>
      <c r="AJ661" s="161"/>
      <c r="AL661" s="161"/>
      <c r="AN661" s="161"/>
      <c r="AP661" s="161"/>
      <c r="AR661" s="161"/>
      <c r="AT661" s="161"/>
      <c r="AV661" s="161"/>
      <c r="AX661" s="161"/>
      <c r="AZ661" s="161"/>
      <c r="BB661" s="161"/>
    </row>
    <row r="662" spans="1:54" s="174" customFormat="1" ht="18.399999999999999" customHeight="1" x14ac:dyDescent="0.3">
      <c r="A662" s="180"/>
      <c r="C662" s="81"/>
      <c r="H662" s="161"/>
      <c r="J662" s="161"/>
      <c r="L662" s="161"/>
      <c r="N662" s="161"/>
      <c r="P662" s="161"/>
      <c r="R662" s="161"/>
      <c r="T662" s="161"/>
      <c r="V662" s="161"/>
      <c r="X662" s="161"/>
      <c r="Z662" s="161"/>
      <c r="AB662" s="161"/>
      <c r="AD662" s="161"/>
      <c r="AF662" s="161"/>
      <c r="AH662" s="161"/>
      <c r="AJ662" s="161"/>
      <c r="AL662" s="161"/>
      <c r="AN662" s="161"/>
      <c r="AP662" s="161"/>
      <c r="AR662" s="161"/>
      <c r="AT662" s="161"/>
      <c r="AV662" s="161"/>
      <c r="AX662" s="161"/>
      <c r="AZ662" s="161"/>
      <c r="BB662" s="161"/>
    </row>
    <row r="663" spans="1:54" s="174" customFormat="1" ht="18.399999999999999" customHeight="1" x14ac:dyDescent="0.3">
      <c r="A663" s="180"/>
      <c r="C663" s="81"/>
      <c r="H663" s="161"/>
      <c r="J663" s="161"/>
      <c r="L663" s="161"/>
      <c r="N663" s="161"/>
      <c r="P663" s="161"/>
      <c r="R663" s="161"/>
      <c r="T663" s="161"/>
      <c r="V663" s="161"/>
      <c r="X663" s="161"/>
      <c r="Z663" s="161"/>
      <c r="AB663" s="161"/>
      <c r="AD663" s="161"/>
      <c r="AF663" s="161"/>
      <c r="AH663" s="161"/>
      <c r="AJ663" s="161"/>
      <c r="AL663" s="161"/>
      <c r="AN663" s="161"/>
      <c r="AP663" s="161"/>
      <c r="AR663" s="161"/>
      <c r="AT663" s="161"/>
      <c r="AV663" s="161"/>
      <c r="AX663" s="161"/>
      <c r="AZ663" s="161"/>
      <c r="BB663" s="161"/>
    </row>
    <row r="664" spans="1:54" s="174" customFormat="1" ht="18.399999999999999" customHeight="1" x14ac:dyDescent="0.3">
      <c r="A664" s="180"/>
      <c r="C664" s="81"/>
      <c r="H664" s="161"/>
      <c r="J664" s="161"/>
      <c r="L664" s="161"/>
      <c r="N664" s="161"/>
      <c r="P664" s="161"/>
      <c r="R664" s="161"/>
      <c r="T664" s="161"/>
      <c r="V664" s="161"/>
      <c r="X664" s="161"/>
      <c r="Z664" s="161"/>
      <c r="AB664" s="161"/>
      <c r="AD664" s="161"/>
      <c r="AF664" s="161"/>
      <c r="AH664" s="161"/>
      <c r="AJ664" s="161"/>
      <c r="AL664" s="161"/>
      <c r="AN664" s="161"/>
      <c r="AP664" s="161"/>
      <c r="AR664" s="161"/>
      <c r="AT664" s="161"/>
      <c r="AV664" s="161"/>
      <c r="AX664" s="161"/>
      <c r="AZ664" s="161"/>
      <c r="BB664" s="161"/>
    </row>
    <row r="665" spans="1:54" s="174" customFormat="1" ht="18.399999999999999" customHeight="1" x14ac:dyDescent="0.3">
      <c r="A665" s="180"/>
      <c r="C665" s="81"/>
      <c r="H665" s="161"/>
      <c r="J665" s="161"/>
      <c r="L665" s="161"/>
      <c r="N665" s="161"/>
      <c r="P665" s="161"/>
      <c r="R665" s="161"/>
      <c r="T665" s="161"/>
      <c r="V665" s="161"/>
      <c r="X665" s="161"/>
      <c r="Z665" s="161"/>
      <c r="AB665" s="161"/>
      <c r="AD665" s="161"/>
      <c r="AF665" s="161"/>
      <c r="AH665" s="161"/>
      <c r="AJ665" s="161"/>
      <c r="AL665" s="161"/>
      <c r="AN665" s="161"/>
      <c r="AP665" s="161"/>
      <c r="AR665" s="161"/>
      <c r="AT665" s="161"/>
      <c r="AV665" s="161"/>
      <c r="AX665" s="161"/>
      <c r="AZ665" s="161"/>
      <c r="BB665" s="161"/>
    </row>
    <row r="666" spans="1:54" s="174" customFormat="1" ht="18.399999999999999" customHeight="1" x14ac:dyDescent="0.3">
      <c r="A666" s="180"/>
      <c r="C666" s="81"/>
      <c r="H666" s="161"/>
      <c r="J666" s="161"/>
      <c r="L666" s="161"/>
      <c r="N666" s="161"/>
      <c r="P666" s="161"/>
      <c r="R666" s="161"/>
      <c r="T666" s="161"/>
      <c r="V666" s="161"/>
      <c r="X666" s="161"/>
      <c r="Z666" s="161"/>
      <c r="AB666" s="161"/>
      <c r="AD666" s="161"/>
      <c r="AF666" s="161"/>
      <c r="AH666" s="161"/>
      <c r="AJ666" s="161"/>
      <c r="AL666" s="161"/>
      <c r="AN666" s="161"/>
      <c r="AP666" s="161"/>
      <c r="AR666" s="161"/>
      <c r="AT666" s="161"/>
      <c r="AV666" s="161"/>
      <c r="AX666" s="161"/>
      <c r="AZ666" s="161"/>
      <c r="BB666" s="161"/>
    </row>
    <row r="667" spans="1:54" s="174" customFormat="1" ht="18.399999999999999" customHeight="1" x14ac:dyDescent="0.3">
      <c r="A667" s="180"/>
      <c r="C667" s="81"/>
      <c r="H667" s="161"/>
      <c r="J667" s="161"/>
      <c r="L667" s="161"/>
      <c r="N667" s="161"/>
      <c r="P667" s="161"/>
      <c r="R667" s="161"/>
      <c r="T667" s="161"/>
      <c r="V667" s="161"/>
      <c r="X667" s="161"/>
      <c r="Z667" s="161"/>
      <c r="AB667" s="161"/>
      <c r="AD667" s="161"/>
      <c r="AF667" s="161"/>
      <c r="AH667" s="161"/>
      <c r="AJ667" s="161"/>
      <c r="AL667" s="161"/>
      <c r="AN667" s="161"/>
      <c r="AP667" s="161"/>
      <c r="AR667" s="161"/>
      <c r="AT667" s="161"/>
      <c r="AV667" s="161"/>
      <c r="AX667" s="161"/>
      <c r="AZ667" s="161"/>
      <c r="BB667" s="161"/>
    </row>
    <row r="668" spans="1:54" s="174" customFormat="1" ht="18.399999999999999" customHeight="1" x14ac:dyDescent="0.3">
      <c r="A668" s="180"/>
      <c r="C668" s="81"/>
      <c r="H668" s="161"/>
      <c r="J668" s="161"/>
      <c r="L668" s="161"/>
      <c r="N668" s="161"/>
      <c r="P668" s="161"/>
      <c r="R668" s="161"/>
      <c r="T668" s="161"/>
      <c r="V668" s="161"/>
      <c r="X668" s="161"/>
      <c r="Z668" s="161"/>
      <c r="AB668" s="161"/>
      <c r="AD668" s="161"/>
      <c r="AF668" s="161"/>
      <c r="AH668" s="161"/>
      <c r="AJ668" s="161"/>
      <c r="AL668" s="161"/>
      <c r="AN668" s="161"/>
      <c r="AP668" s="161"/>
      <c r="AR668" s="161"/>
      <c r="AT668" s="161"/>
      <c r="AV668" s="161"/>
      <c r="AX668" s="161"/>
      <c r="AZ668" s="161"/>
      <c r="BB668" s="161"/>
    </row>
    <row r="669" spans="1:54" s="174" customFormat="1" ht="18.399999999999999" customHeight="1" x14ac:dyDescent="0.3">
      <c r="A669" s="180"/>
      <c r="C669" s="81"/>
      <c r="H669" s="161"/>
      <c r="J669" s="161"/>
      <c r="L669" s="161"/>
      <c r="N669" s="161"/>
      <c r="P669" s="161"/>
      <c r="R669" s="161"/>
      <c r="T669" s="161"/>
      <c r="V669" s="161"/>
      <c r="X669" s="161"/>
      <c r="Z669" s="161"/>
      <c r="AB669" s="161"/>
      <c r="AD669" s="161"/>
      <c r="AF669" s="161"/>
      <c r="AH669" s="161"/>
      <c r="AJ669" s="161"/>
      <c r="AL669" s="161"/>
      <c r="AN669" s="161"/>
      <c r="AP669" s="161"/>
      <c r="AR669" s="161"/>
      <c r="AT669" s="161"/>
      <c r="AV669" s="161"/>
      <c r="AX669" s="161"/>
      <c r="AZ669" s="161"/>
      <c r="BB669" s="161"/>
    </row>
    <row r="670" spans="1:54" s="174" customFormat="1" ht="18.399999999999999" customHeight="1" x14ac:dyDescent="0.3">
      <c r="A670" s="180"/>
      <c r="C670" s="81"/>
      <c r="H670" s="161"/>
      <c r="J670" s="161"/>
      <c r="L670" s="161"/>
      <c r="N670" s="161"/>
      <c r="P670" s="161"/>
      <c r="R670" s="161"/>
      <c r="T670" s="161"/>
      <c r="V670" s="161"/>
      <c r="X670" s="161"/>
      <c r="Z670" s="161"/>
      <c r="AB670" s="161"/>
      <c r="AD670" s="161"/>
      <c r="AF670" s="161"/>
      <c r="AH670" s="161"/>
      <c r="AJ670" s="161"/>
      <c r="AL670" s="161"/>
      <c r="AN670" s="161"/>
      <c r="AP670" s="161"/>
      <c r="AR670" s="161"/>
      <c r="AT670" s="161"/>
      <c r="AV670" s="161"/>
      <c r="AX670" s="161"/>
      <c r="AZ670" s="161"/>
      <c r="BB670" s="161"/>
    </row>
    <row r="671" spans="1:54" s="174" customFormat="1" ht="18.399999999999999" customHeight="1" x14ac:dyDescent="0.3">
      <c r="A671" s="180"/>
      <c r="C671" s="81"/>
      <c r="H671" s="161"/>
      <c r="J671" s="161"/>
      <c r="L671" s="161"/>
      <c r="N671" s="161"/>
      <c r="P671" s="161"/>
      <c r="R671" s="161"/>
      <c r="T671" s="161"/>
      <c r="V671" s="161"/>
      <c r="X671" s="161"/>
      <c r="Z671" s="161"/>
      <c r="AB671" s="161"/>
      <c r="AD671" s="161"/>
      <c r="AF671" s="161"/>
      <c r="AH671" s="161"/>
      <c r="AJ671" s="161"/>
      <c r="AL671" s="161"/>
      <c r="AN671" s="161"/>
      <c r="AP671" s="161"/>
      <c r="AR671" s="161"/>
      <c r="AT671" s="161"/>
      <c r="AV671" s="161"/>
      <c r="AX671" s="161"/>
      <c r="AZ671" s="161"/>
      <c r="BB671" s="161"/>
    </row>
    <row r="672" spans="1:54" s="174" customFormat="1" ht="18.399999999999999" customHeight="1" x14ac:dyDescent="0.3">
      <c r="A672" s="180"/>
      <c r="C672" s="81"/>
      <c r="H672" s="161"/>
      <c r="J672" s="161"/>
      <c r="L672" s="161"/>
      <c r="N672" s="161"/>
      <c r="P672" s="161"/>
      <c r="R672" s="161"/>
      <c r="T672" s="161"/>
      <c r="V672" s="161"/>
      <c r="X672" s="161"/>
      <c r="Z672" s="161"/>
      <c r="AB672" s="161"/>
      <c r="AD672" s="161"/>
      <c r="AF672" s="161"/>
      <c r="AH672" s="161"/>
      <c r="AJ672" s="161"/>
      <c r="AL672" s="161"/>
      <c r="AN672" s="161"/>
      <c r="AP672" s="161"/>
      <c r="AR672" s="161"/>
      <c r="AT672" s="161"/>
      <c r="AV672" s="161"/>
      <c r="AX672" s="161"/>
      <c r="AZ672" s="161"/>
      <c r="BB672" s="161"/>
    </row>
    <row r="673" spans="1:54" s="174" customFormat="1" ht="18.399999999999999" customHeight="1" x14ac:dyDescent="0.3">
      <c r="A673" s="180"/>
      <c r="C673" s="81"/>
      <c r="H673" s="161"/>
      <c r="J673" s="161"/>
      <c r="L673" s="161"/>
      <c r="N673" s="161"/>
      <c r="P673" s="161"/>
      <c r="R673" s="161"/>
      <c r="T673" s="161"/>
      <c r="V673" s="161"/>
      <c r="X673" s="161"/>
      <c r="Z673" s="161"/>
      <c r="AB673" s="161"/>
      <c r="AD673" s="161"/>
      <c r="AF673" s="161"/>
      <c r="AH673" s="161"/>
      <c r="AJ673" s="161"/>
      <c r="AL673" s="161"/>
      <c r="AN673" s="161"/>
      <c r="AP673" s="161"/>
      <c r="AR673" s="161"/>
      <c r="AT673" s="161"/>
      <c r="AV673" s="161"/>
      <c r="AX673" s="161"/>
      <c r="AZ673" s="161"/>
      <c r="BB673" s="161"/>
    </row>
    <row r="674" spans="1:54" s="174" customFormat="1" ht="18.399999999999999" customHeight="1" x14ac:dyDescent="0.3">
      <c r="A674" s="180"/>
      <c r="C674" s="81"/>
      <c r="H674" s="161"/>
      <c r="J674" s="161"/>
      <c r="L674" s="161"/>
      <c r="N674" s="161"/>
      <c r="P674" s="161"/>
      <c r="R674" s="161"/>
      <c r="T674" s="161"/>
      <c r="V674" s="161"/>
      <c r="X674" s="161"/>
      <c r="Z674" s="161"/>
      <c r="AB674" s="161"/>
      <c r="AD674" s="161"/>
      <c r="AF674" s="161"/>
      <c r="AH674" s="161"/>
      <c r="AJ674" s="161"/>
      <c r="AL674" s="161"/>
      <c r="AN674" s="161"/>
      <c r="AP674" s="161"/>
      <c r="AR674" s="161"/>
      <c r="AT674" s="161"/>
      <c r="AV674" s="161"/>
      <c r="AX674" s="161"/>
      <c r="AZ674" s="161"/>
      <c r="BB674" s="161"/>
    </row>
    <row r="675" spans="1:54" s="174" customFormat="1" ht="18.399999999999999" customHeight="1" x14ac:dyDescent="0.3">
      <c r="A675" s="180"/>
      <c r="C675" s="81"/>
      <c r="H675" s="161"/>
      <c r="J675" s="161"/>
      <c r="L675" s="161"/>
      <c r="N675" s="161"/>
      <c r="P675" s="161"/>
      <c r="R675" s="161"/>
      <c r="T675" s="161"/>
      <c r="V675" s="161"/>
      <c r="X675" s="161"/>
      <c r="Z675" s="161"/>
      <c r="AB675" s="161"/>
      <c r="AD675" s="161"/>
      <c r="AF675" s="161"/>
      <c r="AH675" s="161"/>
      <c r="AJ675" s="161"/>
      <c r="AL675" s="161"/>
      <c r="AN675" s="161"/>
      <c r="AP675" s="161"/>
      <c r="AR675" s="161"/>
      <c r="AT675" s="161"/>
      <c r="AV675" s="161"/>
      <c r="AX675" s="161"/>
      <c r="AZ675" s="161"/>
      <c r="BB675" s="161"/>
    </row>
    <row r="676" spans="1:54" s="174" customFormat="1" ht="18.399999999999999" customHeight="1" x14ac:dyDescent="0.3">
      <c r="A676" s="180"/>
      <c r="C676" s="81"/>
      <c r="H676" s="161"/>
      <c r="J676" s="161"/>
      <c r="L676" s="161"/>
      <c r="N676" s="161"/>
      <c r="P676" s="161"/>
      <c r="R676" s="161"/>
      <c r="T676" s="161"/>
      <c r="V676" s="161"/>
      <c r="X676" s="161"/>
      <c r="Z676" s="161"/>
      <c r="AB676" s="161"/>
      <c r="AD676" s="161"/>
      <c r="AF676" s="161"/>
      <c r="AH676" s="161"/>
      <c r="AJ676" s="161"/>
      <c r="AL676" s="161"/>
      <c r="AN676" s="161"/>
      <c r="AP676" s="161"/>
      <c r="AR676" s="161"/>
      <c r="AT676" s="161"/>
      <c r="AV676" s="161"/>
      <c r="AX676" s="161"/>
      <c r="AZ676" s="161"/>
      <c r="BB676" s="161"/>
    </row>
    <row r="677" spans="1:54" s="174" customFormat="1" ht="18.399999999999999" customHeight="1" x14ac:dyDescent="0.3">
      <c r="A677" s="180"/>
      <c r="C677" s="81"/>
      <c r="H677" s="161"/>
      <c r="J677" s="161"/>
      <c r="L677" s="161"/>
      <c r="N677" s="161"/>
      <c r="P677" s="161"/>
      <c r="R677" s="161"/>
      <c r="T677" s="161"/>
      <c r="V677" s="161"/>
      <c r="X677" s="161"/>
      <c r="Z677" s="161"/>
      <c r="AB677" s="161"/>
      <c r="AD677" s="161"/>
      <c r="AF677" s="161"/>
      <c r="AH677" s="161"/>
      <c r="AJ677" s="161"/>
      <c r="AL677" s="161"/>
      <c r="AN677" s="161"/>
      <c r="AP677" s="161"/>
      <c r="AR677" s="161"/>
      <c r="AT677" s="161"/>
      <c r="AV677" s="161"/>
      <c r="AX677" s="161"/>
      <c r="AZ677" s="161"/>
      <c r="BB677" s="161"/>
    </row>
    <row r="678" spans="1:54" s="174" customFormat="1" ht="18.399999999999999" customHeight="1" x14ac:dyDescent="0.3">
      <c r="A678" s="180"/>
      <c r="C678" s="81"/>
      <c r="H678" s="165"/>
      <c r="J678" s="165"/>
      <c r="L678" s="165"/>
      <c r="N678" s="165"/>
      <c r="P678" s="165"/>
      <c r="R678" s="165"/>
      <c r="T678" s="165"/>
      <c r="V678" s="165"/>
      <c r="X678" s="165"/>
      <c r="Z678" s="165"/>
      <c r="AB678" s="165"/>
      <c r="AD678" s="165"/>
      <c r="AF678" s="165"/>
      <c r="AH678" s="165"/>
      <c r="AJ678" s="165"/>
      <c r="AL678" s="165"/>
      <c r="AN678" s="165"/>
      <c r="AP678" s="165"/>
      <c r="AR678" s="165"/>
      <c r="AT678" s="165"/>
      <c r="AV678" s="165"/>
      <c r="AX678" s="165"/>
      <c r="AZ678" s="165"/>
      <c r="BB678" s="165"/>
    </row>
    <row r="679" spans="1:54" s="174" customFormat="1" ht="18.399999999999999" customHeight="1" x14ac:dyDescent="0.3">
      <c r="A679" s="180"/>
      <c r="C679" s="81"/>
      <c r="H679" s="161"/>
      <c r="J679" s="161"/>
      <c r="L679" s="161"/>
      <c r="N679" s="161"/>
      <c r="P679" s="161"/>
      <c r="R679" s="161"/>
      <c r="T679" s="161"/>
      <c r="V679" s="161"/>
      <c r="X679" s="161"/>
      <c r="Z679" s="161"/>
      <c r="AB679" s="161"/>
      <c r="AD679" s="161"/>
      <c r="AF679" s="161"/>
      <c r="AH679" s="161"/>
      <c r="AJ679" s="161"/>
      <c r="AL679" s="161"/>
      <c r="AN679" s="161"/>
      <c r="AP679" s="161"/>
      <c r="AR679" s="161"/>
      <c r="AT679" s="161"/>
      <c r="AV679" s="161"/>
      <c r="AX679" s="161"/>
      <c r="AZ679" s="161"/>
      <c r="BB679" s="161"/>
    </row>
    <row r="680" spans="1:54" s="174" customFormat="1" ht="18.399999999999999" customHeight="1" x14ac:dyDescent="0.3">
      <c r="A680" s="180"/>
      <c r="C680" s="81"/>
      <c r="H680" s="161"/>
      <c r="J680" s="161"/>
      <c r="L680" s="161"/>
      <c r="N680" s="161"/>
      <c r="P680" s="161"/>
      <c r="R680" s="161"/>
      <c r="T680" s="161"/>
      <c r="V680" s="161"/>
      <c r="X680" s="161"/>
      <c r="Z680" s="161"/>
      <c r="AB680" s="161"/>
      <c r="AD680" s="161"/>
      <c r="AF680" s="161"/>
      <c r="AH680" s="161"/>
      <c r="AJ680" s="161"/>
      <c r="AL680" s="161"/>
      <c r="AN680" s="161"/>
      <c r="AP680" s="161"/>
      <c r="AR680" s="161"/>
      <c r="AT680" s="161"/>
      <c r="AV680" s="161"/>
      <c r="AX680" s="161"/>
      <c r="AZ680" s="161"/>
      <c r="BB680" s="161"/>
    </row>
    <row r="681" spans="1:54" s="174" customFormat="1" ht="18.399999999999999" customHeight="1" x14ac:dyDescent="0.3">
      <c r="A681" s="180"/>
      <c r="C681" s="81"/>
      <c r="H681" s="161"/>
      <c r="J681" s="161"/>
      <c r="L681" s="161"/>
      <c r="N681" s="161"/>
      <c r="P681" s="161"/>
      <c r="R681" s="161"/>
      <c r="T681" s="161"/>
      <c r="V681" s="161"/>
      <c r="X681" s="161"/>
      <c r="Z681" s="161"/>
      <c r="AB681" s="161"/>
      <c r="AD681" s="161"/>
      <c r="AF681" s="161"/>
      <c r="AH681" s="161"/>
      <c r="AJ681" s="161"/>
      <c r="AL681" s="161"/>
      <c r="AN681" s="161"/>
      <c r="AP681" s="161"/>
      <c r="AR681" s="161"/>
      <c r="AT681" s="161"/>
      <c r="AV681" s="161"/>
      <c r="AX681" s="161"/>
      <c r="AZ681" s="161"/>
      <c r="BB681" s="161"/>
    </row>
    <row r="682" spans="1:54" s="174" customFormat="1" ht="18.399999999999999" customHeight="1" x14ac:dyDescent="0.3">
      <c r="A682" s="180"/>
      <c r="C682" s="81"/>
      <c r="H682" s="161"/>
      <c r="J682" s="161"/>
      <c r="L682" s="161"/>
      <c r="N682" s="161"/>
      <c r="P682" s="161"/>
      <c r="R682" s="161"/>
      <c r="T682" s="161"/>
      <c r="V682" s="161"/>
      <c r="X682" s="161"/>
      <c r="Z682" s="161"/>
      <c r="AB682" s="161"/>
      <c r="AD682" s="161"/>
      <c r="AF682" s="161"/>
      <c r="AH682" s="161"/>
      <c r="AJ682" s="161"/>
      <c r="AL682" s="161"/>
      <c r="AN682" s="161"/>
      <c r="AP682" s="161"/>
      <c r="AR682" s="161"/>
      <c r="AT682" s="161"/>
      <c r="AV682" s="161"/>
      <c r="AX682" s="161"/>
      <c r="AZ682" s="161"/>
      <c r="BB682" s="161"/>
    </row>
    <row r="683" spans="1:54" s="174" customFormat="1" ht="18.399999999999999" customHeight="1" x14ac:dyDescent="0.3">
      <c r="A683" s="180"/>
      <c r="C683" s="81"/>
      <c r="H683" s="161"/>
      <c r="J683" s="161"/>
      <c r="L683" s="161"/>
      <c r="N683" s="161"/>
      <c r="P683" s="161"/>
      <c r="R683" s="161"/>
      <c r="T683" s="161"/>
      <c r="V683" s="161"/>
      <c r="X683" s="161"/>
      <c r="Z683" s="161"/>
      <c r="AB683" s="161"/>
      <c r="AD683" s="161"/>
      <c r="AF683" s="161"/>
      <c r="AH683" s="161"/>
      <c r="AJ683" s="161"/>
      <c r="AL683" s="161"/>
      <c r="AN683" s="161"/>
      <c r="AP683" s="161"/>
      <c r="AR683" s="161"/>
      <c r="AT683" s="161"/>
      <c r="AV683" s="161"/>
      <c r="AX683" s="161"/>
      <c r="AZ683" s="161"/>
      <c r="BB683" s="161"/>
    </row>
    <row r="684" spans="1:54" s="174" customFormat="1" ht="18.399999999999999" customHeight="1" x14ac:dyDescent="0.3">
      <c r="A684" s="180"/>
      <c r="C684" s="81"/>
      <c r="H684" s="161"/>
      <c r="J684" s="161"/>
      <c r="L684" s="161"/>
      <c r="N684" s="161"/>
      <c r="P684" s="161"/>
      <c r="R684" s="161"/>
      <c r="T684" s="161"/>
      <c r="V684" s="161"/>
      <c r="X684" s="161"/>
      <c r="Z684" s="161"/>
      <c r="AB684" s="161"/>
      <c r="AD684" s="161"/>
      <c r="AF684" s="161"/>
      <c r="AH684" s="161"/>
      <c r="AJ684" s="161"/>
      <c r="AL684" s="161"/>
      <c r="AN684" s="161"/>
      <c r="AP684" s="161"/>
      <c r="AR684" s="161"/>
      <c r="AT684" s="161"/>
      <c r="AV684" s="161"/>
      <c r="AX684" s="161"/>
      <c r="AZ684" s="161"/>
      <c r="BB684" s="161"/>
    </row>
    <row r="685" spans="1:54" s="174" customFormat="1" ht="18.399999999999999" customHeight="1" x14ac:dyDescent="0.3">
      <c r="A685" s="180"/>
      <c r="C685" s="81"/>
      <c r="H685" s="161"/>
      <c r="J685" s="161"/>
      <c r="L685" s="161"/>
      <c r="N685" s="161"/>
      <c r="P685" s="161"/>
      <c r="R685" s="161"/>
      <c r="T685" s="161"/>
      <c r="V685" s="161"/>
      <c r="X685" s="161"/>
      <c r="Z685" s="161"/>
      <c r="AB685" s="161"/>
      <c r="AD685" s="161"/>
      <c r="AF685" s="161"/>
      <c r="AH685" s="161"/>
      <c r="AJ685" s="161"/>
      <c r="AL685" s="161"/>
      <c r="AN685" s="161"/>
      <c r="AP685" s="161"/>
      <c r="AR685" s="161"/>
      <c r="AT685" s="161"/>
      <c r="AV685" s="161"/>
      <c r="AX685" s="161"/>
      <c r="AZ685" s="161"/>
      <c r="BB685" s="161"/>
    </row>
    <row r="686" spans="1:54" s="174" customFormat="1" ht="18.399999999999999" customHeight="1" x14ac:dyDescent="0.3">
      <c r="A686" s="180"/>
      <c r="C686" s="81"/>
      <c r="H686" s="161"/>
      <c r="J686" s="161"/>
      <c r="L686" s="161"/>
      <c r="N686" s="161"/>
      <c r="P686" s="161"/>
      <c r="R686" s="161"/>
      <c r="T686" s="161"/>
      <c r="V686" s="161"/>
      <c r="X686" s="161"/>
      <c r="Z686" s="161"/>
      <c r="AB686" s="161"/>
      <c r="AD686" s="161"/>
      <c r="AF686" s="161"/>
      <c r="AH686" s="161"/>
      <c r="AJ686" s="161"/>
      <c r="AL686" s="161"/>
      <c r="AN686" s="161"/>
      <c r="AP686" s="161"/>
      <c r="AR686" s="161"/>
      <c r="AT686" s="161"/>
      <c r="AV686" s="161"/>
      <c r="AX686" s="161"/>
      <c r="AZ686" s="161"/>
      <c r="BB686" s="161"/>
    </row>
    <row r="687" spans="1:54" s="174" customFormat="1" ht="18.399999999999999" customHeight="1" x14ac:dyDescent="0.3">
      <c r="A687" s="180"/>
      <c r="C687" s="81"/>
      <c r="H687" s="161"/>
      <c r="J687" s="161"/>
      <c r="L687" s="161"/>
      <c r="N687" s="161"/>
      <c r="P687" s="161"/>
      <c r="R687" s="161"/>
      <c r="T687" s="161"/>
      <c r="V687" s="161"/>
      <c r="X687" s="161"/>
      <c r="Z687" s="161"/>
      <c r="AB687" s="161"/>
      <c r="AD687" s="161"/>
      <c r="AF687" s="161"/>
      <c r="AH687" s="161"/>
      <c r="AJ687" s="161"/>
      <c r="AL687" s="161"/>
      <c r="AN687" s="161"/>
      <c r="AP687" s="161"/>
      <c r="AR687" s="161"/>
      <c r="AT687" s="161"/>
      <c r="AV687" s="161"/>
      <c r="AX687" s="161"/>
      <c r="AZ687" s="161"/>
      <c r="BB687" s="161"/>
    </row>
    <row r="688" spans="1:54" s="174" customFormat="1" ht="18.399999999999999" customHeight="1" x14ac:dyDescent="0.3">
      <c r="A688" s="180"/>
      <c r="C688" s="81"/>
      <c r="H688" s="161"/>
      <c r="J688" s="161"/>
      <c r="L688" s="161"/>
      <c r="N688" s="161"/>
      <c r="P688" s="161"/>
      <c r="R688" s="161"/>
      <c r="T688" s="161"/>
      <c r="V688" s="161"/>
      <c r="X688" s="161"/>
      <c r="Z688" s="161"/>
      <c r="AB688" s="161"/>
      <c r="AD688" s="161"/>
      <c r="AF688" s="161"/>
      <c r="AH688" s="161"/>
      <c r="AJ688" s="161"/>
      <c r="AL688" s="161"/>
      <c r="AN688" s="161"/>
      <c r="AP688" s="161"/>
      <c r="AR688" s="161"/>
      <c r="AT688" s="161"/>
      <c r="AV688" s="161"/>
      <c r="AX688" s="161"/>
      <c r="AZ688" s="161"/>
      <c r="BB688" s="161"/>
    </row>
    <row r="689" spans="1:54" s="174" customFormat="1" ht="18.399999999999999" customHeight="1" x14ac:dyDescent="0.3">
      <c r="A689" s="180"/>
      <c r="C689" s="81"/>
      <c r="H689" s="161"/>
      <c r="J689" s="161"/>
      <c r="L689" s="161"/>
      <c r="N689" s="161"/>
      <c r="P689" s="161"/>
      <c r="R689" s="161"/>
      <c r="T689" s="161"/>
      <c r="V689" s="161"/>
      <c r="X689" s="161"/>
      <c r="Z689" s="161"/>
      <c r="AB689" s="161"/>
      <c r="AD689" s="161"/>
      <c r="AF689" s="161"/>
      <c r="AH689" s="161"/>
      <c r="AJ689" s="161"/>
      <c r="AL689" s="161"/>
      <c r="AN689" s="161"/>
      <c r="AP689" s="161"/>
      <c r="AR689" s="161"/>
      <c r="AT689" s="161"/>
      <c r="AV689" s="161"/>
      <c r="AX689" s="161"/>
      <c r="AZ689" s="161"/>
      <c r="BB689" s="161"/>
    </row>
    <row r="690" spans="1:54" s="174" customFormat="1" ht="18.399999999999999" customHeight="1" x14ac:dyDescent="0.3">
      <c r="A690" s="180"/>
      <c r="C690" s="81"/>
      <c r="H690" s="161"/>
      <c r="J690" s="161"/>
      <c r="L690" s="161"/>
      <c r="N690" s="161"/>
      <c r="P690" s="161"/>
      <c r="R690" s="161"/>
      <c r="T690" s="161"/>
      <c r="V690" s="161"/>
      <c r="X690" s="161"/>
      <c r="Z690" s="161"/>
      <c r="AB690" s="161"/>
      <c r="AD690" s="161"/>
      <c r="AF690" s="161"/>
      <c r="AH690" s="161"/>
      <c r="AJ690" s="161"/>
      <c r="AL690" s="161"/>
      <c r="AN690" s="161"/>
      <c r="AP690" s="161"/>
      <c r="AR690" s="161"/>
      <c r="AT690" s="161"/>
      <c r="AV690" s="161"/>
      <c r="AX690" s="161"/>
      <c r="AZ690" s="161"/>
      <c r="BB690" s="161"/>
    </row>
    <row r="691" spans="1:54" s="174" customFormat="1" ht="18.399999999999999" customHeight="1" x14ac:dyDescent="0.3">
      <c r="A691" s="180"/>
      <c r="C691" s="81"/>
      <c r="H691" s="161"/>
      <c r="J691" s="161"/>
      <c r="L691" s="161"/>
      <c r="N691" s="161"/>
      <c r="P691" s="161"/>
      <c r="R691" s="161"/>
      <c r="T691" s="161"/>
      <c r="V691" s="161"/>
      <c r="X691" s="161"/>
      <c r="Z691" s="161"/>
      <c r="AB691" s="161"/>
      <c r="AD691" s="161"/>
      <c r="AF691" s="161"/>
      <c r="AH691" s="161"/>
      <c r="AJ691" s="161"/>
      <c r="AL691" s="161"/>
      <c r="AN691" s="161"/>
      <c r="AP691" s="161"/>
      <c r="AR691" s="161"/>
      <c r="AT691" s="161"/>
      <c r="AV691" s="161"/>
      <c r="AX691" s="161"/>
      <c r="AZ691" s="161"/>
      <c r="BB691" s="161"/>
    </row>
    <row r="692" spans="1:54" s="174" customFormat="1" ht="18.399999999999999" customHeight="1" x14ac:dyDescent="0.3">
      <c r="A692" s="180"/>
      <c r="C692" s="81"/>
      <c r="H692" s="161"/>
      <c r="J692" s="161"/>
      <c r="L692" s="161"/>
      <c r="N692" s="161"/>
      <c r="P692" s="161"/>
      <c r="R692" s="161"/>
      <c r="T692" s="161"/>
      <c r="V692" s="161"/>
      <c r="X692" s="161"/>
      <c r="Z692" s="161"/>
      <c r="AB692" s="161"/>
      <c r="AD692" s="161"/>
      <c r="AF692" s="161"/>
      <c r="AH692" s="161"/>
      <c r="AJ692" s="161"/>
      <c r="AL692" s="161"/>
      <c r="AN692" s="161"/>
      <c r="AP692" s="161"/>
      <c r="AR692" s="161"/>
      <c r="AT692" s="161"/>
      <c r="AV692" s="161"/>
      <c r="AX692" s="161"/>
      <c r="AZ692" s="161"/>
      <c r="BB692" s="161"/>
    </row>
    <row r="693" spans="1:54" s="174" customFormat="1" ht="18.399999999999999" customHeight="1" x14ac:dyDescent="0.3">
      <c r="A693" s="180"/>
      <c r="C693" s="81"/>
      <c r="H693" s="161"/>
      <c r="J693" s="161"/>
      <c r="L693" s="161"/>
      <c r="N693" s="161"/>
      <c r="P693" s="161"/>
      <c r="R693" s="161"/>
      <c r="T693" s="161"/>
      <c r="V693" s="161"/>
      <c r="X693" s="161"/>
      <c r="Z693" s="161"/>
      <c r="AB693" s="161"/>
      <c r="AD693" s="161"/>
      <c r="AF693" s="161"/>
      <c r="AH693" s="161"/>
      <c r="AJ693" s="161"/>
      <c r="AL693" s="161"/>
      <c r="AN693" s="161"/>
      <c r="AP693" s="161"/>
      <c r="AR693" s="161"/>
      <c r="AT693" s="161"/>
      <c r="AV693" s="161"/>
      <c r="AX693" s="161"/>
      <c r="AZ693" s="161"/>
      <c r="BB693" s="161"/>
    </row>
    <row r="694" spans="1:54" s="174" customFormat="1" ht="18.399999999999999" customHeight="1" x14ac:dyDescent="0.3">
      <c r="A694" s="180"/>
      <c r="C694" s="81"/>
      <c r="H694" s="161"/>
      <c r="J694" s="161"/>
      <c r="L694" s="161"/>
      <c r="N694" s="161"/>
      <c r="P694" s="161"/>
      <c r="R694" s="161"/>
      <c r="T694" s="161"/>
      <c r="V694" s="161"/>
      <c r="X694" s="161"/>
      <c r="Z694" s="161"/>
      <c r="AB694" s="161"/>
      <c r="AD694" s="161"/>
      <c r="AF694" s="161"/>
      <c r="AH694" s="161"/>
      <c r="AJ694" s="161"/>
      <c r="AL694" s="161"/>
      <c r="AN694" s="161"/>
      <c r="AP694" s="161"/>
      <c r="AR694" s="161"/>
      <c r="AT694" s="161"/>
      <c r="AV694" s="161"/>
      <c r="AX694" s="161"/>
      <c r="AZ694" s="161"/>
      <c r="BB694" s="161"/>
    </row>
    <row r="695" spans="1:54" s="174" customFormat="1" ht="18.399999999999999" customHeight="1" x14ac:dyDescent="0.3">
      <c r="A695" s="180"/>
      <c r="C695" s="81"/>
      <c r="H695" s="161"/>
      <c r="J695" s="161"/>
      <c r="L695" s="161"/>
      <c r="N695" s="161"/>
      <c r="P695" s="161"/>
      <c r="R695" s="161"/>
      <c r="T695" s="161"/>
      <c r="V695" s="161"/>
      <c r="X695" s="161"/>
      <c r="Z695" s="161"/>
      <c r="AB695" s="161"/>
      <c r="AD695" s="161"/>
      <c r="AF695" s="161"/>
      <c r="AH695" s="161"/>
      <c r="AJ695" s="161"/>
      <c r="AL695" s="161"/>
      <c r="AN695" s="161"/>
      <c r="AP695" s="161"/>
      <c r="AR695" s="161"/>
      <c r="AT695" s="161"/>
      <c r="AV695" s="161"/>
      <c r="AX695" s="161"/>
      <c r="AZ695" s="161"/>
      <c r="BB695" s="161"/>
    </row>
    <row r="696" spans="1:54" s="174" customFormat="1" ht="18.399999999999999" customHeight="1" x14ac:dyDescent="0.3">
      <c r="A696" s="180"/>
      <c r="C696" s="81"/>
      <c r="H696" s="161"/>
      <c r="J696" s="161"/>
      <c r="L696" s="161"/>
      <c r="N696" s="161"/>
      <c r="P696" s="161"/>
      <c r="R696" s="161"/>
      <c r="T696" s="161"/>
      <c r="V696" s="161"/>
      <c r="X696" s="161"/>
      <c r="Z696" s="161"/>
      <c r="AB696" s="161"/>
      <c r="AD696" s="161"/>
      <c r="AF696" s="161"/>
      <c r="AH696" s="161"/>
      <c r="AJ696" s="161"/>
      <c r="AL696" s="161"/>
      <c r="AN696" s="161"/>
      <c r="AP696" s="161"/>
      <c r="AR696" s="161"/>
      <c r="AT696" s="161"/>
      <c r="AV696" s="161"/>
      <c r="AX696" s="161"/>
      <c r="AZ696" s="161"/>
      <c r="BB696" s="161"/>
    </row>
    <row r="697" spans="1:54" s="174" customFormat="1" ht="18.399999999999999" customHeight="1" x14ac:dyDescent="0.3">
      <c r="A697" s="180"/>
      <c r="C697" s="81"/>
      <c r="H697" s="161"/>
      <c r="J697" s="161"/>
      <c r="L697" s="161"/>
      <c r="N697" s="161"/>
      <c r="P697" s="161"/>
      <c r="R697" s="161"/>
      <c r="T697" s="161"/>
      <c r="V697" s="161"/>
      <c r="X697" s="161"/>
      <c r="Z697" s="161"/>
      <c r="AB697" s="161"/>
      <c r="AD697" s="161"/>
      <c r="AF697" s="161"/>
      <c r="AH697" s="161"/>
      <c r="AJ697" s="161"/>
      <c r="AL697" s="161"/>
      <c r="AN697" s="161"/>
      <c r="AP697" s="161"/>
      <c r="AR697" s="161"/>
      <c r="AT697" s="161"/>
      <c r="AV697" s="161"/>
      <c r="AX697" s="161"/>
      <c r="AZ697" s="161"/>
      <c r="BB697" s="161"/>
    </row>
    <row r="698" spans="1:54" s="174" customFormat="1" ht="18.399999999999999" customHeight="1" x14ac:dyDescent="0.3">
      <c r="A698" s="180"/>
      <c r="C698" s="81"/>
      <c r="H698" s="161"/>
      <c r="J698" s="161"/>
      <c r="L698" s="161"/>
      <c r="N698" s="161"/>
      <c r="P698" s="161"/>
      <c r="R698" s="161"/>
      <c r="T698" s="161"/>
      <c r="V698" s="161"/>
      <c r="X698" s="161"/>
      <c r="Z698" s="161"/>
      <c r="AB698" s="161"/>
      <c r="AD698" s="161"/>
      <c r="AF698" s="161"/>
      <c r="AH698" s="161"/>
      <c r="AJ698" s="161"/>
      <c r="AL698" s="161"/>
      <c r="AN698" s="161"/>
      <c r="AP698" s="161"/>
      <c r="AR698" s="161"/>
      <c r="AT698" s="161"/>
      <c r="AV698" s="161"/>
      <c r="AX698" s="161"/>
      <c r="AZ698" s="161"/>
      <c r="BB698" s="161"/>
    </row>
    <row r="699" spans="1:54" s="174" customFormat="1" ht="18.399999999999999" customHeight="1" x14ac:dyDescent="0.3">
      <c r="A699" s="180"/>
      <c r="C699" s="81"/>
      <c r="H699" s="161"/>
      <c r="J699" s="161"/>
      <c r="L699" s="161"/>
      <c r="N699" s="161"/>
      <c r="P699" s="161"/>
      <c r="R699" s="161"/>
      <c r="T699" s="161"/>
      <c r="V699" s="161"/>
      <c r="X699" s="161"/>
      <c r="Z699" s="161"/>
      <c r="AB699" s="161"/>
      <c r="AD699" s="161"/>
      <c r="AF699" s="161"/>
      <c r="AH699" s="161"/>
      <c r="AJ699" s="161"/>
      <c r="AL699" s="161"/>
      <c r="AN699" s="161"/>
      <c r="AP699" s="161"/>
      <c r="AR699" s="161"/>
      <c r="AT699" s="161"/>
      <c r="AV699" s="161"/>
      <c r="AX699" s="161"/>
      <c r="AZ699" s="161"/>
      <c r="BB699" s="161"/>
    </row>
    <row r="700" spans="1:54" s="174" customFormat="1" ht="18.399999999999999" customHeight="1" x14ac:dyDescent="0.3">
      <c r="A700" s="180"/>
      <c r="C700" s="81"/>
      <c r="H700" s="161"/>
      <c r="J700" s="161"/>
      <c r="L700" s="161"/>
      <c r="N700" s="161"/>
      <c r="P700" s="161"/>
      <c r="R700" s="161"/>
      <c r="T700" s="161"/>
      <c r="V700" s="161"/>
      <c r="X700" s="161"/>
      <c r="Z700" s="161"/>
      <c r="AB700" s="161"/>
      <c r="AD700" s="161"/>
      <c r="AF700" s="161"/>
      <c r="AH700" s="161"/>
      <c r="AJ700" s="161"/>
      <c r="AL700" s="161"/>
      <c r="AN700" s="161"/>
      <c r="AP700" s="161"/>
      <c r="AR700" s="161"/>
      <c r="AT700" s="161"/>
      <c r="AV700" s="161"/>
      <c r="AX700" s="161"/>
      <c r="AZ700" s="161"/>
      <c r="BB700" s="161"/>
    </row>
    <row r="701" spans="1:54" s="174" customFormat="1" ht="18.399999999999999" customHeight="1" x14ac:dyDescent="0.3">
      <c r="A701" s="180"/>
      <c r="C701" s="81"/>
      <c r="H701" s="161"/>
      <c r="J701" s="161"/>
      <c r="L701" s="161"/>
      <c r="N701" s="161"/>
      <c r="P701" s="161"/>
      <c r="R701" s="161"/>
      <c r="T701" s="161"/>
      <c r="V701" s="161"/>
      <c r="X701" s="161"/>
      <c r="Z701" s="161"/>
      <c r="AB701" s="161"/>
      <c r="AD701" s="161"/>
      <c r="AF701" s="161"/>
      <c r="AH701" s="161"/>
      <c r="AJ701" s="161"/>
      <c r="AL701" s="161"/>
      <c r="AN701" s="161"/>
      <c r="AP701" s="161"/>
      <c r="AR701" s="161"/>
      <c r="AT701" s="161"/>
      <c r="AV701" s="161"/>
      <c r="AX701" s="161"/>
      <c r="AZ701" s="161"/>
      <c r="BB701" s="161"/>
    </row>
    <row r="702" spans="1:54" s="174" customFormat="1" ht="18.399999999999999" customHeight="1" x14ac:dyDescent="0.3">
      <c r="A702" s="180"/>
      <c r="C702" s="81"/>
      <c r="H702" s="161"/>
      <c r="J702" s="161"/>
      <c r="L702" s="161"/>
      <c r="N702" s="161"/>
      <c r="P702" s="161"/>
      <c r="R702" s="161"/>
      <c r="T702" s="161"/>
      <c r="V702" s="161"/>
      <c r="X702" s="161"/>
      <c r="Z702" s="161"/>
      <c r="AB702" s="161"/>
      <c r="AD702" s="161"/>
      <c r="AF702" s="161"/>
      <c r="AH702" s="161"/>
      <c r="AJ702" s="161"/>
      <c r="AL702" s="161"/>
      <c r="AN702" s="161"/>
      <c r="AP702" s="161"/>
      <c r="AR702" s="161"/>
      <c r="AT702" s="161"/>
      <c r="AV702" s="161"/>
      <c r="AX702" s="161"/>
      <c r="AZ702" s="161"/>
      <c r="BB702" s="161"/>
    </row>
    <row r="703" spans="1:54" ht="18.399999999999999" customHeight="1" x14ac:dyDescent="0.3">
      <c r="A703" s="180"/>
      <c r="B703" s="174"/>
      <c r="C703" s="81"/>
      <c r="D703" s="174"/>
      <c r="E703" s="174"/>
      <c r="F703" s="174"/>
      <c r="H703" s="161"/>
      <c r="J703" s="161"/>
      <c r="L703" s="161"/>
      <c r="N703" s="161"/>
      <c r="P703" s="161"/>
      <c r="R703" s="161"/>
      <c r="T703" s="161"/>
      <c r="V703" s="161"/>
      <c r="X703" s="161"/>
      <c r="Z703" s="161"/>
      <c r="AB703" s="161"/>
      <c r="AD703" s="161"/>
      <c r="AF703" s="161"/>
      <c r="AH703" s="161"/>
      <c r="AJ703" s="161"/>
      <c r="AL703" s="161"/>
      <c r="AN703" s="161"/>
      <c r="AP703" s="161"/>
      <c r="AR703" s="161"/>
      <c r="AT703" s="161"/>
      <c r="AV703" s="161"/>
      <c r="AX703" s="161"/>
      <c r="AZ703" s="161"/>
      <c r="BB703" s="161"/>
    </row>
    <row r="704" spans="1:54" s="174" customFormat="1" ht="18.399999999999999" customHeight="1" x14ac:dyDescent="0.3">
      <c r="A704" s="180"/>
      <c r="C704" s="81"/>
      <c r="H704" s="161"/>
      <c r="J704" s="161"/>
      <c r="L704" s="161"/>
      <c r="N704" s="161"/>
      <c r="P704" s="161"/>
      <c r="R704" s="161"/>
      <c r="T704" s="161"/>
      <c r="V704" s="161"/>
      <c r="X704" s="161"/>
      <c r="Z704" s="161"/>
      <c r="AB704" s="161"/>
      <c r="AD704" s="161"/>
      <c r="AF704" s="161"/>
      <c r="AH704" s="161"/>
      <c r="AJ704" s="161"/>
      <c r="AL704" s="161"/>
      <c r="AN704" s="161"/>
      <c r="AP704" s="161"/>
      <c r="AR704" s="161"/>
      <c r="AT704" s="161"/>
      <c r="AV704" s="161"/>
      <c r="AX704" s="161"/>
      <c r="AZ704" s="161"/>
      <c r="BB704" s="161"/>
    </row>
    <row r="705" spans="1:54" s="174" customFormat="1" ht="18.399999999999999" customHeight="1" x14ac:dyDescent="0.3">
      <c r="A705" s="180"/>
      <c r="C705" s="81"/>
      <c r="H705" s="161"/>
      <c r="J705" s="161"/>
      <c r="L705" s="161"/>
      <c r="N705" s="161"/>
      <c r="P705" s="161"/>
      <c r="R705" s="161"/>
      <c r="T705" s="161"/>
      <c r="V705" s="161"/>
      <c r="X705" s="161"/>
      <c r="Z705" s="161"/>
      <c r="AB705" s="161"/>
      <c r="AD705" s="161"/>
      <c r="AF705" s="161"/>
      <c r="AH705" s="161"/>
      <c r="AJ705" s="161"/>
      <c r="AL705" s="161"/>
      <c r="AN705" s="161"/>
      <c r="AP705" s="161"/>
      <c r="AR705" s="161"/>
      <c r="AT705" s="161"/>
      <c r="AV705" s="161"/>
      <c r="AX705" s="161"/>
      <c r="AZ705" s="161"/>
      <c r="BB705" s="161"/>
    </row>
    <row r="706" spans="1:54" ht="18.399999999999999" customHeight="1" x14ac:dyDescent="0.3">
      <c r="A706" s="180"/>
      <c r="B706" s="174"/>
      <c r="C706" s="81"/>
      <c r="D706" s="174"/>
      <c r="E706" s="174"/>
      <c r="F706" s="174"/>
      <c r="H706" s="161"/>
      <c r="J706" s="161"/>
      <c r="L706" s="161"/>
      <c r="N706" s="161"/>
      <c r="P706" s="161"/>
      <c r="R706" s="161"/>
      <c r="T706" s="161"/>
      <c r="V706" s="161"/>
      <c r="X706" s="161"/>
      <c r="Z706" s="161"/>
      <c r="AB706" s="161"/>
      <c r="AD706" s="161"/>
      <c r="AF706" s="161"/>
      <c r="AH706" s="161"/>
      <c r="AJ706" s="161"/>
      <c r="AL706" s="161"/>
      <c r="AN706" s="161"/>
      <c r="AP706" s="161"/>
      <c r="AR706" s="161"/>
      <c r="AT706" s="161"/>
      <c r="AV706" s="161"/>
      <c r="AX706" s="161"/>
      <c r="AZ706" s="161"/>
      <c r="BB706" s="161"/>
    </row>
    <row r="707" spans="1:54" s="174" customFormat="1" ht="18.399999999999999" customHeight="1" x14ac:dyDescent="0.3">
      <c r="A707" s="180"/>
      <c r="C707" s="81"/>
      <c r="H707" s="161"/>
      <c r="J707" s="161"/>
      <c r="L707" s="161"/>
      <c r="N707" s="161"/>
      <c r="P707" s="161"/>
      <c r="R707" s="161"/>
      <c r="T707" s="161"/>
      <c r="V707" s="161"/>
      <c r="X707" s="161"/>
      <c r="Z707" s="161"/>
      <c r="AB707" s="161"/>
      <c r="AD707" s="161"/>
      <c r="AF707" s="161"/>
      <c r="AH707" s="161"/>
      <c r="AJ707" s="161"/>
      <c r="AL707" s="161"/>
      <c r="AN707" s="161"/>
      <c r="AP707" s="161"/>
      <c r="AR707" s="161"/>
      <c r="AT707" s="161"/>
      <c r="AV707" s="161"/>
      <c r="AX707" s="161"/>
      <c r="AZ707" s="161"/>
      <c r="BB707" s="161"/>
    </row>
    <row r="708" spans="1:54" s="174" customFormat="1" ht="18.399999999999999" customHeight="1" x14ac:dyDescent="0.3">
      <c r="A708" s="180"/>
      <c r="C708" s="81"/>
      <c r="H708" s="161"/>
      <c r="J708" s="161"/>
      <c r="L708" s="161"/>
      <c r="N708" s="161"/>
      <c r="P708" s="161"/>
      <c r="R708" s="161"/>
      <c r="T708" s="161"/>
      <c r="V708" s="161"/>
      <c r="X708" s="161"/>
      <c r="Z708" s="161"/>
      <c r="AB708" s="161"/>
      <c r="AD708" s="161"/>
      <c r="AF708" s="161"/>
      <c r="AH708" s="161"/>
      <c r="AJ708" s="161"/>
      <c r="AL708" s="161"/>
      <c r="AN708" s="161"/>
      <c r="AP708" s="161"/>
      <c r="AR708" s="161"/>
      <c r="AT708" s="161"/>
      <c r="AV708" s="161"/>
      <c r="AX708" s="161"/>
      <c r="AZ708" s="161"/>
      <c r="BB708" s="161"/>
    </row>
    <row r="709" spans="1:54" s="174" customFormat="1" ht="18.399999999999999" customHeight="1" x14ac:dyDescent="0.3">
      <c r="A709" s="180"/>
      <c r="C709" s="81"/>
      <c r="H709" s="161"/>
      <c r="J709" s="161"/>
      <c r="L709" s="161"/>
      <c r="N709" s="161"/>
      <c r="P709" s="161"/>
      <c r="R709" s="161"/>
      <c r="T709" s="161"/>
      <c r="V709" s="161"/>
      <c r="X709" s="161"/>
      <c r="Z709" s="161"/>
      <c r="AB709" s="161"/>
      <c r="AD709" s="161"/>
      <c r="AF709" s="161"/>
      <c r="AH709" s="161"/>
      <c r="AJ709" s="161"/>
      <c r="AL709" s="161"/>
      <c r="AN709" s="161"/>
      <c r="AP709" s="161"/>
      <c r="AR709" s="161"/>
      <c r="AT709" s="161"/>
      <c r="AV709" s="161"/>
      <c r="AX709" s="161"/>
      <c r="AZ709" s="161"/>
      <c r="BB709" s="161"/>
    </row>
    <row r="710" spans="1:54" s="174" customFormat="1" ht="18.399999999999999" customHeight="1" x14ac:dyDescent="0.3">
      <c r="A710" s="180"/>
      <c r="C710" s="81"/>
      <c r="H710" s="161"/>
      <c r="J710" s="161"/>
      <c r="L710" s="161"/>
      <c r="N710" s="161"/>
      <c r="P710" s="161"/>
      <c r="R710" s="161"/>
      <c r="T710" s="161"/>
      <c r="V710" s="161"/>
      <c r="X710" s="161"/>
      <c r="Z710" s="161"/>
      <c r="AB710" s="161"/>
      <c r="AD710" s="161"/>
      <c r="AF710" s="161"/>
      <c r="AH710" s="161"/>
      <c r="AJ710" s="161"/>
      <c r="AL710" s="161"/>
      <c r="AN710" s="161"/>
      <c r="AP710" s="161"/>
      <c r="AR710" s="161"/>
      <c r="AT710" s="161"/>
      <c r="AV710" s="161"/>
      <c r="AX710" s="161"/>
      <c r="AZ710" s="161"/>
      <c r="BB710" s="161"/>
    </row>
    <row r="711" spans="1:54" s="174" customFormat="1" ht="18.399999999999999" customHeight="1" x14ac:dyDescent="0.3">
      <c r="A711" s="180"/>
      <c r="C711" s="81"/>
      <c r="H711" s="161"/>
      <c r="J711" s="161"/>
      <c r="L711" s="161"/>
      <c r="N711" s="161"/>
      <c r="P711" s="161"/>
      <c r="R711" s="161"/>
      <c r="T711" s="161"/>
      <c r="V711" s="161"/>
      <c r="X711" s="161"/>
      <c r="Z711" s="161"/>
      <c r="AB711" s="161"/>
      <c r="AD711" s="161"/>
      <c r="AF711" s="161"/>
      <c r="AH711" s="161"/>
      <c r="AJ711" s="161"/>
      <c r="AL711" s="161"/>
      <c r="AN711" s="161"/>
      <c r="AP711" s="161"/>
      <c r="AR711" s="161"/>
      <c r="AT711" s="161"/>
      <c r="AV711" s="161"/>
      <c r="AX711" s="161"/>
      <c r="AZ711" s="161"/>
      <c r="BB711" s="161"/>
    </row>
    <row r="712" spans="1:54" s="174" customFormat="1" ht="18.399999999999999" customHeight="1" x14ac:dyDescent="0.3">
      <c r="A712" s="180"/>
      <c r="C712" s="81"/>
      <c r="H712" s="161"/>
      <c r="J712" s="161"/>
      <c r="L712" s="161"/>
      <c r="N712" s="161"/>
      <c r="P712" s="161"/>
      <c r="R712" s="161"/>
      <c r="T712" s="161"/>
      <c r="V712" s="161"/>
      <c r="X712" s="161"/>
      <c r="Z712" s="161"/>
      <c r="AB712" s="161"/>
      <c r="AD712" s="161"/>
      <c r="AF712" s="161"/>
      <c r="AH712" s="161"/>
      <c r="AJ712" s="161"/>
      <c r="AL712" s="161"/>
      <c r="AN712" s="161"/>
      <c r="AP712" s="161"/>
      <c r="AR712" s="161"/>
      <c r="AT712" s="161"/>
      <c r="AV712" s="161"/>
      <c r="AX712" s="161"/>
      <c r="AZ712" s="161"/>
      <c r="BB712" s="161"/>
    </row>
    <row r="713" spans="1:54" s="174" customFormat="1" ht="18.399999999999999" customHeight="1" x14ac:dyDescent="0.3">
      <c r="A713" s="180"/>
      <c r="C713" s="81"/>
      <c r="H713" s="161"/>
      <c r="J713" s="161"/>
      <c r="L713" s="161"/>
      <c r="N713" s="161"/>
      <c r="P713" s="161"/>
      <c r="R713" s="161"/>
      <c r="T713" s="161"/>
      <c r="V713" s="161"/>
      <c r="X713" s="161"/>
      <c r="Z713" s="161"/>
      <c r="AB713" s="161"/>
      <c r="AD713" s="161"/>
      <c r="AF713" s="161"/>
      <c r="AH713" s="161"/>
      <c r="AJ713" s="161"/>
      <c r="AL713" s="161"/>
      <c r="AN713" s="161"/>
      <c r="AP713" s="161"/>
      <c r="AR713" s="161"/>
      <c r="AT713" s="161"/>
      <c r="AV713" s="161"/>
      <c r="AX713" s="161"/>
      <c r="AZ713" s="161"/>
      <c r="BB713" s="161"/>
    </row>
    <row r="714" spans="1:54" s="174" customFormat="1" ht="18.399999999999999" customHeight="1" x14ac:dyDescent="0.3">
      <c r="A714" s="180"/>
      <c r="C714" s="81"/>
      <c r="H714" s="161"/>
      <c r="J714" s="161"/>
      <c r="L714" s="161"/>
      <c r="N714" s="161"/>
      <c r="P714" s="161"/>
      <c r="R714" s="161"/>
      <c r="T714" s="161"/>
      <c r="V714" s="161"/>
      <c r="X714" s="161"/>
      <c r="Z714" s="161"/>
      <c r="AB714" s="161"/>
      <c r="AD714" s="161"/>
      <c r="AF714" s="161"/>
      <c r="AH714" s="161"/>
      <c r="AJ714" s="161"/>
      <c r="AL714" s="161"/>
      <c r="AN714" s="161"/>
      <c r="AP714" s="161"/>
      <c r="AR714" s="161"/>
      <c r="AT714" s="161"/>
      <c r="AV714" s="161"/>
      <c r="AX714" s="161"/>
      <c r="AZ714" s="161"/>
      <c r="BB714" s="161"/>
    </row>
    <row r="715" spans="1:54" s="174" customFormat="1" ht="18.399999999999999" customHeight="1" x14ac:dyDescent="0.3">
      <c r="A715" s="180"/>
      <c r="C715" s="81"/>
      <c r="H715" s="161"/>
      <c r="J715" s="161"/>
      <c r="L715" s="161"/>
      <c r="N715" s="161"/>
      <c r="P715" s="161"/>
      <c r="R715" s="161"/>
      <c r="T715" s="161"/>
      <c r="V715" s="161"/>
      <c r="X715" s="161"/>
      <c r="Z715" s="161"/>
      <c r="AB715" s="161"/>
      <c r="AD715" s="161"/>
      <c r="AF715" s="161"/>
      <c r="AH715" s="161"/>
      <c r="AJ715" s="161"/>
      <c r="AL715" s="161"/>
      <c r="AN715" s="161"/>
      <c r="AP715" s="161"/>
      <c r="AR715" s="161"/>
      <c r="AT715" s="161"/>
      <c r="AV715" s="161"/>
      <c r="AX715" s="161"/>
      <c r="AZ715" s="161"/>
      <c r="BB715" s="161"/>
    </row>
    <row r="716" spans="1:54" s="174" customFormat="1" ht="18.399999999999999" customHeight="1" x14ac:dyDescent="0.3">
      <c r="A716" s="180"/>
      <c r="C716" s="81"/>
      <c r="H716" s="161"/>
      <c r="J716" s="161"/>
      <c r="L716" s="161"/>
      <c r="N716" s="161"/>
      <c r="P716" s="161"/>
      <c r="R716" s="161"/>
      <c r="T716" s="161"/>
      <c r="V716" s="161"/>
      <c r="X716" s="161"/>
      <c r="Z716" s="161"/>
      <c r="AB716" s="161"/>
      <c r="AD716" s="161"/>
      <c r="AF716" s="161"/>
      <c r="AH716" s="161"/>
      <c r="AJ716" s="161"/>
      <c r="AL716" s="161"/>
      <c r="AN716" s="161"/>
      <c r="AP716" s="161"/>
      <c r="AR716" s="161"/>
      <c r="AT716" s="161"/>
      <c r="AV716" s="161"/>
      <c r="AX716" s="161"/>
      <c r="AZ716" s="161"/>
      <c r="BB716" s="161"/>
    </row>
    <row r="717" spans="1:54" s="174" customFormat="1" ht="18.399999999999999" customHeight="1" x14ac:dyDescent="0.3">
      <c r="A717" s="180"/>
      <c r="C717" s="81"/>
      <c r="H717" s="161"/>
      <c r="J717" s="161"/>
      <c r="L717" s="161"/>
      <c r="N717" s="161"/>
      <c r="P717" s="161"/>
      <c r="R717" s="161"/>
      <c r="T717" s="161"/>
      <c r="V717" s="161"/>
      <c r="X717" s="161"/>
      <c r="Z717" s="161"/>
      <c r="AB717" s="161"/>
      <c r="AD717" s="161"/>
      <c r="AF717" s="161"/>
      <c r="AH717" s="161"/>
      <c r="AJ717" s="161"/>
      <c r="AL717" s="161"/>
      <c r="AN717" s="161"/>
      <c r="AP717" s="161"/>
      <c r="AR717" s="161"/>
      <c r="AT717" s="161"/>
      <c r="AV717" s="161"/>
      <c r="AX717" s="161"/>
      <c r="AZ717" s="161"/>
      <c r="BB717" s="161"/>
    </row>
    <row r="718" spans="1:54" s="174" customFormat="1" ht="18.399999999999999" customHeight="1" x14ac:dyDescent="0.3">
      <c r="A718" s="180"/>
      <c r="C718" s="81"/>
      <c r="H718" s="161"/>
      <c r="J718" s="161"/>
      <c r="L718" s="161"/>
      <c r="N718" s="161"/>
      <c r="P718" s="161"/>
      <c r="R718" s="161"/>
      <c r="T718" s="161"/>
      <c r="V718" s="161"/>
      <c r="X718" s="161"/>
      <c r="Z718" s="161"/>
      <c r="AB718" s="161"/>
      <c r="AD718" s="161"/>
      <c r="AF718" s="161"/>
      <c r="AH718" s="161"/>
      <c r="AJ718" s="161"/>
      <c r="AL718" s="161"/>
      <c r="AN718" s="161"/>
      <c r="AP718" s="161"/>
      <c r="AR718" s="161"/>
      <c r="AT718" s="161"/>
      <c r="AV718" s="161"/>
      <c r="AX718" s="161"/>
      <c r="AZ718" s="161"/>
      <c r="BB718" s="161"/>
    </row>
    <row r="719" spans="1:54" s="174" customFormat="1" ht="18.399999999999999" customHeight="1" x14ac:dyDescent="0.3">
      <c r="A719" s="180"/>
      <c r="C719" s="81"/>
      <c r="H719" s="161"/>
      <c r="J719" s="161"/>
      <c r="L719" s="161"/>
      <c r="N719" s="161"/>
      <c r="P719" s="161"/>
      <c r="R719" s="161"/>
      <c r="T719" s="161"/>
      <c r="V719" s="161"/>
      <c r="X719" s="161"/>
      <c r="Z719" s="161"/>
      <c r="AB719" s="161"/>
      <c r="AD719" s="161"/>
      <c r="AF719" s="161"/>
      <c r="AH719" s="161"/>
      <c r="AJ719" s="161"/>
      <c r="AL719" s="161"/>
      <c r="AN719" s="161"/>
      <c r="AP719" s="161"/>
      <c r="AR719" s="161"/>
      <c r="AT719" s="161"/>
      <c r="AV719" s="161"/>
      <c r="AX719" s="161"/>
      <c r="AZ719" s="161"/>
      <c r="BB719" s="161"/>
    </row>
    <row r="720" spans="1:54" s="174" customFormat="1" ht="18.399999999999999" customHeight="1" x14ac:dyDescent="0.3">
      <c r="A720" s="180"/>
      <c r="C720" s="81"/>
      <c r="H720" s="161"/>
      <c r="J720" s="161"/>
      <c r="L720" s="161"/>
      <c r="N720" s="161"/>
      <c r="P720" s="161"/>
      <c r="R720" s="161"/>
      <c r="T720" s="161"/>
      <c r="V720" s="161"/>
      <c r="X720" s="161"/>
      <c r="Z720" s="161"/>
      <c r="AB720" s="161"/>
      <c r="AD720" s="161"/>
      <c r="AF720" s="161"/>
      <c r="AH720" s="161"/>
      <c r="AJ720" s="161"/>
      <c r="AL720" s="161"/>
      <c r="AN720" s="161"/>
      <c r="AP720" s="161"/>
      <c r="AR720" s="161"/>
      <c r="AT720" s="161"/>
      <c r="AV720" s="161"/>
      <c r="AX720" s="161"/>
      <c r="AZ720" s="161"/>
      <c r="BB720" s="161"/>
    </row>
    <row r="721" spans="1:54" s="174" customFormat="1" ht="18.399999999999999" customHeight="1" x14ac:dyDescent="0.3">
      <c r="A721" s="180"/>
      <c r="C721" s="81"/>
      <c r="H721" s="161"/>
      <c r="J721" s="161"/>
      <c r="L721" s="161"/>
      <c r="N721" s="161"/>
      <c r="P721" s="161"/>
      <c r="R721" s="161"/>
      <c r="T721" s="161"/>
      <c r="V721" s="161"/>
      <c r="X721" s="161"/>
      <c r="Z721" s="161"/>
      <c r="AB721" s="161"/>
      <c r="AD721" s="161"/>
      <c r="AF721" s="161"/>
      <c r="AH721" s="161"/>
      <c r="AJ721" s="161"/>
      <c r="AL721" s="161"/>
      <c r="AN721" s="161"/>
      <c r="AP721" s="161"/>
      <c r="AR721" s="161"/>
      <c r="AT721" s="161"/>
      <c r="AV721" s="161"/>
      <c r="AX721" s="161"/>
      <c r="AZ721" s="161"/>
      <c r="BB721" s="161"/>
    </row>
    <row r="722" spans="1:54" s="174" customFormat="1" ht="18.399999999999999" customHeight="1" x14ac:dyDescent="0.3">
      <c r="A722" s="180"/>
      <c r="C722" s="81"/>
      <c r="H722" s="161"/>
      <c r="J722" s="161"/>
      <c r="L722" s="161"/>
      <c r="N722" s="161"/>
      <c r="P722" s="161"/>
      <c r="R722" s="161"/>
      <c r="T722" s="161"/>
      <c r="V722" s="161"/>
      <c r="X722" s="161"/>
      <c r="Z722" s="161"/>
      <c r="AB722" s="161"/>
      <c r="AD722" s="161"/>
      <c r="AF722" s="161"/>
      <c r="AH722" s="161"/>
      <c r="AJ722" s="161"/>
      <c r="AL722" s="161"/>
      <c r="AN722" s="161"/>
      <c r="AP722" s="161"/>
      <c r="AR722" s="161"/>
      <c r="AT722" s="161"/>
      <c r="AV722" s="161"/>
      <c r="AX722" s="161"/>
      <c r="AZ722" s="161"/>
      <c r="BB722" s="161"/>
    </row>
    <row r="723" spans="1:54" s="174" customFormat="1" ht="18.399999999999999" customHeight="1" x14ac:dyDescent="0.3">
      <c r="A723" s="180"/>
      <c r="C723" s="81"/>
      <c r="H723" s="161"/>
      <c r="J723" s="161"/>
      <c r="L723" s="161"/>
      <c r="N723" s="161"/>
      <c r="P723" s="161"/>
      <c r="R723" s="161"/>
      <c r="T723" s="161"/>
      <c r="V723" s="161"/>
      <c r="X723" s="161"/>
      <c r="Z723" s="161"/>
      <c r="AB723" s="161"/>
      <c r="AD723" s="161"/>
      <c r="AF723" s="161"/>
      <c r="AH723" s="161"/>
      <c r="AJ723" s="161"/>
      <c r="AL723" s="161"/>
      <c r="AN723" s="161"/>
      <c r="AP723" s="161"/>
      <c r="AR723" s="161"/>
      <c r="AT723" s="161"/>
      <c r="AV723" s="161"/>
      <c r="AX723" s="161"/>
      <c r="AZ723" s="161"/>
      <c r="BB723" s="161"/>
    </row>
    <row r="724" spans="1:54" s="174" customFormat="1" ht="18.399999999999999" customHeight="1" x14ac:dyDescent="0.3">
      <c r="A724" s="180"/>
      <c r="C724" s="81"/>
      <c r="H724" s="161"/>
      <c r="J724" s="161"/>
      <c r="L724" s="161"/>
      <c r="N724" s="161"/>
      <c r="P724" s="161"/>
      <c r="R724" s="161"/>
      <c r="T724" s="161"/>
      <c r="V724" s="161"/>
      <c r="X724" s="161"/>
      <c r="Z724" s="161"/>
      <c r="AB724" s="161"/>
      <c r="AD724" s="161"/>
      <c r="AF724" s="161"/>
      <c r="AH724" s="161"/>
      <c r="AJ724" s="161"/>
      <c r="AL724" s="161"/>
      <c r="AN724" s="161"/>
      <c r="AP724" s="161"/>
      <c r="AR724" s="161"/>
      <c r="AT724" s="161"/>
      <c r="AV724" s="161"/>
      <c r="AX724" s="161"/>
      <c r="AZ724" s="161"/>
      <c r="BB724" s="161"/>
    </row>
    <row r="725" spans="1:54" s="174" customFormat="1" ht="18.399999999999999" customHeight="1" x14ac:dyDescent="0.3">
      <c r="A725" s="180"/>
      <c r="C725" s="81"/>
      <c r="H725" s="161"/>
      <c r="J725" s="161"/>
      <c r="L725" s="161"/>
      <c r="N725" s="161"/>
      <c r="P725" s="161"/>
      <c r="R725" s="161"/>
      <c r="T725" s="161"/>
      <c r="V725" s="161"/>
      <c r="X725" s="161"/>
      <c r="Z725" s="161"/>
      <c r="AB725" s="161"/>
      <c r="AD725" s="161"/>
      <c r="AF725" s="161"/>
      <c r="AH725" s="161"/>
      <c r="AJ725" s="161"/>
      <c r="AL725" s="161"/>
      <c r="AN725" s="161"/>
      <c r="AP725" s="161"/>
      <c r="AR725" s="161"/>
      <c r="AT725" s="161"/>
      <c r="AV725" s="161"/>
      <c r="AX725" s="161"/>
      <c r="AZ725" s="161"/>
      <c r="BB725" s="161"/>
    </row>
    <row r="726" spans="1:54" s="174" customFormat="1" ht="18.399999999999999" customHeight="1" x14ac:dyDescent="0.3">
      <c r="A726" s="180"/>
      <c r="C726" s="81"/>
      <c r="H726" s="161"/>
      <c r="J726" s="161"/>
      <c r="L726" s="161"/>
      <c r="N726" s="161"/>
      <c r="P726" s="161"/>
      <c r="R726" s="161"/>
      <c r="T726" s="161"/>
      <c r="V726" s="161"/>
      <c r="X726" s="161"/>
      <c r="Z726" s="161"/>
      <c r="AB726" s="161"/>
      <c r="AD726" s="161"/>
      <c r="AF726" s="161"/>
      <c r="AH726" s="161"/>
      <c r="AJ726" s="161"/>
      <c r="AL726" s="161"/>
      <c r="AN726" s="161"/>
      <c r="AP726" s="161"/>
      <c r="AR726" s="161"/>
      <c r="AT726" s="161"/>
      <c r="AV726" s="161"/>
      <c r="AX726" s="161"/>
      <c r="AZ726" s="161"/>
      <c r="BB726" s="161"/>
    </row>
    <row r="727" spans="1:54" s="174" customFormat="1" ht="18.399999999999999" customHeight="1" x14ac:dyDescent="0.3">
      <c r="A727" s="180"/>
      <c r="C727" s="81"/>
      <c r="H727" s="161"/>
      <c r="J727" s="161"/>
      <c r="L727" s="161"/>
      <c r="N727" s="161"/>
      <c r="P727" s="161"/>
      <c r="R727" s="161"/>
      <c r="T727" s="161"/>
      <c r="V727" s="161"/>
      <c r="X727" s="161"/>
      <c r="Z727" s="161"/>
      <c r="AB727" s="161"/>
      <c r="AD727" s="161"/>
      <c r="AF727" s="161"/>
      <c r="AH727" s="161"/>
      <c r="AJ727" s="161"/>
      <c r="AL727" s="161"/>
      <c r="AN727" s="161"/>
      <c r="AP727" s="161"/>
      <c r="AR727" s="161"/>
      <c r="AT727" s="161"/>
      <c r="AV727" s="161"/>
      <c r="AX727" s="161"/>
      <c r="AZ727" s="161"/>
      <c r="BB727" s="161"/>
    </row>
    <row r="728" spans="1:54" s="174" customFormat="1" ht="18.399999999999999" customHeight="1" x14ac:dyDescent="0.3">
      <c r="A728" s="180"/>
      <c r="C728" s="81"/>
      <c r="H728" s="161"/>
      <c r="J728" s="161"/>
      <c r="L728" s="161"/>
      <c r="N728" s="161"/>
      <c r="P728" s="161"/>
      <c r="R728" s="161"/>
      <c r="T728" s="161"/>
      <c r="V728" s="161"/>
      <c r="X728" s="161"/>
      <c r="Z728" s="161"/>
      <c r="AB728" s="161"/>
      <c r="AD728" s="161"/>
      <c r="AF728" s="161"/>
      <c r="AH728" s="161"/>
      <c r="AJ728" s="161"/>
      <c r="AL728" s="161"/>
      <c r="AN728" s="161"/>
      <c r="AP728" s="161"/>
      <c r="AR728" s="161"/>
      <c r="AT728" s="161"/>
      <c r="AV728" s="161"/>
      <c r="AX728" s="161"/>
      <c r="AZ728" s="161"/>
      <c r="BB728" s="161"/>
    </row>
    <row r="729" spans="1:54" s="174" customFormat="1" ht="18.399999999999999" customHeight="1" x14ac:dyDescent="0.3">
      <c r="A729" s="180"/>
      <c r="C729" s="81"/>
      <c r="H729" s="161"/>
      <c r="J729" s="161"/>
      <c r="L729" s="161"/>
      <c r="N729" s="161"/>
      <c r="P729" s="161"/>
      <c r="R729" s="161"/>
      <c r="T729" s="161"/>
      <c r="V729" s="161"/>
      <c r="X729" s="161"/>
      <c r="Z729" s="161"/>
      <c r="AB729" s="161"/>
      <c r="AD729" s="161"/>
      <c r="AF729" s="161"/>
      <c r="AH729" s="161"/>
      <c r="AJ729" s="161"/>
      <c r="AL729" s="161"/>
      <c r="AN729" s="161"/>
      <c r="AP729" s="161"/>
      <c r="AR729" s="161"/>
      <c r="AT729" s="161"/>
      <c r="AV729" s="161"/>
      <c r="AX729" s="161"/>
      <c r="AZ729" s="161"/>
      <c r="BB729" s="161"/>
    </row>
    <row r="730" spans="1:54" s="174" customFormat="1" ht="18.399999999999999" customHeight="1" x14ac:dyDescent="0.3">
      <c r="A730" s="180"/>
      <c r="C730" s="81"/>
      <c r="H730" s="161"/>
      <c r="J730" s="161"/>
      <c r="L730" s="161"/>
      <c r="N730" s="161"/>
      <c r="P730" s="161"/>
      <c r="R730" s="161"/>
      <c r="T730" s="161"/>
      <c r="V730" s="161"/>
      <c r="X730" s="161"/>
      <c r="Z730" s="161"/>
      <c r="AB730" s="161"/>
      <c r="AD730" s="161"/>
      <c r="AF730" s="161"/>
      <c r="AH730" s="161"/>
      <c r="AJ730" s="161"/>
      <c r="AL730" s="161"/>
      <c r="AN730" s="161"/>
      <c r="AP730" s="161"/>
      <c r="AR730" s="161"/>
      <c r="AT730" s="161"/>
      <c r="AV730" s="161"/>
      <c r="AX730" s="161"/>
      <c r="AZ730" s="161"/>
      <c r="BB730" s="161"/>
    </row>
    <row r="731" spans="1:54" s="174" customFormat="1" ht="18.399999999999999" customHeight="1" x14ac:dyDescent="0.3">
      <c r="A731" s="180"/>
      <c r="C731" s="81"/>
      <c r="H731" s="161"/>
      <c r="J731" s="161"/>
      <c r="L731" s="161"/>
      <c r="N731" s="161"/>
      <c r="P731" s="161"/>
      <c r="R731" s="161"/>
      <c r="T731" s="161"/>
      <c r="V731" s="161"/>
      <c r="X731" s="161"/>
      <c r="Z731" s="161"/>
      <c r="AB731" s="161"/>
      <c r="AD731" s="161"/>
      <c r="AF731" s="161"/>
      <c r="AH731" s="161"/>
      <c r="AJ731" s="161"/>
      <c r="AL731" s="161"/>
      <c r="AN731" s="161"/>
      <c r="AP731" s="161"/>
      <c r="AR731" s="161"/>
      <c r="AT731" s="161"/>
      <c r="AV731" s="161"/>
      <c r="AX731" s="161"/>
      <c r="AZ731" s="161"/>
      <c r="BB731" s="161"/>
    </row>
    <row r="732" spans="1:54" s="174" customFormat="1" ht="18.399999999999999" customHeight="1" x14ac:dyDescent="0.3">
      <c r="A732" s="180"/>
      <c r="C732" s="81"/>
      <c r="H732" s="161"/>
      <c r="J732" s="161"/>
      <c r="L732" s="161"/>
      <c r="N732" s="161"/>
      <c r="P732" s="161"/>
      <c r="R732" s="161"/>
      <c r="T732" s="161"/>
      <c r="V732" s="161"/>
      <c r="X732" s="161"/>
      <c r="Z732" s="161"/>
      <c r="AB732" s="161"/>
      <c r="AD732" s="161"/>
      <c r="AF732" s="161"/>
      <c r="AH732" s="161"/>
      <c r="AJ732" s="161"/>
      <c r="AL732" s="161"/>
      <c r="AN732" s="161"/>
      <c r="AP732" s="161"/>
      <c r="AR732" s="161"/>
      <c r="AT732" s="161"/>
      <c r="AV732" s="161"/>
      <c r="AX732" s="161"/>
      <c r="AZ732" s="161"/>
      <c r="BB732" s="161"/>
    </row>
    <row r="733" spans="1:54" s="174" customFormat="1" ht="18.399999999999999" customHeight="1" x14ac:dyDescent="0.3">
      <c r="A733" s="180"/>
      <c r="C733" s="81"/>
      <c r="H733" s="161"/>
      <c r="J733" s="161"/>
      <c r="L733" s="161"/>
      <c r="N733" s="161"/>
      <c r="P733" s="161"/>
      <c r="R733" s="161"/>
      <c r="T733" s="161"/>
      <c r="V733" s="161"/>
      <c r="X733" s="161"/>
      <c r="Z733" s="161"/>
      <c r="AB733" s="161"/>
      <c r="AD733" s="161"/>
      <c r="AF733" s="161"/>
      <c r="AH733" s="161"/>
      <c r="AJ733" s="161"/>
      <c r="AL733" s="161"/>
      <c r="AN733" s="161"/>
      <c r="AP733" s="161"/>
      <c r="AR733" s="161"/>
      <c r="AT733" s="161"/>
      <c r="AV733" s="161"/>
      <c r="AX733" s="161"/>
      <c r="AZ733" s="161"/>
      <c r="BB733" s="161"/>
    </row>
    <row r="734" spans="1:54" s="174" customFormat="1" ht="18.399999999999999" customHeight="1" x14ac:dyDescent="0.3">
      <c r="A734" s="180"/>
      <c r="C734" s="81"/>
      <c r="H734" s="161"/>
      <c r="J734" s="161"/>
      <c r="L734" s="161"/>
      <c r="N734" s="161"/>
      <c r="P734" s="161"/>
      <c r="R734" s="161"/>
      <c r="T734" s="161"/>
      <c r="V734" s="161"/>
      <c r="X734" s="161"/>
      <c r="Z734" s="161"/>
      <c r="AB734" s="161"/>
      <c r="AD734" s="161"/>
      <c r="AF734" s="161"/>
      <c r="AH734" s="161"/>
      <c r="AJ734" s="161"/>
      <c r="AL734" s="161"/>
      <c r="AN734" s="161"/>
      <c r="AP734" s="161"/>
      <c r="AR734" s="161"/>
      <c r="AT734" s="161"/>
      <c r="AV734" s="161"/>
      <c r="AX734" s="161"/>
      <c r="AZ734" s="161"/>
      <c r="BB734" s="161"/>
    </row>
    <row r="735" spans="1:54" s="174" customFormat="1" ht="18.399999999999999" customHeight="1" x14ac:dyDescent="0.3">
      <c r="A735" s="180"/>
      <c r="C735" s="81"/>
      <c r="H735" s="161"/>
      <c r="J735" s="161"/>
      <c r="L735" s="161"/>
      <c r="N735" s="161"/>
      <c r="P735" s="161"/>
      <c r="R735" s="161"/>
      <c r="T735" s="161"/>
      <c r="V735" s="161"/>
      <c r="X735" s="161"/>
      <c r="Z735" s="161"/>
      <c r="AB735" s="161"/>
      <c r="AD735" s="161"/>
      <c r="AF735" s="161"/>
      <c r="AH735" s="161"/>
      <c r="AJ735" s="161"/>
      <c r="AL735" s="161"/>
      <c r="AN735" s="161"/>
      <c r="AP735" s="161"/>
      <c r="AR735" s="161"/>
      <c r="AT735" s="161"/>
      <c r="AV735" s="161"/>
      <c r="AX735" s="161"/>
      <c r="AZ735" s="161"/>
      <c r="BB735" s="161"/>
    </row>
    <row r="736" spans="1:54" ht="18.399999999999999" customHeight="1" x14ac:dyDescent="0.3">
      <c r="A736" s="180"/>
      <c r="B736" s="174"/>
      <c r="C736" s="81"/>
      <c r="D736" s="174"/>
      <c r="E736" s="174"/>
      <c r="F736" s="174"/>
      <c r="H736" s="161"/>
      <c r="J736" s="161"/>
      <c r="L736" s="161"/>
      <c r="N736" s="161"/>
      <c r="P736" s="161"/>
      <c r="R736" s="161"/>
      <c r="T736" s="161"/>
      <c r="V736" s="161"/>
      <c r="X736" s="161"/>
      <c r="Z736" s="161"/>
      <c r="AB736" s="161"/>
      <c r="AD736" s="161"/>
      <c r="AF736" s="161"/>
      <c r="AH736" s="161"/>
      <c r="AJ736" s="161"/>
      <c r="AL736" s="161"/>
      <c r="AN736" s="161"/>
      <c r="AP736" s="161"/>
      <c r="AR736" s="161"/>
      <c r="AT736" s="161"/>
      <c r="AV736" s="161"/>
      <c r="AX736" s="161"/>
      <c r="AZ736" s="161"/>
      <c r="BB736" s="161"/>
    </row>
    <row r="737" spans="1:54" ht="18.399999999999999" customHeight="1" x14ac:dyDescent="0.3">
      <c r="A737" s="180"/>
      <c r="B737" s="174"/>
      <c r="C737" s="81"/>
      <c r="D737" s="174"/>
      <c r="E737" s="174"/>
      <c r="F737" s="174"/>
      <c r="H737" s="161"/>
      <c r="J737" s="161"/>
      <c r="L737" s="161"/>
      <c r="N737" s="161"/>
      <c r="P737" s="161"/>
      <c r="R737" s="161"/>
      <c r="T737" s="161"/>
      <c r="V737" s="161"/>
      <c r="X737" s="161"/>
      <c r="Z737" s="161"/>
      <c r="AB737" s="161"/>
      <c r="AD737" s="161"/>
      <c r="AF737" s="161"/>
      <c r="AH737" s="161"/>
      <c r="AJ737" s="161"/>
      <c r="AL737" s="161"/>
      <c r="AN737" s="161"/>
      <c r="AP737" s="161"/>
      <c r="AR737" s="161"/>
      <c r="AT737" s="161"/>
      <c r="AV737" s="161"/>
      <c r="AX737" s="161"/>
      <c r="AZ737" s="161"/>
      <c r="BB737" s="161"/>
    </row>
    <row r="738" spans="1:54" s="174" customFormat="1" ht="18.399999999999999" customHeight="1" x14ac:dyDescent="0.3">
      <c r="A738" s="180"/>
      <c r="C738" s="81"/>
      <c r="H738" s="161"/>
      <c r="J738" s="161"/>
      <c r="L738" s="161"/>
      <c r="N738" s="161"/>
      <c r="P738" s="161"/>
      <c r="R738" s="161"/>
      <c r="T738" s="161"/>
      <c r="V738" s="161"/>
      <c r="X738" s="161"/>
      <c r="Z738" s="161"/>
      <c r="AB738" s="161"/>
      <c r="AD738" s="161"/>
      <c r="AF738" s="161"/>
      <c r="AH738" s="161"/>
      <c r="AJ738" s="161"/>
      <c r="AL738" s="161"/>
      <c r="AN738" s="161"/>
      <c r="AP738" s="161"/>
      <c r="AR738" s="161"/>
      <c r="AT738" s="161"/>
      <c r="AV738" s="161"/>
      <c r="AX738" s="161"/>
      <c r="AZ738" s="161"/>
      <c r="BB738" s="161"/>
    </row>
    <row r="739" spans="1:54" s="174" customFormat="1" ht="18.399999999999999" customHeight="1" x14ac:dyDescent="0.3">
      <c r="A739" s="180"/>
      <c r="C739" s="81"/>
      <c r="H739" s="161"/>
      <c r="J739" s="161"/>
      <c r="L739" s="161"/>
      <c r="N739" s="161"/>
      <c r="P739" s="161"/>
      <c r="R739" s="161"/>
      <c r="T739" s="161"/>
      <c r="V739" s="161"/>
      <c r="X739" s="161"/>
      <c r="Z739" s="161"/>
      <c r="AB739" s="161"/>
      <c r="AD739" s="161"/>
      <c r="AF739" s="161"/>
      <c r="AH739" s="161"/>
      <c r="AJ739" s="161"/>
      <c r="AL739" s="161"/>
      <c r="AN739" s="161"/>
      <c r="AP739" s="161"/>
      <c r="AR739" s="161"/>
      <c r="AT739" s="161"/>
      <c r="AV739" s="161"/>
      <c r="AX739" s="161"/>
      <c r="AZ739" s="161"/>
      <c r="BB739" s="161"/>
    </row>
    <row r="740" spans="1:54" ht="18.399999999999999" customHeight="1" x14ac:dyDescent="0.3">
      <c r="A740" s="180"/>
      <c r="B740" s="174"/>
      <c r="C740" s="81"/>
      <c r="D740" s="174"/>
      <c r="E740" s="174"/>
      <c r="F740" s="174"/>
      <c r="H740" s="161"/>
      <c r="J740" s="161"/>
      <c r="L740" s="161"/>
      <c r="N740" s="161"/>
      <c r="P740" s="161"/>
      <c r="R740" s="161"/>
      <c r="T740" s="161"/>
      <c r="V740" s="161"/>
      <c r="X740" s="161"/>
      <c r="Z740" s="161"/>
      <c r="AB740" s="161"/>
      <c r="AD740" s="161"/>
      <c r="AF740" s="161"/>
      <c r="AH740" s="161"/>
      <c r="AJ740" s="161"/>
      <c r="AL740" s="161"/>
      <c r="AN740" s="161"/>
      <c r="AP740" s="161"/>
      <c r="AR740" s="161"/>
      <c r="AT740" s="161"/>
      <c r="AV740" s="161"/>
      <c r="AX740" s="161"/>
      <c r="AZ740" s="161"/>
      <c r="BB740" s="161"/>
    </row>
    <row r="741" spans="1:54" s="174" customFormat="1" ht="18.399999999999999" customHeight="1" x14ac:dyDescent="0.3">
      <c r="A741" s="180"/>
      <c r="C741" s="81"/>
      <c r="H741" s="161"/>
      <c r="J741" s="161"/>
      <c r="L741" s="161"/>
      <c r="N741" s="161"/>
      <c r="P741" s="161"/>
      <c r="R741" s="161"/>
      <c r="T741" s="161"/>
      <c r="V741" s="161"/>
      <c r="X741" s="161"/>
      <c r="Z741" s="161"/>
      <c r="AB741" s="161"/>
      <c r="AD741" s="161"/>
      <c r="AF741" s="161"/>
      <c r="AH741" s="161"/>
      <c r="AJ741" s="161"/>
      <c r="AL741" s="161"/>
      <c r="AN741" s="161"/>
      <c r="AP741" s="161"/>
      <c r="AR741" s="161"/>
      <c r="AT741" s="161"/>
      <c r="AV741" s="161"/>
      <c r="AX741" s="161"/>
      <c r="AZ741" s="161"/>
      <c r="BB741" s="161"/>
    </row>
    <row r="742" spans="1:54" s="174" customFormat="1" ht="18.399999999999999" customHeight="1" x14ac:dyDescent="0.3">
      <c r="A742" s="180"/>
      <c r="C742" s="81"/>
      <c r="H742" s="161"/>
      <c r="J742" s="161"/>
      <c r="L742" s="161"/>
      <c r="N742" s="161"/>
      <c r="P742" s="161"/>
      <c r="R742" s="161"/>
      <c r="T742" s="161"/>
      <c r="V742" s="161"/>
      <c r="X742" s="161"/>
      <c r="Z742" s="161"/>
      <c r="AB742" s="161"/>
      <c r="AD742" s="161"/>
      <c r="AF742" s="161"/>
      <c r="AH742" s="161"/>
      <c r="AJ742" s="161"/>
      <c r="AL742" s="161"/>
      <c r="AN742" s="161"/>
      <c r="AP742" s="161"/>
      <c r="AR742" s="161"/>
      <c r="AT742" s="161"/>
      <c r="AV742" s="161"/>
      <c r="AX742" s="161"/>
      <c r="AZ742" s="161"/>
      <c r="BB742" s="161"/>
    </row>
    <row r="743" spans="1:54" s="174" customFormat="1" ht="18.399999999999999" customHeight="1" x14ac:dyDescent="0.3">
      <c r="A743" s="180"/>
      <c r="C743" s="81"/>
      <c r="H743" s="161"/>
      <c r="J743" s="161"/>
      <c r="L743" s="161"/>
      <c r="N743" s="161"/>
      <c r="P743" s="161"/>
      <c r="R743" s="161"/>
      <c r="T743" s="161"/>
      <c r="V743" s="161"/>
      <c r="X743" s="161"/>
      <c r="Z743" s="161"/>
      <c r="AB743" s="161"/>
      <c r="AD743" s="161"/>
      <c r="AF743" s="161"/>
      <c r="AH743" s="161"/>
      <c r="AJ743" s="161"/>
      <c r="AL743" s="161"/>
      <c r="AN743" s="161"/>
      <c r="AP743" s="161"/>
      <c r="AR743" s="161"/>
      <c r="AT743" s="161"/>
      <c r="AV743" s="161"/>
      <c r="AX743" s="161"/>
      <c r="AZ743" s="161"/>
      <c r="BB743" s="161"/>
    </row>
    <row r="744" spans="1:54" s="174" customFormat="1" ht="18.399999999999999" customHeight="1" x14ac:dyDescent="0.3">
      <c r="A744" s="180"/>
      <c r="C744" s="81"/>
      <c r="H744" s="161"/>
      <c r="J744" s="161"/>
      <c r="L744" s="161"/>
      <c r="N744" s="161"/>
      <c r="P744" s="161"/>
      <c r="R744" s="161"/>
      <c r="T744" s="161"/>
      <c r="V744" s="161"/>
      <c r="X744" s="161"/>
      <c r="Z744" s="161"/>
      <c r="AB744" s="161"/>
      <c r="AD744" s="161"/>
      <c r="AF744" s="161"/>
      <c r="AH744" s="161"/>
      <c r="AJ744" s="161"/>
      <c r="AL744" s="161"/>
      <c r="AN744" s="161"/>
      <c r="AP744" s="161"/>
      <c r="AR744" s="161"/>
      <c r="AT744" s="161"/>
      <c r="AV744" s="161"/>
      <c r="AX744" s="161"/>
      <c r="AZ744" s="161"/>
      <c r="BB744" s="161"/>
    </row>
    <row r="745" spans="1:54" s="174" customFormat="1" ht="18.399999999999999" customHeight="1" x14ac:dyDescent="0.3">
      <c r="A745" s="180"/>
      <c r="C745" s="81"/>
      <c r="H745" s="161"/>
      <c r="J745" s="161"/>
      <c r="L745" s="161"/>
      <c r="N745" s="161"/>
      <c r="P745" s="161"/>
      <c r="R745" s="161"/>
      <c r="T745" s="161"/>
      <c r="V745" s="161"/>
      <c r="X745" s="161"/>
      <c r="Z745" s="161"/>
      <c r="AB745" s="161"/>
      <c r="AD745" s="161"/>
      <c r="AF745" s="161"/>
      <c r="AH745" s="161"/>
      <c r="AJ745" s="161"/>
      <c r="AL745" s="161"/>
      <c r="AN745" s="161"/>
      <c r="AP745" s="161"/>
      <c r="AR745" s="161"/>
      <c r="AT745" s="161"/>
      <c r="AV745" s="161"/>
      <c r="AX745" s="161"/>
      <c r="AZ745" s="161"/>
      <c r="BB745" s="161"/>
    </row>
    <row r="746" spans="1:54" s="174" customFormat="1" ht="18.399999999999999" customHeight="1" x14ac:dyDescent="0.3">
      <c r="A746" s="180"/>
      <c r="C746" s="81"/>
      <c r="H746" s="161"/>
      <c r="J746" s="161"/>
      <c r="L746" s="161"/>
      <c r="N746" s="161"/>
      <c r="P746" s="161"/>
      <c r="R746" s="161"/>
      <c r="T746" s="161"/>
      <c r="V746" s="161"/>
      <c r="X746" s="161"/>
      <c r="Z746" s="161"/>
      <c r="AB746" s="161"/>
      <c r="AD746" s="161"/>
      <c r="AF746" s="161"/>
      <c r="AH746" s="161"/>
      <c r="AJ746" s="161"/>
      <c r="AL746" s="161"/>
      <c r="AN746" s="161"/>
      <c r="AP746" s="161"/>
      <c r="AR746" s="161"/>
      <c r="AT746" s="161"/>
      <c r="AV746" s="161"/>
      <c r="AX746" s="161"/>
      <c r="AZ746" s="161"/>
      <c r="BB746" s="161"/>
    </row>
    <row r="747" spans="1:54" s="174" customFormat="1" ht="18.399999999999999" customHeight="1" x14ac:dyDescent="0.3">
      <c r="A747" s="180"/>
      <c r="C747" s="81"/>
      <c r="H747" s="161"/>
      <c r="J747" s="161"/>
      <c r="L747" s="161"/>
      <c r="N747" s="161"/>
      <c r="P747" s="161"/>
      <c r="R747" s="161"/>
      <c r="T747" s="161"/>
      <c r="V747" s="161"/>
      <c r="X747" s="161"/>
      <c r="Z747" s="161"/>
      <c r="AB747" s="161"/>
      <c r="AD747" s="161"/>
      <c r="AF747" s="161"/>
      <c r="AH747" s="161"/>
      <c r="AJ747" s="161"/>
      <c r="AL747" s="161"/>
      <c r="AN747" s="161"/>
      <c r="AP747" s="161"/>
      <c r="AR747" s="161"/>
      <c r="AT747" s="161"/>
      <c r="AV747" s="161"/>
      <c r="AX747" s="161"/>
      <c r="AZ747" s="161"/>
      <c r="BB747" s="161"/>
    </row>
    <row r="748" spans="1:54" s="174" customFormat="1" ht="18.399999999999999" customHeight="1" x14ac:dyDescent="0.3">
      <c r="A748" s="180"/>
      <c r="C748" s="81"/>
      <c r="H748" s="161"/>
      <c r="J748" s="161"/>
      <c r="L748" s="161"/>
      <c r="N748" s="161"/>
      <c r="P748" s="161"/>
      <c r="R748" s="161"/>
      <c r="T748" s="161"/>
      <c r="V748" s="161"/>
      <c r="X748" s="161"/>
      <c r="Z748" s="161"/>
      <c r="AB748" s="161"/>
      <c r="AD748" s="161"/>
      <c r="AF748" s="161"/>
      <c r="AH748" s="161"/>
      <c r="AJ748" s="161"/>
      <c r="AL748" s="161"/>
      <c r="AN748" s="161"/>
      <c r="AP748" s="161"/>
      <c r="AR748" s="161"/>
      <c r="AT748" s="161"/>
      <c r="AV748" s="161"/>
      <c r="AX748" s="161"/>
      <c r="AZ748" s="161"/>
      <c r="BB748" s="161"/>
    </row>
    <row r="749" spans="1:54" s="174" customFormat="1" ht="18.399999999999999" customHeight="1" x14ac:dyDescent="0.3">
      <c r="A749" s="180"/>
      <c r="C749" s="81"/>
      <c r="H749" s="161"/>
      <c r="J749" s="161"/>
      <c r="L749" s="161"/>
      <c r="N749" s="161"/>
      <c r="P749" s="161"/>
      <c r="R749" s="161"/>
      <c r="T749" s="161"/>
      <c r="V749" s="161"/>
      <c r="X749" s="161"/>
      <c r="Z749" s="161"/>
      <c r="AB749" s="161"/>
      <c r="AD749" s="161"/>
      <c r="AF749" s="161"/>
      <c r="AH749" s="161"/>
      <c r="AJ749" s="161"/>
      <c r="AL749" s="161"/>
      <c r="AN749" s="161"/>
      <c r="AP749" s="161"/>
      <c r="AR749" s="161"/>
      <c r="AT749" s="161"/>
      <c r="AV749" s="161"/>
      <c r="AX749" s="161"/>
      <c r="AZ749" s="161"/>
      <c r="BB749" s="161"/>
    </row>
    <row r="750" spans="1:54" s="174" customFormat="1" ht="18.399999999999999" customHeight="1" x14ac:dyDescent="0.3">
      <c r="A750" s="180"/>
      <c r="C750" s="81"/>
      <c r="H750" s="161"/>
      <c r="J750" s="161"/>
      <c r="L750" s="161"/>
      <c r="N750" s="161"/>
      <c r="P750" s="161"/>
      <c r="R750" s="161"/>
      <c r="T750" s="161"/>
      <c r="V750" s="161"/>
      <c r="X750" s="161"/>
      <c r="Z750" s="161"/>
      <c r="AB750" s="161"/>
      <c r="AD750" s="161"/>
      <c r="AF750" s="161"/>
      <c r="AH750" s="161"/>
      <c r="AJ750" s="161"/>
      <c r="AL750" s="161"/>
      <c r="AN750" s="161"/>
      <c r="AP750" s="161"/>
      <c r="AR750" s="161"/>
      <c r="AT750" s="161"/>
      <c r="AV750" s="161"/>
      <c r="AX750" s="161"/>
      <c r="AZ750" s="161"/>
      <c r="BB750" s="161"/>
    </row>
    <row r="751" spans="1:54" s="174" customFormat="1" ht="18.399999999999999" customHeight="1" x14ac:dyDescent="0.3">
      <c r="A751" s="180"/>
      <c r="C751" s="81"/>
      <c r="H751" s="161"/>
      <c r="J751" s="161"/>
      <c r="L751" s="161"/>
      <c r="N751" s="161"/>
      <c r="P751" s="161"/>
      <c r="R751" s="161"/>
      <c r="T751" s="161"/>
      <c r="V751" s="161"/>
      <c r="X751" s="161"/>
      <c r="Z751" s="161"/>
      <c r="AB751" s="161"/>
      <c r="AD751" s="161"/>
      <c r="AF751" s="161"/>
      <c r="AH751" s="161"/>
      <c r="AJ751" s="161"/>
      <c r="AL751" s="161"/>
      <c r="AN751" s="161"/>
      <c r="AP751" s="161"/>
      <c r="AR751" s="161"/>
      <c r="AT751" s="161"/>
      <c r="AV751" s="161"/>
      <c r="AX751" s="161"/>
      <c r="AZ751" s="161"/>
      <c r="BB751" s="161"/>
    </row>
    <row r="752" spans="1:54" s="174" customFormat="1" ht="18.399999999999999" customHeight="1" x14ac:dyDescent="0.3">
      <c r="A752" s="180"/>
      <c r="C752" s="81"/>
      <c r="H752" s="161"/>
      <c r="J752" s="161"/>
      <c r="L752" s="161"/>
      <c r="N752" s="161"/>
      <c r="P752" s="161"/>
      <c r="R752" s="161"/>
      <c r="T752" s="161"/>
      <c r="V752" s="161"/>
      <c r="X752" s="161"/>
      <c r="Z752" s="161"/>
      <c r="AB752" s="161"/>
      <c r="AD752" s="161"/>
      <c r="AF752" s="161"/>
      <c r="AH752" s="161"/>
      <c r="AJ752" s="161"/>
      <c r="AL752" s="161"/>
      <c r="AN752" s="161"/>
      <c r="AP752" s="161"/>
      <c r="AR752" s="161"/>
      <c r="AT752" s="161"/>
      <c r="AV752" s="161"/>
      <c r="AX752" s="161"/>
      <c r="AZ752" s="161"/>
      <c r="BB752" s="161"/>
    </row>
    <row r="753" spans="1:54" s="174" customFormat="1" ht="18.399999999999999" customHeight="1" x14ac:dyDescent="0.3">
      <c r="A753" s="180"/>
      <c r="C753" s="81"/>
      <c r="H753" s="161"/>
      <c r="J753" s="161"/>
      <c r="L753" s="161"/>
      <c r="N753" s="161"/>
      <c r="P753" s="161"/>
      <c r="R753" s="161"/>
      <c r="T753" s="161"/>
      <c r="V753" s="161"/>
      <c r="X753" s="161"/>
      <c r="Z753" s="161"/>
      <c r="AB753" s="161"/>
      <c r="AD753" s="161"/>
      <c r="AF753" s="161"/>
      <c r="AH753" s="161"/>
      <c r="AJ753" s="161"/>
      <c r="AL753" s="161"/>
      <c r="AN753" s="161"/>
      <c r="AP753" s="161"/>
      <c r="AR753" s="161"/>
      <c r="AT753" s="161"/>
      <c r="AV753" s="161"/>
      <c r="AX753" s="161"/>
      <c r="AZ753" s="161"/>
      <c r="BB753" s="161"/>
    </row>
    <row r="754" spans="1:54" s="174" customFormat="1" ht="18.399999999999999" customHeight="1" x14ac:dyDescent="0.3">
      <c r="A754" s="180"/>
      <c r="C754" s="81"/>
      <c r="H754" s="161"/>
      <c r="J754" s="161"/>
      <c r="L754" s="161"/>
      <c r="N754" s="161"/>
      <c r="P754" s="161"/>
      <c r="R754" s="161"/>
      <c r="T754" s="161"/>
      <c r="V754" s="161"/>
      <c r="X754" s="161"/>
      <c r="Z754" s="161"/>
      <c r="AB754" s="161"/>
      <c r="AD754" s="161"/>
      <c r="AF754" s="161"/>
      <c r="AH754" s="161"/>
      <c r="AJ754" s="161"/>
      <c r="AL754" s="161"/>
      <c r="AN754" s="161"/>
      <c r="AP754" s="161"/>
      <c r="AR754" s="161"/>
      <c r="AT754" s="161"/>
      <c r="AV754" s="161"/>
      <c r="AX754" s="161"/>
      <c r="AZ754" s="161"/>
      <c r="BB754" s="161"/>
    </row>
    <row r="755" spans="1:54" s="174" customFormat="1" ht="18.399999999999999" customHeight="1" x14ac:dyDescent="0.3">
      <c r="A755" s="180"/>
      <c r="C755" s="81"/>
      <c r="H755" s="161"/>
      <c r="J755" s="161"/>
      <c r="L755" s="161"/>
      <c r="N755" s="161"/>
      <c r="P755" s="161"/>
      <c r="R755" s="161"/>
      <c r="T755" s="161"/>
      <c r="V755" s="161"/>
      <c r="X755" s="161"/>
      <c r="Z755" s="161"/>
      <c r="AB755" s="161"/>
      <c r="AD755" s="161"/>
      <c r="AF755" s="161"/>
      <c r="AH755" s="161"/>
      <c r="AJ755" s="161"/>
      <c r="AL755" s="161"/>
      <c r="AN755" s="161"/>
      <c r="AP755" s="161"/>
      <c r="AR755" s="161"/>
      <c r="AT755" s="161"/>
      <c r="AV755" s="161"/>
      <c r="AX755" s="161"/>
      <c r="AZ755" s="161"/>
      <c r="BB755" s="161"/>
    </row>
    <row r="756" spans="1:54" s="174" customFormat="1" ht="18.399999999999999" customHeight="1" x14ac:dyDescent="0.3">
      <c r="A756" s="180"/>
      <c r="C756" s="81"/>
      <c r="H756" s="161"/>
      <c r="J756" s="161"/>
      <c r="L756" s="161"/>
      <c r="N756" s="161"/>
      <c r="P756" s="161"/>
      <c r="R756" s="161"/>
      <c r="T756" s="161"/>
      <c r="V756" s="161"/>
      <c r="X756" s="161"/>
      <c r="Z756" s="161"/>
      <c r="AB756" s="161"/>
      <c r="AD756" s="161"/>
      <c r="AF756" s="161"/>
      <c r="AH756" s="161"/>
      <c r="AJ756" s="161"/>
      <c r="AL756" s="161"/>
      <c r="AN756" s="161"/>
      <c r="AP756" s="161"/>
      <c r="AR756" s="161"/>
      <c r="AT756" s="161"/>
      <c r="AV756" s="161"/>
      <c r="AX756" s="161"/>
      <c r="AZ756" s="161"/>
      <c r="BB756" s="161"/>
    </row>
    <row r="757" spans="1:54" s="174" customFormat="1" ht="18.399999999999999" customHeight="1" x14ac:dyDescent="0.3">
      <c r="A757" s="180"/>
      <c r="C757" s="81"/>
      <c r="H757" s="161"/>
      <c r="J757" s="161"/>
      <c r="L757" s="161"/>
      <c r="N757" s="161"/>
      <c r="P757" s="161"/>
      <c r="R757" s="161"/>
      <c r="T757" s="161"/>
      <c r="V757" s="161"/>
      <c r="X757" s="161"/>
      <c r="Z757" s="161"/>
      <c r="AB757" s="161"/>
      <c r="AD757" s="161"/>
      <c r="AF757" s="161"/>
      <c r="AH757" s="161"/>
      <c r="AJ757" s="161"/>
      <c r="AL757" s="161"/>
      <c r="AN757" s="161"/>
      <c r="AP757" s="161"/>
      <c r="AR757" s="161"/>
      <c r="AT757" s="161"/>
      <c r="AV757" s="161"/>
      <c r="AX757" s="161"/>
      <c r="AZ757" s="161"/>
      <c r="BB757" s="161"/>
    </row>
    <row r="758" spans="1:54" s="174" customFormat="1" ht="18.399999999999999" customHeight="1" x14ac:dyDescent="0.3">
      <c r="A758" s="180"/>
      <c r="C758" s="81"/>
      <c r="H758" s="161"/>
      <c r="J758" s="161"/>
      <c r="L758" s="161"/>
      <c r="N758" s="161"/>
      <c r="P758" s="161"/>
      <c r="R758" s="161"/>
      <c r="T758" s="161"/>
      <c r="V758" s="161"/>
      <c r="X758" s="161"/>
      <c r="Z758" s="161"/>
      <c r="AB758" s="161"/>
      <c r="AD758" s="161"/>
      <c r="AF758" s="161"/>
      <c r="AH758" s="161"/>
      <c r="AJ758" s="161"/>
      <c r="AL758" s="161"/>
      <c r="AN758" s="161"/>
      <c r="AP758" s="161"/>
      <c r="AR758" s="161"/>
      <c r="AT758" s="161"/>
      <c r="AV758" s="161"/>
      <c r="AX758" s="161"/>
      <c r="AZ758" s="161"/>
      <c r="BB758" s="161"/>
    </row>
    <row r="759" spans="1:54" s="174" customFormat="1" ht="18.399999999999999" customHeight="1" x14ac:dyDescent="0.3">
      <c r="A759" s="180"/>
      <c r="C759" s="81"/>
      <c r="H759" s="165"/>
      <c r="J759" s="165"/>
      <c r="L759" s="165"/>
      <c r="N759" s="165"/>
      <c r="P759" s="165"/>
      <c r="R759" s="165"/>
      <c r="T759" s="165"/>
      <c r="V759" s="165"/>
      <c r="X759" s="165"/>
      <c r="Z759" s="165"/>
      <c r="AB759" s="165"/>
      <c r="AD759" s="165"/>
      <c r="AF759" s="165"/>
      <c r="AH759" s="165"/>
      <c r="AJ759" s="165"/>
      <c r="AL759" s="165"/>
      <c r="AN759" s="165"/>
      <c r="AP759" s="165"/>
      <c r="AR759" s="165"/>
      <c r="AT759" s="165"/>
      <c r="AV759" s="165"/>
      <c r="AX759" s="165"/>
      <c r="AZ759" s="165"/>
      <c r="BB759" s="165"/>
    </row>
    <row r="760" spans="1:54" s="174" customFormat="1" ht="18.399999999999999" customHeight="1" x14ac:dyDescent="0.3">
      <c r="A760" s="180"/>
      <c r="C760" s="81"/>
      <c r="H760" s="161"/>
      <c r="J760" s="161"/>
      <c r="L760" s="161"/>
      <c r="N760" s="161"/>
      <c r="P760" s="161"/>
      <c r="R760" s="161"/>
      <c r="T760" s="161"/>
      <c r="V760" s="161"/>
      <c r="X760" s="161"/>
      <c r="Z760" s="161"/>
      <c r="AB760" s="161"/>
      <c r="AD760" s="161"/>
      <c r="AF760" s="161"/>
      <c r="AH760" s="161"/>
      <c r="AJ760" s="161"/>
      <c r="AL760" s="161"/>
      <c r="AN760" s="161"/>
      <c r="AP760" s="161"/>
      <c r="AR760" s="161"/>
      <c r="AT760" s="161"/>
      <c r="AV760" s="161"/>
      <c r="AX760" s="161"/>
      <c r="AZ760" s="161"/>
      <c r="BB760" s="161"/>
    </row>
    <row r="761" spans="1:54" s="174" customFormat="1" ht="18.399999999999999" customHeight="1" x14ac:dyDescent="0.3">
      <c r="A761" s="180"/>
      <c r="C761" s="81"/>
      <c r="H761" s="161"/>
      <c r="J761" s="161"/>
      <c r="L761" s="161"/>
      <c r="N761" s="161"/>
      <c r="P761" s="161"/>
      <c r="R761" s="161"/>
      <c r="T761" s="161"/>
      <c r="V761" s="161"/>
      <c r="X761" s="161"/>
      <c r="Z761" s="161"/>
      <c r="AB761" s="161"/>
      <c r="AD761" s="161"/>
      <c r="AF761" s="161"/>
      <c r="AH761" s="161"/>
      <c r="AJ761" s="161"/>
      <c r="AL761" s="161"/>
      <c r="AN761" s="161"/>
      <c r="AP761" s="161"/>
      <c r="AR761" s="161"/>
      <c r="AT761" s="161"/>
      <c r="AV761" s="161"/>
      <c r="AX761" s="161"/>
      <c r="AZ761" s="161"/>
      <c r="BB761" s="161"/>
    </row>
    <row r="762" spans="1:54" s="174" customFormat="1" ht="18.399999999999999" customHeight="1" x14ac:dyDescent="0.3">
      <c r="A762" s="180"/>
      <c r="C762" s="81"/>
      <c r="H762" s="161"/>
      <c r="J762" s="161"/>
      <c r="L762" s="161"/>
      <c r="N762" s="161"/>
      <c r="P762" s="161"/>
      <c r="R762" s="161"/>
      <c r="T762" s="161"/>
      <c r="V762" s="161"/>
      <c r="X762" s="161"/>
      <c r="Z762" s="161"/>
      <c r="AB762" s="161"/>
      <c r="AD762" s="161"/>
      <c r="AF762" s="161"/>
      <c r="AH762" s="161"/>
      <c r="AJ762" s="161"/>
      <c r="AL762" s="161"/>
      <c r="AN762" s="161"/>
      <c r="AP762" s="161"/>
      <c r="AR762" s="161"/>
      <c r="AT762" s="161"/>
      <c r="AV762" s="161"/>
      <c r="AX762" s="161"/>
      <c r="AZ762" s="161"/>
      <c r="BB762" s="161"/>
    </row>
    <row r="763" spans="1:54" s="174" customFormat="1" ht="18.399999999999999" customHeight="1" x14ac:dyDescent="0.3">
      <c r="A763" s="180"/>
      <c r="C763" s="81"/>
      <c r="H763" s="161"/>
      <c r="J763" s="161"/>
      <c r="L763" s="161"/>
      <c r="N763" s="161"/>
      <c r="P763" s="161"/>
      <c r="R763" s="161"/>
      <c r="T763" s="161"/>
      <c r="V763" s="161"/>
      <c r="X763" s="161"/>
      <c r="Z763" s="161"/>
      <c r="AB763" s="161"/>
      <c r="AD763" s="161"/>
      <c r="AF763" s="161"/>
      <c r="AH763" s="161"/>
      <c r="AJ763" s="161"/>
      <c r="AL763" s="161"/>
      <c r="AN763" s="161"/>
      <c r="AP763" s="161"/>
      <c r="AR763" s="161"/>
      <c r="AT763" s="161"/>
      <c r="AV763" s="161"/>
      <c r="AX763" s="161"/>
      <c r="AZ763" s="161"/>
      <c r="BB763" s="161"/>
    </row>
    <row r="764" spans="1:54" s="174" customFormat="1" ht="18.399999999999999" customHeight="1" x14ac:dyDescent="0.3">
      <c r="A764" s="180"/>
      <c r="C764" s="81"/>
      <c r="H764" s="161"/>
      <c r="J764" s="161"/>
      <c r="L764" s="161"/>
      <c r="N764" s="161"/>
      <c r="P764" s="161"/>
      <c r="R764" s="161"/>
      <c r="T764" s="161"/>
      <c r="V764" s="161"/>
      <c r="X764" s="161"/>
      <c r="Z764" s="161"/>
      <c r="AB764" s="161"/>
      <c r="AD764" s="161"/>
      <c r="AF764" s="161"/>
      <c r="AH764" s="161"/>
      <c r="AJ764" s="161"/>
      <c r="AL764" s="161"/>
      <c r="AN764" s="161"/>
      <c r="AP764" s="161"/>
      <c r="AR764" s="161"/>
      <c r="AT764" s="161"/>
      <c r="AV764" s="161"/>
      <c r="AX764" s="161"/>
      <c r="AZ764" s="161"/>
      <c r="BB764" s="161"/>
    </row>
    <row r="765" spans="1:54" s="174" customFormat="1" ht="18.399999999999999" customHeight="1" x14ac:dyDescent="0.3">
      <c r="A765" s="180"/>
      <c r="C765" s="81"/>
      <c r="H765" s="161"/>
      <c r="J765" s="161"/>
      <c r="L765" s="161"/>
      <c r="N765" s="161"/>
      <c r="P765" s="161"/>
      <c r="R765" s="161"/>
      <c r="T765" s="161"/>
      <c r="V765" s="161"/>
      <c r="X765" s="161"/>
      <c r="Z765" s="161"/>
      <c r="AB765" s="161"/>
      <c r="AD765" s="161"/>
      <c r="AF765" s="161"/>
      <c r="AH765" s="161"/>
      <c r="AJ765" s="161"/>
      <c r="AL765" s="161"/>
      <c r="AN765" s="161"/>
      <c r="AP765" s="161"/>
      <c r="AR765" s="161"/>
      <c r="AT765" s="161"/>
      <c r="AV765" s="161"/>
      <c r="AX765" s="161"/>
      <c r="AZ765" s="161"/>
      <c r="BB765" s="161"/>
    </row>
    <row r="766" spans="1:54" s="174" customFormat="1" ht="18.399999999999999" customHeight="1" x14ac:dyDescent="0.3">
      <c r="A766" s="180"/>
      <c r="C766" s="81"/>
      <c r="H766" s="161"/>
      <c r="J766" s="161"/>
      <c r="L766" s="161"/>
      <c r="N766" s="161"/>
      <c r="P766" s="161"/>
      <c r="R766" s="161"/>
      <c r="T766" s="161"/>
      <c r="V766" s="161"/>
      <c r="X766" s="161"/>
      <c r="Z766" s="161"/>
      <c r="AB766" s="161"/>
      <c r="AD766" s="161"/>
      <c r="AF766" s="161"/>
      <c r="AH766" s="161"/>
      <c r="AJ766" s="161"/>
      <c r="AL766" s="161"/>
      <c r="AN766" s="161"/>
      <c r="AP766" s="161"/>
      <c r="AR766" s="161"/>
      <c r="AT766" s="161"/>
      <c r="AV766" s="161"/>
      <c r="AX766" s="161"/>
      <c r="AZ766" s="161"/>
      <c r="BB766" s="161"/>
    </row>
    <row r="767" spans="1:54" s="174" customFormat="1" ht="18.399999999999999" customHeight="1" x14ac:dyDescent="0.3">
      <c r="A767" s="180"/>
      <c r="C767" s="81"/>
      <c r="H767" s="161"/>
      <c r="J767" s="161"/>
      <c r="L767" s="161"/>
      <c r="N767" s="161"/>
      <c r="P767" s="161"/>
      <c r="R767" s="161"/>
      <c r="T767" s="161"/>
      <c r="V767" s="161"/>
      <c r="X767" s="161"/>
      <c r="Z767" s="161"/>
      <c r="AB767" s="161"/>
      <c r="AD767" s="161"/>
      <c r="AF767" s="161"/>
      <c r="AH767" s="161"/>
      <c r="AJ767" s="161"/>
      <c r="AL767" s="161"/>
      <c r="AN767" s="161"/>
      <c r="AP767" s="161"/>
      <c r="AR767" s="161"/>
      <c r="AT767" s="161"/>
      <c r="AV767" s="161"/>
      <c r="AX767" s="161"/>
      <c r="AZ767" s="161"/>
      <c r="BB767" s="161"/>
    </row>
    <row r="768" spans="1:54" s="174" customFormat="1" ht="18.399999999999999" customHeight="1" x14ac:dyDescent="0.3">
      <c r="A768" s="180"/>
      <c r="C768" s="81"/>
      <c r="H768" s="165"/>
      <c r="J768" s="165"/>
      <c r="L768" s="165"/>
      <c r="N768" s="165"/>
      <c r="P768" s="165"/>
      <c r="R768" s="165"/>
      <c r="T768" s="165"/>
      <c r="V768" s="165"/>
      <c r="X768" s="165"/>
      <c r="Z768" s="165"/>
      <c r="AB768" s="165"/>
      <c r="AD768" s="165"/>
      <c r="AF768" s="165"/>
      <c r="AH768" s="165"/>
      <c r="AJ768" s="165"/>
      <c r="AL768" s="165"/>
      <c r="AN768" s="165"/>
      <c r="AP768" s="165"/>
      <c r="AR768" s="165"/>
      <c r="AT768" s="165"/>
      <c r="AV768" s="165"/>
      <c r="AX768" s="165"/>
      <c r="AZ768" s="165"/>
      <c r="BB768" s="165"/>
    </row>
    <row r="769" spans="1:54" s="174" customFormat="1" ht="18.399999999999999" customHeight="1" x14ac:dyDescent="0.3">
      <c r="A769" s="180"/>
      <c r="C769" s="81"/>
      <c r="H769" s="161"/>
      <c r="J769" s="161"/>
      <c r="L769" s="161"/>
      <c r="N769" s="161"/>
      <c r="P769" s="161"/>
      <c r="R769" s="161"/>
      <c r="T769" s="161"/>
      <c r="V769" s="161"/>
      <c r="X769" s="161"/>
      <c r="Z769" s="161"/>
      <c r="AB769" s="161"/>
      <c r="AD769" s="161"/>
      <c r="AF769" s="161"/>
      <c r="AH769" s="161"/>
      <c r="AJ769" s="161"/>
      <c r="AL769" s="161"/>
      <c r="AN769" s="161"/>
      <c r="AP769" s="161"/>
      <c r="AR769" s="161"/>
      <c r="AT769" s="161"/>
      <c r="AV769" s="161"/>
      <c r="AX769" s="161"/>
      <c r="AZ769" s="161"/>
      <c r="BB769" s="161"/>
    </row>
    <row r="770" spans="1:54" s="174" customFormat="1" ht="18.399999999999999" customHeight="1" x14ac:dyDescent="0.3">
      <c r="A770" s="180"/>
      <c r="C770" s="81"/>
      <c r="H770" s="165"/>
      <c r="J770" s="165"/>
      <c r="L770" s="165"/>
      <c r="N770" s="165"/>
      <c r="P770" s="165"/>
      <c r="R770" s="165"/>
      <c r="T770" s="165"/>
      <c r="V770" s="165"/>
      <c r="X770" s="165"/>
      <c r="Z770" s="165"/>
      <c r="AB770" s="165"/>
      <c r="AD770" s="165"/>
      <c r="AF770" s="165"/>
      <c r="AH770" s="165"/>
      <c r="AJ770" s="165"/>
      <c r="AL770" s="165"/>
      <c r="AN770" s="165"/>
      <c r="AP770" s="165"/>
      <c r="AR770" s="165"/>
      <c r="AT770" s="165"/>
      <c r="AV770" s="165"/>
      <c r="AX770" s="165"/>
      <c r="AZ770" s="165"/>
      <c r="BB770" s="165"/>
    </row>
    <row r="771" spans="1:54" s="174" customFormat="1" ht="18.399999999999999" customHeight="1" x14ac:dyDescent="0.3">
      <c r="A771" s="180"/>
      <c r="C771" s="81"/>
      <c r="H771" s="161"/>
      <c r="J771" s="161"/>
      <c r="L771" s="161"/>
      <c r="N771" s="161"/>
      <c r="P771" s="161"/>
      <c r="R771" s="161"/>
      <c r="T771" s="161"/>
      <c r="V771" s="161"/>
      <c r="X771" s="161"/>
      <c r="Z771" s="161"/>
      <c r="AB771" s="161"/>
      <c r="AD771" s="161"/>
      <c r="AF771" s="161"/>
      <c r="AH771" s="161"/>
      <c r="AJ771" s="161"/>
      <c r="AL771" s="161"/>
      <c r="AN771" s="161"/>
      <c r="AP771" s="161"/>
      <c r="AR771" s="161"/>
      <c r="AT771" s="161"/>
      <c r="AV771" s="161"/>
      <c r="AX771" s="161"/>
      <c r="AZ771" s="161"/>
      <c r="BB771" s="161"/>
    </row>
    <row r="772" spans="1:54" s="174" customFormat="1" ht="18.399999999999999" customHeight="1" x14ac:dyDescent="0.3">
      <c r="A772" s="180"/>
      <c r="C772" s="81"/>
      <c r="H772" s="161"/>
      <c r="J772" s="161"/>
      <c r="L772" s="161"/>
      <c r="N772" s="161"/>
      <c r="P772" s="161"/>
      <c r="R772" s="161"/>
      <c r="T772" s="161"/>
      <c r="V772" s="161"/>
      <c r="X772" s="161"/>
      <c r="Z772" s="161"/>
      <c r="AB772" s="161"/>
      <c r="AD772" s="161"/>
      <c r="AF772" s="161"/>
      <c r="AH772" s="161"/>
      <c r="AJ772" s="161"/>
      <c r="AL772" s="161"/>
      <c r="AN772" s="161"/>
      <c r="AP772" s="161"/>
      <c r="AR772" s="161"/>
      <c r="AT772" s="161"/>
      <c r="AV772" s="161"/>
      <c r="AX772" s="161"/>
      <c r="AZ772" s="161"/>
      <c r="BB772" s="161"/>
    </row>
    <row r="773" spans="1:54" s="174" customFormat="1" ht="18.399999999999999" customHeight="1" x14ac:dyDescent="0.3">
      <c r="A773" s="180"/>
      <c r="C773" s="81"/>
      <c r="H773" s="161"/>
      <c r="J773" s="161"/>
      <c r="L773" s="161"/>
      <c r="N773" s="161"/>
      <c r="P773" s="161"/>
      <c r="R773" s="161"/>
      <c r="T773" s="161"/>
      <c r="V773" s="161"/>
      <c r="X773" s="161"/>
      <c r="Z773" s="161"/>
      <c r="AB773" s="161"/>
      <c r="AD773" s="161"/>
      <c r="AF773" s="161"/>
      <c r="AH773" s="161"/>
      <c r="AJ773" s="161"/>
      <c r="AL773" s="161"/>
      <c r="AN773" s="161"/>
      <c r="AP773" s="161"/>
      <c r="AR773" s="161"/>
      <c r="AT773" s="161"/>
      <c r="AV773" s="161"/>
      <c r="AX773" s="161"/>
      <c r="AZ773" s="161"/>
      <c r="BB773" s="161"/>
    </row>
    <row r="774" spans="1:54" s="174" customFormat="1" ht="18.399999999999999" customHeight="1" x14ac:dyDescent="0.3">
      <c r="A774" s="180"/>
      <c r="C774" s="81"/>
      <c r="H774" s="161"/>
      <c r="J774" s="161"/>
      <c r="L774" s="161"/>
      <c r="N774" s="161"/>
      <c r="P774" s="161"/>
      <c r="R774" s="161"/>
      <c r="T774" s="161"/>
      <c r="V774" s="161"/>
      <c r="X774" s="161"/>
      <c r="Z774" s="161"/>
      <c r="AB774" s="161"/>
      <c r="AD774" s="161"/>
      <c r="AF774" s="161"/>
      <c r="AH774" s="161"/>
      <c r="AJ774" s="161"/>
      <c r="AL774" s="161"/>
      <c r="AN774" s="161"/>
      <c r="AP774" s="161"/>
      <c r="AR774" s="161"/>
      <c r="AT774" s="161"/>
      <c r="AV774" s="161"/>
      <c r="AX774" s="161"/>
      <c r="AZ774" s="161"/>
      <c r="BB774" s="161"/>
    </row>
    <row r="775" spans="1:54" s="174" customFormat="1" ht="18.399999999999999" customHeight="1" x14ac:dyDescent="0.3">
      <c r="A775" s="180"/>
      <c r="C775" s="81"/>
      <c r="H775" s="161"/>
      <c r="J775" s="161"/>
      <c r="L775" s="161"/>
      <c r="N775" s="161"/>
      <c r="P775" s="161"/>
      <c r="R775" s="161"/>
      <c r="T775" s="161"/>
      <c r="V775" s="161"/>
      <c r="X775" s="161"/>
      <c r="Z775" s="161"/>
      <c r="AB775" s="161"/>
      <c r="AD775" s="161"/>
      <c r="AF775" s="161"/>
      <c r="AH775" s="161"/>
      <c r="AJ775" s="161"/>
      <c r="AL775" s="161"/>
      <c r="AN775" s="161"/>
      <c r="AP775" s="161"/>
      <c r="AR775" s="161"/>
      <c r="AT775" s="161"/>
      <c r="AV775" s="161"/>
      <c r="AX775" s="161"/>
      <c r="AZ775" s="161"/>
      <c r="BB775" s="161"/>
    </row>
    <row r="776" spans="1:54" s="174" customFormat="1" ht="18.399999999999999" customHeight="1" x14ac:dyDescent="0.3">
      <c r="A776" s="180"/>
      <c r="C776" s="81"/>
      <c r="H776" s="161"/>
      <c r="J776" s="161"/>
      <c r="L776" s="161"/>
      <c r="N776" s="161"/>
      <c r="P776" s="161"/>
      <c r="R776" s="161"/>
      <c r="T776" s="161"/>
      <c r="V776" s="161"/>
      <c r="X776" s="161"/>
      <c r="Z776" s="161"/>
      <c r="AB776" s="161"/>
      <c r="AD776" s="161"/>
      <c r="AF776" s="161"/>
      <c r="AH776" s="161"/>
      <c r="AJ776" s="161"/>
      <c r="AL776" s="161"/>
      <c r="AN776" s="161"/>
      <c r="AP776" s="161"/>
      <c r="AR776" s="161"/>
      <c r="AT776" s="161"/>
      <c r="AV776" s="161"/>
      <c r="AX776" s="161"/>
      <c r="AZ776" s="161"/>
      <c r="BB776" s="161"/>
    </row>
    <row r="777" spans="1:54" s="174" customFormat="1" ht="18.399999999999999" customHeight="1" x14ac:dyDescent="0.3">
      <c r="A777" s="180"/>
      <c r="C777" s="81"/>
      <c r="H777" s="161"/>
      <c r="J777" s="161"/>
      <c r="L777" s="161"/>
      <c r="N777" s="161"/>
      <c r="P777" s="161"/>
      <c r="R777" s="161"/>
      <c r="T777" s="161"/>
      <c r="V777" s="161"/>
      <c r="X777" s="161"/>
      <c r="Z777" s="161"/>
      <c r="AB777" s="161"/>
      <c r="AD777" s="161"/>
      <c r="AF777" s="161"/>
      <c r="AH777" s="161"/>
      <c r="AJ777" s="161"/>
      <c r="AL777" s="161"/>
      <c r="AN777" s="161"/>
      <c r="AP777" s="161"/>
      <c r="AR777" s="161"/>
      <c r="AT777" s="161"/>
      <c r="AV777" s="161"/>
      <c r="AX777" s="161"/>
      <c r="AZ777" s="161"/>
      <c r="BB777" s="161"/>
    </row>
    <row r="778" spans="1:54" s="174" customFormat="1" ht="18.399999999999999" customHeight="1" x14ac:dyDescent="0.3">
      <c r="A778" s="180"/>
      <c r="C778" s="81"/>
      <c r="H778" s="161"/>
      <c r="J778" s="161"/>
      <c r="L778" s="161"/>
      <c r="N778" s="161"/>
      <c r="P778" s="161"/>
      <c r="R778" s="161"/>
      <c r="T778" s="161"/>
      <c r="V778" s="161"/>
      <c r="X778" s="161"/>
      <c r="Z778" s="161"/>
      <c r="AB778" s="161"/>
      <c r="AD778" s="161"/>
      <c r="AF778" s="161"/>
      <c r="AH778" s="161"/>
      <c r="AJ778" s="161"/>
      <c r="AL778" s="161"/>
      <c r="AN778" s="161"/>
      <c r="AP778" s="161"/>
      <c r="AR778" s="161"/>
      <c r="AT778" s="161"/>
      <c r="AV778" s="161"/>
      <c r="AX778" s="161"/>
      <c r="AZ778" s="161"/>
      <c r="BB778" s="161"/>
    </row>
    <row r="779" spans="1:54" s="174" customFormat="1" ht="18.399999999999999" customHeight="1" x14ac:dyDescent="0.3">
      <c r="A779" s="180"/>
      <c r="C779" s="81"/>
      <c r="H779" s="161"/>
      <c r="J779" s="161"/>
      <c r="L779" s="161"/>
      <c r="N779" s="161"/>
      <c r="P779" s="161"/>
      <c r="R779" s="161"/>
      <c r="T779" s="161"/>
      <c r="V779" s="161"/>
      <c r="X779" s="161"/>
      <c r="Z779" s="161"/>
      <c r="AB779" s="161"/>
      <c r="AD779" s="161"/>
      <c r="AF779" s="161"/>
      <c r="AH779" s="161"/>
      <c r="AJ779" s="161"/>
      <c r="AL779" s="161"/>
      <c r="AN779" s="161"/>
      <c r="AP779" s="161"/>
      <c r="AR779" s="161"/>
      <c r="AT779" s="161"/>
      <c r="AV779" s="161"/>
      <c r="AX779" s="161"/>
      <c r="AZ779" s="161"/>
      <c r="BB779" s="161"/>
    </row>
    <row r="780" spans="1:54" s="174" customFormat="1" ht="18.399999999999999" customHeight="1" x14ac:dyDescent="0.3">
      <c r="A780" s="180"/>
      <c r="C780" s="81"/>
      <c r="H780" s="161"/>
      <c r="J780" s="161"/>
      <c r="L780" s="161"/>
      <c r="N780" s="161"/>
      <c r="P780" s="161"/>
      <c r="R780" s="161"/>
      <c r="T780" s="161"/>
      <c r="V780" s="161"/>
      <c r="X780" s="161"/>
      <c r="Z780" s="161"/>
      <c r="AB780" s="161"/>
      <c r="AD780" s="161"/>
      <c r="AF780" s="161"/>
      <c r="AH780" s="161"/>
      <c r="AJ780" s="161"/>
      <c r="AL780" s="161"/>
      <c r="AN780" s="161"/>
      <c r="AP780" s="161"/>
      <c r="AR780" s="161"/>
      <c r="AT780" s="161"/>
      <c r="AV780" s="161"/>
      <c r="AX780" s="161"/>
      <c r="AZ780" s="161"/>
      <c r="BB780" s="161"/>
    </row>
    <row r="781" spans="1:54" s="174" customFormat="1" ht="18.399999999999999" customHeight="1" x14ac:dyDescent="0.3">
      <c r="A781" s="180"/>
      <c r="C781" s="81"/>
      <c r="H781" s="161"/>
      <c r="J781" s="161"/>
      <c r="L781" s="161"/>
      <c r="N781" s="161"/>
      <c r="P781" s="161"/>
      <c r="R781" s="161"/>
      <c r="T781" s="161"/>
      <c r="V781" s="161"/>
      <c r="X781" s="161"/>
      <c r="Z781" s="161"/>
      <c r="AB781" s="161"/>
      <c r="AD781" s="161"/>
      <c r="AF781" s="161"/>
      <c r="AH781" s="161"/>
      <c r="AJ781" s="161"/>
      <c r="AL781" s="161"/>
      <c r="AN781" s="161"/>
      <c r="AP781" s="161"/>
      <c r="AR781" s="161"/>
      <c r="AT781" s="161"/>
      <c r="AV781" s="161"/>
      <c r="AX781" s="161"/>
      <c r="AZ781" s="161"/>
      <c r="BB781" s="161"/>
    </row>
    <row r="782" spans="1:54" s="174" customFormat="1" ht="18.399999999999999" customHeight="1" x14ac:dyDescent="0.3">
      <c r="A782" s="180"/>
      <c r="C782" s="81"/>
      <c r="H782" s="161"/>
      <c r="J782" s="161"/>
      <c r="L782" s="161"/>
      <c r="N782" s="161"/>
      <c r="P782" s="161"/>
      <c r="R782" s="161"/>
      <c r="T782" s="161"/>
      <c r="V782" s="161"/>
      <c r="X782" s="161"/>
      <c r="Z782" s="161"/>
      <c r="AB782" s="161"/>
      <c r="AD782" s="161"/>
      <c r="AF782" s="161"/>
      <c r="AH782" s="161"/>
      <c r="AJ782" s="161"/>
      <c r="AL782" s="161"/>
      <c r="AN782" s="161"/>
      <c r="AP782" s="161"/>
      <c r="AR782" s="161"/>
      <c r="AT782" s="161"/>
      <c r="AV782" s="161"/>
      <c r="AX782" s="161"/>
      <c r="AZ782" s="161"/>
      <c r="BB782" s="161"/>
    </row>
    <row r="783" spans="1:54" s="174" customFormat="1" ht="18.399999999999999" customHeight="1" x14ac:dyDescent="0.3">
      <c r="A783" s="180"/>
      <c r="C783" s="81"/>
      <c r="H783" s="161"/>
      <c r="J783" s="161"/>
      <c r="L783" s="161"/>
      <c r="N783" s="161"/>
      <c r="P783" s="161"/>
      <c r="R783" s="161"/>
      <c r="T783" s="161"/>
      <c r="V783" s="161"/>
      <c r="X783" s="161"/>
      <c r="Z783" s="161"/>
      <c r="AB783" s="161"/>
      <c r="AD783" s="161"/>
      <c r="AF783" s="161"/>
      <c r="AH783" s="161"/>
      <c r="AJ783" s="161"/>
      <c r="AL783" s="161"/>
      <c r="AN783" s="161"/>
      <c r="AP783" s="161"/>
      <c r="AR783" s="161"/>
      <c r="AT783" s="161"/>
      <c r="AV783" s="161"/>
      <c r="AX783" s="161"/>
      <c r="AZ783" s="161"/>
      <c r="BB783" s="161"/>
    </row>
    <row r="784" spans="1:54" s="174" customFormat="1" ht="18.399999999999999" customHeight="1" x14ac:dyDescent="0.3">
      <c r="A784" s="180"/>
      <c r="C784" s="81"/>
      <c r="H784" s="161"/>
      <c r="J784" s="161"/>
      <c r="L784" s="161"/>
      <c r="N784" s="161"/>
      <c r="P784" s="161"/>
      <c r="R784" s="161"/>
      <c r="T784" s="161"/>
      <c r="V784" s="161"/>
      <c r="X784" s="161"/>
      <c r="Z784" s="161"/>
      <c r="AB784" s="161"/>
      <c r="AD784" s="161"/>
      <c r="AF784" s="161"/>
      <c r="AH784" s="161"/>
      <c r="AJ784" s="161"/>
      <c r="AL784" s="161"/>
      <c r="AN784" s="161"/>
      <c r="AP784" s="161"/>
      <c r="AR784" s="161"/>
      <c r="AT784" s="161"/>
      <c r="AV784" s="161"/>
      <c r="AX784" s="161"/>
      <c r="AZ784" s="161"/>
      <c r="BB784" s="161"/>
    </row>
    <row r="785" spans="1:54" s="174" customFormat="1" ht="18.399999999999999" customHeight="1" x14ac:dyDescent="0.3">
      <c r="A785" s="180"/>
      <c r="C785" s="81"/>
      <c r="H785" s="161"/>
      <c r="J785" s="161"/>
      <c r="L785" s="161"/>
      <c r="N785" s="161"/>
      <c r="P785" s="161"/>
      <c r="R785" s="161"/>
      <c r="T785" s="161"/>
      <c r="V785" s="161"/>
      <c r="X785" s="161"/>
      <c r="Z785" s="161"/>
      <c r="AB785" s="161"/>
      <c r="AD785" s="161"/>
      <c r="AF785" s="161"/>
      <c r="AH785" s="161"/>
      <c r="AJ785" s="161"/>
      <c r="AL785" s="161"/>
      <c r="AN785" s="161"/>
      <c r="AP785" s="161"/>
      <c r="AR785" s="161"/>
      <c r="AT785" s="161"/>
      <c r="AV785" s="161"/>
      <c r="AX785" s="161"/>
      <c r="AZ785" s="161"/>
      <c r="BB785" s="161"/>
    </row>
    <row r="786" spans="1:54" s="174" customFormat="1" ht="18.399999999999999" customHeight="1" x14ac:dyDescent="0.3">
      <c r="A786" s="180"/>
      <c r="C786" s="81"/>
      <c r="H786" s="161"/>
      <c r="J786" s="161"/>
      <c r="L786" s="161"/>
      <c r="N786" s="161"/>
      <c r="P786" s="161"/>
      <c r="R786" s="161"/>
      <c r="T786" s="161"/>
      <c r="V786" s="161"/>
      <c r="X786" s="161"/>
      <c r="Z786" s="161"/>
      <c r="AB786" s="161"/>
      <c r="AD786" s="161"/>
      <c r="AF786" s="161"/>
      <c r="AH786" s="161"/>
      <c r="AJ786" s="161"/>
      <c r="AL786" s="161"/>
      <c r="AN786" s="161"/>
      <c r="AP786" s="161"/>
      <c r="AR786" s="161"/>
      <c r="AT786" s="161"/>
      <c r="AV786" s="161"/>
      <c r="AX786" s="161"/>
      <c r="AZ786" s="161"/>
      <c r="BB786" s="161"/>
    </row>
    <row r="787" spans="1:54" ht="18.399999999999999" customHeight="1" x14ac:dyDescent="0.3">
      <c r="A787" s="180"/>
      <c r="B787" s="174"/>
      <c r="C787" s="81"/>
      <c r="D787" s="174"/>
      <c r="E787" s="174"/>
      <c r="F787" s="174"/>
      <c r="H787" s="161"/>
      <c r="J787" s="161"/>
      <c r="L787" s="161"/>
      <c r="N787" s="161"/>
      <c r="P787" s="161"/>
      <c r="R787" s="161"/>
      <c r="T787" s="161"/>
      <c r="V787" s="161"/>
      <c r="X787" s="161"/>
      <c r="Z787" s="161"/>
      <c r="AB787" s="161"/>
      <c r="AD787" s="161"/>
      <c r="AF787" s="161"/>
      <c r="AH787" s="161"/>
      <c r="AJ787" s="161"/>
      <c r="AL787" s="161"/>
      <c r="AN787" s="161"/>
      <c r="AP787" s="161"/>
      <c r="AR787" s="161"/>
      <c r="AT787" s="161"/>
      <c r="AV787" s="161"/>
      <c r="AX787" s="161"/>
      <c r="AZ787" s="161"/>
      <c r="BB787" s="161"/>
    </row>
    <row r="788" spans="1:54" s="174" customFormat="1" ht="18.399999999999999" customHeight="1" x14ac:dyDescent="0.3">
      <c r="A788" s="180"/>
      <c r="C788" s="81"/>
      <c r="H788" s="165"/>
      <c r="J788" s="165"/>
      <c r="L788" s="165"/>
      <c r="N788" s="165"/>
      <c r="P788" s="165"/>
      <c r="R788" s="165"/>
      <c r="T788" s="165"/>
      <c r="V788" s="165"/>
      <c r="X788" s="165"/>
      <c r="Z788" s="165"/>
      <c r="AB788" s="165"/>
      <c r="AD788" s="165"/>
      <c r="AF788" s="165"/>
      <c r="AH788" s="165"/>
      <c r="AJ788" s="165"/>
      <c r="AL788" s="165"/>
      <c r="AN788" s="165"/>
      <c r="AP788" s="165"/>
      <c r="AR788" s="165"/>
      <c r="AT788" s="165"/>
      <c r="AV788" s="165"/>
      <c r="AX788" s="165"/>
      <c r="AZ788" s="165"/>
      <c r="BB788" s="165"/>
    </row>
    <row r="789" spans="1:54" s="174" customFormat="1" ht="18.399999999999999" customHeight="1" x14ac:dyDescent="0.3">
      <c r="A789" s="180"/>
      <c r="C789" s="81"/>
      <c r="H789" s="161"/>
      <c r="J789" s="161"/>
      <c r="L789" s="161"/>
      <c r="N789" s="161"/>
      <c r="P789" s="161"/>
      <c r="R789" s="161"/>
      <c r="T789" s="161"/>
      <c r="V789" s="161"/>
      <c r="X789" s="161"/>
      <c r="Z789" s="161"/>
      <c r="AB789" s="161"/>
      <c r="AD789" s="161"/>
      <c r="AF789" s="161"/>
      <c r="AH789" s="161"/>
      <c r="AJ789" s="161"/>
      <c r="AL789" s="161"/>
      <c r="AN789" s="161"/>
      <c r="AP789" s="161"/>
      <c r="AR789" s="161"/>
      <c r="AT789" s="161"/>
      <c r="AV789" s="161"/>
      <c r="AX789" s="161"/>
      <c r="AZ789" s="161"/>
      <c r="BB789" s="161"/>
    </row>
    <row r="790" spans="1:54" s="174" customFormat="1" ht="18.399999999999999" customHeight="1" x14ac:dyDescent="0.3">
      <c r="A790" s="180"/>
      <c r="C790" s="81"/>
      <c r="H790" s="161"/>
      <c r="J790" s="161"/>
      <c r="L790" s="161"/>
      <c r="N790" s="161"/>
      <c r="P790" s="161"/>
      <c r="R790" s="161"/>
      <c r="T790" s="161"/>
      <c r="V790" s="161"/>
      <c r="X790" s="161"/>
      <c r="Z790" s="161"/>
      <c r="AB790" s="161"/>
      <c r="AD790" s="161"/>
      <c r="AF790" s="161"/>
      <c r="AH790" s="161"/>
      <c r="AJ790" s="161"/>
      <c r="AL790" s="161"/>
      <c r="AN790" s="161"/>
      <c r="AP790" s="161"/>
      <c r="AR790" s="161"/>
      <c r="AT790" s="161"/>
      <c r="AV790" s="161"/>
      <c r="AX790" s="161"/>
      <c r="AZ790" s="161"/>
      <c r="BB790" s="161"/>
    </row>
    <row r="791" spans="1:54" s="174" customFormat="1" ht="18.399999999999999" customHeight="1" x14ac:dyDescent="0.3">
      <c r="A791" s="180"/>
      <c r="C791" s="81"/>
      <c r="H791" s="161"/>
      <c r="J791" s="161"/>
      <c r="L791" s="161"/>
      <c r="N791" s="161"/>
      <c r="P791" s="161"/>
      <c r="R791" s="161"/>
      <c r="T791" s="161"/>
      <c r="V791" s="161"/>
      <c r="X791" s="161"/>
      <c r="Z791" s="161"/>
      <c r="AB791" s="161"/>
      <c r="AD791" s="161"/>
      <c r="AF791" s="161"/>
      <c r="AH791" s="161"/>
      <c r="AJ791" s="161"/>
      <c r="AL791" s="161"/>
      <c r="AN791" s="161"/>
      <c r="AP791" s="161"/>
      <c r="AR791" s="161"/>
      <c r="AT791" s="161"/>
      <c r="AV791" s="161"/>
      <c r="AX791" s="161"/>
      <c r="AZ791" s="161"/>
      <c r="BB791" s="161"/>
    </row>
    <row r="792" spans="1:54" s="174" customFormat="1" ht="18.399999999999999" customHeight="1" x14ac:dyDescent="0.3">
      <c r="A792" s="180"/>
      <c r="C792" s="81"/>
      <c r="H792" s="161"/>
      <c r="J792" s="161"/>
      <c r="L792" s="161"/>
      <c r="N792" s="161"/>
      <c r="P792" s="161"/>
      <c r="R792" s="161"/>
      <c r="T792" s="161"/>
      <c r="V792" s="161"/>
      <c r="X792" s="161"/>
      <c r="Z792" s="161"/>
      <c r="AB792" s="161"/>
      <c r="AD792" s="161"/>
      <c r="AF792" s="161"/>
      <c r="AH792" s="161"/>
      <c r="AJ792" s="161"/>
      <c r="AL792" s="161"/>
      <c r="AN792" s="161"/>
      <c r="AP792" s="161"/>
      <c r="AR792" s="161"/>
      <c r="AT792" s="161"/>
      <c r="AV792" s="161"/>
      <c r="AX792" s="161"/>
      <c r="AZ792" s="161"/>
      <c r="BB792" s="161"/>
    </row>
    <row r="793" spans="1:54" s="174" customFormat="1" ht="18.399999999999999" customHeight="1" x14ac:dyDescent="0.3">
      <c r="A793" s="180"/>
      <c r="C793" s="81"/>
      <c r="H793" s="161"/>
      <c r="J793" s="161"/>
      <c r="L793" s="161"/>
      <c r="N793" s="161"/>
      <c r="P793" s="161"/>
      <c r="R793" s="161"/>
      <c r="T793" s="161"/>
      <c r="V793" s="161"/>
      <c r="X793" s="161"/>
      <c r="Z793" s="161"/>
      <c r="AB793" s="161"/>
      <c r="AD793" s="161"/>
      <c r="AF793" s="161"/>
      <c r="AH793" s="161"/>
      <c r="AJ793" s="161"/>
      <c r="AL793" s="161"/>
      <c r="AN793" s="161"/>
      <c r="AP793" s="161"/>
      <c r="AR793" s="161"/>
      <c r="AT793" s="161"/>
      <c r="AV793" s="161"/>
      <c r="AX793" s="161"/>
      <c r="AZ793" s="161"/>
      <c r="BB793" s="161"/>
    </row>
    <row r="794" spans="1:54" s="174" customFormat="1" ht="18.399999999999999" customHeight="1" x14ac:dyDescent="0.3">
      <c r="A794" s="180"/>
      <c r="C794" s="81"/>
      <c r="H794" s="161"/>
      <c r="J794" s="161"/>
      <c r="L794" s="161"/>
      <c r="N794" s="161"/>
      <c r="P794" s="161"/>
      <c r="R794" s="161"/>
      <c r="T794" s="161"/>
      <c r="V794" s="161"/>
      <c r="X794" s="161"/>
      <c r="Z794" s="161"/>
      <c r="AB794" s="161"/>
      <c r="AD794" s="161"/>
      <c r="AF794" s="161"/>
      <c r="AH794" s="161"/>
      <c r="AJ794" s="161"/>
      <c r="AL794" s="161"/>
      <c r="AN794" s="161"/>
      <c r="AP794" s="161"/>
      <c r="AR794" s="161"/>
      <c r="AT794" s="161"/>
      <c r="AV794" s="161"/>
      <c r="AX794" s="161"/>
      <c r="AZ794" s="161"/>
      <c r="BB794" s="161"/>
    </row>
    <row r="795" spans="1:54" s="174" customFormat="1" ht="18.399999999999999" customHeight="1" x14ac:dyDescent="0.3">
      <c r="A795" s="180"/>
      <c r="C795" s="81"/>
      <c r="H795" s="161"/>
      <c r="J795" s="161"/>
      <c r="L795" s="161"/>
      <c r="N795" s="161"/>
      <c r="P795" s="161"/>
      <c r="R795" s="161"/>
      <c r="T795" s="161"/>
      <c r="V795" s="161"/>
      <c r="X795" s="161"/>
      <c r="Z795" s="161"/>
      <c r="AB795" s="161"/>
      <c r="AD795" s="161"/>
      <c r="AF795" s="161"/>
      <c r="AH795" s="161"/>
      <c r="AJ795" s="161"/>
      <c r="AL795" s="161"/>
      <c r="AN795" s="161"/>
      <c r="AP795" s="161"/>
      <c r="AR795" s="161"/>
      <c r="AT795" s="161"/>
      <c r="AV795" s="161"/>
      <c r="AX795" s="161"/>
      <c r="AZ795" s="161"/>
      <c r="BB795" s="161"/>
    </row>
    <row r="796" spans="1:54" s="174" customFormat="1" ht="18.399999999999999" customHeight="1" x14ac:dyDescent="0.3">
      <c r="A796" s="180"/>
      <c r="C796" s="81"/>
      <c r="H796" s="161"/>
      <c r="J796" s="161"/>
      <c r="L796" s="161"/>
      <c r="N796" s="161"/>
      <c r="P796" s="161"/>
      <c r="R796" s="161"/>
      <c r="T796" s="161"/>
      <c r="V796" s="161"/>
      <c r="X796" s="161"/>
      <c r="Z796" s="161"/>
      <c r="AB796" s="161"/>
      <c r="AD796" s="161"/>
      <c r="AF796" s="161"/>
      <c r="AH796" s="161"/>
      <c r="AJ796" s="161"/>
      <c r="AL796" s="161"/>
      <c r="AN796" s="161"/>
      <c r="AP796" s="161"/>
      <c r="AR796" s="161"/>
      <c r="AT796" s="161"/>
      <c r="AV796" s="161"/>
      <c r="AX796" s="161"/>
      <c r="AZ796" s="161"/>
      <c r="BB796" s="161"/>
    </row>
    <row r="797" spans="1:54" s="174" customFormat="1" ht="18.399999999999999" customHeight="1" x14ac:dyDescent="0.3">
      <c r="A797" s="180"/>
      <c r="C797" s="81"/>
      <c r="H797" s="165"/>
      <c r="J797" s="165"/>
      <c r="L797" s="165"/>
      <c r="N797" s="165"/>
      <c r="P797" s="165"/>
      <c r="R797" s="165"/>
      <c r="T797" s="165"/>
      <c r="V797" s="165"/>
      <c r="X797" s="165"/>
      <c r="Z797" s="165"/>
      <c r="AB797" s="165"/>
      <c r="AD797" s="165"/>
      <c r="AF797" s="165"/>
      <c r="AH797" s="165"/>
      <c r="AJ797" s="165"/>
      <c r="AL797" s="165"/>
      <c r="AN797" s="165"/>
      <c r="AP797" s="165"/>
      <c r="AR797" s="165"/>
      <c r="AT797" s="165"/>
      <c r="AV797" s="165"/>
      <c r="AX797" s="165"/>
      <c r="AZ797" s="165"/>
      <c r="BB797" s="165"/>
    </row>
    <row r="798" spans="1:54" s="174" customFormat="1" ht="18.399999999999999" customHeight="1" x14ac:dyDescent="0.3">
      <c r="A798" s="180"/>
      <c r="C798" s="81"/>
      <c r="H798" s="161"/>
      <c r="J798" s="161"/>
      <c r="L798" s="161"/>
      <c r="N798" s="161"/>
      <c r="P798" s="161"/>
      <c r="R798" s="161"/>
      <c r="T798" s="161"/>
      <c r="V798" s="161"/>
      <c r="X798" s="161"/>
      <c r="Z798" s="161"/>
      <c r="AB798" s="161"/>
      <c r="AD798" s="161"/>
      <c r="AF798" s="161"/>
      <c r="AH798" s="161"/>
      <c r="AJ798" s="161"/>
      <c r="AL798" s="161"/>
      <c r="AN798" s="161"/>
      <c r="AP798" s="161"/>
      <c r="AR798" s="161"/>
      <c r="AT798" s="161"/>
      <c r="AV798" s="161"/>
      <c r="AX798" s="161"/>
      <c r="AZ798" s="161"/>
      <c r="BB798" s="161"/>
    </row>
    <row r="799" spans="1:54" s="174" customFormat="1" ht="18.399999999999999" customHeight="1" x14ac:dyDescent="0.3">
      <c r="A799" s="180"/>
      <c r="C799" s="81"/>
      <c r="H799" s="161"/>
      <c r="J799" s="161"/>
      <c r="L799" s="161"/>
      <c r="N799" s="161"/>
      <c r="P799" s="161"/>
      <c r="R799" s="161"/>
      <c r="T799" s="161"/>
      <c r="V799" s="161"/>
      <c r="X799" s="161"/>
      <c r="Z799" s="161"/>
      <c r="AB799" s="161"/>
      <c r="AD799" s="161"/>
      <c r="AF799" s="161"/>
      <c r="AH799" s="161"/>
      <c r="AJ799" s="161"/>
      <c r="AL799" s="161"/>
      <c r="AN799" s="161"/>
      <c r="AP799" s="161"/>
      <c r="AR799" s="161"/>
      <c r="AT799" s="161"/>
      <c r="AV799" s="161"/>
      <c r="AX799" s="161"/>
      <c r="AZ799" s="161"/>
      <c r="BB799" s="161"/>
    </row>
    <row r="800" spans="1:54" s="174" customFormat="1" ht="18.399999999999999" customHeight="1" x14ac:dyDescent="0.3">
      <c r="A800" s="180"/>
      <c r="C800" s="81"/>
      <c r="H800" s="161"/>
      <c r="J800" s="161"/>
      <c r="L800" s="161"/>
      <c r="N800" s="161"/>
      <c r="P800" s="161"/>
      <c r="R800" s="161"/>
      <c r="T800" s="161"/>
      <c r="V800" s="161"/>
      <c r="X800" s="161"/>
      <c r="Z800" s="161"/>
      <c r="AB800" s="161"/>
      <c r="AD800" s="161"/>
      <c r="AF800" s="161"/>
      <c r="AH800" s="161"/>
      <c r="AJ800" s="161"/>
      <c r="AL800" s="161"/>
      <c r="AN800" s="161"/>
      <c r="AP800" s="161"/>
      <c r="AR800" s="161"/>
      <c r="AT800" s="161"/>
      <c r="AV800" s="161"/>
      <c r="AX800" s="161"/>
      <c r="AZ800" s="161"/>
      <c r="BB800" s="161"/>
    </row>
    <row r="801" spans="1:54" s="174" customFormat="1" ht="18.399999999999999" customHeight="1" x14ac:dyDescent="0.3">
      <c r="A801" s="180"/>
      <c r="C801" s="81"/>
      <c r="H801" s="161"/>
      <c r="J801" s="161"/>
      <c r="L801" s="161"/>
      <c r="N801" s="161"/>
      <c r="P801" s="161"/>
      <c r="R801" s="161"/>
      <c r="T801" s="161"/>
      <c r="V801" s="161"/>
      <c r="X801" s="161"/>
      <c r="Z801" s="161"/>
      <c r="AB801" s="161"/>
      <c r="AD801" s="161"/>
      <c r="AF801" s="161"/>
      <c r="AH801" s="161"/>
      <c r="AJ801" s="161"/>
      <c r="AL801" s="161"/>
      <c r="AN801" s="161"/>
      <c r="AP801" s="161"/>
      <c r="AR801" s="161"/>
      <c r="AT801" s="161"/>
      <c r="AV801" s="161"/>
      <c r="AX801" s="161"/>
      <c r="AZ801" s="161"/>
      <c r="BB801" s="161"/>
    </row>
    <row r="802" spans="1:54" s="174" customFormat="1" ht="18.399999999999999" customHeight="1" x14ac:dyDescent="0.3">
      <c r="A802" s="180"/>
      <c r="C802" s="81"/>
      <c r="H802" s="161"/>
      <c r="J802" s="161"/>
      <c r="L802" s="161"/>
      <c r="N802" s="161"/>
      <c r="P802" s="161"/>
      <c r="R802" s="161"/>
      <c r="T802" s="161"/>
      <c r="V802" s="161"/>
      <c r="X802" s="161"/>
      <c r="Z802" s="161"/>
      <c r="AB802" s="161"/>
      <c r="AD802" s="161"/>
      <c r="AF802" s="161"/>
      <c r="AH802" s="161"/>
      <c r="AJ802" s="161"/>
      <c r="AL802" s="161"/>
      <c r="AN802" s="161"/>
      <c r="AP802" s="161"/>
      <c r="AR802" s="161"/>
      <c r="AT802" s="161"/>
      <c r="AV802" s="161"/>
      <c r="AX802" s="161"/>
      <c r="AZ802" s="161"/>
      <c r="BB802" s="161"/>
    </row>
    <row r="803" spans="1:54" s="174" customFormat="1" ht="18.399999999999999" customHeight="1" x14ac:dyDescent="0.3">
      <c r="A803" s="180"/>
      <c r="C803" s="81"/>
      <c r="H803" s="161"/>
      <c r="J803" s="161"/>
      <c r="L803" s="161"/>
      <c r="N803" s="161"/>
      <c r="P803" s="161"/>
      <c r="R803" s="161"/>
      <c r="T803" s="161"/>
      <c r="V803" s="161"/>
      <c r="X803" s="161"/>
      <c r="Z803" s="161"/>
      <c r="AB803" s="161"/>
      <c r="AD803" s="161"/>
      <c r="AF803" s="161"/>
      <c r="AH803" s="161"/>
      <c r="AJ803" s="161"/>
      <c r="AL803" s="161"/>
      <c r="AN803" s="161"/>
      <c r="AP803" s="161"/>
      <c r="AR803" s="161"/>
      <c r="AT803" s="161"/>
      <c r="AV803" s="161"/>
      <c r="AX803" s="161"/>
      <c r="AZ803" s="161"/>
      <c r="BB803" s="161"/>
    </row>
    <row r="804" spans="1:54" s="174" customFormat="1" ht="18.399999999999999" customHeight="1" x14ac:dyDescent="0.3">
      <c r="A804" s="180"/>
      <c r="C804" s="81"/>
      <c r="H804" s="161"/>
      <c r="J804" s="161"/>
      <c r="L804" s="161"/>
      <c r="N804" s="161"/>
      <c r="P804" s="161"/>
      <c r="R804" s="161"/>
      <c r="T804" s="161"/>
      <c r="V804" s="161"/>
      <c r="X804" s="161"/>
      <c r="Z804" s="161"/>
      <c r="AB804" s="161"/>
      <c r="AD804" s="161"/>
      <c r="AF804" s="161"/>
      <c r="AH804" s="161"/>
      <c r="AJ804" s="161"/>
      <c r="AL804" s="161"/>
      <c r="AN804" s="161"/>
      <c r="AP804" s="161"/>
      <c r="AR804" s="161"/>
      <c r="AT804" s="161"/>
      <c r="AV804" s="161"/>
      <c r="AX804" s="161"/>
      <c r="AZ804" s="161"/>
      <c r="BB804" s="161"/>
    </row>
    <row r="805" spans="1:54" s="174" customFormat="1" ht="18.399999999999999" customHeight="1" x14ac:dyDescent="0.3">
      <c r="A805" s="180"/>
      <c r="C805" s="81"/>
      <c r="H805" s="161"/>
      <c r="J805" s="161"/>
      <c r="L805" s="161"/>
      <c r="N805" s="161"/>
      <c r="P805" s="161"/>
      <c r="R805" s="161"/>
      <c r="T805" s="161"/>
      <c r="V805" s="161"/>
      <c r="X805" s="161"/>
      <c r="Z805" s="161"/>
      <c r="AB805" s="161"/>
      <c r="AD805" s="161"/>
      <c r="AF805" s="161"/>
      <c r="AH805" s="161"/>
      <c r="AJ805" s="161"/>
      <c r="AL805" s="161"/>
      <c r="AN805" s="161"/>
      <c r="AP805" s="161"/>
      <c r="AR805" s="161"/>
      <c r="AT805" s="161"/>
      <c r="AV805" s="161"/>
      <c r="AX805" s="161"/>
      <c r="AZ805" s="161"/>
      <c r="BB805" s="161"/>
    </row>
    <row r="806" spans="1:54" s="174" customFormat="1" ht="18.399999999999999" customHeight="1" x14ac:dyDescent="0.3">
      <c r="A806" s="180"/>
      <c r="C806" s="81"/>
      <c r="H806" s="165"/>
      <c r="J806" s="165"/>
      <c r="L806" s="165"/>
      <c r="N806" s="165"/>
      <c r="P806" s="165"/>
      <c r="R806" s="165"/>
      <c r="T806" s="165"/>
      <c r="V806" s="165"/>
      <c r="X806" s="165"/>
      <c r="Z806" s="165"/>
      <c r="AB806" s="165"/>
      <c r="AD806" s="165"/>
      <c r="AF806" s="165"/>
      <c r="AH806" s="165"/>
      <c r="AJ806" s="165"/>
      <c r="AL806" s="165"/>
      <c r="AN806" s="165"/>
      <c r="AP806" s="165"/>
      <c r="AR806" s="165"/>
      <c r="AT806" s="165"/>
      <c r="AV806" s="165"/>
      <c r="AX806" s="165"/>
      <c r="AZ806" s="165"/>
      <c r="BB806" s="165"/>
    </row>
    <row r="807" spans="1:54" s="174" customFormat="1" ht="18.399999999999999" customHeight="1" x14ac:dyDescent="0.3">
      <c r="A807" s="180"/>
      <c r="C807" s="81"/>
      <c r="H807" s="161"/>
      <c r="J807" s="161"/>
      <c r="L807" s="161"/>
      <c r="N807" s="161"/>
      <c r="P807" s="161"/>
      <c r="R807" s="161"/>
      <c r="T807" s="161"/>
      <c r="V807" s="161"/>
      <c r="X807" s="161"/>
      <c r="Z807" s="161"/>
      <c r="AB807" s="161"/>
      <c r="AD807" s="161"/>
      <c r="AF807" s="161"/>
      <c r="AH807" s="161"/>
      <c r="AJ807" s="161"/>
      <c r="AL807" s="161"/>
      <c r="AN807" s="161"/>
      <c r="AP807" s="161"/>
      <c r="AR807" s="161"/>
      <c r="AT807" s="161"/>
      <c r="AV807" s="161"/>
      <c r="AX807" s="161"/>
      <c r="AZ807" s="161"/>
      <c r="BB807" s="161"/>
    </row>
    <row r="808" spans="1:54" s="174" customFormat="1" ht="18.399999999999999" customHeight="1" x14ac:dyDescent="0.3">
      <c r="A808" s="180"/>
      <c r="C808" s="81"/>
      <c r="H808" s="161"/>
      <c r="J808" s="161"/>
      <c r="L808" s="161"/>
      <c r="N808" s="161"/>
      <c r="P808" s="161"/>
      <c r="R808" s="161"/>
      <c r="T808" s="161"/>
      <c r="V808" s="161"/>
      <c r="X808" s="161"/>
      <c r="Z808" s="161"/>
      <c r="AB808" s="161"/>
      <c r="AD808" s="161"/>
      <c r="AF808" s="161"/>
      <c r="AH808" s="161"/>
      <c r="AJ808" s="161"/>
      <c r="AL808" s="161"/>
      <c r="AN808" s="161"/>
      <c r="AP808" s="161"/>
      <c r="AR808" s="161"/>
      <c r="AT808" s="161"/>
      <c r="AV808" s="161"/>
      <c r="AX808" s="161"/>
      <c r="AZ808" s="161"/>
      <c r="BB808" s="161"/>
    </row>
    <row r="809" spans="1:54" s="174" customFormat="1" ht="18.399999999999999" customHeight="1" x14ac:dyDescent="0.3">
      <c r="A809" s="180"/>
      <c r="C809" s="81"/>
      <c r="H809" s="161"/>
      <c r="J809" s="161"/>
      <c r="L809" s="161"/>
      <c r="N809" s="161"/>
      <c r="P809" s="161"/>
      <c r="R809" s="161"/>
      <c r="T809" s="161"/>
      <c r="V809" s="161"/>
      <c r="X809" s="161"/>
      <c r="Z809" s="161"/>
      <c r="AB809" s="161"/>
      <c r="AD809" s="161"/>
      <c r="AF809" s="161"/>
      <c r="AH809" s="161"/>
      <c r="AJ809" s="161"/>
      <c r="AL809" s="161"/>
      <c r="AN809" s="161"/>
      <c r="AP809" s="161"/>
      <c r="AR809" s="161"/>
      <c r="AT809" s="161"/>
      <c r="AV809" s="161"/>
      <c r="AX809" s="161"/>
      <c r="AZ809" s="161"/>
      <c r="BB809" s="161"/>
    </row>
    <row r="810" spans="1:54" s="174" customFormat="1" ht="18.399999999999999" customHeight="1" x14ac:dyDescent="0.3">
      <c r="A810" s="180"/>
      <c r="C810" s="81"/>
      <c r="H810" s="161"/>
      <c r="J810" s="161"/>
      <c r="L810" s="161"/>
      <c r="N810" s="161"/>
      <c r="P810" s="161"/>
      <c r="R810" s="161"/>
      <c r="T810" s="161"/>
      <c r="V810" s="161"/>
      <c r="X810" s="161"/>
      <c r="Z810" s="161"/>
      <c r="AB810" s="161"/>
      <c r="AD810" s="161"/>
      <c r="AF810" s="161"/>
      <c r="AH810" s="161"/>
      <c r="AJ810" s="161"/>
      <c r="AL810" s="161"/>
      <c r="AN810" s="161"/>
      <c r="AP810" s="161"/>
      <c r="AR810" s="161"/>
      <c r="AT810" s="161"/>
      <c r="AV810" s="161"/>
      <c r="AX810" s="161"/>
      <c r="AZ810" s="161"/>
      <c r="BB810" s="161"/>
    </row>
    <row r="811" spans="1:54" s="174" customFormat="1" ht="18.399999999999999" customHeight="1" x14ac:dyDescent="0.3">
      <c r="A811" s="180"/>
      <c r="C811" s="81"/>
      <c r="H811" s="161"/>
      <c r="J811" s="161"/>
      <c r="L811" s="161"/>
      <c r="N811" s="161"/>
      <c r="P811" s="161"/>
      <c r="R811" s="161"/>
      <c r="T811" s="161"/>
      <c r="V811" s="161"/>
      <c r="X811" s="161"/>
      <c r="Z811" s="161"/>
      <c r="AB811" s="161"/>
      <c r="AD811" s="161"/>
      <c r="AF811" s="161"/>
      <c r="AH811" s="161"/>
      <c r="AJ811" s="161"/>
      <c r="AL811" s="161"/>
      <c r="AN811" s="161"/>
      <c r="AP811" s="161"/>
      <c r="AR811" s="161"/>
      <c r="AT811" s="161"/>
      <c r="AV811" s="161"/>
      <c r="AX811" s="161"/>
      <c r="AZ811" s="161"/>
      <c r="BB811" s="161"/>
    </row>
    <row r="812" spans="1:54" s="174" customFormat="1" ht="18.399999999999999" customHeight="1" x14ac:dyDescent="0.3">
      <c r="A812" s="180"/>
      <c r="C812" s="81"/>
      <c r="H812" s="161"/>
      <c r="J812" s="161"/>
      <c r="L812" s="161"/>
      <c r="N812" s="161"/>
      <c r="P812" s="161"/>
      <c r="R812" s="161"/>
      <c r="T812" s="161"/>
      <c r="V812" s="161"/>
      <c r="X812" s="161"/>
      <c r="Z812" s="161"/>
      <c r="AB812" s="161"/>
      <c r="AD812" s="161"/>
      <c r="AF812" s="161"/>
      <c r="AH812" s="161"/>
      <c r="AJ812" s="161"/>
      <c r="AL812" s="161"/>
      <c r="AN812" s="161"/>
      <c r="AP812" s="161"/>
      <c r="AR812" s="161"/>
      <c r="AT812" s="161"/>
      <c r="AV812" s="161"/>
      <c r="AX812" s="161"/>
      <c r="AZ812" s="161"/>
      <c r="BB812" s="161"/>
    </row>
    <row r="813" spans="1:54" s="174" customFormat="1" ht="18.399999999999999" customHeight="1" x14ac:dyDescent="0.3">
      <c r="A813" s="180"/>
      <c r="C813" s="81"/>
      <c r="H813" s="161"/>
      <c r="J813" s="161"/>
      <c r="L813" s="161"/>
      <c r="N813" s="161"/>
      <c r="P813" s="161"/>
      <c r="R813" s="161"/>
      <c r="T813" s="161"/>
      <c r="V813" s="161"/>
      <c r="X813" s="161"/>
      <c r="Z813" s="161"/>
      <c r="AB813" s="161"/>
      <c r="AD813" s="161"/>
      <c r="AF813" s="161"/>
      <c r="AH813" s="161"/>
      <c r="AJ813" s="161"/>
      <c r="AL813" s="161"/>
      <c r="AN813" s="161"/>
      <c r="AP813" s="161"/>
      <c r="AR813" s="161"/>
      <c r="AT813" s="161"/>
      <c r="AV813" s="161"/>
      <c r="AX813" s="161"/>
      <c r="AZ813" s="161"/>
      <c r="BB813" s="161"/>
    </row>
    <row r="814" spans="1:54" s="174" customFormat="1" ht="18.399999999999999" customHeight="1" x14ac:dyDescent="0.3">
      <c r="A814" s="180"/>
      <c r="C814" s="81"/>
      <c r="H814" s="161"/>
      <c r="J814" s="161"/>
      <c r="L814" s="161"/>
      <c r="N814" s="161"/>
      <c r="P814" s="161"/>
      <c r="R814" s="161"/>
      <c r="T814" s="161"/>
      <c r="V814" s="161"/>
      <c r="X814" s="161"/>
      <c r="Z814" s="161"/>
      <c r="AB814" s="161"/>
      <c r="AD814" s="161"/>
      <c r="AF814" s="161"/>
      <c r="AH814" s="161"/>
      <c r="AJ814" s="161"/>
      <c r="AL814" s="161"/>
      <c r="AN814" s="161"/>
      <c r="AP814" s="161"/>
      <c r="AR814" s="161"/>
      <c r="AT814" s="161"/>
      <c r="AV814" s="161"/>
      <c r="AX814" s="161"/>
      <c r="AZ814" s="161"/>
      <c r="BB814" s="161"/>
    </row>
    <row r="815" spans="1:54" s="174" customFormat="1" ht="18.399999999999999" customHeight="1" x14ac:dyDescent="0.3">
      <c r="A815" s="180"/>
      <c r="C815" s="81"/>
      <c r="H815" s="161"/>
      <c r="J815" s="161"/>
      <c r="L815" s="161"/>
      <c r="N815" s="161"/>
      <c r="P815" s="161"/>
      <c r="R815" s="161"/>
      <c r="T815" s="161"/>
      <c r="V815" s="161"/>
      <c r="X815" s="161"/>
      <c r="Z815" s="161"/>
      <c r="AB815" s="161"/>
      <c r="AD815" s="161"/>
      <c r="AF815" s="161"/>
      <c r="AH815" s="161"/>
      <c r="AJ815" s="161"/>
      <c r="AL815" s="161"/>
      <c r="AN815" s="161"/>
      <c r="AP815" s="161"/>
      <c r="AR815" s="161"/>
      <c r="AT815" s="161"/>
      <c r="AV815" s="161"/>
      <c r="AX815" s="161"/>
      <c r="AZ815" s="161"/>
      <c r="BB815" s="161"/>
    </row>
    <row r="816" spans="1:54" s="174" customFormat="1" ht="18.399999999999999" customHeight="1" x14ac:dyDescent="0.3">
      <c r="A816" s="180"/>
      <c r="C816" s="81"/>
      <c r="H816" s="161"/>
      <c r="J816" s="161"/>
      <c r="L816" s="161"/>
      <c r="N816" s="161"/>
      <c r="P816" s="161"/>
      <c r="R816" s="161"/>
      <c r="T816" s="161"/>
      <c r="V816" s="161"/>
      <c r="X816" s="161"/>
      <c r="Z816" s="161"/>
      <c r="AB816" s="161"/>
      <c r="AD816" s="161"/>
      <c r="AF816" s="161"/>
      <c r="AH816" s="161"/>
      <c r="AJ816" s="161"/>
      <c r="AL816" s="161"/>
      <c r="AN816" s="161"/>
      <c r="AP816" s="161"/>
      <c r="AR816" s="161"/>
      <c r="AT816" s="161"/>
      <c r="AV816" s="161"/>
      <c r="AX816" s="161"/>
      <c r="AZ816" s="161"/>
      <c r="BB816" s="161"/>
    </row>
    <row r="817" spans="1:255" s="174" customFormat="1" ht="18.399999999999999" customHeight="1" x14ac:dyDescent="0.3">
      <c r="A817" s="180"/>
      <c r="C817" s="81"/>
      <c r="H817" s="161"/>
      <c r="J817" s="161"/>
      <c r="L817" s="161"/>
      <c r="N817" s="161"/>
      <c r="P817" s="161"/>
      <c r="R817" s="161"/>
      <c r="T817" s="161"/>
      <c r="V817" s="161"/>
      <c r="X817" s="161"/>
      <c r="Z817" s="161"/>
      <c r="AB817" s="161"/>
      <c r="AD817" s="161"/>
      <c r="AF817" s="161"/>
      <c r="AH817" s="161"/>
      <c r="AJ817" s="161"/>
      <c r="AL817" s="161"/>
      <c r="AN817" s="161"/>
      <c r="AP817" s="161"/>
      <c r="AR817" s="161"/>
      <c r="AT817" s="161"/>
      <c r="AV817" s="161"/>
      <c r="AX817" s="161"/>
      <c r="AZ817" s="161"/>
      <c r="BB817" s="161"/>
    </row>
    <row r="818" spans="1:255" s="174" customFormat="1" ht="18.399999999999999" customHeight="1" x14ac:dyDescent="0.3">
      <c r="A818" s="180"/>
      <c r="C818" s="81"/>
      <c r="H818" s="161"/>
      <c r="J818" s="161"/>
      <c r="L818" s="161"/>
      <c r="N818" s="161"/>
      <c r="P818" s="161"/>
      <c r="R818" s="161"/>
      <c r="T818" s="161"/>
      <c r="V818" s="161"/>
      <c r="X818" s="161"/>
      <c r="Z818" s="161"/>
      <c r="AB818" s="161"/>
      <c r="AD818" s="161"/>
      <c r="AF818" s="161"/>
      <c r="AH818" s="161"/>
      <c r="AJ818" s="161"/>
      <c r="AL818" s="161"/>
      <c r="AN818" s="161"/>
      <c r="AP818" s="161"/>
      <c r="AR818" s="161"/>
      <c r="AT818" s="161"/>
      <c r="AV818" s="161"/>
      <c r="AX818" s="161"/>
      <c r="AZ818" s="161"/>
      <c r="BB818" s="161"/>
    </row>
    <row r="819" spans="1:255" s="174" customFormat="1" ht="18.399999999999999" customHeight="1" x14ac:dyDescent="0.3">
      <c r="A819" s="180"/>
      <c r="C819" s="81"/>
      <c r="H819" s="161"/>
      <c r="J819" s="161"/>
      <c r="L819" s="161"/>
      <c r="N819" s="161"/>
      <c r="P819" s="161"/>
      <c r="R819" s="161"/>
      <c r="T819" s="161"/>
      <c r="V819" s="161"/>
      <c r="X819" s="161"/>
      <c r="Z819" s="161"/>
      <c r="AB819" s="161"/>
      <c r="AD819" s="161"/>
      <c r="AF819" s="161"/>
      <c r="AH819" s="161"/>
      <c r="AJ819" s="161"/>
      <c r="AL819" s="161"/>
      <c r="AN819" s="161"/>
      <c r="AP819" s="161"/>
      <c r="AR819" s="161"/>
      <c r="AT819" s="161"/>
      <c r="AV819" s="161"/>
      <c r="AX819" s="161"/>
      <c r="AZ819" s="161"/>
      <c r="BB819" s="161"/>
    </row>
    <row r="820" spans="1:255" s="174" customFormat="1" ht="18.399999999999999" customHeight="1" x14ac:dyDescent="0.3">
      <c r="A820" s="180"/>
      <c r="C820" s="81"/>
      <c r="H820" s="161"/>
      <c r="J820" s="161"/>
      <c r="L820" s="161"/>
      <c r="N820" s="161"/>
      <c r="P820" s="161"/>
      <c r="R820" s="161"/>
      <c r="T820" s="161"/>
      <c r="V820" s="161"/>
      <c r="X820" s="161"/>
      <c r="Z820" s="161"/>
      <c r="AB820" s="161"/>
      <c r="AD820" s="161"/>
      <c r="AF820" s="161"/>
      <c r="AH820" s="161"/>
      <c r="AJ820" s="161"/>
      <c r="AL820" s="161"/>
      <c r="AN820" s="161"/>
      <c r="AP820" s="161"/>
      <c r="AR820" s="161"/>
      <c r="AT820" s="161"/>
      <c r="AV820" s="161"/>
      <c r="AX820" s="161"/>
      <c r="AZ820" s="161"/>
      <c r="BB820" s="161"/>
    </row>
    <row r="821" spans="1:255" s="174" customFormat="1" ht="18.399999999999999" customHeight="1" x14ac:dyDescent="0.3">
      <c r="A821" s="180"/>
      <c r="C821" s="81"/>
      <c r="H821" s="161"/>
      <c r="J821" s="161"/>
      <c r="L821" s="161"/>
      <c r="N821" s="161"/>
      <c r="P821" s="161"/>
      <c r="R821" s="161"/>
      <c r="T821" s="161"/>
      <c r="V821" s="161"/>
      <c r="X821" s="161"/>
      <c r="Z821" s="161"/>
      <c r="AB821" s="161"/>
      <c r="AD821" s="161"/>
      <c r="AF821" s="161"/>
      <c r="AH821" s="161"/>
      <c r="AJ821" s="161"/>
      <c r="AL821" s="161"/>
      <c r="AN821" s="161"/>
      <c r="AP821" s="161"/>
      <c r="AR821" s="161"/>
      <c r="AT821" s="161"/>
      <c r="AV821" s="161"/>
      <c r="AX821" s="161"/>
      <c r="AZ821" s="161"/>
      <c r="BB821" s="161"/>
    </row>
    <row r="822" spans="1:255" s="174" customFormat="1" ht="18.399999999999999" customHeight="1" x14ac:dyDescent="0.3">
      <c r="A822" s="180"/>
      <c r="C822" s="81"/>
      <c r="H822" s="161"/>
      <c r="J822" s="161"/>
      <c r="L822" s="161"/>
      <c r="N822" s="161"/>
      <c r="P822" s="161"/>
      <c r="R822" s="161"/>
      <c r="T822" s="161"/>
      <c r="V822" s="161"/>
      <c r="X822" s="161"/>
      <c r="Z822" s="161"/>
      <c r="AB822" s="161"/>
      <c r="AD822" s="161"/>
      <c r="AF822" s="161"/>
      <c r="AH822" s="161"/>
      <c r="AJ822" s="161"/>
      <c r="AL822" s="161"/>
      <c r="AN822" s="161"/>
      <c r="AP822" s="161"/>
      <c r="AR822" s="161"/>
      <c r="AT822" s="161"/>
      <c r="AV822" s="161"/>
      <c r="AX822" s="161"/>
      <c r="AZ822" s="161"/>
      <c r="BB822" s="161"/>
    </row>
    <row r="823" spans="1:255" s="174" customFormat="1" ht="18.399999999999999" customHeight="1" x14ac:dyDescent="0.3">
      <c r="A823" s="180"/>
      <c r="C823" s="81"/>
      <c r="H823" s="161"/>
      <c r="J823" s="161"/>
      <c r="L823" s="161"/>
      <c r="N823" s="161"/>
      <c r="P823" s="161"/>
      <c r="R823" s="161"/>
      <c r="T823" s="161"/>
      <c r="V823" s="161"/>
      <c r="X823" s="161"/>
      <c r="Z823" s="161"/>
      <c r="AB823" s="161"/>
      <c r="AD823" s="161"/>
      <c r="AF823" s="161"/>
      <c r="AH823" s="161"/>
      <c r="AJ823" s="161"/>
      <c r="AL823" s="161"/>
      <c r="AN823" s="161"/>
      <c r="AP823" s="161"/>
      <c r="AR823" s="161"/>
      <c r="AT823" s="161"/>
      <c r="AV823" s="161"/>
      <c r="AX823" s="161"/>
      <c r="AZ823" s="161"/>
      <c r="BB823" s="161"/>
    </row>
    <row r="824" spans="1:255" s="174" customFormat="1" ht="18.399999999999999" customHeight="1" x14ac:dyDescent="0.3">
      <c r="A824" s="180"/>
      <c r="C824" s="81"/>
      <c r="H824" s="161"/>
      <c r="J824" s="161"/>
      <c r="L824" s="161"/>
      <c r="N824" s="161"/>
      <c r="P824" s="161"/>
      <c r="R824" s="161"/>
      <c r="T824" s="161"/>
      <c r="V824" s="161"/>
      <c r="X824" s="161"/>
      <c r="Z824" s="161"/>
      <c r="AB824" s="161"/>
      <c r="AD824" s="161"/>
      <c r="AF824" s="161"/>
      <c r="AH824" s="161"/>
      <c r="AJ824" s="161"/>
      <c r="AL824" s="161"/>
      <c r="AN824" s="161"/>
      <c r="AP824" s="161"/>
      <c r="AR824" s="161"/>
      <c r="AT824" s="161"/>
      <c r="AV824" s="161"/>
      <c r="AX824" s="161"/>
      <c r="AZ824" s="161"/>
      <c r="BB824" s="161"/>
    </row>
    <row r="825" spans="1:255" s="174" customFormat="1" ht="18.399999999999999" customHeight="1" x14ac:dyDescent="0.3">
      <c r="A825" s="180"/>
      <c r="C825" s="81"/>
      <c r="H825" s="161"/>
      <c r="J825" s="161"/>
      <c r="L825" s="161"/>
      <c r="N825" s="161"/>
      <c r="P825" s="161"/>
      <c r="R825" s="161"/>
      <c r="T825" s="161"/>
      <c r="V825" s="161"/>
      <c r="X825" s="161"/>
      <c r="Z825" s="161"/>
      <c r="AB825" s="161"/>
      <c r="AD825" s="161"/>
      <c r="AF825" s="161"/>
      <c r="AH825" s="161"/>
      <c r="AJ825" s="161"/>
      <c r="AL825" s="161"/>
      <c r="AN825" s="161"/>
      <c r="AP825" s="161"/>
      <c r="AR825" s="161"/>
      <c r="AT825" s="161"/>
      <c r="AV825" s="161"/>
      <c r="AX825" s="161"/>
      <c r="AZ825" s="161"/>
      <c r="BB825" s="161"/>
    </row>
    <row r="826" spans="1:255" s="174" customFormat="1" ht="18.399999999999999" customHeight="1" x14ac:dyDescent="0.3">
      <c r="A826" s="180"/>
      <c r="C826" s="81"/>
      <c r="H826" s="161"/>
      <c r="J826" s="161"/>
      <c r="L826" s="161"/>
      <c r="N826" s="161"/>
      <c r="P826" s="161"/>
      <c r="R826" s="161"/>
      <c r="T826" s="161"/>
      <c r="V826" s="161"/>
      <c r="X826" s="161"/>
      <c r="Z826" s="161"/>
      <c r="AB826" s="161"/>
      <c r="AD826" s="161"/>
      <c r="AF826" s="161"/>
      <c r="AH826" s="161"/>
      <c r="AJ826" s="161"/>
      <c r="AL826" s="161"/>
      <c r="AN826" s="161"/>
      <c r="AP826" s="161"/>
      <c r="AR826" s="161"/>
      <c r="AT826" s="161"/>
      <c r="AV826" s="161"/>
      <c r="AX826" s="161"/>
      <c r="AZ826" s="161"/>
      <c r="BB826" s="161"/>
    </row>
    <row r="827" spans="1:255" s="174" customFormat="1" ht="18.399999999999999" customHeight="1" x14ac:dyDescent="0.3">
      <c r="A827" s="180"/>
      <c r="C827" s="81"/>
      <c r="H827" s="161"/>
      <c r="J827" s="161"/>
      <c r="L827" s="161"/>
      <c r="N827" s="161"/>
      <c r="P827" s="161"/>
      <c r="R827" s="161"/>
      <c r="T827" s="161"/>
      <c r="V827" s="161"/>
      <c r="X827" s="161"/>
      <c r="Z827" s="161"/>
      <c r="AB827" s="161"/>
      <c r="AD827" s="161"/>
      <c r="AF827" s="161"/>
      <c r="AH827" s="161"/>
      <c r="AJ827" s="161"/>
      <c r="AL827" s="161"/>
      <c r="AN827" s="161"/>
      <c r="AP827" s="161"/>
      <c r="AR827" s="161"/>
      <c r="AT827" s="161"/>
      <c r="AV827" s="161"/>
      <c r="AX827" s="161"/>
      <c r="AZ827" s="161"/>
      <c r="BB827" s="161"/>
    </row>
    <row r="828" spans="1:255" ht="18.399999999999999" customHeight="1" x14ac:dyDescent="0.3">
      <c r="A828" s="180"/>
      <c r="B828" s="174"/>
      <c r="C828" s="81"/>
      <c r="D828" s="174"/>
      <c r="E828" s="174"/>
      <c r="F828" s="174"/>
      <c r="H828" s="161"/>
      <c r="J828" s="161"/>
      <c r="L828" s="161"/>
      <c r="N828" s="161"/>
      <c r="P828" s="161"/>
      <c r="R828" s="161"/>
      <c r="T828" s="161"/>
      <c r="V828" s="161"/>
      <c r="X828" s="161"/>
      <c r="Z828" s="161"/>
      <c r="AB828" s="161"/>
      <c r="AD828" s="161"/>
      <c r="AF828" s="161"/>
      <c r="AH828" s="161"/>
      <c r="AJ828" s="161"/>
      <c r="AL828" s="161"/>
      <c r="AN828" s="161"/>
      <c r="AP828" s="161"/>
      <c r="AR828" s="161"/>
      <c r="AT828" s="161"/>
      <c r="AV828" s="161"/>
      <c r="AX828" s="161"/>
      <c r="AZ828" s="161"/>
      <c r="BB828" s="161"/>
      <c r="BD828" s="174"/>
      <c r="BE828" s="174"/>
      <c r="BF828" s="174"/>
      <c r="BG828" s="174"/>
      <c r="BH828" s="174"/>
      <c r="BI828" s="174"/>
      <c r="BJ828" s="174"/>
      <c r="BK828" s="174"/>
      <c r="BL828" s="174"/>
      <c r="BM828" s="174"/>
      <c r="BN828" s="174"/>
      <c r="BO828" s="174"/>
      <c r="BP828" s="174"/>
      <c r="BQ828" s="174"/>
      <c r="BR828" s="174"/>
      <c r="BS828" s="174"/>
      <c r="BT828" s="174"/>
      <c r="BU828" s="174"/>
      <c r="BV828" s="174"/>
      <c r="BW828" s="174"/>
      <c r="BX828" s="174"/>
      <c r="BY828" s="174"/>
      <c r="BZ828" s="174"/>
      <c r="CA828" s="174"/>
      <c r="CB828" s="174"/>
      <c r="CC828" s="174"/>
      <c r="CD828" s="174"/>
      <c r="CE828" s="174"/>
      <c r="CF828" s="174"/>
      <c r="CG828" s="174"/>
      <c r="CH828" s="174"/>
      <c r="CI828" s="174"/>
      <c r="CJ828" s="174"/>
      <c r="CK828" s="174"/>
      <c r="CL828" s="174"/>
      <c r="CM828" s="174"/>
      <c r="CN828" s="174"/>
      <c r="CO828" s="174"/>
      <c r="CP828" s="174"/>
      <c r="CQ828" s="174"/>
      <c r="CR828" s="174"/>
      <c r="CS828" s="174"/>
      <c r="CT828" s="174"/>
      <c r="CU828" s="174"/>
      <c r="CV828" s="174"/>
      <c r="CW828" s="174"/>
      <c r="CX828" s="174"/>
      <c r="CY828" s="174"/>
      <c r="CZ828" s="174"/>
      <c r="DA828" s="174"/>
      <c r="DB828" s="174"/>
      <c r="DC828" s="174"/>
      <c r="DD828" s="174"/>
      <c r="DE828" s="174"/>
      <c r="DF828" s="174"/>
      <c r="DG828" s="174"/>
      <c r="DH828" s="174"/>
      <c r="DI828" s="174"/>
      <c r="DJ828" s="174"/>
      <c r="DK828" s="174"/>
      <c r="DL828" s="174"/>
      <c r="DM828" s="174"/>
      <c r="DN828" s="174"/>
      <c r="DO828" s="174"/>
      <c r="DP828" s="174"/>
      <c r="DQ828" s="174"/>
      <c r="DR828" s="174"/>
      <c r="DS828" s="174"/>
      <c r="DT828" s="174"/>
      <c r="DU828" s="174"/>
      <c r="DV828" s="174"/>
      <c r="DW828" s="174"/>
      <c r="DX828" s="174"/>
      <c r="DY828" s="174"/>
      <c r="EB828" s="174"/>
      <c r="EC828" s="174"/>
      <c r="ED828" s="174"/>
      <c r="EE828" s="174"/>
      <c r="EF828" s="174"/>
      <c r="EG828" s="174"/>
      <c r="EH828" s="174"/>
      <c r="EI828" s="174"/>
      <c r="EJ828" s="174"/>
      <c r="EK828" s="174"/>
      <c r="EL828" s="174"/>
      <c r="EM828" s="174"/>
      <c r="EN828" s="174"/>
      <c r="EO828" s="174"/>
      <c r="EP828" s="174"/>
      <c r="EQ828" s="174"/>
      <c r="ER828" s="174"/>
      <c r="ES828" s="174"/>
      <c r="ET828" s="174"/>
      <c r="EU828" s="174"/>
      <c r="EV828" s="174"/>
      <c r="EW828" s="174"/>
      <c r="EX828" s="174"/>
      <c r="EY828" s="174"/>
      <c r="EZ828" s="174"/>
      <c r="FA828" s="174"/>
      <c r="FB828" s="174"/>
      <c r="FC828" s="174"/>
      <c r="FD828" s="174"/>
      <c r="FE828" s="174"/>
      <c r="FF828" s="174"/>
      <c r="FG828" s="174"/>
      <c r="FH828" s="174"/>
      <c r="FI828" s="174"/>
      <c r="FJ828" s="174"/>
      <c r="FK828" s="174"/>
      <c r="FL828" s="174"/>
      <c r="FM828" s="174"/>
      <c r="FN828" s="174"/>
      <c r="FO828" s="174"/>
      <c r="FP828" s="174"/>
      <c r="FQ828" s="174"/>
      <c r="FR828" s="174"/>
      <c r="FS828" s="174"/>
      <c r="FT828" s="174"/>
      <c r="FU828" s="174"/>
      <c r="FV828" s="174"/>
      <c r="FW828" s="174"/>
      <c r="FX828" s="174"/>
      <c r="FY828" s="174"/>
      <c r="FZ828" s="174"/>
      <c r="GA828" s="174"/>
      <c r="GB828" s="174"/>
      <c r="GC828" s="174"/>
      <c r="GD828" s="174"/>
      <c r="GE828" s="174"/>
      <c r="GF828" s="174"/>
      <c r="GG828" s="174"/>
      <c r="GH828" s="174"/>
      <c r="GI828" s="174"/>
      <c r="GJ828" s="174"/>
      <c r="GK828" s="174"/>
      <c r="GL828" s="174"/>
      <c r="GM828" s="174"/>
      <c r="GN828" s="174"/>
      <c r="GO828" s="174"/>
      <c r="GP828" s="174"/>
      <c r="GQ828" s="174"/>
      <c r="GR828" s="174"/>
      <c r="GS828" s="174"/>
      <c r="GT828" s="174"/>
      <c r="GU828" s="174"/>
      <c r="GV828" s="174"/>
      <c r="GW828" s="174"/>
      <c r="GX828" s="174"/>
      <c r="GY828" s="174"/>
      <c r="GZ828" s="174"/>
      <c r="HA828" s="174"/>
      <c r="HB828" s="174"/>
      <c r="HC828" s="174"/>
      <c r="HD828" s="174"/>
      <c r="HE828" s="174"/>
      <c r="HF828" s="174"/>
      <c r="HG828" s="174"/>
      <c r="HH828" s="174"/>
      <c r="HI828" s="174"/>
      <c r="HJ828" s="174"/>
      <c r="HK828" s="174"/>
      <c r="HL828" s="174"/>
      <c r="HM828" s="174"/>
      <c r="HN828" s="174"/>
      <c r="HO828" s="174"/>
      <c r="HP828" s="174"/>
      <c r="HQ828" s="174"/>
      <c r="HR828" s="174"/>
      <c r="HS828" s="174"/>
      <c r="HT828" s="174"/>
      <c r="HU828" s="174"/>
      <c r="HV828" s="174"/>
      <c r="HW828" s="174"/>
      <c r="HX828" s="174"/>
      <c r="HY828" s="174"/>
      <c r="HZ828" s="174"/>
      <c r="IA828" s="174"/>
      <c r="IB828" s="174"/>
      <c r="IC828" s="174"/>
      <c r="ID828" s="174"/>
      <c r="IE828" s="174"/>
      <c r="IF828" s="174"/>
      <c r="IG828" s="174"/>
      <c r="IH828" s="174"/>
      <c r="II828" s="174"/>
      <c r="IJ828" s="174"/>
      <c r="IK828" s="174"/>
      <c r="IL828" s="174"/>
      <c r="IM828" s="174"/>
      <c r="IN828" s="174"/>
      <c r="IO828" s="174"/>
      <c r="IP828" s="174"/>
      <c r="IQ828" s="174"/>
      <c r="IR828" s="174"/>
      <c r="IS828" s="174"/>
      <c r="IT828" s="174"/>
      <c r="IU828" s="174"/>
    </row>
    <row r="829" spans="1:255" s="174" customFormat="1" ht="18.399999999999999" customHeight="1" x14ac:dyDescent="0.3">
      <c r="A829" s="180"/>
      <c r="C829" s="81"/>
      <c r="H829" s="161"/>
      <c r="J829" s="161"/>
      <c r="L829" s="161"/>
      <c r="N829" s="161"/>
      <c r="P829" s="161"/>
      <c r="R829" s="161"/>
      <c r="T829" s="161"/>
      <c r="V829" s="161"/>
      <c r="X829" s="161"/>
      <c r="Z829" s="161"/>
      <c r="AB829" s="161"/>
      <c r="AD829" s="161"/>
      <c r="AF829" s="161"/>
      <c r="AH829" s="161"/>
      <c r="AJ829" s="161"/>
      <c r="AL829" s="161"/>
      <c r="AN829" s="161"/>
      <c r="AP829" s="161"/>
      <c r="AR829" s="161"/>
      <c r="AT829" s="161"/>
      <c r="AV829" s="161"/>
      <c r="AX829" s="161"/>
      <c r="AZ829" s="161"/>
      <c r="BB829" s="161"/>
    </row>
    <row r="830" spans="1:255" s="174" customFormat="1" ht="18.399999999999999" customHeight="1" x14ac:dyDescent="0.3">
      <c r="A830" s="180"/>
      <c r="C830" s="81"/>
      <c r="H830" s="161"/>
      <c r="J830" s="161"/>
      <c r="L830" s="161"/>
      <c r="N830" s="161"/>
      <c r="P830" s="161"/>
      <c r="R830" s="161"/>
      <c r="T830" s="161"/>
      <c r="V830" s="161"/>
      <c r="X830" s="161"/>
      <c r="Z830" s="161"/>
      <c r="AB830" s="161"/>
      <c r="AD830" s="161"/>
      <c r="AF830" s="161"/>
      <c r="AH830" s="161"/>
      <c r="AJ830" s="161"/>
      <c r="AL830" s="161"/>
      <c r="AN830" s="161"/>
      <c r="AP830" s="161"/>
      <c r="AR830" s="161"/>
      <c r="AT830" s="161"/>
      <c r="AV830" s="161"/>
      <c r="AX830" s="161"/>
      <c r="AZ830" s="161"/>
      <c r="BB830" s="161"/>
    </row>
    <row r="831" spans="1:255" s="174" customFormat="1" ht="18.399999999999999" customHeight="1" x14ac:dyDescent="0.3">
      <c r="A831" s="180"/>
      <c r="C831" s="81"/>
      <c r="H831" s="161"/>
      <c r="J831" s="161"/>
      <c r="L831" s="161"/>
      <c r="N831" s="161"/>
      <c r="P831" s="161"/>
      <c r="R831" s="161"/>
      <c r="T831" s="161"/>
      <c r="V831" s="161"/>
      <c r="X831" s="161"/>
      <c r="Z831" s="161"/>
      <c r="AB831" s="161"/>
      <c r="AD831" s="161"/>
      <c r="AF831" s="161"/>
      <c r="AH831" s="161"/>
      <c r="AJ831" s="161"/>
      <c r="AL831" s="161"/>
      <c r="AN831" s="161"/>
      <c r="AP831" s="161"/>
      <c r="AR831" s="161"/>
      <c r="AT831" s="161"/>
      <c r="AV831" s="161"/>
      <c r="AX831" s="161"/>
      <c r="AZ831" s="161"/>
      <c r="BB831" s="161"/>
    </row>
    <row r="832" spans="1:255" s="174" customFormat="1" ht="18.399999999999999" customHeight="1" x14ac:dyDescent="0.3">
      <c r="A832" s="180"/>
      <c r="C832" s="81"/>
      <c r="H832" s="161"/>
      <c r="J832" s="161"/>
      <c r="L832" s="161"/>
      <c r="N832" s="161"/>
      <c r="P832" s="161"/>
      <c r="R832" s="161"/>
      <c r="T832" s="161"/>
      <c r="V832" s="161"/>
      <c r="X832" s="161"/>
      <c r="Z832" s="161"/>
      <c r="AB832" s="161"/>
      <c r="AD832" s="161"/>
      <c r="AF832" s="161"/>
      <c r="AH832" s="161"/>
      <c r="AJ832" s="161"/>
      <c r="AL832" s="161"/>
      <c r="AN832" s="161"/>
      <c r="AP832" s="161"/>
      <c r="AR832" s="161"/>
      <c r="AT832" s="161"/>
      <c r="AV832" s="161"/>
      <c r="AX832" s="161"/>
      <c r="AZ832" s="161"/>
      <c r="BB832" s="161"/>
    </row>
    <row r="833" spans="1:54" s="174" customFormat="1" ht="18.399999999999999" customHeight="1" x14ac:dyDescent="0.3">
      <c r="A833" s="180"/>
      <c r="C833" s="81"/>
      <c r="H833" s="161"/>
      <c r="J833" s="161"/>
      <c r="L833" s="161"/>
      <c r="N833" s="161"/>
      <c r="P833" s="161"/>
      <c r="R833" s="161"/>
      <c r="T833" s="161"/>
      <c r="V833" s="161"/>
      <c r="X833" s="161"/>
      <c r="Z833" s="161"/>
      <c r="AB833" s="161"/>
      <c r="AD833" s="161"/>
      <c r="AF833" s="161"/>
      <c r="AH833" s="161"/>
      <c r="AJ833" s="161"/>
      <c r="AL833" s="161"/>
      <c r="AN833" s="161"/>
      <c r="AP833" s="161"/>
      <c r="AR833" s="161"/>
      <c r="AT833" s="161"/>
      <c r="AV833" s="161"/>
      <c r="AX833" s="161"/>
      <c r="AZ833" s="161"/>
      <c r="BB833" s="161"/>
    </row>
    <row r="834" spans="1:54" s="174" customFormat="1" ht="18.399999999999999" customHeight="1" x14ac:dyDescent="0.3">
      <c r="A834" s="180"/>
      <c r="C834" s="81"/>
      <c r="H834" s="161"/>
      <c r="J834" s="161"/>
      <c r="L834" s="161"/>
      <c r="N834" s="161"/>
      <c r="P834" s="161"/>
      <c r="R834" s="161"/>
      <c r="T834" s="161"/>
      <c r="V834" s="161"/>
      <c r="X834" s="161"/>
      <c r="Z834" s="161"/>
      <c r="AB834" s="161"/>
      <c r="AD834" s="161"/>
      <c r="AF834" s="161"/>
      <c r="AH834" s="161"/>
      <c r="AJ834" s="161"/>
      <c r="AL834" s="161"/>
      <c r="AN834" s="161"/>
      <c r="AP834" s="161"/>
      <c r="AR834" s="161"/>
      <c r="AT834" s="161"/>
      <c r="AV834" s="161"/>
      <c r="AX834" s="161"/>
      <c r="AZ834" s="161"/>
      <c r="BB834" s="161"/>
    </row>
    <row r="835" spans="1:54" s="174" customFormat="1" ht="18.399999999999999" customHeight="1" x14ac:dyDescent="0.3">
      <c r="A835" s="180"/>
      <c r="C835" s="81"/>
      <c r="H835" s="161"/>
      <c r="J835" s="161"/>
      <c r="L835" s="161"/>
      <c r="N835" s="161"/>
      <c r="P835" s="161"/>
      <c r="R835" s="161"/>
      <c r="T835" s="161"/>
      <c r="V835" s="161"/>
      <c r="X835" s="161"/>
      <c r="Z835" s="161"/>
      <c r="AB835" s="161"/>
      <c r="AD835" s="161"/>
      <c r="AF835" s="161"/>
      <c r="AH835" s="161"/>
      <c r="AJ835" s="161"/>
      <c r="AL835" s="161"/>
      <c r="AN835" s="161"/>
      <c r="AP835" s="161"/>
      <c r="AR835" s="161"/>
      <c r="AT835" s="161"/>
      <c r="AV835" s="161"/>
      <c r="AX835" s="161"/>
      <c r="AZ835" s="161"/>
      <c r="BB835" s="161"/>
    </row>
    <row r="836" spans="1:54" s="174" customFormat="1" ht="18.399999999999999" customHeight="1" x14ac:dyDescent="0.3">
      <c r="A836" s="180"/>
      <c r="C836" s="81"/>
      <c r="H836" s="161"/>
      <c r="J836" s="161"/>
      <c r="L836" s="161"/>
      <c r="N836" s="161"/>
      <c r="P836" s="161"/>
      <c r="R836" s="161"/>
      <c r="T836" s="161"/>
      <c r="V836" s="161"/>
      <c r="X836" s="161"/>
      <c r="Z836" s="161"/>
      <c r="AB836" s="161"/>
      <c r="AD836" s="161"/>
      <c r="AF836" s="161"/>
      <c r="AH836" s="161"/>
      <c r="AJ836" s="161"/>
      <c r="AL836" s="161"/>
      <c r="AN836" s="161"/>
      <c r="AP836" s="161"/>
      <c r="AR836" s="161"/>
      <c r="AT836" s="161"/>
      <c r="AV836" s="161"/>
      <c r="AX836" s="161"/>
      <c r="AZ836" s="161"/>
      <c r="BB836" s="161"/>
    </row>
    <row r="837" spans="1:54" s="174" customFormat="1" ht="18.399999999999999" customHeight="1" x14ac:dyDescent="0.3">
      <c r="A837" s="180"/>
      <c r="C837" s="81"/>
      <c r="H837" s="161"/>
      <c r="J837" s="161"/>
      <c r="L837" s="161"/>
      <c r="N837" s="161"/>
      <c r="P837" s="161"/>
      <c r="R837" s="161"/>
      <c r="T837" s="161"/>
      <c r="V837" s="161"/>
      <c r="X837" s="161"/>
      <c r="Z837" s="161"/>
      <c r="AB837" s="161"/>
      <c r="AD837" s="161"/>
      <c r="AF837" s="161"/>
      <c r="AH837" s="161"/>
      <c r="AJ837" s="161"/>
      <c r="AL837" s="161"/>
      <c r="AN837" s="161"/>
      <c r="AP837" s="161"/>
      <c r="AR837" s="161"/>
      <c r="AT837" s="161"/>
      <c r="AV837" s="161"/>
      <c r="AX837" s="161"/>
      <c r="AZ837" s="161"/>
      <c r="BB837" s="161"/>
    </row>
    <row r="838" spans="1:54" s="174" customFormat="1" ht="18.399999999999999" customHeight="1" x14ac:dyDescent="0.3">
      <c r="A838" s="180"/>
      <c r="C838" s="81"/>
      <c r="H838" s="161"/>
      <c r="J838" s="161"/>
      <c r="L838" s="161"/>
      <c r="N838" s="161"/>
      <c r="P838" s="161"/>
      <c r="R838" s="161"/>
      <c r="T838" s="161"/>
      <c r="V838" s="161"/>
      <c r="X838" s="161"/>
      <c r="Z838" s="161"/>
      <c r="AB838" s="161"/>
      <c r="AD838" s="161"/>
      <c r="AF838" s="161"/>
      <c r="AH838" s="161"/>
      <c r="AJ838" s="161"/>
      <c r="AL838" s="161"/>
      <c r="AN838" s="161"/>
      <c r="AP838" s="161"/>
      <c r="AR838" s="161"/>
      <c r="AT838" s="161"/>
      <c r="AV838" s="161"/>
      <c r="AX838" s="161"/>
      <c r="AZ838" s="161"/>
      <c r="BB838" s="161"/>
    </row>
    <row r="839" spans="1:54" s="174" customFormat="1" ht="18.399999999999999" customHeight="1" x14ac:dyDescent="0.3">
      <c r="A839" s="180"/>
      <c r="C839" s="81"/>
      <c r="H839" s="161"/>
      <c r="J839" s="161"/>
      <c r="L839" s="161"/>
      <c r="N839" s="161"/>
      <c r="P839" s="161"/>
      <c r="R839" s="161"/>
      <c r="T839" s="161"/>
      <c r="V839" s="161"/>
      <c r="X839" s="161"/>
      <c r="Z839" s="161"/>
      <c r="AB839" s="161"/>
      <c r="AD839" s="161"/>
      <c r="AF839" s="161"/>
      <c r="AH839" s="161"/>
      <c r="AJ839" s="161"/>
      <c r="AL839" s="161"/>
      <c r="AN839" s="161"/>
      <c r="AP839" s="161"/>
      <c r="AR839" s="161"/>
      <c r="AT839" s="161"/>
      <c r="AV839" s="161"/>
      <c r="AX839" s="161"/>
      <c r="AZ839" s="161"/>
      <c r="BB839" s="161"/>
    </row>
    <row r="840" spans="1:54" s="174" customFormat="1" ht="18.399999999999999" customHeight="1" x14ac:dyDescent="0.3">
      <c r="A840" s="180"/>
      <c r="C840" s="81"/>
      <c r="H840" s="161"/>
      <c r="J840" s="161"/>
      <c r="L840" s="161"/>
      <c r="N840" s="161"/>
      <c r="P840" s="161"/>
      <c r="R840" s="161"/>
      <c r="T840" s="161"/>
      <c r="V840" s="161"/>
      <c r="X840" s="161"/>
      <c r="Z840" s="161"/>
      <c r="AB840" s="161"/>
      <c r="AD840" s="161"/>
      <c r="AF840" s="161"/>
      <c r="AH840" s="161"/>
      <c r="AJ840" s="161"/>
      <c r="AL840" s="161"/>
      <c r="AN840" s="161"/>
      <c r="AP840" s="161"/>
      <c r="AR840" s="161"/>
      <c r="AT840" s="161"/>
      <c r="AV840" s="161"/>
      <c r="AX840" s="161"/>
      <c r="AZ840" s="161"/>
      <c r="BB840" s="161"/>
    </row>
    <row r="841" spans="1:54" ht="18.399999999999999" customHeight="1" x14ac:dyDescent="0.3">
      <c r="A841" s="180"/>
      <c r="B841" s="174"/>
      <c r="C841" s="81"/>
      <c r="D841" s="174"/>
      <c r="E841" s="174"/>
      <c r="F841" s="174"/>
      <c r="H841" s="161"/>
      <c r="J841" s="161"/>
      <c r="L841" s="161"/>
      <c r="N841" s="161"/>
      <c r="P841" s="161"/>
      <c r="R841" s="161"/>
      <c r="T841" s="161"/>
      <c r="V841" s="161"/>
      <c r="X841" s="161"/>
      <c r="Z841" s="161"/>
      <c r="AB841" s="161"/>
      <c r="AD841" s="161"/>
      <c r="AF841" s="161"/>
      <c r="AH841" s="161"/>
      <c r="AJ841" s="161"/>
      <c r="AL841" s="161"/>
      <c r="AN841" s="161"/>
      <c r="AP841" s="161"/>
      <c r="AR841" s="161"/>
      <c r="AT841" s="161"/>
      <c r="AV841" s="161"/>
      <c r="AX841" s="161"/>
      <c r="AZ841" s="161"/>
      <c r="BB841" s="161"/>
    </row>
    <row r="842" spans="1:54" s="174" customFormat="1" ht="18.399999999999999" customHeight="1" x14ac:dyDescent="0.3">
      <c r="A842" s="180"/>
      <c r="C842" s="81"/>
      <c r="H842" s="161"/>
      <c r="J842" s="161"/>
      <c r="L842" s="161"/>
      <c r="N842" s="161"/>
      <c r="P842" s="161"/>
      <c r="R842" s="161"/>
      <c r="T842" s="161"/>
      <c r="V842" s="161"/>
      <c r="X842" s="161"/>
      <c r="Z842" s="161"/>
      <c r="AB842" s="161"/>
      <c r="AD842" s="161"/>
      <c r="AF842" s="161"/>
      <c r="AH842" s="161"/>
      <c r="AJ842" s="161"/>
      <c r="AL842" s="161"/>
      <c r="AN842" s="161"/>
      <c r="AP842" s="161"/>
      <c r="AR842" s="161"/>
      <c r="AT842" s="161"/>
      <c r="AV842" s="161"/>
      <c r="AX842" s="161"/>
      <c r="AZ842" s="161"/>
      <c r="BB842" s="161"/>
    </row>
    <row r="843" spans="1:54" s="174" customFormat="1" ht="18.399999999999999" customHeight="1" x14ac:dyDescent="0.3">
      <c r="A843" s="180"/>
      <c r="C843" s="81"/>
      <c r="H843" s="161"/>
      <c r="J843" s="161"/>
      <c r="L843" s="161"/>
      <c r="N843" s="161"/>
      <c r="P843" s="161"/>
      <c r="R843" s="161"/>
      <c r="T843" s="161"/>
      <c r="V843" s="161"/>
      <c r="X843" s="161"/>
      <c r="Z843" s="161"/>
      <c r="AB843" s="161"/>
      <c r="AD843" s="161"/>
      <c r="AF843" s="161"/>
      <c r="AH843" s="161"/>
      <c r="AJ843" s="161"/>
      <c r="AL843" s="161"/>
      <c r="AN843" s="161"/>
      <c r="AP843" s="161"/>
      <c r="AR843" s="161"/>
      <c r="AT843" s="161"/>
      <c r="AV843" s="161"/>
      <c r="AX843" s="161"/>
      <c r="AZ843" s="161"/>
      <c r="BB843" s="161"/>
    </row>
    <row r="844" spans="1:54" s="174" customFormat="1" ht="18.399999999999999" customHeight="1" x14ac:dyDescent="0.3">
      <c r="A844" s="180"/>
      <c r="C844" s="81"/>
      <c r="H844" s="161"/>
      <c r="J844" s="161"/>
      <c r="L844" s="161"/>
      <c r="N844" s="161"/>
      <c r="P844" s="161"/>
      <c r="R844" s="161"/>
      <c r="T844" s="161"/>
      <c r="V844" s="161"/>
      <c r="X844" s="161"/>
      <c r="Z844" s="161"/>
      <c r="AB844" s="161"/>
      <c r="AD844" s="161"/>
      <c r="AF844" s="161"/>
      <c r="AH844" s="161"/>
      <c r="AJ844" s="161"/>
      <c r="AL844" s="161"/>
      <c r="AN844" s="161"/>
      <c r="AP844" s="161"/>
      <c r="AR844" s="161"/>
      <c r="AT844" s="161"/>
      <c r="AV844" s="161"/>
      <c r="AX844" s="161"/>
      <c r="AZ844" s="161"/>
      <c r="BB844" s="161"/>
    </row>
    <row r="845" spans="1:54" s="174" customFormat="1" ht="18.399999999999999" customHeight="1" x14ac:dyDescent="0.3">
      <c r="A845" s="180"/>
      <c r="C845" s="81"/>
      <c r="H845" s="161"/>
      <c r="J845" s="161"/>
      <c r="L845" s="161"/>
      <c r="N845" s="161"/>
      <c r="P845" s="161"/>
      <c r="R845" s="161"/>
      <c r="T845" s="161"/>
      <c r="V845" s="161"/>
      <c r="X845" s="161"/>
      <c r="Z845" s="161"/>
      <c r="AB845" s="161"/>
      <c r="AD845" s="161"/>
      <c r="AF845" s="161"/>
      <c r="AH845" s="161"/>
      <c r="AJ845" s="161"/>
      <c r="AL845" s="161"/>
      <c r="AN845" s="161"/>
      <c r="AP845" s="161"/>
      <c r="AR845" s="161"/>
      <c r="AT845" s="161"/>
      <c r="AV845" s="161"/>
      <c r="AX845" s="161"/>
      <c r="AZ845" s="161"/>
      <c r="BB845" s="161"/>
    </row>
    <row r="846" spans="1:54" s="174" customFormat="1" ht="18.399999999999999" customHeight="1" x14ac:dyDescent="0.3">
      <c r="A846" s="180"/>
      <c r="C846" s="81"/>
      <c r="H846" s="161"/>
      <c r="J846" s="161"/>
      <c r="L846" s="161"/>
      <c r="N846" s="161"/>
      <c r="P846" s="161"/>
      <c r="R846" s="161"/>
      <c r="T846" s="161"/>
      <c r="V846" s="161"/>
      <c r="X846" s="161"/>
      <c r="Z846" s="161"/>
      <c r="AB846" s="161"/>
      <c r="AD846" s="161"/>
      <c r="AF846" s="161"/>
      <c r="AH846" s="161"/>
      <c r="AJ846" s="161"/>
      <c r="AL846" s="161"/>
      <c r="AN846" s="161"/>
      <c r="AP846" s="161"/>
      <c r="AR846" s="161"/>
      <c r="AT846" s="161"/>
      <c r="AV846" s="161"/>
      <c r="AX846" s="161"/>
      <c r="AZ846" s="161"/>
      <c r="BB846" s="161"/>
    </row>
    <row r="847" spans="1:54" s="174" customFormat="1" ht="18.399999999999999" customHeight="1" x14ac:dyDescent="0.3">
      <c r="A847" s="180"/>
      <c r="C847" s="81"/>
      <c r="H847" s="161"/>
      <c r="J847" s="161"/>
      <c r="L847" s="161"/>
      <c r="N847" s="161"/>
      <c r="P847" s="161"/>
      <c r="R847" s="161"/>
      <c r="T847" s="161"/>
      <c r="V847" s="161"/>
      <c r="X847" s="161"/>
      <c r="Z847" s="161"/>
      <c r="AB847" s="161"/>
      <c r="AD847" s="161"/>
      <c r="AF847" s="161"/>
      <c r="AH847" s="161"/>
      <c r="AJ847" s="161"/>
      <c r="AL847" s="161"/>
      <c r="AN847" s="161"/>
      <c r="AP847" s="161"/>
      <c r="AR847" s="161"/>
      <c r="AT847" s="161"/>
      <c r="AV847" s="161"/>
      <c r="AX847" s="161"/>
      <c r="AZ847" s="161"/>
      <c r="BB847" s="161"/>
    </row>
    <row r="848" spans="1:54" s="174" customFormat="1" ht="18.399999999999999" customHeight="1" x14ac:dyDescent="0.3">
      <c r="A848" s="180"/>
      <c r="C848" s="81"/>
      <c r="H848" s="161"/>
      <c r="J848" s="161"/>
      <c r="L848" s="161"/>
      <c r="N848" s="161"/>
      <c r="P848" s="161"/>
      <c r="R848" s="161"/>
      <c r="T848" s="161"/>
      <c r="V848" s="161"/>
      <c r="X848" s="161"/>
      <c r="Z848" s="161"/>
      <c r="AB848" s="161"/>
      <c r="AD848" s="161"/>
      <c r="AF848" s="161"/>
      <c r="AH848" s="161"/>
      <c r="AJ848" s="161"/>
      <c r="AL848" s="161"/>
      <c r="AN848" s="161"/>
      <c r="AP848" s="161"/>
      <c r="AR848" s="161"/>
      <c r="AT848" s="161"/>
      <c r="AV848" s="161"/>
      <c r="AX848" s="161"/>
      <c r="AZ848" s="161"/>
      <c r="BB848" s="161"/>
    </row>
    <row r="849" spans="1:54" s="174" customFormat="1" ht="18.399999999999999" customHeight="1" x14ac:dyDescent="0.3">
      <c r="A849" s="180"/>
      <c r="C849" s="81"/>
      <c r="H849" s="161"/>
      <c r="J849" s="161"/>
      <c r="L849" s="161"/>
      <c r="N849" s="161"/>
      <c r="P849" s="161"/>
      <c r="R849" s="161"/>
      <c r="T849" s="161"/>
      <c r="V849" s="161"/>
      <c r="X849" s="161"/>
      <c r="Z849" s="161"/>
      <c r="AB849" s="161"/>
      <c r="AD849" s="161"/>
      <c r="AF849" s="161"/>
      <c r="AH849" s="161"/>
      <c r="AJ849" s="161"/>
      <c r="AL849" s="161"/>
      <c r="AN849" s="161"/>
      <c r="AP849" s="161"/>
      <c r="AR849" s="161"/>
      <c r="AT849" s="161"/>
      <c r="AV849" s="161"/>
      <c r="AX849" s="161"/>
      <c r="AZ849" s="161"/>
      <c r="BB849" s="161"/>
    </row>
    <row r="850" spans="1:54" s="174" customFormat="1" ht="18.399999999999999" customHeight="1" x14ac:dyDescent="0.3">
      <c r="A850" s="180"/>
      <c r="C850" s="81"/>
      <c r="H850" s="161"/>
      <c r="J850" s="161"/>
      <c r="L850" s="161"/>
      <c r="N850" s="161"/>
      <c r="P850" s="161"/>
      <c r="R850" s="161"/>
      <c r="T850" s="161"/>
      <c r="V850" s="161"/>
      <c r="X850" s="161"/>
      <c r="Z850" s="161"/>
      <c r="AB850" s="161"/>
      <c r="AD850" s="161"/>
      <c r="AF850" s="161"/>
      <c r="AH850" s="161"/>
      <c r="AJ850" s="161"/>
      <c r="AL850" s="161"/>
      <c r="AN850" s="161"/>
      <c r="AP850" s="161"/>
      <c r="AR850" s="161"/>
      <c r="AT850" s="161"/>
      <c r="AV850" s="161"/>
      <c r="AX850" s="161"/>
      <c r="AZ850" s="161"/>
      <c r="BB850" s="161"/>
    </row>
    <row r="851" spans="1:54" s="174" customFormat="1" ht="18.399999999999999" customHeight="1" x14ac:dyDescent="0.3">
      <c r="A851" s="180"/>
      <c r="C851" s="81"/>
      <c r="H851" s="161"/>
      <c r="J851" s="161"/>
      <c r="L851" s="161"/>
      <c r="N851" s="161"/>
      <c r="P851" s="161"/>
      <c r="R851" s="161"/>
      <c r="T851" s="161"/>
      <c r="V851" s="161"/>
      <c r="X851" s="161"/>
      <c r="Z851" s="161"/>
      <c r="AB851" s="161"/>
      <c r="AD851" s="161"/>
      <c r="AF851" s="161"/>
      <c r="AH851" s="161"/>
      <c r="AJ851" s="161"/>
      <c r="AL851" s="161"/>
      <c r="AN851" s="161"/>
      <c r="AP851" s="161"/>
      <c r="AR851" s="161"/>
      <c r="AT851" s="161"/>
      <c r="AV851" s="161"/>
      <c r="AX851" s="161"/>
      <c r="AZ851" s="161"/>
      <c r="BB851" s="161"/>
    </row>
    <row r="852" spans="1:54" s="174" customFormat="1" ht="18.399999999999999" customHeight="1" x14ac:dyDescent="0.3">
      <c r="A852" s="180"/>
      <c r="C852" s="81"/>
      <c r="H852" s="161"/>
      <c r="J852" s="161"/>
      <c r="L852" s="161"/>
      <c r="N852" s="161"/>
      <c r="P852" s="161"/>
      <c r="R852" s="161"/>
      <c r="T852" s="161"/>
      <c r="V852" s="161"/>
      <c r="X852" s="161"/>
      <c r="Z852" s="161"/>
      <c r="AB852" s="161"/>
      <c r="AD852" s="161"/>
      <c r="AF852" s="161"/>
      <c r="AH852" s="161"/>
      <c r="AJ852" s="161"/>
      <c r="AL852" s="161"/>
      <c r="AN852" s="161"/>
      <c r="AP852" s="161"/>
      <c r="AR852" s="161"/>
      <c r="AT852" s="161"/>
      <c r="AV852" s="161"/>
      <c r="AX852" s="161"/>
      <c r="AZ852" s="161"/>
      <c r="BB852" s="161"/>
    </row>
    <row r="853" spans="1:54" s="174" customFormat="1" ht="18.399999999999999" customHeight="1" x14ac:dyDescent="0.3">
      <c r="A853" s="180"/>
      <c r="C853" s="81"/>
      <c r="H853" s="161"/>
      <c r="J853" s="161"/>
      <c r="L853" s="161"/>
      <c r="N853" s="161"/>
      <c r="P853" s="161"/>
      <c r="R853" s="161"/>
      <c r="T853" s="161"/>
      <c r="V853" s="161"/>
      <c r="X853" s="161"/>
      <c r="Z853" s="161"/>
      <c r="AB853" s="161"/>
      <c r="AD853" s="161"/>
      <c r="AF853" s="161"/>
      <c r="AH853" s="161"/>
      <c r="AJ853" s="161"/>
      <c r="AL853" s="161"/>
      <c r="AN853" s="161"/>
      <c r="AP853" s="161"/>
      <c r="AR853" s="161"/>
      <c r="AT853" s="161"/>
      <c r="AV853" s="161"/>
      <c r="AX853" s="161"/>
      <c r="AZ853" s="161"/>
      <c r="BB853" s="161"/>
    </row>
    <row r="854" spans="1:54" s="174" customFormat="1" ht="18.399999999999999" customHeight="1" x14ac:dyDescent="0.3">
      <c r="A854" s="180"/>
      <c r="C854" s="81"/>
      <c r="H854" s="165"/>
      <c r="J854" s="165"/>
      <c r="L854" s="165"/>
      <c r="N854" s="165"/>
      <c r="P854" s="165"/>
      <c r="R854" s="165"/>
      <c r="T854" s="165"/>
      <c r="V854" s="165"/>
      <c r="X854" s="165"/>
      <c r="Z854" s="165"/>
      <c r="AB854" s="165"/>
      <c r="AD854" s="165"/>
      <c r="AF854" s="165"/>
      <c r="AH854" s="165"/>
      <c r="AJ854" s="165"/>
      <c r="AL854" s="165"/>
      <c r="AN854" s="165"/>
      <c r="AP854" s="165"/>
      <c r="AR854" s="165"/>
      <c r="AT854" s="165"/>
      <c r="AV854" s="165"/>
      <c r="AX854" s="165"/>
      <c r="AZ854" s="165"/>
      <c r="BB854" s="165"/>
    </row>
    <row r="855" spans="1:54" s="174" customFormat="1" ht="18.399999999999999" customHeight="1" x14ac:dyDescent="0.3">
      <c r="A855" s="180"/>
      <c r="C855" s="81"/>
      <c r="H855" s="161"/>
      <c r="J855" s="161"/>
      <c r="L855" s="161"/>
      <c r="N855" s="161"/>
      <c r="P855" s="161"/>
      <c r="R855" s="161"/>
      <c r="T855" s="161"/>
      <c r="V855" s="161"/>
      <c r="X855" s="161"/>
      <c r="Z855" s="161"/>
      <c r="AB855" s="161"/>
      <c r="AD855" s="161"/>
      <c r="AF855" s="161"/>
      <c r="AH855" s="161"/>
      <c r="AJ855" s="161"/>
      <c r="AL855" s="161"/>
      <c r="AN855" s="161"/>
      <c r="AP855" s="161"/>
      <c r="AR855" s="161"/>
      <c r="AT855" s="161"/>
      <c r="AV855" s="161"/>
      <c r="AX855" s="161"/>
      <c r="AZ855" s="161"/>
      <c r="BB855" s="161"/>
    </row>
    <row r="856" spans="1:54" s="174" customFormat="1" ht="18.399999999999999" customHeight="1" x14ac:dyDescent="0.3">
      <c r="A856" s="180"/>
      <c r="C856" s="81"/>
      <c r="H856" s="161"/>
      <c r="J856" s="161"/>
      <c r="L856" s="161"/>
      <c r="N856" s="161"/>
      <c r="P856" s="161"/>
      <c r="R856" s="161"/>
      <c r="T856" s="161"/>
      <c r="V856" s="161"/>
      <c r="X856" s="161"/>
      <c r="Z856" s="161"/>
      <c r="AB856" s="161"/>
      <c r="AD856" s="161"/>
      <c r="AF856" s="161"/>
      <c r="AH856" s="161"/>
      <c r="AJ856" s="161"/>
      <c r="AL856" s="161"/>
      <c r="AN856" s="161"/>
      <c r="AP856" s="161"/>
      <c r="AR856" s="161"/>
      <c r="AT856" s="161"/>
      <c r="AV856" s="161"/>
      <c r="AX856" s="161"/>
      <c r="AZ856" s="161"/>
      <c r="BB856" s="161"/>
    </row>
    <row r="857" spans="1:54" s="174" customFormat="1" ht="18.399999999999999" customHeight="1" x14ac:dyDescent="0.3">
      <c r="A857" s="180"/>
      <c r="C857" s="81"/>
      <c r="H857" s="161"/>
      <c r="J857" s="161"/>
      <c r="L857" s="161"/>
      <c r="N857" s="161"/>
      <c r="P857" s="161"/>
      <c r="R857" s="161"/>
      <c r="T857" s="161"/>
      <c r="V857" s="161"/>
      <c r="X857" s="161"/>
      <c r="Z857" s="161"/>
      <c r="AB857" s="161"/>
      <c r="AD857" s="161"/>
      <c r="AF857" s="161"/>
      <c r="AH857" s="161"/>
      <c r="AJ857" s="161"/>
      <c r="AL857" s="161"/>
      <c r="AN857" s="161"/>
      <c r="AP857" s="161"/>
      <c r="AR857" s="161"/>
      <c r="AT857" s="161"/>
      <c r="AV857" s="161"/>
      <c r="AX857" s="161"/>
      <c r="AZ857" s="161"/>
      <c r="BB857" s="161"/>
    </row>
    <row r="858" spans="1:54" s="174" customFormat="1" ht="18.399999999999999" customHeight="1" x14ac:dyDescent="0.3">
      <c r="A858" s="180"/>
      <c r="C858" s="81"/>
      <c r="H858" s="161"/>
      <c r="J858" s="161"/>
      <c r="L858" s="161"/>
      <c r="N858" s="161"/>
      <c r="P858" s="161"/>
      <c r="R858" s="161"/>
      <c r="T858" s="161"/>
      <c r="V858" s="161"/>
      <c r="X858" s="161"/>
      <c r="Z858" s="161"/>
      <c r="AB858" s="161"/>
      <c r="AD858" s="161"/>
      <c r="AF858" s="161"/>
      <c r="AH858" s="161"/>
      <c r="AJ858" s="161"/>
      <c r="AL858" s="161"/>
      <c r="AN858" s="161"/>
      <c r="AP858" s="161"/>
      <c r="AR858" s="161"/>
      <c r="AT858" s="161"/>
      <c r="AV858" s="161"/>
      <c r="AX858" s="161"/>
      <c r="AZ858" s="161"/>
      <c r="BB858" s="161"/>
    </row>
    <row r="859" spans="1:54" s="174" customFormat="1" ht="18.399999999999999" customHeight="1" x14ac:dyDescent="0.3">
      <c r="A859" s="180"/>
      <c r="C859" s="81"/>
      <c r="H859" s="161"/>
      <c r="J859" s="161"/>
      <c r="L859" s="161"/>
      <c r="N859" s="161"/>
      <c r="P859" s="161"/>
      <c r="R859" s="161"/>
      <c r="T859" s="161"/>
      <c r="V859" s="161"/>
      <c r="X859" s="161"/>
      <c r="Z859" s="161"/>
      <c r="AB859" s="161"/>
      <c r="AD859" s="161"/>
      <c r="AF859" s="161"/>
      <c r="AH859" s="161"/>
      <c r="AJ859" s="161"/>
      <c r="AL859" s="161"/>
      <c r="AN859" s="161"/>
      <c r="AP859" s="161"/>
      <c r="AR859" s="161"/>
      <c r="AT859" s="161"/>
      <c r="AV859" s="161"/>
      <c r="AX859" s="161"/>
      <c r="AZ859" s="161"/>
      <c r="BB859" s="161"/>
    </row>
    <row r="860" spans="1:54" s="174" customFormat="1" ht="18.399999999999999" customHeight="1" x14ac:dyDescent="0.3">
      <c r="A860" s="180"/>
      <c r="C860" s="81"/>
      <c r="H860" s="161"/>
      <c r="J860" s="161"/>
      <c r="L860" s="161"/>
      <c r="N860" s="161"/>
      <c r="P860" s="161"/>
      <c r="R860" s="161"/>
      <c r="T860" s="161"/>
      <c r="V860" s="161"/>
      <c r="X860" s="161"/>
      <c r="Z860" s="161"/>
      <c r="AB860" s="161"/>
      <c r="AD860" s="161"/>
      <c r="AF860" s="161"/>
      <c r="AH860" s="161"/>
      <c r="AJ860" s="161"/>
      <c r="AL860" s="161"/>
      <c r="AN860" s="161"/>
      <c r="AP860" s="161"/>
      <c r="AR860" s="161"/>
      <c r="AT860" s="161"/>
      <c r="AV860" s="161"/>
      <c r="AX860" s="161"/>
      <c r="AZ860" s="161"/>
      <c r="BB860" s="161"/>
    </row>
    <row r="861" spans="1:54" s="174" customFormat="1" ht="18.399999999999999" customHeight="1" x14ac:dyDescent="0.3">
      <c r="A861" s="180"/>
      <c r="C861" s="81"/>
      <c r="H861" s="161"/>
      <c r="J861" s="161"/>
      <c r="L861" s="161"/>
      <c r="N861" s="161"/>
      <c r="P861" s="161"/>
      <c r="R861" s="161"/>
      <c r="T861" s="161"/>
      <c r="V861" s="161"/>
      <c r="X861" s="161"/>
      <c r="Z861" s="161"/>
      <c r="AB861" s="161"/>
      <c r="AD861" s="161"/>
      <c r="AF861" s="161"/>
      <c r="AH861" s="161"/>
      <c r="AJ861" s="161"/>
      <c r="AL861" s="161"/>
      <c r="AN861" s="161"/>
      <c r="AP861" s="161"/>
      <c r="AR861" s="161"/>
      <c r="AT861" s="161"/>
      <c r="AV861" s="161"/>
      <c r="AX861" s="161"/>
      <c r="AZ861" s="161"/>
      <c r="BB861" s="161"/>
    </row>
    <row r="862" spans="1:54" s="174" customFormat="1" ht="18.399999999999999" customHeight="1" x14ac:dyDescent="0.3">
      <c r="A862" s="180"/>
      <c r="C862" s="81"/>
      <c r="H862" s="161"/>
      <c r="J862" s="161"/>
      <c r="L862" s="161"/>
      <c r="N862" s="161"/>
      <c r="P862" s="161"/>
      <c r="R862" s="161"/>
      <c r="T862" s="161"/>
      <c r="V862" s="161"/>
      <c r="X862" s="161"/>
      <c r="Z862" s="161"/>
      <c r="AB862" s="161"/>
      <c r="AD862" s="161"/>
      <c r="AF862" s="161"/>
      <c r="AH862" s="161"/>
      <c r="AJ862" s="161"/>
      <c r="AL862" s="161"/>
      <c r="AN862" s="161"/>
      <c r="AP862" s="161"/>
      <c r="AR862" s="161"/>
      <c r="AT862" s="161"/>
      <c r="AV862" s="161"/>
      <c r="AX862" s="161"/>
      <c r="AZ862" s="161"/>
      <c r="BB862" s="161"/>
    </row>
    <row r="863" spans="1:54" s="174" customFormat="1" ht="18.399999999999999" customHeight="1" x14ac:dyDescent="0.3">
      <c r="A863" s="180"/>
      <c r="C863" s="81"/>
      <c r="H863" s="161"/>
      <c r="J863" s="161"/>
      <c r="L863" s="161"/>
      <c r="N863" s="161"/>
      <c r="P863" s="161"/>
      <c r="R863" s="161"/>
      <c r="T863" s="161"/>
      <c r="V863" s="161"/>
      <c r="X863" s="161"/>
      <c r="Z863" s="161"/>
      <c r="AB863" s="161"/>
      <c r="AD863" s="161"/>
      <c r="AF863" s="161"/>
      <c r="AH863" s="161"/>
      <c r="AJ863" s="161"/>
      <c r="AL863" s="161"/>
      <c r="AN863" s="161"/>
      <c r="AP863" s="161"/>
      <c r="AR863" s="161"/>
      <c r="AT863" s="161"/>
      <c r="AV863" s="161"/>
      <c r="AX863" s="161"/>
      <c r="AZ863" s="161"/>
      <c r="BB863" s="161"/>
    </row>
    <row r="864" spans="1:54" s="174" customFormat="1" ht="18.399999999999999" customHeight="1" x14ac:dyDescent="0.3">
      <c r="A864" s="180"/>
      <c r="C864" s="81"/>
      <c r="H864" s="161"/>
      <c r="J864" s="161"/>
      <c r="L864" s="161"/>
      <c r="N864" s="161"/>
      <c r="P864" s="161"/>
      <c r="R864" s="161"/>
      <c r="T864" s="161"/>
      <c r="V864" s="161"/>
      <c r="X864" s="161"/>
      <c r="Z864" s="161"/>
      <c r="AB864" s="161"/>
      <c r="AD864" s="161"/>
      <c r="AF864" s="161"/>
      <c r="AH864" s="161"/>
      <c r="AJ864" s="161"/>
      <c r="AL864" s="161"/>
      <c r="AN864" s="161"/>
      <c r="AP864" s="161"/>
      <c r="AR864" s="161"/>
      <c r="AT864" s="161"/>
      <c r="AV864" s="161"/>
      <c r="AX864" s="161"/>
      <c r="AZ864" s="161"/>
      <c r="BB864" s="161"/>
    </row>
    <row r="865" spans="1:54" s="174" customFormat="1" ht="18.399999999999999" customHeight="1" x14ac:dyDescent="0.3">
      <c r="A865" s="180"/>
      <c r="C865" s="81"/>
      <c r="H865" s="161"/>
      <c r="J865" s="161"/>
      <c r="L865" s="161"/>
      <c r="N865" s="161"/>
      <c r="P865" s="161"/>
      <c r="R865" s="161"/>
      <c r="T865" s="161"/>
      <c r="V865" s="161"/>
      <c r="X865" s="161"/>
      <c r="Z865" s="161"/>
      <c r="AB865" s="161"/>
      <c r="AD865" s="161"/>
      <c r="AF865" s="161"/>
      <c r="AH865" s="161"/>
      <c r="AJ865" s="161"/>
      <c r="AL865" s="161"/>
      <c r="AN865" s="161"/>
      <c r="AP865" s="161"/>
      <c r="AR865" s="161"/>
      <c r="AT865" s="161"/>
      <c r="AV865" s="161"/>
      <c r="AX865" s="161"/>
      <c r="AZ865" s="161"/>
      <c r="BB865" s="161"/>
    </row>
    <row r="866" spans="1:54" s="174" customFormat="1" ht="18.399999999999999" customHeight="1" x14ac:dyDescent="0.3">
      <c r="A866" s="180"/>
      <c r="C866" s="81"/>
      <c r="H866" s="161"/>
      <c r="J866" s="161"/>
      <c r="L866" s="161"/>
      <c r="N866" s="161"/>
      <c r="P866" s="161"/>
      <c r="R866" s="161"/>
      <c r="T866" s="161"/>
      <c r="V866" s="161"/>
      <c r="X866" s="161"/>
      <c r="Z866" s="161"/>
      <c r="AB866" s="161"/>
      <c r="AD866" s="161"/>
      <c r="AF866" s="161"/>
      <c r="AH866" s="161"/>
      <c r="AJ866" s="161"/>
      <c r="AL866" s="161"/>
      <c r="AN866" s="161"/>
      <c r="AP866" s="161"/>
      <c r="AR866" s="161"/>
      <c r="AT866" s="161"/>
      <c r="AV866" s="161"/>
      <c r="AX866" s="161"/>
      <c r="AZ866" s="161"/>
      <c r="BB866" s="161"/>
    </row>
    <row r="867" spans="1:54" s="174" customFormat="1" ht="18.399999999999999" customHeight="1" x14ac:dyDescent="0.3">
      <c r="A867" s="180"/>
      <c r="C867" s="81"/>
      <c r="H867" s="161"/>
      <c r="J867" s="161"/>
      <c r="L867" s="161"/>
      <c r="N867" s="161"/>
      <c r="P867" s="161"/>
      <c r="R867" s="161"/>
      <c r="T867" s="161"/>
      <c r="V867" s="161"/>
      <c r="X867" s="161"/>
      <c r="Z867" s="161"/>
      <c r="AB867" s="161"/>
      <c r="AD867" s="161"/>
      <c r="AF867" s="161"/>
      <c r="AH867" s="161"/>
      <c r="AJ867" s="161"/>
      <c r="AL867" s="161"/>
      <c r="AN867" s="161"/>
      <c r="AP867" s="161"/>
      <c r="AR867" s="161"/>
      <c r="AT867" s="161"/>
      <c r="AV867" s="161"/>
      <c r="AX867" s="161"/>
      <c r="AZ867" s="161"/>
      <c r="BB867" s="161"/>
    </row>
    <row r="868" spans="1:54" s="174" customFormat="1" ht="18.399999999999999" customHeight="1" x14ac:dyDescent="0.3">
      <c r="A868" s="180"/>
      <c r="C868" s="81"/>
      <c r="H868" s="161"/>
      <c r="J868" s="161"/>
      <c r="L868" s="161"/>
      <c r="N868" s="161"/>
      <c r="P868" s="161"/>
      <c r="R868" s="161"/>
      <c r="T868" s="161"/>
      <c r="V868" s="161"/>
      <c r="X868" s="161"/>
      <c r="Z868" s="161"/>
      <c r="AB868" s="161"/>
      <c r="AD868" s="161"/>
      <c r="AF868" s="161"/>
      <c r="AH868" s="161"/>
      <c r="AJ868" s="161"/>
      <c r="AL868" s="161"/>
      <c r="AN868" s="161"/>
      <c r="AP868" s="161"/>
      <c r="AR868" s="161"/>
      <c r="AT868" s="161"/>
      <c r="AV868" s="161"/>
      <c r="AX868" s="161"/>
      <c r="AZ868" s="161"/>
      <c r="BB868" s="161"/>
    </row>
    <row r="869" spans="1:54" s="174" customFormat="1" ht="18.399999999999999" customHeight="1" x14ac:dyDescent="0.3">
      <c r="A869" s="180"/>
      <c r="C869" s="81"/>
      <c r="H869" s="161"/>
      <c r="J869" s="161"/>
      <c r="L869" s="161"/>
      <c r="N869" s="161"/>
      <c r="P869" s="161"/>
      <c r="R869" s="161"/>
      <c r="T869" s="161"/>
      <c r="V869" s="161"/>
      <c r="X869" s="161"/>
      <c r="Z869" s="161"/>
      <c r="AB869" s="161"/>
      <c r="AD869" s="161"/>
      <c r="AF869" s="161"/>
      <c r="AH869" s="161"/>
      <c r="AJ869" s="161"/>
      <c r="AL869" s="161"/>
      <c r="AN869" s="161"/>
      <c r="AP869" s="161"/>
      <c r="AR869" s="161"/>
      <c r="AT869" s="161"/>
      <c r="AV869" s="161"/>
      <c r="AX869" s="161"/>
      <c r="AZ869" s="161"/>
      <c r="BB869" s="161"/>
    </row>
    <row r="870" spans="1:54" s="174" customFormat="1" ht="18.399999999999999" customHeight="1" x14ac:dyDescent="0.3">
      <c r="A870" s="180"/>
      <c r="C870" s="81"/>
      <c r="H870" s="161"/>
      <c r="J870" s="161"/>
      <c r="L870" s="161"/>
      <c r="N870" s="161"/>
      <c r="P870" s="161"/>
      <c r="R870" s="161"/>
      <c r="T870" s="161"/>
      <c r="V870" s="161"/>
      <c r="X870" s="161"/>
      <c r="Z870" s="161"/>
      <c r="AB870" s="161"/>
      <c r="AD870" s="161"/>
      <c r="AF870" s="161"/>
      <c r="AH870" s="161"/>
      <c r="AJ870" s="161"/>
      <c r="AL870" s="161"/>
      <c r="AN870" s="161"/>
      <c r="AP870" s="161"/>
      <c r="AR870" s="161"/>
      <c r="AT870" s="161"/>
      <c r="AV870" s="161"/>
      <c r="AX870" s="161"/>
      <c r="AZ870" s="161"/>
      <c r="BB870" s="161"/>
    </row>
    <row r="871" spans="1:54" s="174" customFormat="1" ht="18.399999999999999" customHeight="1" x14ac:dyDescent="0.3">
      <c r="A871" s="180"/>
      <c r="C871" s="81"/>
      <c r="H871" s="161"/>
      <c r="J871" s="161"/>
      <c r="L871" s="161"/>
      <c r="N871" s="161"/>
      <c r="P871" s="161"/>
      <c r="R871" s="161"/>
      <c r="T871" s="161"/>
      <c r="V871" s="161"/>
      <c r="X871" s="161"/>
      <c r="Z871" s="161"/>
      <c r="AB871" s="161"/>
      <c r="AD871" s="161"/>
      <c r="AF871" s="161"/>
      <c r="AH871" s="161"/>
      <c r="AJ871" s="161"/>
      <c r="AL871" s="161"/>
      <c r="AN871" s="161"/>
      <c r="AP871" s="161"/>
      <c r="AR871" s="161"/>
      <c r="AT871" s="161"/>
      <c r="AV871" s="161"/>
      <c r="AX871" s="161"/>
      <c r="AZ871" s="161"/>
      <c r="BB871" s="161"/>
    </row>
    <row r="872" spans="1:54" s="174" customFormat="1" ht="18.399999999999999" customHeight="1" x14ac:dyDescent="0.3">
      <c r="A872" s="180"/>
      <c r="C872" s="81"/>
      <c r="H872" s="161"/>
      <c r="J872" s="161"/>
      <c r="L872" s="161"/>
      <c r="N872" s="161"/>
      <c r="P872" s="161"/>
      <c r="R872" s="161"/>
      <c r="T872" s="161"/>
      <c r="V872" s="161"/>
      <c r="X872" s="161"/>
      <c r="Z872" s="161"/>
      <c r="AB872" s="161"/>
      <c r="AD872" s="161"/>
      <c r="AF872" s="161"/>
      <c r="AH872" s="161"/>
      <c r="AJ872" s="161"/>
      <c r="AL872" s="161"/>
      <c r="AN872" s="161"/>
      <c r="AP872" s="161"/>
      <c r="AR872" s="161"/>
      <c r="AT872" s="161"/>
      <c r="AV872" s="161"/>
      <c r="AX872" s="161"/>
      <c r="AZ872" s="161"/>
      <c r="BB872" s="161"/>
    </row>
    <row r="873" spans="1:54" s="174" customFormat="1" ht="18.399999999999999" customHeight="1" x14ac:dyDescent="0.3">
      <c r="A873" s="180"/>
      <c r="C873" s="81"/>
      <c r="H873" s="161"/>
      <c r="J873" s="161"/>
      <c r="L873" s="161"/>
      <c r="N873" s="161"/>
      <c r="P873" s="161"/>
      <c r="R873" s="161"/>
      <c r="T873" s="161"/>
      <c r="V873" s="161"/>
      <c r="X873" s="161"/>
      <c r="Z873" s="161"/>
      <c r="AB873" s="161"/>
      <c r="AD873" s="161"/>
      <c r="AF873" s="161"/>
      <c r="AH873" s="161"/>
      <c r="AJ873" s="161"/>
      <c r="AL873" s="161"/>
      <c r="AN873" s="161"/>
      <c r="AP873" s="161"/>
      <c r="AR873" s="161"/>
      <c r="AT873" s="161"/>
      <c r="AV873" s="161"/>
      <c r="AX873" s="161"/>
      <c r="AZ873" s="161"/>
      <c r="BB873" s="161"/>
    </row>
    <row r="874" spans="1:54" s="174" customFormat="1" ht="18.399999999999999" customHeight="1" x14ac:dyDescent="0.3">
      <c r="A874" s="180"/>
      <c r="C874" s="81"/>
      <c r="H874" s="161"/>
      <c r="J874" s="161"/>
      <c r="L874" s="161"/>
      <c r="N874" s="161"/>
      <c r="P874" s="161"/>
      <c r="R874" s="161"/>
      <c r="T874" s="161"/>
      <c r="V874" s="161"/>
      <c r="X874" s="161"/>
      <c r="Z874" s="161"/>
      <c r="AB874" s="161"/>
      <c r="AD874" s="161"/>
      <c r="AF874" s="161"/>
      <c r="AH874" s="161"/>
      <c r="AJ874" s="161"/>
      <c r="AL874" s="161"/>
      <c r="AN874" s="161"/>
      <c r="AP874" s="161"/>
      <c r="AR874" s="161"/>
      <c r="AT874" s="161"/>
      <c r="AV874" s="161"/>
      <c r="AX874" s="161"/>
      <c r="AZ874" s="161"/>
      <c r="BB874" s="161"/>
    </row>
    <row r="875" spans="1:54" s="174" customFormat="1" ht="18.399999999999999" customHeight="1" x14ac:dyDescent="0.3">
      <c r="A875" s="180"/>
      <c r="C875" s="81"/>
      <c r="H875" s="161"/>
      <c r="J875" s="161"/>
      <c r="L875" s="161"/>
      <c r="N875" s="161"/>
      <c r="P875" s="161"/>
      <c r="R875" s="161"/>
      <c r="T875" s="161"/>
      <c r="V875" s="161"/>
      <c r="X875" s="161"/>
      <c r="Z875" s="161"/>
      <c r="AB875" s="161"/>
      <c r="AD875" s="161"/>
      <c r="AF875" s="161"/>
      <c r="AH875" s="161"/>
      <c r="AJ875" s="161"/>
      <c r="AL875" s="161"/>
      <c r="AN875" s="161"/>
      <c r="AP875" s="161"/>
      <c r="AR875" s="161"/>
      <c r="AT875" s="161"/>
      <c r="AV875" s="161"/>
      <c r="AX875" s="161"/>
      <c r="AZ875" s="161"/>
      <c r="BB875" s="161"/>
    </row>
    <row r="876" spans="1:54" s="174" customFormat="1" ht="18.399999999999999" customHeight="1" x14ac:dyDescent="0.3">
      <c r="A876" s="180"/>
      <c r="C876" s="81"/>
      <c r="H876" s="161"/>
      <c r="J876" s="161"/>
      <c r="L876" s="161"/>
      <c r="N876" s="161"/>
      <c r="P876" s="161"/>
      <c r="R876" s="161"/>
      <c r="T876" s="161"/>
      <c r="V876" s="161"/>
      <c r="X876" s="161"/>
      <c r="Z876" s="161"/>
      <c r="AB876" s="161"/>
      <c r="AD876" s="161"/>
      <c r="AF876" s="161"/>
      <c r="AH876" s="161"/>
      <c r="AJ876" s="161"/>
      <c r="AL876" s="161"/>
      <c r="AN876" s="161"/>
      <c r="AP876" s="161"/>
      <c r="AR876" s="161"/>
      <c r="AT876" s="161"/>
      <c r="AV876" s="161"/>
      <c r="AX876" s="161"/>
      <c r="AZ876" s="161"/>
      <c r="BB876" s="161"/>
    </row>
    <row r="877" spans="1:54" s="174" customFormat="1" ht="18.399999999999999" customHeight="1" x14ac:dyDescent="0.3">
      <c r="A877" s="180"/>
      <c r="C877" s="81"/>
      <c r="H877" s="161"/>
      <c r="J877" s="161"/>
      <c r="L877" s="161"/>
      <c r="N877" s="161"/>
      <c r="P877" s="161"/>
      <c r="R877" s="161"/>
      <c r="T877" s="161"/>
      <c r="V877" s="161"/>
      <c r="X877" s="161"/>
      <c r="Z877" s="161"/>
      <c r="AB877" s="161"/>
      <c r="AD877" s="161"/>
      <c r="AF877" s="161"/>
      <c r="AH877" s="161"/>
      <c r="AJ877" s="161"/>
      <c r="AL877" s="161"/>
      <c r="AN877" s="161"/>
      <c r="AP877" s="161"/>
      <c r="AR877" s="161"/>
      <c r="AT877" s="161"/>
      <c r="AV877" s="161"/>
      <c r="AX877" s="161"/>
      <c r="AZ877" s="161"/>
      <c r="BB877" s="161"/>
    </row>
    <row r="878" spans="1:54" s="174" customFormat="1" ht="18.399999999999999" customHeight="1" x14ac:dyDescent="0.3">
      <c r="A878" s="180"/>
      <c r="C878" s="81"/>
      <c r="H878" s="161"/>
      <c r="J878" s="161"/>
      <c r="L878" s="161"/>
      <c r="N878" s="161"/>
      <c r="P878" s="161"/>
      <c r="R878" s="161"/>
      <c r="T878" s="161"/>
      <c r="V878" s="161"/>
      <c r="X878" s="161"/>
      <c r="Z878" s="161"/>
      <c r="AB878" s="161"/>
      <c r="AD878" s="161"/>
      <c r="AF878" s="161"/>
      <c r="AH878" s="161"/>
      <c r="AJ878" s="161"/>
      <c r="AL878" s="161"/>
      <c r="AN878" s="161"/>
      <c r="AP878" s="161"/>
      <c r="AR878" s="161"/>
      <c r="AT878" s="161"/>
      <c r="AV878" s="161"/>
      <c r="AX878" s="161"/>
      <c r="AZ878" s="161"/>
      <c r="BB878" s="161"/>
    </row>
    <row r="879" spans="1:54" s="174" customFormat="1" ht="18.399999999999999" customHeight="1" x14ac:dyDescent="0.3">
      <c r="A879" s="180"/>
      <c r="C879" s="81"/>
      <c r="H879" s="161"/>
      <c r="J879" s="161"/>
      <c r="L879" s="161"/>
      <c r="N879" s="161"/>
      <c r="P879" s="161"/>
      <c r="R879" s="161"/>
      <c r="T879" s="161"/>
      <c r="V879" s="161"/>
      <c r="X879" s="161"/>
      <c r="Z879" s="161"/>
      <c r="AB879" s="161"/>
      <c r="AD879" s="161"/>
      <c r="AF879" s="161"/>
      <c r="AH879" s="161"/>
      <c r="AJ879" s="161"/>
      <c r="AL879" s="161"/>
      <c r="AN879" s="161"/>
      <c r="AP879" s="161"/>
      <c r="AR879" s="161"/>
      <c r="AT879" s="161"/>
      <c r="AV879" s="161"/>
      <c r="AX879" s="161"/>
      <c r="AZ879" s="161"/>
      <c r="BB879" s="161"/>
    </row>
    <row r="880" spans="1:54" s="174" customFormat="1" ht="18.399999999999999" customHeight="1" x14ac:dyDescent="0.3">
      <c r="A880" s="180"/>
      <c r="C880" s="81"/>
      <c r="H880" s="161"/>
      <c r="J880" s="161"/>
      <c r="L880" s="161"/>
      <c r="N880" s="161"/>
      <c r="P880" s="161"/>
      <c r="R880" s="161"/>
      <c r="T880" s="161"/>
      <c r="V880" s="161"/>
      <c r="X880" s="161"/>
      <c r="Z880" s="161"/>
      <c r="AB880" s="161"/>
      <c r="AD880" s="161"/>
      <c r="AF880" s="161"/>
      <c r="AH880" s="161"/>
      <c r="AJ880" s="161"/>
      <c r="AL880" s="161"/>
      <c r="AN880" s="161"/>
      <c r="AP880" s="161"/>
      <c r="AR880" s="161"/>
      <c r="AT880" s="161"/>
      <c r="AV880" s="161"/>
      <c r="AX880" s="161"/>
      <c r="AZ880" s="161"/>
      <c r="BB880" s="161"/>
    </row>
    <row r="881" spans="1:255" s="174" customFormat="1" ht="18.399999999999999" customHeight="1" x14ac:dyDescent="0.3">
      <c r="A881" s="180"/>
      <c r="C881" s="81"/>
      <c r="H881" s="161"/>
      <c r="J881" s="161"/>
      <c r="L881" s="161"/>
      <c r="N881" s="161"/>
      <c r="P881" s="161"/>
      <c r="R881" s="161"/>
      <c r="T881" s="161"/>
      <c r="V881" s="161"/>
      <c r="X881" s="161"/>
      <c r="Z881" s="161"/>
      <c r="AB881" s="161"/>
      <c r="AD881" s="161"/>
      <c r="AF881" s="161"/>
      <c r="AH881" s="161"/>
      <c r="AJ881" s="161"/>
      <c r="AL881" s="161"/>
      <c r="AN881" s="161"/>
      <c r="AP881" s="161"/>
      <c r="AR881" s="161"/>
      <c r="AT881" s="161"/>
      <c r="AV881" s="161"/>
      <c r="AX881" s="161"/>
      <c r="AZ881" s="161"/>
      <c r="BB881" s="161"/>
    </row>
    <row r="882" spans="1:255" s="174" customFormat="1" ht="18.399999999999999" customHeight="1" x14ac:dyDescent="0.3">
      <c r="A882" s="180"/>
      <c r="C882" s="81"/>
      <c r="H882" s="161"/>
      <c r="J882" s="161"/>
      <c r="L882" s="161"/>
      <c r="N882" s="161"/>
      <c r="P882" s="161"/>
      <c r="R882" s="161"/>
      <c r="T882" s="161"/>
      <c r="V882" s="161"/>
      <c r="X882" s="161"/>
      <c r="Z882" s="161"/>
      <c r="AB882" s="161"/>
      <c r="AD882" s="161"/>
      <c r="AF882" s="161"/>
      <c r="AH882" s="161"/>
      <c r="AJ882" s="161"/>
      <c r="AL882" s="161"/>
      <c r="AN882" s="161"/>
      <c r="AP882" s="161"/>
      <c r="AR882" s="161"/>
      <c r="AT882" s="161"/>
      <c r="AV882" s="161"/>
      <c r="AX882" s="161"/>
      <c r="AZ882" s="161"/>
      <c r="BB882" s="161"/>
      <c r="BD882" s="161"/>
      <c r="BE882" s="161"/>
      <c r="BF882" s="161"/>
      <c r="BG882" s="161"/>
      <c r="BH882" s="161"/>
      <c r="BI882" s="161"/>
      <c r="BJ882" s="161"/>
      <c r="BK882" s="161"/>
      <c r="BL882" s="161"/>
      <c r="BM882" s="161"/>
      <c r="BN882" s="161"/>
      <c r="BO882" s="161"/>
      <c r="BP882" s="161"/>
      <c r="BQ882" s="161"/>
      <c r="BR882" s="161"/>
      <c r="BS882" s="161"/>
      <c r="BT882" s="161"/>
      <c r="BU882" s="161"/>
      <c r="BV882" s="161"/>
      <c r="BW882" s="161"/>
      <c r="BX882" s="161"/>
      <c r="BY882" s="161"/>
      <c r="BZ882" s="161"/>
      <c r="CA882" s="161"/>
      <c r="CB882" s="161"/>
      <c r="CC882" s="161"/>
      <c r="CD882" s="161"/>
      <c r="CE882" s="161"/>
      <c r="CF882" s="161"/>
      <c r="CG882" s="161"/>
      <c r="CH882" s="161"/>
      <c r="CI882" s="161"/>
      <c r="CJ882" s="161"/>
      <c r="CK882" s="161"/>
      <c r="CL882" s="161"/>
      <c r="CM882" s="161"/>
      <c r="CN882" s="161"/>
      <c r="CO882" s="161"/>
      <c r="CP882" s="161"/>
      <c r="CQ882" s="161"/>
      <c r="CR882" s="161"/>
      <c r="CS882" s="161"/>
      <c r="CT882" s="161"/>
      <c r="CU882" s="161"/>
      <c r="CV882" s="161"/>
      <c r="CW882" s="161"/>
      <c r="CX882" s="161"/>
      <c r="CY882" s="161"/>
      <c r="CZ882" s="161"/>
      <c r="DA882" s="161"/>
      <c r="DB882" s="161"/>
      <c r="DC882" s="161"/>
      <c r="DD882" s="161"/>
      <c r="DE882" s="161"/>
      <c r="DF882" s="161"/>
      <c r="DG882" s="161"/>
      <c r="DH882" s="161"/>
      <c r="DI882" s="161"/>
      <c r="DJ882" s="161"/>
      <c r="DK882" s="161"/>
      <c r="DL882" s="161"/>
      <c r="DM882" s="161"/>
      <c r="DN882" s="161"/>
      <c r="DO882" s="161"/>
      <c r="DP882" s="161"/>
      <c r="DQ882" s="161"/>
      <c r="DR882" s="161"/>
      <c r="DS882" s="161"/>
      <c r="DT882" s="161"/>
      <c r="DU882" s="161"/>
      <c r="DV882" s="161"/>
      <c r="DW882" s="161"/>
      <c r="DX882" s="161"/>
      <c r="DY882" s="161"/>
      <c r="EB882" s="161"/>
      <c r="EC882" s="161"/>
      <c r="ED882" s="161"/>
      <c r="EE882" s="161"/>
      <c r="EF882" s="161"/>
      <c r="EG882" s="161"/>
      <c r="EH882" s="161"/>
      <c r="EI882" s="161"/>
      <c r="EJ882" s="161"/>
      <c r="EK882" s="161"/>
      <c r="EL882" s="161"/>
      <c r="EM882" s="161"/>
      <c r="EN882" s="161"/>
      <c r="EO882" s="161"/>
      <c r="EP882" s="161"/>
      <c r="EQ882" s="161"/>
      <c r="ER882" s="161"/>
      <c r="ES882" s="161"/>
      <c r="ET882" s="161"/>
      <c r="EU882" s="161"/>
      <c r="EV882" s="161"/>
      <c r="EW882" s="161"/>
      <c r="EX882" s="161"/>
      <c r="EY882" s="161"/>
      <c r="EZ882" s="161"/>
      <c r="FA882" s="161"/>
      <c r="FB882" s="161"/>
      <c r="FC882" s="161"/>
      <c r="FD882" s="161"/>
      <c r="FE882" s="161"/>
      <c r="FF882" s="161"/>
      <c r="FG882" s="161"/>
      <c r="FH882" s="161"/>
      <c r="FI882" s="161"/>
      <c r="FJ882" s="161"/>
      <c r="FK882" s="161"/>
      <c r="FL882" s="161"/>
      <c r="FM882" s="161"/>
      <c r="FN882" s="161"/>
      <c r="FO882" s="161"/>
      <c r="FP882" s="161"/>
      <c r="FQ882" s="161"/>
      <c r="FR882" s="161"/>
      <c r="FS882" s="161"/>
      <c r="FT882" s="161"/>
      <c r="FU882" s="161"/>
      <c r="FV882" s="161"/>
      <c r="FW882" s="161"/>
      <c r="FX882" s="161"/>
      <c r="FY882" s="161"/>
      <c r="FZ882" s="161"/>
      <c r="GA882" s="161"/>
      <c r="GB882" s="161"/>
      <c r="GC882" s="161"/>
      <c r="GD882" s="161"/>
      <c r="GE882" s="161"/>
      <c r="GF882" s="161"/>
      <c r="GG882" s="161"/>
      <c r="GH882" s="161"/>
      <c r="GI882" s="161"/>
      <c r="GJ882" s="161"/>
      <c r="GK882" s="161"/>
      <c r="GL882" s="161"/>
      <c r="GM882" s="161"/>
      <c r="GN882" s="161"/>
      <c r="GO882" s="161"/>
      <c r="GP882" s="161"/>
      <c r="GQ882" s="161"/>
      <c r="GR882" s="161"/>
      <c r="GS882" s="161"/>
      <c r="GT882" s="161"/>
      <c r="GU882" s="161"/>
      <c r="GV882" s="161"/>
      <c r="GW882" s="161"/>
      <c r="GX882" s="161"/>
      <c r="GY882" s="161"/>
      <c r="GZ882" s="161"/>
      <c r="HA882" s="161"/>
      <c r="HB882" s="161"/>
      <c r="HC882" s="161"/>
      <c r="HD882" s="161"/>
      <c r="HE882" s="161"/>
      <c r="HF882" s="161"/>
      <c r="HG882" s="161"/>
      <c r="HH882" s="161"/>
      <c r="HI882" s="161"/>
      <c r="HJ882" s="161"/>
      <c r="HK882" s="161"/>
      <c r="HL882" s="161"/>
      <c r="HM882" s="161"/>
      <c r="HN882" s="161"/>
      <c r="HO882" s="161"/>
      <c r="HP882" s="161"/>
      <c r="HQ882" s="161"/>
      <c r="HR882" s="161"/>
      <c r="HS882" s="161"/>
      <c r="HT882" s="161"/>
      <c r="HU882" s="161"/>
      <c r="HV882" s="161"/>
      <c r="HW882" s="161"/>
      <c r="HX882" s="161"/>
      <c r="HY882" s="161"/>
      <c r="HZ882" s="161"/>
      <c r="IA882" s="161"/>
      <c r="IB882" s="161"/>
      <c r="IC882" s="161"/>
      <c r="ID882" s="161"/>
      <c r="IE882" s="161"/>
      <c r="IF882" s="161"/>
      <c r="IG882" s="161"/>
      <c r="IH882" s="161"/>
      <c r="II882" s="161"/>
      <c r="IJ882" s="161"/>
      <c r="IK882" s="161"/>
      <c r="IL882" s="161"/>
      <c r="IM882" s="161"/>
      <c r="IN882" s="161"/>
      <c r="IO882" s="161"/>
      <c r="IP882" s="161"/>
      <c r="IQ882" s="161"/>
      <c r="IR882" s="161"/>
      <c r="IS882" s="161"/>
      <c r="IT882" s="161"/>
      <c r="IU882" s="161"/>
    </row>
    <row r="883" spans="1:255" s="174" customFormat="1" ht="18.399999999999999" customHeight="1" x14ac:dyDescent="0.3">
      <c r="A883" s="180"/>
      <c r="C883" s="81"/>
      <c r="H883" s="161"/>
      <c r="J883" s="161"/>
      <c r="L883" s="161"/>
      <c r="N883" s="161"/>
      <c r="P883" s="161"/>
      <c r="R883" s="161"/>
      <c r="T883" s="161"/>
      <c r="V883" s="161"/>
      <c r="X883" s="161"/>
      <c r="Z883" s="161"/>
      <c r="AB883" s="161"/>
      <c r="AD883" s="161"/>
      <c r="AF883" s="161"/>
      <c r="AH883" s="161"/>
      <c r="AJ883" s="161"/>
      <c r="AL883" s="161"/>
      <c r="AN883" s="161"/>
      <c r="AP883" s="161"/>
      <c r="AR883" s="161"/>
      <c r="AT883" s="161"/>
      <c r="AV883" s="161"/>
      <c r="AX883" s="161"/>
      <c r="AZ883" s="161"/>
      <c r="BB883" s="161"/>
    </row>
    <row r="884" spans="1:255" s="174" customFormat="1" ht="18.399999999999999" customHeight="1" x14ac:dyDescent="0.3">
      <c r="A884" s="180"/>
      <c r="C884" s="81"/>
      <c r="H884" s="161"/>
      <c r="J884" s="161"/>
      <c r="L884" s="161"/>
      <c r="N884" s="161"/>
      <c r="P884" s="161"/>
      <c r="R884" s="161"/>
      <c r="T884" s="161"/>
      <c r="V884" s="161"/>
      <c r="X884" s="161"/>
      <c r="Z884" s="161"/>
      <c r="AB884" s="161"/>
      <c r="AD884" s="161"/>
      <c r="AF884" s="161"/>
      <c r="AH884" s="161"/>
      <c r="AJ884" s="161"/>
      <c r="AL884" s="161"/>
      <c r="AN884" s="161"/>
      <c r="AP884" s="161"/>
      <c r="AR884" s="161"/>
      <c r="AT884" s="161"/>
      <c r="AV884" s="161"/>
      <c r="AX884" s="161"/>
      <c r="AZ884" s="161"/>
      <c r="BB884" s="161"/>
    </row>
    <row r="885" spans="1:255" s="174" customFormat="1" ht="18.399999999999999" customHeight="1" x14ac:dyDescent="0.3">
      <c r="A885" s="180"/>
      <c r="C885" s="81"/>
      <c r="H885" s="161"/>
      <c r="J885" s="161"/>
      <c r="L885" s="161"/>
      <c r="N885" s="161"/>
      <c r="P885" s="161"/>
      <c r="R885" s="161"/>
      <c r="T885" s="161"/>
      <c r="V885" s="161"/>
      <c r="X885" s="161"/>
      <c r="Z885" s="161"/>
      <c r="AB885" s="161"/>
      <c r="AD885" s="161"/>
      <c r="AF885" s="161"/>
      <c r="AH885" s="161"/>
      <c r="AJ885" s="161"/>
      <c r="AL885" s="161"/>
      <c r="AN885" s="161"/>
      <c r="AP885" s="161"/>
      <c r="AR885" s="161"/>
      <c r="AT885" s="161"/>
      <c r="AV885" s="161"/>
      <c r="AX885" s="161"/>
      <c r="AZ885" s="161"/>
      <c r="BB885" s="161"/>
    </row>
    <row r="886" spans="1:255" s="174" customFormat="1" ht="18.399999999999999" customHeight="1" x14ac:dyDescent="0.3">
      <c r="A886" s="180"/>
      <c r="C886" s="81"/>
      <c r="H886" s="161"/>
      <c r="J886" s="161"/>
      <c r="L886" s="161"/>
      <c r="N886" s="161"/>
      <c r="P886" s="161"/>
      <c r="R886" s="161"/>
      <c r="T886" s="161"/>
      <c r="V886" s="161"/>
      <c r="X886" s="161"/>
      <c r="Z886" s="161"/>
      <c r="AB886" s="161"/>
      <c r="AD886" s="161"/>
      <c r="AF886" s="161"/>
      <c r="AH886" s="161"/>
      <c r="AJ886" s="161"/>
      <c r="AL886" s="161"/>
      <c r="AN886" s="161"/>
      <c r="AP886" s="161"/>
      <c r="AR886" s="161"/>
      <c r="AT886" s="161"/>
      <c r="AV886" s="161"/>
      <c r="AX886" s="161"/>
      <c r="AZ886" s="161"/>
      <c r="BB886" s="161"/>
    </row>
    <row r="887" spans="1:255" s="174" customFormat="1" ht="18.399999999999999" customHeight="1" x14ac:dyDescent="0.3">
      <c r="A887" s="180"/>
      <c r="C887" s="81"/>
      <c r="H887" s="161"/>
      <c r="J887" s="161"/>
      <c r="L887" s="161"/>
      <c r="N887" s="161"/>
      <c r="P887" s="161"/>
      <c r="R887" s="161"/>
      <c r="T887" s="161"/>
      <c r="V887" s="161"/>
      <c r="X887" s="161"/>
      <c r="Z887" s="161"/>
      <c r="AB887" s="161"/>
      <c r="AD887" s="161"/>
      <c r="AF887" s="161"/>
      <c r="AH887" s="161"/>
      <c r="AJ887" s="161"/>
      <c r="AL887" s="161"/>
      <c r="AN887" s="161"/>
      <c r="AP887" s="161"/>
      <c r="AR887" s="161"/>
      <c r="AT887" s="161"/>
      <c r="AV887" s="161"/>
      <c r="AX887" s="161"/>
      <c r="AZ887" s="161"/>
      <c r="BB887" s="161"/>
    </row>
    <row r="888" spans="1:255" s="174" customFormat="1" ht="18.399999999999999" customHeight="1" x14ac:dyDescent="0.3">
      <c r="A888" s="180"/>
      <c r="C888" s="81"/>
      <c r="H888" s="161"/>
      <c r="J888" s="161"/>
      <c r="L888" s="161"/>
      <c r="N888" s="161"/>
      <c r="P888" s="161"/>
      <c r="R888" s="161"/>
      <c r="T888" s="161"/>
      <c r="V888" s="161"/>
      <c r="X888" s="161"/>
      <c r="Z888" s="161"/>
      <c r="AB888" s="161"/>
      <c r="AD888" s="161"/>
      <c r="AF888" s="161"/>
      <c r="AH888" s="161"/>
      <c r="AJ888" s="161"/>
      <c r="AL888" s="161"/>
      <c r="AN888" s="161"/>
      <c r="AP888" s="161"/>
      <c r="AR888" s="161"/>
      <c r="AT888" s="161"/>
      <c r="AV888" s="161"/>
      <c r="AX888" s="161"/>
      <c r="AZ888" s="161"/>
      <c r="BB888" s="161"/>
    </row>
    <row r="889" spans="1:255" s="174" customFormat="1" ht="18.399999999999999" customHeight="1" x14ac:dyDescent="0.3">
      <c r="A889" s="180"/>
      <c r="C889" s="81"/>
      <c r="H889" s="161"/>
      <c r="J889" s="161"/>
      <c r="L889" s="161"/>
      <c r="N889" s="161"/>
      <c r="P889" s="161"/>
      <c r="R889" s="161"/>
      <c r="T889" s="161"/>
      <c r="V889" s="161"/>
      <c r="X889" s="161"/>
      <c r="Z889" s="161"/>
      <c r="AB889" s="161"/>
      <c r="AD889" s="161"/>
      <c r="AF889" s="161"/>
      <c r="AH889" s="161"/>
      <c r="AJ889" s="161"/>
      <c r="AL889" s="161"/>
      <c r="AN889" s="161"/>
      <c r="AP889" s="161"/>
      <c r="AR889" s="161"/>
      <c r="AT889" s="161"/>
      <c r="AV889" s="161"/>
      <c r="AX889" s="161"/>
      <c r="AZ889" s="161"/>
      <c r="BB889" s="161"/>
    </row>
    <row r="890" spans="1:255" s="174" customFormat="1" ht="18.399999999999999" customHeight="1" x14ac:dyDescent="0.3">
      <c r="A890" s="180"/>
      <c r="C890" s="81"/>
      <c r="H890" s="161"/>
      <c r="J890" s="161"/>
      <c r="L890" s="161"/>
      <c r="N890" s="161"/>
      <c r="P890" s="161"/>
      <c r="R890" s="161"/>
      <c r="T890" s="161"/>
      <c r="V890" s="161"/>
      <c r="X890" s="161"/>
      <c r="Z890" s="161"/>
      <c r="AB890" s="161"/>
      <c r="AD890" s="161"/>
      <c r="AF890" s="161"/>
      <c r="AH890" s="161"/>
      <c r="AJ890" s="161"/>
      <c r="AL890" s="161"/>
      <c r="AN890" s="161"/>
      <c r="AP890" s="161"/>
      <c r="AR890" s="161"/>
      <c r="AT890" s="161"/>
      <c r="AV890" s="161"/>
      <c r="AX890" s="161"/>
      <c r="AZ890" s="161"/>
      <c r="BB890" s="161"/>
    </row>
    <row r="891" spans="1:255" s="174" customFormat="1" ht="18.399999999999999" customHeight="1" x14ac:dyDescent="0.3">
      <c r="A891" s="180"/>
      <c r="C891" s="81"/>
      <c r="H891" s="161"/>
      <c r="J891" s="161"/>
      <c r="L891" s="161"/>
      <c r="N891" s="161"/>
      <c r="P891" s="161"/>
      <c r="R891" s="161"/>
      <c r="T891" s="161"/>
      <c r="V891" s="161"/>
      <c r="X891" s="161"/>
      <c r="Z891" s="161"/>
      <c r="AB891" s="161"/>
      <c r="AD891" s="161"/>
      <c r="AF891" s="161"/>
      <c r="AH891" s="161"/>
      <c r="AJ891" s="161"/>
      <c r="AL891" s="161"/>
      <c r="AN891" s="161"/>
      <c r="AP891" s="161"/>
      <c r="AR891" s="161"/>
      <c r="AT891" s="161"/>
      <c r="AV891" s="161"/>
      <c r="AX891" s="161"/>
      <c r="AZ891" s="161"/>
      <c r="BB891" s="161"/>
    </row>
    <row r="892" spans="1:255" s="174" customFormat="1" ht="18.399999999999999" customHeight="1" x14ac:dyDescent="0.3">
      <c r="A892" s="180"/>
      <c r="C892" s="81"/>
      <c r="H892" s="161"/>
      <c r="J892" s="161"/>
      <c r="L892" s="161"/>
      <c r="N892" s="161"/>
      <c r="P892" s="161"/>
      <c r="R892" s="161"/>
      <c r="T892" s="161"/>
      <c r="V892" s="161"/>
      <c r="X892" s="161"/>
      <c r="Z892" s="161"/>
      <c r="AB892" s="161"/>
      <c r="AD892" s="161"/>
      <c r="AF892" s="161"/>
      <c r="AH892" s="161"/>
      <c r="AJ892" s="161"/>
      <c r="AL892" s="161"/>
      <c r="AN892" s="161"/>
      <c r="AP892" s="161"/>
      <c r="AR892" s="161"/>
      <c r="AT892" s="161"/>
      <c r="AV892" s="161"/>
      <c r="AX892" s="161"/>
      <c r="AZ892" s="161"/>
      <c r="BB892" s="161"/>
    </row>
    <row r="893" spans="1:255" s="174" customFormat="1" ht="18.399999999999999" customHeight="1" x14ac:dyDescent="0.3">
      <c r="A893" s="180"/>
      <c r="C893" s="81"/>
      <c r="H893" s="161"/>
      <c r="J893" s="161"/>
      <c r="L893" s="161"/>
      <c r="N893" s="161"/>
      <c r="P893" s="161"/>
      <c r="R893" s="161"/>
      <c r="T893" s="161"/>
      <c r="V893" s="161"/>
      <c r="X893" s="161"/>
      <c r="Z893" s="161"/>
      <c r="AB893" s="161"/>
      <c r="AD893" s="161"/>
      <c r="AF893" s="161"/>
      <c r="AH893" s="161"/>
      <c r="AJ893" s="161"/>
      <c r="AL893" s="161"/>
      <c r="AN893" s="161"/>
      <c r="AP893" s="161"/>
      <c r="AR893" s="161"/>
      <c r="AT893" s="161"/>
      <c r="AV893" s="161"/>
      <c r="AX893" s="161"/>
      <c r="AZ893" s="161"/>
      <c r="BB893" s="161"/>
    </row>
    <row r="894" spans="1:255" s="174" customFormat="1" ht="18.399999999999999" customHeight="1" x14ac:dyDescent="0.3">
      <c r="A894" s="180"/>
      <c r="C894" s="81"/>
      <c r="H894" s="161"/>
      <c r="J894" s="161"/>
      <c r="L894" s="161"/>
      <c r="N894" s="161"/>
      <c r="P894" s="161"/>
      <c r="R894" s="161"/>
      <c r="T894" s="161"/>
      <c r="V894" s="161"/>
      <c r="X894" s="161"/>
      <c r="Z894" s="161"/>
      <c r="AB894" s="161"/>
      <c r="AD894" s="161"/>
      <c r="AF894" s="161"/>
      <c r="AH894" s="161"/>
      <c r="AJ894" s="161"/>
      <c r="AL894" s="161"/>
      <c r="AN894" s="161"/>
      <c r="AP894" s="161"/>
      <c r="AR894" s="161"/>
      <c r="AT894" s="161"/>
      <c r="AV894" s="161"/>
      <c r="AX894" s="161"/>
      <c r="AZ894" s="161"/>
      <c r="BB894" s="161"/>
    </row>
    <row r="895" spans="1:255" s="174" customFormat="1" ht="18.399999999999999" customHeight="1" x14ac:dyDescent="0.3">
      <c r="A895" s="180"/>
      <c r="C895" s="81"/>
      <c r="H895" s="161"/>
      <c r="J895" s="161"/>
      <c r="L895" s="161"/>
      <c r="N895" s="161"/>
      <c r="P895" s="161"/>
      <c r="R895" s="161"/>
      <c r="T895" s="161"/>
      <c r="V895" s="161"/>
      <c r="X895" s="161"/>
      <c r="Z895" s="161"/>
      <c r="AB895" s="161"/>
      <c r="AD895" s="161"/>
      <c r="AF895" s="161"/>
      <c r="AH895" s="161"/>
      <c r="AJ895" s="161"/>
      <c r="AL895" s="161"/>
      <c r="AN895" s="161"/>
      <c r="AP895" s="161"/>
      <c r="AR895" s="161"/>
      <c r="AT895" s="161"/>
      <c r="AV895" s="161"/>
      <c r="AX895" s="161"/>
      <c r="AZ895" s="161"/>
      <c r="BB895" s="161"/>
    </row>
    <row r="896" spans="1:255" s="174" customFormat="1" ht="18.399999999999999" customHeight="1" x14ac:dyDescent="0.3">
      <c r="A896" s="180"/>
      <c r="C896" s="81"/>
      <c r="H896" s="161"/>
      <c r="J896" s="161"/>
      <c r="L896" s="161"/>
      <c r="N896" s="161"/>
      <c r="P896" s="161"/>
      <c r="R896" s="161"/>
      <c r="T896" s="161"/>
      <c r="V896" s="161"/>
      <c r="X896" s="161"/>
      <c r="Z896" s="161"/>
      <c r="AB896" s="161"/>
      <c r="AD896" s="161"/>
      <c r="AF896" s="161"/>
      <c r="AH896" s="161"/>
      <c r="AJ896" s="161"/>
      <c r="AL896" s="161"/>
      <c r="AN896" s="161"/>
      <c r="AP896" s="161"/>
      <c r="AR896" s="161"/>
      <c r="AT896" s="161"/>
      <c r="AV896" s="161"/>
      <c r="AX896" s="161"/>
      <c r="AZ896" s="161"/>
      <c r="BB896" s="161"/>
    </row>
    <row r="897" spans="1:54" s="174" customFormat="1" ht="18.399999999999999" customHeight="1" x14ac:dyDescent="0.3">
      <c r="A897" s="180"/>
      <c r="C897" s="81"/>
      <c r="H897" s="161"/>
      <c r="J897" s="161"/>
      <c r="L897" s="161"/>
      <c r="N897" s="161"/>
      <c r="P897" s="161"/>
      <c r="R897" s="161"/>
      <c r="T897" s="161"/>
      <c r="V897" s="161"/>
      <c r="X897" s="161"/>
      <c r="Z897" s="161"/>
      <c r="AB897" s="161"/>
      <c r="AD897" s="161"/>
      <c r="AF897" s="161"/>
      <c r="AH897" s="161"/>
      <c r="AJ897" s="161"/>
      <c r="AL897" s="161"/>
      <c r="AN897" s="161"/>
      <c r="AP897" s="161"/>
      <c r="AR897" s="161"/>
      <c r="AT897" s="161"/>
      <c r="AV897" s="161"/>
      <c r="AX897" s="161"/>
      <c r="AZ897" s="161"/>
      <c r="BB897" s="161"/>
    </row>
    <row r="898" spans="1:54" s="174" customFormat="1" ht="18.399999999999999" customHeight="1" x14ac:dyDescent="0.3">
      <c r="A898" s="180"/>
      <c r="C898" s="81"/>
      <c r="H898" s="161"/>
      <c r="J898" s="161"/>
      <c r="L898" s="161"/>
      <c r="N898" s="161"/>
      <c r="P898" s="161"/>
      <c r="R898" s="161"/>
      <c r="T898" s="161"/>
      <c r="V898" s="161"/>
      <c r="X898" s="161"/>
      <c r="Z898" s="161"/>
      <c r="AB898" s="161"/>
      <c r="AD898" s="161"/>
      <c r="AF898" s="161"/>
      <c r="AH898" s="161"/>
      <c r="AJ898" s="161"/>
      <c r="AL898" s="161"/>
      <c r="AN898" s="161"/>
      <c r="AP898" s="161"/>
      <c r="AR898" s="161"/>
      <c r="AT898" s="161"/>
      <c r="AV898" s="161"/>
      <c r="AX898" s="161"/>
      <c r="AZ898" s="161"/>
      <c r="BB898" s="161"/>
    </row>
    <row r="899" spans="1:54" s="174" customFormat="1" ht="18.399999999999999" customHeight="1" x14ac:dyDescent="0.3">
      <c r="A899" s="180"/>
      <c r="C899" s="81"/>
      <c r="H899" s="161"/>
      <c r="J899" s="161"/>
      <c r="L899" s="161"/>
      <c r="N899" s="161"/>
      <c r="P899" s="161"/>
      <c r="R899" s="161"/>
      <c r="T899" s="161"/>
      <c r="V899" s="161"/>
      <c r="X899" s="161"/>
      <c r="Z899" s="161"/>
      <c r="AB899" s="161"/>
      <c r="AD899" s="161"/>
      <c r="AF899" s="161"/>
      <c r="AH899" s="161"/>
      <c r="AJ899" s="161"/>
      <c r="AL899" s="161"/>
      <c r="AN899" s="161"/>
      <c r="AP899" s="161"/>
      <c r="AR899" s="161"/>
      <c r="AT899" s="161"/>
      <c r="AV899" s="161"/>
      <c r="AX899" s="161"/>
      <c r="AZ899" s="161"/>
      <c r="BB899" s="161"/>
    </row>
    <row r="900" spans="1:54" s="174" customFormat="1" ht="18.399999999999999" customHeight="1" x14ac:dyDescent="0.3">
      <c r="A900" s="180"/>
      <c r="C900" s="81"/>
      <c r="H900" s="161"/>
      <c r="J900" s="161"/>
      <c r="L900" s="161"/>
      <c r="N900" s="161"/>
      <c r="P900" s="161"/>
      <c r="R900" s="161"/>
      <c r="T900" s="161"/>
      <c r="V900" s="161"/>
      <c r="X900" s="161"/>
      <c r="Z900" s="161"/>
      <c r="AB900" s="161"/>
      <c r="AD900" s="161"/>
      <c r="AF900" s="161"/>
      <c r="AH900" s="161"/>
      <c r="AJ900" s="161"/>
      <c r="AL900" s="161"/>
      <c r="AN900" s="161"/>
      <c r="AP900" s="161"/>
      <c r="AR900" s="161"/>
      <c r="AT900" s="161"/>
      <c r="AV900" s="161"/>
      <c r="AX900" s="161"/>
      <c r="AZ900" s="161"/>
      <c r="BB900" s="161"/>
    </row>
    <row r="901" spans="1:54" s="174" customFormat="1" ht="18.399999999999999" customHeight="1" x14ac:dyDescent="0.3">
      <c r="A901" s="180"/>
      <c r="C901" s="81"/>
      <c r="H901" s="161"/>
      <c r="J901" s="161"/>
      <c r="L901" s="161"/>
      <c r="N901" s="161"/>
      <c r="P901" s="161"/>
      <c r="R901" s="161"/>
      <c r="T901" s="161"/>
      <c r="V901" s="161"/>
      <c r="X901" s="161"/>
      <c r="Z901" s="161"/>
      <c r="AB901" s="161"/>
      <c r="AD901" s="161"/>
      <c r="AF901" s="161"/>
      <c r="AH901" s="161"/>
      <c r="AJ901" s="161"/>
      <c r="AL901" s="161"/>
      <c r="AN901" s="161"/>
      <c r="AP901" s="161"/>
      <c r="AR901" s="161"/>
      <c r="AT901" s="161"/>
      <c r="AV901" s="161"/>
      <c r="AX901" s="161"/>
      <c r="AZ901" s="161"/>
      <c r="BB901" s="161"/>
    </row>
    <row r="902" spans="1:54" ht="18.399999999999999" customHeight="1" x14ac:dyDescent="0.3">
      <c r="A902" s="180"/>
      <c r="B902" s="174"/>
      <c r="C902" s="81"/>
      <c r="D902" s="174"/>
      <c r="E902" s="174"/>
      <c r="F902" s="174"/>
      <c r="H902" s="161"/>
      <c r="J902" s="161"/>
      <c r="L902" s="161"/>
      <c r="N902" s="161"/>
      <c r="P902" s="161"/>
      <c r="R902" s="161"/>
      <c r="T902" s="161"/>
      <c r="V902" s="161"/>
      <c r="X902" s="161"/>
      <c r="Z902" s="161"/>
      <c r="AB902" s="161"/>
      <c r="AD902" s="161"/>
      <c r="AF902" s="161"/>
      <c r="AH902" s="161"/>
      <c r="AJ902" s="161"/>
      <c r="AL902" s="161"/>
      <c r="AN902" s="161"/>
      <c r="AP902" s="161"/>
      <c r="AR902" s="161"/>
      <c r="AT902" s="161"/>
      <c r="AV902" s="161"/>
      <c r="AX902" s="161"/>
      <c r="AZ902" s="161"/>
      <c r="BB902" s="161"/>
    </row>
    <row r="903" spans="1:54" s="174" customFormat="1" ht="18.399999999999999" customHeight="1" x14ac:dyDescent="0.3">
      <c r="A903" s="180"/>
      <c r="C903" s="81"/>
      <c r="H903" s="161"/>
      <c r="J903" s="161"/>
      <c r="L903" s="161"/>
      <c r="N903" s="161"/>
      <c r="P903" s="161"/>
      <c r="R903" s="161"/>
      <c r="T903" s="161"/>
      <c r="V903" s="161"/>
      <c r="X903" s="161"/>
      <c r="Z903" s="161"/>
      <c r="AB903" s="161"/>
      <c r="AD903" s="161"/>
      <c r="AF903" s="161"/>
      <c r="AH903" s="161"/>
      <c r="AJ903" s="161"/>
      <c r="AL903" s="161"/>
      <c r="AN903" s="161"/>
      <c r="AP903" s="161"/>
      <c r="AR903" s="161"/>
      <c r="AT903" s="161"/>
      <c r="AV903" s="161"/>
      <c r="AX903" s="161"/>
      <c r="AZ903" s="161"/>
      <c r="BB903" s="161"/>
    </row>
    <row r="904" spans="1:54" s="174" customFormat="1" ht="18.399999999999999" customHeight="1" x14ac:dyDescent="0.3">
      <c r="A904" s="180"/>
      <c r="C904" s="81"/>
      <c r="H904" s="161"/>
      <c r="J904" s="161"/>
      <c r="L904" s="161"/>
      <c r="N904" s="161"/>
      <c r="P904" s="161"/>
      <c r="R904" s="161"/>
      <c r="T904" s="161"/>
      <c r="V904" s="161"/>
      <c r="X904" s="161"/>
      <c r="Z904" s="161"/>
      <c r="AB904" s="161"/>
      <c r="AD904" s="161"/>
      <c r="AF904" s="161"/>
      <c r="AH904" s="161"/>
      <c r="AJ904" s="161"/>
      <c r="AL904" s="161"/>
      <c r="AN904" s="161"/>
      <c r="AP904" s="161"/>
      <c r="AR904" s="161"/>
      <c r="AT904" s="161"/>
      <c r="AV904" s="161"/>
      <c r="AX904" s="161"/>
      <c r="AZ904" s="161"/>
      <c r="BB904" s="161"/>
    </row>
    <row r="905" spans="1:54" s="174" customFormat="1" ht="18.399999999999999" customHeight="1" x14ac:dyDescent="0.3">
      <c r="A905" s="180"/>
      <c r="C905" s="81"/>
      <c r="H905" s="161"/>
      <c r="J905" s="161"/>
      <c r="L905" s="161"/>
      <c r="N905" s="161"/>
      <c r="P905" s="161"/>
      <c r="R905" s="161"/>
      <c r="T905" s="161"/>
      <c r="V905" s="161"/>
      <c r="X905" s="161"/>
      <c r="Z905" s="161"/>
      <c r="AB905" s="161"/>
      <c r="AD905" s="161"/>
      <c r="AF905" s="161"/>
      <c r="AH905" s="161"/>
      <c r="AJ905" s="161"/>
      <c r="AL905" s="161"/>
      <c r="AN905" s="161"/>
      <c r="AP905" s="161"/>
      <c r="AR905" s="161"/>
      <c r="AT905" s="161"/>
      <c r="AV905" s="161"/>
      <c r="AX905" s="161"/>
      <c r="AZ905" s="161"/>
      <c r="BB905" s="161"/>
    </row>
    <row r="906" spans="1:54" s="174" customFormat="1" ht="18.399999999999999" customHeight="1" x14ac:dyDescent="0.3">
      <c r="A906" s="180"/>
      <c r="C906" s="81"/>
      <c r="H906" s="161"/>
      <c r="J906" s="161"/>
      <c r="L906" s="161"/>
      <c r="N906" s="161"/>
      <c r="P906" s="161"/>
      <c r="R906" s="161"/>
      <c r="T906" s="161"/>
      <c r="V906" s="161"/>
      <c r="X906" s="161"/>
      <c r="Z906" s="161"/>
      <c r="AB906" s="161"/>
      <c r="AD906" s="161"/>
      <c r="AF906" s="161"/>
      <c r="AH906" s="161"/>
      <c r="AJ906" s="161"/>
      <c r="AL906" s="161"/>
      <c r="AN906" s="161"/>
      <c r="AP906" s="161"/>
      <c r="AR906" s="161"/>
      <c r="AT906" s="161"/>
      <c r="AV906" s="161"/>
      <c r="AX906" s="161"/>
      <c r="AZ906" s="161"/>
      <c r="BB906" s="161"/>
    </row>
    <row r="907" spans="1:54" s="174" customFormat="1" ht="18.399999999999999" customHeight="1" x14ac:dyDescent="0.3">
      <c r="A907" s="180"/>
      <c r="C907" s="81"/>
      <c r="H907" s="161"/>
      <c r="J907" s="161"/>
      <c r="L907" s="161"/>
      <c r="N907" s="161"/>
      <c r="P907" s="161"/>
      <c r="R907" s="161"/>
      <c r="T907" s="161"/>
      <c r="V907" s="161"/>
      <c r="X907" s="161"/>
      <c r="Z907" s="161"/>
      <c r="AB907" s="161"/>
      <c r="AD907" s="161"/>
      <c r="AF907" s="161"/>
      <c r="AH907" s="161"/>
      <c r="AJ907" s="161"/>
      <c r="AL907" s="161"/>
      <c r="AN907" s="161"/>
      <c r="AP907" s="161"/>
      <c r="AR907" s="161"/>
      <c r="AT907" s="161"/>
      <c r="AV907" s="161"/>
      <c r="AX907" s="161"/>
      <c r="AZ907" s="161"/>
      <c r="BB907" s="161"/>
    </row>
    <row r="908" spans="1:54" s="174" customFormat="1" ht="18.399999999999999" customHeight="1" x14ac:dyDescent="0.3">
      <c r="A908" s="180"/>
      <c r="C908" s="81"/>
      <c r="H908" s="161"/>
      <c r="J908" s="161"/>
      <c r="L908" s="161"/>
      <c r="N908" s="161"/>
      <c r="P908" s="161"/>
      <c r="R908" s="161"/>
      <c r="T908" s="161"/>
      <c r="V908" s="161"/>
      <c r="X908" s="161"/>
      <c r="Z908" s="161"/>
      <c r="AB908" s="161"/>
      <c r="AD908" s="161"/>
      <c r="AF908" s="161"/>
      <c r="AH908" s="161"/>
      <c r="AJ908" s="161"/>
      <c r="AL908" s="161"/>
      <c r="AN908" s="161"/>
      <c r="AP908" s="161"/>
      <c r="AR908" s="161"/>
      <c r="AT908" s="161"/>
      <c r="AV908" s="161"/>
      <c r="AX908" s="161"/>
      <c r="AZ908" s="161"/>
      <c r="BB908" s="161"/>
    </row>
    <row r="909" spans="1:54" s="174" customFormat="1" ht="18.399999999999999" customHeight="1" x14ac:dyDescent="0.3">
      <c r="A909" s="180"/>
      <c r="C909" s="81"/>
      <c r="H909" s="161"/>
      <c r="J909" s="161"/>
      <c r="L909" s="161"/>
      <c r="N909" s="161"/>
      <c r="P909" s="161"/>
      <c r="R909" s="161"/>
      <c r="T909" s="161"/>
      <c r="V909" s="161"/>
      <c r="X909" s="161"/>
      <c r="Z909" s="161"/>
      <c r="AB909" s="161"/>
      <c r="AD909" s="161"/>
      <c r="AF909" s="161"/>
      <c r="AH909" s="161"/>
      <c r="AJ909" s="161"/>
      <c r="AL909" s="161"/>
      <c r="AN909" s="161"/>
      <c r="AP909" s="161"/>
      <c r="AR909" s="161"/>
      <c r="AT909" s="161"/>
      <c r="AV909" s="161"/>
      <c r="AX909" s="161"/>
      <c r="AZ909" s="161"/>
      <c r="BB909" s="161"/>
    </row>
    <row r="910" spans="1:54" s="174" customFormat="1" ht="18.399999999999999" customHeight="1" x14ac:dyDescent="0.3">
      <c r="A910" s="180"/>
      <c r="C910" s="81"/>
      <c r="H910" s="161"/>
      <c r="J910" s="161"/>
      <c r="L910" s="161"/>
      <c r="N910" s="161"/>
      <c r="P910" s="161"/>
      <c r="R910" s="161"/>
      <c r="T910" s="161"/>
      <c r="V910" s="161"/>
      <c r="X910" s="161"/>
      <c r="Z910" s="161"/>
      <c r="AB910" s="161"/>
      <c r="AD910" s="161"/>
      <c r="AF910" s="161"/>
      <c r="AH910" s="161"/>
      <c r="AJ910" s="161"/>
      <c r="AL910" s="161"/>
      <c r="AN910" s="161"/>
      <c r="AP910" s="161"/>
      <c r="AR910" s="161"/>
      <c r="AT910" s="161"/>
      <c r="AV910" s="161"/>
      <c r="AX910" s="161"/>
      <c r="AZ910" s="161"/>
      <c r="BB910" s="161"/>
    </row>
    <row r="911" spans="1:54" s="174" customFormat="1" ht="18.399999999999999" customHeight="1" x14ac:dyDescent="0.3">
      <c r="A911" s="180"/>
      <c r="C911" s="81"/>
      <c r="H911" s="161"/>
      <c r="J911" s="161"/>
      <c r="L911" s="161"/>
      <c r="N911" s="161"/>
      <c r="P911" s="161"/>
      <c r="R911" s="161"/>
      <c r="T911" s="161"/>
      <c r="V911" s="161"/>
      <c r="X911" s="161"/>
      <c r="Z911" s="161"/>
      <c r="AB911" s="161"/>
      <c r="AD911" s="161"/>
      <c r="AF911" s="161"/>
      <c r="AH911" s="161"/>
      <c r="AJ911" s="161"/>
      <c r="AL911" s="161"/>
      <c r="AN911" s="161"/>
      <c r="AP911" s="161"/>
      <c r="AR911" s="161"/>
      <c r="AT911" s="161"/>
      <c r="AV911" s="161"/>
      <c r="AX911" s="161"/>
      <c r="AZ911" s="161"/>
      <c r="BB911" s="161"/>
    </row>
    <row r="912" spans="1:54" s="174" customFormat="1" ht="18.399999999999999" customHeight="1" x14ac:dyDescent="0.3">
      <c r="A912" s="180"/>
      <c r="C912" s="81"/>
      <c r="H912" s="161"/>
      <c r="J912" s="161"/>
      <c r="L912" s="161"/>
      <c r="N912" s="161"/>
      <c r="P912" s="161"/>
      <c r="R912" s="161"/>
      <c r="T912" s="161"/>
      <c r="V912" s="161"/>
      <c r="X912" s="161"/>
      <c r="Z912" s="161"/>
      <c r="AB912" s="161"/>
      <c r="AD912" s="161"/>
      <c r="AF912" s="161"/>
      <c r="AH912" s="161"/>
      <c r="AJ912" s="161"/>
      <c r="AL912" s="161"/>
      <c r="AN912" s="161"/>
      <c r="AP912" s="161"/>
      <c r="AR912" s="161"/>
      <c r="AT912" s="161"/>
      <c r="AV912" s="161"/>
      <c r="AX912" s="161"/>
      <c r="AZ912" s="161"/>
      <c r="BB912" s="161"/>
    </row>
    <row r="913" spans="1:255" s="174" customFormat="1" ht="18.399999999999999" customHeight="1" x14ac:dyDescent="0.3">
      <c r="A913" s="180"/>
      <c r="C913" s="81"/>
      <c r="H913" s="161"/>
      <c r="J913" s="161"/>
      <c r="L913" s="161"/>
      <c r="N913" s="161"/>
      <c r="P913" s="161"/>
      <c r="R913" s="161"/>
      <c r="T913" s="161"/>
      <c r="V913" s="161"/>
      <c r="X913" s="161"/>
      <c r="Z913" s="161"/>
      <c r="AB913" s="161"/>
      <c r="AD913" s="161"/>
      <c r="AF913" s="161"/>
      <c r="AH913" s="161"/>
      <c r="AJ913" s="161"/>
      <c r="AL913" s="161"/>
      <c r="AN913" s="161"/>
      <c r="AP913" s="161"/>
      <c r="AR913" s="161"/>
      <c r="AT913" s="161"/>
      <c r="AV913" s="161"/>
      <c r="AX913" s="161"/>
      <c r="AZ913" s="161"/>
      <c r="BB913" s="161"/>
    </row>
    <row r="914" spans="1:255" s="174" customFormat="1" ht="18.399999999999999" customHeight="1" x14ac:dyDescent="0.3">
      <c r="A914" s="180"/>
      <c r="C914" s="81"/>
      <c r="H914" s="161"/>
      <c r="J914" s="161"/>
      <c r="L914" s="161"/>
      <c r="N914" s="161"/>
      <c r="P914" s="161"/>
      <c r="R914" s="161"/>
      <c r="T914" s="161"/>
      <c r="V914" s="161"/>
      <c r="X914" s="161"/>
      <c r="Z914" s="161"/>
      <c r="AB914" s="161"/>
      <c r="AD914" s="161"/>
      <c r="AF914" s="161"/>
      <c r="AH914" s="161"/>
      <c r="AJ914" s="161"/>
      <c r="AL914" s="161"/>
      <c r="AN914" s="161"/>
      <c r="AP914" s="161"/>
      <c r="AR914" s="161"/>
      <c r="AT914" s="161"/>
      <c r="AV914" s="161"/>
      <c r="AX914" s="161"/>
      <c r="AZ914" s="161"/>
      <c r="BB914" s="161"/>
    </row>
    <row r="915" spans="1:255" s="174" customFormat="1" ht="18.399999999999999" customHeight="1" x14ac:dyDescent="0.3">
      <c r="A915" s="180"/>
      <c r="C915" s="81"/>
      <c r="H915" s="161"/>
      <c r="J915" s="161"/>
      <c r="L915" s="161"/>
      <c r="N915" s="161"/>
      <c r="P915" s="161"/>
      <c r="R915" s="161"/>
      <c r="T915" s="161"/>
      <c r="V915" s="161"/>
      <c r="X915" s="161"/>
      <c r="Z915" s="161"/>
      <c r="AB915" s="161"/>
      <c r="AD915" s="161"/>
      <c r="AF915" s="161"/>
      <c r="AH915" s="161"/>
      <c r="AJ915" s="161"/>
      <c r="AL915" s="161"/>
      <c r="AN915" s="161"/>
      <c r="AP915" s="161"/>
      <c r="AR915" s="161"/>
      <c r="AT915" s="161"/>
      <c r="AV915" s="161"/>
      <c r="AX915" s="161"/>
      <c r="AZ915" s="161"/>
      <c r="BB915" s="161"/>
    </row>
    <row r="916" spans="1:255" s="174" customFormat="1" ht="18.399999999999999" customHeight="1" x14ac:dyDescent="0.3">
      <c r="A916" s="180"/>
      <c r="C916" s="81"/>
      <c r="H916" s="161"/>
      <c r="J916" s="161"/>
      <c r="L916" s="161"/>
      <c r="N916" s="161"/>
      <c r="P916" s="161"/>
      <c r="R916" s="161"/>
      <c r="T916" s="161"/>
      <c r="V916" s="161"/>
      <c r="X916" s="161"/>
      <c r="Z916" s="161"/>
      <c r="AB916" s="161"/>
      <c r="AD916" s="161"/>
      <c r="AF916" s="161"/>
      <c r="AH916" s="161"/>
      <c r="AJ916" s="161"/>
      <c r="AL916" s="161"/>
      <c r="AN916" s="161"/>
      <c r="AP916" s="161"/>
      <c r="AR916" s="161"/>
      <c r="AT916" s="161"/>
      <c r="AV916" s="161"/>
      <c r="AX916" s="161"/>
      <c r="AZ916" s="161"/>
      <c r="BB916" s="161"/>
    </row>
    <row r="917" spans="1:255" s="174" customFormat="1" ht="18.399999999999999" customHeight="1" x14ac:dyDescent="0.3">
      <c r="A917" s="180"/>
      <c r="C917" s="81"/>
      <c r="H917" s="161"/>
      <c r="J917" s="161"/>
      <c r="L917" s="161"/>
      <c r="N917" s="161"/>
      <c r="P917" s="161"/>
      <c r="R917" s="161"/>
      <c r="T917" s="161"/>
      <c r="V917" s="161"/>
      <c r="X917" s="161"/>
      <c r="Z917" s="161"/>
      <c r="AB917" s="161"/>
      <c r="AD917" s="161"/>
      <c r="AF917" s="161"/>
      <c r="AH917" s="161"/>
      <c r="AJ917" s="161"/>
      <c r="AL917" s="161"/>
      <c r="AN917" s="161"/>
      <c r="AP917" s="161"/>
      <c r="AR917" s="161"/>
      <c r="AT917" s="161"/>
      <c r="AV917" s="161"/>
      <c r="AX917" s="161"/>
      <c r="AZ917" s="161"/>
      <c r="BB917" s="161"/>
    </row>
    <row r="918" spans="1:255" s="174" customFormat="1" ht="18.399999999999999" customHeight="1" x14ac:dyDescent="0.3">
      <c r="A918" s="180"/>
      <c r="C918" s="81"/>
      <c r="H918" s="161"/>
      <c r="J918" s="161"/>
      <c r="L918" s="161"/>
      <c r="N918" s="161"/>
      <c r="P918" s="161"/>
      <c r="R918" s="161"/>
      <c r="T918" s="161"/>
      <c r="V918" s="161"/>
      <c r="X918" s="161"/>
      <c r="Z918" s="161"/>
      <c r="AB918" s="161"/>
      <c r="AD918" s="161"/>
      <c r="AF918" s="161"/>
      <c r="AH918" s="161"/>
      <c r="AJ918" s="161"/>
      <c r="AL918" s="161"/>
      <c r="AN918" s="161"/>
      <c r="AP918" s="161"/>
      <c r="AR918" s="161"/>
      <c r="AT918" s="161"/>
      <c r="AV918" s="161"/>
      <c r="AX918" s="161"/>
      <c r="AZ918" s="161"/>
      <c r="BB918" s="161"/>
    </row>
    <row r="919" spans="1:255" s="174" customFormat="1" ht="18.399999999999999" customHeight="1" x14ac:dyDescent="0.3">
      <c r="A919" s="180"/>
      <c r="C919" s="81"/>
      <c r="H919" s="161"/>
      <c r="J919" s="161"/>
      <c r="L919" s="161"/>
      <c r="N919" s="161"/>
      <c r="P919" s="161"/>
      <c r="R919" s="161"/>
      <c r="T919" s="161"/>
      <c r="V919" s="161"/>
      <c r="X919" s="161"/>
      <c r="Z919" s="161"/>
      <c r="AB919" s="161"/>
      <c r="AD919" s="161"/>
      <c r="AF919" s="161"/>
      <c r="AH919" s="161"/>
      <c r="AJ919" s="161"/>
      <c r="AL919" s="161"/>
      <c r="AN919" s="161"/>
      <c r="AP919" s="161"/>
      <c r="AR919" s="161"/>
      <c r="AT919" s="161"/>
      <c r="AV919" s="161"/>
      <c r="AX919" s="161"/>
      <c r="AZ919" s="161"/>
      <c r="BB919" s="161"/>
    </row>
    <row r="920" spans="1:255" s="174" customFormat="1" ht="18.399999999999999" customHeight="1" x14ac:dyDescent="0.3">
      <c r="A920" s="180"/>
      <c r="C920" s="81"/>
      <c r="H920" s="161"/>
      <c r="J920" s="161"/>
      <c r="L920" s="161"/>
      <c r="N920" s="161"/>
      <c r="P920" s="161"/>
      <c r="R920" s="161"/>
      <c r="T920" s="161"/>
      <c r="V920" s="161"/>
      <c r="X920" s="161"/>
      <c r="Z920" s="161"/>
      <c r="AB920" s="161"/>
      <c r="AD920" s="161"/>
      <c r="AF920" s="161"/>
      <c r="AH920" s="161"/>
      <c r="AJ920" s="161"/>
      <c r="AL920" s="161"/>
      <c r="AN920" s="161"/>
      <c r="AP920" s="161"/>
      <c r="AR920" s="161"/>
      <c r="AT920" s="161"/>
      <c r="AV920" s="161"/>
      <c r="AX920" s="161"/>
      <c r="AZ920" s="161"/>
      <c r="BB920" s="161"/>
    </row>
    <row r="921" spans="1:255" ht="18.399999999999999" customHeight="1" x14ac:dyDescent="0.3">
      <c r="A921" s="180"/>
      <c r="B921" s="174"/>
      <c r="C921" s="81"/>
      <c r="D921" s="174"/>
      <c r="E921" s="174"/>
      <c r="F921" s="174"/>
      <c r="H921" s="161"/>
      <c r="J921" s="161"/>
      <c r="L921" s="161"/>
      <c r="N921" s="161"/>
      <c r="P921" s="161"/>
      <c r="R921" s="161"/>
      <c r="T921" s="161"/>
      <c r="V921" s="161"/>
      <c r="X921" s="161"/>
      <c r="Z921" s="161"/>
      <c r="AB921" s="161"/>
      <c r="AD921" s="161"/>
      <c r="AF921" s="161"/>
      <c r="AH921" s="161"/>
      <c r="AJ921" s="161"/>
      <c r="AL921" s="161"/>
      <c r="AN921" s="161"/>
      <c r="AP921" s="161"/>
      <c r="AR921" s="161"/>
      <c r="AT921" s="161"/>
      <c r="AV921" s="161"/>
      <c r="AX921" s="161"/>
      <c r="AZ921" s="161"/>
      <c r="BB921" s="161"/>
      <c r="BD921" s="174"/>
      <c r="BE921" s="174"/>
      <c r="BF921" s="174"/>
      <c r="BG921" s="174"/>
      <c r="BH921" s="174"/>
      <c r="BI921" s="174"/>
      <c r="BJ921" s="174"/>
      <c r="BK921" s="174"/>
      <c r="BL921" s="174"/>
      <c r="BM921" s="174"/>
      <c r="BN921" s="174"/>
      <c r="BO921" s="174"/>
      <c r="BP921" s="174"/>
      <c r="BQ921" s="174"/>
      <c r="BR921" s="174"/>
      <c r="BS921" s="174"/>
      <c r="BT921" s="174"/>
      <c r="BU921" s="174"/>
      <c r="BV921" s="174"/>
      <c r="BW921" s="174"/>
      <c r="BX921" s="174"/>
      <c r="BY921" s="174"/>
      <c r="BZ921" s="174"/>
      <c r="CA921" s="174"/>
      <c r="CB921" s="174"/>
      <c r="CC921" s="174"/>
      <c r="CD921" s="174"/>
      <c r="CE921" s="174"/>
      <c r="CF921" s="174"/>
      <c r="CG921" s="174"/>
      <c r="CH921" s="174"/>
      <c r="CI921" s="174"/>
      <c r="CJ921" s="174"/>
      <c r="CK921" s="174"/>
      <c r="CL921" s="174"/>
      <c r="CM921" s="174"/>
      <c r="CN921" s="174"/>
      <c r="CO921" s="174"/>
      <c r="CP921" s="174"/>
      <c r="CQ921" s="174"/>
      <c r="CR921" s="174"/>
      <c r="CS921" s="174"/>
      <c r="CT921" s="174"/>
      <c r="CU921" s="174"/>
      <c r="CV921" s="174"/>
      <c r="CW921" s="174"/>
      <c r="CX921" s="174"/>
      <c r="CY921" s="174"/>
      <c r="CZ921" s="174"/>
      <c r="DA921" s="174"/>
      <c r="DB921" s="174"/>
      <c r="DC921" s="174"/>
      <c r="DD921" s="174"/>
      <c r="DE921" s="174"/>
      <c r="DF921" s="174"/>
      <c r="DG921" s="174"/>
      <c r="DH921" s="174"/>
      <c r="DI921" s="174"/>
      <c r="DJ921" s="174"/>
      <c r="DK921" s="174"/>
      <c r="DL921" s="174"/>
      <c r="DM921" s="174"/>
      <c r="DN921" s="174"/>
      <c r="DO921" s="174"/>
      <c r="DP921" s="174"/>
      <c r="DQ921" s="174"/>
      <c r="DR921" s="174"/>
      <c r="DS921" s="174"/>
      <c r="DT921" s="174"/>
      <c r="DU921" s="174"/>
      <c r="DV921" s="174"/>
      <c r="DW921" s="174"/>
      <c r="DX921" s="174"/>
      <c r="DY921" s="174"/>
      <c r="EB921" s="174"/>
      <c r="EC921" s="174"/>
      <c r="ED921" s="174"/>
      <c r="EE921" s="174"/>
      <c r="EF921" s="174"/>
      <c r="EG921" s="174"/>
      <c r="EH921" s="174"/>
      <c r="EI921" s="174"/>
      <c r="EJ921" s="174"/>
      <c r="EK921" s="174"/>
      <c r="EL921" s="174"/>
      <c r="EM921" s="174"/>
      <c r="EN921" s="174"/>
      <c r="EO921" s="174"/>
      <c r="EP921" s="174"/>
      <c r="EQ921" s="174"/>
      <c r="ER921" s="174"/>
      <c r="ES921" s="174"/>
      <c r="ET921" s="174"/>
      <c r="EU921" s="174"/>
      <c r="EV921" s="174"/>
      <c r="EW921" s="174"/>
      <c r="EX921" s="174"/>
      <c r="EY921" s="174"/>
      <c r="EZ921" s="174"/>
      <c r="FA921" s="174"/>
      <c r="FB921" s="174"/>
      <c r="FC921" s="174"/>
      <c r="FD921" s="174"/>
      <c r="FE921" s="174"/>
      <c r="FF921" s="174"/>
      <c r="FG921" s="174"/>
      <c r="FH921" s="174"/>
      <c r="FI921" s="174"/>
      <c r="FJ921" s="174"/>
      <c r="FK921" s="174"/>
      <c r="FL921" s="174"/>
      <c r="FM921" s="174"/>
      <c r="FN921" s="174"/>
      <c r="FO921" s="174"/>
      <c r="FP921" s="174"/>
      <c r="FQ921" s="174"/>
      <c r="FR921" s="174"/>
      <c r="FS921" s="174"/>
      <c r="FT921" s="174"/>
      <c r="FU921" s="174"/>
      <c r="FV921" s="174"/>
      <c r="FW921" s="174"/>
      <c r="FX921" s="174"/>
      <c r="FY921" s="174"/>
      <c r="FZ921" s="174"/>
      <c r="GA921" s="174"/>
      <c r="GB921" s="174"/>
      <c r="GC921" s="174"/>
      <c r="GD921" s="174"/>
      <c r="GE921" s="174"/>
      <c r="GF921" s="174"/>
      <c r="GG921" s="174"/>
      <c r="GH921" s="174"/>
      <c r="GI921" s="174"/>
      <c r="GJ921" s="174"/>
      <c r="GK921" s="174"/>
      <c r="GL921" s="174"/>
      <c r="GM921" s="174"/>
      <c r="GN921" s="174"/>
      <c r="GO921" s="174"/>
      <c r="GP921" s="174"/>
      <c r="GQ921" s="174"/>
      <c r="GR921" s="174"/>
      <c r="GS921" s="174"/>
      <c r="GT921" s="174"/>
      <c r="GU921" s="174"/>
      <c r="GV921" s="174"/>
      <c r="GW921" s="174"/>
      <c r="GX921" s="174"/>
      <c r="GY921" s="174"/>
      <c r="GZ921" s="174"/>
      <c r="HA921" s="174"/>
      <c r="HB921" s="174"/>
      <c r="HC921" s="174"/>
      <c r="HD921" s="174"/>
      <c r="HE921" s="174"/>
      <c r="HF921" s="174"/>
      <c r="HG921" s="174"/>
      <c r="HH921" s="174"/>
      <c r="HI921" s="174"/>
      <c r="HJ921" s="174"/>
      <c r="HK921" s="174"/>
      <c r="HL921" s="174"/>
      <c r="HM921" s="174"/>
      <c r="HN921" s="174"/>
      <c r="HO921" s="174"/>
      <c r="HP921" s="174"/>
      <c r="HQ921" s="174"/>
      <c r="HR921" s="174"/>
      <c r="HS921" s="174"/>
      <c r="HT921" s="174"/>
      <c r="HU921" s="174"/>
      <c r="HV921" s="174"/>
      <c r="HW921" s="174"/>
      <c r="HX921" s="174"/>
      <c r="HY921" s="174"/>
      <c r="HZ921" s="174"/>
      <c r="IA921" s="174"/>
      <c r="IB921" s="174"/>
      <c r="IC921" s="174"/>
      <c r="ID921" s="174"/>
      <c r="IE921" s="174"/>
      <c r="IF921" s="174"/>
      <c r="IG921" s="174"/>
      <c r="IH921" s="174"/>
      <c r="II921" s="174"/>
      <c r="IJ921" s="174"/>
      <c r="IK921" s="174"/>
      <c r="IL921" s="174"/>
      <c r="IM921" s="174"/>
      <c r="IN921" s="174"/>
      <c r="IO921" s="174"/>
      <c r="IP921" s="174"/>
      <c r="IQ921" s="174"/>
      <c r="IR921" s="174"/>
      <c r="IS921" s="174"/>
      <c r="IT921" s="174"/>
      <c r="IU921" s="174"/>
    </row>
    <row r="922" spans="1:255" s="174" customFormat="1" ht="18.399999999999999" customHeight="1" x14ac:dyDescent="0.3">
      <c r="A922" s="180"/>
      <c r="C922" s="81"/>
      <c r="H922" s="161"/>
      <c r="J922" s="161"/>
      <c r="L922" s="161"/>
      <c r="N922" s="161"/>
      <c r="P922" s="161"/>
      <c r="R922" s="161"/>
      <c r="T922" s="161"/>
      <c r="V922" s="161"/>
      <c r="X922" s="161"/>
      <c r="Z922" s="161"/>
      <c r="AB922" s="161"/>
      <c r="AD922" s="161"/>
      <c r="AF922" s="161"/>
      <c r="AH922" s="161"/>
      <c r="AJ922" s="161"/>
      <c r="AL922" s="161"/>
      <c r="AN922" s="161"/>
      <c r="AP922" s="161"/>
      <c r="AR922" s="161"/>
      <c r="AT922" s="161"/>
      <c r="AV922" s="161"/>
      <c r="AX922" s="161"/>
      <c r="AZ922" s="161"/>
      <c r="BB922" s="161"/>
    </row>
    <row r="923" spans="1:255" s="174" customFormat="1" ht="18.399999999999999" customHeight="1" x14ac:dyDescent="0.3">
      <c r="A923" s="180"/>
      <c r="C923" s="81"/>
      <c r="H923" s="161"/>
      <c r="J923" s="161"/>
      <c r="L923" s="161"/>
      <c r="N923" s="161"/>
      <c r="P923" s="161"/>
      <c r="R923" s="161"/>
      <c r="T923" s="161"/>
      <c r="V923" s="161"/>
      <c r="X923" s="161"/>
      <c r="Z923" s="161"/>
      <c r="AB923" s="161"/>
      <c r="AD923" s="161"/>
      <c r="AF923" s="161"/>
      <c r="AH923" s="161"/>
      <c r="AJ923" s="161"/>
      <c r="AL923" s="161"/>
      <c r="AN923" s="161"/>
      <c r="AP923" s="161"/>
      <c r="AR923" s="161"/>
      <c r="AT923" s="161"/>
      <c r="AV923" s="161"/>
      <c r="AX923" s="161"/>
      <c r="AZ923" s="161"/>
      <c r="BB923" s="161"/>
    </row>
    <row r="924" spans="1:255" s="174" customFormat="1" ht="18.399999999999999" customHeight="1" x14ac:dyDescent="0.3">
      <c r="A924" s="180"/>
      <c r="C924" s="81"/>
      <c r="H924" s="161"/>
      <c r="J924" s="161"/>
      <c r="L924" s="161"/>
      <c r="N924" s="161"/>
      <c r="P924" s="161"/>
      <c r="R924" s="161"/>
      <c r="T924" s="161"/>
      <c r="V924" s="161"/>
      <c r="X924" s="161"/>
      <c r="Z924" s="161"/>
      <c r="AB924" s="161"/>
      <c r="AD924" s="161"/>
      <c r="AF924" s="161"/>
      <c r="AH924" s="161"/>
      <c r="AJ924" s="161"/>
      <c r="AL924" s="161"/>
      <c r="AN924" s="161"/>
      <c r="AP924" s="161"/>
      <c r="AR924" s="161"/>
      <c r="AT924" s="161"/>
      <c r="AV924" s="161"/>
      <c r="AX924" s="161"/>
      <c r="AZ924" s="161"/>
      <c r="BB924" s="161"/>
    </row>
    <row r="925" spans="1:255" s="174" customFormat="1" ht="18.399999999999999" customHeight="1" x14ac:dyDescent="0.3">
      <c r="A925" s="180"/>
      <c r="C925" s="81"/>
      <c r="H925" s="161"/>
      <c r="J925" s="161"/>
      <c r="L925" s="161"/>
      <c r="N925" s="161"/>
      <c r="P925" s="161"/>
      <c r="R925" s="161"/>
      <c r="T925" s="161"/>
      <c r="V925" s="161"/>
      <c r="X925" s="161"/>
      <c r="Z925" s="161"/>
      <c r="AB925" s="161"/>
      <c r="AD925" s="161"/>
      <c r="AF925" s="161"/>
      <c r="AH925" s="161"/>
      <c r="AJ925" s="161"/>
      <c r="AL925" s="161"/>
      <c r="AN925" s="161"/>
      <c r="AP925" s="161"/>
      <c r="AR925" s="161"/>
      <c r="AT925" s="161"/>
      <c r="AV925" s="161"/>
      <c r="AX925" s="161"/>
      <c r="AZ925" s="161"/>
      <c r="BB925" s="161"/>
    </row>
    <row r="926" spans="1:255" s="174" customFormat="1" ht="18.399999999999999" customHeight="1" x14ac:dyDescent="0.3">
      <c r="A926" s="180"/>
      <c r="C926" s="81"/>
      <c r="H926" s="161"/>
      <c r="J926" s="161"/>
      <c r="L926" s="161"/>
      <c r="N926" s="161"/>
      <c r="P926" s="161"/>
      <c r="R926" s="161"/>
      <c r="T926" s="161"/>
      <c r="V926" s="161"/>
      <c r="X926" s="161"/>
      <c r="Z926" s="161"/>
      <c r="AB926" s="161"/>
      <c r="AD926" s="161"/>
      <c r="AF926" s="161"/>
      <c r="AH926" s="161"/>
      <c r="AJ926" s="161"/>
      <c r="AL926" s="161"/>
      <c r="AN926" s="161"/>
      <c r="AP926" s="161"/>
      <c r="AR926" s="161"/>
      <c r="AT926" s="161"/>
      <c r="AV926" s="161"/>
      <c r="AX926" s="161"/>
      <c r="AZ926" s="161"/>
      <c r="BB926" s="161"/>
    </row>
    <row r="927" spans="1:255" s="174" customFormat="1" ht="18.399999999999999" customHeight="1" x14ac:dyDescent="0.3">
      <c r="A927" s="180"/>
      <c r="C927" s="81"/>
      <c r="H927" s="161"/>
      <c r="J927" s="161"/>
      <c r="L927" s="161"/>
      <c r="N927" s="161"/>
      <c r="P927" s="161"/>
      <c r="R927" s="161"/>
      <c r="T927" s="161"/>
      <c r="V927" s="161"/>
      <c r="X927" s="161"/>
      <c r="Z927" s="161"/>
      <c r="AB927" s="161"/>
      <c r="AD927" s="161"/>
      <c r="AF927" s="161"/>
      <c r="AH927" s="161"/>
      <c r="AJ927" s="161"/>
      <c r="AL927" s="161"/>
      <c r="AN927" s="161"/>
      <c r="AP927" s="161"/>
      <c r="AR927" s="161"/>
      <c r="AT927" s="161"/>
      <c r="AV927" s="161"/>
      <c r="AX927" s="161"/>
      <c r="AZ927" s="161"/>
      <c r="BB927" s="161"/>
    </row>
    <row r="928" spans="1:255" s="174" customFormat="1" ht="18.399999999999999" customHeight="1" x14ac:dyDescent="0.3">
      <c r="A928" s="180"/>
      <c r="C928" s="81"/>
      <c r="H928" s="161"/>
      <c r="J928" s="161"/>
      <c r="L928" s="161"/>
      <c r="N928" s="161"/>
      <c r="P928" s="161"/>
      <c r="R928" s="161"/>
      <c r="T928" s="161"/>
      <c r="V928" s="161"/>
      <c r="X928" s="161"/>
      <c r="Z928" s="161"/>
      <c r="AB928" s="161"/>
      <c r="AD928" s="161"/>
      <c r="AF928" s="161"/>
      <c r="AH928" s="161"/>
      <c r="AJ928" s="161"/>
      <c r="AL928" s="161"/>
      <c r="AN928" s="161"/>
      <c r="AP928" s="161"/>
      <c r="AR928" s="161"/>
      <c r="AT928" s="161"/>
      <c r="AV928" s="161"/>
      <c r="AX928" s="161"/>
      <c r="AZ928" s="161"/>
      <c r="BB928" s="161"/>
    </row>
    <row r="929" spans="1:54" s="174" customFormat="1" ht="18.399999999999999" customHeight="1" x14ac:dyDescent="0.3">
      <c r="A929" s="180"/>
      <c r="C929" s="81"/>
      <c r="H929" s="161"/>
      <c r="J929" s="161"/>
      <c r="L929" s="161"/>
      <c r="N929" s="161"/>
      <c r="P929" s="161"/>
      <c r="R929" s="161"/>
      <c r="T929" s="161"/>
      <c r="V929" s="161"/>
      <c r="X929" s="161"/>
      <c r="Z929" s="161"/>
      <c r="AB929" s="161"/>
      <c r="AD929" s="161"/>
      <c r="AF929" s="161"/>
      <c r="AH929" s="161"/>
      <c r="AJ929" s="161"/>
      <c r="AL929" s="161"/>
      <c r="AN929" s="161"/>
      <c r="AP929" s="161"/>
      <c r="AR929" s="161"/>
      <c r="AT929" s="161"/>
      <c r="AV929" s="161"/>
      <c r="AX929" s="161"/>
      <c r="AZ929" s="161"/>
      <c r="BB929" s="161"/>
    </row>
    <row r="930" spans="1:54" s="174" customFormat="1" ht="18.399999999999999" customHeight="1" x14ac:dyDescent="0.3">
      <c r="A930" s="180"/>
      <c r="C930" s="81"/>
      <c r="H930" s="161"/>
      <c r="J930" s="161"/>
      <c r="L930" s="161"/>
      <c r="N930" s="161"/>
      <c r="P930" s="161"/>
      <c r="R930" s="161"/>
      <c r="T930" s="161"/>
      <c r="V930" s="161"/>
      <c r="X930" s="161"/>
      <c r="Z930" s="161"/>
      <c r="AB930" s="161"/>
      <c r="AD930" s="161"/>
      <c r="AF930" s="161"/>
      <c r="AH930" s="161"/>
      <c r="AJ930" s="161"/>
      <c r="AL930" s="161"/>
      <c r="AN930" s="161"/>
      <c r="AP930" s="161"/>
      <c r="AR930" s="161"/>
      <c r="AT930" s="161"/>
      <c r="AV930" s="161"/>
      <c r="AX930" s="161"/>
      <c r="AZ930" s="161"/>
      <c r="BB930" s="161"/>
    </row>
    <row r="931" spans="1:54" s="174" customFormat="1" ht="18.399999999999999" customHeight="1" x14ac:dyDescent="0.3">
      <c r="A931" s="180"/>
      <c r="C931" s="81"/>
      <c r="H931" s="161"/>
      <c r="J931" s="161"/>
      <c r="L931" s="161"/>
      <c r="N931" s="161"/>
      <c r="P931" s="161"/>
      <c r="R931" s="161"/>
      <c r="T931" s="161"/>
      <c r="V931" s="161"/>
      <c r="X931" s="161"/>
      <c r="Z931" s="161"/>
      <c r="AB931" s="161"/>
      <c r="AD931" s="161"/>
      <c r="AF931" s="161"/>
      <c r="AH931" s="161"/>
      <c r="AJ931" s="161"/>
      <c r="AL931" s="161"/>
      <c r="AN931" s="161"/>
      <c r="AP931" s="161"/>
      <c r="AR931" s="161"/>
      <c r="AT931" s="161"/>
      <c r="AV931" s="161"/>
      <c r="AX931" s="161"/>
      <c r="AZ931" s="161"/>
      <c r="BB931" s="161"/>
    </row>
    <row r="932" spans="1:54" s="174" customFormat="1" ht="18.399999999999999" customHeight="1" x14ac:dyDescent="0.3">
      <c r="A932" s="180"/>
      <c r="C932" s="81"/>
      <c r="H932" s="161"/>
      <c r="J932" s="161"/>
      <c r="L932" s="161"/>
      <c r="N932" s="161"/>
      <c r="P932" s="161"/>
      <c r="R932" s="161"/>
      <c r="T932" s="161"/>
      <c r="V932" s="161"/>
      <c r="X932" s="161"/>
      <c r="Z932" s="161"/>
      <c r="AB932" s="161"/>
      <c r="AD932" s="161"/>
      <c r="AF932" s="161"/>
      <c r="AH932" s="161"/>
      <c r="AJ932" s="161"/>
      <c r="AL932" s="161"/>
      <c r="AN932" s="161"/>
      <c r="AP932" s="161"/>
      <c r="AR932" s="161"/>
      <c r="AT932" s="161"/>
      <c r="AV932" s="161"/>
      <c r="AX932" s="161"/>
      <c r="AZ932" s="161"/>
      <c r="BB932" s="161"/>
    </row>
    <row r="933" spans="1:54" s="174" customFormat="1" ht="18.399999999999999" customHeight="1" x14ac:dyDescent="0.3">
      <c r="A933" s="180"/>
      <c r="C933" s="81"/>
      <c r="H933" s="161"/>
      <c r="J933" s="161"/>
      <c r="L933" s="161"/>
      <c r="N933" s="161"/>
      <c r="P933" s="161"/>
      <c r="R933" s="161"/>
      <c r="T933" s="161"/>
      <c r="V933" s="161"/>
      <c r="X933" s="161"/>
      <c r="Z933" s="161"/>
      <c r="AB933" s="161"/>
      <c r="AD933" s="161"/>
      <c r="AF933" s="161"/>
      <c r="AH933" s="161"/>
      <c r="AJ933" s="161"/>
      <c r="AL933" s="161"/>
      <c r="AN933" s="161"/>
      <c r="AP933" s="161"/>
      <c r="AR933" s="161"/>
      <c r="AT933" s="161"/>
      <c r="AV933" s="161"/>
      <c r="AX933" s="161"/>
      <c r="AZ933" s="161"/>
      <c r="BB933" s="161"/>
    </row>
    <row r="934" spans="1:54" s="174" customFormat="1" ht="18.399999999999999" customHeight="1" x14ac:dyDescent="0.3">
      <c r="A934" s="180"/>
      <c r="C934" s="81"/>
      <c r="H934" s="161"/>
      <c r="J934" s="161"/>
      <c r="L934" s="161"/>
      <c r="N934" s="161"/>
      <c r="P934" s="161"/>
      <c r="R934" s="161"/>
      <c r="T934" s="161"/>
      <c r="V934" s="161"/>
      <c r="X934" s="161"/>
      <c r="Z934" s="161"/>
      <c r="AB934" s="161"/>
      <c r="AD934" s="161"/>
      <c r="AF934" s="161"/>
      <c r="AH934" s="161"/>
      <c r="AJ934" s="161"/>
      <c r="AL934" s="161"/>
      <c r="AN934" s="161"/>
      <c r="AP934" s="161"/>
      <c r="AR934" s="161"/>
      <c r="AT934" s="161"/>
      <c r="AV934" s="161"/>
      <c r="AX934" s="161"/>
      <c r="AZ934" s="161"/>
      <c r="BB934" s="161"/>
    </row>
    <row r="935" spans="1:54" s="174" customFormat="1" ht="18.399999999999999" customHeight="1" x14ac:dyDescent="0.3">
      <c r="A935" s="180"/>
      <c r="C935" s="81"/>
      <c r="H935" s="161"/>
      <c r="J935" s="161"/>
      <c r="L935" s="161"/>
      <c r="N935" s="161"/>
      <c r="P935" s="161"/>
      <c r="R935" s="161"/>
      <c r="T935" s="161"/>
      <c r="V935" s="161"/>
      <c r="X935" s="161"/>
      <c r="Z935" s="161"/>
      <c r="AB935" s="161"/>
      <c r="AD935" s="161"/>
      <c r="AF935" s="161"/>
      <c r="AH935" s="161"/>
      <c r="AJ935" s="161"/>
      <c r="AL935" s="161"/>
      <c r="AN935" s="161"/>
      <c r="AP935" s="161"/>
      <c r="AR935" s="161"/>
      <c r="AT935" s="161"/>
      <c r="AV935" s="161"/>
      <c r="AX935" s="161"/>
      <c r="AZ935" s="161"/>
      <c r="BB935" s="161"/>
    </row>
    <row r="936" spans="1:54" s="174" customFormat="1" ht="18.399999999999999" customHeight="1" x14ac:dyDescent="0.3">
      <c r="A936" s="180"/>
      <c r="C936" s="81"/>
      <c r="H936" s="161"/>
      <c r="J936" s="161"/>
      <c r="L936" s="161"/>
      <c r="N936" s="161"/>
      <c r="P936" s="161"/>
      <c r="R936" s="161"/>
      <c r="T936" s="161"/>
      <c r="V936" s="161"/>
      <c r="X936" s="161"/>
      <c r="Z936" s="161"/>
      <c r="AB936" s="161"/>
      <c r="AD936" s="161"/>
      <c r="AF936" s="161"/>
      <c r="AH936" s="161"/>
      <c r="AJ936" s="161"/>
      <c r="AL936" s="161"/>
      <c r="AN936" s="161"/>
      <c r="AP936" s="161"/>
      <c r="AR936" s="161"/>
      <c r="AT936" s="161"/>
      <c r="AV936" s="161"/>
      <c r="AX936" s="161"/>
      <c r="AZ936" s="161"/>
      <c r="BB936" s="161"/>
    </row>
    <row r="937" spans="1:54" s="174" customFormat="1" ht="18.399999999999999" customHeight="1" x14ac:dyDescent="0.3">
      <c r="A937" s="180"/>
      <c r="C937" s="81"/>
      <c r="H937" s="161"/>
      <c r="J937" s="161"/>
      <c r="L937" s="161"/>
      <c r="N937" s="161"/>
      <c r="P937" s="161"/>
      <c r="R937" s="161"/>
      <c r="T937" s="161"/>
      <c r="V937" s="161"/>
      <c r="X937" s="161"/>
      <c r="Z937" s="161"/>
      <c r="AB937" s="161"/>
      <c r="AD937" s="161"/>
      <c r="AF937" s="161"/>
      <c r="AH937" s="161"/>
      <c r="AJ937" s="161"/>
      <c r="AL937" s="161"/>
      <c r="AN937" s="161"/>
      <c r="AP937" s="161"/>
      <c r="AR937" s="161"/>
      <c r="AT937" s="161"/>
      <c r="AV937" s="161"/>
      <c r="AX937" s="161"/>
      <c r="AZ937" s="161"/>
      <c r="BB937" s="161"/>
    </row>
    <row r="938" spans="1:54" s="174" customFormat="1" ht="18.399999999999999" customHeight="1" x14ac:dyDescent="0.3">
      <c r="A938" s="180"/>
      <c r="C938" s="81"/>
      <c r="H938" s="161"/>
      <c r="J938" s="161"/>
      <c r="L938" s="161"/>
      <c r="N938" s="161"/>
      <c r="P938" s="161"/>
      <c r="R938" s="161"/>
      <c r="T938" s="161"/>
      <c r="V938" s="161"/>
      <c r="X938" s="161"/>
      <c r="Z938" s="161"/>
      <c r="AB938" s="161"/>
      <c r="AD938" s="161"/>
      <c r="AF938" s="161"/>
      <c r="AH938" s="161"/>
      <c r="AJ938" s="161"/>
      <c r="AL938" s="161"/>
      <c r="AN938" s="161"/>
      <c r="AP938" s="161"/>
      <c r="AR938" s="161"/>
      <c r="AT938" s="161"/>
      <c r="AV938" s="161"/>
      <c r="AX938" s="161"/>
      <c r="AZ938" s="161"/>
      <c r="BB938" s="161"/>
    </row>
    <row r="939" spans="1:54" s="174" customFormat="1" ht="18.399999999999999" customHeight="1" x14ac:dyDescent="0.3">
      <c r="A939" s="180"/>
      <c r="C939" s="81"/>
      <c r="H939" s="161"/>
      <c r="J939" s="161"/>
      <c r="L939" s="161"/>
      <c r="N939" s="161"/>
      <c r="P939" s="161"/>
      <c r="R939" s="161"/>
      <c r="T939" s="161"/>
      <c r="V939" s="161"/>
      <c r="X939" s="161"/>
      <c r="Z939" s="161"/>
      <c r="AB939" s="161"/>
      <c r="AD939" s="161"/>
      <c r="AF939" s="161"/>
      <c r="AH939" s="161"/>
      <c r="AJ939" s="161"/>
      <c r="AL939" s="161"/>
      <c r="AN939" s="161"/>
      <c r="AP939" s="161"/>
      <c r="AR939" s="161"/>
      <c r="AT939" s="161"/>
      <c r="AV939" s="161"/>
      <c r="AX939" s="161"/>
      <c r="AZ939" s="161"/>
      <c r="BB939" s="161"/>
    </row>
    <row r="940" spans="1:54" s="174" customFormat="1" ht="18.399999999999999" customHeight="1" x14ac:dyDescent="0.3">
      <c r="A940" s="180"/>
      <c r="C940" s="81"/>
      <c r="H940" s="161"/>
      <c r="J940" s="161"/>
      <c r="L940" s="161"/>
      <c r="N940" s="161"/>
      <c r="P940" s="161"/>
      <c r="R940" s="161"/>
      <c r="T940" s="161"/>
      <c r="V940" s="161"/>
      <c r="X940" s="161"/>
      <c r="Z940" s="161"/>
      <c r="AB940" s="161"/>
      <c r="AD940" s="161"/>
      <c r="AF940" s="161"/>
      <c r="AH940" s="161"/>
      <c r="AJ940" s="161"/>
      <c r="AL940" s="161"/>
      <c r="AN940" s="161"/>
      <c r="AP940" s="161"/>
      <c r="AR940" s="161"/>
      <c r="AT940" s="161"/>
      <c r="AV940" s="161"/>
      <c r="AX940" s="161"/>
      <c r="AZ940" s="161"/>
      <c r="BB940" s="161"/>
    </row>
    <row r="941" spans="1:54" s="174" customFormat="1" ht="18.399999999999999" customHeight="1" x14ac:dyDescent="0.3">
      <c r="A941" s="180"/>
      <c r="C941" s="81"/>
      <c r="H941" s="161"/>
      <c r="J941" s="161"/>
      <c r="L941" s="161"/>
      <c r="N941" s="161"/>
      <c r="P941" s="161"/>
      <c r="R941" s="161"/>
      <c r="T941" s="161"/>
      <c r="V941" s="161"/>
      <c r="X941" s="161"/>
      <c r="Z941" s="161"/>
      <c r="AB941" s="161"/>
      <c r="AD941" s="161"/>
      <c r="AF941" s="161"/>
      <c r="AH941" s="161"/>
      <c r="AJ941" s="161"/>
      <c r="AL941" s="161"/>
      <c r="AN941" s="161"/>
      <c r="AP941" s="161"/>
      <c r="AR941" s="161"/>
      <c r="AT941" s="161"/>
      <c r="AV941" s="161"/>
      <c r="AX941" s="161"/>
      <c r="AZ941" s="161"/>
      <c r="BB941" s="161"/>
    </row>
    <row r="942" spans="1:54" s="174" customFormat="1" ht="18.399999999999999" customHeight="1" x14ac:dyDescent="0.3">
      <c r="A942" s="180"/>
      <c r="C942" s="81"/>
      <c r="H942" s="161"/>
      <c r="J942" s="161"/>
      <c r="L942" s="161"/>
      <c r="N942" s="161"/>
      <c r="P942" s="161"/>
      <c r="R942" s="161"/>
      <c r="T942" s="161"/>
      <c r="V942" s="161"/>
      <c r="X942" s="161"/>
      <c r="Z942" s="161"/>
      <c r="AB942" s="161"/>
      <c r="AD942" s="161"/>
      <c r="AF942" s="161"/>
      <c r="AH942" s="161"/>
      <c r="AJ942" s="161"/>
      <c r="AL942" s="161"/>
      <c r="AN942" s="161"/>
      <c r="AP942" s="161"/>
      <c r="AR942" s="161"/>
      <c r="AT942" s="161"/>
      <c r="AV942" s="161"/>
      <c r="AX942" s="161"/>
      <c r="AZ942" s="161"/>
      <c r="BB942" s="161"/>
    </row>
    <row r="943" spans="1:54" s="174" customFormat="1" ht="18.399999999999999" customHeight="1" x14ac:dyDescent="0.3">
      <c r="A943" s="180"/>
      <c r="C943" s="81"/>
      <c r="H943" s="161"/>
      <c r="J943" s="161"/>
      <c r="L943" s="161"/>
      <c r="N943" s="161"/>
      <c r="P943" s="161"/>
      <c r="R943" s="161"/>
      <c r="T943" s="161"/>
      <c r="V943" s="161"/>
      <c r="X943" s="161"/>
      <c r="Z943" s="161"/>
      <c r="AB943" s="161"/>
      <c r="AD943" s="161"/>
      <c r="AF943" s="161"/>
      <c r="AH943" s="161"/>
      <c r="AJ943" s="161"/>
      <c r="AL943" s="161"/>
      <c r="AN943" s="161"/>
      <c r="AP943" s="161"/>
      <c r="AR943" s="161"/>
      <c r="AT943" s="161"/>
      <c r="AV943" s="161"/>
      <c r="AX943" s="161"/>
      <c r="AZ943" s="161"/>
      <c r="BB943" s="161"/>
    </row>
    <row r="944" spans="1:54" s="174" customFormat="1" ht="18.399999999999999" customHeight="1" x14ac:dyDescent="0.3">
      <c r="A944" s="180"/>
      <c r="C944" s="81"/>
      <c r="H944" s="161"/>
      <c r="J944" s="161"/>
      <c r="L944" s="161"/>
      <c r="N944" s="161"/>
      <c r="P944" s="161"/>
      <c r="R944" s="161"/>
      <c r="T944" s="161"/>
      <c r="V944" s="161"/>
      <c r="X944" s="161"/>
      <c r="Z944" s="161"/>
      <c r="AB944" s="161"/>
      <c r="AD944" s="161"/>
      <c r="AF944" s="161"/>
      <c r="AH944" s="161"/>
      <c r="AJ944" s="161"/>
      <c r="AL944" s="161"/>
      <c r="AN944" s="161"/>
      <c r="AP944" s="161"/>
      <c r="AR944" s="161"/>
      <c r="AT944" s="161"/>
      <c r="AV944" s="161"/>
      <c r="AX944" s="161"/>
      <c r="AZ944" s="161"/>
      <c r="BB944" s="161"/>
    </row>
    <row r="945" spans="1:54" s="174" customFormat="1" ht="18.399999999999999" customHeight="1" x14ac:dyDescent="0.3">
      <c r="A945" s="180"/>
      <c r="C945" s="81"/>
      <c r="H945" s="161"/>
      <c r="J945" s="161"/>
      <c r="L945" s="161"/>
      <c r="N945" s="161"/>
      <c r="P945" s="161"/>
      <c r="R945" s="161"/>
      <c r="T945" s="161"/>
      <c r="V945" s="161"/>
      <c r="X945" s="161"/>
      <c r="Z945" s="161"/>
      <c r="AB945" s="161"/>
      <c r="AD945" s="161"/>
      <c r="AF945" s="161"/>
      <c r="AH945" s="161"/>
      <c r="AJ945" s="161"/>
      <c r="AL945" s="161"/>
      <c r="AN945" s="161"/>
      <c r="AP945" s="161"/>
      <c r="AR945" s="161"/>
      <c r="AT945" s="161"/>
      <c r="AV945" s="161"/>
      <c r="AX945" s="161"/>
      <c r="AZ945" s="161"/>
      <c r="BB945" s="161"/>
    </row>
    <row r="946" spans="1:54" s="174" customFormat="1" ht="18.399999999999999" customHeight="1" x14ac:dyDescent="0.3">
      <c r="A946" s="180"/>
      <c r="C946" s="81"/>
      <c r="H946" s="161"/>
      <c r="J946" s="161"/>
      <c r="L946" s="161"/>
      <c r="N946" s="161"/>
      <c r="P946" s="161"/>
      <c r="R946" s="161"/>
      <c r="T946" s="161"/>
      <c r="V946" s="161"/>
      <c r="X946" s="161"/>
      <c r="Z946" s="161"/>
      <c r="AB946" s="161"/>
      <c r="AD946" s="161"/>
      <c r="AF946" s="161"/>
      <c r="AH946" s="161"/>
      <c r="AJ946" s="161"/>
      <c r="AL946" s="161"/>
      <c r="AN946" s="161"/>
      <c r="AP946" s="161"/>
      <c r="AR946" s="161"/>
      <c r="AT946" s="161"/>
      <c r="AV946" s="161"/>
      <c r="AX946" s="161"/>
      <c r="AZ946" s="161"/>
      <c r="BB946" s="161"/>
    </row>
    <row r="947" spans="1:54" s="174" customFormat="1" ht="18.399999999999999" customHeight="1" x14ac:dyDescent="0.3">
      <c r="A947" s="180"/>
      <c r="C947" s="81"/>
      <c r="H947" s="161"/>
      <c r="J947" s="161"/>
      <c r="L947" s="161"/>
      <c r="N947" s="161"/>
      <c r="P947" s="161"/>
      <c r="R947" s="161"/>
      <c r="T947" s="161"/>
      <c r="V947" s="161"/>
      <c r="X947" s="161"/>
      <c r="Z947" s="161"/>
      <c r="AB947" s="161"/>
      <c r="AD947" s="161"/>
      <c r="AF947" s="161"/>
      <c r="AH947" s="161"/>
      <c r="AJ947" s="161"/>
      <c r="AL947" s="161"/>
      <c r="AN947" s="161"/>
      <c r="AP947" s="161"/>
      <c r="AR947" s="161"/>
      <c r="AT947" s="161"/>
      <c r="AV947" s="161"/>
      <c r="AX947" s="161"/>
      <c r="AZ947" s="161"/>
      <c r="BB947" s="161"/>
    </row>
    <row r="948" spans="1:54" s="174" customFormat="1" ht="18.399999999999999" customHeight="1" x14ac:dyDescent="0.3">
      <c r="A948" s="180"/>
      <c r="C948" s="81"/>
      <c r="H948" s="161"/>
      <c r="J948" s="161"/>
      <c r="L948" s="161"/>
      <c r="N948" s="161"/>
      <c r="P948" s="161"/>
      <c r="R948" s="161"/>
      <c r="T948" s="161"/>
      <c r="V948" s="161"/>
      <c r="X948" s="161"/>
      <c r="Z948" s="161"/>
      <c r="AB948" s="161"/>
      <c r="AD948" s="161"/>
      <c r="AF948" s="161"/>
      <c r="AH948" s="161"/>
      <c r="AJ948" s="161"/>
      <c r="AL948" s="161"/>
      <c r="AN948" s="161"/>
      <c r="AP948" s="161"/>
      <c r="AR948" s="161"/>
      <c r="AT948" s="161"/>
      <c r="AV948" s="161"/>
      <c r="AX948" s="161"/>
      <c r="AZ948" s="161"/>
      <c r="BB948" s="161"/>
    </row>
    <row r="949" spans="1:54" s="174" customFormat="1" ht="18.399999999999999" customHeight="1" x14ac:dyDescent="0.3">
      <c r="A949" s="180"/>
      <c r="C949" s="81"/>
      <c r="H949" s="161"/>
      <c r="J949" s="161"/>
      <c r="L949" s="161"/>
      <c r="N949" s="161"/>
      <c r="P949" s="161"/>
      <c r="R949" s="161"/>
      <c r="T949" s="161"/>
      <c r="V949" s="161"/>
      <c r="X949" s="161"/>
      <c r="Z949" s="161"/>
      <c r="AB949" s="161"/>
      <c r="AD949" s="161"/>
      <c r="AF949" s="161"/>
      <c r="AH949" s="161"/>
      <c r="AJ949" s="161"/>
      <c r="AL949" s="161"/>
      <c r="AN949" s="161"/>
      <c r="AP949" s="161"/>
      <c r="AR949" s="161"/>
      <c r="AT949" s="161"/>
      <c r="AV949" s="161"/>
      <c r="AX949" s="161"/>
      <c r="AZ949" s="161"/>
      <c r="BB949" s="161"/>
    </row>
    <row r="950" spans="1:54" s="174" customFormat="1" ht="18.399999999999999" customHeight="1" x14ac:dyDescent="0.3">
      <c r="A950" s="180"/>
      <c r="C950" s="81"/>
      <c r="H950" s="161"/>
      <c r="J950" s="161"/>
      <c r="L950" s="161"/>
      <c r="N950" s="161"/>
      <c r="P950" s="161"/>
      <c r="R950" s="161"/>
      <c r="T950" s="161"/>
      <c r="V950" s="161"/>
      <c r="X950" s="161"/>
      <c r="Z950" s="161"/>
      <c r="AB950" s="161"/>
      <c r="AD950" s="161"/>
      <c r="AF950" s="161"/>
      <c r="AH950" s="161"/>
      <c r="AJ950" s="161"/>
      <c r="AL950" s="161"/>
      <c r="AN950" s="161"/>
      <c r="AP950" s="161"/>
      <c r="AR950" s="161"/>
      <c r="AT950" s="161"/>
      <c r="AV950" s="161"/>
      <c r="AX950" s="161"/>
      <c r="AZ950" s="161"/>
      <c r="BB950" s="161"/>
    </row>
    <row r="951" spans="1:54" s="174" customFormat="1" ht="18.399999999999999" customHeight="1" x14ac:dyDescent="0.3">
      <c r="A951" s="180"/>
      <c r="C951" s="81"/>
      <c r="H951" s="161"/>
      <c r="J951" s="161"/>
      <c r="L951" s="161"/>
      <c r="N951" s="161"/>
      <c r="P951" s="161"/>
      <c r="R951" s="161"/>
      <c r="T951" s="161"/>
      <c r="V951" s="161"/>
      <c r="X951" s="161"/>
      <c r="Z951" s="161"/>
      <c r="AB951" s="161"/>
      <c r="AD951" s="161"/>
      <c r="AF951" s="161"/>
      <c r="AH951" s="161"/>
      <c r="AJ951" s="161"/>
      <c r="AL951" s="161"/>
      <c r="AN951" s="161"/>
      <c r="AP951" s="161"/>
      <c r="AR951" s="161"/>
      <c r="AT951" s="161"/>
      <c r="AV951" s="161"/>
      <c r="AX951" s="161"/>
      <c r="AZ951" s="161"/>
      <c r="BB951" s="161"/>
    </row>
    <row r="952" spans="1:54" s="174" customFormat="1" ht="18.399999999999999" customHeight="1" x14ac:dyDescent="0.3">
      <c r="A952" s="180"/>
      <c r="C952" s="81"/>
      <c r="H952" s="161"/>
      <c r="J952" s="161"/>
      <c r="L952" s="161"/>
      <c r="N952" s="161"/>
      <c r="P952" s="161"/>
      <c r="R952" s="161"/>
      <c r="T952" s="161"/>
      <c r="V952" s="161"/>
      <c r="X952" s="161"/>
      <c r="Z952" s="161"/>
      <c r="AB952" s="161"/>
      <c r="AD952" s="161"/>
      <c r="AF952" s="161"/>
      <c r="AH952" s="161"/>
      <c r="AJ952" s="161"/>
      <c r="AL952" s="161"/>
      <c r="AN952" s="161"/>
      <c r="AP952" s="161"/>
      <c r="AR952" s="161"/>
      <c r="AT952" s="161"/>
      <c r="AV952" s="161"/>
      <c r="AX952" s="161"/>
      <c r="AZ952" s="161"/>
      <c r="BB952" s="161"/>
    </row>
    <row r="953" spans="1:54" s="174" customFormat="1" ht="18.399999999999999" customHeight="1" x14ac:dyDescent="0.3">
      <c r="A953" s="180"/>
      <c r="C953" s="81"/>
      <c r="H953" s="161"/>
      <c r="J953" s="161"/>
      <c r="L953" s="161"/>
      <c r="N953" s="161"/>
      <c r="P953" s="161"/>
      <c r="R953" s="161"/>
      <c r="T953" s="161"/>
      <c r="V953" s="161"/>
      <c r="X953" s="161"/>
      <c r="Z953" s="161"/>
      <c r="AB953" s="161"/>
      <c r="AD953" s="161"/>
      <c r="AF953" s="161"/>
      <c r="AH953" s="161"/>
      <c r="AJ953" s="161"/>
      <c r="AL953" s="161"/>
      <c r="AN953" s="161"/>
      <c r="AP953" s="161"/>
      <c r="AR953" s="161"/>
      <c r="AT953" s="161"/>
      <c r="AV953" s="161"/>
      <c r="AX953" s="161"/>
      <c r="AZ953" s="161"/>
      <c r="BB953" s="161"/>
    </row>
    <row r="954" spans="1:54" s="174" customFormat="1" ht="18.399999999999999" customHeight="1" x14ac:dyDescent="0.3">
      <c r="A954" s="180"/>
      <c r="C954" s="81"/>
      <c r="H954" s="161"/>
      <c r="J954" s="161"/>
      <c r="L954" s="161"/>
      <c r="N954" s="161"/>
      <c r="P954" s="161"/>
      <c r="R954" s="161"/>
      <c r="T954" s="161"/>
      <c r="V954" s="161"/>
      <c r="X954" s="161"/>
      <c r="Z954" s="161"/>
      <c r="AB954" s="161"/>
      <c r="AD954" s="161"/>
      <c r="AF954" s="161"/>
      <c r="AH954" s="161"/>
      <c r="AJ954" s="161"/>
      <c r="AL954" s="161"/>
      <c r="AN954" s="161"/>
      <c r="AP954" s="161"/>
      <c r="AR954" s="161"/>
      <c r="AT954" s="161"/>
      <c r="AV954" s="161"/>
      <c r="AX954" s="161"/>
      <c r="AZ954" s="161"/>
      <c r="BB954" s="161"/>
    </row>
    <row r="955" spans="1:54" s="174" customFormat="1" ht="18.399999999999999" customHeight="1" x14ac:dyDescent="0.3">
      <c r="A955" s="180"/>
      <c r="C955" s="81"/>
      <c r="H955" s="161"/>
      <c r="J955" s="161"/>
      <c r="L955" s="161"/>
      <c r="N955" s="161"/>
      <c r="P955" s="161"/>
      <c r="R955" s="161"/>
      <c r="T955" s="161"/>
      <c r="V955" s="161"/>
      <c r="X955" s="161"/>
      <c r="Z955" s="161"/>
      <c r="AB955" s="161"/>
      <c r="AD955" s="161"/>
      <c r="AF955" s="161"/>
      <c r="AH955" s="161"/>
      <c r="AJ955" s="161"/>
      <c r="AL955" s="161"/>
      <c r="AN955" s="161"/>
      <c r="AP955" s="161"/>
      <c r="AR955" s="161"/>
      <c r="AT955" s="161"/>
      <c r="AV955" s="161"/>
      <c r="AX955" s="161"/>
      <c r="AZ955" s="161"/>
      <c r="BB955" s="161"/>
    </row>
    <row r="956" spans="1:54" s="174" customFormat="1" ht="18.399999999999999" customHeight="1" x14ac:dyDescent="0.3">
      <c r="A956" s="180"/>
      <c r="C956" s="81"/>
      <c r="H956" s="161"/>
      <c r="J956" s="161"/>
      <c r="L956" s="161"/>
      <c r="N956" s="161"/>
      <c r="P956" s="161"/>
      <c r="R956" s="161"/>
      <c r="T956" s="161"/>
      <c r="V956" s="161"/>
      <c r="X956" s="161"/>
      <c r="Z956" s="161"/>
      <c r="AB956" s="161"/>
      <c r="AD956" s="161"/>
      <c r="AF956" s="161"/>
      <c r="AH956" s="161"/>
      <c r="AJ956" s="161"/>
      <c r="AL956" s="161"/>
      <c r="AN956" s="161"/>
      <c r="AP956" s="161"/>
      <c r="AR956" s="161"/>
      <c r="AT956" s="161"/>
      <c r="AV956" s="161"/>
      <c r="AX956" s="161"/>
      <c r="AZ956" s="161"/>
      <c r="BB956" s="161"/>
    </row>
    <row r="957" spans="1:54" s="174" customFormat="1" ht="18.399999999999999" customHeight="1" x14ac:dyDescent="0.3">
      <c r="A957" s="180"/>
      <c r="C957" s="81"/>
      <c r="H957" s="161"/>
      <c r="J957" s="161"/>
      <c r="L957" s="161"/>
      <c r="N957" s="161"/>
      <c r="P957" s="161"/>
      <c r="R957" s="161"/>
      <c r="T957" s="161"/>
      <c r="V957" s="161"/>
      <c r="X957" s="161"/>
      <c r="Z957" s="161"/>
      <c r="AB957" s="161"/>
      <c r="AD957" s="161"/>
      <c r="AF957" s="161"/>
      <c r="AH957" s="161"/>
      <c r="AJ957" s="161"/>
      <c r="AL957" s="161"/>
      <c r="AN957" s="161"/>
      <c r="AP957" s="161"/>
      <c r="AR957" s="161"/>
      <c r="AT957" s="161"/>
      <c r="AV957" s="161"/>
      <c r="AX957" s="161"/>
      <c r="AZ957" s="161"/>
      <c r="BB957" s="161"/>
    </row>
    <row r="958" spans="1:54" s="174" customFormat="1" ht="18.399999999999999" customHeight="1" x14ac:dyDescent="0.3">
      <c r="A958" s="180"/>
      <c r="C958" s="81"/>
      <c r="H958" s="161"/>
      <c r="J958" s="161"/>
      <c r="L958" s="161"/>
      <c r="N958" s="161"/>
      <c r="P958" s="161"/>
      <c r="R958" s="161"/>
      <c r="T958" s="161"/>
      <c r="V958" s="161"/>
      <c r="X958" s="161"/>
      <c r="Z958" s="161"/>
      <c r="AB958" s="161"/>
      <c r="AD958" s="161"/>
      <c r="AF958" s="161"/>
      <c r="AH958" s="161"/>
      <c r="AJ958" s="161"/>
      <c r="AL958" s="161"/>
      <c r="AN958" s="161"/>
      <c r="AP958" s="161"/>
      <c r="AR958" s="161"/>
      <c r="AT958" s="161"/>
      <c r="AV958" s="161"/>
      <c r="AX958" s="161"/>
      <c r="AZ958" s="161"/>
      <c r="BB958" s="161"/>
    </row>
    <row r="959" spans="1:54" s="174" customFormat="1" ht="18.399999999999999" customHeight="1" x14ac:dyDescent="0.3">
      <c r="A959" s="180"/>
      <c r="C959" s="81"/>
      <c r="H959" s="161"/>
      <c r="J959" s="161"/>
      <c r="L959" s="161"/>
      <c r="N959" s="161"/>
      <c r="P959" s="161"/>
      <c r="R959" s="161"/>
      <c r="T959" s="161"/>
      <c r="V959" s="161"/>
      <c r="X959" s="161"/>
      <c r="Z959" s="161"/>
      <c r="AB959" s="161"/>
      <c r="AD959" s="161"/>
      <c r="AF959" s="161"/>
      <c r="AH959" s="161"/>
      <c r="AJ959" s="161"/>
      <c r="AL959" s="161"/>
      <c r="AN959" s="161"/>
      <c r="AP959" s="161"/>
      <c r="AR959" s="161"/>
      <c r="AT959" s="161"/>
      <c r="AV959" s="161"/>
      <c r="AX959" s="161"/>
      <c r="AZ959" s="161"/>
      <c r="BB959" s="161"/>
    </row>
    <row r="960" spans="1:54" s="174" customFormat="1" ht="18.399999999999999" customHeight="1" x14ac:dyDescent="0.3">
      <c r="A960" s="180"/>
      <c r="C960" s="81"/>
      <c r="H960" s="161"/>
      <c r="J960" s="161"/>
      <c r="L960" s="161"/>
      <c r="N960" s="161"/>
      <c r="P960" s="161"/>
      <c r="R960" s="161"/>
      <c r="T960" s="161"/>
      <c r="V960" s="161"/>
      <c r="X960" s="161"/>
      <c r="Z960" s="161"/>
      <c r="AB960" s="161"/>
      <c r="AD960" s="161"/>
      <c r="AF960" s="161"/>
      <c r="AH960" s="161"/>
      <c r="AJ960" s="161"/>
      <c r="AL960" s="161"/>
      <c r="AN960" s="161"/>
      <c r="AP960" s="161"/>
      <c r="AR960" s="161"/>
      <c r="AT960" s="161"/>
      <c r="AV960" s="161"/>
      <c r="AX960" s="161"/>
      <c r="AZ960" s="161"/>
      <c r="BB960" s="161"/>
    </row>
    <row r="961" spans="1:255" s="174" customFormat="1" ht="18.399999999999999" customHeight="1" x14ac:dyDescent="0.3">
      <c r="A961" s="180"/>
      <c r="C961" s="81"/>
      <c r="H961" s="161"/>
      <c r="J961" s="161"/>
      <c r="L961" s="161"/>
      <c r="N961" s="161"/>
      <c r="P961" s="161"/>
      <c r="R961" s="161"/>
      <c r="T961" s="161"/>
      <c r="V961" s="161"/>
      <c r="X961" s="161"/>
      <c r="Z961" s="161"/>
      <c r="AB961" s="161"/>
      <c r="AD961" s="161"/>
      <c r="AF961" s="161"/>
      <c r="AH961" s="161"/>
      <c r="AJ961" s="161"/>
      <c r="AL961" s="161"/>
      <c r="AN961" s="161"/>
      <c r="AP961" s="161"/>
      <c r="AR961" s="161"/>
      <c r="AT961" s="161"/>
      <c r="AV961" s="161"/>
      <c r="AX961" s="161"/>
      <c r="AZ961" s="161"/>
      <c r="BB961" s="161"/>
    </row>
    <row r="962" spans="1:255" s="174" customFormat="1" ht="18.399999999999999" customHeight="1" x14ac:dyDescent="0.3">
      <c r="A962" s="180"/>
      <c r="C962" s="81"/>
      <c r="H962" s="161"/>
      <c r="J962" s="161"/>
      <c r="L962" s="161"/>
      <c r="N962" s="161"/>
      <c r="P962" s="161"/>
      <c r="R962" s="161"/>
      <c r="T962" s="161"/>
      <c r="V962" s="161"/>
      <c r="X962" s="161"/>
      <c r="Z962" s="161"/>
      <c r="AB962" s="161"/>
      <c r="AD962" s="161"/>
      <c r="AF962" s="161"/>
      <c r="AH962" s="161"/>
      <c r="AJ962" s="161"/>
      <c r="AL962" s="161"/>
      <c r="AN962" s="161"/>
      <c r="AP962" s="161"/>
      <c r="AR962" s="161"/>
      <c r="AT962" s="161"/>
      <c r="AV962" s="161"/>
      <c r="AX962" s="161"/>
      <c r="AZ962" s="161"/>
      <c r="BB962" s="161"/>
    </row>
    <row r="963" spans="1:255" s="174" customFormat="1" ht="18.399999999999999" customHeight="1" x14ac:dyDescent="0.3">
      <c r="A963" s="180"/>
      <c r="C963" s="81"/>
      <c r="H963" s="161"/>
      <c r="J963" s="161"/>
      <c r="L963" s="161"/>
      <c r="N963" s="161"/>
      <c r="P963" s="161"/>
      <c r="R963" s="161"/>
      <c r="T963" s="161"/>
      <c r="V963" s="161"/>
      <c r="X963" s="161"/>
      <c r="Z963" s="161"/>
      <c r="AB963" s="161"/>
      <c r="AD963" s="161"/>
      <c r="AF963" s="161"/>
      <c r="AH963" s="161"/>
      <c r="AJ963" s="161"/>
      <c r="AL963" s="161"/>
      <c r="AN963" s="161"/>
      <c r="AP963" s="161"/>
      <c r="AR963" s="161"/>
      <c r="AT963" s="161"/>
      <c r="AV963" s="161"/>
      <c r="AX963" s="161"/>
      <c r="AZ963" s="161"/>
      <c r="BB963" s="161"/>
    </row>
    <row r="964" spans="1:255" s="174" customFormat="1" ht="18.399999999999999" customHeight="1" x14ac:dyDescent="0.3">
      <c r="A964" s="180"/>
      <c r="C964" s="81"/>
      <c r="H964" s="161"/>
      <c r="J964" s="161"/>
      <c r="L964" s="161"/>
      <c r="N964" s="161"/>
      <c r="P964" s="161"/>
      <c r="R964" s="161"/>
      <c r="T964" s="161"/>
      <c r="V964" s="161"/>
      <c r="X964" s="161"/>
      <c r="Z964" s="161"/>
      <c r="AB964" s="161"/>
      <c r="AD964" s="161"/>
      <c r="AF964" s="161"/>
      <c r="AH964" s="161"/>
      <c r="AJ964" s="161"/>
      <c r="AL964" s="161"/>
      <c r="AN964" s="161"/>
      <c r="AP964" s="161"/>
      <c r="AR964" s="161"/>
      <c r="AT964" s="161"/>
      <c r="AV964" s="161"/>
      <c r="AX964" s="161"/>
      <c r="AZ964" s="161"/>
      <c r="BB964" s="161"/>
    </row>
    <row r="965" spans="1:255" s="174" customFormat="1" ht="18.399999999999999" customHeight="1" x14ac:dyDescent="0.3">
      <c r="A965" s="180"/>
      <c r="C965" s="81"/>
      <c r="H965" s="161"/>
      <c r="J965" s="161"/>
      <c r="L965" s="161"/>
      <c r="N965" s="161"/>
      <c r="P965" s="161"/>
      <c r="R965" s="161"/>
      <c r="T965" s="161"/>
      <c r="V965" s="161"/>
      <c r="X965" s="161"/>
      <c r="Z965" s="161"/>
      <c r="AB965" s="161"/>
      <c r="AD965" s="161"/>
      <c r="AF965" s="161"/>
      <c r="AH965" s="161"/>
      <c r="AJ965" s="161"/>
      <c r="AL965" s="161"/>
      <c r="AN965" s="161"/>
      <c r="AP965" s="161"/>
      <c r="AR965" s="161"/>
      <c r="AT965" s="161"/>
      <c r="AV965" s="161"/>
      <c r="AX965" s="161"/>
      <c r="AZ965" s="161"/>
      <c r="BB965" s="161"/>
    </row>
    <row r="966" spans="1:255" s="174" customFormat="1" ht="18.399999999999999" customHeight="1" x14ac:dyDescent="0.3">
      <c r="A966" s="180"/>
      <c r="C966" s="81"/>
      <c r="H966" s="161"/>
      <c r="J966" s="161"/>
      <c r="L966" s="161"/>
      <c r="N966" s="161"/>
      <c r="P966" s="161"/>
      <c r="R966" s="161"/>
      <c r="T966" s="161"/>
      <c r="V966" s="161"/>
      <c r="X966" s="161"/>
      <c r="Z966" s="161"/>
      <c r="AB966" s="161"/>
      <c r="AD966" s="161"/>
      <c r="AF966" s="161"/>
      <c r="AH966" s="161"/>
      <c r="AJ966" s="161"/>
      <c r="AL966" s="161"/>
      <c r="AN966" s="161"/>
      <c r="AP966" s="161"/>
      <c r="AR966" s="161"/>
      <c r="AT966" s="161"/>
      <c r="AV966" s="161"/>
      <c r="AX966" s="161"/>
      <c r="AZ966" s="161"/>
      <c r="BB966" s="161"/>
    </row>
    <row r="967" spans="1:255" s="174" customFormat="1" ht="18.399999999999999" customHeight="1" x14ac:dyDescent="0.3">
      <c r="A967" s="180"/>
      <c r="C967" s="81"/>
      <c r="H967" s="161"/>
      <c r="J967" s="161"/>
      <c r="L967" s="161"/>
      <c r="N967" s="161"/>
      <c r="P967" s="161"/>
      <c r="R967" s="161"/>
      <c r="T967" s="161"/>
      <c r="V967" s="161"/>
      <c r="X967" s="161"/>
      <c r="Z967" s="161"/>
      <c r="AB967" s="161"/>
      <c r="AD967" s="161"/>
      <c r="AF967" s="161"/>
      <c r="AH967" s="161"/>
      <c r="AJ967" s="161"/>
      <c r="AL967" s="161"/>
      <c r="AN967" s="161"/>
      <c r="AP967" s="161"/>
      <c r="AR967" s="161"/>
      <c r="AT967" s="161"/>
      <c r="AV967" s="161"/>
      <c r="AX967" s="161"/>
      <c r="AZ967" s="161"/>
      <c r="BB967" s="161"/>
    </row>
    <row r="968" spans="1:255" s="174" customFormat="1" ht="18.399999999999999" customHeight="1" x14ac:dyDescent="0.3">
      <c r="A968" s="180"/>
      <c r="C968" s="81"/>
      <c r="H968" s="161"/>
      <c r="J968" s="161"/>
      <c r="L968" s="161"/>
      <c r="N968" s="161"/>
      <c r="P968" s="161"/>
      <c r="R968" s="161"/>
      <c r="T968" s="161"/>
      <c r="V968" s="161"/>
      <c r="X968" s="161"/>
      <c r="Z968" s="161"/>
      <c r="AB968" s="161"/>
      <c r="AD968" s="161"/>
      <c r="AF968" s="161"/>
      <c r="AH968" s="161"/>
      <c r="AJ968" s="161"/>
      <c r="AL968" s="161"/>
      <c r="AN968" s="161"/>
      <c r="AP968" s="161"/>
      <c r="AR968" s="161"/>
      <c r="AT968" s="161"/>
      <c r="AV968" s="161"/>
      <c r="AX968" s="161"/>
      <c r="AZ968" s="161"/>
      <c r="BB968" s="161"/>
    </row>
    <row r="969" spans="1:255" s="174" customFormat="1" ht="18.399999999999999" customHeight="1" x14ac:dyDescent="0.3">
      <c r="A969" s="180"/>
      <c r="C969" s="81"/>
      <c r="H969" s="161"/>
      <c r="J969" s="161"/>
      <c r="L969" s="161"/>
      <c r="N969" s="161"/>
      <c r="P969" s="161"/>
      <c r="R969" s="161"/>
      <c r="T969" s="161"/>
      <c r="V969" s="161"/>
      <c r="X969" s="161"/>
      <c r="Z969" s="161"/>
      <c r="AB969" s="161"/>
      <c r="AD969" s="161"/>
      <c r="AF969" s="161"/>
      <c r="AH969" s="161"/>
      <c r="AJ969" s="161"/>
      <c r="AL969" s="161"/>
      <c r="AN969" s="161"/>
      <c r="AP969" s="161"/>
      <c r="AR969" s="161"/>
      <c r="AT969" s="161"/>
      <c r="AV969" s="161"/>
      <c r="AX969" s="161"/>
      <c r="AZ969" s="161"/>
      <c r="BB969" s="161"/>
    </row>
    <row r="970" spans="1:255" s="174" customFormat="1" ht="18.399999999999999" customHeight="1" x14ac:dyDescent="0.3">
      <c r="A970" s="180"/>
      <c r="C970" s="81"/>
      <c r="H970" s="161"/>
      <c r="J970" s="161"/>
      <c r="L970" s="161"/>
      <c r="N970" s="161"/>
      <c r="P970" s="161"/>
      <c r="R970" s="161"/>
      <c r="T970" s="161"/>
      <c r="V970" s="161"/>
      <c r="X970" s="161"/>
      <c r="Z970" s="161"/>
      <c r="AB970" s="161"/>
      <c r="AD970" s="161"/>
      <c r="AF970" s="161"/>
      <c r="AH970" s="161"/>
      <c r="AJ970" s="161"/>
      <c r="AL970" s="161"/>
      <c r="AN970" s="161"/>
      <c r="AP970" s="161"/>
      <c r="AR970" s="161"/>
      <c r="AT970" s="161"/>
      <c r="AV970" s="161"/>
      <c r="AX970" s="161"/>
      <c r="AZ970" s="161"/>
      <c r="BB970" s="161"/>
    </row>
    <row r="971" spans="1:255" s="174" customFormat="1" ht="18.399999999999999" customHeight="1" x14ac:dyDescent="0.3">
      <c r="A971" s="180"/>
      <c r="C971" s="81"/>
      <c r="H971" s="161"/>
      <c r="J971" s="161"/>
      <c r="L971" s="161"/>
      <c r="N971" s="161"/>
      <c r="P971" s="161"/>
      <c r="R971" s="161"/>
      <c r="T971" s="161"/>
      <c r="V971" s="161"/>
      <c r="X971" s="161"/>
      <c r="Z971" s="161"/>
      <c r="AB971" s="161"/>
      <c r="AD971" s="161"/>
      <c r="AF971" s="161"/>
      <c r="AH971" s="161"/>
      <c r="AJ971" s="161"/>
      <c r="AL971" s="161"/>
      <c r="AN971" s="161"/>
      <c r="AP971" s="161"/>
      <c r="AR971" s="161"/>
      <c r="AT971" s="161"/>
      <c r="AV971" s="161"/>
      <c r="AX971" s="161"/>
      <c r="AZ971" s="161"/>
      <c r="BB971" s="161"/>
    </row>
    <row r="972" spans="1:255" s="174" customFormat="1" ht="18.399999999999999" customHeight="1" x14ac:dyDescent="0.3">
      <c r="A972" s="180"/>
      <c r="C972" s="81"/>
      <c r="H972" s="161"/>
      <c r="J972" s="161"/>
      <c r="L972" s="161"/>
      <c r="N972" s="161"/>
      <c r="P972" s="161"/>
      <c r="R972" s="161"/>
      <c r="T972" s="161"/>
      <c r="V972" s="161"/>
      <c r="X972" s="161"/>
      <c r="Z972" s="161"/>
      <c r="AB972" s="161"/>
      <c r="AD972" s="161"/>
      <c r="AF972" s="161"/>
      <c r="AH972" s="161"/>
      <c r="AJ972" s="161"/>
      <c r="AL972" s="161"/>
      <c r="AN972" s="161"/>
      <c r="AP972" s="161"/>
      <c r="AR972" s="161"/>
      <c r="AT972" s="161"/>
      <c r="AV972" s="161"/>
      <c r="AX972" s="161"/>
      <c r="AZ972" s="161"/>
      <c r="BB972" s="161"/>
    </row>
    <row r="973" spans="1:255" s="174" customFormat="1" ht="18.399999999999999" customHeight="1" x14ac:dyDescent="0.3">
      <c r="A973" s="180"/>
      <c r="C973" s="81"/>
      <c r="H973" s="161"/>
      <c r="J973" s="161"/>
      <c r="L973" s="161"/>
      <c r="N973" s="161"/>
      <c r="P973" s="161"/>
      <c r="R973" s="161"/>
      <c r="T973" s="161"/>
      <c r="V973" s="161"/>
      <c r="X973" s="161"/>
      <c r="Z973" s="161"/>
      <c r="AB973" s="161"/>
      <c r="AD973" s="161"/>
      <c r="AF973" s="161"/>
      <c r="AH973" s="161"/>
      <c r="AJ973" s="161"/>
      <c r="AL973" s="161"/>
      <c r="AN973" s="161"/>
      <c r="AP973" s="161"/>
      <c r="AR973" s="161"/>
      <c r="AT973" s="161"/>
      <c r="AV973" s="161"/>
      <c r="AX973" s="161"/>
      <c r="AZ973" s="161"/>
      <c r="BB973" s="161"/>
      <c r="BD973" s="161"/>
      <c r="BE973" s="161"/>
      <c r="BF973" s="161"/>
      <c r="BG973" s="161"/>
      <c r="BH973" s="161"/>
      <c r="BI973" s="161"/>
      <c r="BJ973" s="161"/>
      <c r="BK973" s="161"/>
      <c r="BL973" s="161"/>
      <c r="BM973" s="161"/>
      <c r="BN973" s="161"/>
      <c r="BO973" s="161"/>
      <c r="BP973" s="161"/>
      <c r="BQ973" s="161"/>
      <c r="BR973" s="161"/>
      <c r="BS973" s="161"/>
      <c r="BT973" s="161"/>
      <c r="BU973" s="161"/>
      <c r="BV973" s="161"/>
      <c r="BW973" s="161"/>
      <c r="BX973" s="161"/>
      <c r="BY973" s="161"/>
      <c r="BZ973" s="161"/>
      <c r="CA973" s="161"/>
      <c r="CB973" s="161"/>
      <c r="CC973" s="161"/>
      <c r="CD973" s="161"/>
      <c r="CE973" s="161"/>
      <c r="CF973" s="161"/>
      <c r="CG973" s="161"/>
      <c r="CH973" s="161"/>
      <c r="CI973" s="161"/>
      <c r="CJ973" s="161"/>
      <c r="CK973" s="161"/>
      <c r="CL973" s="161"/>
      <c r="CM973" s="161"/>
      <c r="CN973" s="161"/>
      <c r="CO973" s="161"/>
      <c r="CP973" s="161"/>
      <c r="CQ973" s="161"/>
      <c r="CR973" s="161"/>
      <c r="CS973" s="161"/>
      <c r="CT973" s="161"/>
      <c r="CU973" s="161"/>
      <c r="CV973" s="161"/>
      <c r="CW973" s="161"/>
      <c r="CX973" s="161"/>
      <c r="CY973" s="161"/>
      <c r="CZ973" s="161"/>
      <c r="DA973" s="161"/>
      <c r="DB973" s="161"/>
      <c r="DC973" s="161"/>
      <c r="DD973" s="161"/>
      <c r="DE973" s="161"/>
      <c r="DF973" s="161"/>
      <c r="DG973" s="161"/>
      <c r="DH973" s="161"/>
      <c r="DI973" s="161"/>
      <c r="DJ973" s="161"/>
      <c r="DK973" s="161"/>
      <c r="DL973" s="161"/>
      <c r="DM973" s="161"/>
      <c r="DN973" s="161"/>
      <c r="DO973" s="161"/>
      <c r="DP973" s="161"/>
      <c r="DQ973" s="161"/>
      <c r="DR973" s="161"/>
      <c r="DS973" s="161"/>
      <c r="DT973" s="161"/>
      <c r="DU973" s="161"/>
      <c r="DV973" s="161"/>
      <c r="DW973" s="161"/>
      <c r="DX973" s="161"/>
      <c r="DY973" s="161"/>
      <c r="EB973" s="161"/>
      <c r="EC973" s="161"/>
      <c r="ED973" s="161"/>
      <c r="EE973" s="161"/>
      <c r="EF973" s="161"/>
      <c r="EG973" s="161"/>
      <c r="EH973" s="161"/>
      <c r="EI973" s="161"/>
      <c r="EJ973" s="161"/>
      <c r="EK973" s="161"/>
      <c r="EL973" s="161"/>
      <c r="EM973" s="161"/>
      <c r="EN973" s="161"/>
      <c r="EO973" s="161"/>
      <c r="EP973" s="161"/>
      <c r="EQ973" s="161"/>
      <c r="ER973" s="161"/>
      <c r="ES973" s="161"/>
      <c r="ET973" s="161"/>
      <c r="EU973" s="161"/>
      <c r="EV973" s="161"/>
      <c r="EW973" s="161"/>
      <c r="EX973" s="161"/>
      <c r="EY973" s="161"/>
      <c r="EZ973" s="161"/>
      <c r="FA973" s="161"/>
      <c r="FB973" s="161"/>
      <c r="FC973" s="161"/>
      <c r="FD973" s="161"/>
      <c r="FE973" s="161"/>
      <c r="FF973" s="161"/>
      <c r="FG973" s="161"/>
      <c r="FH973" s="161"/>
      <c r="FI973" s="161"/>
      <c r="FJ973" s="161"/>
      <c r="FK973" s="161"/>
      <c r="FL973" s="161"/>
      <c r="FM973" s="161"/>
      <c r="FN973" s="161"/>
      <c r="FO973" s="161"/>
      <c r="FP973" s="161"/>
      <c r="FQ973" s="161"/>
      <c r="FR973" s="161"/>
      <c r="FS973" s="161"/>
      <c r="FT973" s="161"/>
      <c r="FU973" s="161"/>
      <c r="FV973" s="161"/>
      <c r="FW973" s="161"/>
      <c r="FX973" s="161"/>
      <c r="FY973" s="161"/>
      <c r="FZ973" s="161"/>
      <c r="GA973" s="161"/>
      <c r="GB973" s="161"/>
      <c r="GC973" s="161"/>
      <c r="GD973" s="161"/>
      <c r="GE973" s="161"/>
      <c r="GF973" s="161"/>
      <c r="GG973" s="161"/>
      <c r="GH973" s="161"/>
      <c r="GI973" s="161"/>
      <c r="GJ973" s="161"/>
      <c r="GK973" s="161"/>
      <c r="GL973" s="161"/>
      <c r="GM973" s="161"/>
      <c r="GN973" s="161"/>
      <c r="GO973" s="161"/>
      <c r="GP973" s="161"/>
      <c r="GQ973" s="161"/>
      <c r="GR973" s="161"/>
      <c r="GS973" s="161"/>
      <c r="GT973" s="161"/>
      <c r="GU973" s="161"/>
      <c r="GV973" s="161"/>
      <c r="GW973" s="161"/>
      <c r="GX973" s="161"/>
      <c r="GY973" s="161"/>
      <c r="GZ973" s="161"/>
      <c r="HA973" s="161"/>
      <c r="HB973" s="161"/>
      <c r="HC973" s="161"/>
      <c r="HD973" s="161"/>
      <c r="HE973" s="161"/>
      <c r="HF973" s="161"/>
      <c r="HG973" s="161"/>
      <c r="HH973" s="161"/>
      <c r="HI973" s="161"/>
      <c r="HJ973" s="161"/>
      <c r="HK973" s="161"/>
      <c r="HL973" s="161"/>
      <c r="HM973" s="161"/>
      <c r="HN973" s="161"/>
      <c r="HO973" s="161"/>
      <c r="HP973" s="161"/>
      <c r="HQ973" s="161"/>
      <c r="HR973" s="161"/>
      <c r="HS973" s="161"/>
      <c r="HT973" s="161"/>
      <c r="HU973" s="161"/>
      <c r="HV973" s="161"/>
      <c r="HW973" s="161"/>
      <c r="HX973" s="161"/>
      <c r="HY973" s="161"/>
      <c r="HZ973" s="161"/>
      <c r="IA973" s="161"/>
      <c r="IB973" s="161"/>
      <c r="IC973" s="161"/>
      <c r="ID973" s="161"/>
      <c r="IE973" s="161"/>
      <c r="IF973" s="161"/>
      <c r="IG973" s="161"/>
      <c r="IH973" s="161"/>
      <c r="II973" s="161"/>
      <c r="IJ973" s="161"/>
      <c r="IK973" s="161"/>
      <c r="IL973" s="161"/>
      <c r="IM973" s="161"/>
      <c r="IN973" s="161"/>
      <c r="IO973" s="161"/>
      <c r="IP973" s="161"/>
      <c r="IQ973" s="161"/>
      <c r="IR973" s="161"/>
      <c r="IS973" s="161"/>
      <c r="IT973" s="161"/>
      <c r="IU973" s="161"/>
    </row>
    <row r="974" spans="1:255" s="174" customFormat="1" ht="18.399999999999999" customHeight="1" x14ac:dyDescent="0.3">
      <c r="A974" s="180"/>
      <c r="C974" s="81"/>
      <c r="H974" s="161"/>
      <c r="J974" s="161"/>
      <c r="L974" s="161"/>
      <c r="N974" s="161"/>
      <c r="P974" s="161"/>
      <c r="R974" s="161"/>
      <c r="T974" s="161"/>
      <c r="V974" s="161"/>
      <c r="X974" s="161"/>
      <c r="Z974" s="161"/>
      <c r="AB974" s="161"/>
      <c r="AD974" s="161"/>
      <c r="AF974" s="161"/>
      <c r="AH974" s="161"/>
      <c r="AJ974" s="161"/>
      <c r="AL974" s="161"/>
      <c r="AN974" s="161"/>
      <c r="AP974" s="161"/>
      <c r="AR974" s="161"/>
      <c r="AT974" s="161"/>
      <c r="AV974" s="161"/>
      <c r="AX974" s="161"/>
      <c r="AZ974" s="161"/>
      <c r="BB974" s="161"/>
    </row>
    <row r="975" spans="1:255" s="174" customFormat="1" ht="18.399999999999999" customHeight="1" x14ac:dyDescent="0.3">
      <c r="A975" s="180"/>
      <c r="C975" s="81"/>
      <c r="H975" s="161"/>
      <c r="J975" s="161"/>
      <c r="L975" s="161"/>
      <c r="N975" s="161"/>
      <c r="P975" s="161"/>
      <c r="R975" s="161"/>
      <c r="T975" s="161"/>
      <c r="V975" s="161"/>
      <c r="X975" s="161"/>
      <c r="Z975" s="161"/>
      <c r="AB975" s="161"/>
      <c r="AD975" s="161"/>
      <c r="AF975" s="161"/>
      <c r="AH975" s="161"/>
      <c r="AJ975" s="161"/>
      <c r="AL975" s="161"/>
      <c r="AN975" s="161"/>
      <c r="AP975" s="161"/>
      <c r="AR975" s="161"/>
      <c r="AT975" s="161"/>
      <c r="AV975" s="161"/>
      <c r="AX975" s="161"/>
      <c r="AZ975" s="161"/>
      <c r="BB975" s="161"/>
    </row>
    <row r="976" spans="1:255" s="174" customFormat="1" ht="18.399999999999999" customHeight="1" x14ac:dyDescent="0.3">
      <c r="A976" s="180"/>
      <c r="C976" s="81"/>
      <c r="H976" s="161"/>
      <c r="J976" s="161"/>
      <c r="L976" s="161"/>
      <c r="N976" s="161"/>
      <c r="P976" s="161"/>
      <c r="R976" s="161"/>
      <c r="T976" s="161"/>
      <c r="V976" s="161"/>
      <c r="X976" s="161"/>
      <c r="Z976" s="161"/>
      <c r="AB976" s="161"/>
      <c r="AD976" s="161"/>
      <c r="AF976" s="161"/>
      <c r="AH976" s="161"/>
      <c r="AJ976" s="161"/>
      <c r="AL976" s="161"/>
      <c r="AN976" s="161"/>
      <c r="AP976" s="161"/>
      <c r="AR976" s="161"/>
      <c r="AT976" s="161"/>
      <c r="AV976" s="161"/>
      <c r="AX976" s="161"/>
      <c r="AZ976" s="161"/>
      <c r="BB976" s="161"/>
    </row>
    <row r="977" spans="1:54" s="174" customFormat="1" ht="18.399999999999999" customHeight="1" x14ac:dyDescent="0.3">
      <c r="A977" s="180"/>
      <c r="C977" s="81"/>
      <c r="H977" s="161"/>
      <c r="J977" s="161"/>
      <c r="L977" s="161"/>
      <c r="N977" s="161"/>
      <c r="P977" s="161"/>
      <c r="R977" s="161"/>
      <c r="T977" s="161"/>
      <c r="V977" s="161"/>
      <c r="X977" s="161"/>
      <c r="Z977" s="161"/>
      <c r="AB977" s="161"/>
      <c r="AD977" s="161"/>
      <c r="AF977" s="161"/>
      <c r="AH977" s="161"/>
      <c r="AJ977" s="161"/>
      <c r="AL977" s="161"/>
      <c r="AN977" s="161"/>
      <c r="AP977" s="161"/>
      <c r="AR977" s="161"/>
      <c r="AT977" s="161"/>
      <c r="AV977" s="161"/>
      <c r="AX977" s="161"/>
      <c r="AZ977" s="161"/>
      <c r="BB977" s="161"/>
    </row>
    <row r="978" spans="1:54" s="174" customFormat="1" ht="18.399999999999999" customHeight="1" x14ac:dyDescent="0.3">
      <c r="A978" s="180"/>
      <c r="C978" s="81"/>
      <c r="H978" s="161"/>
      <c r="J978" s="161"/>
      <c r="L978" s="161"/>
      <c r="N978" s="161"/>
      <c r="P978" s="161"/>
      <c r="R978" s="161"/>
      <c r="T978" s="161"/>
      <c r="V978" s="161"/>
      <c r="X978" s="161"/>
      <c r="Z978" s="161"/>
      <c r="AB978" s="161"/>
      <c r="AD978" s="161"/>
      <c r="AF978" s="161"/>
      <c r="AH978" s="161"/>
      <c r="AJ978" s="161"/>
      <c r="AL978" s="161"/>
      <c r="AN978" s="161"/>
      <c r="AP978" s="161"/>
      <c r="AR978" s="161"/>
      <c r="AT978" s="161"/>
      <c r="AV978" s="161"/>
      <c r="AX978" s="161"/>
      <c r="AZ978" s="161"/>
      <c r="BB978" s="161"/>
    </row>
    <row r="979" spans="1:54" s="174" customFormat="1" ht="18.399999999999999" customHeight="1" x14ac:dyDescent="0.3">
      <c r="A979" s="180"/>
      <c r="C979" s="81"/>
      <c r="H979" s="161"/>
      <c r="J979" s="161"/>
      <c r="L979" s="161"/>
      <c r="N979" s="161"/>
      <c r="P979" s="161"/>
      <c r="R979" s="161"/>
      <c r="T979" s="161"/>
      <c r="V979" s="161"/>
      <c r="X979" s="161"/>
      <c r="Z979" s="161"/>
      <c r="AB979" s="161"/>
      <c r="AD979" s="161"/>
      <c r="AF979" s="161"/>
      <c r="AH979" s="161"/>
      <c r="AJ979" s="161"/>
      <c r="AL979" s="161"/>
      <c r="AN979" s="161"/>
      <c r="AP979" s="161"/>
      <c r="AR979" s="161"/>
      <c r="AT979" s="161"/>
      <c r="AV979" s="161"/>
      <c r="AX979" s="161"/>
      <c r="AZ979" s="161"/>
      <c r="BB979" s="161"/>
    </row>
    <row r="980" spans="1:54" s="174" customFormat="1" ht="18.399999999999999" customHeight="1" x14ac:dyDescent="0.3">
      <c r="A980" s="180"/>
      <c r="C980" s="81"/>
      <c r="H980" s="161"/>
      <c r="J980" s="161"/>
      <c r="L980" s="161"/>
      <c r="N980" s="161"/>
      <c r="P980" s="161"/>
      <c r="R980" s="161"/>
      <c r="T980" s="161"/>
      <c r="V980" s="161"/>
      <c r="X980" s="161"/>
      <c r="Z980" s="161"/>
      <c r="AB980" s="161"/>
      <c r="AD980" s="161"/>
      <c r="AF980" s="161"/>
      <c r="AH980" s="161"/>
      <c r="AJ980" s="161"/>
      <c r="AL980" s="161"/>
      <c r="AN980" s="161"/>
      <c r="AP980" s="161"/>
      <c r="AR980" s="161"/>
      <c r="AT980" s="161"/>
      <c r="AV980" s="161"/>
      <c r="AX980" s="161"/>
      <c r="AZ980" s="161"/>
      <c r="BB980" s="161"/>
    </row>
    <row r="981" spans="1:54" s="174" customFormat="1" ht="18.399999999999999" customHeight="1" x14ac:dyDescent="0.3">
      <c r="A981" s="180"/>
      <c r="C981" s="81"/>
      <c r="H981" s="161"/>
      <c r="J981" s="161"/>
      <c r="L981" s="161"/>
      <c r="N981" s="161"/>
      <c r="P981" s="161"/>
      <c r="R981" s="161"/>
      <c r="T981" s="161"/>
      <c r="V981" s="161"/>
      <c r="X981" s="161"/>
      <c r="Z981" s="161"/>
      <c r="AB981" s="161"/>
      <c r="AD981" s="161"/>
      <c r="AF981" s="161"/>
      <c r="AH981" s="161"/>
      <c r="AJ981" s="161"/>
      <c r="AL981" s="161"/>
      <c r="AN981" s="161"/>
      <c r="AP981" s="161"/>
      <c r="AR981" s="161"/>
      <c r="AT981" s="161"/>
      <c r="AV981" s="161"/>
      <c r="AX981" s="161"/>
      <c r="AZ981" s="161"/>
      <c r="BB981" s="161"/>
    </row>
    <row r="982" spans="1:54" s="174" customFormat="1" ht="18.399999999999999" customHeight="1" x14ac:dyDescent="0.3">
      <c r="A982" s="180"/>
      <c r="C982" s="81"/>
      <c r="H982" s="161"/>
      <c r="J982" s="161"/>
      <c r="L982" s="161"/>
      <c r="N982" s="161"/>
      <c r="P982" s="161"/>
      <c r="R982" s="161"/>
      <c r="T982" s="161"/>
      <c r="V982" s="161"/>
      <c r="X982" s="161"/>
      <c r="Z982" s="161"/>
      <c r="AB982" s="161"/>
      <c r="AD982" s="161"/>
      <c r="AF982" s="161"/>
      <c r="AH982" s="161"/>
      <c r="AJ982" s="161"/>
      <c r="AL982" s="161"/>
      <c r="AN982" s="161"/>
      <c r="AP982" s="161"/>
      <c r="AR982" s="161"/>
      <c r="AT982" s="161"/>
      <c r="AV982" s="161"/>
      <c r="AX982" s="161"/>
      <c r="AZ982" s="161"/>
      <c r="BB982" s="161"/>
    </row>
    <row r="983" spans="1:54" s="174" customFormat="1" ht="18.399999999999999" customHeight="1" x14ac:dyDescent="0.3">
      <c r="A983" s="180"/>
      <c r="C983" s="81"/>
      <c r="H983" s="161"/>
      <c r="J983" s="161"/>
      <c r="L983" s="161"/>
      <c r="N983" s="161"/>
      <c r="P983" s="161"/>
      <c r="R983" s="161"/>
      <c r="T983" s="161"/>
      <c r="V983" s="161"/>
      <c r="X983" s="161"/>
      <c r="Z983" s="161"/>
      <c r="AB983" s="161"/>
      <c r="AD983" s="161"/>
      <c r="AF983" s="161"/>
      <c r="AH983" s="161"/>
      <c r="AJ983" s="161"/>
      <c r="AL983" s="161"/>
      <c r="AN983" s="161"/>
      <c r="AP983" s="161"/>
      <c r="AR983" s="161"/>
      <c r="AT983" s="161"/>
      <c r="AV983" s="161"/>
      <c r="AX983" s="161"/>
      <c r="AZ983" s="161"/>
      <c r="BB983" s="161"/>
    </row>
    <row r="984" spans="1:54" s="174" customFormat="1" ht="18.399999999999999" customHeight="1" x14ac:dyDescent="0.3">
      <c r="A984" s="180"/>
      <c r="C984" s="81"/>
      <c r="H984" s="161"/>
      <c r="J984" s="161"/>
      <c r="L984" s="161"/>
      <c r="N984" s="161"/>
      <c r="P984" s="161"/>
      <c r="R984" s="161"/>
      <c r="T984" s="161"/>
      <c r="V984" s="161"/>
      <c r="X984" s="161"/>
      <c r="Z984" s="161"/>
      <c r="AB984" s="161"/>
      <c r="AD984" s="161"/>
      <c r="AF984" s="161"/>
      <c r="AH984" s="161"/>
      <c r="AJ984" s="161"/>
      <c r="AL984" s="161"/>
      <c r="AN984" s="161"/>
      <c r="AP984" s="161"/>
      <c r="AR984" s="161"/>
      <c r="AT984" s="161"/>
      <c r="AV984" s="161"/>
      <c r="AX984" s="161"/>
      <c r="AZ984" s="161"/>
      <c r="BB984" s="161"/>
    </row>
    <row r="985" spans="1:54" s="174" customFormat="1" ht="18.399999999999999" customHeight="1" x14ac:dyDescent="0.3">
      <c r="A985" s="180"/>
      <c r="C985" s="81"/>
      <c r="H985" s="161"/>
      <c r="J985" s="161"/>
      <c r="L985" s="161"/>
      <c r="N985" s="161"/>
      <c r="P985" s="161"/>
      <c r="R985" s="161"/>
      <c r="T985" s="161"/>
      <c r="V985" s="161"/>
      <c r="X985" s="161"/>
      <c r="Z985" s="161"/>
      <c r="AB985" s="161"/>
      <c r="AD985" s="161"/>
      <c r="AF985" s="161"/>
      <c r="AH985" s="161"/>
      <c r="AJ985" s="161"/>
      <c r="AL985" s="161"/>
      <c r="AN985" s="161"/>
      <c r="AP985" s="161"/>
      <c r="AR985" s="161"/>
      <c r="AT985" s="161"/>
      <c r="AV985" s="161"/>
      <c r="AX985" s="161"/>
      <c r="AZ985" s="161"/>
      <c r="BB985" s="161"/>
    </row>
    <row r="986" spans="1:54" s="174" customFormat="1" ht="18.399999999999999" customHeight="1" x14ac:dyDescent="0.3">
      <c r="A986" s="180"/>
      <c r="C986" s="81"/>
      <c r="H986" s="161"/>
      <c r="J986" s="161"/>
      <c r="L986" s="161"/>
      <c r="N986" s="161"/>
      <c r="P986" s="161"/>
      <c r="R986" s="161"/>
      <c r="T986" s="161"/>
      <c r="V986" s="161"/>
      <c r="X986" s="161"/>
      <c r="Z986" s="161"/>
      <c r="AB986" s="161"/>
      <c r="AD986" s="161"/>
      <c r="AF986" s="161"/>
      <c r="AH986" s="161"/>
      <c r="AJ986" s="161"/>
      <c r="AL986" s="161"/>
      <c r="AN986" s="161"/>
      <c r="AP986" s="161"/>
      <c r="AR986" s="161"/>
      <c r="AT986" s="161"/>
      <c r="AV986" s="161"/>
      <c r="AX986" s="161"/>
      <c r="AZ986" s="161"/>
      <c r="BB986" s="161"/>
    </row>
    <row r="987" spans="1:54" ht="18.399999999999999" customHeight="1" x14ac:dyDescent="0.3">
      <c r="A987" s="180"/>
      <c r="B987" s="174"/>
      <c r="C987" s="81"/>
      <c r="D987" s="174"/>
      <c r="E987" s="174"/>
      <c r="F987" s="174"/>
      <c r="H987" s="161"/>
      <c r="J987" s="161"/>
      <c r="L987" s="161"/>
      <c r="N987" s="161"/>
      <c r="P987" s="161"/>
      <c r="R987" s="161"/>
      <c r="T987" s="161"/>
      <c r="V987" s="161"/>
      <c r="X987" s="161"/>
      <c r="Z987" s="161"/>
      <c r="AB987" s="161"/>
      <c r="AD987" s="161"/>
      <c r="AF987" s="161"/>
      <c r="AH987" s="161"/>
      <c r="AJ987" s="161"/>
      <c r="AL987" s="161"/>
      <c r="AN987" s="161"/>
      <c r="AP987" s="161"/>
      <c r="AR987" s="161"/>
      <c r="AT987" s="161"/>
      <c r="AV987" s="161"/>
      <c r="AX987" s="161"/>
      <c r="AZ987" s="161"/>
      <c r="BB987" s="161"/>
    </row>
    <row r="988" spans="1:54" s="174" customFormat="1" ht="18.399999999999999" customHeight="1" x14ac:dyDescent="0.3">
      <c r="A988" s="180"/>
      <c r="C988" s="81"/>
      <c r="H988" s="161"/>
      <c r="J988" s="161"/>
      <c r="L988" s="161"/>
      <c r="N988" s="161"/>
      <c r="P988" s="161"/>
      <c r="R988" s="161"/>
      <c r="T988" s="161"/>
      <c r="V988" s="161"/>
      <c r="X988" s="161"/>
      <c r="Z988" s="161"/>
      <c r="AB988" s="161"/>
      <c r="AD988" s="161"/>
      <c r="AF988" s="161"/>
      <c r="AH988" s="161"/>
      <c r="AJ988" s="161"/>
      <c r="AL988" s="161"/>
      <c r="AN988" s="161"/>
      <c r="AP988" s="161"/>
      <c r="AR988" s="161"/>
      <c r="AT988" s="161"/>
      <c r="AV988" s="161"/>
      <c r="AX988" s="161"/>
      <c r="AZ988" s="161"/>
      <c r="BB988" s="161"/>
    </row>
    <row r="989" spans="1:54" s="174" customFormat="1" ht="18.399999999999999" customHeight="1" x14ac:dyDescent="0.3">
      <c r="A989" s="180"/>
      <c r="C989" s="81"/>
      <c r="H989" s="161"/>
      <c r="J989" s="161"/>
      <c r="L989" s="161"/>
      <c r="N989" s="161"/>
      <c r="P989" s="161"/>
      <c r="R989" s="161"/>
      <c r="T989" s="161"/>
      <c r="V989" s="161"/>
      <c r="X989" s="161"/>
      <c r="Z989" s="161"/>
      <c r="AB989" s="161"/>
      <c r="AD989" s="161"/>
      <c r="AF989" s="161"/>
      <c r="AH989" s="161"/>
      <c r="AJ989" s="161"/>
      <c r="AL989" s="161"/>
      <c r="AN989" s="161"/>
      <c r="AP989" s="161"/>
      <c r="AR989" s="161"/>
      <c r="AT989" s="161"/>
      <c r="AV989" s="161"/>
      <c r="AX989" s="161"/>
      <c r="AZ989" s="161"/>
      <c r="BB989" s="161"/>
    </row>
    <row r="990" spans="1:54" s="174" customFormat="1" ht="18.399999999999999" customHeight="1" x14ac:dyDescent="0.3">
      <c r="A990" s="180"/>
      <c r="C990" s="81"/>
      <c r="H990" s="161"/>
      <c r="J990" s="161"/>
      <c r="L990" s="161"/>
      <c r="N990" s="161"/>
      <c r="P990" s="161"/>
      <c r="R990" s="161"/>
      <c r="T990" s="161"/>
      <c r="V990" s="161"/>
      <c r="X990" s="161"/>
      <c r="Z990" s="161"/>
      <c r="AB990" s="161"/>
      <c r="AD990" s="161"/>
      <c r="AF990" s="161"/>
      <c r="AH990" s="161"/>
      <c r="AJ990" s="161"/>
      <c r="AL990" s="161"/>
      <c r="AN990" s="161"/>
      <c r="AP990" s="161"/>
      <c r="AR990" s="161"/>
      <c r="AT990" s="161"/>
      <c r="AV990" s="161"/>
      <c r="AX990" s="161"/>
      <c r="AZ990" s="161"/>
      <c r="BB990" s="161"/>
    </row>
    <row r="991" spans="1:54" s="174" customFormat="1" ht="18.399999999999999" customHeight="1" x14ac:dyDescent="0.3">
      <c r="A991" s="180"/>
      <c r="C991" s="81"/>
      <c r="H991" s="161"/>
      <c r="J991" s="161"/>
      <c r="L991" s="161"/>
      <c r="N991" s="161"/>
      <c r="P991" s="161"/>
      <c r="R991" s="161"/>
      <c r="T991" s="161"/>
      <c r="V991" s="161"/>
      <c r="X991" s="161"/>
      <c r="Z991" s="161"/>
      <c r="AB991" s="161"/>
      <c r="AD991" s="161"/>
      <c r="AF991" s="161"/>
      <c r="AH991" s="161"/>
      <c r="AJ991" s="161"/>
      <c r="AL991" s="161"/>
      <c r="AN991" s="161"/>
      <c r="AP991" s="161"/>
      <c r="AR991" s="161"/>
      <c r="AT991" s="161"/>
      <c r="AV991" s="161"/>
      <c r="AX991" s="161"/>
      <c r="AZ991" s="161"/>
      <c r="BB991" s="161"/>
    </row>
    <row r="992" spans="1:54" s="174" customFormat="1" ht="18.399999999999999" customHeight="1" x14ac:dyDescent="0.3">
      <c r="A992" s="180"/>
      <c r="C992" s="81"/>
      <c r="H992" s="161"/>
      <c r="J992" s="161"/>
      <c r="L992" s="161"/>
      <c r="N992" s="161"/>
      <c r="P992" s="161"/>
      <c r="R992" s="161"/>
      <c r="T992" s="161"/>
      <c r="V992" s="161"/>
      <c r="X992" s="161"/>
      <c r="Z992" s="161"/>
      <c r="AB992" s="161"/>
      <c r="AD992" s="161"/>
      <c r="AF992" s="161"/>
      <c r="AH992" s="161"/>
      <c r="AJ992" s="161"/>
      <c r="AL992" s="161"/>
      <c r="AN992" s="161"/>
      <c r="AP992" s="161"/>
      <c r="AR992" s="161"/>
      <c r="AT992" s="161"/>
      <c r="AV992" s="161"/>
      <c r="AX992" s="161"/>
      <c r="AZ992" s="161"/>
      <c r="BB992" s="161"/>
    </row>
    <row r="993" spans="1:54" s="174" customFormat="1" ht="18.399999999999999" customHeight="1" x14ac:dyDescent="0.3">
      <c r="A993" s="180"/>
      <c r="C993" s="81"/>
      <c r="H993" s="161"/>
      <c r="J993" s="161"/>
      <c r="L993" s="161"/>
      <c r="N993" s="161"/>
      <c r="P993" s="161"/>
      <c r="R993" s="161"/>
      <c r="T993" s="161"/>
      <c r="V993" s="161"/>
      <c r="X993" s="161"/>
      <c r="Z993" s="161"/>
      <c r="AB993" s="161"/>
      <c r="AD993" s="161"/>
      <c r="AF993" s="161"/>
      <c r="AH993" s="161"/>
      <c r="AJ993" s="161"/>
      <c r="AL993" s="161"/>
      <c r="AN993" s="161"/>
      <c r="AP993" s="161"/>
      <c r="AR993" s="161"/>
      <c r="AT993" s="161"/>
      <c r="AV993" s="161"/>
      <c r="AX993" s="161"/>
      <c r="AZ993" s="161"/>
      <c r="BB993" s="161"/>
    </row>
    <row r="994" spans="1:54" s="174" customFormat="1" ht="18.399999999999999" customHeight="1" x14ac:dyDescent="0.3">
      <c r="A994" s="180"/>
      <c r="C994" s="81"/>
      <c r="H994" s="161"/>
      <c r="J994" s="161"/>
      <c r="L994" s="161"/>
      <c r="N994" s="161"/>
      <c r="P994" s="161"/>
      <c r="R994" s="161"/>
      <c r="T994" s="161"/>
      <c r="V994" s="161"/>
      <c r="X994" s="161"/>
      <c r="Z994" s="161"/>
      <c r="AB994" s="161"/>
      <c r="AD994" s="161"/>
      <c r="AF994" s="161"/>
      <c r="AH994" s="161"/>
      <c r="AJ994" s="161"/>
      <c r="AL994" s="161"/>
      <c r="AN994" s="161"/>
      <c r="AP994" s="161"/>
      <c r="AR994" s="161"/>
      <c r="AT994" s="161"/>
      <c r="AV994" s="161"/>
      <c r="AX994" s="161"/>
      <c r="AZ994" s="161"/>
      <c r="BB994" s="161"/>
    </row>
    <row r="995" spans="1:54" s="174" customFormat="1" ht="18.399999999999999" customHeight="1" x14ac:dyDescent="0.3">
      <c r="A995" s="180"/>
      <c r="C995" s="81"/>
      <c r="H995" s="161"/>
      <c r="J995" s="161"/>
      <c r="L995" s="161"/>
      <c r="N995" s="161"/>
      <c r="P995" s="161"/>
      <c r="R995" s="161"/>
      <c r="T995" s="161"/>
      <c r="V995" s="161"/>
      <c r="X995" s="161"/>
      <c r="Z995" s="161"/>
      <c r="AB995" s="161"/>
      <c r="AD995" s="161"/>
      <c r="AF995" s="161"/>
      <c r="AH995" s="161"/>
      <c r="AJ995" s="161"/>
      <c r="AL995" s="161"/>
      <c r="AN995" s="161"/>
      <c r="AP995" s="161"/>
      <c r="AR995" s="161"/>
      <c r="AT995" s="161"/>
      <c r="AV995" s="161"/>
      <c r="AX995" s="161"/>
      <c r="AZ995" s="161"/>
      <c r="BB995" s="161"/>
    </row>
    <row r="996" spans="1:54" s="174" customFormat="1" ht="18.399999999999999" customHeight="1" x14ac:dyDescent="0.3">
      <c r="A996" s="180"/>
      <c r="C996" s="81"/>
      <c r="H996" s="161"/>
      <c r="J996" s="161"/>
      <c r="L996" s="161"/>
      <c r="N996" s="161"/>
      <c r="P996" s="161"/>
      <c r="R996" s="161"/>
      <c r="T996" s="161"/>
      <c r="V996" s="161"/>
      <c r="X996" s="161"/>
      <c r="Z996" s="161"/>
      <c r="AB996" s="161"/>
      <c r="AD996" s="161"/>
      <c r="AF996" s="161"/>
      <c r="AH996" s="161"/>
      <c r="AJ996" s="161"/>
      <c r="AL996" s="161"/>
      <c r="AN996" s="161"/>
      <c r="AP996" s="161"/>
      <c r="AR996" s="161"/>
      <c r="AT996" s="161"/>
      <c r="AV996" s="161"/>
      <c r="AX996" s="161"/>
      <c r="AZ996" s="161"/>
      <c r="BB996" s="161"/>
    </row>
    <row r="997" spans="1:54" s="174" customFormat="1" ht="18.399999999999999" customHeight="1" x14ac:dyDescent="0.3">
      <c r="A997" s="180"/>
      <c r="C997" s="81"/>
      <c r="H997" s="161"/>
      <c r="J997" s="161"/>
      <c r="L997" s="161"/>
      <c r="N997" s="161"/>
      <c r="P997" s="161"/>
      <c r="R997" s="161"/>
      <c r="T997" s="161"/>
      <c r="V997" s="161"/>
      <c r="X997" s="161"/>
      <c r="Z997" s="161"/>
      <c r="AB997" s="161"/>
      <c r="AD997" s="161"/>
      <c r="AF997" s="161"/>
      <c r="AH997" s="161"/>
      <c r="AJ997" s="161"/>
      <c r="AL997" s="161"/>
      <c r="AN997" s="161"/>
      <c r="AP997" s="161"/>
      <c r="AR997" s="161"/>
      <c r="AT997" s="161"/>
      <c r="AV997" s="161"/>
      <c r="AX997" s="161"/>
      <c r="AZ997" s="161"/>
      <c r="BB997" s="161"/>
    </row>
    <row r="998" spans="1:54" s="174" customFormat="1" ht="18.399999999999999" customHeight="1" x14ac:dyDescent="0.3">
      <c r="A998" s="180"/>
      <c r="C998" s="81"/>
      <c r="H998" s="161"/>
      <c r="J998" s="161"/>
      <c r="L998" s="161"/>
      <c r="N998" s="161"/>
      <c r="P998" s="161"/>
      <c r="R998" s="161"/>
      <c r="T998" s="161"/>
      <c r="V998" s="161"/>
      <c r="X998" s="161"/>
      <c r="Z998" s="161"/>
      <c r="AB998" s="161"/>
      <c r="AD998" s="161"/>
      <c r="AF998" s="161"/>
      <c r="AH998" s="161"/>
      <c r="AJ998" s="161"/>
      <c r="AL998" s="161"/>
      <c r="AN998" s="161"/>
      <c r="AP998" s="161"/>
      <c r="AR998" s="161"/>
      <c r="AT998" s="161"/>
      <c r="AV998" s="161"/>
      <c r="AX998" s="161"/>
      <c r="AZ998" s="161"/>
      <c r="BB998" s="161"/>
    </row>
    <row r="999" spans="1:54" s="174" customFormat="1" ht="18.399999999999999" customHeight="1" x14ac:dyDescent="0.3">
      <c r="A999" s="180"/>
      <c r="C999" s="81"/>
      <c r="H999" s="161"/>
      <c r="J999" s="161"/>
      <c r="L999" s="161"/>
      <c r="N999" s="161"/>
      <c r="P999" s="161"/>
      <c r="R999" s="161"/>
      <c r="T999" s="161"/>
      <c r="V999" s="161"/>
      <c r="X999" s="161"/>
      <c r="Z999" s="161"/>
      <c r="AB999" s="161"/>
      <c r="AD999" s="161"/>
      <c r="AF999" s="161"/>
      <c r="AH999" s="161"/>
      <c r="AJ999" s="161"/>
      <c r="AL999" s="161"/>
      <c r="AN999" s="161"/>
      <c r="AP999" s="161"/>
      <c r="AR999" s="161"/>
      <c r="AT999" s="161"/>
      <c r="AV999" s="161"/>
      <c r="AX999" s="161"/>
      <c r="AZ999" s="161"/>
      <c r="BB999" s="161"/>
    </row>
    <row r="1000" spans="1:54" s="174" customFormat="1" ht="18.399999999999999" customHeight="1" x14ac:dyDescent="0.3">
      <c r="A1000" s="180"/>
      <c r="C1000" s="81"/>
      <c r="H1000" s="161"/>
      <c r="J1000" s="161"/>
      <c r="L1000" s="161"/>
      <c r="N1000" s="161"/>
      <c r="P1000" s="161"/>
      <c r="R1000" s="161"/>
      <c r="T1000" s="161"/>
      <c r="V1000" s="161"/>
      <c r="X1000" s="161"/>
      <c r="Z1000" s="161"/>
      <c r="AB1000" s="161"/>
      <c r="AD1000" s="161"/>
      <c r="AF1000" s="161"/>
      <c r="AH1000" s="161"/>
      <c r="AJ1000" s="161"/>
      <c r="AL1000" s="161"/>
      <c r="AN1000" s="161"/>
      <c r="AP1000" s="161"/>
      <c r="AR1000" s="161"/>
      <c r="AT1000" s="161"/>
      <c r="AV1000" s="161"/>
      <c r="AX1000" s="161"/>
      <c r="AZ1000" s="161"/>
      <c r="BB1000" s="161"/>
    </row>
    <row r="1001" spans="1:54" s="174" customFormat="1" ht="18.399999999999999" customHeight="1" x14ac:dyDescent="0.3">
      <c r="A1001" s="180"/>
      <c r="C1001" s="81"/>
      <c r="H1001" s="161"/>
      <c r="J1001" s="161"/>
      <c r="L1001" s="161"/>
      <c r="N1001" s="161"/>
      <c r="P1001" s="161"/>
      <c r="R1001" s="161"/>
      <c r="T1001" s="161"/>
      <c r="V1001" s="161"/>
      <c r="X1001" s="161"/>
      <c r="Z1001" s="161"/>
      <c r="AB1001" s="161"/>
      <c r="AD1001" s="161"/>
      <c r="AF1001" s="161"/>
      <c r="AH1001" s="161"/>
      <c r="AJ1001" s="161"/>
      <c r="AL1001" s="161"/>
      <c r="AN1001" s="161"/>
      <c r="AP1001" s="161"/>
      <c r="AR1001" s="161"/>
      <c r="AT1001" s="161"/>
      <c r="AV1001" s="161"/>
      <c r="AX1001" s="161"/>
      <c r="AZ1001" s="161"/>
      <c r="BB1001" s="161"/>
    </row>
    <row r="1002" spans="1:54" s="174" customFormat="1" ht="18.399999999999999" customHeight="1" x14ac:dyDescent="0.3">
      <c r="A1002" s="180"/>
      <c r="C1002" s="81"/>
      <c r="H1002" s="161"/>
      <c r="J1002" s="161"/>
      <c r="L1002" s="161"/>
      <c r="N1002" s="161"/>
      <c r="P1002" s="161"/>
      <c r="R1002" s="161"/>
      <c r="T1002" s="161"/>
      <c r="V1002" s="161"/>
      <c r="X1002" s="161"/>
      <c r="Z1002" s="161"/>
      <c r="AB1002" s="161"/>
      <c r="AD1002" s="161"/>
      <c r="AF1002" s="161"/>
      <c r="AH1002" s="161"/>
      <c r="AJ1002" s="161"/>
      <c r="AL1002" s="161"/>
      <c r="AN1002" s="161"/>
      <c r="AP1002" s="161"/>
      <c r="AR1002" s="161"/>
      <c r="AT1002" s="161"/>
      <c r="AV1002" s="161"/>
      <c r="AX1002" s="161"/>
      <c r="AZ1002" s="161"/>
      <c r="BB1002" s="161"/>
    </row>
    <row r="1003" spans="1:54" s="174" customFormat="1" ht="18.399999999999999" customHeight="1" x14ac:dyDescent="0.3">
      <c r="A1003" s="180"/>
      <c r="C1003" s="81"/>
      <c r="H1003" s="161"/>
      <c r="J1003" s="161"/>
      <c r="L1003" s="161"/>
      <c r="N1003" s="161"/>
      <c r="P1003" s="161"/>
      <c r="R1003" s="161"/>
      <c r="T1003" s="161"/>
      <c r="V1003" s="161"/>
      <c r="X1003" s="161"/>
      <c r="Z1003" s="161"/>
      <c r="AB1003" s="161"/>
      <c r="AD1003" s="161"/>
      <c r="AF1003" s="161"/>
      <c r="AH1003" s="161"/>
      <c r="AJ1003" s="161"/>
      <c r="AL1003" s="161"/>
      <c r="AN1003" s="161"/>
      <c r="AP1003" s="161"/>
      <c r="AR1003" s="161"/>
      <c r="AT1003" s="161"/>
      <c r="AV1003" s="161"/>
      <c r="AX1003" s="161"/>
      <c r="AZ1003" s="161"/>
      <c r="BB1003" s="161"/>
    </row>
    <row r="1004" spans="1:54" s="174" customFormat="1" ht="18.399999999999999" customHeight="1" x14ac:dyDescent="0.3">
      <c r="A1004" s="180"/>
      <c r="C1004" s="81"/>
      <c r="H1004" s="161"/>
      <c r="J1004" s="161"/>
      <c r="L1004" s="161"/>
      <c r="N1004" s="161"/>
      <c r="P1004" s="161"/>
      <c r="R1004" s="161"/>
      <c r="T1004" s="161"/>
      <c r="V1004" s="161"/>
      <c r="X1004" s="161"/>
      <c r="Z1004" s="161"/>
      <c r="AB1004" s="161"/>
      <c r="AD1004" s="161"/>
      <c r="AF1004" s="161"/>
      <c r="AH1004" s="161"/>
      <c r="AJ1004" s="161"/>
      <c r="AL1004" s="161"/>
      <c r="AN1004" s="161"/>
      <c r="AP1004" s="161"/>
      <c r="AR1004" s="161"/>
      <c r="AT1004" s="161"/>
      <c r="AV1004" s="161"/>
      <c r="AX1004" s="161"/>
      <c r="AZ1004" s="161"/>
      <c r="BB1004" s="161"/>
    </row>
    <row r="1005" spans="1:54" s="174" customFormat="1" ht="18.399999999999999" customHeight="1" x14ac:dyDescent="0.3">
      <c r="A1005" s="180"/>
      <c r="C1005" s="81"/>
      <c r="H1005" s="161"/>
      <c r="J1005" s="161"/>
      <c r="L1005" s="161"/>
      <c r="N1005" s="161"/>
      <c r="P1005" s="161"/>
      <c r="R1005" s="161"/>
      <c r="T1005" s="161"/>
      <c r="V1005" s="161"/>
      <c r="X1005" s="161"/>
      <c r="Z1005" s="161"/>
      <c r="AB1005" s="161"/>
      <c r="AD1005" s="161"/>
      <c r="AF1005" s="161"/>
      <c r="AH1005" s="161"/>
      <c r="AJ1005" s="161"/>
      <c r="AL1005" s="161"/>
      <c r="AN1005" s="161"/>
      <c r="AP1005" s="161"/>
      <c r="AR1005" s="161"/>
      <c r="AT1005" s="161"/>
      <c r="AV1005" s="161"/>
      <c r="AX1005" s="161"/>
      <c r="AZ1005" s="161"/>
      <c r="BB1005" s="161"/>
    </row>
    <row r="1006" spans="1:54" s="174" customFormat="1" ht="18.399999999999999" customHeight="1" x14ac:dyDescent="0.3">
      <c r="A1006" s="180"/>
      <c r="C1006" s="81"/>
      <c r="H1006" s="161"/>
      <c r="J1006" s="161"/>
      <c r="L1006" s="161"/>
      <c r="N1006" s="161"/>
      <c r="P1006" s="161"/>
      <c r="R1006" s="161"/>
      <c r="T1006" s="161"/>
      <c r="V1006" s="161"/>
      <c r="X1006" s="161"/>
      <c r="Z1006" s="161"/>
      <c r="AB1006" s="161"/>
      <c r="AD1006" s="161"/>
      <c r="AF1006" s="161"/>
      <c r="AH1006" s="161"/>
      <c r="AJ1006" s="161"/>
      <c r="AL1006" s="161"/>
      <c r="AN1006" s="161"/>
      <c r="AP1006" s="161"/>
      <c r="AR1006" s="161"/>
      <c r="AT1006" s="161"/>
      <c r="AV1006" s="161"/>
      <c r="AX1006" s="161"/>
      <c r="AZ1006" s="161"/>
      <c r="BB1006" s="161"/>
    </row>
    <row r="1007" spans="1:54" s="174" customFormat="1" ht="18.399999999999999" customHeight="1" x14ac:dyDescent="0.3">
      <c r="A1007" s="180"/>
      <c r="C1007" s="81"/>
      <c r="H1007" s="161"/>
      <c r="J1007" s="161"/>
      <c r="L1007" s="161"/>
      <c r="N1007" s="161"/>
      <c r="P1007" s="161"/>
      <c r="R1007" s="161"/>
      <c r="T1007" s="161"/>
      <c r="V1007" s="161"/>
      <c r="X1007" s="161"/>
      <c r="Z1007" s="161"/>
      <c r="AB1007" s="161"/>
      <c r="AD1007" s="161"/>
      <c r="AF1007" s="161"/>
      <c r="AH1007" s="161"/>
      <c r="AJ1007" s="161"/>
      <c r="AL1007" s="161"/>
      <c r="AN1007" s="161"/>
      <c r="AP1007" s="161"/>
      <c r="AR1007" s="161"/>
      <c r="AT1007" s="161"/>
      <c r="AV1007" s="161"/>
      <c r="AX1007" s="161"/>
      <c r="AZ1007" s="161"/>
      <c r="BB1007" s="161"/>
    </row>
    <row r="1008" spans="1:54" s="174" customFormat="1" ht="18.399999999999999" customHeight="1" x14ac:dyDescent="0.3">
      <c r="A1008" s="180"/>
      <c r="C1008" s="81"/>
      <c r="H1008" s="161"/>
      <c r="J1008" s="161"/>
      <c r="L1008" s="161"/>
      <c r="N1008" s="161"/>
      <c r="P1008" s="161"/>
      <c r="R1008" s="161"/>
      <c r="T1008" s="161"/>
      <c r="V1008" s="161"/>
      <c r="X1008" s="161"/>
      <c r="Z1008" s="161"/>
      <c r="AB1008" s="161"/>
      <c r="AD1008" s="161"/>
      <c r="AF1008" s="161"/>
      <c r="AH1008" s="161"/>
      <c r="AJ1008" s="161"/>
      <c r="AL1008" s="161"/>
      <c r="AN1008" s="161"/>
      <c r="AP1008" s="161"/>
      <c r="AR1008" s="161"/>
      <c r="AT1008" s="161"/>
      <c r="AV1008" s="161"/>
      <c r="AX1008" s="161"/>
      <c r="AZ1008" s="161"/>
      <c r="BB1008" s="161"/>
    </row>
    <row r="1009" spans="1:54" s="174" customFormat="1" ht="18.399999999999999" customHeight="1" x14ac:dyDescent="0.3">
      <c r="A1009" s="180"/>
      <c r="C1009" s="81"/>
      <c r="H1009" s="161"/>
      <c r="J1009" s="161"/>
      <c r="L1009" s="161"/>
      <c r="N1009" s="161"/>
      <c r="P1009" s="161"/>
      <c r="R1009" s="161"/>
      <c r="T1009" s="161"/>
      <c r="V1009" s="161"/>
      <c r="X1009" s="161"/>
      <c r="Z1009" s="161"/>
      <c r="AB1009" s="161"/>
      <c r="AD1009" s="161"/>
      <c r="AF1009" s="161"/>
      <c r="AH1009" s="161"/>
      <c r="AJ1009" s="161"/>
      <c r="AL1009" s="161"/>
      <c r="AN1009" s="161"/>
      <c r="AP1009" s="161"/>
      <c r="AR1009" s="161"/>
      <c r="AT1009" s="161"/>
      <c r="AV1009" s="161"/>
      <c r="AX1009" s="161"/>
      <c r="AZ1009" s="161"/>
      <c r="BB1009" s="161"/>
    </row>
    <row r="1010" spans="1:54" s="174" customFormat="1" ht="18.399999999999999" customHeight="1" x14ac:dyDescent="0.3">
      <c r="A1010" s="180"/>
      <c r="C1010" s="81"/>
      <c r="H1010" s="161"/>
      <c r="J1010" s="161"/>
      <c r="L1010" s="161"/>
      <c r="N1010" s="161"/>
      <c r="P1010" s="161"/>
      <c r="R1010" s="161"/>
      <c r="T1010" s="161"/>
      <c r="V1010" s="161"/>
      <c r="X1010" s="161"/>
      <c r="Z1010" s="161"/>
      <c r="AB1010" s="161"/>
      <c r="AD1010" s="161"/>
      <c r="AF1010" s="161"/>
      <c r="AH1010" s="161"/>
      <c r="AJ1010" s="161"/>
      <c r="AL1010" s="161"/>
      <c r="AN1010" s="161"/>
      <c r="AP1010" s="161"/>
      <c r="AR1010" s="161"/>
      <c r="AT1010" s="161"/>
      <c r="AV1010" s="161"/>
      <c r="AX1010" s="161"/>
      <c r="AZ1010" s="161"/>
      <c r="BB1010" s="161"/>
    </row>
    <row r="1011" spans="1:54" s="174" customFormat="1" ht="18.399999999999999" customHeight="1" x14ac:dyDescent="0.3">
      <c r="A1011" s="180"/>
      <c r="C1011" s="81"/>
      <c r="H1011" s="161"/>
      <c r="J1011" s="161"/>
      <c r="L1011" s="161"/>
      <c r="N1011" s="161"/>
      <c r="P1011" s="161"/>
      <c r="R1011" s="161"/>
      <c r="T1011" s="161"/>
      <c r="V1011" s="161"/>
      <c r="X1011" s="161"/>
      <c r="Z1011" s="161"/>
      <c r="AB1011" s="161"/>
      <c r="AD1011" s="161"/>
      <c r="AF1011" s="161"/>
      <c r="AH1011" s="161"/>
      <c r="AJ1011" s="161"/>
      <c r="AL1011" s="161"/>
      <c r="AN1011" s="161"/>
      <c r="AP1011" s="161"/>
      <c r="AR1011" s="161"/>
      <c r="AT1011" s="161"/>
      <c r="AV1011" s="161"/>
      <c r="AX1011" s="161"/>
      <c r="AZ1011" s="161"/>
      <c r="BB1011" s="161"/>
    </row>
    <row r="1012" spans="1:54" s="174" customFormat="1" ht="18.399999999999999" customHeight="1" x14ac:dyDescent="0.3">
      <c r="A1012" s="180"/>
      <c r="C1012" s="81"/>
      <c r="H1012" s="161"/>
      <c r="J1012" s="161"/>
      <c r="L1012" s="161"/>
      <c r="N1012" s="161"/>
      <c r="P1012" s="161"/>
      <c r="R1012" s="161"/>
      <c r="T1012" s="161"/>
      <c r="V1012" s="161"/>
      <c r="X1012" s="161"/>
      <c r="Z1012" s="161"/>
      <c r="AB1012" s="161"/>
      <c r="AD1012" s="161"/>
      <c r="AF1012" s="161"/>
      <c r="AH1012" s="161"/>
      <c r="AJ1012" s="161"/>
      <c r="AL1012" s="161"/>
      <c r="AN1012" s="161"/>
      <c r="AP1012" s="161"/>
      <c r="AR1012" s="161"/>
      <c r="AT1012" s="161"/>
      <c r="AV1012" s="161"/>
      <c r="AX1012" s="161"/>
      <c r="AZ1012" s="161"/>
      <c r="BB1012" s="161"/>
    </row>
    <row r="1013" spans="1:54" s="174" customFormat="1" ht="18.399999999999999" customHeight="1" x14ac:dyDescent="0.3">
      <c r="A1013" s="180"/>
      <c r="C1013" s="81"/>
      <c r="H1013" s="161"/>
      <c r="J1013" s="161"/>
      <c r="L1013" s="161"/>
      <c r="N1013" s="161"/>
      <c r="P1013" s="161"/>
      <c r="R1013" s="161"/>
      <c r="T1013" s="161"/>
      <c r="V1013" s="161"/>
      <c r="X1013" s="161"/>
      <c r="Z1013" s="161"/>
      <c r="AB1013" s="161"/>
      <c r="AD1013" s="161"/>
      <c r="AF1013" s="161"/>
      <c r="AH1013" s="161"/>
      <c r="AJ1013" s="161"/>
      <c r="AL1013" s="161"/>
      <c r="AN1013" s="161"/>
      <c r="AP1013" s="161"/>
      <c r="AR1013" s="161"/>
      <c r="AT1013" s="161"/>
      <c r="AV1013" s="161"/>
      <c r="AX1013" s="161"/>
      <c r="AZ1013" s="161"/>
      <c r="BB1013" s="161"/>
    </row>
    <row r="1014" spans="1:54" s="174" customFormat="1" ht="18.399999999999999" customHeight="1" x14ac:dyDescent="0.3">
      <c r="A1014" s="180"/>
      <c r="C1014" s="81"/>
      <c r="H1014" s="161"/>
      <c r="J1014" s="161"/>
      <c r="L1014" s="161"/>
      <c r="N1014" s="161"/>
      <c r="P1014" s="161"/>
      <c r="R1014" s="161"/>
      <c r="T1014" s="161"/>
      <c r="V1014" s="161"/>
      <c r="X1014" s="161"/>
      <c r="Z1014" s="161"/>
      <c r="AB1014" s="161"/>
      <c r="AD1014" s="161"/>
      <c r="AF1014" s="161"/>
      <c r="AH1014" s="161"/>
      <c r="AJ1014" s="161"/>
      <c r="AL1014" s="161"/>
      <c r="AN1014" s="161"/>
      <c r="AP1014" s="161"/>
      <c r="AR1014" s="161"/>
      <c r="AT1014" s="161"/>
      <c r="AV1014" s="161"/>
      <c r="AX1014" s="161"/>
      <c r="AZ1014" s="161"/>
      <c r="BB1014" s="161"/>
    </row>
    <row r="1015" spans="1:54" s="174" customFormat="1" ht="18.399999999999999" customHeight="1" x14ac:dyDescent="0.3">
      <c r="A1015" s="180"/>
      <c r="C1015" s="81"/>
      <c r="H1015" s="161"/>
      <c r="J1015" s="161"/>
      <c r="L1015" s="161"/>
      <c r="N1015" s="161"/>
      <c r="P1015" s="161"/>
      <c r="R1015" s="161"/>
      <c r="T1015" s="161"/>
      <c r="V1015" s="161"/>
      <c r="X1015" s="161"/>
      <c r="Z1015" s="161"/>
      <c r="AB1015" s="161"/>
      <c r="AD1015" s="161"/>
      <c r="AF1015" s="161"/>
      <c r="AH1015" s="161"/>
      <c r="AJ1015" s="161"/>
      <c r="AL1015" s="161"/>
      <c r="AN1015" s="161"/>
      <c r="AP1015" s="161"/>
      <c r="AR1015" s="161"/>
      <c r="AT1015" s="161"/>
      <c r="AV1015" s="161"/>
      <c r="AX1015" s="161"/>
      <c r="AZ1015" s="161"/>
      <c r="BB1015" s="161"/>
    </row>
    <row r="1016" spans="1:54" s="174" customFormat="1" ht="18.399999999999999" customHeight="1" x14ac:dyDescent="0.3">
      <c r="A1016" s="180"/>
      <c r="C1016" s="81"/>
      <c r="H1016" s="161"/>
      <c r="J1016" s="161"/>
      <c r="L1016" s="161"/>
      <c r="N1016" s="161"/>
      <c r="P1016" s="161"/>
      <c r="R1016" s="161"/>
      <c r="T1016" s="161"/>
      <c r="V1016" s="161"/>
      <c r="X1016" s="161"/>
      <c r="Z1016" s="161"/>
      <c r="AB1016" s="161"/>
      <c r="AD1016" s="161"/>
      <c r="AF1016" s="161"/>
      <c r="AH1016" s="161"/>
      <c r="AJ1016" s="161"/>
      <c r="AL1016" s="161"/>
      <c r="AN1016" s="161"/>
      <c r="AP1016" s="161"/>
      <c r="AR1016" s="161"/>
      <c r="AT1016" s="161"/>
      <c r="AV1016" s="161"/>
      <c r="AX1016" s="161"/>
      <c r="AZ1016" s="161"/>
      <c r="BB1016" s="161"/>
    </row>
    <row r="1017" spans="1:54" s="174" customFormat="1" ht="18.399999999999999" customHeight="1" x14ac:dyDescent="0.3">
      <c r="A1017" s="180"/>
      <c r="C1017" s="81"/>
      <c r="H1017" s="161"/>
      <c r="J1017" s="161"/>
      <c r="L1017" s="161"/>
      <c r="N1017" s="161"/>
      <c r="P1017" s="161"/>
      <c r="R1017" s="161"/>
      <c r="T1017" s="161"/>
      <c r="V1017" s="161"/>
      <c r="X1017" s="161"/>
      <c r="Z1017" s="161"/>
      <c r="AB1017" s="161"/>
      <c r="AD1017" s="161"/>
      <c r="AF1017" s="161"/>
      <c r="AH1017" s="161"/>
      <c r="AJ1017" s="161"/>
      <c r="AL1017" s="161"/>
      <c r="AN1017" s="161"/>
      <c r="AP1017" s="161"/>
      <c r="AR1017" s="161"/>
      <c r="AT1017" s="161"/>
      <c r="AV1017" s="161"/>
      <c r="AX1017" s="161"/>
      <c r="AZ1017" s="161"/>
      <c r="BB1017" s="161"/>
    </row>
    <row r="1018" spans="1:54" s="174" customFormat="1" ht="18.399999999999999" customHeight="1" x14ac:dyDescent="0.3">
      <c r="A1018" s="180"/>
      <c r="C1018" s="81"/>
      <c r="H1018" s="161"/>
      <c r="J1018" s="161"/>
      <c r="L1018" s="161"/>
      <c r="N1018" s="161"/>
      <c r="P1018" s="161"/>
      <c r="R1018" s="161"/>
      <c r="T1018" s="161"/>
      <c r="V1018" s="161"/>
      <c r="X1018" s="161"/>
      <c r="Z1018" s="161"/>
      <c r="AB1018" s="161"/>
      <c r="AD1018" s="161"/>
      <c r="AF1018" s="161"/>
      <c r="AH1018" s="161"/>
      <c r="AJ1018" s="161"/>
      <c r="AL1018" s="161"/>
      <c r="AN1018" s="161"/>
      <c r="AP1018" s="161"/>
      <c r="AR1018" s="161"/>
      <c r="AT1018" s="161"/>
      <c r="AV1018" s="161"/>
      <c r="AX1018" s="161"/>
      <c r="AZ1018" s="161"/>
      <c r="BB1018" s="161"/>
    </row>
    <row r="1019" spans="1:54" s="174" customFormat="1" ht="18.399999999999999" customHeight="1" x14ac:dyDescent="0.3">
      <c r="A1019" s="180"/>
      <c r="C1019" s="81"/>
      <c r="H1019" s="161"/>
      <c r="J1019" s="161"/>
      <c r="L1019" s="161"/>
      <c r="N1019" s="161"/>
      <c r="P1019" s="161"/>
      <c r="R1019" s="161"/>
      <c r="T1019" s="161"/>
      <c r="V1019" s="161"/>
      <c r="X1019" s="161"/>
      <c r="Z1019" s="161"/>
      <c r="AB1019" s="161"/>
      <c r="AD1019" s="161"/>
      <c r="AF1019" s="161"/>
      <c r="AH1019" s="161"/>
      <c r="AJ1019" s="161"/>
      <c r="AL1019" s="161"/>
      <c r="AN1019" s="161"/>
      <c r="AP1019" s="161"/>
      <c r="AR1019" s="161"/>
      <c r="AT1019" s="161"/>
      <c r="AV1019" s="161"/>
      <c r="AX1019" s="161"/>
      <c r="AZ1019" s="161"/>
      <c r="BB1019" s="161"/>
    </row>
    <row r="1020" spans="1:54" s="174" customFormat="1" ht="18.399999999999999" customHeight="1" x14ac:dyDescent="0.3">
      <c r="A1020" s="180"/>
      <c r="C1020" s="81"/>
      <c r="H1020" s="161"/>
      <c r="J1020" s="161"/>
      <c r="L1020" s="161"/>
      <c r="N1020" s="161"/>
      <c r="P1020" s="161"/>
      <c r="R1020" s="161"/>
      <c r="T1020" s="161"/>
      <c r="V1020" s="161"/>
      <c r="X1020" s="161"/>
      <c r="Z1020" s="161"/>
      <c r="AB1020" s="161"/>
      <c r="AD1020" s="161"/>
      <c r="AF1020" s="161"/>
      <c r="AH1020" s="161"/>
      <c r="AJ1020" s="161"/>
      <c r="AL1020" s="161"/>
      <c r="AN1020" s="161"/>
      <c r="AP1020" s="161"/>
      <c r="AR1020" s="161"/>
      <c r="AT1020" s="161"/>
      <c r="AV1020" s="161"/>
      <c r="AX1020" s="161"/>
      <c r="AZ1020" s="161"/>
      <c r="BB1020" s="161"/>
    </row>
    <row r="1021" spans="1:54" s="174" customFormat="1" ht="18.399999999999999" customHeight="1" x14ac:dyDescent="0.3">
      <c r="A1021" s="180"/>
      <c r="C1021" s="81"/>
      <c r="H1021" s="161"/>
      <c r="J1021" s="161"/>
      <c r="L1021" s="161"/>
      <c r="N1021" s="161"/>
      <c r="P1021" s="161"/>
      <c r="R1021" s="161"/>
      <c r="T1021" s="161"/>
      <c r="V1021" s="161"/>
      <c r="X1021" s="161"/>
      <c r="Z1021" s="161"/>
      <c r="AB1021" s="161"/>
      <c r="AD1021" s="161"/>
      <c r="AF1021" s="161"/>
      <c r="AH1021" s="161"/>
      <c r="AJ1021" s="161"/>
      <c r="AL1021" s="161"/>
      <c r="AN1021" s="161"/>
      <c r="AP1021" s="161"/>
      <c r="AR1021" s="161"/>
      <c r="AT1021" s="161"/>
      <c r="AV1021" s="161"/>
      <c r="AX1021" s="161"/>
      <c r="AZ1021" s="161"/>
      <c r="BB1021" s="161"/>
    </row>
    <row r="1022" spans="1:54" s="174" customFormat="1" ht="18.399999999999999" customHeight="1" x14ac:dyDescent="0.3">
      <c r="A1022" s="180"/>
      <c r="C1022" s="81"/>
      <c r="H1022" s="161"/>
      <c r="J1022" s="161"/>
      <c r="L1022" s="161"/>
      <c r="N1022" s="161"/>
      <c r="P1022" s="161"/>
      <c r="R1022" s="161"/>
      <c r="T1022" s="161"/>
      <c r="V1022" s="161"/>
      <c r="X1022" s="161"/>
      <c r="Z1022" s="161"/>
      <c r="AB1022" s="161"/>
      <c r="AD1022" s="161"/>
      <c r="AF1022" s="161"/>
      <c r="AH1022" s="161"/>
      <c r="AJ1022" s="161"/>
      <c r="AL1022" s="161"/>
      <c r="AN1022" s="161"/>
      <c r="AP1022" s="161"/>
      <c r="AR1022" s="161"/>
      <c r="AT1022" s="161"/>
      <c r="AV1022" s="161"/>
      <c r="AX1022" s="161"/>
      <c r="AZ1022" s="161"/>
      <c r="BB1022" s="161"/>
    </row>
    <row r="1023" spans="1:54" s="174" customFormat="1" ht="18.399999999999999" customHeight="1" x14ac:dyDescent="0.3">
      <c r="A1023" s="180"/>
      <c r="C1023" s="81"/>
      <c r="H1023" s="161"/>
      <c r="J1023" s="161"/>
      <c r="L1023" s="161"/>
      <c r="N1023" s="161"/>
      <c r="P1023" s="161"/>
      <c r="R1023" s="161"/>
      <c r="T1023" s="161"/>
      <c r="V1023" s="161"/>
      <c r="X1023" s="161"/>
      <c r="Z1023" s="161"/>
      <c r="AB1023" s="161"/>
      <c r="AD1023" s="161"/>
      <c r="AF1023" s="161"/>
      <c r="AH1023" s="161"/>
      <c r="AJ1023" s="161"/>
      <c r="AL1023" s="161"/>
      <c r="AN1023" s="161"/>
      <c r="AP1023" s="161"/>
      <c r="AR1023" s="161"/>
      <c r="AT1023" s="161"/>
      <c r="AV1023" s="161"/>
      <c r="AX1023" s="161"/>
      <c r="AZ1023" s="161"/>
      <c r="BB1023" s="161"/>
    </row>
    <row r="1024" spans="1:54" s="174" customFormat="1" ht="18.399999999999999" customHeight="1" x14ac:dyDescent="0.3">
      <c r="A1024" s="180"/>
      <c r="C1024" s="81"/>
      <c r="H1024" s="161"/>
      <c r="J1024" s="161"/>
      <c r="L1024" s="161"/>
      <c r="N1024" s="161"/>
      <c r="P1024" s="161"/>
      <c r="R1024" s="161"/>
      <c r="T1024" s="161"/>
      <c r="V1024" s="161"/>
      <c r="X1024" s="161"/>
      <c r="Z1024" s="161"/>
      <c r="AB1024" s="161"/>
      <c r="AD1024" s="161"/>
      <c r="AF1024" s="161"/>
      <c r="AH1024" s="161"/>
      <c r="AJ1024" s="161"/>
      <c r="AL1024" s="161"/>
      <c r="AN1024" s="161"/>
      <c r="AP1024" s="161"/>
      <c r="AR1024" s="161"/>
      <c r="AT1024" s="161"/>
      <c r="AV1024" s="161"/>
      <c r="AX1024" s="161"/>
      <c r="AZ1024" s="161"/>
      <c r="BB1024" s="161"/>
    </row>
    <row r="1025" spans="1:54" s="174" customFormat="1" ht="18.399999999999999" customHeight="1" x14ac:dyDescent="0.3">
      <c r="A1025" s="180"/>
      <c r="C1025" s="81"/>
      <c r="H1025" s="161"/>
      <c r="J1025" s="161"/>
      <c r="L1025" s="161"/>
      <c r="N1025" s="161"/>
      <c r="P1025" s="161"/>
      <c r="R1025" s="161"/>
      <c r="T1025" s="161"/>
      <c r="V1025" s="161"/>
      <c r="X1025" s="161"/>
      <c r="Z1025" s="161"/>
      <c r="AB1025" s="161"/>
      <c r="AD1025" s="161"/>
      <c r="AF1025" s="161"/>
      <c r="AH1025" s="161"/>
      <c r="AJ1025" s="161"/>
      <c r="AL1025" s="161"/>
      <c r="AN1025" s="161"/>
      <c r="AP1025" s="161"/>
      <c r="AR1025" s="161"/>
      <c r="AT1025" s="161"/>
      <c r="AV1025" s="161"/>
      <c r="AX1025" s="161"/>
      <c r="AZ1025" s="161"/>
      <c r="BB1025" s="161"/>
    </row>
    <row r="1026" spans="1:54" s="174" customFormat="1" ht="18.399999999999999" customHeight="1" x14ac:dyDescent="0.3">
      <c r="A1026" s="180"/>
      <c r="C1026" s="81"/>
      <c r="H1026" s="161"/>
      <c r="J1026" s="161"/>
      <c r="L1026" s="161"/>
      <c r="N1026" s="161"/>
      <c r="P1026" s="161"/>
      <c r="R1026" s="161"/>
      <c r="T1026" s="161"/>
      <c r="V1026" s="161"/>
      <c r="X1026" s="161"/>
      <c r="Z1026" s="161"/>
      <c r="AB1026" s="161"/>
      <c r="AD1026" s="161"/>
      <c r="AF1026" s="161"/>
      <c r="AH1026" s="161"/>
      <c r="AJ1026" s="161"/>
      <c r="AL1026" s="161"/>
      <c r="AN1026" s="161"/>
      <c r="AP1026" s="161"/>
      <c r="AR1026" s="161"/>
      <c r="AT1026" s="161"/>
      <c r="AV1026" s="161"/>
      <c r="AX1026" s="161"/>
      <c r="AZ1026" s="161"/>
      <c r="BB1026" s="161"/>
    </row>
    <row r="1027" spans="1:54" s="174" customFormat="1" ht="18.399999999999999" customHeight="1" x14ac:dyDescent="0.3">
      <c r="A1027" s="180"/>
      <c r="C1027" s="81"/>
      <c r="H1027" s="161"/>
      <c r="J1027" s="161"/>
      <c r="L1027" s="161"/>
      <c r="N1027" s="161"/>
      <c r="P1027" s="161"/>
      <c r="R1027" s="161"/>
      <c r="T1027" s="161"/>
      <c r="V1027" s="161"/>
      <c r="X1027" s="161"/>
      <c r="Z1027" s="161"/>
      <c r="AB1027" s="161"/>
      <c r="AD1027" s="161"/>
      <c r="AF1027" s="161"/>
      <c r="AH1027" s="161"/>
      <c r="AJ1027" s="161"/>
      <c r="AL1027" s="161"/>
      <c r="AN1027" s="161"/>
      <c r="AP1027" s="161"/>
      <c r="AR1027" s="161"/>
      <c r="AT1027" s="161"/>
      <c r="AV1027" s="161"/>
      <c r="AX1027" s="161"/>
      <c r="AZ1027" s="161"/>
      <c r="BB1027" s="161"/>
    </row>
    <row r="1028" spans="1:54" s="174" customFormat="1" ht="18.399999999999999" customHeight="1" x14ac:dyDescent="0.3">
      <c r="A1028" s="180"/>
      <c r="C1028" s="81"/>
      <c r="H1028" s="161"/>
      <c r="J1028" s="161"/>
      <c r="L1028" s="161"/>
      <c r="N1028" s="161"/>
      <c r="P1028" s="161"/>
      <c r="R1028" s="161"/>
      <c r="T1028" s="161"/>
      <c r="V1028" s="161"/>
      <c r="X1028" s="161"/>
      <c r="Z1028" s="161"/>
      <c r="AB1028" s="161"/>
      <c r="AD1028" s="161"/>
      <c r="AF1028" s="161"/>
      <c r="AH1028" s="161"/>
      <c r="AJ1028" s="161"/>
      <c r="AL1028" s="161"/>
      <c r="AN1028" s="161"/>
      <c r="AP1028" s="161"/>
      <c r="AR1028" s="161"/>
      <c r="AT1028" s="161"/>
      <c r="AV1028" s="161"/>
      <c r="AX1028" s="161"/>
      <c r="AZ1028" s="161"/>
      <c r="BB1028" s="161"/>
    </row>
    <row r="1029" spans="1:54" s="174" customFormat="1" ht="18.399999999999999" customHeight="1" x14ac:dyDescent="0.3">
      <c r="A1029" s="180"/>
      <c r="C1029" s="81"/>
      <c r="H1029" s="161"/>
      <c r="J1029" s="161"/>
      <c r="L1029" s="161"/>
      <c r="N1029" s="161"/>
      <c r="P1029" s="161"/>
      <c r="R1029" s="161"/>
      <c r="T1029" s="161"/>
      <c r="V1029" s="161"/>
      <c r="X1029" s="161"/>
      <c r="Z1029" s="161"/>
      <c r="AB1029" s="161"/>
      <c r="AD1029" s="161"/>
      <c r="AF1029" s="161"/>
      <c r="AH1029" s="161"/>
      <c r="AJ1029" s="161"/>
      <c r="AL1029" s="161"/>
      <c r="AN1029" s="161"/>
      <c r="AP1029" s="161"/>
      <c r="AR1029" s="161"/>
      <c r="AT1029" s="161"/>
      <c r="AV1029" s="161"/>
      <c r="AX1029" s="161"/>
      <c r="AZ1029" s="161"/>
      <c r="BB1029" s="161"/>
    </row>
    <row r="1030" spans="1:54" s="174" customFormat="1" ht="18.399999999999999" customHeight="1" x14ac:dyDescent="0.3">
      <c r="A1030" s="180"/>
      <c r="C1030" s="81"/>
      <c r="H1030" s="161"/>
      <c r="J1030" s="161"/>
      <c r="L1030" s="161"/>
      <c r="N1030" s="161"/>
      <c r="P1030" s="161"/>
      <c r="R1030" s="161"/>
      <c r="T1030" s="161"/>
      <c r="V1030" s="161"/>
      <c r="X1030" s="161"/>
      <c r="Z1030" s="161"/>
      <c r="AB1030" s="161"/>
      <c r="AD1030" s="161"/>
      <c r="AF1030" s="161"/>
      <c r="AH1030" s="161"/>
      <c r="AJ1030" s="161"/>
      <c r="AL1030" s="161"/>
      <c r="AN1030" s="161"/>
      <c r="AP1030" s="161"/>
      <c r="AR1030" s="161"/>
      <c r="AT1030" s="161"/>
      <c r="AV1030" s="161"/>
      <c r="AX1030" s="161"/>
      <c r="AZ1030" s="161"/>
      <c r="BB1030" s="161"/>
    </row>
    <row r="1031" spans="1:54" s="174" customFormat="1" ht="18.399999999999999" customHeight="1" x14ac:dyDescent="0.3">
      <c r="A1031" s="180"/>
      <c r="C1031" s="81"/>
      <c r="H1031" s="161"/>
      <c r="J1031" s="161"/>
      <c r="L1031" s="161"/>
      <c r="N1031" s="161"/>
      <c r="P1031" s="161"/>
      <c r="R1031" s="161"/>
      <c r="T1031" s="161"/>
      <c r="V1031" s="161"/>
      <c r="X1031" s="161"/>
      <c r="Z1031" s="161"/>
      <c r="AB1031" s="161"/>
      <c r="AD1031" s="161"/>
      <c r="AF1031" s="161"/>
      <c r="AH1031" s="161"/>
      <c r="AJ1031" s="161"/>
      <c r="AL1031" s="161"/>
      <c r="AN1031" s="161"/>
      <c r="AP1031" s="161"/>
      <c r="AR1031" s="161"/>
      <c r="AT1031" s="161"/>
      <c r="AV1031" s="161"/>
      <c r="AX1031" s="161"/>
      <c r="AZ1031" s="161"/>
      <c r="BB1031" s="161"/>
    </row>
    <row r="1032" spans="1:54" s="174" customFormat="1" ht="18.399999999999999" customHeight="1" x14ac:dyDescent="0.3">
      <c r="A1032" s="180"/>
      <c r="C1032" s="81"/>
      <c r="H1032" s="161"/>
      <c r="J1032" s="161"/>
      <c r="L1032" s="161"/>
      <c r="N1032" s="161"/>
      <c r="P1032" s="161"/>
      <c r="R1032" s="161"/>
      <c r="T1032" s="161"/>
      <c r="V1032" s="161"/>
      <c r="X1032" s="161"/>
      <c r="Z1032" s="161"/>
      <c r="AB1032" s="161"/>
      <c r="AD1032" s="161"/>
      <c r="AF1032" s="161"/>
      <c r="AH1032" s="161"/>
      <c r="AJ1032" s="161"/>
      <c r="AL1032" s="161"/>
      <c r="AN1032" s="161"/>
      <c r="AP1032" s="161"/>
      <c r="AR1032" s="161"/>
      <c r="AT1032" s="161"/>
      <c r="AV1032" s="161"/>
      <c r="AX1032" s="161"/>
      <c r="AZ1032" s="161"/>
      <c r="BB1032" s="161"/>
    </row>
    <row r="1033" spans="1:54" s="174" customFormat="1" ht="18.399999999999999" customHeight="1" x14ac:dyDescent="0.3">
      <c r="A1033" s="180"/>
      <c r="C1033" s="81"/>
      <c r="H1033" s="161"/>
      <c r="J1033" s="161"/>
      <c r="L1033" s="161"/>
      <c r="N1033" s="161"/>
      <c r="P1033" s="161"/>
      <c r="R1033" s="161"/>
      <c r="T1033" s="161"/>
      <c r="V1033" s="161"/>
      <c r="X1033" s="161"/>
      <c r="Z1033" s="161"/>
      <c r="AB1033" s="161"/>
      <c r="AD1033" s="161"/>
      <c r="AF1033" s="161"/>
      <c r="AH1033" s="161"/>
      <c r="AJ1033" s="161"/>
      <c r="AL1033" s="161"/>
      <c r="AN1033" s="161"/>
      <c r="AP1033" s="161"/>
      <c r="AR1033" s="161"/>
      <c r="AT1033" s="161"/>
      <c r="AV1033" s="161"/>
      <c r="AX1033" s="161"/>
      <c r="AZ1033" s="161"/>
      <c r="BB1033" s="161"/>
    </row>
    <row r="1034" spans="1:54" s="174" customFormat="1" ht="18.399999999999999" customHeight="1" x14ac:dyDescent="0.3">
      <c r="A1034" s="180"/>
      <c r="C1034" s="81"/>
      <c r="H1034" s="161"/>
      <c r="J1034" s="161"/>
      <c r="L1034" s="161"/>
      <c r="N1034" s="161"/>
      <c r="P1034" s="161"/>
      <c r="R1034" s="161"/>
      <c r="T1034" s="161"/>
      <c r="V1034" s="161"/>
      <c r="X1034" s="161"/>
      <c r="Z1034" s="161"/>
      <c r="AB1034" s="161"/>
      <c r="AD1034" s="161"/>
      <c r="AF1034" s="161"/>
      <c r="AH1034" s="161"/>
      <c r="AJ1034" s="161"/>
      <c r="AL1034" s="161"/>
      <c r="AN1034" s="161"/>
      <c r="AP1034" s="161"/>
      <c r="AR1034" s="161"/>
      <c r="AT1034" s="161"/>
      <c r="AV1034" s="161"/>
      <c r="AX1034" s="161"/>
      <c r="AZ1034" s="161"/>
      <c r="BB1034" s="161"/>
    </row>
    <row r="1035" spans="1:54" s="174" customFormat="1" ht="18.399999999999999" customHeight="1" x14ac:dyDescent="0.3">
      <c r="A1035" s="180"/>
      <c r="C1035" s="81"/>
      <c r="H1035" s="161"/>
      <c r="J1035" s="161"/>
      <c r="L1035" s="161"/>
      <c r="N1035" s="161"/>
      <c r="P1035" s="161"/>
      <c r="R1035" s="161"/>
      <c r="T1035" s="161"/>
      <c r="V1035" s="161"/>
      <c r="X1035" s="161"/>
      <c r="Z1035" s="161"/>
      <c r="AB1035" s="161"/>
      <c r="AD1035" s="161"/>
      <c r="AF1035" s="161"/>
      <c r="AH1035" s="161"/>
      <c r="AJ1035" s="161"/>
      <c r="AL1035" s="161"/>
      <c r="AN1035" s="161"/>
      <c r="AP1035" s="161"/>
      <c r="AR1035" s="161"/>
      <c r="AT1035" s="161"/>
      <c r="AV1035" s="161"/>
      <c r="AX1035" s="161"/>
      <c r="AZ1035" s="161"/>
      <c r="BB1035" s="161"/>
    </row>
    <row r="1036" spans="1:54" s="174" customFormat="1" ht="18.399999999999999" customHeight="1" x14ac:dyDescent="0.3">
      <c r="A1036" s="180"/>
      <c r="C1036" s="81"/>
      <c r="H1036" s="161"/>
      <c r="J1036" s="161"/>
      <c r="L1036" s="161"/>
      <c r="N1036" s="161"/>
      <c r="P1036" s="161"/>
      <c r="R1036" s="161"/>
      <c r="T1036" s="161"/>
      <c r="V1036" s="161"/>
      <c r="X1036" s="161"/>
      <c r="Z1036" s="161"/>
      <c r="AB1036" s="161"/>
      <c r="AD1036" s="161"/>
      <c r="AF1036" s="161"/>
      <c r="AH1036" s="161"/>
      <c r="AJ1036" s="161"/>
      <c r="AL1036" s="161"/>
      <c r="AN1036" s="161"/>
      <c r="AP1036" s="161"/>
      <c r="AR1036" s="161"/>
      <c r="AT1036" s="161"/>
      <c r="AV1036" s="161"/>
      <c r="AX1036" s="161"/>
      <c r="AZ1036" s="161"/>
      <c r="BB1036" s="161"/>
    </row>
    <row r="1037" spans="1:54" s="174" customFormat="1" ht="18.399999999999999" customHeight="1" x14ac:dyDescent="0.3">
      <c r="A1037" s="180"/>
      <c r="C1037" s="81"/>
      <c r="H1037" s="161"/>
      <c r="J1037" s="161"/>
      <c r="L1037" s="161"/>
      <c r="N1037" s="161"/>
      <c r="P1037" s="161"/>
      <c r="R1037" s="161"/>
      <c r="T1037" s="161"/>
      <c r="V1037" s="161"/>
      <c r="X1037" s="161"/>
      <c r="Z1037" s="161"/>
      <c r="AB1037" s="161"/>
      <c r="AD1037" s="161"/>
      <c r="AF1037" s="161"/>
      <c r="AH1037" s="161"/>
      <c r="AJ1037" s="161"/>
      <c r="AL1037" s="161"/>
      <c r="AN1037" s="161"/>
      <c r="AP1037" s="161"/>
      <c r="AR1037" s="161"/>
      <c r="AT1037" s="161"/>
      <c r="AV1037" s="161"/>
      <c r="AX1037" s="161"/>
      <c r="AZ1037" s="161"/>
      <c r="BB1037" s="161"/>
    </row>
    <row r="1038" spans="1:54" s="174" customFormat="1" ht="18.399999999999999" customHeight="1" x14ac:dyDescent="0.3">
      <c r="A1038" s="180"/>
      <c r="C1038" s="81"/>
      <c r="H1038" s="161"/>
      <c r="J1038" s="161"/>
      <c r="L1038" s="161"/>
      <c r="N1038" s="161"/>
      <c r="P1038" s="161"/>
      <c r="R1038" s="161"/>
      <c r="T1038" s="161"/>
      <c r="V1038" s="161"/>
      <c r="X1038" s="161"/>
      <c r="Z1038" s="161"/>
      <c r="AB1038" s="161"/>
      <c r="AD1038" s="161"/>
      <c r="AF1038" s="161"/>
      <c r="AH1038" s="161"/>
      <c r="AJ1038" s="161"/>
      <c r="AL1038" s="161"/>
      <c r="AN1038" s="161"/>
      <c r="AP1038" s="161"/>
      <c r="AR1038" s="161"/>
      <c r="AT1038" s="161"/>
      <c r="AV1038" s="161"/>
      <c r="AX1038" s="161"/>
      <c r="AZ1038" s="161"/>
      <c r="BB1038" s="161"/>
    </row>
    <row r="1039" spans="1:54" s="174" customFormat="1" ht="18.399999999999999" customHeight="1" x14ac:dyDescent="0.3">
      <c r="A1039" s="180"/>
      <c r="C1039" s="81"/>
      <c r="H1039" s="161"/>
      <c r="J1039" s="161"/>
      <c r="L1039" s="161"/>
      <c r="N1039" s="161"/>
      <c r="P1039" s="161"/>
      <c r="R1039" s="161"/>
      <c r="T1039" s="161"/>
      <c r="V1039" s="161"/>
      <c r="X1039" s="161"/>
      <c r="Z1039" s="161"/>
      <c r="AB1039" s="161"/>
      <c r="AD1039" s="161"/>
      <c r="AF1039" s="161"/>
      <c r="AH1039" s="161"/>
      <c r="AJ1039" s="161"/>
      <c r="AL1039" s="161"/>
      <c r="AN1039" s="161"/>
      <c r="AP1039" s="161"/>
      <c r="AR1039" s="161"/>
      <c r="AT1039" s="161"/>
      <c r="AV1039" s="161"/>
      <c r="AX1039" s="161"/>
      <c r="AZ1039" s="161"/>
      <c r="BB1039" s="161"/>
    </row>
    <row r="1040" spans="1:54" s="174" customFormat="1" ht="18.399999999999999" customHeight="1" x14ac:dyDescent="0.3">
      <c r="A1040" s="180"/>
      <c r="C1040" s="81"/>
      <c r="H1040" s="161"/>
      <c r="J1040" s="161"/>
      <c r="L1040" s="161"/>
      <c r="N1040" s="161"/>
      <c r="P1040" s="161"/>
      <c r="R1040" s="161"/>
      <c r="T1040" s="161"/>
      <c r="V1040" s="161"/>
      <c r="X1040" s="161"/>
      <c r="Z1040" s="161"/>
      <c r="AB1040" s="161"/>
      <c r="AD1040" s="161"/>
      <c r="AF1040" s="161"/>
      <c r="AH1040" s="161"/>
      <c r="AJ1040" s="161"/>
      <c r="AL1040" s="161"/>
      <c r="AN1040" s="161"/>
      <c r="AP1040" s="161"/>
      <c r="AR1040" s="161"/>
      <c r="AT1040" s="161"/>
      <c r="AV1040" s="161"/>
      <c r="AX1040" s="161"/>
      <c r="AZ1040" s="161"/>
      <c r="BB1040" s="161"/>
    </row>
    <row r="1041" spans="1:54" s="174" customFormat="1" ht="18.399999999999999" customHeight="1" x14ac:dyDescent="0.3">
      <c r="A1041" s="180"/>
      <c r="C1041" s="81"/>
      <c r="H1041" s="161"/>
      <c r="J1041" s="161"/>
      <c r="L1041" s="161"/>
      <c r="N1041" s="161"/>
      <c r="P1041" s="161"/>
      <c r="R1041" s="161"/>
      <c r="T1041" s="161"/>
      <c r="V1041" s="161"/>
      <c r="X1041" s="161"/>
      <c r="Z1041" s="161"/>
      <c r="AB1041" s="161"/>
      <c r="AD1041" s="161"/>
      <c r="AF1041" s="161"/>
      <c r="AH1041" s="161"/>
      <c r="AJ1041" s="161"/>
      <c r="AL1041" s="161"/>
      <c r="AN1041" s="161"/>
      <c r="AP1041" s="161"/>
      <c r="AR1041" s="161"/>
      <c r="AT1041" s="161"/>
      <c r="AV1041" s="161"/>
      <c r="AX1041" s="161"/>
      <c r="AZ1041" s="161"/>
      <c r="BB1041" s="161"/>
    </row>
    <row r="1042" spans="1:54" s="174" customFormat="1" ht="18.399999999999999" customHeight="1" x14ac:dyDescent="0.3">
      <c r="A1042" s="180"/>
      <c r="C1042" s="81"/>
      <c r="H1042" s="165"/>
      <c r="J1042" s="165"/>
      <c r="L1042" s="165"/>
      <c r="N1042" s="165"/>
      <c r="P1042" s="165"/>
      <c r="R1042" s="165"/>
      <c r="T1042" s="165"/>
      <c r="V1042" s="165"/>
      <c r="X1042" s="165"/>
      <c r="Z1042" s="165"/>
      <c r="AB1042" s="165"/>
      <c r="AD1042" s="165"/>
      <c r="AF1042" s="165"/>
      <c r="AH1042" s="165"/>
      <c r="AJ1042" s="165"/>
      <c r="AL1042" s="165"/>
      <c r="AN1042" s="165"/>
      <c r="AP1042" s="165"/>
      <c r="AR1042" s="165"/>
      <c r="AT1042" s="165"/>
      <c r="AV1042" s="165"/>
      <c r="AX1042" s="165"/>
      <c r="AZ1042" s="165"/>
      <c r="BB1042" s="165"/>
    </row>
    <row r="1043" spans="1:54" s="174" customFormat="1" ht="18.399999999999999" customHeight="1" x14ac:dyDescent="0.3">
      <c r="A1043" s="180"/>
      <c r="C1043" s="81"/>
      <c r="H1043" s="161"/>
      <c r="J1043" s="161"/>
      <c r="L1043" s="161"/>
      <c r="N1043" s="161"/>
      <c r="P1043" s="161"/>
      <c r="R1043" s="161"/>
      <c r="T1043" s="161"/>
      <c r="V1043" s="161"/>
      <c r="X1043" s="161"/>
      <c r="Z1043" s="161"/>
      <c r="AB1043" s="161"/>
      <c r="AD1043" s="161"/>
      <c r="AF1043" s="161"/>
      <c r="AH1043" s="161"/>
      <c r="AJ1043" s="161"/>
      <c r="AL1043" s="161"/>
      <c r="AN1043" s="161"/>
      <c r="AP1043" s="161"/>
      <c r="AR1043" s="161"/>
      <c r="AT1043" s="161"/>
      <c r="AV1043" s="161"/>
      <c r="AX1043" s="161"/>
      <c r="AZ1043" s="161"/>
      <c r="BB1043" s="161"/>
    </row>
    <row r="1044" spans="1:54" s="174" customFormat="1" ht="18.399999999999999" customHeight="1" x14ac:dyDescent="0.3">
      <c r="A1044" s="180"/>
      <c r="C1044" s="81"/>
      <c r="H1044" s="161"/>
      <c r="J1044" s="161"/>
      <c r="L1044" s="161"/>
      <c r="N1044" s="161"/>
      <c r="P1044" s="161"/>
      <c r="R1044" s="161"/>
      <c r="T1044" s="161"/>
      <c r="V1044" s="161"/>
      <c r="X1044" s="161"/>
      <c r="Z1044" s="161"/>
      <c r="AB1044" s="161"/>
      <c r="AD1044" s="161"/>
      <c r="AF1044" s="161"/>
      <c r="AH1044" s="161"/>
      <c r="AJ1044" s="161"/>
      <c r="AL1044" s="161"/>
      <c r="AN1044" s="161"/>
      <c r="AP1044" s="161"/>
      <c r="AR1044" s="161"/>
      <c r="AT1044" s="161"/>
      <c r="AV1044" s="161"/>
      <c r="AX1044" s="161"/>
      <c r="AZ1044" s="161"/>
      <c r="BB1044" s="161"/>
    </row>
    <row r="1045" spans="1:54" s="174" customFormat="1" ht="18.399999999999999" customHeight="1" x14ac:dyDescent="0.3">
      <c r="A1045" s="180"/>
      <c r="C1045" s="81"/>
      <c r="H1045" s="161"/>
      <c r="J1045" s="161"/>
      <c r="L1045" s="161"/>
      <c r="N1045" s="161"/>
      <c r="P1045" s="161"/>
      <c r="R1045" s="161"/>
      <c r="T1045" s="161"/>
      <c r="V1045" s="161"/>
      <c r="X1045" s="161"/>
      <c r="Z1045" s="161"/>
      <c r="AB1045" s="161"/>
      <c r="AD1045" s="161"/>
      <c r="AF1045" s="161"/>
      <c r="AH1045" s="161"/>
      <c r="AJ1045" s="161"/>
      <c r="AL1045" s="161"/>
      <c r="AN1045" s="161"/>
      <c r="AP1045" s="161"/>
      <c r="AR1045" s="161"/>
      <c r="AT1045" s="161"/>
      <c r="AV1045" s="161"/>
      <c r="AX1045" s="161"/>
      <c r="AZ1045" s="161"/>
      <c r="BB1045" s="161"/>
    </row>
    <row r="1046" spans="1:54" s="174" customFormat="1" ht="18.399999999999999" customHeight="1" x14ac:dyDescent="0.3">
      <c r="A1046" s="180"/>
      <c r="C1046" s="81"/>
      <c r="H1046" s="161"/>
      <c r="J1046" s="161"/>
      <c r="L1046" s="161"/>
      <c r="N1046" s="161"/>
      <c r="P1046" s="161"/>
      <c r="R1046" s="161"/>
      <c r="T1046" s="161"/>
      <c r="V1046" s="161"/>
      <c r="X1046" s="161"/>
      <c r="Z1046" s="161"/>
      <c r="AB1046" s="161"/>
      <c r="AD1046" s="161"/>
      <c r="AF1046" s="161"/>
      <c r="AH1046" s="161"/>
      <c r="AJ1046" s="161"/>
      <c r="AL1046" s="161"/>
      <c r="AN1046" s="161"/>
      <c r="AP1046" s="161"/>
      <c r="AR1046" s="161"/>
      <c r="AT1046" s="161"/>
      <c r="AV1046" s="161"/>
      <c r="AX1046" s="161"/>
      <c r="AZ1046" s="161"/>
      <c r="BB1046" s="161"/>
    </row>
    <row r="1047" spans="1:54" s="174" customFormat="1" ht="18.399999999999999" customHeight="1" x14ac:dyDescent="0.3">
      <c r="A1047" s="180"/>
      <c r="C1047" s="81"/>
      <c r="H1047" s="161"/>
      <c r="J1047" s="161"/>
      <c r="L1047" s="161"/>
      <c r="N1047" s="161"/>
      <c r="P1047" s="161"/>
      <c r="R1047" s="161"/>
      <c r="T1047" s="161"/>
      <c r="V1047" s="161"/>
      <c r="X1047" s="161"/>
      <c r="Z1047" s="161"/>
      <c r="AB1047" s="161"/>
      <c r="AD1047" s="161"/>
      <c r="AF1047" s="161"/>
      <c r="AH1047" s="161"/>
      <c r="AJ1047" s="161"/>
      <c r="AL1047" s="161"/>
      <c r="AN1047" s="161"/>
      <c r="AP1047" s="161"/>
      <c r="AR1047" s="161"/>
      <c r="AT1047" s="161"/>
      <c r="AV1047" s="161"/>
      <c r="AX1047" s="161"/>
      <c r="AZ1047" s="161"/>
      <c r="BB1047" s="161"/>
    </row>
    <row r="1048" spans="1:54" s="174" customFormat="1" ht="18.399999999999999" customHeight="1" x14ac:dyDescent="0.3">
      <c r="A1048" s="180"/>
      <c r="C1048" s="81"/>
      <c r="H1048" s="161"/>
      <c r="J1048" s="161"/>
      <c r="L1048" s="161"/>
      <c r="N1048" s="161"/>
      <c r="P1048" s="161"/>
      <c r="R1048" s="161"/>
      <c r="T1048" s="161"/>
      <c r="V1048" s="161"/>
      <c r="X1048" s="161"/>
      <c r="Z1048" s="161"/>
      <c r="AB1048" s="161"/>
      <c r="AD1048" s="161"/>
      <c r="AF1048" s="161"/>
      <c r="AH1048" s="161"/>
      <c r="AJ1048" s="161"/>
      <c r="AL1048" s="161"/>
      <c r="AN1048" s="161"/>
      <c r="AP1048" s="161"/>
      <c r="AR1048" s="161"/>
      <c r="AT1048" s="161"/>
      <c r="AV1048" s="161"/>
      <c r="AX1048" s="161"/>
      <c r="AZ1048" s="161"/>
      <c r="BB1048" s="161"/>
    </row>
    <row r="1049" spans="1:54" s="174" customFormat="1" ht="18.399999999999999" customHeight="1" x14ac:dyDescent="0.3">
      <c r="A1049" s="180"/>
      <c r="C1049" s="81"/>
      <c r="H1049" s="161"/>
      <c r="J1049" s="161"/>
      <c r="L1049" s="161"/>
      <c r="N1049" s="161"/>
      <c r="P1049" s="161"/>
      <c r="R1049" s="161"/>
      <c r="T1049" s="161"/>
      <c r="V1049" s="161"/>
      <c r="X1049" s="161"/>
      <c r="Z1049" s="161"/>
      <c r="AB1049" s="161"/>
      <c r="AD1049" s="161"/>
      <c r="AF1049" s="161"/>
      <c r="AH1049" s="161"/>
      <c r="AJ1049" s="161"/>
      <c r="AL1049" s="161"/>
      <c r="AN1049" s="161"/>
      <c r="AP1049" s="161"/>
      <c r="AR1049" s="161"/>
      <c r="AT1049" s="161"/>
      <c r="AV1049" s="161"/>
      <c r="AX1049" s="161"/>
      <c r="AZ1049" s="161"/>
      <c r="BB1049" s="161"/>
    </row>
    <row r="1050" spans="1:54" s="174" customFormat="1" ht="18.399999999999999" customHeight="1" x14ac:dyDescent="0.3">
      <c r="A1050" s="180"/>
      <c r="C1050" s="81"/>
      <c r="H1050" s="161"/>
      <c r="J1050" s="161"/>
      <c r="L1050" s="161"/>
      <c r="N1050" s="161"/>
      <c r="P1050" s="161"/>
      <c r="R1050" s="161"/>
      <c r="T1050" s="161"/>
      <c r="V1050" s="161"/>
      <c r="X1050" s="161"/>
      <c r="Z1050" s="161"/>
      <c r="AB1050" s="161"/>
      <c r="AD1050" s="161"/>
      <c r="AF1050" s="161"/>
      <c r="AH1050" s="161"/>
      <c r="AJ1050" s="161"/>
      <c r="AL1050" s="161"/>
      <c r="AN1050" s="161"/>
      <c r="AP1050" s="161"/>
      <c r="AR1050" s="161"/>
      <c r="AT1050" s="161"/>
      <c r="AV1050" s="161"/>
      <c r="AX1050" s="161"/>
      <c r="AZ1050" s="161"/>
      <c r="BB1050" s="161"/>
    </row>
    <row r="1051" spans="1:54" s="174" customFormat="1" ht="18.399999999999999" customHeight="1" x14ac:dyDescent="0.3">
      <c r="A1051" s="180"/>
      <c r="C1051" s="81"/>
      <c r="H1051" s="161"/>
      <c r="J1051" s="161"/>
      <c r="L1051" s="161"/>
      <c r="N1051" s="161"/>
      <c r="P1051" s="161"/>
      <c r="R1051" s="161"/>
      <c r="T1051" s="161"/>
      <c r="V1051" s="161"/>
      <c r="X1051" s="161"/>
      <c r="Z1051" s="161"/>
      <c r="AB1051" s="161"/>
      <c r="AD1051" s="161"/>
      <c r="AF1051" s="161"/>
      <c r="AH1051" s="161"/>
      <c r="AJ1051" s="161"/>
      <c r="AL1051" s="161"/>
      <c r="AN1051" s="161"/>
      <c r="AP1051" s="161"/>
      <c r="AR1051" s="161"/>
      <c r="AT1051" s="161"/>
      <c r="AV1051" s="161"/>
      <c r="AX1051" s="161"/>
      <c r="AZ1051" s="161"/>
      <c r="BB1051" s="161"/>
    </row>
    <row r="1052" spans="1:54" s="174" customFormat="1" ht="18.399999999999999" customHeight="1" x14ac:dyDescent="0.3">
      <c r="A1052" s="180"/>
      <c r="C1052" s="81"/>
      <c r="H1052" s="161"/>
      <c r="J1052" s="161"/>
      <c r="L1052" s="161"/>
      <c r="N1052" s="161"/>
      <c r="P1052" s="161"/>
      <c r="R1052" s="161"/>
      <c r="T1052" s="161"/>
      <c r="V1052" s="161"/>
      <c r="X1052" s="161"/>
      <c r="Z1052" s="161"/>
      <c r="AB1052" s="161"/>
      <c r="AD1052" s="161"/>
      <c r="AF1052" s="161"/>
      <c r="AH1052" s="161"/>
      <c r="AJ1052" s="161"/>
      <c r="AL1052" s="161"/>
      <c r="AN1052" s="161"/>
      <c r="AP1052" s="161"/>
      <c r="AR1052" s="161"/>
      <c r="AT1052" s="161"/>
      <c r="AV1052" s="161"/>
      <c r="AX1052" s="161"/>
      <c r="AZ1052" s="161"/>
      <c r="BB1052" s="161"/>
    </row>
    <row r="1053" spans="1:54" s="174" customFormat="1" ht="18.399999999999999" customHeight="1" x14ac:dyDescent="0.3">
      <c r="A1053" s="180"/>
      <c r="C1053" s="81"/>
      <c r="H1053" s="161"/>
      <c r="J1053" s="161"/>
      <c r="L1053" s="161"/>
      <c r="N1053" s="161"/>
      <c r="P1053" s="161"/>
      <c r="R1053" s="161"/>
      <c r="T1053" s="161"/>
      <c r="V1053" s="161"/>
      <c r="X1053" s="161"/>
      <c r="Z1053" s="161"/>
      <c r="AB1053" s="161"/>
      <c r="AD1053" s="161"/>
      <c r="AF1053" s="161"/>
      <c r="AH1053" s="161"/>
      <c r="AJ1053" s="161"/>
      <c r="AL1053" s="161"/>
      <c r="AN1053" s="161"/>
      <c r="AP1053" s="161"/>
      <c r="AR1053" s="161"/>
      <c r="AT1053" s="161"/>
      <c r="AV1053" s="161"/>
      <c r="AX1053" s="161"/>
      <c r="AZ1053" s="161"/>
      <c r="BB1053" s="161"/>
    </row>
    <row r="1054" spans="1:54" s="174" customFormat="1" ht="18.399999999999999" customHeight="1" x14ac:dyDescent="0.3">
      <c r="A1054" s="180"/>
      <c r="C1054" s="81"/>
      <c r="H1054" s="161"/>
      <c r="J1054" s="161"/>
      <c r="L1054" s="161"/>
      <c r="N1054" s="161"/>
      <c r="P1054" s="161"/>
      <c r="R1054" s="161"/>
      <c r="T1054" s="161"/>
      <c r="V1054" s="161"/>
      <c r="X1054" s="161"/>
      <c r="Z1054" s="161"/>
      <c r="AB1054" s="161"/>
      <c r="AD1054" s="161"/>
      <c r="AF1054" s="161"/>
      <c r="AH1054" s="161"/>
      <c r="AJ1054" s="161"/>
      <c r="AL1054" s="161"/>
      <c r="AN1054" s="161"/>
      <c r="AP1054" s="161"/>
      <c r="AR1054" s="161"/>
      <c r="AT1054" s="161"/>
      <c r="AV1054" s="161"/>
      <c r="AX1054" s="161"/>
      <c r="AZ1054" s="161"/>
      <c r="BB1054" s="161"/>
    </row>
    <row r="1055" spans="1:54" s="174" customFormat="1" ht="18.399999999999999" customHeight="1" x14ac:dyDescent="0.3">
      <c r="A1055" s="180"/>
      <c r="C1055" s="81"/>
      <c r="H1055" s="161"/>
      <c r="J1055" s="161"/>
      <c r="L1055" s="161"/>
      <c r="N1055" s="161"/>
      <c r="P1055" s="161"/>
      <c r="R1055" s="161"/>
      <c r="T1055" s="161"/>
      <c r="V1055" s="161"/>
      <c r="X1055" s="161"/>
      <c r="Z1055" s="161"/>
      <c r="AB1055" s="161"/>
      <c r="AD1055" s="161"/>
      <c r="AF1055" s="161"/>
      <c r="AH1055" s="161"/>
      <c r="AJ1055" s="161"/>
      <c r="AL1055" s="161"/>
      <c r="AN1055" s="161"/>
      <c r="AP1055" s="161"/>
      <c r="AR1055" s="161"/>
      <c r="AT1055" s="161"/>
      <c r="AV1055" s="161"/>
      <c r="AX1055" s="161"/>
      <c r="AZ1055" s="161"/>
      <c r="BB1055" s="161"/>
    </row>
    <row r="1056" spans="1:54" s="174" customFormat="1" ht="18.399999999999999" customHeight="1" x14ac:dyDescent="0.3">
      <c r="A1056" s="180"/>
      <c r="C1056" s="81"/>
      <c r="H1056" s="161"/>
      <c r="J1056" s="161"/>
      <c r="L1056" s="161"/>
      <c r="N1056" s="161"/>
      <c r="P1056" s="161"/>
      <c r="R1056" s="161"/>
      <c r="T1056" s="161"/>
      <c r="V1056" s="161"/>
      <c r="X1056" s="161"/>
      <c r="Z1056" s="161"/>
      <c r="AB1056" s="161"/>
      <c r="AD1056" s="161"/>
      <c r="AF1056" s="161"/>
      <c r="AH1056" s="161"/>
      <c r="AJ1056" s="161"/>
      <c r="AL1056" s="161"/>
      <c r="AN1056" s="161"/>
      <c r="AP1056" s="161"/>
      <c r="AR1056" s="161"/>
      <c r="AT1056" s="161"/>
      <c r="AV1056" s="161"/>
      <c r="AX1056" s="161"/>
      <c r="AZ1056" s="161"/>
      <c r="BB1056" s="161"/>
    </row>
    <row r="1057" spans="1:54" s="174" customFormat="1" ht="18.399999999999999" customHeight="1" x14ac:dyDescent="0.3">
      <c r="A1057" s="180"/>
      <c r="C1057" s="81"/>
      <c r="H1057" s="161"/>
      <c r="J1057" s="161"/>
      <c r="L1057" s="161"/>
      <c r="N1057" s="161"/>
      <c r="P1057" s="161"/>
      <c r="R1057" s="161"/>
      <c r="T1057" s="161"/>
      <c r="V1057" s="161"/>
      <c r="X1057" s="161"/>
      <c r="Z1057" s="161"/>
      <c r="AB1057" s="161"/>
      <c r="AD1057" s="161"/>
      <c r="AF1057" s="161"/>
      <c r="AH1057" s="161"/>
      <c r="AJ1057" s="161"/>
      <c r="AL1057" s="161"/>
      <c r="AN1057" s="161"/>
      <c r="AP1057" s="161"/>
      <c r="AR1057" s="161"/>
      <c r="AT1057" s="161"/>
      <c r="AV1057" s="161"/>
      <c r="AX1057" s="161"/>
      <c r="AZ1057" s="161"/>
      <c r="BB1057" s="161"/>
    </row>
    <row r="1058" spans="1:54" s="174" customFormat="1" ht="18.399999999999999" customHeight="1" x14ac:dyDescent="0.3">
      <c r="A1058" s="180"/>
      <c r="C1058" s="81"/>
      <c r="H1058" s="161"/>
      <c r="J1058" s="161"/>
      <c r="L1058" s="161"/>
      <c r="N1058" s="161"/>
      <c r="P1058" s="161"/>
      <c r="R1058" s="161"/>
      <c r="T1058" s="161"/>
      <c r="V1058" s="161"/>
      <c r="X1058" s="161"/>
      <c r="Z1058" s="161"/>
      <c r="AB1058" s="161"/>
      <c r="AD1058" s="161"/>
      <c r="AF1058" s="161"/>
      <c r="AH1058" s="161"/>
      <c r="AJ1058" s="161"/>
      <c r="AL1058" s="161"/>
      <c r="AN1058" s="161"/>
      <c r="AP1058" s="161"/>
      <c r="AR1058" s="161"/>
      <c r="AT1058" s="161"/>
      <c r="AV1058" s="161"/>
      <c r="AX1058" s="161"/>
      <c r="AZ1058" s="161"/>
      <c r="BB1058" s="161"/>
    </row>
    <row r="1059" spans="1:54" s="174" customFormat="1" ht="18.399999999999999" customHeight="1" x14ac:dyDescent="0.3">
      <c r="A1059" s="180"/>
      <c r="C1059" s="81"/>
      <c r="H1059" s="161"/>
      <c r="J1059" s="161"/>
      <c r="L1059" s="161"/>
      <c r="N1059" s="161"/>
      <c r="P1059" s="161"/>
      <c r="R1059" s="161"/>
      <c r="T1059" s="161"/>
      <c r="V1059" s="161"/>
      <c r="X1059" s="161"/>
      <c r="Z1059" s="161"/>
      <c r="AB1059" s="161"/>
      <c r="AD1059" s="161"/>
      <c r="AF1059" s="161"/>
      <c r="AH1059" s="161"/>
      <c r="AJ1059" s="161"/>
      <c r="AL1059" s="161"/>
      <c r="AN1059" s="161"/>
      <c r="AP1059" s="161"/>
      <c r="AR1059" s="161"/>
      <c r="AT1059" s="161"/>
      <c r="AV1059" s="161"/>
      <c r="AX1059" s="161"/>
      <c r="AZ1059" s="161"/>
      <c r="BB1059" s="161"/>
    </row>
    <row r="1060" spans="1:54" s="174" customFormat="1" ht="18.399999999999999" customHeight="1" x14ac:dyDescent="0.3">
      <c r="A1060" s="180"/>
      <c r="C1060" s="81"/>
      <c r="H1060" s="161"/>
      <c r="J1060" s="161"/>
      <c r="L1060" s="161"/>
      <c r="N1060" s="161"/>
      <c r="P1060" s="161"/>
      <c r="R1060" s="161"/>
      <c r="T1060" s="161"/>
      <c r="V1060" s="161"/>
      <c r="X1060" s="161"/>
      <c r="Z1060" s="161"/>
      <c r="AB1060" s="161"/>
      <c r="AD1060" s="161"/>
      <c r="AF1060" s="161"/>
      <c r="AH1060" s="161"/>
      <c r="AJ1060" s="161"/>
      <c r="AL1060" s="161"/>
      <c r="AN1060" s="161"/>
      <c r="AP1060" s="161"/>
      <c r="AR1060" s="161"/>
      <c r="AT1060" s="161"/>
      <c r="AV1060" s="161"/>
      <c r="AX1060" s="161"/>
      <c r="AZ1060" s="161"/>
      <c r="BB1060" s="161"/>
    </row>
    <row r="1061" spans="1:54" s="174" customFormat="1" ht="18.399999999999999" customHeight="1" x14ac:dyDescent="0.3">
      <c r="A1061" s="180"/>
      <c r="C1061" s="81"/>
      <c r="N1061" s="180"/>
    </row>
    <row r="1062" spans="1:54" s="174" customFormat="1" ht="18.399999999999999" customHeight="1" x14ac:dyDescent="0.3">
      <c r="A1062" s="180"/>
      <c r="C1062" s="81"/>
      <c r="H1062" s="178"/>
      <c r="J1062" s="178"/>
      <c r="L1062" s="178"/>
      <c r="N1062" s="178"/>
      <c r="P1062" s="178"/>
      <c r="R1062" s="178"/>
      <c r="T1062" s="178"/>
      <c r="V1062" s="178"/>
      <c r="X1062" s="178"/>
      <c r="Z1062" s="178"/>
      <c r="AB1062" s="178"/>
      <c r="AD1062" s="178"/>
      <c r="AF1062" s="178"/>
      <c r="AH1062" s="178"/>
      <c r="AJ1062" s="178"/>
      <c r="AL1062" s="178"/>
      <c r="AN1062" s="178"/>
      <c r="AP1062" s="178"/>
      <c r="AR1062" s="178"/>
      <c r="AT1062" s="178"/>
      <c r="AV1062" s="178"/>
      <c r="AX1062" s="178"/>
      <c r="AZ1062" s="178"/>
      <c r="BB1062" s="178"/>
    </row>
    <row r="1063" spans="1:54" s="174" customFormat="1" ht="18.399999999999999" customHeight="1" x14ac:dyDescent="0.3">
      <c r="A1063" s="180"/>
      <c r="C1063" s="81"/>
      <c r="H1063" s="178"/>
      <c r="J1063" s="178"/>
      <c r="L1063" s="178"/>
      <c r="N1063" s="178"/>
      <c r="P1063" s="178"/>
      <c r="R1063" s="178"/>
      <c r="T1063" s="178"/>
      <c r="V1063" s="178"/>
      <c r="X1063" s="178"/>
      <c r="Z1063" s="178"/>
      <c r="AB1063" s="178"/>
      <c r="AD1063" s="178"/>
      <c r="AF1063" s="178"/>
      <c r="AH1063" s="178"/>
      <c r="AJ1063" s="178"/>
      <c r="AL1063" s="178"/>
      <c r="AN1063" s="178"/>
      <c r="AP1063" s="178"/>
      <c r="AR1063" s="178"/>
      <c r="AT1063" s="178"/>
      <c r="AV1063" s="178"/>
      <c r="AX1063" s="178"/>
      <c r="AZ1063" s="178"/>
      <c r="BB1063" s="178"/>
    </row>
    <row r="1064" spans="1:54" s="174" customFormat="1" ht="18.399999999999999" customHeight="1" x14ac:dyDescent="0.3">
      <c r="A1064" s="180"/>
      <c r="C1064" s="81"/>
      <c r="N1064" s="180"/>
    </row>
    <row r="1065" spans="1:54" s="174" customFormat="1" ht="18.399999999999999" customHeight="1" x14ac:dyDescent="0.3">
      <c r="A1065" s="180"/>
      <c r="C1065" s="81"/>
      <c r="N1065" s="180"/>
    </row>
    <row r="1066" spans="1:54" s="174" customFormat="1" ht="18.399999999999999" customHeight="1" x14ac:dyDescent="0.3">
      <c r="A1066" s="180"/>
      <c r="C1066" s="81"/>
      <c r="N1066" s="180"/>
    </row>
    <row r="1067" spans="1:54" s="174" customFormat="1" ht="18.399999999999999" customHeight="1" x14ac:dyDescent="0.3">
      <c r="A1067" s="180"/>
      <c r="C1067" s="81"/>
      <c r="N1067" s="180"/>
    </row>
    <row r="1068" spans="1:54" s="174" customFormat="1" ht="18.399999999999999" customHeight="1" x14ac:dyDescent="0.3">
      <c r="A1068" s="180"/>
      <c r="C1068" s="81"/>
      <c r="H1068" s="178"/>
      <c r="J1068" s="178"/>
      <c r="L1068" s="178"/>
      <c r="N1068" s="178"/>
      <c r="P1068" s="178"/>
      <c r="R1068" s="178"/>
      <c r="T1068" s="178"/>
      <c r="V1068" s="178"/>
      <c r="X1068" s="178"/>
      <c r="Z1068" s="178"/>
      <c r="AB1068" s="178"/>
      <c r="AD1068" s="178"/>
      <c r="AF1068" s="178"/>
      <c r="AH1068" s="178"/>
      <c r="AJ1068" s="178"/>
      <c r="AL1068" s="178"/>
      <c r="AN1068" s="178"/>
      <c r="AP1068" s="178"/>
      <c r="AR1068" s="178"/>
      <c r="AT1068" s="178"/>
      <c r="AV1068" s="178"/>
      <c r="AX1068" s="178"/>
      <c r="AZ1068" s="178"/>
      <c r="BB1068" s="178"/>
    </row>
    <row r="1069" spans="1:54" s="174" customFormat="1" ht="18.399999999999999" customHeight="1" x14ac:dyDescent="0.3">
      <c r="A1069" s="180"/>
      <c r="C1069" s="81"/>
      <c r="N1069" s="180"/>
    </row>
    <row r="1070" spans="1:54" s="174" customFormat="1" ht="18.399999999999999" customHeight="1" x14ac:dyDescent="0.3">
      <c r="A1070" s="180"/>
      <c r="C1070" s="81"/>
      <c r="H1070" s="161"/>
      <c r="J1070" s="161"/>
      <c r="L1070" s="161"/>
      <c r="N1070" s="161"/>
      <c r="P1070" s="161"/>
      <c r="R1070" s="161"/>
      <c r="T1070" s="161"/>
      <c r="V1070" s="161"/>
      <c r="X1070" s="161"/>
      <c r="Z1070" s="161"/>
      <c r="AB1070" s="161"/>
      <c r="AD1070" s="161"/>
      <c r="AF1070" s="161"/>
      <c r="AH1070" s="161"/>
      <c r="AJ1070" s="161"/>
      <c r="AL1070" s="161"/>
      <c r="AN1070" s="161"/>
      <c r="AP1070" s="161"/>
      <c r="AR1070" s="161"/>
      <c r="AT1070" s="161"/>
      <c r="AV1070" s="161"/>
      <c r="AX1070" s="161"/>
      <c r="AZ1070" s="161"/>
      <c r="BB1070" s="161"/>
    </row>
    <row r="1071" spans="1:54" s="174" customFormat="1" ht="18.399999999999999" customHeight="1" x14ac:dyDescent="0.3">
      <c r="A1071" s="180"/>
      <c r="C1071" s="81"/>
      <c r="N1071" s="161"/>
      <c r="P1071" s="161"/>
      <c r="R1071" s="161"/>
      <c r="T1071" s="161"/>
      <c r="V1071" s="161"/>
      <c r="X1071" s="161"/>
      <c r="Z1071" s="161"/>
      <c r="AB1071" s="161"/>
      <c r="AD1071" s="161"/>
      <c r="AF1071" s="161"/>
      <c r="AH1071" s="161"/>
      <c r="AJ1071" s="161"/>
      <c r="AL1071" s="161"/>
      <c r="AN1071" s="161"/>
      <c r="AP1071" s="161"/>
      <c r="AR1071" s="161"/>
      <c r="AT1071" s="161"/>
      <c r="AV1071" s="161"/>
      <c r="AX1071" s="161"/>
      <c r="AZ1071" s="161"/>
      <c r="BB1071" s="161"/>
    </row>
    <row r="1072" spans="1:54" s="174" customFormat="1" ht="18.399999999999999" customHeight="1" x14ac:dyDescent="0.3">
      <c r="A1072" s="180"/>
      <c r="C1072" s="81"/>
      <c r="H1072" s="161"/>
      <c r="J1072" s="161"/>
      <c r="L1072" s="161"/>
      <c r="N1072" s="161"/>
      <c r="P1072" s="161"/>
      <c r="R1072" s="161"/>
      <c r="T1072" s="161"/>
      <c r="V1072" s="161"/>
      <c r="X1072" s="161"/>
      <c r="Z1072" s="161"/>
      <c r="AB1072" s="161"/>
      <c r="AD1072" s="161"/>
      <c r="AF1072" s="161"/>
      <c r="AH1072" s="161"/>
      <c r="AJ1072" s="161"/>
      <c r="AL1072" s="161"/>
      <c r="AN1072" s="161"/>
      <c r="AP1072" s="161"/>
      <c r="AR1072" s="161"/>
      <c r="AT1072" s="161"/>
      <c r="AV1072" s="161"/>
      <c r="AX1072" s="161"/>
      <c r="AZ1072" s="161"/>
      <c r="BB1072" s="161"/>
    </row>
    <row r="1073" spans="1:54" s="174" customFormat="1" ht="18.399999999999999" customHeight="1" x14ac:dyDescent="0.3">
      <c r="A1073" s="180"/>
      <c r="C1073" s="81"/>
      <c r="H1073" s="165"/>
      <c r="J1073" s="165"/>
      <c r="L1073" s="165"/>
      <c r="N1073" s="165"/>
      <c r="P1073" s="165"/>
      <c r="R1073" s="165"/>
      <c r="T1073" s="165"/>
      <c r="V1073" s="165"/>
      <c r="X1073" s="165"/>
      <c r="Z1073" s="165"/>
      <c r="AB1073" s="165"/>
      <c r="AD1073" s="165"/>
      <c r="AF1073" s="165"/>
      <c r="AH1073" s="165"/>
      <c r="AJ1073" s="165"/>
      <c r="AL1073" s="165"/>
      <c r="AN1073" s="165"/>
      <c r="AP1073" s="165"/>
      <c r="AR1073" s="165"/>
      <c r="AT1073" s="165"/>
      <c r="AV1073" s="165"/>
      <c r="AX1073" s="165"/>
      <c r="AZ1073" s="165"/>
      <c r="BB1073" s="165"/>
    </row>
    <row r="1074" spans="1:54" s="174" customFormat="1" ht="18.399999999999999" customHeight="1" x14ac:dyDescent="0.3">
      <c r="A1074" s="180"/>
      <c r="C1074" s="81"/>
      <c r="H1074" s="165"/>
      <c r="J1074" s="165"/>
      <c r="L1074" s="165"/>
      <c r="N1074" s="165"/>
      <c r="P1074" s="165"/>
      <c r="R1074" s="165"/>
      <c r="T1074" s="165"/>
      <c r="V1074" s="165"/>
      <c r="X1074" s="165"/>
      <c r="Z1074" s="165"/>
      <c r="AB1074" s="165"/>
      <c r="AD1074" s="165"/>
      <c r="AF1074" s="165"/>
      <c r="AH1074" s="165"/>
      <c r="AJ1074" s="165"/>
      <c r="AL1074" s="165"/>
      <c r="AN1074" s="165"/>
      <c r="AP1074" s="165"/>
      <c r="AR1074" s="165"/>
      <c r="AT1074" s="165"/>
      <c r="AV1074" s="165"/>
      <c r="AX1074" s="165"/>
      <c r="AZ1074" s="165"/>
      <c r="BB1074" s="165"/>
    </row>
    <row r="1075" spans="1:54" s="174" customFormat="1" ht="18.399999999999999" customHeight="1" x14ac:dyDescent="0.3">
      <c r="A1075" s="180"/>
      <c r="C1075" s="81"/>
      <c r="H1075" s="165"/>
      <c r="J1075" s="165"/>
      <c r="L1075" s="165"/>
      <c r="N1075" s="165"/>
      <c r="P1075" s="165"/>
      <c r="R1075" s="165"/>
      <c r="T1075" s="165"/>
      <c r="V1075" s="165"/>
      <c r="X1075" s="165"/>
      <c r="Z1075" s="165"/>
      <c r="AB1075" s="165"/>
      <c r="AD1075" s="165"/>
      <c r="AF1075" s="165"/>
      <c r="AH1075" s="165"/>
      <c r="AJ1075" s="165"/>
      <c r="AL1075" s="165"/>
      <c r="AN1075" s="165"/>
      <c r="AP1075" s="165"/>
      <c r="AR1075" s="165"/>
      <c r="AT1075" s="165"/>
      <c r="AV1075" s="165"/>
      <c r="AX1075" s="165"/>
      <c r="AZ1075" s="165"/>
      <c r="BB1075" s="165"/>
    </row>
    <row r="1076" spans="1:54" s="174" customFormat="1" ht="18.399999999999999" customHeight="1" x14ac:dyDescent="0.3">
      <c r="A1076" s="180"/>
      <c r="C1076" s="81"/>
      <c r="H1076" s="165"/>
      <c r="J1076" s="165"/>
      <c r="L1076" s="165"/>
      <c r="N1076" s="165"/>
      <c r="P1076" s="165"/>
      <c r="R1076" s="165"/>
      <c r="T1076" s="165"/>
      <c r="V1076" s="165"/>
      <c r="X1076" s="165"/>
      <c r="Z1076" s="165"/>
      <c r="AB1076" s="165"/>
      <c r="AD1076" s="165"/>
      <c r="AF1076" s="165"/>
      <c r="AH1076" s="165"/>
      <c r="AJ1076" s="165"/>
      <c r="AL1076" s="165"/>
      <c r="AN1076" s="165"/>
      <c r="AP1076" s="165"/>
      <c r="AR1076" s="165"/>
      <c r="AT1076" s="165"/>
      <c r="AV1076" s="165"/>
      <c r="AX1076" s="165"/>
      <c r="AZ1076" s="165"/>
      <c r="BB1076" s="165"/>
    </row>
    <row r="1077" spans="1:54" s="174" customFormat="1" ht="18.399999999999999" customHeight="1" x14ac:dyDescent="0.3">
      <c r="A1077" s="180"/>
      <c r="C1077" s="81"/>
      <c r="H1077" s="165"/>
      <c r="J1077" s="165"/>
      <c r="L1077" s="165"/>
      <c r="N1077" s="165"/>
      <c r="P1077" s="165"/>
      <c r="R1077" s="165"/>
      <c r="T1077" s="165"/>
      <c r="V1077" s="165"/>
      <c r="X1077" s="165"/>
      <c r="Z1077" s="165"/>
      <c r="AB1077" s="165"/>
      <c r="AD1077" s="165"/>
      <c r="AF1077" s="165"/>
      <c r="AH1077" s="165"/>
      <c r="AJ1077" s="165"/>
      <c r="AL1077" s="165"/>
      <c r="AN1077" s="165"/>
      <c r="AP1077" s="165"/>
      <c r="AR1077" s="165"/>
      <c r="AT1077" s="165"/>
      <c r="AV1077" s="165"/>
      <c r="AX1077" s="165"/>
      <c r="AZ1077" s="165"/>
      <c r="BB1077" s="165"/>
    </row>
    <row r="1078" spans="1:54" s="174" customFormat="1" ht="18.399999999999999" customHeight="1" x14ac:dyDescent="0.3">
      <c r="A1078" s="180"/>
      <c r="C1078" s="81"/>
      <c r="H1078" s="165"/>
      <c r="J1078" s="165"/>
      <c r="L1078" s="165"/>
      <c r="N1078" s="165"/>
      <c r="P1078" s="165"/>
      <c r="R1078" s="165"/>
      <c r="T1078" s="165"/>
      <c r="V1078" s="165"/>
      <c r="X1078" s="165"/>
      <c r="Z1078" s="165"/>
      <c r="AB1078" s="165"/>
      <c r="AD1078" s="165"/>
      <c r="AF1078" s="165"/>
      <c r="AH1078" s="165"/>
      <c r="AJ1078" s="165"/>
      <c r="AL1078" s="165"/>
      <c r="AN1078" s="165"/>
      <c r="AP1078" s="165"/>
      <c r="AR1078" s="165"/>
      <c r="AT1078" s="165"/>
      <c r="AV1078" s="165"/>
      <c r="AX1078" s="165"/>
      <c r="AZ1078" s="165"/>
      <c r="BB1078" s="165"/>
    </row>
    <row r="1079" spans="1:54" s="174" customFormat="1" ht="18.399999999999999" customHeight="1" x14ac:dyDescent="0.3">
      <c r="A1079" s="180"/>
      <c r="C1079" s="81"/>
      <c r="H1079" s="165"/>
      <c r="J1079" s="165"/>
      <c r="L1079" s="165"/>
      <c r="N1079" s="165"/>
      <c r="P1079" s="165"/>
      <c r="R1079" s="165"/>
      <c r="T1079" s="165"/>
      <c r="V1079" s="165"/>
      <c r="X1079" s="165"/>
      <c r="Z1079" s="165"/>
      <c r="AB1079" s="165"/>
      <c r="AD1079" s="165"/>
      <c r="AF1079" s="165"/>
      <c r="AH1079" s="165"/>
      <c r="AJ1079" s="165"/>
      <c r="AL1079" s="165"/>
      <c r="AN1079" s="165"/>
      <c r="AP1079" s="165"/>
      <c r="AR1079" s="165"/>
      <c r="AT1079" s="165"/>
      <c r="AV1079" s="165"/>
      <c r="AX1079" s="165"/>
      <c r="AZ1079" s="165"/>
      <c r="BB1079" s="165"/>
    </row>
    <row r="1080" spans="1:54" s="174" customFormat="1" ht="18.399999999999999" customHeight="1" x14ac:dyDescent="0.3">
      <c r="A1080" s="180"/>
      <c r="C1080" s="81"/>
      <c r="H1080" s="161"/>
      <c r="J1080" s="161"/>
      <c r="L1080" s="161"/>
      <c r="N1080" s="161"/>
      <c r="P1080" s="161"/>
      <c r="R1080" s="161"/>
      <c r="T1080" s="161"/>
      <c r="V1080" s="161"/>
      <c r="X1080" s="161"/>
      <c r="Z1080" s="161"/>
      <c r="AB1080" s="161"/>
      <c r="AD1080" s="161"/>
      <c r="AF1080" s="161"/>
      <c r="AH1080" s="161"/>
      <c r="AJ1080" s="161"/>
      <c r="AL1080" s="161"/>
      <c r="AN1080" s="161"/>
      <c r="AP1080" s="161"/>
      <c r="AR1080" s="161"/>
      <c r="AT1080" s="161"/>
      <c r="AV1080" s="161"/>
      <c r="AX1080" s="161"/>
      <c r="AZ1080" s="161"/>
      <c r="BB1080" s="161"/>
    </row>
    <row r="1081" spans="1:54" s="174" customFormat="1" ht="18.399999999999999" customHeight="1" x14ac:dyDescent="0.3">
      <c r="A1081" s="180"/>
      <c r="C1081" s="81"/>
      <c r="H1081" s="165"/>
      <c r="J1081" s="165"/>
      <c r="L1081" s="165"/>
      <c r="N1081" s="165"/>
      <c r="P1081" s="165"/>
      <c r="R1081" s="165"/>
      <c r="T1081" s="165"/>
      <c r="V1081" s="165"/>
      <c r="X1081" s="165"/>
      <c r="Z1081" s="165"/>
      <c r="AB1081" s="165"/>
      <c r="AD1081" s="165"/>
      <c r="AF1081" s="165"/>
      <c r="AH1081" s="165"/>
      <c r="AJ1081" s="165"/>
      <c r="AL1081" s="165"/>
      <c r="AN1081" s="165"/>
      <c r="AP1081" s="165"/>
      <c r="AR1081" s="165"/>
      <c r="AT1081" s="165"/>
      <c r="AV1081" s="165"/>
      <c r="AX1081" s="165"/>
      <c r="AZ1081" s="165"/>
      <c r="BB1081" s="165"/>
    </row>
    <row r="1082" spans="1:54" s="174" customFormat="1" ht="18.399999999999999" customHeight="1" x14ac:dyDescent="0.3">
      <c r="A1082" s="180"/>
      <c r="C1082" s="81"/>
      <c r="H1082" s="165"/>
      <c r="J1082" s="165"/>
      <c r="L1082" s="165"/>
      <c r="N1082" s="165"/>
      <c r="R1082" s="165"/>
      <c r="T1082" s="165"/>
      <c r="V1082" s="165"/>
      <c r="X1082" s="165"/>
      <c r="Z1082" s="165"/>
      <c r="AB1082" s="165"/>
      <c r="AD1082" s="165"/>
      <c r="AF1082" s="165"/>
      <c r="AH1082" s="165"/>
      <c r="AJ1082" s="165"/>
      <c r="AL1082" s="165"/>
      <c r="AN1082" s="165"/>
      <c r="AP1082" s="165"/>
      <c r="AR1082" s="165"/>
      <c r="AT1082" s="165"/>
      <c r="AV1082" s="165"/>
      <c r="AX1082" s="165"/>
      <c r="AZ1082" s="165"/>
      <c r="BB1082" s="165"/>
    </row>
    <row r="1083" spans="1:54" s="174" customFormat="1" ht="18.399999999999999" customHeight="1" x14ac:dyDescent="0.3">
      <c r="A1083" s="180"/>
      <c r="C1083" s="81"/>
      <c r="H1083" s="165"/>
      <c r="J1083" s="165"/>
      <c r="L1083" s="165"/>
      <c r="N1083" s="165"/>
      <c r="P1083" s="165"/>
      <c r="R1083" s="165"/>
      <c r="T1083" s="165"/>
      <c r="V1083" s="165"/>
      <c r="X1083" s="165"/>
      <c r="Z1083" s="165"/>
      <c r="AB1083" s="165"/>
      <c r="AD1083" s="165"/>
      <c r="AF1083" s="165"/>
      <c r="AH1083" s="165"/>
      <c r="AJ1083" s="165"/>
      <c r="AL1083" s="165"/>
      <c r="AN1083" s="165"/>
      <c r="AP1083" s="165"/>
      <c r="AR1083" s="165"/>
      <c r="AT1083" s="165"/>
      <c r="AV1083" s="165"/>
      <c r="AX1083" s="165"/>
      <c r="AZ1083" s="165"/>
      <c r="BB1083" s="165"/>
    </row>
    <row r="1084" spans="1:54" s="174" customFormat="1" ht="18.399999999999999" customHeight="1" x14ac:dyDescent="0.3">
      <c r="A1084" s="180"/>
      <c r="C1084" s="81"/>
      <c r="H1084" s="165"/>
      <c r="J1084" s="165"/>
      <c r="L1084" s="165"/>
      <c r="N1084" s="165"/>
      <c r="P1084" s="165"/>
      <c r="R1084" s="165"/>
      <c r="T1084" s="165"/>
      <c r="V1084" s="165"/>
      <c r="X1084" s="165"/>
      <c r="Z1084" s="165"/>
      <c r="AB1084" s="165"/>
      <c r="AD1084" s="165"/>
      <c r="AF1084" s="165"/>
      <c r="AH1084" s="165"/>
      <c r="AJ1084" s="165"/>
      <c r="AL1084" s="165"/>
      <c r="AN1084" s="165"/>
      <c r="AP1084" s="165"/>
      <c r="AR1084" s="165"/>
      <c r="AT1084" s="165"/>
      <c r="AV1084" s="165"/>
      <c r="AX1084" s="165"/>
      <c r="AZ1084" s="165"/>
      <c r="BB1084" s="165"/>
    </row>
    <row r="1085" spans="1:54" s="174" customFormat="1" ht="18.399999999999999" customHeight="1" x14ac:dyDescent="0.3">
      <c r="A1085" s="180"/>
      <c r="C1085" s="81"/>
      <c r="H1085" s="165"/>
      <c r="J1085" s="165"/>
      <c r="L1085" s="165"/>
      <c r="N1085" s="165"/>
      <c r="P1085" s="165"/>
      <c r="R1085" s="165"/>
      <c r="T1085" s="165"/>
      <c r="V1085" s="165"/>
      <c r="X1085" s="165"/>
      <c r="Z1085" s="165"/>
      <c r="AB1085" s="165"/>
      <c r="AD1085" s="165"/>
      <c r="AF1085" s="165"/>
      <c r="AH1085" s="165"/>
      <c r="AJ1085" s="165"/>
      <c r="AL1085" s="165"/>
      <c r="AN1085" s="165"/>
      <c r="AP1085" s="165"/>
      <c r="AR1085" s="165"/>
      <c r="AT1085" s="165"/>
      <c r="AV1085" s="165"/>
      <c r="AX1085" s="165"/>
      <c r="AZ1085" s="165"/>
      <c r="BB1085" s="165"/>
    </row>
    <row r="1086" spans="1:54" s="174" customFormat="1" ht="18.399999999999999" customHeight="1" x14ac:dyDescent="0.3">
      <c r="A1086" s="180"/>
      <c r="C1086" s="81"/>
      <c r="H1086" s="178"/>
      <c r="J1086" s="178"/>
      <c r="L1086" s="178"/>
      <c r="N1086" s="178"/>
      <c r="P1086" s="178"/>
      <c r="R1086" s="178"/>
      <c r="T1086" s="178"/>
      <c r="V1086" s="178"/>
      <c r="X1086" s="178"/>
      <c r="Z1086" s="178"/>
      <c r="AB1086" s="178"/>
      <c r="AD1086" s="178"/>
      <c r="AF1086" s="178"/>
      <c r="AH1086" s="178"/>
      <c r="AJ1086" s="178"/>
      <c r="AL1086" s="178"/>
      <c r="AN1086" s="178"/>
      <c r="AP1086" s="178"/>
      <c r="AR1086" s="178"/>
      <c r="AT1086" s="178"/>
      <c r="AV1086" s="178"/>
      <c r="AX1086" s="178"/>
      <c r="AZ1086" s="178"/>
      <c r="BB1086" s="178"/>
    </row>
    <row r="1087" spans="1:54" s="174" customFormat="1" ht="18.399999999999999" customHeight="1" x14ac:dyDescent="0.3">
      <c r="A1087" s="180"/>
      <c r="C1087" s="81"/>
      <c r="H1087" s="164"/>
      <c r="J1087" s="164"/>
      <c r="L1087" s="164"/>
      <c r="N1087" s="164"/>
      <c r="P1087" s="164"/>
      <c r="R1087" s="164"/>
      <c r="T1087" s="164"/>
      <c r="V1087" s="164"/>
      <c r="X1087" s="164"/>
      <c r="Z1087" s="164"/>
      <c r="AB1087" s="164"/>
      <c r="AD1087" s="164"/>
      <c r="AF1087" s="164"/>
      <c r="AH1087" s="164"/>
      <c r="AJ1087" s="164"/>
      <c r="AL1087" s="164"/>
      <c r="AN1087" s="164"/>
      <c r="AP1087" s="164"/>
      <c r="AR1087" s="164"/>
      <c r="AT1087" s="164"/>
      <c r="AV1087" s="164"/>
      <c r="AX1087" s="164"/>
      <c r="AZ1087" s="164"/>
      <c r="BB1087" s="164"/>
    </row>
    <row r="1088" spans="1:54" s="174" customFormat="1" ht="18.399999999999999" customHeight="1" x14ac:dyDescent="0.3">
      <c r="A1088" s="180"/>
      <c r="C1088" s="81"/>
      <c r="J1088" s="161"/>
      <c r="L1088" s="161"/>
      <c r="N1088" s="161"/>
      <c r="P1088" s="161"/>
      <c r="R1088" s="161"/>
      <c r="T1088" s="161"/>
      <c r="V1088" s="161"/>
      <c r="X1088" s="161"/>
      <c r="Z1088" s="161"/>
      <c r="AB1088" s="161"/>
      <c r="AD1088" s="161"/>
      <c r="AF1088" s="161"/>
      <c r="AH1088" s="161"/>
      <c r="AJ1088" s="161"/>
      <c r="AL1088" s="161"/>
      <c r="AN1088" s="161"/>
      <c r="AP1088" s="161"/>
      <c r="AR1088" s="161"/>
      <c r="AT1088" s="161"/>
      <c r="AV1088" s="161"/>
      <c r="AX1088" s="161"/>
      <c r="AZ1088" s="161"/>
      <c r="BB1088" s="161"/>
    </row>
    <row r="1089" spans="1:54" s="174" customFormat="1" ht="18.399999999999999" customHeight="1" x14ac:dyDescent="0.3">
      <c r="A1089" s="180"/>
      <c r="C1089" s="81"/>
      <c r="P1089" s="161"/>
      <c r="R1089" s="161"/>
      <c r="T1089" s="161"/>
      <c r="V1089" s="161"/>
      <c r="X1089" s="161"/>
      <c r="Z1089" s="161"/>
      <c r="AB1089" s="161"/>
      <c r="AD1089" s="161"/>
      <c r="AF1089" s="161"/>
      <c r="AH1089" s="161"/>
      <c r="AJ1089" s="161"/>
      <c r="AL1089" s="161"/>
      <c r="AN1089" s="161"/>
      <c r="AP1089" s="161"/>
      <c r="AR1089" s="161"/>
      <c r="AT1089" s="161"/>
      <c r="AV1089" s="161"/>
      <c r="AX1089" s="161"/>
      <c r="AZ1089" s="161"/>
      <c r="BB1089" s="161"/>
    </row>
    <row r="1090" spans="1:54" s="174" customFormat="1" ht="18.399999999999999" customHeight="1" x14ac:dyDescent="0.3">
      <c r="A1090" s="180"/>
      <c r="C1090" s="81"/>
      <c r="J1090" s="161"/>
      <c r="L1090" s="161"/>
      <c r="N1090" s="161"/>
      <c r="P1090" s="161"/>
      <c r="R1090" s="161"/>
      <c r="T1090" s="161"/>
      <c r="V1090" s="161"/>
      <c r="X1090" s="161"/>
      <c r="Z1090" s="161"/>
      <c r="AB1090" s="161"/>
      <c r="AD1090" s="161"/>
      <c r="AF1090" s="161"/>
      <c r="AH1090" s="161"/>
      <c r="AJ1090" s="161"/>
      <c r="AL1090" s="161"/>
      <c r="AN1090" s="161"/>
      <c r="AP1090" s="161"/>
      <c r="AR1090" s="161"/>
      <c r="AT1090" s="161"/>
      <c r="AV1090" s="161"/>
      <c r="AX1090" s="161"/>
      <c r="AZ1090" s="161"/>
      <c r="BB1090" s="161"/>
    </row>
    <row r="1091" spans="1:54" s="174" customFormat="1" ht="18.399999999999999" customHeight="1" x14ac:dyDescent="0.3">
      <c r="A1091" s="180"/>
      <c r="C1091" s="81"/>
      <c r="H1091" s="165"/>
      <c r="J1091" s="165"/>
      <c r="L1091" s="165"/>
      <c r="N1091" s="165"/>
      <c r="P1091" s="165"/>
      <c r="R1091" s="165"/>
      <c r="T1091" s="165"/>
      <c r="V1091" s="165"/>
      <c r="X1091" s="165"/>
      <c r="Z1091" s="165"/>
      <c r="AB1091" s="165"/>
      <c r="AD1091" s="165"/>
      <c r="AF1091" s="165"/>
      <c r="AH1091" s="165"/>
      <c r="AJ1091" s="165"/>
      <c r="AL1091" s="165"/>
      <c r="AN1091" s="165"/>
      <c r="AP1091" s="165"/>
      <c r="AR1091" s="165"/>
      <c r="AT1091" s="165"/>
      <c r="AV1091" s="165"/>
      <c r="AX1091" s="165"/>
      <c r="AZ1091" s="165"/>
      <c r="BB1091" s="165"/>
    </row>
    <row r="1092" spans="1:54" s="174" customFormat="1" ht="18.399999999999999" customHeight="1" x14ac:dyDescent="0.3">
      <c r="A1092" s="180"/>
      <c r="C1092" s="81"/>
      <c r="H1092" s="165"/>
      <c r="J1092" s="165"/>
      <c r="L1092" s="165"/>
      <c r="N1092" s="165"/>
      <c r="P1092" s="165"/>
      <c r="R1092" s="165"/>
      <c r="T1092" s="165"/>
      <c r="V1092" s="165"/>
      <c r="X1092" s="165"/>
      <c r="Z1092" s="165"/>
      <c r="AB1092" s="165"/>
      <c r="AD1092" s="165"/>
      <c r="AF1092" s="165"/>
      <c r="AH1092" s="165"/>
      <c r="AJ1092" s="165"/>
      <c r="AL1092" s="165"/>
      <c r="AN1092" s="165"/>
      <c r="AP1092" s="165"/>
      <c r="AR1092" s="165"/>
      <c r="AT1092" s="165"/>
      <c r="AV1092" s="165"/>
      <c r="AX1092" s="165"/>
      <c r="AZ1092" s="165"/>
      <c r="BB1092" s="165"/>
    </row>
    <row r="1093" spans="1:54" s="174" customFormat="1" ht="18.399999999999999" customHeight="1" x14ac:dyDescent="0.3">
      <c r="A1093" s="180"/>
      <c r="C1093" s="81"/>
      <c r="H1093" s="161"/>
      <c r="J1093" s="161"/>
      <c r="L1093" s="161"/>
      <c r="N1093" s="161"/>
      <c r="P1093" s="161"/>
      <c r="R1093" s="161"/>
      <c r="T1093" s="161"/>
      <c r="V1093" s="161"/>
      <c r="X1093" s="161"/>
      <c r="Z1093" s="161"/>
      <c r="AB1093" s="161"/>
      <c r="AD1093" s="161"/>
      <c r="AF1093" s="161"/>
      <c r="AH1093" s="161"/>
      <c r="AJ1093" s="161"/>
      <c r="AL1093" s="161"/>
      <c r="AN1093" s="161"/>
      <c r="AP1093" s="161"/>
      <c r="AR1093" s="161"/>
      <c r="AT1093" s="161"/>
      <c r="AV1093" s="161"/>
      <c r="AX1093" s="161"/>
      <c r="AZ1093" s="161"/>
      <c r="BB1093" s="161"/>
    </row>
    <row r="1094" spans="1:54" s="174" customFormat="1" ht="18.399999999999999" customHeight="1" x14ac:dyDescent="0.3">
      <c r="A1094" s="180"/>
      <c r="C1094" s="81"/>
      <c r="H1094" s="165"/>
      <c r="J1094" s="165"/>
      <c r="L1094" s="165"/>
      <c r="N1094" s="165"/>
      <c r="R1094" s="165"/>
      <c r="T1094" s="165"/>
      <c r="V1094" s="165"/>
      <c r="X1094" s="165"/>
      <c r="Z1094" s="165"/>
      <c r="AB1094" s="165"/>
      <c r="AD1094" s="165"/>
      <c r="AF1094" s="165"/>
      <c r="AH1094" s="165"/>
      <c r="AJ1094" s="165"/>
      <c r="AL1094" s="165"/>
      <c r="AN1094" s="165"/>
      <c r="AP1094" s="165"/>
      <c r="AR1094" s="165"/>
      <c r="AT1094" s="165"/>
      <c r="AV1094" s="165"/>
      <c r="AX1094" s="165"/>
      <c r="AZ1094" s="165"/>
      <c r="BB1094" s="165"/>
    </row>
    <row r="1095" spans="1:54" s="174" customFormat="1" ht="18.399999999999999" customHeight="1" x14ac:dyDescent="0.3">
      <c r="A1095" s="180"/>
      <c r="C1095" s="81"/>
      <c r="H1095" s="164"/>
      <c r="J1095" s="164"/>
      <c r="L1095" s="164"/>
      <c r="N1095" s="164"/>
      <c r="P1095" s="164"/>
      <c r="R1095" s="164"/>
      <c r="T1095" s="164"/>
      <c r="V1095" s="164"/>
      <c r="X1095" s="164"/>
      <c r="Z1095" s="164"/>
      <c r="AB1095" s="164"/>
      <c r="AD1095" s="164"/>
      <c r="AF1095" s="164"/>
      <c r="AH1095" s="164"/>
      <c r="AJ1095" s="164"/>
      <c r="AL1095" s="164"/>
      <c r="AN1095" s="164"/>
      <c r="AP1095" s="164"/>
      <c r="AR1095" s="164"/>
      <c r="AT1095" s="164"/>
      <c r="AV1095" s="164"/>
      <c r="AX1095" s="164"/>
      <c r="AZ1095" s="164"/>
      <c r="BB1095" s="164"/>
    </row>
    <row r="1096" spans="1:54" s="174" customFormat="1" ht="18.399999999999999" customHeight="1" x14ac:dyDescent="0.3">
      <c r="A1096" s="180"/>
      <c r="C1096" s="81"/>
      <c r="H1096" s="165"/>
      <c r="J1096" s="165"/>
      <c r="L1096" s="165"/>
      <c r="N1096" s="165"/>
      <c r="P1096" s="165"/>
      <c r="R1096" s="165"/>
      <c r="T1096" s="165"/>
      <c r="V1096" s="165"/>
      <c r="X1096" s="165"/>
      <c r="Z1096" s="165"/>
      <c r="AB1096" s="165"/>
      <c r="AD1096" s="165"/>
      <c r="AF1096" s="165"/>
      <c r="AH1096" s="165"/>
      <c r="AJ1096" s="165"/>
      <c r="AL1096" s="165"/>
      <c r="AN1096" s="165"/>
      <c r="AP1096" s="165"/>
      <c r="AR1096" s="165"/>
      <c r="AT1096" s="165"/>
      <c r="AV1096" s="165"/>
      <c r="AX1096" s="165"/>
      <c r="AZ1096" s="165"/>
      <c r="BB1096" s="165"/>
    </row>
    <row r="1097" spans="1:54" s="174" customFormat="1" ht="18.399999999999999" customHeight="1" x14ac:dyDescent="0.3">
      <c r="A1097" s="180"/>
      <c r="C1097" s="81"/>
      <c r="H1097" s="161"/>
      <c r="J1097" s="161"/>
      <c r="L1097" s="161"/>
      <c r="N1097" s="161"/>
      <c r="P1097" s="161"/>
      <c r="R1097" s="161"/>
      <c r="T1097" s="161"/>
      <c r="V1097" s="161"/>
      <c r="X1097" s="161"/>
      <c r="Z1097" s="161"/>
      <c r="AB1097" s="161"/>
      <c r="AD1097" s="161"/>
      <c r="AF1097" s="161"/>
      <c r="AH1097" s="161"/>
      <c r="AJ1097" s="161"/>
      <c r="AL1097" s="161"/>
      <c r="AN1097" s="161"/>
      <c r="AP1097" s="161"/>
      <c r="AR1097" s="161"/>
      <c r="AT1097" s="161"/>
      <c r="AV1097" s="161"/>
      <c r="AX1097" s="161"/>
      <c r="AZ1097" s="161"/>
      <c r="BB1097" s="161"/>
    </row>
    <row r="1098" spans="1:54" s="174" customFormat="1" ht="18.399999999999999" customHeight="1" x14ac:dyDescent="0.3">
      <c r="A1098" s="180"/>
      <c r="C1098" s="81"/>
      <c r="J1098" s="165"/>
      <c r="L1098" s="165"/>
      <c r="N1098" s="165"/>
      <c r="P1098" s="165"/>
      <c r="R1098" s="165"/>
      <c r="T1098" s="165"/>
      <c r="V1098" s="165"/>
      <c r="X1098" s="165"/>
      <c r="Z1098" s="165"/>
      <c r="AB1098" s="165"/>
      <c r="AD1098" s="165"/>
      <c r="AF1098" s="165"/>
      <c r="AH1098" s="165"/>
      <c r="AJ1098" s="165"/>
      <c r="AL1098" s="165"/>
      <c r="AN1098" s="165"/>
      <c r="AP1098" s="165"/>
      <c r="AR1098" s="165"/>
      <c r="AT1098" s="165"/>
      <c r="AV1098" s="165"/>
      <c r="AX1098" s="165"/>
      <c r="AZ1098" s="165"/>
      <c r="BB1098" s="165"/>
    </row>
    <row r="1099" spans="1:54" s="174" customFormat="1" ht="18.399999999999999" customHeight="1" x14ac:dyDescent="0.3">
      <c r="A1099" s="180"/>
      <c r="C1099" s="81"/>
      <c r="H1099" s="165"/>
      <c r="J1099" s="165"/>
      <c r="L1099" s="165"/>
      <c r="N1099" s="165"/>
      <c r="P1099" s="165"/>
      <c r="R1099" s="165"/>
      <c r="T1099" s="165"/>
      <c r="V1099" s="165"/>
      <c r="X1099" s="165"/>
      <c r="Z1099" s="165"/>
      <c r="AB1099" s="165"/>
      <c r="AD1099" s="165"/>
      <c r="AF1099" s="165"/>
      <c r="AH1099" s="165"/>
      <c r="AJ1099" s="165"/>
      <c r="AL1099" s="165"/>
      <c r="AN1099" s="165"/>
      <c r="AP1099" s="165"/>
      <c r="AR1099" s="165"/>
      <c r="AT1099" s="165"/>
      <c r="AV1099" s="165"/>
      <c r="AX1099" s="165"/>
      <c r="AZ1099" s="165"/>
      <c r="BB1099" s="165"/>
    </row>
    <row r="1100" spans="1:54" s="174" customFormat="1" ht="18.399999999999999" customHeight="1" x14ac:dyDescent="0.3">
      <c r="A1100" s="180"/>
      <c r="C1100" s="81"/>
      <c r="H1100" s="161"/>
      <c r="J1100" s="161"/>
      <c r="L1100" s="161"/>
      <c r="N1100" s="161"/>
      <c r="P1100" s="161"/>
      <c r="R1100" s="161"/>
      <c r="T1100" s="161"/>
      <c r="V1100" s="161"/>
      <c r="X1100" s="161"/>
      <c r="Z1100" s="161"/>
      <c r="AB1100" s="161"/>
      <c r="AD1100" s="161"/>
      <c r="AF1100" s="161"/>
      <c r="AH1100" s="161"/>
      <c r="AJ1100" s="161"/>
      <c r="AL1100" s="161"/>
      <c r="AN1100" s="161"/>
      <c r="AP1100" s="161"/>
      <c r="AR1100" s="161"/>
      <c r="AT1100" s="161"/>
      <c r="AV1100" s="161"/>
      <c r="AX1100" s="161"/>
      <c r="AZ1100" s="161"/>
      <c r="BB1100" s="161"/>
    </row>
    <row r="1101" spans="1:54" s="174" customFormat="1" ht="18.399999999999999" customHeight="1" x14ac:dyDescent="0.3">
      <c r="A1101" s="180"/>
      <c r="C1101" s="81"/>
      <c r="H1101" s="165"/>
      <c r="J1101" s="165"/>
      <c r="L1101" s="165"/>
      <c r="N1101" s="165"/>
      <c r="P1101" s="165"/>
      <c r="R1101" s="165"/>
      <c r="T1101" s="165"/>
      <c r="V1101" s="165"/>
      <c r="X1101" s="165"/>
      <c r="Z1101" s="165"/>
      <c r="AB1101" s="165"/>
      <c r="AD1101" s="165"/>
      <c r="AF1101" s="165"/>
      <c r="AH1101" s="165"/>
      <c r="AJ1101" s="165"/>
      <c r="AL1101" s="165"/>
      <c r="AN1101" s="165"/>
      <c r="AP1101" s="165"/>
      <c r="AR1101" s="165"/>
      <c r="AT1101" s="165"/>
      <c r="AV1101" s="165"/>
      <c r="AX1101" s="165"/>
      <c r="AZ1101" s="165"/>
      <c r="BB1101" s="165"/>
    </row>
    <row r="1102" spans="1:54" s="174" customFormat="1" ht="18.399999999999999" customHeight="1" x14ac:dyDescent="0.3">
      <c r="A1102" s="180"/>
      <c r="C1102" s="81"/>
      <c r="H1102" s="165"/>
      <c r="J1102" s="165"/>
      <c r="L1102" s="165"/>
      <c r="N1102" s="165"/>
      <c r="P1102" s="165"/>
      <c r="R1102" s="165"/>
      <c r="T1102" s="165"/>
      <c r="V1102" s="165"/>
      <c r="X1102" s="165"/>
      <c r="Z1102" s="165"/>
      <c r="AB1102" s="165"/>
      <c r="AD1102" s="165"/>
      <c r="AF1102" s="165"/>
      <c r="AH1102" s="165"/>
      <c r="AJ1102" s="165"/>
      <c r="AL1102" s="165"/>
      <c r="AN1102" s="165"/>
      <c r="AP1102" s="165"/>
      <c r="AR1102" s="165"/>
      <c r="AT1102" s="165"/>
      <c r="AV1102" s="165"/>
      <c r="AX1102" s="165"/>
      <c r="AZ1102" s="165"/>
      <c r="BB1102" s="165"/>
    </row>
    <row r="1103" spans="1:54" s="174" customFormat="1" ht="18.399999999999999" customHeight="1" x14ac:dyDescent="0.3">
      <c r="A1103" s="180"/>
      <c r="C1103" s="81"/>
      <c r="X1103" s="165"/>
      <c r="Z1103" s="165"/>
      <c r="AB1103" s="165"/>
      <c r="AD1103" s="165"/>
      <c r="AF1103" s="165"/>
      <c r="AH1103" s="165"/>
      <c r="AJ1103" s="165"/>
      <c r="AL1103" s="165"/>
      <c r="AN1103" s="165"/>
      <c r="AP1103" s="165"/>
      <c r="AR1103" s="165"/>
      <c r="AT1103" s="165"/>
      <c r="AV1103" s="165"/>
      <c r="AX1103" s="165"/>
      <c r="AZ1103" s="165"/>
      <c r="BB1103" s="165"/>
    </row>
    <row r="1104" spans="1:54" s="174" customFormat="1" ht="18.399999999999999" customHeight="1" x14ac:dyDescent="0.3">
      <c r="A1104" s="180"/>
      <c r="C1104" s="81"/>
      <c r="H1104" s="164"/>
      <c r="J1104" s="164"/>
      <c r="L1104" s="164"/>
      <c r="N1104" s="164"/>
      <c r="P1104" s="164"/>
      <c r="R1104" s="164"/>
      <c r="T1104" s="164"/>
      <c r="V1104" s="164"/>
      <c r="X1104" s="164"/>
      <c r="Z1104" s="164"/>
      <c r="AB1104" s="164"/>
      <c r="AD1104" s="164"/>
      <c r="AF1104" s="164"/>
      <c r="AH1104" s="164"/>
      <c r="AJ1104" s="164"/>
      <c r="AL1104" s="164"/>
      <c r="AN1104" s="164"/>
      <c r="AP1104" s="164"/>
      <c r="AR1104" s="164"/>
      <c r="AT1104" s="164"/>
      <c r="AV1104" s="164"/>
      <c r="AX1104" s="164"/>
      <c r="AZ1104" s="164"/>
      <c r="BB1104" s="164"/>
    </row>
    <row r="1105" spans="1:54" s="174" customFormat="1" ht="18.399999999999999" customHeight="1" x14ac:dyDescent="0.3">
      <c r="A1105" s="180"/>
      <c r="C1105" s="81"/>
      <c r="H1105" s="161"/>
      <c r="J1105" s="161"/>
      <c r="L1105" s="161"/>
      <c r="N1105" s="161"/>
      <c r="P1105" s="161"/>
      <c r="R1105" s="161"/>
      <c r="T1105" s="161"/>
      <c r="V1105" s="161"/>
      <c r="X1105" s="161"/>
      <c r="Z1105" s="161"/>
      <c r="AB1105" s="161"/>
      <c r="AD1105" s="161"/>
      <c r="AF1105" s="161"/>
      <c r="AH1105" s="161"/>
      <c r="AJ1105" s="161"/>
      <c r="AL1105" s="161"/>
      <c r="AN1105" s="161"/>
      <c r="AP1105" s="161"/>
      <c r="AR1105" s="161"/>
      <c r="AT1105" s="161"/>
      <c r="AV1105" s="161"/>
      <c r="AX1105" s="161"/>
      <c r="AZ1105" s="161"/>
      <c r="BB1105" s="161"/>
    </row>
    <row r="1106" spans="1:54" s="174" customFormat="1" ht="18.399999999999999" customHeight="1" x14ac:dyDescent="0.3">
      <c r="A1106" s="180"/>
      <c r="C1106" s="81"/>
      <c r="H1106" s="165"/>
      <c r="J1106" s="165"/>
      <c r="L1106" s="165"/>
      <c r="N1106" s="165"/>
      <c r="P1106" s="165"/>
      <c r="R1106" s="165"/>
      <c r="T1106" s="165"/>
      <c r="V1106" s="165"/>
      <c r="X1106" s="165"/>
      <c r="Z1106" s="165"/>
      <c r="AB1106" s="165"/>
      <c r="AD1106" s="165"/>
      <c r="AF1106" s="165"/>
      <c r="AH1106" s="165"/>
      <c r="AJ1106" s="165"/>
      <c r="AL1106" s="165"/>
      <c r="AN1106" s="165"/>
      <c r="AP1106" s="165"/>
      <c r="AR1106" s="165"/>
      <c r="AT1106" s="165"/>
      <c r="AV1106" s="165"/>
      <c r="AX1106" s="165"/>
      <c r="AZ1106" s="165"/>
      <c r="BB1106" s="165"/>
    </row>
    <row r="1107" spans="1:54" s="174" customFormat="1" ht="18.399999999999999" customHeight="1" x14ac:dyDescent="0.3">
      <c r="A1107" s="180"/>
      <c r="C1107" s="81"/>
      <c r="H1107" s="165"/>
      <c r="J1107" s="165"/>
      <c r="L1107" s="165"/>
      <c r="N1107" s="165"/>
      <c r="P1107" s="165"/>
      <c r="R1107" s="165"/>
      <c r="T1107" s="165"/>
      <c r="V1107" s="165"/>
      <c r="X1107" s="165"/>
      <c r="Z1107" s="165"/>
      <c r="AB1107" s="165"/>
      <c r="AD1107" s="165"/>
      <c r="AF1107" s="165"/>
      <c r="AH1107" s="165"/>
      <c r="AJ1107" s="165"/>
      <c r="AL1107" s="165"/>
      <c r="AN1107" s="165"/>
      <c r="AP1107" s="165"/>
      <c r="AR1107" s="165"/>
      <c r="AT1107" s="165"/>
      <c r="AV1107" s="165"/>
      <c r="AX1107" s="165"/>
      <c r="AZ1107" s="165"/>
      <c r="BB1107" s="165"/>
    </row>
    <row r="1108" spans="1:54" s="174" customFormat="1" ht="18.399999999999999" customHeight="1" x14ac:dyDescent="0.3">
      <c r="A1108" s="180"/>
      <c r="C1108" s="81"/>
      <c r="H1108" s="165"/>
      <c r="J1108" s="165"/>
      <c r="L1108" s="165"/>
      <c r="N1108" s="165"/>
      <c r="P1108" s="165"/>
      <c r="R1108" s="165"/>
      <c r="T1108" s="165"/>
      <c r="V1108" s="165"/>
      <c r="X1108" s="165"/>
      <c r="Z1108" s="165"/>
      <c r="AB1108" s="165"/>
      <c r="AD1108" s="165"/>
      <c r="AF1108" s="165"/>
      <c r="AH1108" s="165"/>
      <c r="AJ1108" s="165"/>
      <c r="AL1108" s="165"/>
      <c r="AN1108" s="165"/>
      <c r="AP1108" s="165"/>
      <c r="AR1108" s="165"/>
      <c r="AT1108" s="165"/>
      <c r="AV1108" s="165"/>
      <c r="AX1108" s="165"/>
      <c r="AZ1108" s="165"/>
      <c r="BB1108" s="165"/>
    </row>
    <row r="1109" spans="1:54" s="174" customFormat="1" ht="18.399999999999999" customHeight="1" x14ac:dyDescent="0.3">
      <c r="A1109" s="180"/>
      <c r="C1109" s="81"/>
      <c r="H1109" s="161"/>
      <c r="J1109" s="161"/>
      <c r="L1109" s="161"/>
      <c r="N1109" s="161"/>
      <c r="P1109" s="161"/>
      <c r="R1109" s="161"/>
      <c r="T1109" s="161"/>
      <c r="V1109" s="161"/>
      <c r="X1109" s="161"/>
      <c r="Z1109" s="161"/>
      <c r="AB1109" s="161"/>
      <c r="AD1109" s="161"/>
      <c r="AF1109" s="161"/>
      <c r="AH1109" s="161"/>
      <c r="AJ1109" s="161"/>
      <c r="AL1109" s="161"/>
      <c r="AN1109" s="161"/>
      <c r="AP1109" s="161"/>
      <c r="AR1109" s="161"/>
      <c r="AT1109" s="161"/>
      <c r="AV1109" s="161"/>
      <c r="AX1109" s="161"/>
      <c r="AZ1109" s="161"/>
      <c r="BB1109" s="161"/>
    </row>
    <row r="1110" spans="1:54" s="174" customFormat="1" ht="18.399999999999999" customHeight="1" x14ac:dyDescent="0.3">
      <c r="A1110" s="180"/>
      <c r="C1110" s="81"/>
      <c r="H1110" s="164"/>
      <c r="J1110" s="164"/>
      <c r="L1110" s="164"/>
      <c r="N1110" s="164"/>
      <c r="P1110" s="164"/>
      <c r="R1110" s="164"/>
      <c r="T1110" s="164"/>
      <c r="V1110" s="164"/>
      <c r="X1110" s="164"/>
      <c r="Z1110" s="164"/>
      <c r="AB1110" s="164"/>
      <c r="AD1110" s="164"/>
      <c r="AF1110" s="164"/>
      <c r="AH1110" s="164"/>
      <c r="AJ1110" s="164"/>
      <c r="AL1110" s="164"/>
      <c r="AN1110" s="164"/>
      <c r="AP1110" s="164"/>
      <c r="AR1110" s="164"/>
      <c r="AT1110" s="164"/>
      <c r="AV1110" s="164"/>
      <c r="AX1110" s="164"/>
      <c r="AZ1110" s="164"/>
      <c r="BB1110" s="164"/>
    </row>
    <row r="1111" spans="1:54" s="174" customFormat="1" ht="18.399999999999999" customHeight="1" x14ac:dyDescent="0.3">
      <c r="A1111" s="180"/>
      <c r="C1111" s="81"/>
      <c r="H1111" s="161"/>
      <c r="J1111" s="161"/>
      <c r="L1111" s="161"/>
      <c r="N1111" s="161"/>
      <c r="P1111" s="161"/>
      <c r="R1111" s="161"/>
      <c r="T1111" s="161"/>
      <c r="V1111" s="161"/>
      <c r="X1111" s="161"/>
      <c r="Z1111" s="161"/>
      <c r="AB1111" s="161"/>
      <c r="AD1111" s="161"/>
      <c r="AF1111" s="161"/>
      <c r="AH1111" s="161"/>
      <c r="AJ1111" s="161"/>
      <c r="AL1111" s="161"/>
      <c r="AN1111" s="161"/>
      <c r="AP1111" s="161"/>
      <c r="AR1111" s="161"/>
      <c r="AT1111" s="161"/>
      <c r="AV1111" s="161"/>
      <c r="AX1111" s="161"/>
      <c r="AZ1111" s="161"/>
      <c r="BB1111" s="161"/>
    </row>
    <row r="1112" spans="1:54" s="174" customFormat="1" ht="18.399999999999999" customHeight="1" x14ac:dyDescent="0.3">
      <c r="A1112" s="180"/>
      <c r="C1112" s="81"/>
      <c r="J1112" s="161"/>
      <c r="L1112" s="161"/>
      <c r="N1112" s="161"/>
      <c r="P1112" s="161"/>
      <c r="R1112" s="161"/>
      <c r="T1112" s="161"/>
      <c r="V1112" s="161"/>
      <c r="X1112" s="161"/>
      <c r="Z1112" s="161"/>
      <c r="AB1112" s="161"/>
      <c r="AD1112" s="161"/>
      <c r="AF1112" s="161"/>
      <c r="AH1112" s="161"/>
      <c r="AJ1112" s="161"/>
      <c r="AL1112" s="161"/>
      <c r="AN1112" s="161"/>
      <c r="AP1112" s="161"/>
      <c r="AR1112" s="161"/>
      <c r="AT1112" s="161"/>
      <c r="AV1112" s="161"/>
      <c r="AX1112" s="161"/>
      <c r="AZ1112" s="161"/>
      <c r="BB1112" s="161"/>
    </row>
    <row r="1113" spans="1:54" s="174" customFormat="1" ht="18.399999999999999" customHeight="1" x14ac:dyDescent="0.3">
      <c r="A1113" s="180"/>
      <c r="C1113" s="81"/>
      <c r="N1113" s="161"/>
      <c r="P1113" s="161"/>
      <c r="R1113" s="161"/>
      <c r="T1113" s="161"/>
      <c r="V1113" s="161"/>
      <c r="X1113" s="161"/>
      <c r="Z1113" s="161"/>
      <c r="AB1113" s="161"/>
      <c r="AD1113" s="161"/>
      <c r="AF1113" s="161"/>
      <c r="AH1113" s="161"/>
      <c r="AJ1113" s="161"/>
      <c r="AL1113" s="161"/>
      <c r="AN1113" s="161"/>
      <c r="AP1113" s="161"/>
      <c r="AR1113" s="161"/>
      <c r="AT1113" s="161"/>
      <c r="AV1113" s="161"/>
      <c r="AX1113" s="161"/>
      <c r="AZ1113" s="161"/>
      <c r="BB1113" s="161"/>
    </row>
    <row r="1114" spans="1:54" s="174" customFormat="1" ht="18.399999999999999" customHeight="1" x14ac:dyDescent="0.3">
      <c r="A1114" s="180"/>
      <c r="C1114" s="81"/>
      <c r="H1114" s="161"/>
      <c r="J1114" s="161"/>
      <c r="L1114" s="161"/>
      <c r="N1114" s="161"/>
      <c r="P1114" s="161"/>
      <c r="R1114" s="161"/>
      <c r="T1114" s="161"/>
      <c r="V1114" s="161"/>
      <c r="X1114" s="161"/>
      <c r="Z1114" s="161"/>
      <c r="AB1114" s="161"/>
      <c r="AD1114" s="161"/>
      <c r="AF1114" s="161"/>
      <c r="AH1114" s="161"/>
      <c r="AJ1114" s="161"/>
      <c r="AL1114" s="161"/>
      <c r="AN1114" s="161"/>
      <c r="AP1114" s="161"/>
      <c r="AR1114" s="161"/>
      <c r="AT1114" s="161"/>
      <c r="AV1114" s="161"/>
      <c r="AX1114" s="161"/>
      <c r="AZ1114" s="161"/>
      <c r="BB1114" s="161"/>
    </row>
    <row r="1115" spans="1:54" s="174" customFormat="1" ht="18.399999999999999" customHeight="1" x14ac:dyDescent="0.3">
      <c r="A1115" s="180"/>
      <c r="C1115" s="81"/>
      <c r="H1115" s="165"/>
      <c r="J1115" s="165"/>
      <c r="L1115" s="165"/>
      <c r="N1115" s="165"/>
      <c r="P1115" s="165"/>
      <c r="R1115" s="165"/>
      <c r="T1115" s="165"/>
      <c r="V1115" s="165"/>
      <c r="X1115" s="165"/>
      <c r="Z1115" s="165"/>
      <c r="AB1115" s="165"/>
      <c r="AD1115" s="165"/>
      <c r="AF1115" s="165"/>
      <c r="AH1115" s="165"/>
      <c r="AJ1115" s="165"/>
      <c r="AL1115" s="165"/>
      <c r="AN1115" s="165"/>
      <c r="AP1115" s="165"/>
      <c r="AR1115" s="165"/>
      <c r="AT1115" s="165"/>
      <c r="AV1115" s="165"/>
      <c r="AX1115" s="165"/>
      <c r="AZ1115" s="165"/>
      <c r="BB1115" s="165"/>
    </row>
    <row r="1116" spans="1:54" s="174" customFormat="1" ht="18.399999999999999" customHeight="1" x14ac:dyDescent="0.3">
      <c r="A1116" s="180"/>
      <c r="C1116" s="81"/>
      <c r="H1116" s="164"/>
      <c r="J1116" s="164"/>
      <c r="L1116" s="164"/>
      <c r="N1116" s="164"/>
      <c r="P1116" s="164"/>
      <c r="R1116" s="164"/>
      <c r="T1116" s="164"/>
      <c r="V1116" s="164"/>
      <c r="X1116" s="164"/>
      <c r="Z1116" s="164"/>
      <c r="AB1116" s="164"/>
      <c r="AD1116" s="164"/>
      <c r="AF1116" s="164"/>
      <c r="AH1116" s="164"/>
      <c r="AJ1116" s="164"/>
      <c r="AL1116" s="164"/>
      <c r="AN1116" s="164"/>
      <c r="AP1116" s="164"/>
      <c r="AR1116" s="164"/>
      <c r="AT1116" s="164"/>
      <c r="AV1116" s="164"/>
      <c r="AX1116" s="164"/>
      <c r="AZ1116" s="164"/>
      <c r="BB1116" s="164"/>
    </row>
    <row r="1117" spans="1:54" s="174" customFormat="1" ht="18.399999999999999" customHeight="1" x14ac:dyDescent="0.3">
      <c r="A1117" s="180"/>
      <c r="C1117" s="81"/>
      <c r="AV1117" s="165"/>
      <c r="AX1117" s="165"/>
      <c r="AZ1117" s="165"/>
      <c r="BB1117" s="165"/>
    </row>
    <row r="1118" spans="1:54" s="174" customFormat="1" ht="18.399999999999999" customHeight="1" x14ac:dyDescent="0.3">
      <c r="A1118" s="180"/>
      <c r="C1118" s="81"/>
      <c r="H1118" s="178"/>
      <c r="J1118" s="178"/>
      <c r="L1118" s="178"/>
      <c r="N1118" s="178"/>
      <c r="P1118" s="178"/>
      <c r="R1118" s="178"/>
      <c r="T1118" s="178"/>
      <c r="V1118" s="178"/>
      <c r="X1118" s="178"/>
      <c r="Z1118" s="178"/>
      <c r="AB1118" s="178"/>
      <c r="AD1118" s="178"/>
      <c r="AF1118" s="178"/>
      <c r="AH1118" s="178"/>
      <c r="AJ1118" s="178"/>
      <c r="AL1118" s="178"/>
      <c r="AN1118" s="178"/>
      <c r="AP1118" s="178"/>
      <c r="AR1118" s="178"/>
      <c r="AT1118" s="178"/>
      <c r="AV1118" s="178"/>
      <c r="AX1118" s="178"/>
      <c r="AZ1118" s="178"/>
      <c r="BB1118" s="178"/>
    </row>
    <row r="1119" spans="1:54" s="174" customFormat="1" ht="18.399999999999999" customHeight="1" x14ac:dyDescent="0.3">
      <c r="A1119" s="180"/>
      <c r="C1119" s="81"/>
      <c r="J1119" s="165"/>
      <c r="L1119" s="165"/>
      <c r="N1119" s="165"/>
      <c r="P1119" s="165"/>
      <c r="R1119" s="165"/>
      <c r="T1119" s="165"/>
      <c r="V1119" s="165"/>
      <c r="X1119" s="165"/>
      <c r="Z1119" s="165"/>
      <c r="AB1119" s="165"/>
      <c r="AD1119" s="165"/>
      <c r="AF1119" s="165"/>
      <c r="AH1119" s="165"/>
      <c r="AJ1119" s="165"/>
      <c r="AL1119" s="165"/>
      <c r="AN1119" s="165"/>
      <c r="AP1119" s="165"/>
      <c r="AR1119" s="165"/>
      <c r="AT1119" s="165"/>
      <c r="AV1119" s="165"/>
      <c r="AX1119" s="165"/>
      <c r="AZ1119" s="165"/>
      <c r="BB1119" s="165"/>
    </row>
    <row r="1120" spans="1:54" s="174" customFormat="1" ht="18.399999999999999" customHeight="1" x14ac:dyDescent="0.3">
      <c r="A1120" s="180"/>
      <c r="C1120" s="81"/>
      <c r="R1120" s="161"/>
      <c r="T1120" s="161"/>
      <c r="V1120" s="161"/>
      <c r="X1120" s="161"/>
      <c r="Z1120" s="161"/>
      <c r="AB1120" s="161"/>
      <c r="AD1120" s="161"/>
      <c r="AF1120" s="161"/>
      <c r="AH1120" s="161"/>
      <c r="AJ1120" s="161"/>
      <c r="AL1120" s="161"/>
      <c r="AN1120" s="161"/>
      <c r="AP1120" s="161"/>
      <c r="AR1120" s="161"/>
      <c r="AT1120" s="161"/>
      <c r="AV1120" s="161"/>
      <c r="AX1120" s="161"/>
      <c r="AZ1120" s="161"/>
      <c r="BB1120" s="161"/>
    </row>
    <row r="1121" spans="1:54" s="174" customFormat="1" ht="18.399999999999999" customHeight="1" x14ac:dyDescent="0.3">
      <c r="A1121" s="180"/>
      <c r="C1121" s="81"/>
      <c r="H1121" s="161"/>
      <c r="J1121" s="161"/>
      <c r="L1121" s="161"/>
      <c r="N1121" s="161"/>
      <c r="P1121" s="161"/>
      <c r="R1121" s="161"/>
      <c r="T1121" s="161"/>
      <c r="V1121" s="161"/>
      <c r="X1121" s="161"/>
      <c r="Z1121" s="161"/>
      <c r="AB1121" s="161"/>
      <c r="AD1121" s="161"/>
      <c r="AF1121" s="161"/>
      <c r="AH1121" s="161"/>
      <c r="AJ1121" s="161"/>
      <c r="AL1121" s="161"/>
      <c r="AN1121" s="161"/>
      <c r="AP1121" s="161"/>
      <c r="AR1121" s="161"/>
      <c r="AT1121" s="161"/>
      <c r="AV1121" s="161"/>
      <c r="AX1121" s="161"/>
      <c r="AZ1121" s="161"/>
      <c r="BB1121" s="161"/>
    </row>
    <row r="1122" spans="1:54" s="174" customFormat="1" ht="18.399999999999999" customHeight="1" x14ac:dyDescent="0.3">
      <c r="A1122" s="180"/>
      <c r="C1122" s="81"/>
      <c r="X1122" s="161"/>
      <c r="Z1122" s="161"/>
      <c r="AB1122" s="161"/>
      <c r="AD1122" s="161"/>
      <c r="AF1122" s="161"/>
      <c r="AH1122" s="161"/>
      <c r="AJ1122" s="161"/>
      <c r="AL1122" s="161"/>
      <c r="AN1122" s="161"/>
      <c r="AP1122" s="161"/>
      <c r="AR1122" s="161"/>
      <c r="AT1122" s="161"/>
      <c r="AV1122" s="161"/>
      <c r="AX1122" s="161"/>
      <c r="AZ1122" s="161"/>
      <c r="BB1122" s="161"/>
    </row>
    <row r="1123" spans="1:54" s="174" customFormat="1" ht="18.399999999999999" customHeight="1" x14ac:dyDescent="0.3">
      <c r="A1123" s="180"/>
      <c r="C1123" s="81"/>
      <c r="H1123" s="165"/>
      <c r="J1123" s="165"/>
      <c r="L1123" s="165"/>
      <c r="N1123" s="165"/>
      <c r="P1123" s="165"/>
      <c r="R1123" s="165"/>
      <c r="T1123" s="165"/>
      <c r="V1123" s="165"/>
      <c r="X1123" s="165"/>
      <c r="Z1123" s="165"/>
      <c r="AB1123" s="165"/>
      <c r="AD1123" s="165"/>
      <c r="AF1123" s="165"/>
      <c r="AH1123" s="165"/>
      <c r="AJ1123" s="165"/>
      <c r="AL1123" s="165"/>
      <c r="AN1123" s="165"/>
      <c r="AP1123" s="165"/>
      <c r="AR1123" s="165"/>
      <c r="AT1123" s="165"/>
      <c r="AV1123" s="165"/>
      <c r="AX1123" s="165"/>
      <c r="AZ1123" s="165"/>
      <c r="BB1123" s="165"/>
    </row>
    <row r="1124" spans="1:54" s="174" customFormat="1" ht="18.399999999999999" customHeight="1" x14ac:dyDescent="0.3">
      <c r="A1124" s="180"/>
      <c r="C1124" s="81"/>
      <c r="H1124" s="161"/>
      <c r="J1124" s="161"/>
      <c r="L1124" s="161"/>
      <c r="N1124" s="161"/>
      <c r="P1124" s="161"/>
      <c r="R1124" s="161"/>
      <c r="T1124" s="161"/>
      <c r="V1124" s="161"/>
      <c r="X1124" s="161"/>
      <c r="Z1124" s="161"/>
      <c r="AB1124" s="161"/>
      <c r="AD1124" s="161"/>
      <c r="AF1124" s="161"/>
      <c r="AH1124" s="161"/>
      <c r="AJ1124" s="161"/>
      <c r="AL1124" s="161"/>
      <c r="AN1124" s="161"/>
      <c r="AP1124" s="161"/>
      <c r="AR1124" s="161"/>
      <c r="AT1124" s="161"/>
      <c r="AV1124" s="161"/>
      <c r="AX1124" s="161"/>
      <c r="AZ1124" s="161"/>
      <c r="BB1124" s="161"/>
    </row>
    <row r="1125" spans="1:54" s="174" customFormat="1" ht="18.399999999999999" customHeight="1" x14ac:dyDescent="0.3">
      <c r="A1125" s="180"/>
      <c r="C1125" s="81"/>
      <c r="H1125" s="161"/>
      <c r="J1125" s="161"/>
      <c r="L1125" s="161"/>
      <c r="N1125" s="161"/>
      <c r="P1125" s="161"/>
      <c r="R1125" s="161"/>
      <c r="T1125" s="161"/>
      <c r="V1125" s="161"/>
      <c r="X1125" s="161"/>
      <c r="Z1125" s="161"/>
      <c r="AB1125" s="161"/>
      <c r="AD1125" s="161"/>
      <c r="AF1125" s="161"/>
      <c r="AH1125" s="161"/>
      <c r="AJ1125" s="161"/>
      <c r="AL1125" s="161"/>
      <c r="AN1125" s="161"/>
      <c r="AP1125" s="161"/>
      <c r="AR1125" s="161"/>
      <c r="AT1125" s="161"/>
      <c r="AV1125" s="161"/>
      <c r="AX1125" s="161"/>
      <c r="AZ1125" s="161"/>
      <c r="BB1125" s="161"/>
    </row>
    <row r="1126" spans="1:54" s="174" customFormat="1" ht="18.399999999999999" customHeight="1" x14ac:dyDescent="0.3">
      <c r="A1126" s="180"/>
      <c r="C1126" s="81"/>
      <c r="F1126" s="165"/>
      <c r="H1126" s="165"/>
      <c r="J1126" s="165"/>
      <c r="L1126" s="165"/>
      <c r="N1126" s="165"/>
      <c r="P1126" s="165"/>
      <c r="R1126" s="165"/>
      <c r="T1126" s="165"/>
      <c r="V1126" s="165"/>
      <c r="X1126" s="165"/>
      <c r="Z1126" s="165"/>
      <c r="AB1126" s="165"/>
      <c r="AD1126" s="165"/>
      <c r="AF1126" s="165"/>
      <c r="AH1126" s="165"/>
      <c r="AJ1126" s="165"/>
      <c r="AL1126" s="165"/>
      <c r="AN1126" s="165"/>
      <c r="AP1126" s="165"/>
      <c r="AR1126" s="165"/>
      <c r="AT1126" s="165"/>
      <c r="AV1126" s="165"/>
      <c r="AX1126" s="165"/>
      <c r="AZ1126" s="165"/>
      <c r="BB1126" s="165"/>
    </row>
    <row r="1127" spans="1:54" s="174" customFormat="1" ht="18.399999999999999" customHeight="1" x14ac:dyDescent="0.3">
      <c r="A1127" s="180"/>
      <c r="C1127" s="81"/>
      <c r="L1127" s="161"/>
      <c r="N1127" s="161"/>
      <c r="P1127" s="161"/>
      <c r="R1127" s="161"/>
      <c r="T1127" s="161"/>
      <c r="V1127" s="161"/>
      <c r="X1127" s="161"/>
      <c r="Z1127" s="161"/>
      <c r="AB1127" s="161"/>
      <c r="AD1127" s="161"/>
      <c r="AF1127" s="161"/>
      <c r="AH1127" s="161"/>
      <c r="AJ1127" s="161"/>
      <c r="AL1127" s="161"/>
      <c r="AN1127" s="161"/>
      <c r="AP1127" s="161"/>
      <c r="AR1127" s="161"/>
      <c r="AT1127" s="161"/>
      <c r="AV1127" s="161"/>
      <c r="AX1127" s="161"/>
      <c r="AZ1127" s="161"/>
      <c r="BB1127" s="161"/>
    </row>
    <row r="1128" spans="1:54" s="174" customFormat="1" ht="18.399999999999999" customHeight="1" x14ac:dyDescent="0.3">
      <c r="A1128" s="180"/>
      <c r="C1128" s="81"/>
      <c r="H1128" s="161"/>
      <c r="J1128" s="161"/>
      <c r="L1128" s="161"/>
      <c r="N1128" s="161"/>
      <c r="P1128" s="161"/>
      <c r="R1128" s="161"/>
      <c r="T1128" s="161"/>
      <c r="V1128" s="161"/>
      <c r="X1128" s="161"/>
      <c r="Z1128" s="161"/>
      <c r="AB1128" s="161"/>
      <c r="AD1128" s="161"/>
      <c r="AF1128" s="161"/>
      <c r="AH1128" s="161"/>
      <c r="AJ1128" s="161"/>
      <c r="AL1128" s="161"/>
      <c r="AN1128" s="161"/>
      <c r="AP1128" s="161"/>
      <c r="AR1128" s="161"/>
      <c r="AT1128" s="161"/>
      <c r="AV1128" s="161"/>
      <c r="AX1128" s="161"/>
      <c r="AZ1128" s="161"/>
      <c r="BB1128" s="161"/>
    </row>
    <row r="1129" spans="1:54" s="174" customFormat="1" ht="18.399999999999999" customHeight="1" x14ac:dyDescent="0.3">
      <c r="A1129" s="180"/>
      <c r="C1129" s="81"/>
      <c r="H1129" s="178"/>
      <c r="J1129" s="165"/>
      <c r="L1129" s="165"/>
      <c r="N1129" s="165"/>
      <c r="P1129" s="165"/>
      <c r="R1129" s="165"/>
      <c r="T1129" s="165"/>
      <c r="V1129" s="165"/>
      <c r="X1129" s="165"/>
      <c r="Z1129" s="165"/>
      <c r="AB1129" s="165"/>
      <c r="AD1129" s="165"/>
      <c r="AF1129" s="165"/>
      <c r="AH1129" s="165"/>
      <c r="AJ1129" s="165"/>
      <c r="AL1129" s="165"/>
      <c r="AN1129" s="165"/>
      <c r="AP1129" s="165"/>
      <c r="AR1129" s="165"/>
      <c r="AT1129" s="165"/>
      <c r="AV1129" s="165"/>
      <c r="AX1129" s="165"/>
      <c r="AZ1129" s="165"/>
      <c r="BB1129" s="165"/>
    </row>
    <row r="1130" spans="1:54" s="174" customFormat="1" ht="18.399999999999999" customHeight="1" x14ac:dyDescent="0.3">
      <c r="A1130" s="180"/>
      <c r="C1130" s="81"/>
      <c r="H1130" s="161"/>
      <c r="J1130" s="161"/>
      <c r="L1130" s="161"/>
      <c r="N1130" s="161"/>
      <c r="P1130" s="161"/>
      <c r="R1130" s="161"/>
      <c r="T1130" s="161"/>
      <c r="V1130" s="161"/>
      <c r="X1130" s="161"/>
      <c r="Z1130" s="161"/>
      <c r="AB1130" s="161"/>
      <c r="AD1130" s="161"/>
      <c r="AF1130" s="161"/>
      <c r="AH1130" s="161"/>
      <c r="AJ1130" s="161"/>
      <c r="AL1130" s="161"/>
      <c r="AN1130" s="161"/>
      <c r="AP1130" s="161"/>
      <c r="AR1130" s="161"/>
      <c r="AT1130" s="161"/>
      <c r="AV1130" s="161"/>
      <c r="AX1130" s="161"/>
      <c r="AZ1130" s="161"/>
      <c r="BB1130" s="161"/>
    </row>
    <row r="1131" spans="1:54" s="174" customFormat="1" ht="18.399999999999999" customHeight="1" x14ac:dyDescent="0.3">
      <c r="A1131" s="180"/>
      <c r="C1131" s="81"/>
      <c r="L1131" s="161"/>
      <c r="N1131" s="161"/>
      <c r="P1131" s="161"/>
      <c r="R1131" s="161"/>
      <c r="T1131" s="161"/>
      <c r="V1131" s="161"/>
      <c r="X1131" s="161"/>
      <c r="Z1131" s="161"/>
      <c r="AB1131" s="161"/>
      <c r="AD1131" s="161"/>
      <c r="AF1131" s="161"/>
      <c r="AH1131" s="161"/>
      <c r="AJ1131" s="161"/>
      <c r="AL1131" s="161"/>
      <c r="AN1131" s="161"/>
      <c r="AP1131" s="161"/>
      <c r="AR1131" s="161"/>
      <c r="AT1131" s="161"/>
      <c r="AV1131" s="161"/>
      <c r="AX1131" s="161"/>
      <c r="AZ1131" s="161"/>
      <c r="BB1131" s="161"/>
    </row>
    <row r="1132" spans="1:54" s="174" customFormat="1" ht="18.399999999999999" customHeight="1" x14ac:dyDescent="0.3">
      <c r="A1132" s="180"/>
      <c r="C1132" s="81"/>
      <c r="H1132" s="165"/>
      <c r="J1132" s="165"/>
      <c r="L1132" s="165"/>
      <c r="N1132" s="165"/>
      <c r="P1132" s="165"/>
      <c r="R1132" s="165"/>
      <c r="T1132" s="165"/>
      <c r="V1132" s="165"/>
      <c r="X1132" s="165"/>
      <c r="Z1132" s="165"/>
      <c r="AB1132" s="165"/>
      <c r="AD1132" s="165"/>
      <c r="AF1132" s="165"/>
      <c r="AH1132" s="165"/>
      <c r="AJ1132" s="165"/>
      <c r="AL1132" s="165"/>
      <c r="AN1132" s="165"/>
      <c r="AP1132" s="165"/>
      <c r="AR1132" s="165"/>
      <c r="AT1132" s="165"/>
      <c r="AV1132" s="165"/>
      <c r="AX1132" s="165"/>
      <c r="AZ1132" s="165"/>
      <c r="BB1132" s="165"/>
    </row>
    <row r="1133" spans="1:54" s="174" customFormat="1" ht="18.399999999999999" customHeight="1" x14ac:dyDescent="0.3">
      <c r="A1133" s="180"/>
      <c r="C1133" s="81"/>
      <c r="L1133" s="161"/>
      <c r="N1133" s="161"/>
      <c r="P1133" s="161"/>
      <c r="R1133" s="161"/>
      <c r="T1133" s="161"/>
      <c r="V1133" s="161"/>
      <c r="X1133" s="161"/>
      <c r="Z1133" s="161"/>
      <c r="AB1133" s="161"/>
      <c r="AD1133" s="161"/>
      <c r="AF1133" s="161"/>
      <c r="AH1133" s="161"/>
      <c r="AJ1133" s="161"/>
      <c r="AL1133" s="161"/>
      <c r="AN1133" s="161"/>
      <c r="AP1133" s="161"/>
      <c r="AR1133" s="161"/>
      <c r="AT1133" s="161"/>
      <c r="AV1133" s="161"/>
      <c r="AX1133" s="161"/>
      <c r="AZ1133" s="161"/>
      <c r="BB1133" s="161"/>
    </row>
    <row r="1134" spans="1:54" s="174" customFormat="1" ht="18.399999999999999" customHeight="1" x14ac:dyDescent="0.3">
      <c r="A1134" s="180"/>
      <c r="C1134" s="81"/>
      <c r="H1134" s="161"/>
      <c r="J1134" s="161"/>
      <c r="L1134" s="161"/>
      <c r="N1134" s="161"/>
      <c r="P1134" s="161"/>
      <c r="R1134" s="161"/>
      <c r="T1134" s="161"/>
      <c r="V1134" s="161"/>
      <c r="X1134" s="161"/>
      <c r="Z1134" s="161"/>
      <c r="AB1134" s="161"/>
      <c r="AD1134" s="161"/>
      <c r="AF1134" s="161"/>
      <c r="AH1134" s="161"/>
      <c r="AJ1134" s="161"/>
      <c r="AL1134" s="161"/>
      <c r="AN1134" s="161"/>
      <c r="AP1134" s="161"/>
      <c r="AR1134" s="161"/>
      <c r="AT1134" s="161"/>
      <c r="AV1134" s="161"/>
      <c r="AX1134" s="161"/>
      <c r="AZ1134" s="161"/>
      <c r="BB1134" s="161"/>
    </row>
    <row r="1135" spans="1:54" s="174" customFormat="1" ht="18.399999999999999" customHeight="1" x14ac:dyDescent="0.3">
      <c r="A1135" s="180"/>
      <c r="C1135" s="81"/>
      <c r="H1135" s="165"/>
      <c r="J1135" s="165"/>
      <c r="L1135" s="165"/>
      <c r="N1135" s="165"/>
      <c r="R1135" s="165"/>
      <c r="T1135" s="165"/>
      <c r="V1135" s="165"/>
      <c r="X1135" s="165"/>
      <c r="Z1135" s="165"/>
      <c r="AB1135" s="165"/>
      <c r="AD1135" s="165"/>
      <c r="AF1135" s="165"/>
      <c r="AH1135" s="165"/>
      <c r="AJ1135" s="165"/>
      <c r="AL1135" s="165"/>
      <c r="AN1135" s="165"/>
      <c r="AP1135" s="165"/>
      <c r="AR1135" s="165"/>
      <c r="AT1135" s="165"/>
      <c r="AV1135" s="165"/>
      <c r="AX1135" s="165"/>
      <c r="AZ1135" s="165"/>
      <c r="BB1135" s="165"/>
    </row>
    <row r="1136" spans="1:54" s="174" customFormat="1" ht="18.399999999999999" customHeight="1" x14ac:dyDescent="0.3">
      <c r="A1136" s="180"/>
      <c r="C1136" s="81"/>
      <c r="H1136" s="161"/>
      <c r="J1136" s="161"/>
      <c r="L1136" s="161"/>
      <c r="N1136" s="161"/>
      <c r="P1136" s="161"/>
      <c r="R1136" s="161"/>
      <c r="T1136" s="161"/>
      <c r="V1136" s="161"/>
      <c r="X1136" s="161"/>
      <c r="Z1136" s="161"/>
      <c r="AB1136" s="161"/>
      <c r="AD1136" s="161"/>
      <c r="AF1136" s="161"/>
      <c r="AH1136" s="161"/>
      <c r="AJ1136" s="161"/>
      <c r="AL1136" s="161"/>
      <c r="AN1136" s="161"/>
      <c r="AP1136" s="161"/>
      <c r="AR1136" s="161"/>
      <c r="AT1136" s="161"/>
      <c r="AV1136" s="161"/>
      <c r="AX1136" s="161"/>
      <c r="AZ1136" s="161"/>
      <c r="BB1136" s="161"/>
    </row>
    <row r="1137" spans="1:54" s="174" customFormat="1" ht="18.399999999999999" customHeight="1" x14ac:dyDescent="0.3">
      <c r="A1137" s="180"/>
      <c r="C1137" s="81"/>
      <c r="J1137" s="161"/>
      <c r="L1137" s="161"/>
      <c r="N1137" s="161"/>
      <c r="P1137" s="161"/>
      <c r="R1137" s="161"/>
      <c r="T1137" s="161"/>
      <c r="V1137" s="161"/>
      <c r="X1137" s="161"/>
      <c r="Z1137" s="161"/>
      <c r="AB1137" s="161"/>
      <c r="AD1137" s="161"/>
      <c r="AF1137" s="161"/>
      <c r="AH1137" s="161"/>
      <c r="AJ1137" s="161"/>
      <c r="AL1137" s="161"/>
      <c r="AN1137" s="161"/>
      <c r="AP1137" s="161"/>
      <c r="AR1137" s="161"/>
      <c r="AT1137" s="161"/>
      <c r="AV1137" s="161"/>
      <c r="AX1137" s="161"/>
      <c r="AZ1137" s="161"/>
      <c r="BB1137" s="161"/>
    </row>
    <row r="1138" spans="1:54" s="174" customFormat="1" ht="18.399999999999999" customHeight="1" x14ac:dyDescent="0.3">
      <c r="A1138" s="180"/>
      <c r="C1138" s="81"/>
      <c r="H1138" s="165"/>
      <c r="J1138" s="165"/>
      <c r="L1138" s="165"/>
      <c r="N1138" s="165"/>
      <c r="P1138" s="165"/>
      <c r="R1138" s="165"/>
      <c r="T1138" s="165"/>
      <c r="V1138" s="165"/>
      <c r="X1138" s="165"/>
      <c r="Z1138" s="165"/>
      <c r="AB1138" s="165"/>
      <c r="AD1138" s="165"/>
      <c r="AF1138" s="165"/>
      <c r="AH1138" s="165"/>
      <c r="AJ1138" s="165"/>
      <c r="AL1138" s="165"/>
      <c r="AN1138" s="165"/>
      <c r="AP1138" s="165"/>
      <c r="AR1138" s="165"/>
      <c r="AT1138" s="165"/>
      <c r="AV1138" s="165"/>
      <c r="AX1138" s="165"/>
      <c r="AZ1138" s="165"/>
      <c r="BB1138" s="165"/>
    </row>
    <row r="1139" spans="1:54" s="174" customFormat="1" ht="18.399999999999999" customHeight="1" x14ac:dyDescent="0.3">
      <c r="A1139" s="180"/>
      <c r="C1139" s="81"/>
      <c r="H1139" s="161"/>
      <c r="J1139" s="161"/>
      <c r="L1139" s="161"/>
      <c r="N1139" s="161"/>
      <c r="P1139" s="161"/>
      <c r="R1139" s="161"/>
      <c r="T1139" s="161"/>
      <c r="V1139" s="161"/>
      <c r="X1139" s="161"/>
      <c r="Z1139" s="161"/>
      <c r="AB1139" s="161"/>
      <c r="AD1139" s="161"/>
      <c r="AF1139" s="161"/>
      <c r="AH1139" s="161"/>
      <c r="AJ1139" s="161"/>
      <c r="AL1139" s="161"/>
      <c r="AN1139" s="161"/>
      <c r="AP1139" s="161"/>
      <c r="AR1139" s="161"/>
      <c r="AT1139" s="161"/>
      <c r="AV1139" s="161"/>
      <c r="AX1139" s="161"/>
      <c r="AZ1139" s="161"/>
      <c r="BB1139" s="161"/>
    </row>
    <row r="1140" spans="1:54" s="174" customFormat="1" ht="18.399999999999999" customHeight="1" x14ac:dyDescent="0.3">
      <c r="A1140" s="180"/>
      <c r="C1140" s="81"/>
      <c r="H1140" s="161"/>
      <c r="J1140" s="161"/>
      <c r="L1140" s="161"/>
      <c r="N1140" s="161"/>
      <c r="P1140" s="161"/>
      <c r="R1140" s="161"/>
      <c r="T1140" s="161"/>
      <c r="V1140" s="161"/>
      <c r="X1140" s="161"/>
      <c r="Z1140" s="161"/>
      <c r="AB1140" s="161"/>
      <c r="AD1140" s="161"/>
      <c r="AF1140" s="161"/>
      <c r="AH1140" s="161"/>
      <c r="AJ1140" s="161"/>
      <c r="AL1140" s="161"/>
      <c r="AN1140" s="161"/>
      <c r="AP1140" s="161"/>
      <c r="AR1140" s="161"/>
      <c r="AT1140" s="161"/>
      <c r="AV1140" s="161"/>
      <c r="AX1140" s="161"/>
      <c r="AZ1140" s="161"/>
      <c r="BB1140" s="161"/>
    </row>
    <row r="1141" spans="1:54" s="174" customFormat="1" ht="18.399999999999999" customHeight="1" x14ac:dyDescent="0.3">
      <c r="A1141" s="180"/>
      <c r="C1141" s="81"/>
      <c r="AL1141" s="165"/>
      <c r="AN1141" s="165"/>
      <c r="AP1141" s="165"/>
      <c r="AR1141" s="165"/>
      <c r="AT1141" s="165"/>
      <c r="AV1141" s="165"/>
      <c r="AX1141" s="165"/>
      <c r="AZ1141" s="165"/>
      <c r="BB1141" s="165"/>
    </row>
    <row r="1142" spans="1:54" s="174" customFormat="1" ht="18.399999999999999" customHeight="1" x14ac:dyDescent="0.3">
      <c r="A1142" s="180"/>
      <c r="C1142" s="81"/>
      <c r="J1142" s="161"/>
      <c r="L1142" s="161"/>
      <c r="N1142" s="161"/>
      <c r="P1142" s="161"/>
      <c r="R1142" s="161"/>
      <c r="T1142" s="161"/>
      <c r="V1142" s="161"/>
      <c r="X1142" s="161"/>
      <c r="Z1142" s="161"/>
      <c r="AB1142" s="161"/>
      <c r="AD1142" s="161"/>
      <c r="AF1142" s="161"/>
      <c r="AH1142" s="161"/>
      <c r="AJ1142" s="161"/>
      <c r="AL1142" s="161"/>
      <c r="AN1142" s="161"/>
      <c r="AP1142" s="161"/>
      <c r="AR1142" s="161"/>
      <c r="AT1142" s="161"/>
      <c r="AV1142" s="161"/>
      <c r="AX1142" s="161"/>
      <c r="AZ1142" s="161"/>
      <c r="BB1142" s="161"/>
    </row>
    <row r="1143" spans="1:54" s="174" customFormat="1" ht="18.399999999999999" customHeight="1" x14ac:dyDescent="0.3">
      <c r="A1143" s="180"/>
      <c r="C1143" s="81"/>
      <c r="P1143" s="161"/>
      <c r="R1143" s="161"/>
      <c r="T1143" s="161"/>
      <c r="V1143" s="161"/>
      <c r="X1143" s="161"/>
      <c r="Z1143" s="161"/>
      <c r="AB1143" s="161"/>
      <c r="AD1143" s="161"/>
      <c r="AF1143" s="161"/>
      <c r="AH1143" s="161"/>
      <c r="AJ1143" s="161"/>
      <c r="AL1143" s="161"/>
      <c r="AN1143" s="161"/>
      <c r="AP1143" s="161"/>
      <c r="AR1143" s="161"/>
      <c r="AT1143" s="161"/>
      <c r="AV1143" s="161"/>
      <c r="AX1143" s="161"/>
      <c r="AZ1143" s="161"/>
      <c r="BB1143" s="161"/>
    </row>
    <row r="1144" spans="1:54" s="174" customFormat="1" ht="18.399999999999999" customHeight="1" x14ac:dyDescent="0.3">
      <c r="A1144" s="180"/>
      <c r="C1144" s="81"/>
      <c r="H1144" s="165"/>
      <c r="J1144" s="165"/>
      <c r="L1144" s="165"/>
      <c r="N1144" s="165"/>
      <c r="P1144" s="165"/>
      <c r="R1144" s="165"/>
      <c r="T1144" s="165"/>
      <c r="V1144" s="165"/>
      <c r="X1144" s="165"/>
      <c r="Z1144" s="165"/>
      <c r="AB1144" s="165"/>
      <c r="AD1144" s="165"/>
      <c r="AF1144" s="165"/>
      <c r="AH1144" s="165"/>
      <c r="AJ1144" s="165"/>
      <c r="AL1144" s="165"/>
      <c r="AN1144" s="165"/>
      <c r="AP1144" s="165"/>
      <c r="AR1144" s="165"/>
      <c r="AT1144" s="165"/>
      <c r="AV1144" s="165"/>
      <c r="AX1144" s="165"/>
      <c r="AZ1144" s="165"/>
      <c r="BB1144" s="165"/>
    </row>
    <row r="1145" spans="1:54" s="174" customFormat="1" ht="18.399999999999999" customHeight="1" x14ac:dyDescent="0.3">
      <c r="A1145" s="180"/>
      <c r="C1145" s="81"/>
      <c r="H1145" s="165"/>
      <c r="J1145" s="165"/>
      <c r="L1145" s="165"/>
      <c r="N1145" s="165"/>
      <c r="P1145" s="165"/>
      <c r="R1145" s="165"/>
      <c r="T1145" s="165"/>
      <c r="V1145" s="165"/>
      <c r="X1145" s="165"/>
      <c r="Z1145" s="165"/>
      <c r="AB1145" s="165"/>
      <c r="AD1145" s="165"/>
      <c r="AF1145" s="165"/>
      <c r="AH1145" s="165"/>
      <c r="AJ1145" s="165"/>
      <c r="AL1145" s="165"/>
      <c r="AN1145" s="165"/>
      <c r="AP1145" s="165"/>
      <c r="AR1145" s="165"/>
      <c r="AT1145" s="165"/>
      <c r="AV1145" s="165"/>
      <c r="AX1145" s="165"/>
      <c r="AZ1145" s="165"/>
      <c r="BB1145" s="165"/>
    </row>
    <row r="1146" spans="1:54" s="174" customFormat="1" ht="18.399999999999999" customHeight="1" x14ac:dyDescent="0.3">
      <c r="A1146" s="180"/>
      <c r="C1146" s="81"/>
      <c r="H1146" s="161"/>
      <c r="J1146" s="161"/>
      <c r="L1146" s="161"/>
      <c r="N1146" s="161"/>
      <c r="P1146" s="161"/>
      <c r="R1146" s="161"/>
      <c r="T1146" s="161"/>
      <c r="V1146" s="161"/>
      <c r="X1146" s="161"/>
      <c r="Z1146" s="161"/>
      <c r="AB1146" s="161"/>
      <c r="AD1146" s="161"/>
      <c r="AF1146" s="161"/>
      <c r="AH1146" s="161"/>
      <c r="AJ1146" s="161"/>
      <c r="AL1146" s="161"/>
      <c r="AN1146" s="161"/>
      <c r="AP1146" s="161"/>
      <c r="AR1146" s="161"/>
      <c r="AT1146" s="161"/>
      <c r="AV1146" s="161"/>
      <c r="AX1146" s="161"/>
      <c r="AZ1146" s="161"/>
      <c r="BB1146" s="161"/>
    </row>
    <row r="1147" spans="1:54" s="174" customFormat="1" ht="18.399999999999999" customHeight="1" x14ac:dyDescent="0.3">
      <c r="A1147" s="180"/>
      <c r="C1147" s="81"/>
      <c r="P1147" s="161"/>
      <c r="R1147" s="161"/>
      <c r="T1147" s="161"/>
      <c r="V1147" s="161"/>
      <c r="X1147" s="161"/>
      <c r="Z1147" s="161"/>
      <c r="AB1147" s="161"/>
      <c r="AD1147" s="161"/>
      <c r="AF1147" s="161"/>
      <c r="AH1147" s="161"/>
      <c r="AJ1147" s="161"/>
      <c r="AL1147" s="161"/>
      <c r="AN1147" s="161"/>
      <c r="AP1147" s="161"/>
      <c r="AR1147" s="161"/>
      <c r="AT1147" s="161"/>
      <c r="AV1147" s="161"/>
      <c r="AX1147" s="161"/>
      <c r="AZ1147" s="161"/>
      <c r="BB1147" s="161"/>
    </row>
    <row r="1148" spans="1:54" s="174" customFormat="1" ht="18.399999999999999" customHeight="1" x14ac:dyDescent="0.3">
      <c r="A1148" s="180"/>
      <c r="C1148" s="81"/>
      <c r="H1148" s="161"/>
      <c r="J1148" s="161"/>
      <c r="L1148" s="161"/>
      <c r="N1148" s="161"/>
      <c r="P1148" s="161"/>
      <c r="R1148" s="161"/>
      <c r="T1148" s="161"/>
      <c r="V1148" s="161"/>
      <c r="X1148" s="161"/>
      <c r="Z1148" s="161"/>
      <c r="AB1148" s="161"/>
      <c r="AD1148" s="161"/>
      <c r="AF1148" s="161"/>
      <c r="AH1148" s="161"/>
      <c r="AJ1148" s="161"/>
      <c r="AL1148" s="161"/>
      <c r="AN1148" s="161"/>
      <c r="AP1148" s="161"/>
      <c r="AR1148" s="161"/>
      <c r="AT1148" s="161"/>
      <c r="AV1148" s="161"/>
      <c r="AX1148" s="161"/>
      <c r="AZ1148" s="161"/>
      <c r="BB1148" s="161"/>
    </row>
    <row r="1149" spans="1:54" s="174" customFormat="1" ht="18.399999999999999" customHeight="1" x14ac:dyDescent="0.3">
      <c r="A1149" s="180"/>
      <c r="C1149" s="81"/>
      <c r="H1149" s="161"/>
      <c r="J1149" s="161"/>
      <c r="L1149" s="161"/>
      <c r="N1149" s="161"/>
      <c r="P1149" s="161"/>
      <c r="R1149" s="161"/>
      <c r="T1149" s="161"/>
      <c r="V1149" s="161"/>
      <c r="X1149" s="161"/>
      <c r="Z1149" s="161"/>
      <c r="AB1149" s="161"/>
      <c r="AD1149" s="161"/>
      <c r="AF1149" s="161"/>
      <c r="AH1149" s="161"/>
      <c r="AJ1149" s="161"/>
      <c r="AL1149" s="161"/>
      <c r="AN1149" s="161"/>
      <c r="AP1149" s="161"/>
      <c r="AR1149" s="161"/>
      <c r="AT1149" s="161"/>
      <c r="AV1149" s="161"/>
      <c r="AX1149" s="161"/>
      <c r="AZ1149" s="161"/>
      <c r="BB1149" s="161"/>
    </row>
    <row r="1150" spans="1:54" s="174" customFormat="1" ht="18.399999999999999" customHeight="1" x14ac:dyDescent="0.3">
      <c r="A1150" s="180"/>
      <c r="C1150" s="81"/>
      <c r="H1150" s="165"/>
      <c r="J1150" s="165"/>
      <c r="L1150" s="165"/>
      <c r="N1150" s="165"/>
      <c r="P1150" s="165"/>
      <c r="R1150" s="165"/>
      <c r="T1150" s="165"/>
      <c r="V1150" s="165"/>
      <c r="X1150" s="165"/>
      <c r="Z1150" s="165"/>
      <c r="AB1150" s="165"/>
      <c r="AD1150" s="165"/>
      <c r="AF1150" s="165"/>
      <c r="AH1150" s="165"/>
      <c r="AJ1150" s="165"/>
      <c r="AL1150" s="165"/>
      <c r="AN1150" s="165"/>
      <c r="AP1150" s="165"/>
      <c r="AR1150" s="165"/>
      <c r="AT1150" s="165"/>
      <c r="AV1150" s="165"/>
      <c r="AX1150" s="165"/>
      <c r="AZ1150" s="165"/>
      <c r="BB1150" s="165"/>
    </row>
    <row r="1151" spans="1:54" s="174" customFormat="1" ht="18.399999999999999" customHeight="1" x14ac:dyDescent="0.3">
      <c r="A1151" s="180"/>
      <c r="C1151" s="81"/>
      <c r="H1151" s="165"/>
      <c r="J1151" s="165"/>
      <c r="L1151" s="165"/>
      <c r="N1151" s="165"/>
      <c r="P1151" s="165"/>
      <c r="R1151" s="165"/>
      <c r="T1151" s="165"/>
      <c r="V1151" s="165"/>
      <c r="X1151" s="165"/>
      <c r="Z1151" s="165"/>
      <c r="AB1151" s="165"/>
      <c r="AD1151" s="165"/>
      <c r="AF1151" s="165"/>
      <c r="AH1151" s="165"/>
      <c r="AJ1151" s="165"/>
      <c r="AL1151" s="165"/>
      <c r="AN1151" s="165"/>
      <c r="AP1151" s="165"/>
      <c r="AR1151" s="165"/>
      <c r="AT1151" s="165"/>
      <c r="AV1151" s="165"/>
      <c r="AX1151" s="165"/>
      <c r="AZ1151" s="165"/>
      <c r="BB1151" s="165"/>
    </row>
    <row r="1152" spans="1:54" s="174" customFormat="1" ht="18.399999999999999" customHeight="1" x14ac:dyDescent="0.3">
      <c r="A1152" s="180"/>
      <c r="C1152" s="81"/>
      <c r="H1152" s="161"/>
      <c r="J1152" s="161"/>
      <c r="L1152" s="161"/>
      <c r="N1152" s="161"/>
      <c r="P1152" s="161"/>
      <c r="R1152" s="161"/>
      <c r="T1152" s="161"/>
      <c r="V1152" s="161"/>
      <c r="X1152" s="161"/>
      <c r="Z1152" s="161"/>
      <c r="AB1152" s="161"/>
      <c r="AD1152" s="161"/>
      <c r="AF1152" s="161"/>
      <c r="AH1152" s="161"/>
      <c r="AJ1152" s="161"/>
      <c r="AL1152" s="161"/>
      <c r="AN1152" s="161"/>
      <c r="AP1152" s="161"/>
      <c r="AR1152" s="161"/>
      <c r="AT1152" s="161"/>
      <c r="AV1152" s="161"/>
      <c r="AX1152" s="161"/>
      <c r="AZ1152" s="161"/>
      <c r="BB1152" s="161"/>
    </row>
    <row r="1153" spans="1:54" s="174" customFormat="1" ht="18.399999999999999" customHeight="1" x14ac:dyDescent="0.3">
      <c r="A1153" s="180"/>
      <c r="C1153" s="81"/>
      <c r="H1153" s="161"/>
      <c r="J1153" s="161"/>
      <c r="L1153" s="161"/>
      <c r="N1153" s="161"/>
      <c r="P1153" s="161"/>
      <c r="R1153" s="161"/>
      <c r="T1153" s="161"/>
      <c r="V1153" s="161"/>
      <c r="X1153" s="161"/>
      <c r="Z1153" s="161"/>
      <c r="AB1153" s="161"/>
      <c r="AD1153" s="161"/>
      <c r="AF1153" s="161"/>
      <c r="AH1153" s="161"/>
      <c r="AJ1153" s="161"/>
      <c r="AL1153" s="161"/>
      <c r="AN1153" s="161"/>
      <c r="AP1153" s="161"/>
      <c r="AR1153" s="161"/>
      <c r="AT1153" s="161"/>
      <c r="AV1153" s="161"/>
      <c r="AX1153" s="161"/>
      <c r="AZ1153" s="161"/>
      <c r="BB1153" s="161"/>
    </row>
    <row r="1154" spans="1:54" s="174" customFormat="1" ht="18.399999999999999" customHeight="1" x14ac:dyDescent="0.3">
      <c r="A1154" s="180"/>
      <c r="C1154" s="81"/>
      <c r="H1154" s="161"/>
      <c r="J1154" s="161"/>
      <c r="L1154" s="161"/>
      <c r="N1154" s="161"/>
      <c r="P1154" s="161"/>
      <c r="R1154" s="161"/>
      <c r="T1154" s="161"/>
      <c r="V1154" s="161"/>
      <c r="X1154" s="161"/>
      <c r="Z1154" s="161"/>
      <c r="AB1154" s="161"/>
      <c r="AD1154" s="161"/>
      <c r="AF1154" s="161"/>
      <c r="AH1154" s="161"/>
      <c r="AJ1154" s="161"/>
      <c r="AL1154" s="161"/>
      <c r="AN1154" s="161"/>
      <c r="AP1154" s="161"/>
      <c r="AR1154" s="161"/>
      <c r="AT1154" s="161"/>
      <c r="AV1154" s="161"/>
      <c r="AX1154" s="161"/>
      <c r="AZ1154" s="161"/>
      <c r="BB1154" s="161"/>
    </row>
    <row r="1155" spans="1:54" s="174" customFormat="1" ht="18.399999999999999" customHeight="1" x14ac:dyDescent="0.3">
      <c r="A1155" s="180"/>
      <c r="C1155" s="81"/>
      <c r="T1155" s="161"/>
      <c r="V1155" s="161"/>
      <c r="X1155" s="161"/>
      <c r="Z1155" s="161"/>
      <c r="AB1155" s="161"/>
      <c r="AD1155" s="161"/>
      <c r="AF1155" s="161"/>
      <c r="AH1155" s="161"/>
      <c r="AJ1155" s="161"/>
      <c r="AL1155" s="161"/>
      <c r="AN1155" s="161"/>
      <c r="AP1155" s="161"/>
      <c r="AR1155" s="161"/>
      <c r="AT1155" s="161"/>
      <c r="AV1155" s="161"/>
      <c r="AX1155" s="161"/>
      <c r="AZ1155" s="161"/>
      <c r="BB1155" s="161"/>
    </row>
    <row r="1156" spans="1:54" s="174" customFormat="1" ht="18.399999999999999" customHeight="1" x14ac:dyDescent="0.3">
      <c r="A1156" s="180"/>
      <c r="C1156" s="81"/>
      <c r="H1156" s="165"/>
      <c r="J1156" s="165"/>
      <c r="L1156" s="165"/>
      <c r="N1156" s="165"/>
      <c r="P1156" s="165"/>
      <c r="R1156" s="165"/>
      <c r="T1156" s="165"/>
      <c r="V1156" s="165"/>
      <c r="X1156" s="165"/>
      <c r="Z1156" s="165"/>
      <c r="AB1156" s="165"/>
      <c r="AD1156" s="165"/>
      <c r="AF1156" s="165"/>
      <c r="AH1156" s="165"/>
      <c r="AJ1156" s="165"/>
      <c r="AL1156" s="165"/>
      <c r="AN1156" s="165"/>
      <c r="AP1156" s="165"/>
      <c r="AR1156" s="165"/>
      <c r="AT1156" s="165"/>
      <c r="AV1156" s="165"/>
      <c r="AX1156" s="165"/>
      <c r="AZ1156" s="165"/>
      <c r="BB1156" s="165"/>
    </row>
    <row r="1157" spans="1:54" s="174" customFormat="1" ht="18.399999999999999" customHeight="1" x14ac:dyDescent="0.3">
      <c r="A1157" s="180"/>
      <c r="C1157" s="81"/>
      <c r="L1157" s="165"/>
      <c r="N1157" s="165"/>
      <c r="R1157" s="165"/>
      <c r="T1157" s="165"/>
      <c r="V1157" s="165"/>
      <c r="X1157" s="165"/>
      <c r="Z1157" s="165"/>
      <c r="AB1157" s="165"/>
      <c r="AD1157" s="165"/>
      <c r="AF1157" s="165"/>
      <c r="AH1157" s="165"/>
      <c r="AJ1157" s="165"/>
      <c r="AL1157" s="165"/>
      <c r="AN1157" s="165"/>
      <c r="AP1157" s="165"/>
      <c r="AR1157" s="165"/>
      <c r="AT1157" s="165"/>
      <c r="AV1157" s="165"/>
      <c r="AX1157" s="165"/>
      <c r="AZ1157" s="165"/>
      <c r="BB1157" s="165"/>
    </row>
    <row r="1158" spans="1:54" ht="18.399999999999999" customHeight="1" x14ac:dyDescent="0.3">
      <c r="A1158" s="180"/>
      <c r="B1158" s="174"/>
      <c r="C1158" s="81"/>
      <c r="D1158" s="174"/>
      <c r="E1158" s="174"/>
      <c r="F1158" s="174"/>
    </row>
    <row r="1159" spans="1:54" s="174" customFormat="1" ht="18.399999999999999" customHeight="1" x14ac:dyDescent="0.3">
      <c r="A1159" s="180"/>
      <c r="C1159" s="81"/>
      <c r="T1159" s="161"/>
      <c r="V1159" s="161"/>
      <c r="X1159" s="161"/>
      <c r="Z1159" s="161"/>
      <c r="AB1159" s="161"/>
      <c r="AD1159" s="161"/>
      <c r="AF1159" s="161"/>
      <c r="AH1159" s="161"/>
      <c r="AJ1159" s="161"/>
      <c r="AL1159" s="161"/>
      <c r="AN1159" s="161"/>
      <c r="AP1159" s="161"/>
      <c r="AR1159" s="161"/>
      <c r="AT1159" s="161"/>
      <c r="AV1159" s="161"/>
      <c r="AX1159" s="161"/>
      <c r="AZ1159" s="161"/>
      <c r="BB1159" s="161"/>
    </row>
    <row r="1160" spans="1:54" s="174" customFormat="1" ht="18.399999999999999" customHeight="1" x14ac:dyDescent="0.3">
      <c r="A1160" s="180"/>
      <c r="C1160" s="81"/>
      <c r="H1160" s="161"/>
      <c r="J1160" s="161"/>
      <c r="L1160" s="161"/>
      <c r="N1160" s="161"/>
      <c r="P1160" s="161"/>
      <c r="R1160" s="161"/>
      <c r="T1160" s="161"/>
      <c r="V1160" s="161"/>
      <c r="X1160" s="161"/>
      <c r="Z1160" s="161"/>
      <c r="AB1160" s="161"/>
      <c r="AD1160" s="161"/>
      <c r="AF1160" s="161"/>
      <c r="AH1160" s="161"/>
      <c r="AJ1160" s="161"/>
      <c r="AL1160" s="161"/>
      <c r="AN1160" s="161"/>
      <c r="AP1160" s="161"/>
      <c r="AR1160" s="161"/>
      <c r="AT1160" s="161"/>
      <c r="AV1160" s="161"/>
      <c r="AX1160" s="161"/>
      <c r="AZ1160" s="161"/>
      <c r="BB1160" s="161"/>
    </row>
    <row r="1161" spans="1:54" s="174" customFormat="1" ht="18.399999999999999" customHeight="1" x14ac:dyDescent="0.3">
      <c r="A1161" s="180"/>
      <c r="C1161" s="81"/>
      <c r="H1161" s="161"/>
      <c r="J1161" s="161"/>
      <c r="L1161" s="161"/>
      <c r="N1161" s="161"/>
      <c r="P1161" s="161"/>
      <c r="R1161" s="161"/>
      <c r="T1161" s="161"/>
      <c r="V1161" s="161"/>
      <c r="X1161" s="161"/>
      <c r="Z1161" s="161"/>
      <c r="AB1161" s="161"/>
      <c r="AD1161" s="161"/>
      <c r="AF1161" s="161"/>
      <c r="AH1161" s="161"/>
      <c r="AJ1161" s="161"/>
      <c r="AL1161" s="161"/>
      <c r="AN1161" s="161"/>
      <c r="AP1161" s="161"/>
      <c r="AR1161" s="161"/>
      <c r="AT1161" s="161"/>
      <c r="AV1161" s="161"/>
      <c r="AX1161" s="161"/>
      <c r="AZ1161" s="161"/>
      <c r="BB1161" s="161"/>
    </row>
    <row r="1162" spans="1:54" s="174" customFormat="1" ht="18.399999999999999" customHeight="1" x14ac:dyDescent="0.3">
      <c r="A1162" s="180"/>
      <c r="C1162" s="81"/>
      <c r="H1162" s="161"/>
      <c r="J1162" s="161"/>
      <c r="L1162" s="161"/>
      <c r="N1162" s="161"/>
      <c r="P1162" s="161"/>
      <c r="R1162" s="161"/>
      <c r="T1162" s="161"/>
      <c r="V1162" s="161"/>
      <c r="X1162" s="161"/>
      <c r="Z1162" s="161"/>
      <c r="AB1162" s="161"/>
      <c r="AD1162" s="161"/>
      <c r="AF1162" s="161"/>
      <c r="AH1162" s="161"/>
      <c r="AJ1162" s="161"/>
      <c r="AL1162" s="161"/>
      <c r="AN1162" s="161"/>
      <c r="AP1162" s="161"/>
      <c r="AR1162" s="161"/>
      <c r="AT1162" s="161"/>
      <c r="AV1162" s="161"/>
      <c r="AX1162" s="161"/>
      <c r="AZ1162" s="161"/>
      <c r="BB1162" s="161"/>
    </row>
    <row r="1163" spans="1:54" s="174" customFormat="1" ht="18.399999999999999" customHeight="1" x14ac:dyDescent="0.3">
      <c r="A1163" s="180"/>
      <c r="C1163" s="81"/>
      <c r="P1163" s="161"/>
      <c r="R1163" s="161"/>
      <c r="T1163" s="161"/>
      <c r="V1163" s="161"/>
      <c r="X1163" s="161"/>
      <c r="Z1163" s="161"/>
      <c r="AB1163" s="161"/>
      <c r="AD1163" s="161"/>
      <c r="AF1163" s="161"/>
      <c r="AH1163" s="161"/>
      <c r="AJ1163" s="161"/>
      <c r="AL1163" s="161"/>
      <c r="AN1163" s="161"/>
      <c r="AP1163" s="161"/>
      <c r="AR1163" s="161"/>
      <c r="AT1163" s="161"/>
      <c r="AV1163" s="161"/>
      <c r="AX1163" s="161"/>
      <c r="AZ1163" s="161"/>
      <c r="BB1163" s="161"/>
    </row>
    <row r="1164" spans="1:54" s="174" customFormat="1" ht="18.399999999999999" customHeight="1" x14ac:dyDescent="0.3">
      <c r="A1164" s="180"/>
      <c r="C1164" s="81"/>
      <c r="X1164" s="165"/>
      <c r="Z1164" s="165"/>
      <c r="AB1164" s="165"/>
      <c r="AD1164" s="165"/>
      <c r="AF1164" s="165"/>
      <c r="AH1164" s="165"/>
      <c r="AJ1164" s="165"/>
      <c r="AL1164" s="165"/>
      <c r="AN1164" s="165"/>
      <c r="AP1164" s="165"/>
      <c r="AR1164" s="165"/>
      <c r="AT1164" s="165"/>
      <c r="AV1164" s="165"/>
      <c r="AX1164" s="165"/>
      <c r="AZ1164" s="165"/>
      <c r="BB1164" s="165"/>
    </row>
    <row r="1165" spans="1:54" s="174" customFormat="1" ht="18.399999999999999" customHeight="1" x14ac:dyDescent="0.3">
      <c r="A1165" s="180"/>
      <c r="C1165" s="81"/>
      <c r="H1165" s="165"/>
      <c r="J1165" s="165"/>
      <c r="L1165" s="165"/>
      <c r="N1165" s="165"/>
      <c r="P1165" s="165"/>
      <c r="R1165" s="165"/>
      <c r="T1165" s="165"/>
      <c r="V1165" s="165"/>
      <c r="X1165" s="165"/>
      <c r="Z1165" s="165"/>
      <c r="AB1165" s="165"/>
      <c r="AD1165" s="165"/>
      <c r="AF1165" s="165"/>
      <c r="AH1165" s="165"/>
      <c r="AJ1165" s="165"/>
      <c r="AL1165" s="165"/>
      <c r="AN1165" s="165"/>
      <c r="AP1165" s="165"/>
      <c r="AR1165" s="165"/>
      <c r="AT1165" s="165"/>
      <c r="AV1165" s="165"/>
      <c r="AX1165" s="165"/>
      <c r="AZ1165" s="165"/>
      <c r="BB1165" s="165"/>
    </row>
    <row r="1166" spans="1:54" s="174" customFormat="1" ht="18.399999999999999" customHeight="1" x14ac:dyDescent="0.3">
      <c r="A1166" s="180"/>
      <c r="C1166" s="81"/>
      <c r="H1166" s="165"/>
      <c r="J1166" s="165"/>
      <c r="L1166" s="165"/>
      <c r="N1166" s="165"/>
      <c r="P1166" s="165"/>
      <c r="R1166" s="165"/>
      <c r="T1166" s="165"/>
      <c r="V1166" s="165"/>
      <c r="X1166" s="165"/>
      <c r="Z1166" s="165"/>
      <c r="AB1166" s="165"/>
      <c r="AD1166" s="165"/>
      <c r="AF1166" s="165"/>
      <c r="AH1166" s="165"/>
      <c r="AJ1166" s="165"/>
      <c r="AL1166" s="165"/>
      <c r="AN1166" s="165"/>
      <c r="AP1166" s="165"/>
      <c r="AR1166" s="165"/>
      <c r="AT1166" s="165"/>
      <c r="AV1166" s="165"/>
      <c r="AX1166" s="165"/>
      <c r="AZ1166" s="165"/>
      <c r="BB1166" s="165"/>
    </row>
    <row r="1167" spans="1:54" s="174" customFormat="1" ht="18.399999999999999" customHeight="1" x14ac:dyDescent="0.3">
      <c r="A1167" s="180"/>
      <c r="C1167" s="81"/>
      <c r="J1167" s="161"/>
      <c r="L1167" s="161"/>
      <c r="N1167" s="161"/>
      <c r="P1167" s="161"/>
      <c r="R1167" s="161"/>
      <c r="T1167" s="161"/>
      <c r="V1167" s="161"/>
      <c r="X1167" s="161"/>
      <c r="Z1167" s="161"/>
      <c r="AB1167" s="161"/>
      <c r="AD1167" s="161"/>
      <c r="AF1167" s="161"/>
      <c r="AH1167" s="161"/>
      <c r="AJ1167" s="161"/>
      <c r="AL1167" s="161"/>
      <c r="AN1167" s="161"/>
      <c r="AP1167" s="161"/>
      <c r="AR1167" s="161"/>
      <c r="AT1167" s="161"/>
      <c r="AV1167" s="161"/>
      <c r="AX1167" s="161"/>
      <c r="AZ1167" s="161"/>
      <c r="BB1167" s="161"/>
    </row>
    <row r="1168" spans="1:54" s="174" customFormat="1" ht="18.399999999999999" customHeight="1" x14ac:dyDescent="0.3">
      <c r="A1168" s="180"/>
      <c r="C1168" s="81"/>
      <c r="H1168" s="161"/>
      <c r="J1168" s="161"/>
      <c r="L1168" s="161"/>
      <c r="N1168" s="161"/>
      <c r="P1168" s="161"/>
      <c r="R1168" s="161"/>
      <c r="T1168" s="161"/>
      <c r="V1168" s="161"/>
      <c r="X1168" s="161"/>
      <c r="Z1168" s="161"/>
      <c r="AB1168" s="161"/>
      <c r="AD1168" s="161"/>
      <c r="AF1168" s="161"/>
      <c r="AH1168" s="161"/>
      <c r="AJ1168" s="161"/>
      <c r="AL1168" s="161"/>
      <c r="AN1168" s="161"/>
      <c r="AP1168" s="161"/>
      <c r="AR1168" s="161"/>
      <c r="AT1168" s="161"/>
      <c r="AV1168" s="161"/>
      <c r="AX1168" s="161"/>
      <c r="AZ1168" s="161"/>
      <c r="BB1168" s="161"/>
    </row>
    <row r="1169" spans="1:54" s="174" customFormat="1" ht="18.399999999999999" customHeight="1" x14ac:dyDescent="0.3">
      <c r="A1169" s="180"/>
      <c r="C1169" s="81"/>
      <c r="H1169" s="161"/>
      <c r="J1169" s="161"/>
      <c r="L1169" s="161"/>
      <c r="N1169" s="161"/>
      <c r="P1169" s="161"/>
      <c r="R1169" s="161"/>
      <c r="T1169" s="161"/>
      <c r="V1169" s="161"/>
      <c r="X1169" s="161"/>
      <c r="Z1169" s="161"/>
      <c r="AB1169" s="161"/>
      <c r="AD1169" s="161"/>
      <c r="AF1169" s="161"/>
      <c r="AH1169" s="161"/>
      <c r="AJ1169" s="161"/>
      <c r="AL1169" s="161"/>
      <c r="AN1169" s="161"/>
      <c r="AP1169" s="161"/>
      <c r="AR1169" s="161"/>
      <c r="AT1169" s="161"/>
      <c r="AV1169" s="161"/>
      <c r="AX1169" s="161"/>
      <c r="AZ1169" s="161"/>
      <c r="BB1169" s="161"/>
    </row>
    <row r="1170" spans="1:54" s="174" customFormat="1" ht="18.399999999999999" customHeight="1" x14ac:dyDescent="0.3">
      <c r="A1170" s="180"/>
      <c r="C1170" s="81"/>
      <c r="H1170" s="178"/>
      <c r="J1170" s="178"/>
      <c r="L1170" s="178"/>
      <c r="N1170" s="178"/>
      <c r="P1170" s="178"/>
      <c r="R1170" s="178"/>
      <c r="T1170" s="178"/>
      <c r="V1170" s="178"/>
      <c r="X1170" s="178"/>
      <c r="Z1170" s="178"/>
      <c r="AB1170" s="178"/>
      <c r="AD1170" s="178"/>
      <c r="AF1170" s="178"/>
      <c r="AH1170" s="178"/>
      <c r="AJ1170" s="178"/>
      <c r="AL1170" s="178"/>
      <c r="AN1170" s="178"/>
      <c r="AP1170" s="178"/>
      <c r="AR1170" s="178"/>
      <c r="AT1170" s="178"/>
      <c r="AV1170" s="178"/>
      <c r="AX1170" s="178"/>
      <c r="AZ1170" s="178"/>
      <c r="BB1170" s="178"/>
    </row>
    <row r="1171" spans="1:54" s="174" customFormat="1" ht="18.399999999999999" customHeight="1" x14ac:dyDescent="0.3">
      <c r="A1171" s="180"/>
      <c r="C1171" s="81"/>
      <c r="H1171" s="161"/>
      <c r="J1171" s="161"/>
      <c r="L1171" s="161"/>
      <c r="N1171" s="161"/>
      <c r="P1171" s="161"/>
      <c r="R1171" s="161"/>
      <c r="T1171" s="161"/>
      <c r="V1171" s="161"/>
      <c r="X1171" s="161"/>
      <c r="Z1171" s="161"/>
      <c r="AB1171" s="161"/>
      <c r="AD1171" s="161"/>
      <c r="AF1171" s="161"/>
      <c r="AH1171" s="161"/>
      <c r="AJ1171" s="161"/>
      <c r="AL1171" s="161"/>
      <c r="AN1171" s="161"/>
      <c r="AP1171" s="161"/>
      <c r="AR1171" s="161"/>
      <c r="AT1171" s="161"/>
      <c r="AV1171" s="161"/>
      <c r="AX1171" s="161"/>
      <c r="AZ1171" s="161"/>
      <c r="BB1171" s="161"/>
    </row>
    <row r="1172" spans="1:54" s="174" customFormat="1" ht="18.399999999999999" customHeight="1" x14ac:dyDescent="0.3">
      <c r="A1172" s="180"/>
      <c r="C1172" s="81"/>
      <c r="H1172" s="161"/>
      <c r="J1172" s="161"/>
      <c r="L1172" s="161"/>
      <c r="N1172" s="161"/>
      <c r="P1172" s="161"/>
      <c r="R1172" s="161"/>
      <c r="T1172" s="161"/>
      <c r="V1172" s="161"/>
      <c r="X1172" s="161"/>
      <c r="Z1172" s="161"/>
      <c r="AB1172" s="161"/>
      <c r="AD1172" s="161"/>
      <c r="AF1172" s="161"/>
      <c r="AH1172" s="161"/>
      <c r="AJ1172" s="161"/>
      <c r="AL1172" s="161"/>
      <c r="AN1172" s="161"/>
      <c r="AP1172" s="161"/>
      <c r="AR1172" s="161"/>
      <c r="AT1172" s="161"/>
      <c r="AV1172" s="161"/>
      <c r="AX1172" s="161"/>
      <c r="AZ1172" s="161"/>
      <c r="BB1172" s="161"/>
    </row>
    <row r="1173" spans="1:54" s="174" customFormat="1" ht="18.399999999999999" customHeight="1" x14ac:dyDescent="0.3">
      <c r="A1173" s="180"/>
      <c r="C1173" s="81"/>
      <c r="H1173" s="165"/>
      <c r="J1173" s="165"/>
      <c r="L1173" s="165"/>
      <c r="N1173" s="165"/>
      <c r="P1173" s="165"/>
      <c r="R1173" s="165"/>
      <c r="T1173" s="165"/>
      <c r="V1173" s="165"/>
      <c r="X1173" s="165"/>
      <c r="Z1173" s="165"/>
      <c r="AB1173" s="165"/>
      <c r="AD1173" s="165"/>
      <c r="AF1173" s="165"/>
      <c r="AH1173" s="165"/>
      <c r="AJ1173" s="165"/>
      <c r="AL1173" s="165"/>
      <c r="AN1173" s="165"/>
      <c r="AP1173" s="165"/>
      <c r="AR1173" s="165"/>
      <c r="AT1173" s="165"/>
      <c r="AV1173" s="165"/>
      <c r="AX1173" s="165"/>
      <c r="AZ1173" s="165"/>
      <c r="BB1173" s="165"/>
    </row>
    <row r="1174" spans="1:54" s="174" customFormat="1" ht="18.399999999999999" customHeight="1" x14ac:dyDescent="0.3">
      <c r="A1174" s="180"/>
      <c r="C1174" s="81"/>
      <c r="H1174" s="165"/>
      <c r="J1174" s="165"/>
      <c r="L1174" s="165"/>
      <c r="N1174" s="165"/>
      <c r="P1174" s="165"/>
      <c r="R1174" s="165"/>
      <c r="T1174" s="165"/>
      <c r="V1174" s="165"/>
      <c r="X1174" s="165"/>
      <c r="Z1174" s="165"/>
      <c r="AB1174" s="165"/>
      <c r="AD1174" s="165"/>
      <c r="AF1174" s="165"/>
      <c r="AH1174" s="165"/>
      <c r="AJ1174" s="165"/>
      <c r="AL1174" s="165"/>
      <c r="AN1174" s="165"/>
      <c r="AP1174" s="165"/>
      <c r="AR1174" s="165"/>
      <c r="AT1174" s="165"/>
      <c r="AV1174" s="165"/>
      <c r="AX1174" s="165"/>
      <c r="AZ1174" s="165"/>
      <c r="BB1174" s="165"/>
    </row>
    <row r="1175" spans="1:54" s="174" customFormat="1" ht="18.399999999999999" customHeight="1" x14ac:dyDescent="0.3">
      <c r="A1175" s="180"/>
      <c r="C1175" s="81"/>
      <c r="J1175" s="161"/>
      <c r="L1175" s="161"/>
      <c r="N1175" s="161"/>
      <c r="P1175" s="161"/>
      <c r="R1175" s="161"/>
      <c r="T1175" s="161"/>
      <c r="V1175" s="161"/>
      <c r="X1175" s="161"/>
      <c r="Z1175" s="161"/>
      <c r="AB1175" s="161"/>
      <c r="AD1175" s="161"/>
      <c r="AF1175" s="161"/>
      <c r="AH1175" s="161"/>
      <c r="AJ1175" s="161"/>
      <c r="AL1175" s="161"/>
      <c r="AN1175" s="161"/>
      <c r="AP1175" s="161"/>
      <c r="AR1175" s="161"/>
      <c r="AT1175" s="161"/>
      <c r="AV1175" s="161"/>
      <c r="AX1175" s="161"/>
      <c r="AZ1175" s="161"/>
      <c r="BB1175" s="161"/>
    </row>
    <row r="1176" spans="1:54" s="174" customFormat="1" ht="18.399999999999999" customHeight="1" x14ac:dyDescent="0.3">
      <c r="A1176" s="180"/>
      <c r="C1176" s="81"/>
      <c r="H1176" s="161"/>
      <c r="J1176" s="161"/>
      <c r="L1176" s="161"/>
      <c r="N1176" s="161"/>
      <c r="P1176" s="161"/>
      <c r="R1176" s="161"/>
      <c r="T1176" s="161"/>
      <c r="V1176" s="161"/>
      <c r="X1176" s="161"/>
      <c r="Z1176" s="161"/>
      <c r="AB1176" s="161"/>
      <c r="AD1176" s="161"/>
      <c r="AF1176" s="161"/>
      <c r="AH1176" s="161"/>
      <c r="AJ1176" s="161"/>
      <c r="AL1176" s="161"/>
      <c r="AN1176" s="161"/>
      <c r="AP1176" s="161"/>
      <c r="AR1176" s="161"/>
      <c r="AT1176" s="161"/>
      <c r="AV1176" s="161"/>
      <c r="AX1176" s="161"/>
      <c r="AZ1176" s="161"/>
      <c r="BB1176" s="161"/>
    </row>
    <row r="1177" spans="1:54" s="174" customFormat="1" ht="18.399999999999999" customHeight="1" x14ac:dyDescent="0.3">
      <c r="A1177" s="180"/>
      <c r="C1177" s="81"/>
      <c r="H1177" s="165"/>
      <c r="J1177" s="165"/>
      <c r="L1177" s="165"/>
      <c r="N1177" s="165"/>
      <c r="P1177" s="165"/>
      <c r="R1177" s="165"/>
      <c r="T1177" s="165"/>
      <c r="V1177" s="165"/>
      <c r="X1177" s="165"/>
      <c r="Z1177" s="165"/>
      <c r="AB1177" s="165"/>
      <c r="AD1177" s="165"/>
      <c r="AF1177" s="165"/>
      <c r="AH1177" s="165"/>
      <c r="AJ1177" s="165"/>
      <c r="AL1177" s="165"/>
      <c r="AN1177" s="165"/>
      <c r="AP1177" s="165"/>
      <c r="AR1177" s="165"/>
      <c r="AT1177" s="165"/>
      <c r="AV1177" s="165"/>
      <c r="AX1177" s="165"/>
      <c r="AZ1177" s="165"/>
      <c r="BB1177" s="165"/>
    </row>
    <row r="1178" spans="1:54" s="174" customFormat="1" ht="18.399999999999999" customHeight="1" x14ac:dyDescent="0.3">
      <c r="A1178" s="180"/>
      <c r="C1178" s="81"/>
      <c r="H1178" s="165"/>
      <c r="Z1178" s="165"/>
      <c r="AB1178" s="165"/>
      <c r="AD1178" s="165"/>
      <c r="AF1178" s="165"/>
      <c r="AH1178" s="165"/>
      <c r="AJ1178" s="165"/>
      <c r="AL1178" s="165"/>
      <c r="AN1178" s="165"/>
      <c r="AP1178" s="165"/>
      <c r="AR1178" s="165"/>
      <c r="AT1178" s="165"/>
      <c r="AV1178" s="165"/>
      <c r="AX1178" s="165"/>
      <c r="AZ1178" s="165"/>
      <c r="BB1178" s="165"/>
    </row>
    <row r="1179" spans="1:54" s="174" customFormat="1" ht="18.399999999999999" customHeight="1" x14ac:dyDescent="0.3">
      <c r="A1179" s="180"/>
      <c r="C1179" s="81"/>
      <c r="H1179" s="161"/>
      <c r="J1179" s="161"/>
      <c r="L1179" s="161"/>
      <c r="N1179" s="161"/>
      <c r="P1179" s="161"/>
      <c r="R1179" s="161"/>
      <c r="T1179" s="161"/>
      <c r="V1179" s="161"/>
      <c r="X1179" s="161"/>
      <c r="Z1179" s="161"/>
      <c r="AB1179" s="161"/>
      <c r="AD1179" s="161"/>
      <c r="AF1179" s="161"/>
      <c r="AH1179" s="161"/>
      <c r="AJ1179" s="161"/>
      <c r="AL1179" s="161"/>
      <c r="AN1179" s="161"/>
      <c r="AP1179" s="161"/>
      <c r="AR1179" s="161"/>
      <c r="AT1179" s="161"/>
      <c r="AV1179" s="161"/>
      <c r="AX1179" s="161"/>
      <c r="AZ1179" s="161"/>
      <c r="BB1179" s="161"/>
    </row>
    <row r="1180" spans="1:54" s="174" customFormat="1" ht="18.399999999999999" customHeight="1" x14ac:dyDescent="0.3">
      <c r="A1180" s="180"/>
      <c r="C1180" s="81"/>
      <c r="L1180" s="165"/>
      <c r="N1180" s="165"/>
      <c r="R1180" s="165"/>
      <c r="T1180" s="165"/>
      <c r="V1180" s="165"/>
      <c r="X1180" s="165"/>
      <c r="Z1180" s="165"/>
      <c r="AB1180" s="165"/>
      <c r="AD1180" s="165"/>
      <c r="AF1180" s="165"/>
      <c r="AH1180" s="165"/>
      <c r="AJ1180" s="165"/>
      <c r="AL1180" s="165"/>
      <c r="AN1180" s="165"/>
      <c r="AP1180" s="165"/>
      <c r="AR1180" s="165"/>
      <c r="AT1180" s="165"/>
      <c r="AV1180" s="165"/>
      <c r="AX1180" s="165"/>
      <c r="AZ1180" s="165"/>
      <c r="BB1180" s="165"/>
    </row>
    <row r="1181" spans="1:54" s="174" customFormat="1" ht="18.399999999999999" customHeight="1" x14ac:dyDescent="0.3">
      <c r="A1181" s="180"/>
      <c r="C1181" s="81"/>
      <c r="H1181" s="161"/>
      <c r="J1181" s="161"/>
      <c r="L1181" s="161"/>
      <c r="N1181" s="161"/>
      <c r="P1181" s="161"/>
      <c r="R1181" s="161"/>
      <c r="T1181" s="161"/>
      <c r="V1181" s="161"/>
      <c r="X1181" s="161"/>
      <c r="Z1181" s="161"/>
      <c r="AB1181" s="161"/>
      <c r="AD1181" s="161"/>
      <c r="AF1181" s="161"/>
      <c r="AH1181" s="161"/>
      <c r="AJ1181" s="161"/>
      <c r="AL1181" s="161"/>
      <c r="AN1181" s="161"/>
      <c r="AP1181" s="161"/>
      <c r="AR1181" s="161"/>
      <c r="AT1181" s="161"/>
      <c r="AV1181" s="161"/>
      <c r="AX1181" s="161"/>
      <c r="AZ1181" s="161"/>
      <c r="BB1181" s="161"/>
    </row>
    <row r="1182" spans="1:54" s="174" customFormat="1" ht="18.399999999999999" customHeight="1" x14ac:dyDescent="0.3">
      <c r="A1182" s="180"/>
      <c r="C1182" s="81"/>
      <c r="H1182" s="161"/>
      <c r="J1182" s="161"/>
      <c r="L1182" s="161"/>
      <c r="N1182" s="161"/>
      <c r="P1182" s="161"/>
      <c r="R1182" s="161"/>
      <c r="T1182" s="161"/>
      <c r="V1182" s="161"/>
      <c r="X1182" s="161"/>
      <c r="Z1182" s="161"/>
      <c r="AB1182" s="161"/>
      <c r="AD1182" s="161"/>
      <c r="AF1182" s="161"/>
      <c r="AH1182" s="161"/>
      <c r="AJ1182" s="161"/>
      <c r="AL1182" s="161"/>
      <c r="AN1182" s="161"/>
      <c r="AP1182" s="161"/>
      <c r="AR1182" s="161"/>
      <c r="AT1182" s="161"/>
      <c r="AV1182" s="161"/>
      <c r="AX1182" s="161"/>
      <c r="AZ1182" s="161"/>
      <c r="BB1182" s="161"/>
    </row>
    <row r="1183" spans="1:54" s="174" customFormat="1" ht="18.399999999999999" customHeight="1" x14ac:dyDescent="0.3">
      <c r="A1183" s="180"/>
      <c r="C1183" s="81"/>
      <c r="H1183" s="161"/>
      <c r="J1183" s="161"/>
      <c r="L1183" s="161"/>
      <c r="N1183" s="161"/>
      <c r="P1183" s="161"/>
      <c r="R1183" s="161"/>
      <c r="T1183" s="161"/>
      <c r="V1183" s="161"/>
      <c r="X1183" s="161"/>
      <c r="Z1183" s="161"/>
      <c r="AB1183" s="161"/>
      <c r="AD1183" s="161"/>
      <c r="AF1183" s="161"/>
      <c r="AH1183" s="161"/>
      <c r="AJ1183" s="161"/>
      <c r="AL1183" s="161"/>
      <c r="AN1183" s="161"/>
      <c r="AP1183" s="161"/>
      <c r="AR1183" s="161"/>
      <c r="AT1183" s="161"/>
      <c r="AV1183" s="161"/>
      <c r="AX1183" s="161"/>
      <c r="AZ1183" s="161"/>
      <c r="BB1183" s="161"/>
    </row>
    <row r="1184" spans="1:54" s="174" customFormat="1" ht="18.399999999999999" customHeight="1" x14ac:dyDescent="0.3">
      <c r="A1184" s="180"/>
      <c r="C1184" s="81"/>
      <c r="L1184" s="165"/>
      <c r="Z1184" s="165"/>
      <c r="AB1184" s="165"/>
      <c r="AD1184" s="165"/>
      <c r="AF1184" s="165"/>
      <c r="AH1184" s="165"/>
      <c r="AJ1184" s="165"/>
      <c r="AL1184" s="165"/>
      <c r="AN1184" s="165"/>
      <c r="AP1184" s="165"/>
      <c r="AR1184" s="165"/>
      <c r="AT1184" s="165"/>
      <c r="AV1184" s="165"/>
      <c r="AX1184" s="165"/>
      <c r="AZ1184" s="165"/>
      <c r="BB1184" s="165"/>
    </row>
    <row r="1185" spans="1:54" s="174" customFormat="1" ht="18.399999999999999" customHeight="1" x14ac:dyDescent="0.3">
      <c r="A1185" s="180"/>
      <c r="C1185" s="81"/>
      <c r="H1185" s="161"/>
      <c r="J1185" s="161"/>
      <c r="L1185" s="161"/>
      <c r="N1185" s="161"/>
      <c r="P1185" s="161"/>
      <c r="R1185" s="161"/>
      <c r="T1185" s="161"/>
      <c r="V1185" s="161"/>
      <c r="X1185" s="161"/>
      <c r="Z1185" s="161"/>
      <c r="AB1185" s="161"/>
      <c r="AD1185" s="161"/>
      <c r="AF1185" s="161"/>
      <c r="AH1185" s="161"/>
      <c r="AJ1185" s="161"/>
      <c r="AL1185" s="161"/>
      <c r="AN1185" s="161"/>
      <c r="AP1185" s="161"/>
      <c r="AR1185" s="161"/>
      <c r="AT1185" s="161"/>
      <c r="AV1185" s="161"/>
      <c r="AX1185" s="161"/>
      <c r="AZ1185" s="161"/>
      <c r="BB1185" s="161"/>
    </row>
    <row r="1186" spans="1:54" s="174" customFormat="1" ht="18.399999999999999" customHeight="1" x14ac:dyDescent="0.3">
      <c r="A1186" s="180"/>
      <c r="C1186" s="81"/>
      <c r="H1186" s="161"/>
      <c r="J1186" s="161"/>
      <c r="L1186" s="161"/>
      <c r="N1186" s="161"/>
      <c r="P1186" s="161"/>
      <c r="R1186" s="161"/>
      <c r="T1186" s="161"/>
      <c r="V1186" s="161"/>
      <c r="X1186" s="161"/>
      <c r="Z1186" s="161"/>
      <c r="AB1186" s="161"/>
      <c r="AD1186" s="161"/>
      <c r="AF1186" s="161"/>
      <c r="AH1186" s="161"/>
      <c r="AJ1186" s="161"/>
      <c r="AL1186" s="161"/>
      <c r="AN1186" s="161"/>
      <c r="AP1186" s="161"/>
      <c r="AR1186" s="161"/>
      <c r="AT1186" s="161"/>
      <c r="AV1186" s="161"/>
      <c r="AX1186" s="161"/>
      <c r="AZ1186" s="161"/>
      <c r="BB1186" s="161"/>
    </row>
    <row r="1187" spans="1:54" s="174" customFormat="1" ht="18.399999999999999" customHeight="1" x14ac:dyDescent="0.3">
      <c r="A1187" s="180"/>
      <c r="C1187" s="81"/>
      <c r="H1187" s="161"/>
      <c r="J1187" s="161"/>
      <c r="L1187" s="161"/>
      <c r="N1187" s="161"/>
      <c r="P1187" s="161"/>
      <c r="R1187" s="161"/>
      <c r="T1187" s="161"/>
      <c r="V1187" s="161"/>
      <c r="X1187" s="161"/>
      <c r="Z1187" s="161"/>
      <c r="AB1187" s="161"/>
      <c r="AD1187" s="161"/>
      <c r="AF1187" s="161"/>
      <c r="AH1187" s="161"/>
      <c r="AJ1187" s="161"/>
      <c r="AL1187" s="161"/>
      <c r="AN1187" s="161"/>
      <c r="AP1187" s="161"/>
      <c r="AR1187" s="161"/>
      <c r="AT1187" s="161"/>
      <c r="AV1187" s="161"/>
      <c r="AX1187" s="161"/>
      <c r="AZ1187" s="161"/>
      <c r="BB1187" s="161"/>
    </row>
    <row r="1188" spans="1:54" s="174" customFormat="1" ht="18.399999999999999" customHeight="1" x14ac:dyDescent="0.3">
      <c r="A1188" s="180"/>
      <c r="C1188" s="81"/>
      <c r="H1188" s="161"/>
      <c r="J1188" s="161"/>
      <c r="L1188" s="161"/>
      <c r="N1188" s="161"/>
      <c r="P1188" s="161"/>
      <c r="R1188" s="161"/>
      <c r="T1188" s="161"/>
      <c r="V1188" s="161"/>
      <c r="X1188" s="161"/>
      <c r="Z1188" s="161"/>
      <c r="AB1188" s="161"/>
      <c r="AD1188" s="161"/>
      <c r="AF1188" s="161"/>
      <c r="AH1188" s="161"/>
      <c r="AJ1188" s="161"/>
      <c r="AL1188" s="161"/>
      <c r="AN1188" s="161"/>
      <c r="AP1188" s="161"/>
      <c r="AR1188" s="161"/>
      <c r="AT1188" s="161"/>
      <c r="AV1188" s="161"/>
      <c r="AX1188" s="161"/>
      <c r="AZ1188" s="161"/>
      <c r="BB1188" s="161"/>
    </row>
    <row r="1189" spans="1:54" s="174" customFormat="1" ht="18.399999999999999" customHeight="1" x14ac:dyDescent="0.3">
      <c r="A1189" s="180"/>
      <c r="C1189" s="81"/>
      <c r="H1189" s="178"/>
      <c r="J1189" s="178"/>
      <c r="L1189" s="178"/>
      <c r="N1189" s="178"/>
      <c r="P1189" s="178"/>
      <c r="R1189" s="178"/>
      <c r="T1189" s="178"/>
      <c r="V1189" s="178"/>
      <c r="X1189" s="178"/>
      <c r="Z1189" s="178"/>
      <c r="AB1189" s="178"/>
      <c r="AD1189" s="178"/>
      <c r="AF1189" s="178"/>
      <c r="AH1189" s="178"/>
      <c r="AJ1189" s="178"/>
      <c r="AL1189" s="178"/>
      <c r="AN1189" s="178"/>
      <c r="AP1189" s="178"/>
      <c r="AR1189" s="178"/>
      <c r="AT1189" s="178"/>
      <c r="AV1189" s="178"/>
      <c r="AX1189" s="178"/>
      <c r="AZ1189" s="178"/>
      <c r="BB1189" s="178"/>
    </row>
    <row r="1190" spans="1:54" s="174" customFormat="1" ht="18.399999999999999" customHeight="1" x14ac:dyDescent="0.3">
      <c r="A1190" s="180"/>
      <c r="C1190" s="81"/>
      <c r="P1190" s="161"/>
      <c r="R1190" s="161"/>
      <c r="T1190" s="161"/>
      <c r="V1190" s="161"/>
      <c r="X1190" s="161"/>
      <c r="Z1190" s="161"/>
      <c r="AB1190" s="161"/>
      <c r="AD1190" s="161"/>
      <c r="AF1190" s="161"/>
      <c r="AH1190" s="161"/>
      <c r="AJ1190" s="161"/>
      <c r="AL1190" s="161"/>
      <c r="AN1190" s="161"/>
      <c r="AP1190" s="161"/>
      <c r="AR1190" s="161"/>
      <c r="AT1190" s="161"/>
      <c r="AV1190" s="161"/>
      <c r="AX1190" s="161"/>
      <c r="AZ1190" s="161"/>
      <c r="BB1190" s="161"/>
    </row>
    <row r="1191" spans="1:54" ht="18.399999999999999" customHeight="1" x14ac:dyDescent="0.3">
      <c r="A1191" s="180"/>
      <c r="B1191" s="174"/>
      <c r="C1191" s="81"/>
      <c r="D1191" s="174"/>
      <c r="E1191" s="174"/>
      <c r="F1191" s="174"/>
      <c r="H1191" s="164"/>
      <c r="J1191" s="164"/>
      <c r="L1191" s="164"/>
      <c r="N1191" s="164"/>
      <c r="P1191" s="164"/>
      <c r="R1191" s="164"/>
      <c r="T1191" s="164"/>
      <c r="V1191" s="164"/>
      <c r="X1191" s="164"/>
      <c r="Z1191" s="164"/>
      <c r="AB1191" s="164"/>
      <c r="AD1191" s="164"/>
      <c r="AF1191" s="164"/>
      <c r="AH1191" s="164"/>
      <c r="AJ1191" s="164"/>
      <c r="AL1191" s="164"/>
      <c r="AN1191" s="164"/>
      <c r="AP1191" s="164"/>
      <c r="AR1191" s="164"/>
      <c r="AT1191" s="164"/>
      <c r="AV1191" s="164"/>
      <c r="AX1191" s="164"/>
      <c r="AZ1191" s="164"/>
      <c r="BB1191" s="164"/>
    </row>
    <row r="1192" spans="1:54" ht="18.399999999999999" customHeight="1" x14ac:dyDescent="0.3">
      <c r="A1192" s="180"/>
      <c r="B1192" s="174"/>
      <c r="C1192" s="81"/>
      <c r="D1192" s="174"/>
      <c r="E1192" s="174"/>
      <c r="F1192" s="174"/>
      <c r="H1192" s="161"/>
      <c r="J1192" s="161"/>
      <c r="L1192" s="161"/>
      <c r="N1192" s="161"/>
      <c r="P1192" s="161"/>
      <c r="R1192" s="161"/>
      <c r="T1192" s="161"/>
      <c r="V1192" s="161"/>
      <c r="X1192" s="161"/>
      <c r="Z1192" s="161"/>
      <c r="AB1192" s="161"/>
      <c r="AD1192" s="161"/>
      <c r="AF1192" s="161"/>
      <c r="AH1192" s="161"/>
      <c r="AJ1192" s="161"/>
      <c r="AL1192" s="161"/>
      <c r="AN1192" s="161"/>
      <c r="AP1192" s="161"/>
      <c r="AR1192" s="161"/>
      <c r="AT1192" s="161"/>
      <c r="AV1192" s="161"/>
      <c r="AX1192" s="161"/>
      <c r="AZ1192" s="161"/>
      <c r="BB1192" s="161"/>
    </row>
    <row r="1193" spans="1:54" ht="18.399999999999999" customHeight="1" x14ac:dyDescent="0.3">
      <c r="A1193" s="180"/>
      <c r="B1193" s="174"/>
      <c r="C1193" s="81"/>
      <c r="D1193" s="174"/>
      <c r="E1193" s="174"/>
      <c r="F1193" s="174"/>
      <c r="H1193" s="161"/>
      <c r="J1193" s="161"/>
      <c r="L1193" s="161"/>
      <c r="N1193" s="161"/>
      <c r="P1193" s="161"/>
      <c r="R1193" s="161"/>
      <c r="T1193" s="161"/>
      <c r="V1193" s="161"/>
      <c r="X1193" s="161"/>
      <c r="Z1193" s="161"/>
      <c r="AB1193" s="161"/>
      <c r="AD1193" s="161"/>
      <c r="AF1193" s="161"/>
      <c r="AH1193" s="161"/>
      <c r="AJ1193" s="161"/>
      <c r="AL1193" s="161"/>
      <c r="AN1193" s="161"/>
      <c r="AP1193" s="161"/>
      <c r="AR1193" s="161"/>
      <c r="AT1193" s="161"/>
      <c r="AV1193" s="161"/>
      <c r="AX1193" s="161"/>
      <c r="AZ1193" s="161"/>
      <c r="BB1193" s="161"/>
    </row>
    <row r="1194" spans="1:54" ht="18.399999999999999" customHeight="1" x14ac:dyDescent="0.3">
      <c r="A1194" s="180"/>
      <c r="B1194" s="174"/>
      <c r="C1194" s="81"/>
      <c r="D1194" s="174"/>
      <c r="E1194" s="174"/>
      <c r="F1194" s="174"/>
    </row>
    <row r="1195" spans="1:54" s="174" customFormat="1" ht="18.399999999999999" customHeight="1" x14ac:dyDescent="0.3">
      <c r="A1195" s="180"/>
      <c r="C1195" s="81"/>
      <c r="H1195" s="161"/>
      <c r="J1195" s="161"/>
      <c r="L1195" s="161"/>
      <c r="N1195" s="161"/>
      <c r="P1195" s="161"/>
      <c r="R1195" s="161"/>
      <c r="T1195" s="161"/>
      <c r="V1195" s="161"/>
      <c r="X1195" s="161"/>
      <c r="Z1195" s="161"/>
      <c r="AB1195" s="161"/>
      <c r="AD1195" s="161"/>
      <c r="AF1195" s="161"/>
      <c r="AH1195" s="161"/>
      <c r="AJ1195" s="161"/>
      <c r="AL1195" s="161"/>
      <c r="AN1195" s="161"/>
      <c r="AP1195" s="161"/>
      <c r="AR1195" s="161"/>
      <c r="AT1195" s="161"/>
      <c r="AV1195" s="161"/>
      <c r="AX1195" s="161"/>
      <c r="AZ1195" s="161"/>
      <c r="BB1195" s="161"/>
    </row>
    <row r="1196" spans="1:54" s="174" customFormat="1" ht="18.399999999999999" customHeight="1" x14ac:dyDescent="0.3">
      <c r="A1196" s="180"/>
      <c r="C1196" s="81"/>
      <c r="H1196" s="161"/>
      <c r="J1196" s="161"/>
      <c r="L1196" s="161"/>
      <c r="N1196" s="161"/>
      <c r="P1196" s="161"/>
      <c r="R1196" s="161"/>
      <c r="T1196" s="161"/>
      <c r="V1196" s="161"/>
      <c r="X1196" s="161"/>
      <c r="Z1196" s="161"/>
      <c r="AB1196" s="161"/>
      <c r="AD1196" s="161"/>
      <c r="AF1196" s="161"/>
      <c r="AH1196" s="161"/>
      <c r="AJ1196" s="161"/>
      <c r="AL1196" s="161"/>
      <c r="AN1196" s="161"/>
      <c r="AP1196" s="161"/>
      <c r="AR1196" s="161"/>
      <c r="AT1196" s="161"/>
      <c r="AV1196" s="161"/>
      <c r="AX1196" s="161"/>
      <c r="AZ1196" s="161"/>
      <c r="BB1196" s="161"/>
    </row>
    <row r="1197" spans="1:54" s="174" customFormat="1" ht="18.399999999999999" customHeight="1" x14ac:dyDescent="0.3">
      <c r="A1197" s="180"/>
      <c r="C1197" s="81"/>
      <c r="L1197" s="161"/>
      <c r="N1197" s="161"/>
      <c r="P1197" s="161"/>
      <c r="R1197" s="161"/>
      <c r="T1197" s="161"/>
      <c r="V1197" s="161"/>
      <c r="X1197" s="161"/>
      <c r="Z1197" s="161"/>
      <c r="AB1197" s="161"/>
      <c r="AD1197" s="161"/>
      <c r="AF1197" s="161"/>
      <c r="AH1197" s="161"/>
      <c r="AJ1197" s="161"/>
      <c r="AL1197" s="161"/>
      <c r="AN1197" s="161"/>
      <c r="AP1197" s="161"/>
      <c r="AR1197" s="161"/>
      <c r="AT1197" s="161"/>
      <c r="AV1197" s="161"/>
      <c r="AX1197" s="161"/>
      <c r="AZ1197" s="161"/>
      <c r="BB1197" s="161"/>
    </row>
    <row r="1198" spans="1:54" s="174" customFormat="1" ht="18.399999999999999" customHeight="1" x14ac:dyDescent="0.3">
      <c r="A1198" s="180"/>
      <c r="C1198" s="81"/>
      <c r="H1198" s="161"/>
      <c r="J1198" s="161"/>
      <c r="L1198" s="161"/>
      <c r="N1198" s="161"/>
      <c r="P1198" s="161"/>
      <c r="R1198" s="161"/>
      <c r="T1198" s="161"/>
      <c r="V1198" s="161"/>
      <c r="X1198" s="161"/>
      <c r="Z1198" s="161"/>
      <c r="AB1198" s="161"/>
      <c r="AD1198" s="161"/>
      <c r="AF1198" s="161"/>
      <c r="AH1198" s="161"/>
      <c r="AJ1198" s="161"/>
      <c r="AL1198" s="161"/>
      <c r="AN1198" s="161"/>
      <c r="AP1198" s="161"/>
      <c r="AR1198" s="161"/>
      <c r="AT1198" s="161"/>
      <c r="AV1198" s="161"/>
      <c r="AX1198" s="161"/>
      <c r="AZ1198" s="161"/>
      <c r="BB1198" s="161"/>
    </row>
    <row r="1199" spans="1:54" s="174" customFormat="1" ht="18.399999999999999" customHeight="1" x14ac:dyDescent="0.3">
      <c r="A1199" s="180"/>
      <c r="C1199" s="81"/>
      <c r="H1199" s="165"/>
      <c r="J1199" s="165"/>
      <c r="L1199" s="165"/>
      <c r="N1199" s="165"/>
      <c r="P1199" s="165"/>
      <c r="R1199" s="165"/>
      <c r="T1199" s="165"/>
      <c r="V1199" s="165"/>
      <c r="X1199" s="165"/>
      <c r="Z1199" s="165"/>
      <c r="AB1199" s="165"/>
      <c r="AD1199" s="165"/>
      <c r="AF1199" s="165"/>
      <c r="AH1199" s="165"/>
      <c r="AJ1199" s="165"/>
      <c r="AL1199" s="165"/>
      <c r="AN1199" s="165"/>
      <c r="AP1199" s="165"/>
      <c r="AR1199" s="165"/>
      <c r="AT1199" s="165"/>
      <c r="AV1199" s="165"/>
      <c r="AX1199" s="165"/>
      <c r="AZ1199" s="165"/>
      <c r="BB1199" s="165"/>
    </row>
    <row r="1200" spans="1:54" s="174" customFormat="1" ht="18.399999999999999" customHeight="1" x14ac:dyDescent="0.3">
      <c r="A1200" s="180"/>
      <c r="C1200" s="81"/>
      <c r="J1200" s="161"/>
      <c r="L1200" s="161"/>
      <c r="N1200" s="161"/>
      <c r="P1200" s="161"/>
      <c r="R1200" s="161"/>
      <c r="T1200" s="161"/>
      <c r="V1200" s="161"/>
      <c r="X1200" s="161"/>
      <c r="Z1200" s="161"/>
      <c r="AB1200" s="161"/>
      <c r="AD1200" s="161"/>
      <c r="AF1200" s="161"/>
      <c r="AH1200" s="161"/>
      <c r="AJ1200" s="161"/>
      <c r="AL1200" s="161"/>
      <c r="AN1200" s="161"/>
      <c r="AP1200" s="161"/>
      <c r="AR1200" s="161"/>
      <c r="AT1200" s="161"/>
      <c r="AV1200" s="161"/>
      <c r="AX1200" s="161"/>
      <c r="AZ1200" s="161"/>
      <c r="BB1200" s="161"/>
    </row>
    <row r="1201" spans="1:54" s="174" customFormat="1" ht="18.399999999999999" customHeight="1" x14ac:dyDescent="0.3">
      <c r="A1201" s="180"/>
      <c r="C1201" s="81"/>
      <c r="H1201" s="161"/>
      <c r="J1201" s="161"/>
      <c r="L1201" s="161"/>
      <c r="N1201" s="161"/>
      <c r="P1201" s="161"/>
      <c r="R1201" s="161"/>
      <c r="T1201" s="161"/>
      <c r="V1201" s="161"/>
      <c r="X1201" s="161"/>
      <c r="Z1201" s="161"/>
      <c r="AB1201" s="161"/>
      <c r="AD1201" s="161"/>
      <c r="AF1201" s="161"/>
      <c r="AH1201" s="161"/>
      <c r="AJ1201" s="161"/>
      <c r="AL1201" s="161"/>
      <c r="AN1201" s="161"/>
      <c r="AP1201" s="161"/>
      <c r="AR1201" s="161"/>
      <c r="AT1201" s="161"/>
      <c r="AV1201" s="161"/>
      <c r="AX1201" s="161"/>
      <c r="AZ1201" s="161"/>
      <c r="BB1201" s="161"/>
    </row>
    <row r="1202" spans="1:54" s="174" customFormat="1" ht="18.399999999999999" customHeight="1" x14ac:dyDescent="0.3">
      <c r="A1202" s="180"/>
      <c r="C1202" s="81"/>
      <c r="N1202" s="161"/>
      <c r="P1202" s="161"/>
      <c r="R1202" s="161"/>
      <c r="T1202" s="161"/>
      <c r="V1202" s="161"/>
      <c r="X1202" s="161"/>
      <c r="Z1202" s="161"/>
      <c r="AB1202" s="161"/>
      <c r="AD1202" s="161"/>
      <c r="AF1202" s="161"/>
      <c r="AH1202" s="161"/>
      <c r="AJ1202" s="161"/>
      <c r="AL1202" s="161"/>
      <c r="AN1202" s="161"/>
      <c r="AP1202" s="161"/>
      <c r="AR1202" s="161"/>
      <c r="AT1202" s="161"/>
      <c r="AV1202" s="161"/>
      <c r="AX1202" s="161"/>
      <c r="AZ1202" s="161"/>
      <c r="BB1202" s="161"/>
    </row>
    <row r="1203" spans="1:54" s="174" customFormat="1" ht="18.399999999999999" customHeight="1" x14ac:dyDescent="0.3">
      <c r="A1203" s="180"/>
      <c r="C1203" s="81"/>
      <c r="H1203" s="165"/>
      <c r="J1203" s="165"/>
      <c r="L1203" s="165"/>
      <c r="N1203" s="165"/>
      <c r="P1203" s="165"/>
      <c r="R1203" s="165"/>
      <c r="T1203" s="165"/>
      <c r="V1203" s="165"/>
      <c r="X1203" s="165"/>
      <c r="Z1203" s="165"/>
      <c r="AB1203" s="165"/>
      <c r="AD1203" s="165"/>
      <c r="AF1203" s="165"/>
      <c r="AH1203" s="165"/>
      <c r="AJ1203" s="165"/>
      <c r="AL1203" s="165"/>
      <c r="AN1203" s="165"/>
      <c r="AP1203" s="165"/>
      <c r="AR1203" s="165"/>
      <c r="AT1203" s="165"/>
      <c r="AV1203" s="165"/>
      <c r="AX1203" s="165"/>
      <c r="AZ1203" s="165"/>
      <c r="BB1203" s="165"/>
    </row>
    <row r="1204" spans="1:54" ht="18.399999999999999" customHeight="1" x14ac:dyDescent="0.3">
      <c r="A1204" s="180"/>
      <c r="B1204" s="174"/>
      <c r="C1204" s="81"/>
      <c r="D1204" s="174"/>
      <c r="E1204" s="174"/>
      <c r="F1204" s="174"/>
      <c r="H1204" s="161"/>
      <c r="J1204" s="161"/>
      <c r="L1204" s="161"/>
      <c r="N1204" s="161"/>
      <c r="P1204" s="161"/>
      <c r="R1204" s="161"/>
      <c r="T1204" s="161"/>
      <c r="V1204" s="161"/>
      <c r="X1204" s="161"/>
      <c r="Z1204" s="161"/>
      <c r="AB1204" s="161"/>
      <c r="AD1204" s="161"/>
      <c r="AF1204" s="161"/>
      <c r="AH1204" s="161"/>
      <c r="AJ1204" s="161"/>
      <c r="AL1204" s="161"/>
      <c r="AN1204" s="161"/>
      <c r="AP1204" s="161"/>
      <c r="AR1204" s="161"/>
      <c r="AT1204" s="161"/>
      <c r="AV1204" s="161"/>
      <c r="AX1204" s="161"/>
      <c r="AZ1204" s="161"/>
      <c r="BB1204" s="161"/>
    </row>
    <row r="1205" spans="1:54" s="174" customFormat="1" ht="18.399999999999999" customHeight="1" x14ac:dyDescent="0.3">
      <c r="A1205" s="180"/>
      <c r="C1205" s="81"/>
      <c r="H1205" s="178"/>
      <c r="J1205" s="178"/>
      <c r="L1205" s="178"/>
      <c r="N1205" s="178"/>
      <c r="P1205" s="178"/>
      <c r="R1205" s="178"/>
      <c r="T1205" s="178"/>
      <c r="V1205" s="178"/>
      <c r="X1205" s="178"/>
      <c r="Z1205" s="178"/>
      <c r="AB1205" s="178"/>
      <c r="AD1205" s="178"/>
      <c r="AF1205" s="178"/>
      <c r="AH1205" s="178"/>
      <c r="AJ1205" s="178"/>
      <c r="AL1205" s="178"/>
      <c r="AN1205" s="178"/>
      <c r="AP1205" s="178"/>
      <c r="AR1205" s="178"/>
      <c r="AT1205" s="178"/>
      <c r="AV1205" s="178"/>
      <c r="AX1205" s="178"/>
      <c r="AZ1205" s="178"/>
      <c r="BB1205" s="178"/>
    </row>
    <row r="1206" spans="1:54" s="174" customFormat="1" ht="18.399999999999999" customHeight="1" x14ac:dyDescent="0.3">
      <c r="A1206" s="180"/>
      <c r="C1206" s="81"/>
      <c r="AF1206" s="161"/>
      <c r="AH1206" s="161"/>
      <c r="AJ1206" s="161"/>
      <c r="AL1206" s="161"/>
      <c r="AN1206" s="161"/>
      <c r="AP1206" s="161"/>
      <c r="AR1206" s="161"/>
      <c r="AT1206" s="161"/>
      <c r="AV1206" s="161"/>
      <c r="AX1206" s="161"/>
      <c r="AZ1206" s="161"/>
      <c r="BB1206" s="161"/>
    </row>
    <row r="1207" spans="1:54" s="174" customFormat="1" ht="18.399999999999999" customHeight="1" x14ac:dyDescent="0.3">
      <c r="A1207" s="180"/>
      <c r="C1207" s="81"/>
      <c r="H1207" s="165"/>
      <c r="J1207" s="165"/>
      <c r="L1207" s="165"/>
      <c r="N1207" s="165"/>
      <c r="P1207" s="165"/>
      <c r="R1207" s="165"/>
      <c r="T1207" s="165"/>
      <c r="V1207" s="165"/>
      <c r="X1207" s="165"/>
      <c r="Z1207" s="165"/>
      <c r="AB1207" s="165"/>
      <c r="AD1207" s="165"/>
      <c r="AF1207" s="165"/>
      <c r="AH1207" s="165"/>
      <c r="AJ1207" s="165"/>
      <c r="AL1207" s="165"/>
      <c r="AN1207" s="165"/>
      <c r="AP1207" s="165"/>
      <c r="AR1207" s="165"/>
      <c r="AT1207" s="165"/>
      <c r="AV1207" s="165"/>
      <c r="AX1207" s="165"/>
      <c r="AZ1207" s="165"/>
      <c r="BB1207" s="165"/>
    </row>
    <row r="1208" spans="1:54" s="174" customFormat="1" ht="18.399999999999999" customHeight="1" x14ac:dyDescent="0.3">
      <c r="A1208" s="180"/>
      <c r="C1208" s="81"/>
      <c r="J1208" s="161"/>
      <c r="L1208" s="161"/>
      <c r="N1208" s="161"/>
      <c r="P1208" s="161"/>
      <c r="R1208" s="161"/>
      <c r="T1208" s="161"/>
      <c r="V1208" s="161"/>
      <c r="X1208" s="161"/>
      <c r="Z1208" s="161"/>
      <c r="AB1208" s="161"/>
      <c r="AD1208" s="161"/>
      <c r="AF1208" s="161"/>
      <c r="AH1208" s="161"/>
      <c r="AJ1208" s="161"/>
      <c r="AL1208" s="161"/>
      <c r="AN1208" s="161"/>
      <c r="AP1208" s="161"/>
      <c r="AR1208" s="161"/>
      <c r="AT1208" s="161"/>
      <c r="AV1208" s="161"/>
      <c r="AX1208" s="161"/>
      <c r="AZ1208" s="161"/>
      <c r="BB1208" s="161"/>
    </row>
    <row r="1209" spans="1:54" s="174" customFormat="1" ht="18.399999999999999" customHeight="1" x14ac:dyDescent="0.3">
      <c r="A1209" s="180"/>
      <c r="C1209" s="81"/>
      <c r="H1209" s="178"/>
      <c r="J1209" s="178"/>
      <c r="L1209" s="178"/>
      <c r="N1209" s="178"/>
      <c r="P1209" s="178"/>
      <c r="R1209" s="178"/>
      <c r="T1209" s="178"/>
      <c r="V1209" s="178"/>
      <c r="X1209" s="178"/>
      <c r="Z1209" s="178"/>
      <c r="AB1209" s="178"/>
      <c r="AD1209" s="178"/>
      <c r="AF1209" s="178"/>
      <c r="AH1209" s="178"/>
      <c r="AJ1209" s="178"/>
      <c r="AL1209" s="178"/>
      <c r="AN1209" s="178"/>
      <c r="AP1209" s="178"/>
      <c r="AR1209" s="178"/>
      <c r="AT1209" s="178"/>
      <c r="AV1209" s="178"/>
      <c r="AX1209" s="178"/>
      <c r="AZ1209" s="178"/>
      <c r="BB1209" s="178"/>
    </row>
    <row r="1210" spans="1:54" s="174" customFormat="1" ht="18.399999999999999" customHeight="1" x14ac:dyDescent="0.3">
      <c r="A1210" s="180"/>
      <c r="C1210" s="81"/>
      <c r="H1210" s="165"/>
      <c r="J1210" s="165"/>
      <c r="L1210" s="165"/>
      <c r="N1210" s="165"/>
      <c r="P1210" s="165"/>
      <c r="R1210" s="165"/>
      <c r="T1210" s="165"/>
      <c r="V1210" s="165"/>
      <c r="X1210" s="165"/>
      <c r="Z1210" s="165"/>
      <c r="AB1210" s="165"/>
      <c r="AD1210" s="165"/>
      <c r="AF1210" s="165"/>
      <c r="AH1210" s="165"/>
      <c r="AJ1210" s="165"/>
      <c r="AL1210" s="165"/>
      <c r="AN1210" s="165"/>
      <c r="AP1210" s="165"/>
      <c r="AR1210" s="165"/>
      <c r="AT1210" s="165"/>
      <c r="AV1210" s="165"/>
      <c r="AX1210" s="165"/>
      <c r="AZ1210" s="165"/>
      <c r="BB1210" s="165"/>
    </row>
    <row r="1211" spans="1:54" s="174" customFormat="1" ht="18.399999999999999" customHeight="1" x14ac:dyDescent="0.3">
      <c r="A1211" s="180"/>
      <c r="C1211" s="81"/>
      <c r="H1211" s="161"/>
      <c r="J1211" s="161"/>
      <c r="L1211" s="161"/>
      <c r="N1211" s="161"/>
      <c r="P1211" s="161"/>
      <c r="R1211" s="161"/>
      <c r="T1211" s="161"/>
      <c r="V1211" s="161"/>
      <c r="X1211" s="161"/>
      <c r="Z1211" s="161"/>
      <c r="AB1211" s="161"/>
      <c r="AD1211" s="161"/>
      <c r="AF1211" s="161"/>
      <c r="AH1211" s="161"/>
      <c r="AJ1211" s="161"/>
      <c r="AL1211" s="161"/>
      <c r="AN1211" s="161"/>
      <c r="AP1211" s="161"/>
      <c r="AR1211" s="161"/>
      <c r="AT1211" s="161"/>
      <c r="AV1211" s="161"/>
      <c r="AX1211" s="161"/>
      <c r="AZ1211" s="161"/>
      <c r="BB1211" s="161"/>
    </row>
    <row r="1212" spans="1:54" s="174" customFormat="1" ht="18.399999999999999" customHeight="1" x14ac:dyDescent="0.3">
      <c r="A1212" s="180"/>
      <c r="C1212" s="81"/>
      <c r="H1212" s="165"/>
      <c r="J1212" s="165"/>
      <c r="L1212" s="165"/>
      <c r="N1212" s="165"/>
      <c r="P1212" s="165"/>
      <c r="R1212" s="165"/>
      <c r="T1212" s="165"/>
      <c r="V1212" s="165"/>
      <c r="X1212" s="165"/>
      <c r="Z1212" s="165"/>
      <c r="AB1212" s="165"/>
      <c r="AD1212" s="165"/>
      <c r="AF1212" s="165"/>
      <c r="AH1212" s="165"/>
      <c r="AJ1212" s="165"/>
      <c r="AL1212" s="165"/>
      <c r="AN1212" s="165"/>
      <c r="AP1212" s="165"/>
      <c r="AR1212" s="165"/>
      <c r="AT1212" s="165"/>
      <c r="AV1212" s="165"/>
      <c r="AX1212" s="165"/>
      <c r="AZ1212" s="165"/>
      <c r="BB1212" s="165"/>
    </row>
    <row r="1213" spans="1:54" s="174" customFormat="1" ht="18.399999999999999" customHeight="1" x14ac:dyDescent="0.3">
      <c r="A1213" s="180"/>
      <c r="C1213" s="81"/>
      <c r="H1213" s="161"/>
      <c r="J1213" s="161"/>
      <c r="L1213" s="161"/>
      <c r="N1213" s="161"/>
      <c r="P1213" s="161"/>
      <c r="R1213" s="161"/>
      <c r="T1213" s="161"/>
      <c r="V1213" s="161"/>
      <c r="X1213" s="161"/>
      <c r="Z1213" s="161"/>
      <c r="AB1213" s="161"/>
      <c r="AD1213" s="161"/>
      <c r="AF1213" s="161"/>
      <c r="AH1213" s="161"/>
      <c r="AJ1213" s="161"/>
      <c r="AL1213" s="161"/>
      <c r="AN1213" s="161"/>
      <c r="AP1213" s="161"/>
      <c r="AR1213" s="161"/>
      <c r="AT1213" s="161"/>
      <c r="AV1213" s="161"/>
      <c r="AX1213" s="161"/>
      <c r="AZ1213" s="161"/>
      <c r="BB1213" s="161"/>
    </row>
    <row r="1214" spans="1:54" s="174" customFormat="1" ht="18.399999999999999" customHeight="1" x14ac:dyDescent="0.3">
      <c r="A1214" s="180"/>
      <c r="C1214" s="81"/>
      <c r="H1214" s="161"/>
      <c r="J1214" s="161"/>
      <c r="L1214" s="161"/>
      <c r="N1214" s="161"/>
      <c r="P1214" s="161"/>
      <c r="R1214" s="161"/>
      <c r="T1214" s="161"/>
      <c r="V1214" s="161"/>
      <c r="X1214" s="161"/>
      <c r="Z1214" s="161"/>
      <c r="AB1214" s="161"/>
      <c r="AD1214" s="161"/>
      <c r="AF1214" s="161"/>
      <c r="AH1214" s="161"/>
      <c r="AJ1214" s="161"/>
      <c r="AL1214" s="161"/>
      <c r="AN1214" s="161"/>
      <c r="AP1214" s="161"/>
      <c r="AR1214" s="161"/>
      <c r="AT1214" s="161"/>
      <c r="AV1214" s="161"/>
      <c r="AX1214" s="161"/>
      <c r="AZ1214" s="161"/>
      <c r="BB1214" s="161"/>
    </row>
    <row r="1215" spans="1:54" s="174" customFormat="1" ht="18.399999999999999" customHeight="1" x14ac:dyDescent="0.3">
      <c r="A1215" s="180"/>
      <c r="C1215" s="81"/>
      <c r="H1215" s="161"/>
      <c r="J1215" s="161"/>
      <c r="L1215" s="161"/>
      <c r="N1215" s="161"/>
      <c r="P1215" s="161"/>
      <c r="R1215" s="161"/>
      <c r="T1215" s="161"/>
      <c r="V1215" s="161"/>
      <c r="X1215" s="161"/>
      <c r="Z1215" s="161"/>
      <c r="AB1215" s="161"/>
      <c r="AD1215" s="161"/>
      <c r="AF1215" s="161"/>
      <c r="AH1215" s="161"/>
      <c r="AJ1215" s="161"/>
      <c r="AL1215" s="161"/>
      <c r="AN1215" s="161"/>
      <c r="AP1215" s="161"/>
      <c r="AR1215" s="161"/>
      <c r="AT1215" s="161"/>
      <c r="AV1215" s="161"/>
      <c r="AX1215" s="161"/>
      <c r="AZ1215" s="161"/>
      <c r="BB1215" s="161"/>
    </row>
    <row r="1216" spans="1:54" s="174" customFormat="1" ht="18.399999999999999" customHeight="1" x14ac:dyDescent="0.3">
      <c r="A1216" s="180"/>
      <c r="C1216" s="81"/>
      <c r="F1216" s="161"/>
      <c r="H1216" s="161"/>
      <c r="J1216" s="161"/>
      <c r="L1216" s="161"/>
      <c r="N1216" s="161"/>
      <c r="P1216" s="161"/>
      <c r="R1216" s="161"/>
      <c r="T1216" s="161"/>
      <c r="V1216" s="161"/>
      <c r="X1216" s="161"/>
      <c r="Z1216" s="161"/>
      <c r="AB1216" s="161"/>
      <c r="AD1216" s="161"/>
      <c r="AF1216" s="161"/>
      <c r="AH1216" s="161"/>
      <c r="AJ1216" s="161"/>
      <c r="AL1216" s="161"/>
      <c r="AN1216" s="161"/>
      <c r="AP1216" s="161"/>
      <c r="AR1216" s="161"/>
      <c r="AT1216" s="161"/>
      <c r="AV1216" s="161"/>
      <c r="AX1216" s="161"/>
      <c r="AZ1216" s="161"/>
      <c r="BB1216" s="161"/>
    </row>
    <row r="1217" spans="1:54" s="174" customFormat="1" ht="18.399999999999999" customHeight="1" x14ac:dyDescent="0.3">
      <c r="A1217" s="180"/>
      <c r="C1217" s="81"/>
      <c r="F1217" s="165"/>
      <c r="J1217" s="165"/>
      <c r="L1217" s="165"/>
      <c r="N1217" s="165"/>
      <c r="P1217" s="165"/>
      <c r="R1217" s="165"/>
      <c r="T1217" s="165"/>
      <c r="V1217" s="165"/>
      <c r="X1217" s="165"/>
      <c r="Z1217" s="165"/>
      <c r="AB1217" s="165"/>
      <c r="AD1217" s="165"/>
      <c r="AF1217" s="165"/>
      <c r="AH1217" s="165"/>
      <c r="AJ1217" s="165"/>
      <c r="AL1217" s="165"/>
      <c r="AN1217" s="165"/>
      <c r="AP1217" s="165"/>
      <c r="AR1217" s="165"/>
      <c r="AT1217" s="165"/>
      <c r="AV1217" s="165"/>
      <c r="AX1217" s="165"/>
      <c r="AZ1217" s="165"/>
      <c r="BB1217" s="165"/>
    </row>
    <row r="1218" spans="1:54" s="174" customFormat="1" ht="18.399999999999999" customHeight="1" x14ac:dyDescent="0.3">
      <c r="A1218" s="180"/>
      <c r="C1218" s="81"/>
      <c r="F1218" s="161"/>
      <c r="H1218" s="161"/>
      <c r="J1218" s="161"/>
      <c r="L1218" s="161"/>
      <c r="N1218" s="161"/>
      <c r="P1218" s="161"/>
      <c r="R1218" s="161"/>
      <c r="T1218" s="161"/>
      <c r="V1218" s="161"/>
      <c r="X1218" s="161"/>
      <c r="Z1218" s="161"/>
      <c r="AB1218" s="161"/>
      <c r="AD1218" s="161"/>
      <c r="AF1218" s="161"/>
      <c r="AH1218" s="161"/>
      <c r="AJ1218" s="161"/>
      <c r="AL1218" s="161"/>
      <c r="AN1218" s="161"/>
      <c r="AP1218" s="161"/>
      <c r="AR1218" s="161"/>
      <c r="AT1218" s="161"/>
      <c r="AV1218" s="161"/>
      <c r="AX1218" s="161"/>
      <c r="AZ1218" s="161"/>
      <c r="BB1218" s="161"/>
    </row>
    <row r="1219" spans="1:54" s="174" customFormat="1" ht="18.399999999999999" customHeight="1" x14ac:dyDescent="0.3">
      <c r="A1219" s="180"/>
      <c r="C1219" s="81"/>
      <c r="H1219" s="161"/>
      <c r="J1219" s="161"/>
      <c r="L1219" s="161"/>
      <c r="N1219" s="161"/>
      <c r="P1219" s="161"/>
      <c r="R1219" s="161"/>
      <c r="T1219" s="161"/>
      <c r="V1219" s="161"/>
      <c r="X1219" s="161"/>
      <c r="Z1219" s="161"/>
      <c r="AB1219" s="161"/>
      <c r="AD1219" s="161"/>
      <c r="AF1219" s="161"/>
      <c r="AH1219" s="161"/>
      <c r="AJ1219" s="161"/>
      <c r="AL1219" s="161"/>
      <c r="AN1219" s="161"/>
      <c r="AP1219" s="161"/>
      <c r="AR1219" s="161"/>
      <c r="AT1219" s="161"/>
      <c r="AV1219" s="161"/>
      <c r="AX1219" s="161"/>
      <c r="AZ1219" s="161"/>
      <c r="BB1219" s="161"/>
    </row>
    <row r="1220" spans="1:54" s="174" customFormat="1" ht="18.399999999999999" customHeight="1" x14ac:dyDescent="0.3">
      <c r="A1220" s="180"/>
      <c r="C1220" s="81"/>
      <c r="F1220" s="161"/>
      <c r="H1220" s="161"/>
      <c r="J1220" s="161"/>
      <c r="L1220" s="161"/>
      <c r="N1220" s="161"/>
      <c r="P1220" s="161"/>
      <c r="R1220" s="161"/>
      <c r="T1220" s="161"/>
      <c r="V1220" s="161"/>
      <c r="X1220" s="161"/>
      <c r="Z1220" s="161"/>
      <c r="AB1220" s="161"/>
      <c r="AD1220" s="161"/>
      <c r="AF1220" s="161"/>
      <c r="AH1220" s="161"/>
      <c r="AJ1220" s="161"/>
      <c r="AL1220" s="161"/>
      <c r="AN1220" s="161"/>
      <c r="AP1220" s="161"/>
      <c r="AR1220" s="161"/>
      <c r="AT1220" s="161"/>
      <c r="AV1220" s="161"/>
      <c r="AX1220" s="161"/>
      <c r="AZ1220" s="161"/>
      <c r="BB1220" s="161"/>
    </row>
    <row r="1221" spans="1:54" s="174" customFormat="1" ht="18.399999999999999" customHeight="1" x14ac:dyDescent="0.3">
      <c r="A1221" s="180"/>
      <c r="C1221" s="81"/>
      <c r="H1221" s="161"/>
      <c r="J1221" s="161"/>
      <c r="L1221" s="161"/>
      <c r="N1221" s="161"/>
      <c r="P1221" s="161"/>
      <c r="R1221" s="161"/>
      <c r="T1221" s="161"/>
      <c r="V1221" s="161"/>
      <c r="X1221" s="161"/>
      <c r="Z1221" s="161"/>
      <c r="AB1221" s="161"/>
      <c r="AD1221" s="161"/>
      <c r="AF1221" s="161"/>
      <c r="AH1221" s="161"/>
      <c r="AJ1221" s="161"/>
      <c r="AL1221" s="161"/>
      <c r="AN1221" s="161"/>
      <c r="AP1221" s="161"/>
      <c r="AR1221" s="161"/>
      <c r="AT1221" s="161"/>
      <c r="AV1221" s="161"/>
      <c r="AX1221" s="161"/>
      <c r="AZ1221" s="161"/>
      <c r="BB1221" s="161"/>
    </row>
    <row r="1222" spans="1:54" s="174" customFormat="1" ht="18.399999999999999" customHeight="1" x14ac:dyDescent="0.3">
      <c r="A1222" s="180"/>
      <c r="C1222" s="81"/>
      <c r="F1222" s="165"/>
      <c r="H1222" s="165"/>
      <c r="J1222" s="165"/>
      <c r="L1222" s="165"/>
      <c r="N1222" s="165"/>
      <c r="P1222" s="165"/>
      <c r="R1222" s="165"/>
      <c r="T1222" s="165"/>
      <c r="V1222" s="165"/>
      <c r="X1222" s="165"/>
      <c r="Z1222" s="165"/>
      <c r="AB1222" s="165"/>
      <c r="AD1222" s="165"/>
      <c r="AF1222" s="165"/>
      <c r="AH1222" s="165"/>
      <c r="AJ1222" s="165"/>
      <c r="AL1222" s="165"/>
      <c r="AN1222" s="165"/>
      <c r="AP1222" s="165"/>
      <c r="AR1222" s="165"/>
      <c r="AT1222" s="165"/>
      <c r="AV1222" s="165"/>
      <c r="AX1222" s="165"/>
      <c r="AZ1222" s="165"/>
      <c r="BB1222" s="165"/>
    </row>
    <row r="1223" spans="1:54" s="174" customFormat="1" ht="18.399999999999999" customHeight="1" x14ac:dyDescent="0.3">
      <c r="A1223" s="180"/>
      <c r="C1223" s="81"/>
      <c r="F1223" s="165"/>
      <c r="H1223" s="165"/>
      <c r="J1223" s="165"/>
      <c r="L1223" s="165"/>
      <c r="N1223" s="165"/>
      <c r="P1223" s="165"/>
      <c r="R1223" s="165"/>
      <c r="T1223" s="165"/>
      <c r="V1223" s="165"/>
      <c r="X1223" s="165"/>
      <c r="Z1223" s="165"/>
      <c r="AB1223" s="165"/>
      <c r="AD1223" s="165"/>
      <c r="AF1223" s="165"/>
      <c r="AH1223" s="165"/>
      <c r="AJ1223" s="165"/>
      <c r="AL1223" s="165"/>
      <c r="AN1223" s="165"/>
      <c r="AP1223" s="165"/>
      <c r="AR1223" s="165"/>
      <c r="AT1223" s="165"/>
      <c r="AV1223" s="165"/>
      <c r="AX1223" s="165"/>
      <c r="AZ1223" s="165"/>
      <c r="BB1223" s="165"/>
    </row>
    <row r="1224" spans="1:54" s="174" customFormat="1" ht="18.399999999999999" customHeight="1" x14ac:dyDescent="0.3">
      <c r="A1224" s="180"/>
      <c r="C1224" s="81"/>
      <c r="H1224" s="161"/>
      <c r="J1224" s="161"/>
      <c r="L1224" s="161"/>
      <c r="N1224" s="161"/>
      <c r="P1224" s="161"/>
      <c r="R1224" s="161"/>
      <c r="T1224" s="161"/>
      <c r="V1224" s="161"/>
      <c r="X1224" s="161"/>
      <c r="Z1224" s="161"/>
      <c r="AB1224" s="161"/>
      <c r="AD1224" s="161"/>
      <c r="AF1224" s="161"/>
      <c r="AH1224" s="161"/>
      <c r="AJ1224" s="161"/>
      <c r="AL1224" s="161"/>
      <c r="AN1224" s="161"/>
      <c r="AP1224" s="161"/>
      <c r="AR1224" s="161"/>
      <c r="AT1224" s="161"/>
      <c r="AV1224" s="161"/>
      <c r="AX1224" s="161"/>
      <c r="AZ1224" s="161"/>
      <c r="BB1224" s="161"/>
    </row>
    <row r="1225" spans="1:54" s="174" customFormat="1" ht="18.399999999999999" customHeight="1" x14ac:dyDescent="0.3">
      <c r="A1225" s="180"/>
      <c r="C1225" s="81"/>
      <c r="H1225" s="161"/>
      <c r="J1225" s="161"/>
      <c r="L1225" s="161"/>
      <c r="N1225" s="161"/>
      <c r="P1225" s="161"/>
      <c r="R1225" s="161"/>
      <c r="T1225" s="161"/>
      <c r="V1225" s="161"/>
      <c r="X1225" s="161"/>
      <c r="Z1225" s="161"/>
      <c r="AB1225" s="161"/>
      <c r="AD1225" s="161"/>
      <c r="AF1225" s="161"/>
      <c r="AH1225" s="161"/>
      <c r="AJ1225" s="161"/>
      <c r="AL1225" s="161"/>
      <c r="AN1225" s="161"/>
      <c r="AP1225" s="161"/>
      <c r="AR1225" s="161"/>
      <c r="AT1225" s="161"/>
      <c r="AV1225" s="161"/>
      <c r="AX1225" s="161"/>
      <c r="AZ1225" s="161"/>
      <c r="BB1225" s="161"/>
    </row>
    <row r="1226" spans="1:54" s="174" customFormat="1" ht="18.399999999999999" customHeight="1" x14ac:dyDescent="0.3">
      <c r="A1226" s="180"/>
      <c r="C1226" s="81"/>
      <c r="H1226" s="161"/>
      <c r="J1226" s="161"/>
      <c r="L1226" s="161"/>
      <c r="N1226" s="161"/>
      <c r="P1226" s="161"/>
      <c r="R1226" s="161"/>
      <c r="T1226" s="161"/>
      <c r="V1226" s="161"/>
      <c r="X1226" s="161"/>
      <c r="Z1226" s="161"/>
      <c r="AB1226" s="161"/>
      <c r="AD1226" s="161"/>
      <c r="AF1226" s="161"/>
      <c r="AH1226" s="161"/>
      <c r="AJ1226" s="161"/>
      <c r="AL1226" s="161"/>
      <c r="AN1226" s="161"/>
      <c r="AP1226" s="161"/>
      <c r="AR1226" s="161"/>
      <c r="AT1226" s="161"/>
      <c r="AV1226" s="161"/>
      <c r="AX1226" s="161"/>
      <c r="AZ1226" s="161"/>
      <c r="BB1226" s="161"/>
    </row>
    <row r="1227" spans="1:54" s="174" customFormat="1" ht="18.399999999999999" customHeight="1" x14ac:dyDescent="0.3">
      <c r="A1227" s="180"/>
      <c r="C1227" s="81"/>
      <c r="H1227" s="161"/>
      <c r="J1227" s="161"/>
      <c r="L1227" s="161"/>
      <c r="N1227" s="161"/>
      <c r="P1227" s="161"/>
      <c r="R1227" s="161"/>
      <c r="T1227" s="161"/>
      <c r="V1227" s="161"/>
      <c r="X1227" s="161"/>
      <c r="Z1227" s="161"/>
      <c r="AB1227" s="161"/>
      <c r="AD1227" s="161"/>
      <c r="AF1227" s="161"/>
      <c r="AH1227" s="161"/>
      <c r="AJ1227" s="161"/>
      <c r="AL1227" s="161"/>
      <c r="AN1227" s="161"/>
      <c r="AP1227" s="161"/>
      <c r="AR1227" s="161"/>
      <c r="AT1227" s="161"/>
      <c r="AV1227" s="161"/>
      <c r="AX1227" s="161"/>
      <c r="AZ1227" s="161"/>
      <c r="BB1227" s="161"/>
    </row>
    <row r="1228" spans="1:54" s="174" customFormat="1" ht="18.399999999999999" customHeight="1" x14ac:dyDescent="0.3">
      <c r="A1228" s="180"/>
      <c r="C1228" s="81"/>
      <c r="H1228" s="165"/>
      <c r="J1228" s="165"/>
      <c r="L1228" s="165"/>
      <c r="N1228" s="165"/>
      <c r="P1228" s="165"/>
      <c r="R1228" s="165"/>
      <c r="T1228" s="165"/>
      <c r="V1228" s="165"/>
      <c r="X1228" s="165"/>
      <c r="Z1228" s="165"/>
      <c r="AB1228" s="165"/>
      <c r="AD1228" s="165"/>
      <c r="AF1228" s="165"/>
      <c r="AH1228" s="165"/>
      <c r="AJ1228" s="165"/>
      <c r="AL1228" s="165"/>
      <c r="AN1228" s="165"/>
      <c r="AP1228" s="165"/>
      <c r="AR1228" s="165"/>
      <c r="AT1228" s="165"/>
      <c r="AV1228" s="165"/>
      <c r="AX1228" s="165"/>
      <c r="AZ1228" s="165"/>
      <c r="BB1228" s="165"/>
    </row>
    <row r="1229" spans="1:54" s="174" customFormat="1" ht="18.399999999999999" customHeight="1" x14ac:dyDescent="0.3">
      <c r="A1229" s="180"/>
      <c r="C1229" s="81"/>
      <c r="F1229" s="165"/>
      <c r="H1229" s="165"/>
      <c r="J1229" s="165"/>
      <c r="L1229" s="165"/>
      <c r="N1229" s="165"/>
      <c r="P1229" s="165"/>
      <c r="R1229" s="165"/>
      <c r="T1229" s="165"/>
      <c r="V1229" s="165"/>
      <c r="X1229" s="165"/>
      <c r="Z1229" s="165"/>
      <c r="AB1229" s="165"/>
      <c r="AD1229" s="165"/>
      <c r="AF1229" s="165"/>
      <c r="AH1229" s="165"/>
      <c r="AJ1229" s="165"/>
      <c r="AL1229" s="165"/>
      <c r="AN1229" s="165"/>
      <c r="AP1229" s="165"/>
      <c r="AR1229" s="165"/>
      <c r="AT1229" s="165"/>
      <c r="AV1229" s="165"/>
      <c r="AX1229" s="165"/>
      <c r="AZ1229" s="165"/>
      <c r="BB1229" s="165"/>
    </row>
    <row r="1230" spans="1:54" s="174" customFormat="1" ht="18.399999999999999" customHeight="1" x14ac:dyDescent="0.3">
      <c r="A1230" s="180"/>
      <c r="C1230" s="81"/>
      <c r="F1230" s="165"/>
      <c r="H1230" s="165"/>
      <c r="J1230" s="165"/>
      <c r="L1230" s="165"/>
      <c r="N1230" s="165"/>
      <c r="P1230" s="165"/>
      <c r="R1230" s="165"/>
      <c r="T1230" s="165"/>
      <c r="V1230" s="165"/>
      <c r="X1230" s="165"/>
      <c r="Z1230" s="165"/>
      <c r="AB1230" s="165"/>
      <c r="AD1230" s="165"/>
      <c r="AF1230" s="165"/>
      <c r="AH1230" s="165"/>
      <c r="AJ1230" s="165"/>
      <c r="AL1230" s="165"/>
      <c r="AN1230" s="165"/>
      <c r="AP1230" s="165"/>
      <c r="AR1230" s="165"/>
      <c r="AT1230" s="165"/>
      <c r="AV1230" s="165"/>
      <c r="AX1230" s="165"/>
      <c r="AZ1230" s="165"/>
      <c r="BB1230" s="165"/>
    </row>
    <row r="1231" spans="1:54" s="174" customFormat="1" ht="18.399999999999999" customHeight="1" x14ac:dyDescent="0.3">
      <c r="A1231" s="180"/>
      <c r="C1231" s="81"/>
      <c r="F1231" s="161"/>
      <c r="H1231" s="161"/>
      <c r="J1231" s="161"/>
      <c r="L1231" s="161"/>
      <c r="N1231" s="161"/>
      <c r="P1231" s="161"/>
      <c r="R1231" s="161"/>
      <c r="T1231" s="161"/>
      <c r="V1231" s="161"/>
      <c r="X1231" s="161"/>
      <c r="Z1231" s="161"/>
      <c r="AB1231" s="161"/>
      <c r="AD1231" s="161"/>
      <c r="AF1231" s="161"/>
      <c r="AH1231" s="161"/>
      <c r="AJ1231" s="161"/>
      <c r="AL1231" s="161"/>
      <c r="AN1231" s="161"/>
      <c r="AP1231" s="161"/>
      <c r="AR1231" s="161"/>
      <c r="AT1231" s="161"/>
      <c r="AV1231" s="161"/>
      <c r="AX1231" s="161"/>
      <c r="AZ1231" s="161"/>
      <c r="BB1231" s="161"/>
    </row>
    <row r="1232" spans="1:54" s="174" customFormat="1" ht="18.399999999999999" customHeight="1" x14ac:dyDescent="0.3">
      <c r="A1232" s="180"/>
      <c r="C1232" s="81"/>
      <c r="H1232" s="178"/>
      <c r="J1232" s="178"/>
      <c r="L1232" s="178"/>
      <c r="N1232" s="178"/>
      <c r="P1232" s="178"/>
      <c r="R1232" s="178"/>
      <c r="T1232" s="178"/>
      <c r="V1232" s="178"/>
      <c r="X1232" s="178"/>
      <c r="Z1232" s="178"/>
      <c r="AB1232" s="178"/>
      <c r="AD1232" s="178"/>
      <c r="AF1232" s="178"/>
      <c r="AH1232" s="178"/>
      <c r="AJ1232" s="178"/>
      <c r="AL1232" s="178"/>
      <c r="AN1232" s="178"/>
      <c r="AP1232" s="178"/>
      <c r="AR1232" s="178"/>
      <c r="AT1232" s="178"/>
      <c r="AV1232" s="178"/>
      <c r="AX1232" s="178"/>
      <c r="AZ1232" s="178"/>
      <c r="BB1232" s="178"/>
    </row>
    <row r="1233" spans="1:54" s="174" customFormat="1" ht="18.399999999999999" customHeight="1" x14ac:dyDescent="0.3">
      <c r="A1233" s="180"/>
      <c r="C1233" s="81"/>
      <c r="H1233" s="165"/>
      <c r="J1233" s="165"/>
      <c r="L1233" s="165"/>
      <c r="N1233" s="165"/>
      <c r="R1233" s="165"/>
      <c r="T1233" s="165"/>
      <c r="V1233" s="165"/>
      <c r="X1233" s="165"/>
      <c r="Z1233" s="165"/>
      <c r="AB1233" s="165"/>
      <c r="AD1233" s="165"/>
      <c r="AF1233" s="165"/>
      <c r="AH1233" s="165"/>
      <c r="AJ1233" s="165"/>
      <c r="AL1233" s="165"/>
      <c r="AN1233" s="165"/>
      <c r="AP1233" s="165"/>
      <c r="AR1233" s="165"/>
      <c r="AT1233" s="165"/>
      <c r="AV1233" s="165"/>
      <c r="AX1233" s="165"/>
      <c r="AZ1233" s="165"/>
      <c r="BB1233" s="165"/>
    </row>
    <row r="1234" spans="1:54" s="174" customFormat="1" ht="18.399999999999999" customHeight="1" x14ac:dyDescent="0.3">
      <c r="A1234" s="180"/>
      <c r="C1234" s="81"/>
      <c r="P1234" s="161"/>
      <c r="R1234" s="161"/>
      <c r="T1234" s="161"/>
      <c r="V1234" s="161"/>
      <c r="X1234" s="161"/>
      <c r="Z1234" s="161"/>
      <c r="AB1234" s="161"/>
      <c r="AD1234" s="161"/>
      <c r="AF1234" s="161"/>
      <c r="AH1234" s="161"/>
      <c r="AJ1234" s="161"/>
      <c r="AL1234" s="161"/>
      <c r="AN1234" s="161"/>
      <c r="AP1234" s="161"/>
      <c r="AR1234" s="161"/>
      <c r="AT1234" s="161"/>
      <c r="AV1234" s="161"/>
      <c r="AX1234" s="161"/>
      <c r="AZ1234" s="161"/>
      <c r="BB1234" s="161"/>
    </row>
    <row r="1235" spans="1:54" s="174" customFormat="1" ht="18.399999999999999" customHeight="1" x14ac:dyDescent="0.3">
      <c r="A1235" s="180"/>
      <c r="C1235" s="81"/>
      <c r="F1235" s="165"/>
      <c r="H1235" s="165"/>
      <c r="J1235" s="165"/>
      <c r="L1235" s="165"/>
      <c r="N1235" s="165"/>
      <c r="P1235" s="165"/>
      <c r="R1235" s="165"/>
      <c r="T1235" s="165"/>
      <c r="V1235" s="165"/>
      <c r="X1235" s="165"/>
      <c r="Z1235" s="165"/>
      <c r="AB1235" s="165"/>
      <c r="AD1235" s="165"/>
      <c r="AF1235" s="165"/>
      <c r="AH1235" s="165"/>
      <c r="AJ1235" s="165"/>
      <c r="AL1235" s="165"/>
      <c r="AN1235" s="165"/>
      <c r="AP1235" s="165"/>
      <c r="AR1235" s="165"/>
      <c r="AT1235" s="165"/>
      <c r="AV1235" s="165"/>
      <c r="AX1235" s="165"/>
      <c r="AZ1235" s="165"/>
      <c r="BB1235" s="165"/>
    </row>
    <row r="1236" spans="1:54" s="174" customFormat="1" ht="18.399999999999999" customHeight="1" x14ac:dyDescent="0.3">
      <c r="A1236" s="180"/>
      <c r="C1236" s="81"/>
      <c r="F1236" s="161"/>
      <c r="H1236" s="161"/>
      <c r="J1236" s="161"/>
      <c r="L1236" s="161"/>
      <c r="N1236" s="161"/>
      <c r="P1236" s="161"/>
      <c r="R1236" s="161"/>
      <c r="T1236" s="161"/>
      <c r="V1236" s="161"/>
      <c r="X1236" s="161"/>
      <c r="Z1236" s="161"/>
      <c r="AB1236" s="161"/>
      <c r="AD1236" s="161"/>
      <c r="AF1236" s="161"/>
      <c r="AH1236" s="161"/>
      <c r="AJ1236" s="161"/>
      <c r="AL1236" s="161"/>
      <c r="AN1236" s="161"/>
      <c r="AP1236" s="161"/>
      <c r="AR1236" s="161"/>
      <c r="AT1236" s="161"/>
      <c r="AV1236" s="161"/>
      <c r="AX1236" s="161"/>
      <c r="AZ1236" s="161"/>
      <c r="BB1236" s="161"/>
    </row>
    <row r="1237" spans="1:54" s="174" customFormat="1" ht="18.399999999999999" customHeight="1" x14ac:dyDescent="0.3">
      <c r="A1237" s="180"/>
      <c r="C1237" s="81"/>
      <c r="F1237" s="165"/>
      <c r="H1237" s="165"/>
      <c r="J1237" s="165"/>
      <c r="L1237" s="165"/>
      <c r="N1237" s="165"/>
      <c r="P1237" s="165"/>
      <c r="R1237" s="165"/>
      <c r="T1237" s="165"/>
      <c r="V1237" s="165"/>
      <c r="X1237" s="165"/>
      <c r="Z1237" s="165"/>
      <c r="AB1237" s="165"/>
      <c r="AD1237" s="165"/>
      <c r="AF1237" s="165"/>
      <c r="AH1237" s="165"/>
      <c r="AJ1237" s="165"/>
      <c r="AL1237" s="165"/>
      <c r="AN1237" s="165"/>
      <c r="AP1237" s="165"/>
      <c r="AR1237" s="165"/>
      <c r="AT1237" s="165"/>
      <c r="AV1237" s="165"/>
      <c r="AX1237" s="165"/>
      <c r="AZ1237" s="165"/>
      <c r="BB1237" s="165"/>
    </row>
    <row r="1238" spans="1:54" s="174" customFormat="1" ht="18.399999999999999" customHeight="1" x14ac:dyDescent="0.3">
      <c r="A1238" s="180"/>
      <c r="C1238" s="81"/>
      <c r="H1238" s="165"/>
      <c r="J1238" s="165"/>
      <c r="L1238" s="165"/>
      <c r="N1238" s="165"/>
      <c r="P1238" s="165"/>
      <c r="R1238" s="165"/>
      <c r="T1238" s="165"/>
      <c r="V1238" s="165"/>
      <c r="X1238" s="165"/>
      <c r="Z1238" s="165"/>
      <c r="AB1238" s="165"/>
      <c r="AD1238" s="165"/>
      <c r="AF1238" s="165"/>
      <c r="AH1238" s="165"/>
      <c r="AJ1238" s="165"/>
      <c r="AL1238" s="165"/>
      <c r="AN1238" s="165"/>
      <c r="AP1238" s="165"/>
      <c r="AR1238" s="165"/>
      <c r="AT1238" s="165"/>
      <c r="AV1238" s="165"/>
      <c r="AX1238" s="165"/>
      <c r="AZ1238" s="165"/>
      <c r="BB1238" s="165"/>
    </row>
    <row r="1239" spans="1:54" s="174" customFormat="1" ht="18.399999999999999" customHeight="1" x14ac:dyDescent="0.3">
      <c r="A1239" s="180"/>
      <c r="C1239" s="81"/>
      <c r="H1239" s="161"/>
      <c r="J1239" s="161"/>
      <c r="L1239" s="161"/>
      <c r="N1239" s="161"/>
      <c r="P1239" s="161"/>
      <c r="R1239" s="161"/>
      <c r="T1239" s="161"/>
      <c r="V1239" s="161"/>
      <c r="X1239" s="161"/>
      <c r="Z1239" s="161"/>
      <c r="AB1239" s="161"/>
      <c r="AD1239" s="161"/>
      <c r="AF1239" s="161"/>
      <c r="AH1239" s="161"/>
      <c r="AJ1239" s="161"/>
      <c r="AL1239" s="161"/>
      <c r="AN1239" s="161"/>
      <c r="AP1239" s="161"/>
      <c r="AR1239" s="161"/>
      <c r="AT1239" s="161"/>
      <c r="AV1239" s="161"/>
      <c r="AX1239" s="161"/>
      <c r="AZ1239" s="161"/>
      <c r="BB1239" s="161"/>
    </row>
    <row r="1240" spans="1:54" s="174" customFormat="1" ht="18.399999999999999" customHeight="1" x14ac:dyDescent="0.3">
      <c r="A1240" s="180"/>
      <c r="C1240" s="81"/>
      <c r="H1240" s="178"/>
      <c r="J1240" s="165"/>
      <c r="L1240" s="165"/>
      <c r="N1240" s="165"/>
      <c r="R1240" s="165"/>
      <c r="T1240" s="165"/>
      <c r="V1240" s="165"/>
      <c r="X1240" s="165"/>
      <c r="Z1240" s="165"/>
      <c r="AB1240" s="165"/>
      <c r="AD1240" s="165"/>
      <c r="AF1240" s="165"/>
      <c r="AH1240" s="165"/>
      <c r="AJ1240" s="165"/>
      <c r="AL1240" s="165"/>
      <c r="AN1240" s="165"/>
      <c r="AP1240" s="165"/>
      <c r="AR1240" s="165"/>
      <c r="AT1240" s="165"/>
      <c r="AV1240" s="165"/>
      <c r="AX1240" s="165"/>
      <c r="AZ1240" s="165"/>
      <c r="BB1240" s="165"/>
    </row>
    <row r="1241" spans="1:54" s="174" customFormat="1" ht="18.399999999999999" customHeight="1" x14ac:dyDescent="0.3">
      <c r="A1241" s="180"/>
      <c r="C1241" s="81"/>
      <c r="H1241" s="165"/>
      <c r="J1241" s="165"/>
      <c r="L1241" s="165"/>
      <c r="N1241" s="165"/>
      <c r="P1241" s="165"/>
      <c r="R1241" s="165"/>
      <c r="T1241" s="165"/>
      <c r="V1241" s="165"/>
      <c r="X1241" s="165"/>
      <c r="Z1241" s="165"/>
      <c r="AB1241" s="165"/>
      <c r="AD1241" s="165"/>
      <c r="AF1241" s="165"/>
      <c r="AH1241" s="165"/>
      <c r="AJ1241" s="165"/>
      <c r="AL1241" s="165"/>
      <c r="AN1241" s="165"/>
      <c r="AP1241" s="165"/>
      <c r="AR1241" s="165"/>
      <c r="AT1241" s="165"/>
      <c r="AV1241" s="165"/>
      <c r="AX1241" s="165"/>
      <c r="AZ1241" s="165"/>
      <c r="BB1241" s="165"/>
    </row>
    <row r="1242" spans="1:54" s="174" customFormat="1" ht="18.399999999999999" customHeight="1" x14ac:dyDescent="0.3">
      <c r="A1242" s="180"/>
      <c r="C1242" s="81"/>
      <c r="J1242" s="165"/>
      <c r="L1242" s="165"/>
      <c r="N1242" s="165"/>
      <c r="P1242" s="165"/>
      <c r="R1242" s="165"/>
      <c r="T1242" s="165"/>
      <c r="V1242" s="165"/>
      <c r="X1242" s="165"/>
      <c r="Z1242" s="165"/>
      <c r="AB1242" s="165"/>
      <c r="AD1242" s="165"/>
      <c r="AF1242" s="165"/>
      <c r="AH1242" s="165"/>
      <c r="AJ1242" s="165"/>
      <c r="AL1242" s="165"/>
      <c r="AN1242" s="165"/>
      <c r="AP1242" s="165"/>
      <c r="AR1242" s="165"/>
      <c r="AT1242" s="165"/>
      <c r="AV1242" s="165"/>
      <c r="AX1242" s="165"/>
      <c r="AZ1242" s="165"/>
      <c r="BB1242" s="165"/>
    </row>
    <row r="1243" spans="1:54" s="174" customFormat="1" ht="18.399999999999999" customHeight="1" x14ac:dyDescent="0.3">
      <c r="A1243" s="180"/>
      <c r="C1243" s="81"/>
      <c r="H1243" s="161"/>
      <c r="J1243" s="161"/>
      <c r="L1243" s="161"/>
      <c r="N1243" s="161"/>
      <c r="P1243" s="161"/>
      <c r="R1243" s="161"/>
      <c r="T1243" s="161"/>
      <c r="V1243" s="161"/>
      <c r="X1243" s="161"/>
      <c r="Z1243" s="161"/>
      <c r="AB1243" s="161"/>
      <c r="AD1243" s="161"/>
      <c r="AF1243" s="161"/>
      <c r="AH1243" s="161"/>
      <c r="AJ1243" s="161"/>
      <c r="AL1243" s="161"/>
      <c r="AN1243" s="161"/>
      <c r="AP1243" s="161"/>
      <c r="AR1243" s="161"/>
      <c r="AT1243" s="161"/>
      <c r="AV1243" s="161"/>
      <c r="AX1243" s="161"/>
      <c r="AZ1243" s="161"/>
      <c r="BB1243" s="161"/>
    </row>
    <row r="1244" spans="1:54" s="174" customFormat="1" ht="18.399999999999999" customHeight="1" x14ac:dyDescent="0.3">
      <c r="A1244" s="180"/>
      <c r="C1244" s="81"/>
      <c r="H1244" s="165"/>
      <c r="J1244" s="165"/>
      <c r="L1244" s="165"/>
      <c r="N1244" s="165"/>
      <c r="P1244" s="165"/>
      <c r="R1244" s="165"/>
      <c r="T1244" s="165"/>
      <c r="V1244" s="165"/>
      <c r="X1244" s="165"/>
      <c r="Z1244" s="165"/>
      <c r="AB1244" s="165"/>
      <c r="AD1244" s="165"/>
      <c r="AF1244" s="165"/>
      <c r="AH1244" s="165"/>
      <c r="AJ1244" s="165"/>
      <c r="AL1244" s="165"/>
      <c r="AN1244" s="165"/>
      <c r="AP1244" s="165"/>
      <c r="AR1244" s="165"/>
      <c r="AT1244" s="165"/>
      <c r="AV1244" s="165"/>
      <c r="AX1244" s="165"/>
      <c r="AZ1244" s="165"/>
      <c r="BB1244" s="165"/>
    </row>
    <row r="1245" spans="1:54" s="174" customFormat="1" ht="18.399999999999999" customHeight="1" x14ac:dyDescent="0.3">
      <c r="A1245" s="180"/>
      <c r="C1245" s="81"/>
      <c r="J1245" s="165"/>
      <c r="L1245" s="165"/>
      <c r="N1245" s="165"/>
      <c r="P1245" s="165"/>
      <c r="R1245" s="165"/>
      <c r="T1245" s="165"/>
      <c r="V1245" s="165"/>
      <c r="X1245" s="165"/>
      <c r="Z1245" s="165"/>
      <c r="AB1245" s="165"/>
      <c r="AD1245" s="165"/>
      <c r="AF1245" s="165"/>
      <c r="AH1245" s="165"/>
      <c r="AJ1245" s="165"/>
      <c r="AL1245" s="165"/>
      <c r="AN1245" s="165"/>
      <c r="AP1245" s="165"/>
      <c r="AR1245" s="165"/>
      <c r="AT1245" s="165"/>
      <c r="AV1245" s="165"/>
      <c r="AX1245" s="165"/>
      <c r="AZ1245" s="165"/>
      <c r="BB1245" s="165"/>
    </row>
    <row r="1246" spans="1:54" s="174" customFormat="1" ht="18.399999999999999" customHeight="1" x14ac:dyDescent="0.3">
      <c r="A1246" s="180"/>
      <c r="C1246" s="81"/>
      <c r="J1246" s="161"/>
      <c r="L1246" s="161"/>
      <c r="N1246" s="161"/>
      <c r="P1246" s="161"/>
      <c r="R1246" s="161"/>
      <c r="T1246" s="161"/>
      <c r="V1246" s="161"/>
      <c r="X1246" s="161"/>
      <c r="Z1246" s="161"/>
      <c r="AB1246" s="161"/>
      <c r="AD1246" s="161"/>
      <c r="AF1246" s="161"/>
      <c r="AH1246" s="161"/>
      <c r="AJ1246" s="161"/>
      <c r="AL1246" s="161"/>
      <c r="AN1246" s="161"/>
      <c r="AP1246" s="161"/>
      <c r="AR1246" s="161"/>
      <c r="AT1246" s="161"/>
      <c r="AV1246" s="161"/>
      <c r="AX1246" s="161"/>
      <c r="AZ1246" s="161"/>
      <c r="BB1246" s="161"/>
    </row>
    <row r="1247" spans="1:54" s="174" customFormat="1" ht="18.399999999999999" customHeight="1" x14ac:dyDescent="0.3">
      <c r="A1247" s="180"/>
      <c r="C1247" s="81"/>
      <c r="H1247" s="161"/>
      <c r="J1247" s="161"/>
      <c r="L1247" s="161"/>
      <c r="N1247" s="161"/>
      <c r="P1247" s="161"/>
      <c r="R1247" s="161"/>
      <c r="T1247" s="161"/>
      <c r="V1247" s="161"/>
      <c r="X1247" s="161"/>
      <c r="Z1247" s="161"/>
      <c r="AB1247" s="161"/>
      <c r="AD1247" s="161"/>
      <c r="AF1247" s="161"/>
      <c r="AH1247" s="161"/>
      <c r="AJ1247" s="161"/>
      <c r="AL1247" s="161"/>
      <c r="AN1247" s="161"/>
      <c r="AP1247" s="161"/>
      <c r="AR1247" s="161"/>
      <c r="AT1247" s="161"/>
      <c r="AV1247" s="161"/>
      <c r="AX1247" s="161"/>
      <c r="AZ1247" s="161"/>
      <c r="BB1247" s="161"/>
    </row>
    <row r="1248" spans="1:54" s="174" customFormat="1" ht="18.399999999999999" customHeight="1" x14ac:dyDescent="0.3">
      <c r="A1248" s="180"/>
      <c r="C1248" s="81"/>
      <c r="J1248" s="165"/>
      <c r="L1248" s="165"/>
      <c r="N1248" s="165"/>
      <c r="P1248" s="165"/>
      <c r="R1248" s="165"/>
      <c r="T1248" s="165"/>
      <c r="V1248" s="165"/>
      <c r="X1248" s="165"/>
      <c r="Z1248" s="165"/>
      <c r="AB1248" s="165"/>
      <c r="AD1248" s="165"/>
      <c r="AF1248" s="165"/>
      <c r="AH1248" s="165"/>
      <c r="AJ1248" s="165"/>
      <c r="AL1248" s="165"/>
      <c r="AN1248" s="165"/>
      <c r="AP1248" s="165"/>
      <c r="AR1248" s="165"/>
      <c r="AT1248" s="165"/>
      <c r="AV1248" s="165"/>
      <c r="AX1248" s="165"/>
      <c r="AZ1248" s="165"/>
      <c r="BB1248" s="165"/>
    </row>
    <row r="1249" spans="1:54" s="174" customFormat="1" ht="18.399999999999999" customHeight="1" x14ac:dyDescent="0.3">
      <c r="A1249" s="180"/>
      <c r="C1249" s="81"/>
      <c r="H1249" s="161"/>
      <c r="J1249" s="161"/>
      <c r="L1249" s="161"/>
      <c r="N1249" s="161"/>
      <c r="P1249" s="161"/>
      <c r="R1249" s="161"/>
      <c r="T1249" s="161"/>
      <c r="V1249" s="161"/>
      <c r="X1249" s="161"/>
      <c r="Z1249" s="161"/>
      <c r="AB1249" s="161"/>
      <c r="AD1249" s="161"/>
      <c r="AF1249" s="161"/>
      <c r="AH1249" s="161"/>
      <c r="AJ1249" s="161"/>
      <c r="AL1249" s="161"/>
      <c r="AN1249" s="161"/>
      <c r="AP1249" s="161"/>
      <c r="AR1249" s="161"/>
      <c r="AT1249" s="161"/>
      <c r="AV1249" s="161"/>
      <c r="AX1249" s="161"/>
      <c r="AZ1249" s="161"/>
      <c r="BB1249" s="161"/>
    </row>
    <row r="1250" spans="1:54" s="174" customFormat="1" ht="18.399999999999999" customHeight="1" x14ac:dyDescent="0.3">
      <c r="A1250" s="180"/>
      <c r="C1250" s="81"/>
      <c r="H1250" s="161"/>
      <c r="J1250" s="161"/>
      <c r="L1250" s="161"/>
      <c r="N1250" s="161"/>
      <c r="P1250" s="161"/>
      <c r="R1250" s="161"/>
      <c r="T1250" s="161"/>
      <c r="V1250" s="161"/>
      <c r="X1250" s="161"/>
      <c r="Z1250" s="161"/>
      <c r="AB1250" s="161"/>
      <c r="AD1250" s="161"/>
      <c r="AF1250" s="161"/>
      <c r="AH1250" s="161"/>
      <c r="AJ1250" s="161"/>
      <c r="AL1250" s="161"/>
      <c r="AN1250" s="161"/>
      <c r="AP1250" s="161"/>
      <c r="AR1250" s="161"/>
      <c r="AT1250" s="161"/>
      <c r="AV1250" s="161"/>
      <c r="AX1250" s="161"/>
      <c r="AZ1250" s="161"/>
      <c r="BB1250" s="161"/>
    </row>
    <row r="1251" spans="1:54" s="174" customFormat="1" ht="18.399999999999999" customHeight="1" x14ac:dyDescent="0.3">
      <c r="A1251" s="180"/>
      <c r="C1251" s="81"/>
      <c r="H1251" s="161"/>
      <c r="J1251" s="161"/>
      <c r="L1251" s="161"/>
      <c r="N1251" s="161"/>
      <c r="P1251" s="161"/>
      <c r="R1251" s="161"/>
      <c r="T1251" s="161"/>
      <c r="V1251" s="161"/>
      <c r="X1251" s="161"/>
      <c r="Z1251" s="161"/>
      <c r="AB1251" s="161"/>
      <c r="AD1251" s="161"/>
      <c r="AF1251" s="161"/>
      <c r="AH1251" s="161"/>
      <c r="AJ1251" s="161"/>
      <c r="AL1251" s="161"/>
      <c r="AN1251" s="161"/>
      <c r="AP1251" s="161"/>
      <c r="AR1251" s="161"/>
      <c r="AT1251" s="161"/>
      <c r="AV1251" s="161"/>
      <c r="AX1251" s="161"/>
      <c r="AZ1251" s="161"/>
      <c r="BB1251" s="161"/>
    </row>
    <row r="1252" spans="1:54" s="174" customFormat="1" ht="18.399999999999999" customHeight="1" x14ac:dyDescent="0.3">
      <c r="A1252" s="180"/>
      <c r="C1252" s="81"/>
      <c r="H1252" s="161"/>
      <c r="J1252" s="161"/>
      <c r="L1252" s="161"/>
      <c r="N1252" s="161"/>
      <c r="P1252" s="161"/>
      <c r="R1252" s="161"/>
      <c r="T1252" s="161"/>
      <c r="V1252" s="161"/>
      <c r="X1252" s="161"/>
      <c r="Z1252" s="161"/>
      <c r="AB1252" s="161"/>
      <c r="AD1252" s="161"/>
      <c r="AF1252" s="161"/>
      <c r="AH1252" s="161"/>
      <c r="AJ1252" s="161"/>
      <c r="AL1252" s="161"/>
      <c r="AN1252" s="161"/>
      <c r="AP1252" s="161"/>
      <c r="AR1252" s="161"/>
      <c r="AT1252" s="161"/>
      <c r="AV1252" s="161"/>
      <c r="AX1252" s="161"/>
      <c r="AZ1252" s="161"/>
      <c r="BB1252" s="161"/>
    </row>
    <row r="1253" spans="1:54" s="174" customFormat="1" ht="18.399999999999999" customHeight="1" x14ac:dyDescent="0.3">
      <c r="A1253" s="180"/>
      <c r="C1253" s="81"/>
      <c r="H1253" s="161"/>
      <c r="J1253" s="161"/>
      <c r="L1253" s="161"/>
      <c r="N1253" s="161"/>
      <c r="P1253" s="161"/>
      <c r="R1253" s="161"/>
      <c r="T1253" s="161"/>
      <c r="V1253" s="161"/>
      <c r="X1253" s="161"/>
      <c r="Z1253" s="161"/>
      <c r="AB1253" s="161"/>
      <c r="AD1253" s="161"/>
      <c r="AF1253" s="161"/>
      <c r="AH1253" s="161"/>
      <c r="AJ1253" s="161"/>
      <c r="AL1253" s="161"/>
      <c r="AN1253" s="161"/>
      <c r="AP1253" s="161"/>
      <c r="AR1253" s="161"/>
      <c r="AT1253" s="161"/>
      <c r="AV1253" s="161"/>
      <c r="AX1253" s="161"/>
      <c r="AZ1253" s="161"/>
      <c r="BB1253" s="161"/>
    </row>
    <row r="1254" spans="1:54" s="174" customFormat="1" ht="18.399999999999999" customHeight="1" x14ac:dyDescent="0.3">
      <c r="A1254" s="180"/>
      <c r="C1254" s="81"/>
      <c r="H1254" s="161"/>
      <c r="J1254" s="161"/>
      <c r="L1254" s="161"/>
      <c r="N1254" s="161"/>
      <c r="P1254" s="161"/>
      <c r="R1254" s="161"/>
      <c r="T1254" s="161"/>
      <c r="V1254" s="161"/>
      <c r="X1254" s="161"/>
      <c r="Z1254" s="161"/>
      <c r="AB1254" s="161"/>
      <c r="AD1254" s="161"/>
      <c r="AF1254" s="161"/>
      <c r="AH1254" s="161"/>
      <c r="AJ1254" s="161"/>
      <c r="AL1254" s="161"/>
      <c r="AN1254" s="161"/>
      <c r="AP1254" s="161"/>
      <c r="AR1254" s="161"/>
      <c r="AT1254" s="161"/>
      <c r="AV1254" s="161"/>
      <c r="AX1254" s="161"/>
      <c r="AZ1254" s="161"/>
      <c r="BB1254" s="161"/>
    </row>
    <row r="1255" spans="1:54" s="174" customFormat="1" ht="18.399999999999999" customHeight="1" x14ac:dyDescent="0.3">
      <c r="A1255" s="180"/>
      <c r="C1255" s="81"/>
      <c r="H1255" s="165"/>
      <c r="J1255" s="165"/>
      <c r="L1255" s="165"/>
      <c r="N1255" s="165"/>
      <c r="P1255" s="165"/>
      <c r="R1255" s="165"/>
      <c r="T1255" s="165"/>
      <c r="V1255" s="165"/>
      <c r="X1255" s="165"/>
      <c r="Z1255" s="165"/>
      <c r="AB1255" s="165"/>
      <c r="AD1255" s="165"/>
      <c r="AF1255" s="165"/>
      <c r="AH1255" s="165"/>
      <c r="AJ1255" s="165"/>
      <c r="AL1255" s="165"/>
      <c r="AN1255" s="165"/>
      <c r="AP1255" s="165"/>
      <c r="AR1255" s="165"/>
      <c r="AT1255" s="165"/>
      <c r="AV1255" s="165"/>
      <c r="AX1255" s="165"/>
      <c r="AZ1255" s="165"/>
      <c r="BB1255" s="165"/>
    </row>
    <row r="1256" spans="1:54" s="174" customFormat="1" ht="18.399999999999999" customHeight="1" x14ac:dyDescent="0.3">
      <c r="A1256" s="180"/>
      <c r="C1256" s="81"/>
      <c r="N1256" s="165"/>
      <c r="P1256" s="165"/>
      <c r="R1256" s="165"/>
      <c r="T1256" s="165"/>
      <c r="V1256" s="165"/>
      <c r="X1256" s="165"/>
      <c r="Z1256" s="165"/>
      <c r="AB1256" s="165"/>
      <c r="AD1256" s="165"/>
      <c r="AF1256" s="165"/>
      <c r="AH1256" s="165"/>
      <c r="AJ1256" s="165"/>
      <c r="AL1256" s="165"/>
      <c r="AN1256" s="165"/>
      <c r="AP1256" s="165"/>
      <c r="AR1256" s="165"/>
      <c r="AT1256" s="165"/>
      <c r="AV1256" s="165"/>
      <c r="AX1256" s="165"/>
      <c r="AZ1256" s="165"/>
      <c r="BB1256" s="165"/>
    </row>
    <row r="1257" spans="1:54" s="174" customFormat="1" ht="18.399999999999999" customHeight="1" x14ac:dyDescent="0.3">
      <c r="A1257" s="180"/>
      <c r="C1257" s="81"/>
      <c r="J1257" s="161"/>
      <c r="L1257" s="161"/>
      <c r="N1257" s="161"/>
      <c r="P1257" s="161"/>
      <c r="R1257" s="161"/>
      <c r="T1257" s="161"/>
      <c r="V1257" s="161"/>
      <c r="X1257" s="161"/>
      <c r="Z1257" s="161"/>
      <c r="AB1257" s="161"/>
      <c r="AD1257" s="161"/>
      <c r="AF1257" s="161"/>
      <c r="AH1257" s="161"/>
      <c r="AJ1257" s="161"/>
      <c r="AL1257" s="161"/>
      <c r="AN1257" s="161"/>
      <c r="AP1257" s="161"/>
      <c r="AR1257" s="161"/>
      <c r="AT1257" s="161"/>
      <c r="AV1257" s="161"/>
      <c r="AX1257" s="161"/>
      <c r="AZ1257" s="161"/>
      <c r="BB1257" s="161"/>
    </row>
    <row r="1258" spans="1:54" s="174" customFormat="1" ht="18.399999999999999" customHeight="1" x14ac:dyDescent="0.3">
      <c r="A1258" s="180"/>
      <c r="C1258" s="81"/>
      <c r="H1258" s="161"/>
      <c r="J1258" s="161"/>
      <c r="L1258" s="161"/>
      <c r="N1258" s="161"/>
      <c r="P1258" s="161"/>
      <c r="R1258" s="161"/>
      <c r="T1258" s="161"/>
      <c r="V1258" s="161"/>
      <c r="X1258" s="161"/>
      <c r="Z1258" s="161"/>
      <c r="AB1258" s="161"/>
      <c r="AD1258" s="161"/>
      <c r="AF1258" s="161"/>
      <c r="AH1258" s="161"/>
      <c r="AJ1258" s="161"/>
      <c r="AL1258" s="161"/>
      <c r="AN1258" s="161"/>
      <c r="AP1258" s="161"/>
      <c r="AR1258" s="161"/>
      <c r="AT1258" s="161"/>
      <c r="AV1258" s="161"/>
      <c r="AX1258" s="161"/>
      <c r="AZ1258" s="161"/>
      <c r="BB1258" s="161"/>
    </row>
    <row r="1259" spans="1:54" s="174" customFormat="1" ht="18.399999999999999" customHeight="1" x14ac:dyDescent="0.3">
      <c r="A1259" s="180"/>
      <c r="C1259" s="81"/>
      <c r="H1259" s="165"/>
      <c r="J1259" s="165"/>
      <c r="L1259" s="165"/>
      <c r="N1259" s="165"/>
      <c r="P1259" s="165"/>
      <c r="R1259" s="165"/>
      <c r="T1259" s="165"/>
      <c r="V1259" s="165"/>
      <c r="X1259" s="165"/>
      <c r="Z1259" s="165"/>
      <c r="AB1259" s="165"/>
      <c r="AD1259" s="165"/>
      <c r="AF1259" s="165"/>
      <c r="AH1259" s="165"/>
      <c r="AJ1259" s="165"/>
      <c r="AL1259" s="165"/>
      <c r="AN1259" s="165"/>
      <c r="AP1259" s="165"/>
      <c r="AR1259" s="165"/>
      <c r="AT1259" s="165"/>
      <c r="AV1259" s="165"/>
      <c r="AX1259" s="165"/>
      <c r="AZ1259" s="165"/>
      <c r="BB1259" s="165"/>
    </row>
    <row r="1260" spans="1:54" s="174" customFormat="1" ht="18.399999999999999" customHeight="1" x14ac:dyDescent="0.3">
      <c r="A1260" s="180"/>
      <c r="C1260" s="81"/>
      <c r="H1260" s="161"/>
      <c r="J1260" s="161"/>
      <c r="L1260" s="161"/>
      <c r="N1260" s="161"/>
      <c r="P1260" s="161"/>
      <c r="R1260" s="161"/>
      <c r="T1260" s="161"/>
      <c r="V1260" s="161"/>
      <c r="X1260" s="161"/>
      <c r="Z1260" s="161"/>
      <c r="AB1260" s="161"/>
      <c r="AD1260" s="161"/>
      <c r="AF1260" s="161"/>
      <c r="AH1260" s="161"/>
      <c r="AJ1260" s="161"/>
      <c r="AL1260" s="161"/>
      <c r="AN1260" s="161"/>
      <c r="AP1260" s="161"/>
      <c r="AR1260" s="161"/>
      <c r="AT1260" s="161"/>
      <c r="AV1260" s="161"/>
      <c r="AX1260" s="161"/>
      <c r="AZ1260" s="161"/>
      <c r="BB1260" s="161"/>
    </row>
    <row r="1261" spans="1:54" s="174" customFormat="1" ht="18.399999999999999" customHeight="1" x14ac:dyDescent="0.3">
      <c r="A1261" s="180"/>
      <c r="C1261" s="81"/>
      <c r="H1261" s="165"/>
      <c r="J1261" s="165"/>
      <c r="L1261" s="165"/>
      <c r="N1261" s="165"/>
      <c r="P1261" s="165"/>
      <c r="R1261" s="165"/>
      <c r="T1261" s="165"/>
      <c r="V1261" s="165"/>
      <c r="X1261" s="165"/>
      <c r="Z1261" s="165"/>
      <c r="AB1261" s="165"/>
      <c r="AD1261" s="165"/>
      <c r="AF1261" s="165"/>
      <c r="AH1261" s="165"/>
      <c r="AJ1261" s="165"/>
      <c r="AL1261" s="165"/>
      <c r="AN1261" s="165"/>
      <c r="AP1261" s="165"/>
      <c r="AR1261" s="165"/>
      <c r="AT1261" s="165"/>
      <c r="AV1261" s="165"/>
      <c r="AX1261" s="165"/>
      <c r="AZ1261" s="165"/>
      <c r="BB1261" s="165"/>
    </row>
    <row r="1262" spans="1:54" s="174" customFormat="1" ht="18.399999999999999" customHeight="1" x14ac:dyDescent="0.3">
      <c r="A1262" s="180"/>
      <c r="C1262" s="81"/>
      <c r="L1262" s="161"/>
      <c r="N1262" s="161"/>
      <c r="P1262" s="161"/>
      <c r="R1262" s="161"/>
      <c r="T1262" s="161"/>
      <c r="V1262" s="161"/>
      <c r="X1262" s="161"/>
      <c r="Z1262" s="161"/>
      <c r="AB1262" s="161"/>
      <c r="AD1262" s="161"/>
      <c r="AF1262" s="161"/>
      <c r="AH1262" s="161"/>
      <c r="AJ1262" s="161"/>
      <c r="AL1262" s="161"/>
      <c r="AN1262" s="161"/>
      <c r="AP1262" s="161"/>
      <c r="AR1262" s="161"/>
      <c r="AT1262" s="161"/>
      <c r="AV1262" s="161"/>
      <c r="AX1262" s="161"/>
      <c r="AZ1262" s="161"/>
      <c r="BB1262" s="161"/>
    </row>
    <row r="1263" spans="1:54" s="174" customFormat="1" ht="18.399999999999999" customHeight="1" x14ac:dyDescent="0.3">
      <c r="A1263" s="180"/>
      <c r="C1263" s="81"/>
      <c r="H1263" s="161"/>
      <c r="J1263" s="161"/>
      <c r="L1263" s="161"/>
      <c r="N1263" s="161"/>
      <c r="P1263" s="161"/>
      <c r="R1263" s="161"/>
      <c r="T1263" s="161"/>
      <c r="V1263" s="161"/>
      <c r="X1263" s="161"/>
      <c r="Z1263" s="161"/>
      <c r="AB1263" s="161"/>
      <c r="AD1263" s="161"/>
      <c r="AF1263" s="161"/>
      <c r="AH1263" s="161"/>
      <c r="AJ1263" s="161"/>
      <c r="AL1263" s="161"/>
      <c r="AN1263" s="161"/>
      <c r="AP1263" s="161"/>
      <c r="AR1263" s="161"/>
      <c r="AT1263" s="161"/>
      <c r="AV1263" s="161"/>
      <c r="AX1263" s="161"/>
      <c r="AZ1263" s="161"/>
      <c r="BB1263" s="161"/>
    </row>
    <row r="1264" spans="1:54" s="174" customFormat="1" ht="18.399999999999999" customHeight="1" x14ac:dyDescent="0.3">
      <c r="A1264" s="180"/>
      <c r="C1264" s="81"/>
      <c r="AD1264" s="165"/>
      <c r="AF1264" s="165"/>
      <c r="AH1264" s="165"/>
      <c r="AJ1264" s="165"/>
      <c r="AL1264" s="165"/>
      <c r="AN1264" s="165"/>
      <c r="AP1264" s="165"/>
      <c r="AR1264" s="165"/>
      <c r="AT1264" s="165"/>
      <c r="AV1264" s="165"/>
      <c r="AX1264" s="165"/>
      <c r="AZ1264" s="165"/>
      <c r="BB1264" s="165"/>
    </row>
    <row r="1265" spans="1:54" s="174" customFormat="1" ht="18.399999999999999" customHeight="1" x14ac:dyDescent="0.3">
      <c r="A1265" s="180"/>
      <c r="C1265" s="81"/>
      <c r="H1265" s="178"/>
      <c r="J1265" s="178"/>
      <c r="L1265" s="178"/>
      <c r="N1265" s="178"/>
      <c r="P1265" s="178"/>
      <c r="R1265" s="178"/>
      <c r="T1265" s="178"/>
      <c r="V1265" s="178"/>
      <c r="X1265" s="178"/>
      <c r="Z1265" s="178"/>
      <c r="AB1265" s="178"/>
      <c r="AD1265" s="178"/>
      <c r="AF1265" s="178"/>
      <c r="AH1265" s="178"/>
      <c r="AJ1265" s="178"/>
      <c r="AL1265" s="178"/>
      <c r="AN1265" s="178"/>
      <c r="AP1265" s="178"/>
      <c r="AR1265" s="178"/>
      <c r="AT1265" s="178"/>
      <c r="AV1265" s="178"/>
      <c r="AX1265" s="178"/>
      <c r="AZ1265" s="178"/>
      <c r="BB1265" s="178"/>
    </row>
    <row r="1266" spans="1:54" s="174" customFormat="1" ht="18.399999999999999" customHeight="1" x14ac:dyDescent="0.3">
      <c r="A1266" s="180"/>
      <c r="C1266" s="81"/>
      <c r="J1266" s="161"/>
      <c r="L1266" s="161"/>
      <c r="N1266" s="161"/>
      <c r="P1266" s="161"/>
      <c r="R1266" s="161"/>
      <c r="T1266" s="161"/>
      <c r="V1266" s="161"/>
      <c r="X1266" s="161"/>
      <c r="Z1266" s="161"/>
      <c r="AB1266" s="161"/>
      <c r="AD1266" s="161"/>
      <c r="AF1266" s="161"/>
      <c r="AH1266" s="161"/>
      <c r="AJ1266" s="161"/>
      <c r="AL1266" s="161"/>
      <c r="AN1266" s="161"/>
      <c r="AP1266" s="161"/>
      <c r="AR1266" s="161"/>
      <c r="AT1266" s="161"/>
      <c r="AV1266" s="161"/>
      <c r="AX1266" s="161"/>
      <c r="AZ1266" s="161"/>
      <c r="BB1266" s="161"/>
    </row>
    <row r="1267" spans="1:54" s="174" customFormat="1" ht="18.399999999999999" customHeight="1" x14ac:dyDescent="0.3">
      <c r="A1267" s="180"/>
      <c r="C1267" s="81"/>
      <c r="H1267" s="161"/>
      <c r="J1267" s="161"/>
      <c r="L1267" s="161"/>
      <c r="N1267" s="161"/>
      <c r="P1267" s="161"/>
      <c r="R1267" s="161"/>
      <c r="T1267" s="161"/>
      <c r="V1267" s="161"/>
      <c r="X1267" s="161"/>
      <c r="Z1267" s="161"/>
      <c r="AB1267" s="161"/>
      <c r="AD1267" s="161"/>
      <c r="AF1267" s="161"/>
      <c r="AH1267" s="161"/>
      <c r="AJ1267" s="161"/>
      <c r="AL1267" s="161"/>
      <c r="AN1267" s="161"/>
      <c r="AP1267" s="161"/>
      <c r="AR1267" s="161"/>
      <c r="AT1267" s="161"/>
      <c r="AV1267" s="161"/>
      <c r="AX1267" s="161"/>
      <c r="AZ1267" s="161"/>
      <c r="BB1267" s="161"/>
    </row>
    <row r="1268" spans="1:54" s="174" customFormat="1" ht="18.399999999999999" customHeight="1" x14ac:dyDescent="0.3">
      <c r="A1268" s="180"/>
      <c r="C1268" s="81"/>
      <c r="H1268" s="165"/>
      <c r="J1268" s="165"/>
      <c r="L1268" s="165"/>
      <c r="N1268" s="165"/>
      <c r="P1268" s="165"/>
      <c r="R1268" s="165"/>
      <c r="T1268" s="165"/>
      <c r="V1268" s="165"/>
      <c r="X1268" s="165"/>
      <c r="Z1268" s="165"/>
      <c r="AB1268" s="165"/>
      <c r="AD1268" s="165"/>
      <c r="AF1268" s="165"/>
      <c r="AH1268" s="165"/>
      <c r="AJ1268" s="165"/>
      <c r="AL1268" s="165"/>
      <c r="AN1268" s="165"/>
      <c r="AP1268" s="165"/>
      <c r="AR1268" s="165"/>
      <c r="AT1268" s="165"/>
      <c r="AV1268" s="165"/>
      <c r="AX1268" s="165"/>
      <c r="AZ1268" s="165"/>
      <c r="BB1268" s="165"/>
    </row>
    <row r="1269" spans="1:54" s="174" customFormat="1" ht="18.399999999999999" customHeight="1" x14ac:dyDescent="0.3">
      <c r="A1269" s="180"/>
      <c r="C1269" s="81"/>
      <c r="J1269" s="161"/>
      <c r="L1269" s="161"/>
      <c r="N1269" s="161"/>
      <c r="P1269" s="161"/>
      <c r="R1269" s="161"/>
      <c r="T1269" s="161"/>
      <c r="V1269" s="161"/>
      <c r="X1269" s="161"/>
      <c r="Z1269" s="161"/>
      <c r="AB1269" s="161"/>
      <c r="AD1269" s="161"/>
      <c r="AF1269" s="161"/>
      <c r="AH1269" s="161"/>
      <c r="AJ1269" s="161"/>
      <c r="AL1269" s="161"/>
      <c r="AN1269" s="161"/>
      <c r="AP1269" s="161"/>
      <c r="AR1269" s="161"/>
      <c r="AT1269" s="161"/>
      <c r="AV1269" s="161"/>
      <c r="AX1269" s="161"/>
      <c r="AZ1269" s="161"/>
      <c r="BB1269" s="161"/>
    </row>
    <row r="1270" spans="1:54" s="174" customFormat="1" ht="18.399999999999999" customHeight="1" x14ac:dyDescent="0.3">
      <c r="A1270" s="180"/>
      <c r="C1270" s="81"/>
      <c r="H1270" s="161"/>
      <c r="J1270" s="161"/>
      <c r="L1270" s="161"/>
      <c r="N1270" s="161"/>
      <c r="P1270" s="161"/>
      <c r="R1270" s="161"/>
      <c r="T1270" s="161"/>
      <c r="V1270" s="161"/>
      <c r="X1270" s="161"/>
      <c r="Z1270" s="161"/>
      <c r="AB1270" s="161"/>
      <c r="AD1270" s="161"/>
      <c r="AF1270" s="161"/>
      <c r="AH1270" s="161"/>
      <c r="AJ1270" s="161"/>
      <c r="AL1270" s="161"/>
      <c r="AN1270" s="161"/>
      <c r="AP1270" s="161"/>
      <c r="AR1270" s="161"/>
      <c r="AT1270" s="161"/>
      <c r="AV1270" s="161"/>
      <c r="AX1270" s="161"/>
      <c r="AZ1270" s="161"/>
      <c r="BB1270" s="161"/>
    </row>
    <row r="1271" spans="1:54" s="174" customFormat="1" ht="18.399999999999999" customHeight="1" x14ac:dyDescent="0.3">
      <c r="A1271" s="180"/>
      <c r="C1271" s="81"/>
      <c r="H1271" s="161"/>
      <c r="J1271" s="161"/>
      <c r="L1271" s="161"/>
      <c r="N1271" s="161"/>
      <c r="P1271" s="161"/>
      <c r="R1271" s="161"/>
      <c r="T1271" s="161"/>
      <c r="V1271" s="161"/>
      <c r="X1271" s="161"/>
      <c r="Z1271" s="161"/>
      <c r="AB1271" s="161"/>
      <c r="AD1271" s="161"/>
      <c r="AF1271" s="161"/>
      <c r="AH1271" s="161"/>
      <c r="AJ1271" s="161"/>
      <c r="AL1271" s="161"/>
      <c r="AN1271" s="161"/>
      <c r="AP1271" s="161"/>
      <c r="AR1271" s="161"/>
      <c r="AT1271" s="161"/>
      <c r="AV1271" s="161"/>
      <c r="AX1271" s="161"/>
      <c r="AZ1271" s="161"/>
      <c r="BB1271" s="161"/>
    </row>
    <row r="1272" spans="1:54" s="174" customFormat="1" ht="18.399999999999999" customHeight="1" x14ac:dyDescent="0.3">
      <c r="A1272" s="180"/>
      <c r="C1272" s="81"/>
      <c r="H1272" s="161"/>
      <c r="J1272" s="161"/>
      <c r="L1272" s="161"/>
      <c r="N1272" s="161"/>
      <c r="P1272" s="161"/>
      <c r="R1272" s="161"/>
      <c r="T1272" s="161"/>
      <c r="V1272" s="161"/>
      <c r="X1272" s="161"/>
      <c r="Z1272" s="161"/>
      <c r="AB1272" s="161"/>
      <c r="AD1272" s="161"/>
      <c r="AF1272" s="161"/>
      <c r="AH1272" s="161"/>
      <c r="AJ1272" s="161"/>
      <c r="AL1272" s="161"/>
      <c r="AN1272" s="161"/>
      <c r="AP1272" s="161"/>
      <c r="AR1272" s="161"/>
      <c r="AT1272" s="161"/>
      <c r="AV1272" s="161"/>
      <c r="AX1272" s="161"/>
      <c r="AZ1272" s="161"/>
      <c r="BB1272" s="161"/>
    </row>
    <row r="1273" spans="1:54" s="174" customFormat="1" ht="18.399999999999999" customHeight="1" x14ac:dyDescent="0.3">
      <c r="A1273" s="180"/>
      <c r="C1273" s="81"/>
      <c r="H1273" s="161"/>
      <c r="J1273" s="161"/>
      <c r="L1273" s="161"/>
      <c r="N1273" s="161"/>
      <c r="P1273" s="161"/>
      <c r="R1273" s="161"/>
      <c r="T1273" s="161"/>
      <c r="V1273" s="161"/>
      <c r="X1273" s="161"/>
      <c r="Z1273" s="161"/>
      <c r="AB1273" s="161"/>
      <c r="AD1273" s="161"/>
      <c r="AF1273" s="161"/>
      <c r="AH1273" s="161"/>
      <c r="AJ1273" s="161"/>
      <c r="AL1273" s="161"/>
      <c r="AN1273" s="161"/>
      <c r="AP1273" s="161"/>
      <c r="AR1273" s="161"/>
      <c r="AT1273" s="161"/>
      <c r="AV1273" s="161"/>
      <c r="AX1273" s="161"/>
      <c r="AZ1273" s="161"/>
      <c r="BB1273" s="161"/>
    </row>
    <row r="1274" spans="1:54" s="174" customFormat="1" ht="18.399999999999999" customHeight="1" x14ac:dyDescent="0.3">
      <c r="A1274" s="180"/>
      <c r="C1274" s="81"/>
      <c r="P1274" s="161"/>
      <c r="R1274" s="161"/>
      <c r="T1274" s="161"/>
      <c r="V1274" s="161"/>
      <c r="X1274" s="161"/>
      <c r="Z1274" s="161"/>
      <c r="AB1274" s="161"/>
      <c r="AD1274" s="161"/>
      <c r="AF1274" s="161"/>
      <c r="AH1274" s="161"/>
      <c r="AJ1274" s="161"/>
      <c r="AL1274" s="161"/>
      <c r="AN1274" s="161"/>
      <c r="AP1274" s="161"/>
      <c r="AR1274" s="161"/>
      <c r="AT1274" s="161"/>
      <c r="AV1274" s="161"/>
      <c r="AX1274" s="161"/>
      <c r="AZ1274" s="161"/>
      <c r="BB1274" s="161"/>
    </row>
    <row r="1275" spans="1:54" s="174" customFormat="1" ht="18.399999999999999" customHeight="1" x14ac:dyDescent="0.3">
      <c r="A1275" s="182"/>
      <c r="B1275" s="160"/>
      <c r="C1275" s="190"/>
      <c r="D1275" s="165"/>
      <c r="E1275" s="161"/>
      <c r="N1275" s="165"/>
      <c r="P1275" s="165"/>
      <c r="R1275" s="165"/>
      <c r="T1275" s="165"/>
      <c r="V1275" s="165"/>
      <c r="X1275" s="165"/>
      <c r="Z1275" s="165"/>
      <c r="AB1275" s="165"/>
      <c r="AD1275" s="165"/>
      <c r="AF1275" s="165"/>
      <c r="AH1275" s="165"/>
      <c r="AJ1275" s="165"/>
      <c r="AL1275" s="165"/>
      <c r="AN1275" s="165"/>
      <c r="AP1275" s="165"/>
      <c r="AR1275" s="165"/>
      <c r="AT1275" s="165"/>
      <c r="AV1275" s="165"/>
      <c r="AX1275" s="165"/>
      <c r="AZ1275" s="165"/>
      <c r="BB1275" s="165"/>
    </row>
    <row r="1276" spans="1:54" s="174" customFormat="1" ht="18.399999999999999" customHeight="1" x14ac:dyDescent="0.3">
      <c r="A1276" s="182"/>
      <c r="B1276" s="160"/>
      <c r="C1276" s="64"/>
      <c r="D1276" s="161"/>
      <c r="E1276" s="161"/>
      <c r="H1276" s="161"/>
      <c r="J1276" s="161"/>
      <c r="L1276" s="161"/>
      <c r="N1276" s="161"/>
      <c r="P1276" s="161"/>
      <c r="R1276" s="161"/>
      <c r="T1276" s="161"/>
      <c r="V1276" s="161"/>
      <c r="X1276" s="161"/>
      <c r="Z1276" s="161"/>
      <c r="AB1276" s="161"/>
      <c r="AD1276" s="161"/>
      <c r="AF1276" s="161"/>
      <c r="AH1276" s="161"/>
      <c r="AJ1276" s="161"/>
      <c r="AL1276" s="161"/>
      <c r="AN1276" s="161"/>
      <c r="AP1276" s="161"/>
      <c r="AR1276" s="161"/>
      <c r="AT1276" s="161"/>
      <c r="AV1276" s="161"/>
      <c r="AX1276" s="161"/>
      <c r="AZ1276" s="161"/>
      <c r="BB1276" s="161"/>
    </row>
    <row r="1277" spans="1:54" s="174" customFormat="1" ht="18.399999999999999" customHeight="1" x14ac:dyDescent="0.3">
      <c r="A1277" s="182"/>
      <c r="B1277" s="160"/>
      <c r="C1277" s="64"/>
      <c r="D1277" s="161"/>
      <c r="E1277" s="161"/>
      <c r="H1277" s="161"/>
      <c r="J1277" s="161"/>
      <c r="L1277" s="161"/>
      <c r="N1277" s="161"/>
      <c r="P1277" s="161"/>
      <c r="R1277" s="161"/>
      <c r="T1277" s="161"/>
      <c r="V1277" s="161"/>
      <c r="X1277" s="161"/>
      <c r="Z1277" s="161"/>
      <c r="AB1277" s="161"/>
      <c r="AD1277" s="161"/>
      <c r="AF1277" s="161"/>
      <c r="AH1277" s="161"/>
      <c r="AJ1277" s="161"/>
      <c r="AL1277" s="161"/>
      <c r="AN1277" s="161"/>
      <c r="AP1277" s="161"/>
      <c r="AR1277" s="161"/>
      <c r="AT1277" s="161"/>
      <c r="AV1277" s="161"/>
      <c r="AX1277" s="161"/>
      <c r="AZ1277" s="161"/>
      <c r="BB1277" s="161"/>
    </row>
    <row r="1278" spans="1:54" s="174" customFormat="1" ht="18.399999999999999" customHeight="1" x14ac:dyDescent="0.3">
      <c r="A1278" s="182"/>
      <c r="B1278" s="160"/>
      <c r="C1278" s="64"/>
      <c r="D1278" s="161"/>
      <c r="E1278" s="161"/>
      <c r="F1278" s="165"/>
      <c r="H1278" s="165"/>
      <c r="J1278" s="165"/>
      <c r="L1278" s="165"/>
      <c r="N1278" s="165"/>
      <c r="P1278" s="165"/>
      <c r="R1278" s="165"/>
      <c r="T1278" s="165"/>
      <c r="V1278" s="165"/>
      <c r="X1278" s="165"/>
      <c r="Z1278" s="165"/>
      <c r="AB1278" s="165"/>
      <c r="AD1278" s="165"/>
      <c r="AF1278" s="165"/>
      <c r="AH1278" s="165"/>
      <c r="AJ1278" s="165"/>
      <c r="AL1278" s="165"/>
      <c r="AN1278" s="165"/>
      <c r="AP1278" s="165"/>
      <c r="AR1278" s="165"/>
      <c r="AT1278" s="165"/>
      <c r="AV1278" s="165"/>
      <c r="AX1278" s="165"/>
      <c r="AZ1278" s="165"/>
      <c r="BB1278" s="165"/>
    </row>
    <row r="1279" spans="1:54" s="174" customFormat="1" ht="18.399999999999999" customHeight="1" x14ac:dyDescent="0.3">
      <c r="A1279" s="200"/>
      <c r="B1279" s="173"/>
      <c r="C1279" s="190"/>
      <c r="D1279" s="165"/>
      <c r="E1279" s="161"/>
      <c r="H1279" s="165"/>
      <c r="J1279" s="165"/>
      <c r="L1279" s="165"/>
      <c r="N1279" s="165"/>
      <c r="P1279" s="165"/>
      <c r="R1279" s="165"/>
      <c r="T1279" s="165"/>
      <c r="V1279" s="165"/>
      <c r="X1279" s="165"/>
      <c r="Z1279" s="165"/>
      <c r="AB1279" s="165"/>
      <c r="AD1279" s="165"/>
      <c r="AF1279" s="165"/>
      <c r="AH1279" s="165"/>
      <c r="AJ1279" s="165"/>
      <c r="AL1279" s="165"/>
      <c r="AN1279" s="165"/>
      <c r="AP1279" s="165"/>
      <c r="AR1279" s="165"/>
      <c r="AT1279" s="165"/>
      <c r="AV1279" s="165"/>
      <c r="AX1279" s="165"/>
      <c r="AZ1279" s="165"/>
      <c r="BB1279" s="165"/>
    </row>
    <row r="1280" spans="1:54" s="174" customFormat="1" ht="18.399999999999999" customHeight="1" x14ac:dyDescent="0.3">
      <c r="A1280" s="182"/>
      <c r="B1280" s="160"/>
      <c r="C1280" s="64"/>
      <c r="D1280" s="161"/>
      <c r="E1280" s="161"/>
      <c r="L1280" s="161"/>
      <c r="N1280" s="161"/>
      <c r="P1280" s="161"/>
      <c r="R1280" s="161"/>
      <c r="T1280" s="161"/>
      <c r="V1280" s="161"/>
      <c r="X1280" s="161"/>
      <c r="Z1280" s="161"/>
      <c r="AB1280" s="161"/>
      <c r="AD1280" s="161"/>
      <c r="AF1280" s="161"/>
      <c r="AH1280" s="161"/>
      <c r="AJ1280" s="161"/>
      <c r="AL1280" s="161"/>
      <c r="AN1280" s="161"/>
      <c r="AP1280" s="161"/>
      <c r="AR1280" s="161"/>
      <c r="AT1280" s="161"/>
      <c r="AV1280" s="161"/>
      <c r="AX1280" s="161"/>
      <c r="AZ1280" s="161"/>
      <c r="BB1280" s="161"/>
    </row>
    <row r="1281" spans="1:54" s="174" customFormat="1" ht="18.399999999999999" customHeight="1" x14ac:dyDescent="0.3">
      <c r="A1281" s="182"/>
      <c r="B1281" s="160"/>
      <c r="C1281" s="64"/>
      <c r="D1281" s="161"/>
      <c r="E1281" s="161"/>
      <c r="L1281" s="161"/>
      <c r="N1281" s="161"/>
      <c r="P1281" s="161"/>
      <c r="R1281" s="161"/>
      <c r="T1281" s="161"/>
      <c r="V1281" s="161"/>
      <c r="X1281" s="161"/>
      <c r="Z1281" s="161"/>
      <c r="AB1281" s="161"/>
      <c r="AD1281" s="161"/>
      <c r="AF1281" s="161"/>
      <c r="AH1281" s="161"/>
      <c r="AJ1281" s="161"/>
      <c r="AL1281" s="161"/>
      <c r="AN1281" s="161"/>
      <c r="AP1281" s="161"/>
      <c r="AR1281" s="161"/>
      <c r="AT1281" s="161"/>
      <c r="AV1281" s="161"/>
      <c r="AX1281" s="161"/>
      <c r="AZ1281" s="161"/>
      <c r="BB1281" s="161"/>
    </row>
    <row r="1282" spans="1:54" s="174" customFormat="1" ht="18.399999999999999" customHeight="1" x14ac:dyDescent="0.3">
      <c r="A1282" s="182"/>
      <c r="B1282" s="160"/>
      <c r="C1282" s="64"/>
      <c r="D1282" s="161"/>
      <c r="E1282" s="161"/>
      <c r="V1282" s="161"/>
      <c r="X1282" s="161"/>
      <c r="Z1282" s="161"/>
      <c r="AB1282" s="161"/>
      <c r="AD1282" s="161"/>
      <c r="AF1282" s="161"/>
      <c r="AH1282" s="161"/>
      <c r="AJ1282" s="161"/>
      <c r="AL1282" s="161"/>
      <c r="AN1282" s="161"/>
      <c r="AP1282" s="161"/>
      <c r="AR1282" s="161"/>
      <c r="AT1282" s="161"/>
      <c r="AV1282" s="161"/>
      <c r="AX1282" s="161"/>
      <c r="AZ1282" s="161"/>
      <c r="BB1282" s="161"/>
    </row>
    <row r="1283" spans="1:54" s="174" customFormat="1" ht="18.399999999999999" customHeight="1" x14ac:dyDescent="0.3">
      <c r="A1283" s="182"/>
      <c r="B1283" s="160"/>
      <c r="C1283" s="64"/>
      <c r="D1283" s="161"/>
      <c r="E1283" s="161"/>
      <c r="V1283" s="161"/>
      <c r="X1283" s="161"/>
      <c r="Z1283" s="161"/>
      <c r="AB1283" s="161"/>
      <c r="AD1283" s="161"/>
      <c r="AF1283" s="161"/>
      <c r="AH1283" s="161"/>
      <c r="AJ1283" s="161"/>
      <c r="AL1283" s="161"/>
      <c r="AN1283" s="161"/>
      <c r="AP1283" s="161"/>
      <c r="AR1283" s="161"/>
      <c r="AT1283" s="161"/>
      <c r="AV1283" s="161"/>
      <c r="AX1283" s="161"/>
      <c r="AZ1283" s="161"/>
      <c r="BB1283" s="161"/>
    </row>
    <row r="1284" spans="1:54" s="174" customFormat="1" ht="18.399999999999999" customHeight="1" x14ac:dyDescent="0.3">
      <c r="A1284" s="182"/>
      <c r="B1284" s="160"/>
      <c r="C1284" s="64"/>
      <c r="D1284" s="161"/>
      <c r="E1284" s="161"/>
      <c r="J1284" s="161"/>
      <c r="L1284" s="161"/>
      <c r="N1284" s="161"/>
      <c r="P1284" s="161"/>
      <c r="R1284" s="161"/>
      <c r="T1284" s="161"/>
      <c r="Z1284" s="161"/>
      <c r="AB1284" s="161"/>
      <c r="AD1284" s="161"/>
      <c r="AF1284" s="161"/>
      <c r="AH1284" s="161"/>
      <c r="AJ1284" s="161"/>
      <c r="AL1284" s="161"/>
      <c r="AN1284" s="161"/>
      <c r="AP1284" s="161"/>
      <c r="AR1284" s="161"/>
      <c r="AT1284" s="161"/>
      <c r="AV1284" s="161"/>
      <c r="AX1284" s="161"/>
      <c r="AZ1284" s="161"/>
      <c r="BB1284" s="161"/>
    </row>
    <row r="1285" spans="1:54" s="174" customFormat="1" ht="18.399999999999999" customHeight="1" x14ac:dyDescent="0.3">
      <c r="A1285" s="182"/>
      <c r="B1285" s="160"/>
      <c r="C1285" s="64"/>
      <c r="D1285" s="160"/>
      <c r="E1285" s="161"/>
      <c r="H1285" s="165"/>
      <c r="J1285" s="165"/>
      <c r="L1285" s="165"/>
      <c r="N1285" s="165"/>
      <c r="R1285" s="165"/>
      <c r="T1285" s="165"/>
      <c r="V1285" s="165"/>
      <c r="X1285" s="165"/>
      <c r="Z1285" s="165"/>
      <c r="AB1285" s="165"/>
      <c r="AD1285" s="165"/>
      <c r="AF1285" s="165"/>
      <c r="AH1285" s="165"/>
      <c r="AJ1285" s="165"/>
      <c r="AL1285" s="165"/>
      <c r="AN1285" s="165"/>
      <c r="AP1285" s="165"/>
      <c r="AR1285" s="165"/>
      <c r="AT1285" s="165"/>
      <c r="AV1285" s="165"/>
      <c r="AX1285" s="165"/>
      <c r="AZ1285" s="165"/>
      <c r="BB1285" s="165"/>
    </row>
    <row r="1286" spans="1:54" s="174" customFormat="1" ht="18.399999999999999" customHeight="1" x14ac:dyDescent="0.3">
      <c r="A1286" s="182"/>
      <c r="B1286" s="160"/>
      <c r="C1286" s="64"/>
      <c r="D1286" s="161"/>
      <c r="E1286" s="161"/>
      <c r="F1286" s="165"/>
      <c r="H1286" s="165"/>
      <c r="J1286" s="165"/>
      <c r="L1286" s="165"/>
      <c r="N1286" s="165"/>
      <c r="P1286" s="165"/>
      <c r="R1286" s="165"/>
      <c r="T1286" s="165"/>
      <c r="V1286" s="165"/>
      <c r="X1286" s="165"/>
      <c r="Z1286" s="165"/>
      <c r="AB1286" s="165"/>
      <c r="AD1286" s="165"/>
      <c r="AF1286" s="165"/>
      <c r="AH1286" s="165"/>
      <c r="AJ1286" s="165"/>
      <c r="AL1286" s="165"/>
      <c r="AN1286" s="165"/>
      <c r="AP1286" s="165"/>
      <c r="AR1286" s="165"/>
      <c r="AT1286" s="165"/>
      <c r="AV1286" s="165"/>
      <c r="AX1286" s="165"/>
      <c r="AZ1286" s="165"/>
      <c r="BB1286" s="165"/>
    </row>
    <row r="1287" spans="1:54" s="174" customFormat="1" ht="18.399999999999999" customHeight="1" x14ac:dyDescent="0.3">
      <c r="A1287" s="182"/>
      <c r="B1287" s="160"/>
      <c r="C1287" s="64"/>
      <c r="D1287" s="161"/>
      <c r="E1287" s="161"/>
      <c r="F1287" s="165"/>
      <c r="H1287" s="161"/>
      <c r="J1287" s="161"/>
      <c r="L1287" s="161"/>
      <c r="N1287" s="161"/>
      <c r="P1287" s="161"/>
      <c r="R1287" s="161"/>
      <c r="T1287" s="161"/>
      <c r="V1287" s="161"/>
      <c r="X1287" s="161"/>
      <c r="Z1287" s="161"/>
      <c r="AB1287" s="161"/>
      <c r="AD1287" s="161"/>
      <c r="AF1287" s="161"/>
      <c r="AH1287" s="161"/>
      <c r="AJ1287" s="161"/>
      <c r="AL1287" s="161"/>
      <c r="AN1287" s="161"/>
      <c r="AP1287" s="161"/>
      <c r="AR1287" s="161"/>
      <c r="AT1287" s="161"/>
      <c r="AV1287" s="161"/>
      <c r="AX1287" s="161"/>
      <c r="AZ1287" s="161"/>
      <c r="BB1287" s="161"/>
    </row>
    <row r="1288" spans="1:54" s="174" customFormat="1" ht="18.399999999999999" customHeight="1" x14ac:dyDescent="0.3">
      <c r="A1288" s="182"/>
      <c r="B1288" s="160"/>
      <c r="C1288" s="64"/>
      <c r="D1288" s="161"/>
      <c r="E1288" s="161"/>
      <c r="H1288" s="161"/>
      <c r="J1288" s="161"/>
      <c r="L1288" s="161"/>
      <c r="N1288" s="161"/>
      <c r="P1288" s="161"/>
      <c r="R1288" s="161"/>
      <c r="T1288" s="161"/>
      <c r="V1288" s="161"/>
      <c r="X1288" s="161"/>
      <c r="Z1288" s="161"/>
      <c r="AB1288" s="161"/>
      <c r="AD1288" s="161"/>
      <c r="AF1288" s="161"/>
      <c r="AH1288" s="161"/>
      <c r="AJ1288" s="161"/>
      <c r="AL1288" s="161"/>
      <c r="AN1288" s="161"/>
      <c r="AP1288" s="161"/>
      <c r="AR1288" s="161"/>
      <c r="AT1288" s="161"/>
      <c r="AV1288" s="161"/>
      <c r="AX1288" s="161"/>
      <c r="AZ1288" s="161"/>
      <c r="BB1288" s="161"/>
    </row>
    <row r="1289" spans="1:54" s="174" customFormat="1" ht="18.399999999999999" customHeight="1" x14ac:dyDescent="0.3">
      <c r="A1289" s="182"/>
      <c r="B1289" s="160"/>
      <c r="C1289" s="64"/>
      <c r="D1289" s="161"/>
      <c r="E1289" s="161"/>
      <c r="F1289" s="165"/>
      <c r="H1289" s="161"/>
      <c r="J1289" s="161"/>
      <c r="L1289" s="161"/>
      <c r="N1289" s="161"/>
      <c r="P1289" s="161"/>
      <c r="R1289" s="161"/>
      <c r="T1289" s="161"/>
      <c r="V1289" s="161"/>
      <c r="X1289" s="161"/>
      <c r="Z1289" s="161"/>
      <c r="AB1289" s="161"/>
      <c r="AD1289" s="161"/>
      <c r="AF1289" s="161"/>
      <c r="AH1289" s="161"/>
      <c r="AJ1289" s="161"/>
      <c r="AL1289" s="161"/>
      <c r="AN1289" s="161"/>
      <c r="AP1289" s="161"/>
      <c r="AR1289" s="161"/>
      <c r="AT1289" s="161"/>
      <c r="AV1289" s="161"/>
      <c r="AX1289" s="161"/>
      <c r="AZ1289" s="161"/>
      <c r="BB1289" s="161"/>
    </row>
    <row r="1290" spans="1:54" s="174" customFormat="1" ht="18.399999999999999" customHeight="1" x14ac:dyDescent="0.3">
      <c r="A1290" s="182"/>
      <c r="B1290" s="160"/>
      <c r="C1290" s="64"/>
      <c r="D1290" s="161"/>
      <c r="E1290" s="161"/>
      <c r="J1290" s="161"/>
      <c r="L1290" s="161"/>
      <c r="N1290" s="161"/>
      <c r="P1290" s="161"/>
      <c r="R1290" s="161"/>
      <c r="T1290" s="161"/>
      <c r="V1290" s="161"/>
      <c r="X1290" s="161"/>
      <c r="Z1290" s="161"/>
      <c r="AB1290" s="161"/>
      <c r="AD1290" s="161"/>
      <c r="AF1290" s="161"/>
      <c r="AH1290" s="161"/>
      <c r="AJ1290" s="161"/>
      <c r="AL1290" s="161"/>
      <c r="AN1290" s="161"/>
      <c r="AP1290" s="161"/>
      <c r="AR1290" s="161"/>
      <c r="AT1290" s="161"/>
      <c r="AV1290" s="161"/>
      <c r="AX1290" s="161"/>
      <c r="AZ1290" s="161"/>
      <c r="BB1290" s="161"/>
    </row>
    <row r="1291" spans="1:54" s="174" customFormat="1" ht="18.399999999999999" customHeight="1" x14ac:dyDescent="0.3">
      <c r="A1291" s="182"/>
      <c r="B1291" s="160"/>
      <c r="C1291" s="64"/>
      <c r="D1291" s="161"/>
      <c r="E1291" s="161"/>
      <c r="L1291" s="161"/>
      <c r="N1291" s="161"/>
      <c r="P1291" s="161"/>
      <c r="R1291" s="161"/>
      <c r="T1291" s="161"/>
      <c r="V1291" s="161"/>
      <c r="X1291" s="161"/>
      <c r="Z1291" s="161"/>
      <c r="AB1291" s="161"/>
      <c r="AD1291" s="161"/>
      <c r="AF1291" s="161"/>
      <c r="AH1291" s="161"/>
      <c r="AJ1291" s="161"/>
      <c r="AL1291" s="161"/>
      <c r="AN1291" s="161"/>
      <c r="AP1291" s="161"/>
      <c r="AR1291" s="161"/>
      <c r="AT1291" s="161"/>
      <c r="AV1291" s="161"/>
      <c r="AX1291" s="161"/>
      <c r="AZ1291" s="161"/>
      <c r="BB1291" s="161"/>
    </row>
    <row r="1292" spans="1:54" s="174" customFormat="1" ht="18.399999999999999" customHeight="1" x14ac:dyDescent="0.3">
      <c r="A1292" s="182"/>
      <c r="B1292" s="160"/>
      <c r="C1292" s="64"/>
      <c r="D1292" s="161"/>
      <c r="E1292" s="161"/>
      <c r="J1292" s="164"/>
      <c r="L1292" s="164"/>
      <c r="N1292" s="164"/>
      <c r="P1292" s="164"/>
      <c r="R1292" s="164"/>
      <c r="T1292" s="164"/>
      <c r="V1292" s="164"/>
      <c r="X1292" s="164"/>
      <c r="Z1292" s="164"/>
      <c r="AB1292" s="164"/>
      <c r="AD1292" s="164"/>
      <c r="AF1292" s="164"/>
      <c r="AH1292" s="164"/>
      <c r="AJ1292" s="164"/>
      <c r="AL1292" s="164"/>
      <c r="AN1292" s="164"/>
      <c r="AP1292" s="164"/>
      <c r="AR1292" s="164"/>
      <c r="AT1292" s="164"/>
      <c r="AV1292" s="164"/>
      <c r="AX1292" s="164"/>
      <c r="AZ1292" s="164"/>
      <c r="BB1292" s="164"/>
    </row>
    <row r="1293" spans="1:54" s="174" customFormat="1" ht="18.399999999999999" customHeight="1" x14ac:dyDescent="0.3">
      <c r="A1293" s="182"/>
      <c r="B1293" s="160"/>
      <c r="C1293" s="64"/>
      <c r="D1293" s="161"/>
      <c r="E1293" s="161"/>
      <c r="H1293" s="161"/>
      <c r="J1293" s="161"/>
      <c r="L1293" s="161"/>
      <c r="N1293" s="161"/>
      <c r="P1293" s="161"/>
      <c r="R1293" s="161"/>
      <c r="T1293" s="161"/>
      <c r="V1293" s="161"/>
      <c r="X1293" s="161"/>
      <c r="Z1293" s="161"/>
      <c r="AB1293" s="161"/>
      <c r="AD1293" s="161"/>
      <c r="AF1293" s="161"/>
      <c r="AH1293" s="161"/>
      <c r="AJ1293" s="161"/>
      <c r="AL1293" s="161"/>
      <c r="AN1293" s="161"/>
      <c r="AP1293" s="161"/>
      <c r="AR1293" s="161"/>
      <c r="AT1293" s="161"/>
      <c r="AV1293" s="161"/>
      <c r="AX1293" s="161"/>
      <c r="AZ1293" s="161"/>
      <c r="BB1293" s="161"/>
    </row>
    <row r="1294" spans="1:54" s="174" customFormat="1" ht="18.399999999999999" customHeight="1" x14ac:dyDescent="0.3">
      <c r="A1294" s="182"/>
      <c r="B1294" s="160"/>
      <c r="C1294" s="64"/>
      <c r="D1294" s="161"/>
      <c r="E1294" s="161"/>
      <c r="F1294" s="165"/>
      <c r="H1294" s="161"/>
      <c r="J1294" s="161"/>
      <c r="L1294" s="161"/>
      <c r="N1294" s="161"/>
      <c r="P1294" s="161"/>
      <c r="R1294" s="161"/>
      <c r="T1294" s="161"/>
      <c r="V1294" s="161"/>
      <c r="X1294" s="161"/>
      <c r="Z1294" s="161"/>
      <c r="AB1294" s="161"/>
      <c r="AD1294" s="161"/>
      <c r="AF1294" s="161"/>
      <c r="AH1294" s="161"/>
      <c r="AJ1294" s="161"/>
      <c r="AL1294" s="161"/>
      <c r="AN1294" s="161"/>
      <c r="AP1294" s="161"/>
      <c r="AR1294" s="161"/>
      <c r="AT1294" s="161"/>
      <c r="AV1294" s="161"/>
      <c r="AX1294" s="161"/>
      <c r="AZ1294" s="161"/>
      <c r="BB1294" s="161"/>
    </row>
    <row r="1295" spans="1:54" ht="18.399999999999999" customHeight="1" x14ac:dyDescent="0.3">
      <c r="A1295" s="182"/>
      <c r="D1295" s="164"/>
      <c r="F1295" s="174"/>
      <c r="H1295" s="174"/>
    </row>
    <row r="1296" spans="1:54" ht="18.399999999999999" customHeight="1" x14ac:dyDescent="0.3">
      <c r="A1296" s="182"/>
      <c r="B1296" s="160"/>
      <c r="C1296" s="64"/>
      <c r="D1296" s="161"/>
      <c r="F1296" s="174"/>
      <c r="H1296" s="161"/>
      <c r="J1296" s="161"/>
      <c r="L1296" s="161"/>
      <c r="N1296" s="161"/>
      <c r="P1296" s="161"/>
      <c r="R1296" s="161"/>
      <c r="T1296" s="161"/>
      <c r="V1296" s="161"/>
      <c r="X1296" s="161"/>
      <c r="Z1296" s="161"/>
      <c r="AB1296" s="161"/>
      <c r="AD1296" s="161"/>
      <c r="AF1296" s="161"/>
      <c r="AH1296" s="161"/>
      <c r="AJ1296" s="161"/>
      <c r="AL1296" s="161"/>
      <c r="AN1296" s="161"/>
      <c r="AP1296" s="161"/>
      <c r="AR1296" s="161"/>
      <c r="AT1296" s="161"/>
      <c r="AV1296" s="161"/>
      <c r="AX1296" s="161"/>
      <c r="AZ1296" s="161"/>
      <c r="BB1296" s="161"/>
    </row>
    <row r="1297" spans="1:54" s="174" customFormat="1" ht="18.399999999999999" customHeight="1" x14ac:dyDescent="0.3">
      <c r="A1297" s="182"/>
      <c r="B1297" s="160"/>
      <c r="C1297" s="64"/>
      <c r="D1297" s="161"/>
      <c r="E1297" s="161"/>
      <c r="L1297" s="161"/>
      <c r="N1297" s="161"/>
      <c r="P1297" s="161"/>
      <c r="R1297" s="161"/>
      <c r="T1297" s="161"/>
      <c r="V1297" s="161"/>
      <c r="X1297" s="161"/>
      <c r="Z1297" s="161"/>
      <c r="AB1297" s="161"/>
      <c r="AD1297" s="161"/>
      <c r="AF1297" s="161"/>
      <c r="AH1297" s="161"/>
      <c r="AJ1297" s="161"/>
      <c r="AL1297" s="161"/>
      <c r="AN1297" s="161"/>
      <c r="AP1297" s="161"/>
      <c r="AR1297" s="161"/>
      <c r="AT1297" s="161"/>
      <c r="AV1297" s="161"/>
      <c r="AX1297" s="161"/>
      <c r="AZ1297" s="161"/>
      <c r="BB1297" s="161"/>
    </row>
    <row r="1298" spans="1:54" s="174" customFormat="1" ht="18.399999999999999" customHeight="1" x14ac:dyDescent="0.3">
      <c r="A1298" s="182"/>
      <c r="B1298" s="160"/>
      <c r="C1298" s="64"/>
      <c r="D1298" s="161"/>
      <c r="E1298" s="161"/>
      <c r="H1298" s="161"/>
      <c r="J1298" s="161"/>
      <c r="L1298" s="161"/>
      <c r="N1298" s="161"/>
      <c r="P1298" s="161"/>
      <c r="R1298" s="161"/>
      <c r="T1298" s="161"/>
      <c r="V1298" s="161"/>
      <c r="X1298" s="161"/>
      <c r="Z1298" s="161"/>
      <c r="AB1298" s="161"/>
      <c r="AD1298" s="161"/>
      <c r="AF1298" s="161"/>
      <c r="AH1298" s="161"/>
      <c r="AJ1298" s="161"/>
      <c r="AL1298" s="161"/>
      <c r="AN1298" s="161"/>
      <c r="AP1298" s="161"/>
      <c r="AR1298" s="161"/>
      <c r="AT1298" s="161"/>
      <c r="AV1298" s="161"/>
      <c r="AX1298" s="161"/>
      <c r="AZ1298" s="161"/>
      <c r="BB1298" s="161"/>
    </row>
    <row r="1299" spans="1:54" s="174" customFormat="1" ht="18.399999999999999" customHeight="1" x14ac:dyDescent="0.3">
      <c r="A1299" s="182"/>
      <c r="B1299" s="160"/>
      <c r="C1299" s="64"/>
      <c r="D1299" s="161"/>
      <c r="E1299" s="161"/>
      <c r="R1299" s="161"/>
      <c r="T1299" s="161"/>
      <c r="V1299" s="161"/>
      <c r="X1299" s="161"/>
      <c r="Z1299" s="161"/>
      <c r="AB1299" s="161"/>
      <c r="AD1299" s="161"/>
      <c r="AF1299" s="161"/>
      <c r="AH1299" s="161"/>
      <c r="AJ1299" s="161"/>
      <c r="AL1299" s="161"/>
      <c r="AN1299" s="161"/>
      <c r="AP1299" s="161"/>
      <c r="AR1299" s="161"/>
      <c r="AT1299" s="161"/>
      <c r="AV1299" s="161"/>
      <c r="AX1299" s="161"/>
      <c r="AZ1299" s="161"/>
      <c r="BB1299" s="161"/>
    </row>
    <row r="1300" spans="1:54" s="174" customFormat="1" ht="18.399999999999999" customHeight="1" x14ac:dyDescent="0.3">
      <c r="A1300" s="182"/>
      <c r="B1300" s="160"/>
      <c r="C1300" s="64"/>
      <c r="D1300" s="161"/>
      <c r="E1300" s="161"/>
      <c r="AN1300" s="161"/>
      <c r="AP1300" s="161"/>
      <c r="AR1300" s="161"/>
      <c r="AT1300" s="161"/>
      <c r="AV1300" s="161"/>
      <c r="AX1300" s="161"/>
      <c r="AZ1300" s="161"/>
      <c r="BB1300" s="161"/>
    </row>
    <row r="1301" spans="1:54" s="174" customFormat="1" ht="18.399999999999999" customHeight="1" x14ac:dyDescent="0.3">
      <c r="A1301" s="182"/>
      <c r="B1301" s="160"/>
      <c r="C1301" s="64"/>
      <c r="D1301" s="161"/>
      <c r="E1301" s="161"/>
      <c r="H1301" s="161"/>
      <c r="J1301" s="161"/>
      <c r="L1301" s="161"/>
      <c r="N1301" s="161"/>
      <c r="P1301" s="161"/>
      <c r="R1301" s="161"/>
      <c r="T1301" s="161"/>
      <c r="V1301" s="161"/>
      <c r="X1301" s="161"/>
      <c r="Z1301" s="161"/>
      <c r="AB1301" s="161"/>
      <c r="AD1301" s="161"/>
      <c r="AF1301" s="161"/>
      <c r="AH1301" s="161"/>
      <c r="AJ1301" s="161"/>
      <c r="AL1301" s="161"/>
      <c r="AN1301" s="161"/>
      <c r="AP1301" s="161"/>
      <c r="AR1301" s="161"/>
      <c r="AT1301" s="161"/>
      <c r="AV1301" s="161"/>
      <c r="AX1301" s="161"/>
      <c r="AZ1301" s="161"/>
      <c r="BB1301" s="161"/>
    </row>
    <row r="1302" spans="1:54" s="174" customFormat="1" ht="18.399999999999999" customHeight="1" x14ac:dyDescent="0.3">
      <c r="A1302" s="180"/>
      <c r="B1302" s="179"/>
      <c r="C1302" s="190"/>
      <c r="D1302" s="165"/>
      <c r="E1302" s="161"/>
      <c r="F1302" s="164"/>
      <c r="H1302" s="178"/>
      <c r="J1302" s="178"/>
      <c r="L1302" s="178"/>
      <c r="N1302" s="178"/>
      <c r="P1302" s="178"/>
      <c r="R1302" s="178"/>
      <c r="T1302" s="178"/>
      <c r="V1302" s="178"/>
      <c r="X1302" s="178"/>
      <c r="Z1302" s="178"/>
      <c r="AB1302" s="178"/>
      <c r="AD1302" s="178"/>
      <c r="AF1302" s="178"/>
      <c r="AH1302" s="178"/>
      <c r="AJ1302" s="178"/>
      <c r="AL1302" s="178"/>
      <c r="AN1302" s="178"/>
      <c r="AP1302" s="178"/>
      <c r="AR1302" s="178"/>
      <c r="AT1302" s="178"/>
      <c r="AV1302" s="178"/>
      <c r="AX1302" s="178"/>
      <c r="AZ1302" s="178"/>
      <c r="BB1302" s="178"/>
    </row>
    <row r="1303" spans="1:54" s="174" customFormat="1" ht="18.399999999999999" customHeight="1" x14ac:dyDescent="0.3">
      <c r="A1303" s="182"/>
      <c r="B1303" s="160"/>
      <c r="C1303" s="64"/>
      <c r="D1303" s="161"/>
      <c r="E1303" s="161"/>
      <c r="H1303" s="161"/>
      <c r="J1303" s="161"/>
      <c r="L1303" s="161"/>
      <c r="N1303" s="161"/>
      <c r="P1303" s="161"/>
      <c r="R1303" s="161"/>
      <c r="T1303" s="161"/>
      <c r="V1303" s="161"/>
      <c r="X1303" s="161"/>
      <c r="Z1303" s="161"/>
      <c r="AB1303" s="161"/>
      <c r="AD1303" s="161"/>
      <c r="AF1303" s="161"/>
      <c r="AH1303" s="161"/>
      <c r="AJ1303" s="161"/>
      <c r="AL1303" s="161"/>
      <c r="AN1303" s="161"/>
      <c r="AP1303" s="161"/>
      <c r="AR1303" s="161"/>
      <c r="AT1303" s="161"/>
      <c r="AV1303" s="161"/>
      <c r="AX1303" s="161"/>
      <c r="AZ1303" s="161"/>
      <c r="BB1303" s="161"/>
    </row>
    <row r="1304" spans="1:54" s="174" customFormat="1" ht="18.399999999999999" customHeight="1" x14ac:dyDescent="0.3">
      <c r="A1304" s="182"/>
      <c r="B1304" s="160"/>
      <c r="C1304" s="64"/>
      <c r="D1304" s="161"/>
      <c r="E1304" s="161"/>
      <c r="L1304" s="161"/>
      <c r="N1304" s="161"/>
      <c r="P1304" s="161"/>
      <c r="R1304" s="161"/>
      <c r="T1304" s="161"/>
      <c r="V1304" s="161"/>
      <c r="X1304" s="161"/>
      <c r="Z1304" s="161"/>
      <c r="AB1304" s="161"/>
      <c r="AD1304" s="161"/>
      <c r="AF1304" s="161"/>
      <c r="AH1304" s="161"/>
      <c r="AJ1304" s="161"/>
      <c r="AL1304" s="161"/>
      <c r="AN1304" s="161"/>
      <c r="AP1304" s="161"/>
      <c r="AR1304" s="161"/>
      <c r="AT1304" s="161"/>
      <c r="AV1304" s="161"/>
      <c r="AX1304" s="161"/>
      <c r="AZ1304" s="161"/>
      <c r="BB1304" s="161"/>
    </row>
    <row r="1305" spans="1:54" s="174" customFormat="1" ht="18.399999999999999" customHeight="1" x14ac:dyDescent="0.3">
      <c r="A1305" s="182"/>
      <c r="B1305" s="160"/>
      <c r="C1305" s="64"/>
      <c r="D1305" s="161"/>
      <c r="E1305" s="161"/>
      <c r="J1305" s="161"/>
      <c r="L1305" s="161"/>
      <c r="N1305" s="161"/>
      <c r="P1305" s="161"/>
      <c r="R1305" s="161"/>
      <c r="T1305" s="161"/>
      <c r="V1305" s="161"/>
      <c r="X1305" s="161"/>
      <c r="Z1305" s="161"/>
      <c r="AB1305" s="161"/>
      <c r="AD1305" s="161"/>
      <c r="AF1305" s="161"/>
      <c r="AH1305" s="161"/>
      <c r="AJ1305" s="161"/>
      <c r="AL1305" s="161"/>
      <c r="AN1305" s="161"/>
      <c r="AP1305" s="161"/>
      <c r="AR1305" s="161"/>
      <c r="AT1305" s="161"/>
      <c r="AV1305" s="161"/>
      <c r="AX1305" s="161"/>
      <c r="AZ1305" s="161"/>
      <c r="BB1305" s="161"/>
    </row>
    <row r="1306" spans="1:54" s="174" customFormat="1" ht="18.399999999999999" customHeight="1" x14ac:dyDescent="0.3">
      <c r="A1306" s="182"/>
      <c r="B1306" s="160"/>
      <c r="C1306" s="64"/>
      <c r="D1306" s="161"/>
      <c r="E1306" s="161"/>
      <c r="F1306" s="165"/>
      <c r="H1306" s="165"/>
      <c r="J1306" s="165"/>
      <c r="L1306" s="165"/>
      <c r="N1306" s="165"/>
      <c r="P1306" s="165"/>
      <c r="R1306" s="165"/>
      <c r="T1306" s="165"/>
      <c r="V1306" s="165"/>
      <c r="X1306" s="165"/>
      <c r="Z1306" s="165"/>
      <c r="AB1306" s="165"/>
      <c r="AD1306" s="165"/>
      <c r="AF1306" s="165"/>
      <c r="AH1306" s="165"/>
      <c r="AJ1306" s="165"/>
      <c r="AL1306" s="165"/>
      <c r="AN1306" s="165"/>
      <c r="AP1306" s="165"/>
      <c r="AR1306" s="165"/>
      <c r="AT1306" s="165"/>
      <c r="AV1306" s="165"/>
      <c r="AX1306" s="165"/>
      <c r="AZ1306" s="165"/>
      <c r="BB1306" s="165"/>
    </row>
    <row r="1307" spans="1:54" s="174" customFormat="1" ht="18.399999999999999" customHeight="1" x14ac:dyDescent="0.3">
      <c r="A1307" s="182"/>
      <c r="B1307" s="161"/>
      <c r="C1307" s="190"/>
      <c r="D1307" s="165"/>
      <c r="E1307" s="161"/>
      <c r="H1307" s="165"/>
      <c r="J1307" s="165"/>
      <c r="L1307" s="165"/>
      <c r="N1307" s="165"/>
      <c r="P1307" s="165"/>
      <c r="R1307" s="165"/>
      <c r="T1307" s="165"/>
      <c r="V1307" s="165"/>
      <c r="X1307" s="165"/>
      <c r="Z1307" s="165"/>
      <c r="AB1307" s="165"/>
      <c r="AD1307" s="165"/>
      <c r="AF1307" s="165"/>
      <c r="AH1307" s="165"/>
      <c r="AJ1307" s="165"/>
      <c r="AL1307" s="165"/>
      <c r="AN1307" s="165"/>
      <c r="AP1307" s="165"/>
      <c r="AR1307" s="165"/>
      <c r="AT1307" s="165"/>
      <c r="AV1307" s="165"/>
      <c r="AX1307" s="165"/>
      <c r="AZ1307" s="165"/>
      <c r="BB1307" s="165"/>
    </row>
    <row r="1308" spans="1:54" s="174" customFormat="1" ht="18.399999999999999" customHeight="1" x14ac:dyDescent="0.3">
      <c r="A1308" s="182"/>
      <c r="B1308" s="160"/>
      <c r="C1308" s="64"/>
      <c r="D1308" s="161"/>
      <c r="E1308" s="161"/>
      <c r="J1308" s="161"/>
      <c r="L1308" s="161"/>
      <c r="N1308" s="161"/>
      <c r="P1308" s="161"/>
      <c r="R1308" s="161"/>
      <c r="T1308" s="161"/>
      <c r="V1308" s="161"/>
      <c r="X1308" s="161"/>
      <c r="Z1308" s="161"/>
      <c r="AB1308" s="161"/>
      <c r="AD1308" s="161"/>
      <c r="AF1308" s="161"/>
      <c r="AH1308" s="161"/>
      <c r="AJ1308" s="161"/>
      <c r="AL1308" s="161"/>
      <c r="AN1308" s="161"/>
      <c r="AP1308" s="161"/>
      <c r="AR1308" s="161"/>
      <c r="AT1308" s="161"/>
      <c r="AV1308" s="161"/>
      <c r="AX1308" s="161"/>
      <c r="AZ1308" s="161"/>
      <c r="BB1308" s="161"/>
    </row>
    <row r="1309" spans="1:54" s="174" customFormat="1" ht="18.399999999999999" customHeight="1" x14ac:dyDescent="0.3">
      <c r="A1309" s="182"/>
      <c r="B1309" s="160"/>
      <c r="C1309" s="64"/>
      <c r="D1309" s="161"/>
      <c r="E1309" s="161"/>
      <c r="H1309" s="161"/>
      <c r="J1309" s="161"/>
      <c r="L1309" s="161"/>
      <c r="N1309" s="161"/>
      <c r="P1309" s="161"/>
      <c r="R1309" s="161"/>
      <c r="T1309" s="161"/>
      <c r="V1309" s="161"/>
      <c r="X1309" s="161"/>
      <c r="Z1309" s="161"/>
      <c r="AB1309" s="161"/>
      <c r="AD1309" s="161"/>
      <c r="AF1309" s="161"/>
      <c r="AH1309" s="161"/>
      <c r="AJ1309" s="161"/>
      <c r="AL1309" s="161"/>
      <c r="AN1309" s="161"/>
      <c r="AP1309" s="161"/>
      <c r="AR1309" s="161"/>
      <c r="AT1309" s="161"/>
      <c r="AV1309" s="161"/>
      <c r="AX1309" s="161"/>
      <c r="AZ1309" s="161"/>
      <c r="BB1309" s="161"/>
    </row>
    <row r="1310" spans="1:54" s="174" customFormat="1" ht="18.399999999999999" customHeight="1" x14ac:dyDescent="0.3">
      <c r="A1310" s="182"/>
      <c r="B1310" s="160"/>
      <c r="C1310" s="64"/>
      <c r="D1310" s="161"/>
      <c r="E1310" s="161"/>
      <c r="F1310" s="165"/>
      <c r="H1310" s="165"/>
      <c r="J1310" s="165"/>
      <c r="L1310" s="165"/>
      <c r="N1310" s="165"/>
      <c r="P1310" s="165"/>
      <c r="R1310" s="165"/>
      <c r="T1310" s="165"/>
      <c r="V1310" s="165"/>
      <c r="X1310" s="165"/>
      <c r="Z1310" s="165"/>
      <c r="AB1310" s="165"/>
      <c r="AD1310" s="165"/>
      <c r="AF1310" s="165"/>
      <c r="AH1310" s="165"/>
      <c r="AJ1310" s="165"/>
      <c r="AL1310" s="165"/>
      <c r="AN1310" s="165"/>
      <c r="AP1310" s="165"/>
      <c r="AR1310" s="165"/>
      <c r="AT1310" s="165"/>
      <c r="AV1310" s="165"/>
      <c r="AX1310" s="165"/>
      <c r="AZ1310" s="165"/>
      <c r="BB1310" s="165"/>
    </row>
    <row r="1311" spans="1:54" s="174" customFormat="1" ht="18.399999999999999" customHeight="1" x14ac:dyDescent="0.3">
      <c r="A1311" s="182"/>
      <c r="B1311" s="161"/>
      <c r="C1311" s="89"/>
      <c r="D1311" s="164"/>
      <c r="E1311" s="161"/>
      <c r="J1311" s="165"/>
      <c r="L1311" s="165"/>
      <c r="N1311" s="165"/>
      <c r="P1311" s="165"/>
      <c r="R1311" s="165"/>
      <c r="T1311" s="165"/>
      <c r="V1311" s="165"/>
      <c r="X1311" s="165"/>
      <c r="Z1311" s="165"/>
      <c r="AB1311" s="165"/>
      <c r="AD1311" s="165"/>
      <c r="AF1311" s="165"/>
      <c r="AH1311" s="165"/>
      <c r="AJ1311" s="165"/>
      <c r="AL1311" s="165"/>
      <c r="AN1311" s="165"/>
      <c r="AP1311" s="165"/>
      <c r="AR1311" s="165"/>
      <c r="AT1311" s="165"/>
      <c r="AV1311" s="165"/>
      <c r="AX1311" s="165"/>
      <c r="AZ1311" s="165"/>
      <c r="BB1311" s="165"/>
    </row>
    <row r="1312" spans="1:54" s="174" customFormat="1" ht="18.399999999999999" customHeight="1" x14ac:dyDescent="0.3">
      <c r="A1312" s="182"/>
      <c r="B1312" s="160"/>
      <c r="C1312" s="64"/>
      <c r="D1312" s="161"/>
      <c r="E1312" s="161"/>
      <c r="L1312" s="161"/>
      <c r="N1312" s="161"/>
      <c r="P1312" s="161"/>
      <c r="R1312" s="161"/>
      <c r="T1312" s="161"/>
      <c r="V1312" s="161"/>
      <c r="X1312" s="161"/>
      <c r="Z1312" s="161"/>
      <c r="AB1312" s="161"/>
      <c r="AD1312" s="161"/>
      <c r="AF1312" s="161"/>
      <c r="AH1312" s="161"/>
      <c r="AJ1312" s="161"/>
      <c r="AL1312" s="161"/>
      <c r="AN1312" s="161"/>
      <c r="AP1312" s="161"/>
      <c r="AR1312" s="161"/>
      <c r="AT1312" s="161"/>
      <c r="AV1312" s="161"/>
      <c r="AX1312" s="161"/>
      <c r="AZ1312" s="161"/>
      <c r="BB1312" s="161"/>
    </row>
    <row r="1313" spans="1:54" s="174" customFormat="1" ht="18.399999999999999" customHeight="1" x14ac:dyDescent="0.3">
      <c r="A1313" s="182"/>
      <c r="B1313" s="160"/>
      <c r="C1313" s="64"/>
      <c r="D1313" s="161"/>
      <c r="E1313" s="161"/>
      <c r="H1313" s="165"/>
      <c r="J1313" s="165"/>
      <c r="L1313" s="165"/>
      <c r="N1313" s="165"/>
      <c r="P1313" s="165"/>
      <c r="R1313" s="165"/>
      <c r="T1313" s="165"/>
      <c r="V1313" s="165"/>
      <c r="X1313" s="165"/>
      <c r="Z1313" s="165"/>
      <c r="AB1313" s="165"/>
      <c r="AD1313" s="165"/>
      <c r="AF1313" s="165"/>
      <c r="AH1313" s="165"/>
      <c r="AJ1313" s="165"/>
      <c r="AL1313" s="165"/>
      <c r="AN1313" s="165"/>
      <c r="AP1313" s="165"/>
      <c r="AR1313" s="165"/>
      <c r="AT1313" s="165"/>
      <c r="AV1313" s="165"/>
      <c r="AX1313" s="165"/>
      <c r="AZ1313" s="165"/>
      <c r="BB1313" s="165"/>
    </row>
    <row r="1314" spans="1:54" s="174" customFormat="1" ht="18.399999999999999" customHeight="1" x14ac:dyDescent="0.3">
      <c r="A1314" s="182"/>
      <c r="B1314" s="160"/>
      <c r="C1314" s="64"/>
      <c r="D1314" s="161"/>
      <c r="E1314" s="161"/>
      <c r="J1314" s="161"/>
      <c r="L1314" s="161"/>
      <c r="N1314" s="161"/>
      <c r="P1314" s="161"/>
      <c r="R1314" s="161"/>
      <c r="T1314" s="161"/>
      <c r="V1314" s="161"/>
      <c r="X1314" s="161"/>
      <c r="Z1314" s="161"/>
      <c r="AB1314" s="161"/>
      <c r="AD1314" s="161"/>
      <c r="AF1314" s="161"/>
      <c r="AH1314" s="161"/>
      <c r="AJ1314" s="161"/>
      <c r="AL1314" s="161"/>
      <c r="AN1314" s="161"/>
      <c r="AP1314" s="161"/>
      <c r="AR1314" s="161"/>
      <c r="AT1314" s="161"/>
      <c r="AV1314" s="161"/>
      <c r="AX1314" s="161"/>
      <c r="AZ1314" s="161"/>
      <c r="BB1314" s="161"/>
    </row>
    <row r="1315" spans="1:54" s="174" customFormat="1" ht="18.399999999999999" customHeight="1" x14ac:dyDescent="0.3">
      <c r="A1315" s="182"/>
      <c r="B1315" s="160"/>
      <c r="C1315" s="64"/>
      <c r="D1315" s="161"/>
      <c r="E1315" s="161"/>
      <c r="J1315" s="178"/>
      <c r="L1315" s="165"/>
      <c r="N1315" s="165"/>
      <c r="P1315" s="165"/>
      <c r="R1315" s="165"/>
      <c r="T1315" s="165"/>
      <c r="V1315" s="165"/>
      <c r="X1315" s="165"/>
      <c r="Z1315" s="165"/>
      <c r="AB1315" s="165"/>
      <c r="AD1315" s="165"/>
      <c r="AF1315" s="165"/>
      <c r="AH1315" s="165"/>
      <c r="AJ1315" s="165"/>
      <c r="AL1315" s="165"/>
      <c r="AN1315" s="165"/>
      <c r="AP1315" s="165"/>
      <c r="AR1315" s="165"/>
      <c r="AT1315" s="165"/>
      <c r="AV1315" s="165"/>
      <c r="AX1315" s="165"/>
      <c r="AZ1315" s="165"/>
      <c r="BB1315" s="165"/>
    </row>
    <row r="1316" spans="1:54" s="174" customFormat="1" ht="18.399999999999999" customHeight="1" x14ac:dyDescent="0.3">
      <c r="A1316" s="182"/>
      <c r="B1316" s="160"/>
      <c r="C1316" s="64"/>
      <c r="D1316" s="160"/>
      <c r="E1316" s="161"/>
      <c r="H1316" s="178"/>
      <c r="J1316" s="165"/>
      <c r="L1316" s="165"/>
      <c r="N1316" s="165"/>
      <c r="R1316" s="165"/>
      <c r="T1316" s="165"/>
      <c r="V1316" s="165"/>
      <c r="X1316" s="165"/>
      <c r="Z1316" s="165"/>
      <c r="AB1316" s="165"/>
      <c r="AD1316" s="165"/>
      <c r="AF1316" s="165"/>
      <c r="AH1316" s="165"/>
      <c r="AJ1316" s="165"/>
      <c r="AL1316" s="165"/>
      <c r="AN1316" s="165"/>
      <c r="AP1316" s="165"/>
      <c r="AR1316" s="165"/>
      <c r="AT1316" s="165"/>
      <c r="AV1316" s="165"/>
      <c r="AX1316" s="165"/>
      <c r="AZ1316" s="165"/>
      <c r="BB1316" s="165"/>
    </row>
    <row r="1317" spans="1:54" s="174" customFormat="1" ht="18.399999999999999" customHeight="1" x14ac:dyDescent="0.3">
      <c r="A1317" s="182"/>
      <c r="B1317" s="160"/>
      <c r="C1317" s="64"/>
      <c r="D1317" s="161"/>
      <c r="E1317" s="161"/>
      <c r="H1317" s="161"/>
      <c r="J1317" s="161"/>
      <c r="L1317" s="161"/>
      <c r="N1317" s="161"/>
      <c r="P1317" s="161"/>
      <c r="R1317" s="161"/>
      <c r="T1317" s="161"/>
      <c r="V1317" s="161"/>
      <c r="X1317" s="161"/>
      <c r="Z1317" s="161"/>
      <c r="AB1317" s="161"/>
      <c r="AD1317" s="161"/>
      <c r="AF1317" s="161"/>
      <c r="AH1317" s="161"/>
      <c r="AJ1317" s="161"/>
      <c r="AL1317" s="161"/>
      <c r="AN1317" s="161"/>
      <c r="AP1317" s="161"/>
      <c r="AR1317" s="161"/>
      <c r="AT1317" s="161"/>
      <c r="AV1317" s="161"/>
      <c r="AX1317" s="161"/>
      <c r="AZ1317" s="161"/>
      <c r="BB1317" s="161"/>
    </row>
    <row r="1318" spans="1:54" s="174" customFormat="1" ht="18.399999999999999" customHeight="1" x14ac:dyDescent="0.3">
      <c r="A1318" s="182"/>
      <c r="B1318" s="160"/>
      <c r="C1318" s="64"/>
      <c r="D1318" s="161"/>
      <c r="E1318" s="161"/>
      <c r="F1318" s="165"/>
      <c r="H1318" s="165"/>
      <c r="J1318" s="165"/>
      <c r="L1318" s="165"/>
      <c r="N1318" s="165"/>
      <c r="P1318" s="165"/>
      <c r="R1318" s="165"/>
      <c r="T1318" s="165"/>
      <c r="V1318" s="165"/>
      <c r="X1318" s="165"/>
      <c r="Z1318" s="165"/>
      <c r="AB1318" s="165"/>
      <c r="AD1318" s="165"/>
      <c r="AF1318" s="165"/>
      <c r="AH1318" s="165"/>
      <c r="AJ1318" s="165"/>
      <c r="AL1318" s="165"/>
      <c r="AN1318" s="165"/>
      <c r="AP1318" s="165"/>
      <c r="AR1318" s="165"/>
      <c r="AT1318" s="165"/>
      <c r="AV1318" s="165"/>
      <c r="AX1318" s="165"/>
      <c r="AZ1318" s="165"/>
      <c r="BB1318" s="165"/>
    </row>
    <row r="1319" spans="1:54" s="174" customFormat="1" ht="18.399999999999999" customHeight="1" x14ac:dyDescent="0.3">
      <c r="A1319" s="182"/>
      <c r="B1319" s="160"/>
      <c r="C1319" s="64"/>
      <c r="D1319" s="161"/>
      <c r="E1319" s="161"/>
      <c r="H1319" s="161"/>
      <c r="J1319" s="161"/>
      <c r="L1319" s="161"/>
      <c r="N1319" s="161"/>
      <c r="P1319" s="161"/>
      <c r="R1319" s="161"/>
      <c r="T1319" s="161"/>
      <c r="V1319" s="161"/>
      <c r="X1319" s="161"/>
      <c r="Z1319" s="161"/>
      <c r="AB1319" s="161"/>
      <c r="AD1319" s="161"/>
      <c r="AF1319" s="161"/>
      <c r="AH1319" s="161"/>
      <c r="AJ1319" s="161"/>
      <c r="AL1319" s="161"/>
      <c r="AN1319" s="161"/>
      <c r="AP1319" s="161"/>
      <c r="AR1319" s="161"/>
      <c r="AT1319" s="161"/>
      <c r="AV1319" s="161"/>
      <c r="AX1319" s="161"/>
      <c r="AZ1319" s="161"/>
      <c r="BB1319" s="161"/>
    </row>
    <row r="1320" spans="1:54" s="174" customFormat="1" ht="18.399999999999999" customHeight="1" x14ac:dyDescent="0.3">
      <c r="A1320" s="182"/>
      <c r="B1320" s="160"/>
      <c r="C1320" s="64"/>
      <c r="D1320" s="161"/>
      <c r="E1320" s="161"/>
      <c r="H1320" s="161"/>
      <c r="J1320" s="161"/>
      <c r="L1320" s="161"/>
      <c r="N1320" s="161"/>
      <c r="P1320" s="161"/>
      <c r="R1320" s="161"/>
      <c r="T1320" s="161"/>
      <c r="V1320" s="161"/>
      <c r="X1320" s="161"/>
      <c r="Z1320" s="161"/>
      <c r="AB1320" s="161"/>
      <c r="AD1320" s="161"/>
      <c r="AF1320" s="161"/>
      <c r="AH1320" s="161"/>
      <c r="AJ1320" s="161"/>
      <c r="AL1320" s="161"/>
      <c r="AN1320" s="161"/>
      <c r="AP1320" s="161"/>
      <c r="AR1320" s="161"/>
      <c r="AT1320" s="161"/>
      <c r="AV1320" s="161"/>
      <c r="AX1320" s="161"/>
      <c r="AZ1320" s="161"/>
      <c r="BB1320" s="161"/>
    </row>
    <row r="1321" spans="1:54" s="174" customFormat="1" ht="18.399999999999999" customHeight="1" x14ac:dyDescent="0.3">
      <c r="A1321" s="182"/>
      <c r="B1321" s="160"/>
      <c r="C1321" s="64"/>
      <c r="D1321" s="161"/>
      <c r="E1321" s="161"/>
      <c r="J1321" s="161"/>
      <c r="L1321" s="161"/>
      <c r="N1321" s="161"/>
      <c r="P1321" s="161"/>
      <c r="R1321" s="161"/>
      <c r="T1321" s="161"/>
      <c r="V1321" s="161"/>
      <c r="X1321" s="161"/>
      <c r="Z1321" s="161"/>
      <c r="AB1321" s="161"/>
      <c r="AD1321" s="161"/>
      <c r="AF1321" s="161"/>
      <c r="AH1321" s="161"/>
      <c r="AJ1321" s="161"/>
      <c r="AL1321" s="161"/>
      <c r="AN1321" s="161"/>
      <c r="AP1321" s="161"/>
      <c r="AR1321" s="161"/>
      <c r="AT1321" s="161"/>
      <c r="AV1321" s="161"/>
      <c r="AX1321" s="161"/>
      <c r="AZ1321" s="161"/>
      <c r="BB1321" s="161"/>
    </row>
    <row r="1322" spans="1:54" s="174" customFormat="1" ht="18.399999999999999" customHeight="1" x14ac:dyDescent="0.3">
      <c r="A1322" s="182"/>
      <c r="B1322" s="160"/>
      <c r="C1322" s="64"/>
      <c r="D1322" s="160"/>
      <c r="E1322" s="161"/>
      <c r="H1322" s="165"/>
      <c r="J1322" s="165"/>
      <c r="L1322" s="165"/>
      <c r="N1322" s="165"/>
      <c r="R1322" s="165"/>
      <c r="T1322" s="165"/>
      <c r="V1322" s="165"/>
      <c r="X1322" s="165"/>
      <c r="Z1322" s="165"/>
      <c r="AB1322" s="165"/>
      <c r="AD1322" s="165"/>
      <c r="AF1322" s="165"/>
      <c r="AH1322" s="165"/>
      <c r="AJ1322" s="165"/>
      <c r="AL1322" s="165"/>
      <c r="AN1322" s="165"/>
      <c r="AP1322" s="165"/>
      <c r="AR1322" s="165"/>
      <c r="AT1322" s="165"/>
      <c r="AV1322" s="165"/>
      <c r="AX1322" s="165"/>
      <c r="AZ1322" s="165"/>
      <c r="BB1322" s="165"/>
    </row>
    <row r="1323" spans="1:54" s="174" customFormat="1" ht="18.399999999999999" customHeight="1" x14ac:dyDescent="0.3">
      <c r="A1323" s="182"/>
      <c r="B1323" s="160"/>
      <c r="C1323" s="64"/>
      <c r="D1323" s="161"/>
      <c r="E1323" s="161"/>
      <c r="L1323" s="161"/>
      <c r="N1323" s="161"/>
      <c r="P1323" s="161"/>
      <c r="R1323" s="161"/>
      <c r="T1323" s="161"/>
      <c r="V1323" s="161"/>
      <c r="X1323" s="161"/>
      <c r="Z1323" s="161"/>
      <c r="AB1323" s="161"/>
      <c r="AD1323" s="161"/>
      <c r="AF1323" s="161"/>
      <c r="AH1323" s="161"/>
      <c r="AJ1323" s="161"/>
      <c r="AL1323" s="161"/>
      <c r="AN1323" s="161"/>
      <c r="AP1323" s="161"/>
      <c r="AR1323" s="161"/>
      <c r="AT1323" s="161"/>
      <c r="AV1323" s="161"/>
      <c r="AX1323" s="161"/>
      <c r="AZ1323" s="161"/>
      <c r="BB1323" s="161"/>
    </row>
    <row r="1324" spans="1:54" s="174" customFormat="1" ht="18.399999999999999" customHeight="1" x14ac:dyDescent="0.3">
      <c r="A1324" s="182"/>
      <c r="B1324" s="160"/>
      <c r="C1324" s="64"/>
      <c r="D1324" s="161"/>
      <c r="E1324" s="161"/>
      <c r="F1324" s="165"/>
      <c r="J1324" s="161"/>
      <c r="L1324" s="161"/>
      <c r="N1324" s="161"/>
      <c r="P1324" s="161"/>
      <c r="R1324" s="161"/>
      <c r="T1324" s="161"/>
      <c r="V1324" s="161"/>
      <c r="X1324" s="161"/>
      <c r="Z1324" s="161"/>
      <c r="AB1324" s="161"/>
      <c r="AD1324" s="161"/>
      <c r="AF1324" s="161"/>
      <c r="AH1324" s="161"/>
      <c r="AJ1324" s="161"/>
      <c r="AL1324" s="161"/>
      <c r="AN1324" s="161"/>
      <c r="AP1324" s="161"/>
      <c r="AR1324" s="161"/>
      <c r="AT1324" s="161"/>
      <c r="AV1324" s="161"/>
      <c r="AX1324" s="161"/>
      <c r="AZ1324" s="161"/>
      <c r="BB1324" s="161"/>
    </row>
    <row r="1325" spans="1:54" s="174" customFormat="1" ht="18.399999999999999" customHeight="1" x14ac:dyDescent="0.3">
      <c r="A1325" s="182"/>
      <c r="B1325" s="160"/>
      <c r="C1325" s="64"/>
      <c r="D1325" s="161"/>
      <c r="E1325" s="161"/>
      <c r="J1325" s="161"/>
      <c r="L1325" s="161"/>
      <c r="N1325" s="161"/>
      <c r="P1325" s="161"/>
      <c r="R1325" s="161"/>
      <c r="T1325" s="161"/>
      <c r="V1325" s="161"/>
      <c r="X1325" s="161"/>
      <c r="Z1325" s="161"/>
      <c r="AB1325" s="161"/>
      <c r="AD1325" s="161"/>
      <c r="AF1325" s="161"/>
      <c r="AH1325" s="161"/>
      <c r="AJ1325" s="161"/>
      <c r="AL1325" s="161"/>
      <c r="AN1325" s="161"/>
      <c r="AP1325" s="161"/>
      <c r="AR1325" s="161"/>
      <c r="AT1325" s="161"/>
      <c r="AV1325" s="161"/>
      <c r="AX1325" s="161"/>
      <c r="AZ1325" s="161"/>
      <c r="BB1325" s="161"/>
    </row>
    <row r="1326" spans="1:54" s="174" customFormat="1" ht="18.399999999999999" customHeight="1" x14ac:dyDescent="0.3">
      <c r="A1326" s="182"/>
      <c r="B1326" s="160"/>
      <c r="C1326" s="64"/>
      <c r="D1326" s="161"/>
      <c r="E1326" s="161"/>
      <c r="F1326" s="165"/>
      <c r="H1326" s="165"/>
      <c r="J1326" s="165"/>
      <c r="L1326" s="165"/>
      <c r="N1326" s="165"/>
      <c r="P1326" s="165"/>
      <c r="R1326" s="165"/>
      <c r="T1326" s="165"/>
      <c r="V1326" s="165"/>
      <c r="X1326" s="165"/>
      <c r="Z1326" s="165"/>
      <c r="AB1326" s="165"/>
      <c r="AD1326" s="165"/>
      <c r="AF1326" s="165"/>
      <c r="AH1326" s="165"/>
      <c r="AJ1326" s="165"/>
      <c r="AL1326" s="165"/>
      <c r="AN1326" s="165"/>
      <c r="AP1326" s="165"/>
      <c r="AR1326" s="165"/>
      <c r="AT1326" s="165"/>
      <c r="AV1326" s="165"/>
      <c r="AX1326" s="165"/>
      <c r="AZ1326" s="165"/>
      <c r="BB1326" s="165"/>
    </row>
    <row r="1327" spans="1:54" s="174" customFormat="1" ht="18.399999999999999" customHeight="1" x14ac:dyDescent="0.3">
      <c r="A1327" s="182"/>
      <c r="B1327" s="160"/>
      <c r="C1327" s="64"/>
      <c r="D1327" s="161"/>
      <c r="E1327" s="161"/>
      <c r="F1327" s="165"/>
      <c r="H1327" s="161"/>
      <c r="J1327" s="161"/>
      <c r="L1327" s="161"/>
      <c r="N1327" s="161"/>
      <c r="P1327" s="161"/>
      <c r="R1327" s="161"/>
      <c r="T1327" s="161"/>
      <c r="V1327" s="161"/>
      <c r="X1327" s="161"/>
      <c r="Z1327" s="161"/>
      <c r="AB1327" s="161"/>
      <c r="AD1327" s="161"/>
      <c r="AF1327" s="161"/>
      <c r="AH1327" s="161"/>
      <c r="AJ1327" s="161"/>
      <c r="AL1327" s="161"/>
      <c r="AN1327" s="161"/>
      <c r="AP1327" s="161"/>
      <c r="AR1327" s="161"/>
      <c r="AT1327" s="161"/>
      <c r="AV1327" s="161"/>
      <c r="AX1327" s="161"/>
      <c r="AZ1327" s="161"/>
      <c r="BB1327" s="161"/>
    </row>
    <row r="1328" spans="1:54" ht="18.399999999999999" customHeight="1" x14ac:dyDescent="0.3">
      <c r="A1328" s="182"/>
      <c r="B1328" s="160"/>
      <c r="C1328" s="64"/>
      <c r="D1328" s="161"/>
      <c r="F1328" s="174"/>
      <c r="H1328" s="174"/>
      <c r="J1328" s="174"/>
      <c r="L1328" s="174"/>
      <c r="N1328" s="161"/>
      <c r="P1328" s="161"/>
      <c r="R1328" s="161"/>
      <c r="T1328" s="161"/>
      <c r="V1328" s="161"/>
      <c r="X1328" s="161"/>
      <c r="Z1328" s="161"/>
      <c r="AB1328" s="161"/>
      <c r="AD1328" s="161"/>
      <c r="AF1328" s="161"/>
      <c r="AH1328" s="161"/>
      <c r="AJ1328" s="161"/>
      <c r="AL1328" s="161"/>
      <c r="AN1328" s="161"/>
      <c r="AP1328" s="161"/>
      <c r="AR1328" s="161"/>
      <c r="AT1328" s="161"/>
      <c r="AV1328" s="161"/>
      <c r="AX1328" s="161"/>
      <c r="AZ1328" s="161"/>
      <c r="BB1328" s="161"/>
    </row>
    <row r="1329" spans="1:54" ht="18.399999999999999" customHeight="1" x14ac:dyDescent="0.3">
      <c r="A1329" s="182"/>
      <c r="B1329" s="160"/>
      <c r="C1329" s="64"/>
      <c r="D1329" s="161"/>
      <c r="H1329" s="161"/>
      <c r="J1329" s="161"/>
      <c r="L1329" s="161"/>
      <c r="N1329" s="161"/>
      <c r="P1329" s="161"/>
      <c r="R1329" s="161"/>
      <c r="T1329" s="161"/>
      <c r="V1329" s="161"/>
      <c r="X1329" s="161"/>
      <c r="Z1329" s="161"/>
      <c r="AB1329" s="161"/>
      <c r="AD1329" s="161"/>
      <c r="AF1329" s="161"/>
      <c r="AH1329" s="161"/>
      <c r="AJ1329" s="161"/>
      <c r="AL1329" s="161"/>
      <c r="AN1329" s="161"/>
      <c r="AP1329" s="161"/>
      <c r="AR1329" s="161"/>
      <c r="AT1329" s="161"/>
      <c r="AV1329" s="161"/>
      <c r="AX1329" s="161"/>
      <c r="AZ1329" s="161"/>
      <c r="BB1329" s="161"/>
    </row>
    <row r="1330" spans="1:54" ht="18.399999999999999" customHeight="1" x14ac:dyDescent="0.3">
      <c r="A1330" s="182"/>
      <c r="B1330" s="160"/>
      <c r="C1330" s="64"/>
      <c r="D1330" s="161"/>
      <c r="F1330" s="174"/>
      <c r="H1330" s="174"/>
      <c r="J1330" s="174"/>
      <c r="L1330" s="174"/>
      <c r="N1330" s="174"/>
      <c r="P1330" s="174"/>
      <c r="R1330" s="161"/>
      <c r="T1330" s="161"/>
      <c r="V1330" s="161"/>
      <c r="X1330" s="161"/>
      <c r="Z1330" s="161"/>
      <c r="AB1330" s="161"/>
      <c r="AD1330" s="161"/>
      <c r="AF1330" s="161"/>
      <c r="AH1330" s="161"/>
      <c r="AJ1330" s="161"/>
      <c r="AL1330" s="161"/>
      <c r="AN1330" s="161"/>
      <c r="AP1330" s="161"/>
      <c r="AR1330" s="161"/>
      <c r="AT1330" s="161"/>
      <c r="AV1330" s="161"/>
      <c r="AX1330" s="161"/>
      <c r="AZ1330" s="161"/>
      <c r="BB1330" s="161"/>
    </row>
    <row r="1331" spans="1:54" ht="18.399999999999999" customHeight="1" x14ac:dyDescent="0.3">
      <c r="A1331" s="182"/>
      <c r="B1331" s="160"/>
      <c r="C1331" s="64"/>
      <c r="D1331" s="161"/>
      <c r="F1331" s="174"/>
      <c r="H1331" s="174"/>
      <c r="J1331" s="174"/>
      <c r="L1331" s="174"/>
      <c r="N1331" s="174"/>
      <c r="P1331" s="161"/>
      <c r="R1331" s="161"/>
      <c r="T1331" s="161"/>
      <c r="V1331" s="161"/>
      <c r="X1331" s="161"/>
      <c r="Z1331" s="161"/>
      <c r="AB1331" s="161"/>
      <c r="AD1331" s="161"/>
      <c r="AF1331" s="161"/>
      <c r="AH1331" s="161"/>
      <c r="AJ1331" s="161"/>
      <c r="AL1331" s="161"/>
      <c r="AN1331" s="161"/>
      <c r="AP1331" s="161"/>
      <c r="AR1331" s="161"/>
      <c r="AT1331" s="161"/>
      <c r="AV1331" s="161"/>
      <c r="AX1331" s="161"/>
      <c r="AZ1331" s="161"/>
      <c r="BB1331" s="161"/>
    </row>
    <row r="1332" spans="1:54" s="174" customFormat="1" ht="18.399999999999999" customHeight="1" x14ac:dyDescent="0.3">
      <c r="A1332" s="182"/>
      <c r="B1332" s="160"/>
      <c r="C1332" s="64"/>
      <c r="D1332" s="161"/>
      <c r="E1332" s="161"/>
      <c r="H1332" s="161"/>
      <c r="J1332" s="161"/>
      <c r="L1332" s="161"/>
      <c r="N1332" s="161"/>
      <c r="P1332" s="161"/>
      <c r="R1332" s="161"/>
      <c r="T1332" s="161"/>
      <c r="V1332" s="161"/>
      <c r="X1332" s="161"/>
      <c r="Z1332" s="161"/>
      <c r="AB1332" s="161"/>
      <c r="AD1332" s="161"/>
      <c r="AF1332" s="161"/>
      <c r="AH1332" s="161"/>
      <c r="AJ1332" s="161"/>
      <c r="AL1332" s="161"/>
      <c r="AN1332" s="161"/>
      <c r="AP1332" s="161"/>
      <c r="AR1332" s="161"/>
      <c r="AT1332" s="161"/>
      <c r="AV1332" s="161"/>
      <c r="AX1332" s="161"/>
      <c r="AZ1332" s="161"/>
      <c r="BB1332" s="161"/>
    </row>
    <row r="1333" spans="1:54" s="174" customFormat="1" ht="18.399999999999999" customHeight="1" x14ac:dyDescent="0.3">
      <c r="A1333" s="182"/>
      <c r="B1333" s="160"/>
      <c r="C1333" s="64"/>
      <c r="D1333" s="161"/>
      <c r="E1333" s="161"/>
      <c r="P1333" s="161"/>
      <c r="R1333" s="161"/>
      <c r="T1333" s="161"/>
      <c r="V1333" s="161"/>
      <c r="X1333" s="161"/>
      <c r="Z1333" s="161"/>
      <c r="AB1333" s="161"/>
      <c r="AD1333" s="161"/>
      <c r="AF1333" s="161"/>
      <c r="AH1333" s="161"/>
      <c r="AJ1333" s="161"/>
      <c r="AL1333" s="161"/>
      <c r="AN1333" s="161"/>
      <c r="AP1333" s="161"/>
      <c r="AR1333" s="161"/>
      <c r="AT1333" s="161"/>
      <c r="AV1333" s="161"/>
      <c r="AX1333" s="161"/>
      <c r="AZ1333" s="161"/>
      <c r="BB1333" s="161"/>
    </row>
    <row r="1334" spans="1:54" s="174" customFormat="1" ht="18.399999999999999" customHeight="1" x14ac:dyDescent="0.3">
      <c r="A1334" s="182"/>
      <c r="B1334" s="160"/>
      <c r="C1334" s="64"/>
      <c r="D1334" s="161"/>
      <c r="E1334" s="161"/>
      <c r="F1334" s="165"/>
      <c r="H1334" s="161"/>
      <c r="J1334" s="161"/>
      <c r="L1334" s="161"/>
      <c r="N1334" s="161"/>
      <c r="P1334" s="161"/>
      <c r="R1334" s="161"/>
      <c r="T1334" s="161"/>
      <c r="V1334" s="161"/>
      <c r="X1334" s="161"/>
      <c r="Z1334" s="161"/>
      <c r="AB1334" s="161"/>
      <c r="AD1334" s="161"/>
      <c r="AF1334" s="161"/>
      <c r="AH1334" s="161"/>
      <c r="AJ1334" s="161"/>
      <c r="AL1334" s="161"/>
      <c r="AN1334" s="161"/>
      <c r="AP1334" s="161"/>
      <c r="AR1334" s="161"/>
      <c r="AT1334" s="161"/>
      <c r="AV1334" s="161"/>
      <c r="AX1334" s="161"/>
      <c r="AZ1334" s="161"/>
      <c r="BB1334" s="161"/>
    </row>
    <row r="1335" spans="1:54" s="174" customFormat="1" ht="18.399999999999999" customHeight="1" x14ac:dyDescent="0.3">
      <c r="A1335" s="182"/>
      <c r="B1335" s="160"/>
      <c r="C1335" s="64"/>
      <c r="D1335" s="161"/>
      <c r="E1335" s="161"/>
      <c r="F1335" s="165"/>
      <c r="H1335" s="165"/>
      <c r="J1335" s="165"/>
      <c r="L1335" s="165"/>
      <c r="N1335" s="165"/>
      <c r="P1335" s="165"/>
      <c r="R1335" s="165"/>
      <c r="T1335" s="165"/>
      <c r="V1335" s="165"/>
      <c r="X1335" s="165"/>
      <c r="Z1335" s="165"/>
      <c r="AB1335" s="165"/>
      <c r="AD1335" s="165"/>
      <c r="AF1335" s="165"/>
      <c r="AH1335" s="165"/>
      <c r="AJ1335" s="165"/>
      <c r="AL1335" s="165"/>
      <c r="AN1335" s="165"/>
      <c r="AP1335" s="165"/>
      <c r="AR1335" s="165"/>
      <c r="AT1335" s="165"/>
      <c r="AV1335" s="165"/>
      <c r="AX1335" s="165"/>
      <c r="AZ1335" s="165"/>
      <c r="BB1335" s="165"/>
    </row>
    <row r="1336" spans="1:54" s="174" customFormat="1" ht="18.399999999999999" customHeight="1" x14ac:dyDescent="0.3">
      <c r="A1336" s="182"/>
      <c r="B1336" s="160"/>
      <c r="C1336" s="64"/>
      <c r="D1336" s="161"/>
      <c r="E1336" s="161"/>
      <c r="H1336" s="161"/>
      <c r="J1336" s="161"/>
      <c r="L1336" s="161"/>
      <c r="N1336" s="161"/>
      <c r="P1336" s="161"/>
      <c r="R1336" s="161"/>
      <c r="T1336" s="161"/>
      <c r="V1336" s="161"/>
      <c r="X1336" s="161"/>
      <c r="Z1336" s="161"/>
      <c r="AB1336" s="161"/>
      <c r="AD1336" s="161"/>
      <c r="AF1336" s="161"/>
      <c r="AH1336" s="161"/>
      <c r="AJ1336" s="161"/>
      <c r="AL1336" s="161"/>
      <c r="AN1336" s="161"/>
      <c r="AP1336" s="161"/>
      <c r="AR1336" s="161"/>
      <c r="AT1336" s="161"/>
      <c r="AV1336" s="161"/>
      <c r="AX1336" s="161"/>
      <c r="AZ1336" s="161"/>
      <c r="BB1336" s="161"/>
    </row>
    <row r="1337" spans="1:54" s="174" customFormat="1" ht="18.399999999999999" customHeight="1" x14ac:dyDescent="0.3">
      <c r="A1337" s="182"/>
      <c r="B1337" s="160"/>
      <c r="C1337" s="190"/>
      <c r="D1337" s="165"/>
      <c r="E1337" s="161"/>
      <c r="J1337" s="165"/>
      <c r="L1337" s="165"/>
      <c r="N1337" s="165"/>
      <c r="P1337" s="165"/>
      <c r="R1337" s="165"/>
      <c r="T1337" s="165"/>
      <c r="V1337" s="165"/>
      <c r="X1337" s="165"/>
      <c r="Z1337" s="165"/>
      <c r="AB1337" s="165"/>
      <c r="AD1337" s="165"/>
      <c r="AF1337" s="165"/>
      <c r="AH1337" s="165"/>
      <c r="AJ1337" s="165"/>
      <c r="AL1337" s="165"/>
      <c r="AN1337" s="165"/>
      <c r="AP1337" s="165"/>
      <c r="AR1337" s="165"/>
      <c r="AT1337" s="165"/>
      <c r="AV1337" s="165"/>
      <c r="AX1337" s="165"/>
      <c r="AZ1337" s="165"/>
      <c r="BB1337" s="165"/>
    </row>
    <row r="1338" spans="1:54" s="174" customFormat="1" ht="18.399999999999999" customHeight="1" x14ac:dyDescent="0.3">
      <c r="A1338" s="182"/>
      <c r="B1338" s="160"/>
      <c r="C1338" s="64"/>
      <c r="D1338" s="161"/>
      <c r="E1338" s="161"/>
      <c r="J1338" s="161"/>
      <c r="L1338" s="161"/>
      <c r="N1338" s="161"/>
      <c r="P1338" s="161"/>
      <c r="R1338" s="161"/>
      <c r="T1338" s="161"/>
      <c r="V1338" s="161"/>
      <c r="X1338" s="161"/>
      <c r="Z1338" s="161"/>
      <c r="AB1338" s="161"/>
      <c r="AD1338" s="161"/>
      <c r="AF1338" s="161"/>
      <c r="AH1338" s="161"/>
      <c r="AJ1338" s="161"/>
      <c r="AL1338" s="161"/>
      <c r="AN1338" s="161"/>
      <c r="AP1338" s="161"/>
      <c r="AR1338" s="161"/>
      <c r="AT1338" s="161"/>
      <c r="AV1338" s="161"/>
      <c r="AX1338" s="161"/>
      <c r="AZ1338" s="161"/>
      <c r="BB1338" s="161"/>
    </row>
    <row r="1339" spans="1:54" s="174" customFormat="1" ht="18.399999999999999" customHeight="1" x14ac:dyDescent="0.3">
      <c r="A1339" s="182"/>
      <c r="B1339" s="160"/>
      <c r="C1339" s="64"/>
      <c r="D1339" s="161"/>
      <c r="E1339" s="161"/>
      <c r="V1339" s="164"/>
      <c r="X1339" s="164"/>
      <c r="Z1339" s="164"/>
      <c r="AB1339" s="164"/>
      <c r="AD1339" s="164"/>
      <c r="AF1339" s="164"/>
      <c r="AH1339" s="164"/>
      <c r="AJ1339" s="164"/>
      <c r="AL1339" s="164"/>
      <c r="AN1339" s="164"/>
      <c r="AP1339" s="164"/>
      <c r="AR1339" s="164"/>
      <c r="AT1339" s="164"/>
      <c r="AV1339" s="164"/>
      <c r="AX1339" s="164"/>
      <c r="AZ1339" s="164"/>
      <c r="BB1339" s="164"/>
    </row>
    <row r="1340" spans="1:54" s="174" customFormat="1" ht="18.399999999999999" customHeight="1" x14ac:dyDescent="0.3">
      <c r="A1340" s="182"/>
      <c r="B1340" s="160"/>
      <c r="C1340" s="64"/>
      <c r="D1340" s="161"/>
      <c r="E1340" s="161"/>
      <c r="T1340" s="161"/>
      <c r="X1340" s="161"/>
      <c r="Z1340" s="161"/>
      <c r="AB1340" s="161"/>
      <c r="AD1340" s="161"/>
      <c r="AF1340" s="161"/>
      <c r="AH1340" s="161"/>
      <c r="AJ1340" s="161"/>
      <c r="AL1340" s="161"/>
      <c r="AN1340" s="161"/>
      <c r="AP1340" s="161"/>
      <c r="AR1340" s="161"/>
      <c r="AT1340" s="161"/>
      <c r="AV1340" s="161"/>
      <c r="AX1340" s="161"/>
      <c r="AZ1340" s="161"/>
      <c r="BB1340" s="161"/>
    </row>
    <row r="1341" spans="1:54" s="174" customFormat="1" ht="18.399999999999999" customHeight="1" x14ac:dyDescent="0.3">
      <c r="A1341" s="182"/>
      <c r="B1341" s="160"/>
      <c r="C1341" s="64"/>
      <c r="D1341" s="161"/>
      <c r="E1341" s="161"/>
      <c r="J1341" s="165"/>
      <c r="L1341" s="165"/>
      <c r="N1341" s="165"/>
      <c r="P1341" s="165"/>
      <c r="R1341" s="165"/>
      <c r="T1341" s="165"/>
      <c r="V1341" s="165"/>
      <c r="X1341" s="165"/>
      <c r="Z1341" s="165"/>
      <c r="AB1341" s="165"/>
      <c r="AD1341" s="165"/>
      <c r="AF1341" s="165"/>
      <c r="AH1341" s="165"/>
      <c r="AJ1341" s="165"/>
      <c r="AL1341" s="165"/>
      <c r="AN1341" s="165"/>
      <c r="AP1341" s="165"/>
      <c r="AR1341" s="165"/>
      <c r="AT1341" s="165"/>
      <c r="AV1341" s="165"/>
      <c r="AX1341" s="165"/>
      <c r="AZ1341" s="165"/>
      <c r="BB1341" s="165"/>
    </row>
    <row r="1342" spans="1:54" s="174" customFormat="1" ht="18.399999999999999" customHeight="1" x14ac:dyDescent="0.3">
      <c r="A1342" s="182"/>
      <c r="B1342" s="160"/>
      <c r="C1342" s="64"/>
      <c r="D1342" s="161"/>
      <c r="E1342" s="161"/>
      <c r="F1342" s="165"/>
      <c r="H1342" s="165"/>
      <c r="J1342" s="165"/>
      <c r="L1342" s="165"/>
      <c r="N1342" s="165"/>
      <c r="P1342" s="165"/>
      <c r="R1342" s="165"/>
      <c r="T1342" s="165"/>
      <c r="V1342" s="165"/>
      <c r="X1342" s="165"/>
      <c r="Z1342" s="165"/>
      <c r="AB1342" s="165"/>
      <c r="AD1342" s="165"/>
      <c r="AF1342" s="165"/>
      <c r="AH1342" s="165"/>
      <c r="AJ1342" s="165"/>
      <c r="AL1342" s="165"/>
      <c r="AN1342" s="165"/>
      <c r="AP1342" s="165"/>
      <c r="AR1342" s="165"/>
      <c r="AT1342" s="165"/>
      <c r="AV1342" s="165"/>
      <c r="AX1342" s="165"/>
      <c r="AZ1342" s="165"/>
      <c r="BB1342" s="165"/>
    </row>
    <row r="1343" spans="1:54" s="174" customFormat="1" ht="18.399999999999999" customHeight="1" x14ac:dyDescent="0.3">
      <c r="A1343" s="182"/>
      <c r="B1343" s="160"/>
      <c r="C1343" s="64"/>
      <c r="D1343" s="161"/>
      <c r="E1343" s="161"/>
      <c r="T1343" s="161"/>
      <c r="V1343" s="161"/>
      <c r="X1343" s="161"/>
      <c r="Z1343" s="161"/>
      <c r="AB1343" s="161"/>
      <c r="AD1343" s="161"/>
      <c r="AF1343" s="161"/>
      <c r="AH1343" s="161"/>
      <c r="AJ1343" s="161"/>
      <c r="AL1343" s="161"/>
      <c r="AN1343" s="161"/>
      <c r="AP1343" s="161"/>
      <c r="AR1343" s="161"/>
      <c r="AT1343" s="161"/>
      <c r="AV1343" s="161"/>
      <c r="AX1343" s="161"/>
      <c r="AZ1343" s="161"/>
      <c r="BB1343" s="161"/>
    </row>
    <row r="1344" spans="1:54" s="174" customFormat="1" ht="18.399999999999999" customHeight="1" x14ac:dyDescent="0.3">
      <c r="A1344" s="182"/>
      <c r="B1344" s="160"/>
      <c r="C1344" s="64"/>
      <c r="D1344" s="161"/>
      <c r="E1344" s="161"/>
      <c r="N1344" s="161"/>
      <c r="P1344" s="161"/>
      <c r="R1344" s="161"/>
      <c r="T1344" s="161"/>
      <c r="V1344" s="161"/>
      <c r="X1344" s="161"/>
      <c r="Z1344" s="161"/>
      <c r="AB1344" s="161"/>
      <c r="AD1344" s="161"/>
      <c r="AF1344" s="161"/>
      <c r="AH1344" s="161"/>
      <c r="AJ1344" s="161"/>
      <c r="AL1344" s="161"/>
      <c r="AN1344" s="161"/>
      <c r="AP1344" s="161"/>
      <c r="AR1344" s="161"/>
      <c r="AT1344" s="161"/>
      <c r="AV1344" s="161"/>
      <c r="AX1344" s="161"/>
      <c r="AZ1344" s="161"/>
      <c r="BB1344" s="161"/>
    </row>
    <row r="1345" spans="1:54" s="174" customFormat="1" ht="18.399999999999999" customHeight="1" x14ac:dyDescent="0.3">
      <c r="A1345" s="182"/>
      <c r="B1345" s="160"/>
      <c r="C1345" s="64"/>
      <c r="D1345" s="161"/>
      <c r="E1345" s="161"/>
      <c r="F1345" s="165"/>
      <c r="H1345" s="161"/>
      <c r="J1345" s="161"/>
      <c r="L1345" s="161"/>
      <c r="N1345" s="161"/>
      <c r="P1345" s="161"/>
      <c r="R1345" s="161"/>
      <c r="T1345" s="161"/>
      <c r="V1345" s="161"/>
      <c r="X1345" s="161"/>
      <c r="Z1345" s="161"/>
      <c r="AB1345" s="161"/>
      <c r="AD1345" s="161"/>
      <c r="AF1345" s="161"/>
      <c r="AH1345" s="161"/>
      <c r="AJ1345" s="161"/>
      <c r="AL1345" s="161"/>
      <c r="AN1345" s="161"/>
      <c r="AP1345" s="161"/>
      <c r="AR1345" s="161"/>
      <c r="AT1345" s="161"/>
      <c r="AV1345" s="161"/>
      <c r="AX1345" s="161"/>
      <c r="AZ1345" s="161"/>
      <c r="BB1345" s="161"/>
    </row>
    <row r="1346" spans="1:54" s="174" customFormat="1" ht="18.399999999999999" customHeight="1" x14ac:dyDescent="0.3">
      <c r="A1346" s="182"/>
      <c r="B1346" s="160"/>
      <c r="C1346" s="64"/>
      <c r="D1346" s="161"/>
      <c r="E1346" s="161"/>
      <c r="H1346" s="161"/>
      <c r="J1346" s="161"/>
      <c r="L1346" s="161"/>
      <c r="N1346" s="161"/>
      <c r="P1346" s="161"/>
      <c r="R1346" s="161"/>
      <c r="T1346" s="161"/>
      <c r="V1346" s="161"/>
      <c r="X1346" s="161"/>
      <c r="Z1346" s="161"/>
      <c r="AB1346" s="161"/>
      <c r="AD1346" s="161"/>
      <c r="AF1346" s="161"/>
      <c r="AH1346" s="161"/>
      <c r="AJ1346" s="161"/>
      <c r="AL1346" s="161"/>
      <c r="AN1346" s="161"/>
      <c r="AP1346" s="161"/>
      <c r="AR1346" s="161"/>
      <c r="AT1346" s="161"/>
      <c r="AV1346" s="161"/>
      <c r="AX1346" s="161"/>
      <c r="AZ1346" s="161"/>
      <c r="BB1346" s="161"/>
    </row>
    <row r="1347" spans="1:54" s="174" customFormat="1" ht="18.399999999999999" customHeight="1" x14ac:dyDescent="0.3">
      <c r="A1347" s="182"/>
      <c r="B1347" s="160"/>
      <c r="C1347" s="64"/>
      <c r="D1347" s="161"/>
      <c r="E1347" s="161"/>
      <c r="F1347" s="165"/>
      <c r="H1347" s="161"/>
      <c r="J1347" s="161"/>
      <c r="L1347" s="161"/>
      <c r="N1347" s="161"/>
      <c r="P1347" s="161"/>
      <c r="R1347" s="161"/>
      <c r="T1347" s="161"/>
      <c r="V1347" s="161"/>
      <c r="X1347" s="161"/>
      <c r="Z1347" s="161"/>
      <c r="AB1347" s="161"/>
      <c r="AD1347" s="161"/>
      <c r="AF1347" s="161"/>
      <c r="AH1347" s="161"/>
      <c r="AJ1347" s="161"/>
      <c r="AL1347" s="161"/>
      <c r="AN1347" s="161"/>
      <c r="AP1347" s="161"/>
      <c r="AR1347" s="161"/>
      <c r="AT1347" s="161"/>
      <c r="AV1347" s="161"/>
      <c r="AX1347" s="161"/>
      <c r="AZ1347" s="161"/>
      <c r="BB1347" s="161"/>
    </row>
    <row r="1348" spans="1:54" s="174" customFormat="1" ht="18.399999999999999" customHeight="1" x14ac:dyDescent="0.3">
      <c r="A1348" s="182"/>
      <c r="B1348" s="160"/>
      <c r="C1348" s="64"/>
      <c r="D1348" s="161"/>
      <c r="E1348" s="161"/>
      <c r="F1348" s="165"/>
      <c r="H1348" s="161"/>
      <c r="J1348" s="161"/>
      <c r="L1348" s="161"/>
      <c r="N1348" s="161"/>
      <c r="P1348" s="161"/>
      <c r="R1348" s="161"/>
      <c r="T1348" s="161"/>
      <c r="V1348" s="161"/>
      <c r="X1348" s="161"/>
      <c r="Z1348" s="161"/>
      <c r="AB1348" s="161"/>
      <c r="AD1348" s="161"/>
      <c r="AF1348" s="161"/>
      <c r="AH1348" s="161"/>
      <c r="AJ1348" s="161"/>
      <c r="AL1348" s="161"/>
      <c r="AN1348" s="161"/>
      <c r="AP1348" s="161"/>
      <c r="AR1348" s="161"/>
      <c r="AT1348" s="161"/>
      <c r="AV1348" s="161"/>
      <c r="AX1348" s="161"/>
      <c r="AZ1348" s="161"/>
      <c r="BB1348" s="161"/>
    </row>
    <row r="1349" spans="1:54" ht="18.399999999999999" customHeight="1" x14ac:dyDescent="0.3">
      <c r="A1349" s="182"/>
      <c r="B1349" s="160"/>
      <c r="C1349" s="64"/>
      <c r="D1349" s="161"/>
      <c r="F1349" s="174"/>
      <c r="H1349" s="161"/>
      <c r="J1349" s="161"/>
      <c r="L1349" s="161"/>
      <c r="N1349" s="161"/>
      <c r="P1349" s="161"/>
      <c r="R1349" s="161"/>
      <c r="T1349" s="161"/>
      <c r="V1349" s="161"/>
      <c r="X1349" s="161"/>
      <c r="Z1349" s="161"/>
      <c r="AB1349" s="161"/>
      <c r="AD1349" s="161"/>
      <c r="AF1349" s="161"/>
      <c r="AH1349" s="161"/>
      <c r="AJ1349" s="161"/>
      <c r="AL1349" s="161"/>
      <c r="AN1349" s="161"/>
      <c r="AP1349" s="161"/>
      <c r="AR1349" s="161"/>
      <c r="AT1349" s="161"/>
      <c r="AV1349" s="161"/>
      <c r="AX1349" s="161"/>
      <c r="AZ1349" s="161"/>
      <c r="BB1349" s="161"/>
    </row>
    <row r="1350" spans="1:54" s="174" customFormat="1" ht="18.399999999999999" customHeight="1" x14ac:dyDescent="0.3">
      <c r="A1350" s="182"/>
      <c r="B1350" s="160"/>
      <c r="C1350" s="64"/>
      <c r="D1350" s="161"/>
      <c r="E1350" s="161"/>
      <c r="L1350" s="161"/>
      <c r="N1350" s="161"/>
      <c r="P1350" s="161"/>
      <c r="R1350" s="161"/>
      <c r="T1350" s="161"/>
      <c r="V1350" s="161"/>
      <c r="X1350" s="161"/>
      <c r="Z1350" s="161"/>
      <c r="AB1350" s="161"/>
      <c r="AD1350" s="161"/>
      <c r="AF1350" s="161"/>
      <c r="AH1350" s="161"/>
      <c r="AJ1350" s="161"/>
      <c r="AL1350" s="161"/>
      <c r="AN1350" s="161"/>
      <c r="AP1350" s="161"/>
      <c r="AR1350" s="161"/>
      <c r="AT1350" s="161"/>
      <c r="AV1350" s="161"/>
      <c r="AX1350" s="161"/>
      <c r="AZ1350" s="161"/>
      <c r="BB1350" s="161"/>
    </row>
    <row r="1351" spans="1:54" s="174" customFormat="1" ht="18.399999999999999" customHeight="1" x14ac:dyDescent="0.3">
      <c r="A1351" s="182"/>
      <c r="B1351" s="160"/>
      <c r="C1351" s="64"/>
      <c r="D1351" s="161"/>
      <c r="E1351" s="161"/>
      <c r="P1351" s="161"/>
      <c r="R1351" s="161"/>
      <c r="T1351" s="161"/>
      <c r="V1351" s="161"/>
      <c r="X1351" s="161"/>
      <c r="Z1351" s="161"/>
      <c r="AB1351" s="161"/>
      <c r="AD1351" s="161"/>
      <c r="AF1351" s="161"/>
      <c r="AH1351" s="161"/>
      <c r="AJ1351" s="161"/>
      <c r="AL1351" s="161"/>
      <c r="AN1351" s="161"/>
      <c r="AP1351" s="161"/>
      <c r="AR1351" s="161"/>
      <c r="AT1351" s="161"/>
      <c r="AV1351" s="161"/>
      <c r="AX1351" s="161"/>
      <c r="AZ1351" s="161"/>
      <c r="BB1351" s="161"/>
    </row>
    <row r="1352" spans="1:54" s="174" customFormat="1" ht="18.399999999999999" customHeight="1" x14ac:dyDescent="0.3">
      <c r="A1352" s="182"/>
      <c r="B1352" s="160"/>
      <c r="C1352" s="64"/>
      <c r="D1352" s="161"/>
      <c r="E1352" s="161"/>
      <c r="L1352" s="161"/>
      <c r="N1352" s="161"/>
      <c r="P1352" s="161"/>
      <c r="R1352" s="161"/>
      <c r="T1352" s="161"/>
      <c r="V1352" s="161"/>
      <c r="X1352" s="161"/>
      <c r="Z1352" s="161"/>
      <c r="AB1352" s="161"/>
      <c r="AD1352" s="161"/>
      <c r="AF1352" s="161"/>
      <c r="AH1352" s="161"/>
      <c r="AJ1352" s="161"/>
      <c r="AL1352" s="161"/>
      <c r="AN1352" s="161"/>
      <c r="AP1352" s="161"/>
      <c r="AR1352" s="161"/>
      <c r="AT1352" s="161"/>
      <c r="AV1352" s="161"/>
      <c r="AX1352" s="161"/>
      <c r="AZ1352" s="161"/>
      <c r="BB1352" s="161"/>
    </row>
    <row r="1353" spans="1:54" s="174" customFormat="1" ht="18.399999999999999" customHeight="1" x14ac:dyDescent="0.3">
      <c r="A1353" s="182"/>
      <c r="B1353" s="160"/>
      <c r="C1353" s="64"/>
      <c r="D1353" s="161"/>
      <c r="E1353" s="161"/>
      <c r="H1353" s="161"/>
      <c r="J1353" s="161"/>
      <c r="L1353" s="161"/>
      <c r="N1353" s="161"/>
      <c r="P1353" s="161"/>
      <c r="R1353" s="161"/>
      <c r="T1353" s="161"/>
      <c r="V1353" s="161"/>
      <c r="X1353" s="161"/>
      <c r="Z1353" s="161"/>
      <c r="AB1353" s="161"/>
      <c r="AD1353" s="161"/>
      <c r="AF1353" s="161"/>
      <c r="AH1353" s="161"/>
      <c r="AJ1353" s="161"/>
      <c r="AL1353" s="161"/>
      <c r="AN1353" s="161"/>
      <c r="AP1353" s="161"/>
      <c r="AR1353" s="161"/>
      <c r="AT1353" s="161"/>
      <c r="AV1353" s="161"/>
      <c r="AX1353" s="161"/>
      <c r="AZ1353" s="161"/>
      <c r="BB1353" s="161"/>
    </row>
    <row r="1354" spans="1:54" s="174" customFormat="1" ht="18.399999999999999" customHeight="1" x14ac:dyDescent="0.3">
      <c r="A1354" s="182"/>
      <c r="B1354" s="160"/>
      <c r="C1354" s="64"/>
      <c r="D1354" s="161"/>
      <c r="E1354" s="161"/>
      <c r="F1354" s="165"/>
      <c r="H1354" s="165"/>
      <c r="J1354" s="165"/>
      <c r="L1354" s="165"/>
      <c r="N1354" s="165"/>
      <c r="P1354" s="165"/>
      <c r="R1354" s="165"/>
      <c r="T1354" s="165"/>
      <c r="V1354" s="165"/>
      <c r="X1354" s="165"/>
      <c r="Z1354" s="165"/>
      <c r="AB1354" s="165"/>
      <c r="AD1354" s="165"/>
      <c r="AF1354" s="165"/>
      <c r="AH1354" s="165"/>
      <c r="AJ1354" s="165"/>
      <c r="AL1354" s="165"/>
      <c r="AN1354" s="165"/>
      <c r="AP1354" s="165"/>
      <c r="AR1354" s="165"/>
      <c r="AT1354" s="165"/>
      <c r="AV1354" s="165"/>
      <c r="AX1354" s="165"/>
      <c r="AZ1354" s="165"/>
      <c r="BB1354" s="165"/>
    </row>
    <row r="1355" spans="1:54" s="174" customFormat="1" ht="18.399999999999999" customHeight="1" x14ac:dyDescent="0.3">
      <c r="A1355" s="182"/>
      <c r="B1355" s="160"/>
      <c r="C1355" s="64"/>
      <c r="D1355" s="161"/>
      <c r="E1355" s="161"/>
      <c r="T1355" s="161"/>
      <c r="V1355" s="161"/>
      <c r="X1355" s="161"/>
      <c r="Z1355" s="161"/>
      <c r="AB1355" s="161"/>
      <c r="AD1355" s="161"/>
      <c r="AF1355" s="161"/>
      <c r="AH1355" s="161"/>
      <c r="AJ1355" s="161"/>
      <c r="AL1355" s="161"/>
      <c r="AN1355" s="161"/>
      <c r="AP1355" s="161"/>
      <c r="AR1355" s="161"/>
      <c r="AT1355" s="161"/>
      <c r="AV1355" s="161"/>
      <c r="AX1355" s="161"/>
      <c r="AZ1355" s="161"/>
      <c r="BB1355" s="161"/>
    </row>
    <row r="1356" spans="1:54" s="174" customFormat="1" ht="18.399999999999999" customHeight="1" x14ac:dyDescent="0.3">
      <c r="A1356" s="182"/>
      <c r="B1356" s="160"/>
      <c r="C1356" s="64"/>
      <c r="D1356" s="161"/>
      <c r="E1356" s="161"/>
      <c r="H1356" s="161"/>
      <c r="J1356" s="161"/>
      <c r="N1356" s="161"/>
      <c r="P1356" s="161"/>
      <c r="R1356" s="161"/>
      <c r="T1356" s="161"/>
      <c r="V1356" s="161"/>
      <c r="X1356" s="161"/>
      <c r="Z1356" s="161"/>
      <c r="AB1356" s="161"/>
      <c r="AD1356" s="161"/>
      <c r="AF1356" s="161"/>
      <c r="AH1356" s="161"/>
      <c r="AJ1356" s="161"/>
      <c r="AL1356" s="161"/>
      <c r="AN1356" s="161"/>
      <c r="AP1356" s="161"/>
      <c r="AR1356" s="161"/>
      <c r="AT1356" s="161"/>
      <c r="AV1356" s="161"/>
      <c r="AX1356" s="161"/>
      <c r="AZ1356" s="161"/>
      <c r="BB1356" s="161"/>
    </row>
    <row r="1357" spans="1:54" s="174" customFormat="1" ht="18.399999999999999" customHeight="1" x14ac:dyDescent="0.3">
      <c r="A1357" s="182"/>
      <c r="B1357" s="160"/>
      <c r="C1357" s="64"/>
      <c r="D1357" s="161"/>
      <c r="E1357" s="161"/>
      <c r="F1357" s="165"/>
      <c r="H1357" s="161"/>
      <c r="J1357" s="161"/>
      <c r="L1357" s="161"/>
      <c r="N1357" s="161"/>
      <c r="P1357" s="161"/>
      <c r="R1357" s="161"/>
      <c r="T1357" s="161"/>
      <c r="V1357" s="161"/>
      <c r="X1357" s="161"/>
      <c r="Z1357" s="161"/>
      <c r="AB1357" s="161"/>
      <c r="AD1357" s="161"/>
      <c r="AF1357" s="161"/>
      <c r="AH1357" s="161"/>
      <c r="AJ1357" s="161"/>
      <c r="AL1357" s="161"/>
      <c r="AN1357" s="161"/>
      <c r="AP1357" s="161"/>
      <c r="AR1357" s="161"/>
      <c r="AT1357" s="161"/>
      <c r="AV1357" s="161"/>
      <c r="AX1357" s="161"/>
      <c r="AZ1357" s="161"/>
      <c r="BB1357" s="161"/>
    </row>
    <row r="1358" spans="1:54" s="174" customFormat="1" ht="18.399999999999999" customHeight="1" x14ac:dyDescent="0.3">
      <c r="A1358" s="182"/>
      <c r="B1358" s="160"/>
      <c r="C1358" s="64"/>
      <c r="D1358" s="161"/>
      <c r="E1358" s="161"/>
      <c r="P1358" s="161"/>
      <c r="R1358" s="161"/>
      <c r="T1358" s="161"/>
      <c r="V1358" s="161"/>
      <c r="X1358" s="161"/>
      <c r="Z1358" s="161"/>
      <c r="AB1358" s="161"/>
      <c r="AD1358" s="161"/>
      <c r="AF1358" s="161"/>
      <c r="AH1358" s="161"/>
      <c r="AJ1358" s="161"/>
      <c r="AL1358" s="161"/>
      <c r="AN1358" s="161"/>
      <c r="AP1358" s="161"/>
      <c r="AR1358" s="161"/>
      <c r="AT1358" s="161"/>
      <c r="AV1358" s="161"/>
      <c r="AX1358" s="161"/>
      <c r="AZ1358" s="161"/>
      <c r="BB1358" s="161"/>
    </row>
    <row r="1359" spans="1:54" s="174" customFormat="1" ht="18.399999999999999" customHeight="1" x14ac:dyDescent="0.3">
      <c r="A1359" s="182"/>
      <c r="B1359" s="160"/>
      <c r="C1359" s="64"/>
      <c r="D1359" s="161"/>
      <c r="E1359" s="161"/>
      <c r="H1359" s="161"/>
      <c r="J1359" s="161"/>
      <c r="L1359" s="161"/>
      <c r="N1359" s="161"/>
      <c r="P1359" s="161"/>
      <c r="R1359" s="161"/>
      <c r="T1359" s="161"/>
      <c r="V1359" s="161"/>
      <c r="X1359" s="161"/>
      <c r="Z1359" s="161"/>
      <c r="AB1359" s="161"/>
      <c r="AD1359" s="161"/>
      <c r="AF1359" s="161"/>
      <c r="AH1359" s="161"/>
      <c r="AJ1359" s="161"/>
      <c r="AL1359" s="161"/>
      <c r="AN1359" s="161"/>
      <c r="AP1359" s="161"/>
      <c r="AR1359" s="161"/>
      <c r="AT1359" s="161"/>
      <c r="AV1359" s="161"/>
      <c r="AX1359" s="161"/>
      <c r="AZ1359" s="161"/>
      <c r="BB1359" s="161"/>
    </row>
    <row r="1360" spans="1:54" s="174" customFormat="1" ht="18.399999999999999" customHeight="1" x14ac:dyDescent="0.3">
      <c r="A1360" s="182"/>
      <c r="B1360" s="160"/>
      <c r="C1360" s="190"/>
      <c r="D1360" s="165"/>
      <c r="E1360" s="161"/>
      <c r="H1360" s="165"/>
      <c r="J1360" s="165"/>
      <c r="L1360" s="165"/>
      <c r="N1360" s="165"/>
      <c r="P1360" s="165"/>
      <c r="R1360" s="165"/>
      <c r="T1360" s="165"/>
      <c r="V1360" s="165"/>
      <c r="X1360" s="165"/>
      <c r="Z1360" s="165"/>
      <c r="AB1360" s="165"/>
      <c r="AD1360" s="165"/>
      <c r="AF1360" s="165"/>
      <c r="AH1360" s="165"/>
      <c r="AJ1360" s="165"/>
      <c r="AL1360" s="165"/>
      <c r="AN1360" s="165"/>
      <c r="AP1360" s="165"/>
      <c r="AR1360" s="165"/>
      <c r="AT1360" s="165"/>
      <c r="AV1360" s="165"/>
      <c r="AX1360" s="165"/>
      <c r="AZ1360" s="165"/>
      <c r="BB1360" s="165"/>
    </row>
    <row r="1361" spans="1:54" s="174" customFormat="1" ht="18.399999999999999" customHeight="1" x14ac:dyDescent="0.3">
      <c r="A1361" s="182"/>
      <c r="B1361" s="160"/>
      <c r="C1361" s="64"/>
      <c r="D1361" s="161"/>
      <c r="E1361" s="161"/>
      <c r="H1361" s="161"/>
      <c r="J1361" s="161"/>
      <c r="L1361" s="161"/>
      <c r="N1361" s="161"/>
      <c r="P1361" s="161"/>
      <c r="R1361" s="161"/>
      <c r="T1361" s="161"/>
      <c r="V1361" s="161"/>
      <c r="X1361" s="161"/>
      <c r="Z1361" s="161"/>
      <c r="AB1361" s="161"/>
      <c r="AD1361" s="161"/>
      <c r="AF1361" s="161"/>
      <c r="AH1361" s="161"/>
      <c r="AJ1361" s="161"/>
      <c r="AL1361" s="161"/>
      <c r="AN1361" s="161"/>
      <c r="AP1361" s="161"/>
      <c r="AR1361" s="161"/>
      <c r="AT1361" s="161"/>
      <c r="AV1361" s="161"/>
      <c r="AX1361" s="161"/>
      <c r="AZ1361" s="161"/>
      <c r="BB1361" s="161"/>
    </row>
    <row r="1362" spans="1:54" s="174" customFormat="1" ht="18.399999999999999" customHeight="1" x14ac:dyDescent="0.3">
      <c r="A1362" s="182"/>
      <c r="B1362" s="160"/>
      <c r="C1362" s="64"/>
      <c r="D1362" s="161"/>
      <c r="E1362" s="161"/>
      <c r="H1362" s="161"/>
      <c r="J1362" s="161"/>
      <c r="L1362" s="161"/>
      <c r="N1362" s="161"/>
      <c r="P1362" s="161"/>
      <c r="R1362" s="161"/>
      <c r="T1362" s="161"/>
      <c r="V1362" s="161"/>
      <c r="X1362" s="161"/>
      <c r="Z1362" s="161"/>
      <c r="AB1362" s="161"/>
      <c r="AD1362" s="161"/>
      <c r="AF1362" s="161"/>
      <c r="AH1362" s="161"/>
      <c r="AJ1362" s="161"/>
      <c r="AL1362" s="161"/>
      <c r="AN1362" s="161"/>
      <c r="AP1362" s="161"/>
      <c r="AR1362" s="161"/>
      <c r="AT1362" s="161"/>
      <c r="AV1362" s="161"/>
      <c r="AX1362" s="161"/>
      <c r="AZ1362" s="161"/>
      <c r="BB1362" s="161"/>
    </row>
    <row r="1363" spans="1:54" ht="18.399999999999999" customHeight="1" x14ac:dyDescent="0.3">
      <c r="A1363" s="182"/>
      <c r="B1363" s="160"/>
      <c r="C1363" s="64"/>
      <c r="D1363" s="161"/>
      <c r="F1363" s="174"/>
      <c r="H1363" s="161"/>
      <c r="J1363" s="161"/>
      <c r="L1363" s="161"/>
      <c r="N1363" s="161"/>
      <c r="P1363" s="161"/>
      <c r="R1363" s="161"/>
      <c r="T1363" s="161"/>
      <c r="V1363" s="161"/>
      <c r="X1363" s="161"/>
      <c r="Z1363" s="161"/>
      <c r="AB1363" s="161"/>
      <c r="AD1363" s="161"/>
      <c r="AF1363" s="161"/>
      <c r="AH1363" s="161"/>
      <c r="AJ1363" s="161"/>
      <c r="AL1363" s="161"/>
      <c r="AN1363" s="161"/>
      <c r="AP1363" s="161"/>
      <c r="AR1363" s="161"/>
      <c r="AT1363" s="161"/>
      <c r="AV1363" s="161"/>
      <c r="AX1363" s="161"/>
      <c r="AZ1363" s="161"/>
      <c r="BB1363" s="161"/>
    </row>
    <row r="1364" spans="1:54" s="174" customFormat="1" ht="18.399999999999999" customHeight="1" x14ac:dyDescent="0.3">
      <c r="A1364" s="182"/>
      <c r="B1364" s="160"/>
      <c r="C1364" s="64"/>
      <c r="D1364" s="161"/>
      <c r="E1364" s="161"/>
      <c r="H1364" s="161"/>
      <c r="J1364" s="161"/>
      <c r="L1364" s="161"/>
      <c r="N1364" s="161"/>
      <c r="P1364" s="161"/>
      <c r="R1364" s="161"/>
      <c r="T1364" s="161"/>
      <c r="V1364" s="161"/>
      <c r="X1364" s="161"/>
      <c r="Z1364" s="161"/>
      <c r="AB1364" s="161"/>
      <c r="AD1364" s="161"/>
      <c r="AF1364" s="161"/>
      <c r="AH1364" s="161"/>
      <c r="AJ1364" s="161"/>
      <c r="AL1364" s="161"/>
      <c r="AN1364" s="161"/>
      <c r="AP1364" s="161"/>
      <c r="AR1364" s="161"/>
      <c r="AT1364" s="161"/>
      <c r="AV1364" s="161"/>
      <c r="AX1364" s="161"/>
      <c r="AZ1364" s="161"/>
      <c r="BB1364" s="161"/>
    </row>
    <row r="1365" spans="1:54" ht="18.399999999999999" customHeight="1" x14ac:dyDescent="0.3">
      <c r="A1365" s="182"/>
      <c r="B1365" s="160"/>
      <c r="C1365" s="64"/>
      <c r="D1365" s="161"/>
      <c r="F1365" s="174"/>
      <c r="H1365" s="174"/>
      <c r="J1365" s="174"/>
      <c r="L1365" s="174"/>
      <c r="N1365" s="174"/>
      <c r="P1365" s="174"/>
      <c r="R1365" s="174"/>
      <c r="T1365" s="174"/>
      <c r="V1365" s="174"/>
      <c r="X1365" s="174"/>
      <c r="Z1365" s="174"/>
      <c r="AB1365" s="161"/>
      <c r="AD1365" s="161"/>
      <c r="AF1365" s="161"/>
      <c r="AH1365" s="161"/>
      <c r="AJ1365" s="161"/>
      <c r="AL1365" s="161"/>
      <c r="AN1365" s="161"/>
      <c r="AP1365" s="161"/>
      <c r="AR1365" s="161"/>
      <c r="AT1365" s="161"/>
      <c r="AV1365" s="161"/>
      <c r="AX1365" s="161"/>
      <c r="AZ1365" s="161"/>
      <c r="BB1365" s="161"/>
    </row>
    <row r="1366" spans="1:54" ht="18.399999999999999" customHeight="1" x14ac:dyDescent="0.3">
      <c r="A1366" s="182"/>
      <c r="B1366" s="160"/>
      <c r="C1366" s="64"/>
      <c r="D1366" s="161"/>
      <c r="F1366" s="174"/>
      <c r="H1366" s="161"/>
      <c r="J1366" s="161"/>
      <c r="L1366" s="161"/>
      <c r="N1366" s="161"/>
      <c r="P1366" s="161"/>
      <c r="R1366" s="161"/>
      <c r="T1366" s="161"/>
      <c r="V1366" s="161"/>
      <c r="X1366" s="161"/>
      <c r="Z1366" s="161"/>
      <c r="AB1366" s="161"/>
      <c r="AD1366" s="161"/>
      <c r="AF1366" s="161"/>
      <c r="AH1366" s="161"/>
      <c r="AJ1366" s="161"/>
      <c r="AL1366" s="161"/>
      <c r="AN1366" s="161"/>
      <c r="AP1366" s="161"/>
      <c r="AR1366" s="161"/>
      <c r="AT1366" s="161"/>
      <c r="AV1366" s="161"/>
      <c r="AX1366" s="161"/>
      <c r="AZ1366" s="161"/>
      <c r="BB1366" s="161"/>
    </row>
    <row r="1367" spans="1:54" s="174" customFormat="1" ht="18.399999999999999" customHeight="1" x14ac:dyDescent="0.3">
      <c r="A1367" s="182"/>
      <c r="B1367" s="160"/>
      <c r="C1367" s="64"/>
      <c r="D1367" s="161"/>
      <c r="E1367" s="161"/>
      <c r="X1367" s="161"/>
      <c r="Z1367" s="161"/>
      <c r="AB1367" s="161"/>
      <c r="AD1367" s="161"/>
      <c r="AF1367" s="161"/>
      <c r="AH1367" s="161"/>
      <c r="AJ1367" s="161"/>
      <c r="AL1367" s="161"/>
      <c r="AN1367" s="161"/>
      <c r="AP1367" s="161"/>
      <c r="AR1367" s="161"/>
      <c r="AT1367" s="161"/>
      <c r="AV1367" s="161"/>
      <c r="AX1367" s="161"/>
      <c r="AZ1367" s="161"/>
      <c r="BB1367" s="161"/>
    </row>
    <row r="1368" spans="1:54" s="174" customFormat="1" ht="18.399999999999999" customHeight="1" x14ac:dyDescent="0.3">
      <c r="A1368" s="182"/>
      <c r="B1368" s="160"/>
      <c r="C1368" s="64"/>
      <c r="D1368" s="161"/>
      <c r="E1368" s="161"/>
      <c r="L1368" s="161"/>
      <c r="N1368" s="161"/>
      <c r="P1368" s="161"/>
      <c r="R1368" s="161"/>
      <c r="T1368" s="161"/>
      <c r="V1368" s="161"/>
      <c r="X1368" s="161"/>
      <c r="Z1368" s="161"/>
      <c r="AB1368" s="161"/>
      <c r="AD1368" s="161"/>
      <c r="AF1368" s="161"/>
      <c r="AH1368" s="161"/>
      <c r="AJ1368" s="161"/>
      <c r="AL1368" s="161"/>
      <c r="AN1368" s="161"/>
      <c r="AP1368" s="161"/>
      <c r="AR1368" s="161"/>
      <c r="AT1368" s="161"/>
      <c r="AV1368" s="161"/>
      <c r="AX1368" s="161"/>
      <c r="AZ1368" s="161"/>
      <c r="BB1368" s="161"/>
    </row>
    <row r="1369" spans="1:54" s="174" customFormat="1" ht="18.399999999999999" customHeight="1" x14ac:dyDescent="0.3">
      <c r="A1369" s="182"/>
      <c r="B1369" s="160"/>
      <c r="C1369" s="64"/>
      <c r="D1369" s="161"/>
      <c r="E1369" s="161"/>
      <c r="F1369" s="165"/>
      <c r="H1369" s="165"/>
      <c r="J1369" s="165"/>
      <c r="L1369" s="165"/>
      <c r="N1369" s="165"/>
      <c r="P1369" s="165"/>
      <c r="R1369" s="165"/>
      <c r="T1369" s="165"/>
      <c r="V1369" s="165"/>
      <c r="X1369" s="165"/>
      <c r="Z1369" s="165"/>
      <c r="AB1369" s="165"/>
      <c r="AD1369" s="165"/>
      <c r="AF1369" s="165"/>
      <c r="AH1369" s="165"/>
      <c r="AJ1369" s="165"/>
      <c r="AL1369" s="165"/>
      <c r="AN1369" s="165"/>
      <c r="AP1369" s="165"/>
      <c r="AR1369" s="165"/>
      <c r="AT1369" s="165"/>
      <c r="AV1369" s="165"/>
      <c r="AX1369" s="165"/>
      <c r="AZ1369" s="165"/>
      <c r="BB1369" s="165"/>
    </row>
    <row r="1370" spans="1:54" s="174" customFormat="1" ht="18.399999999999999" customHeight="1" x14ac:dyDescent="0.3">
      <c r="A1370" s="182"/>
      <c r="B1370" s="160"/>
      <c r="C1370" s="64"/>
      <c r="D1370" s="161"/>
      <c r="E1370" s="161"/>
      <c r="F1370" s="165"/>
      <c r="H1370" s="165"/>
      <c r="J1370" s="165"/>
      <c r="L1370" s="165"/>
      <c r="N1370" s="165"/>
      <c r="P1370" s="165"/>
      <c r="R1370" s="165"/>
      <c r="T1370" s="165"/>
      <c r="V1370" s="165"/>
      <c r="X1370" s="165"/>
      <c r="Z1370" s="165"/>
      <c r="AB1370" s="165"/>
      <c r="AD1370" s="165"/>
      <c r="AF1370" s="165"/>
      <c r="AH1370" s="165"/>
      <c r="AJ1370" s="165"/>
      <c r="AL1370" s="165"/>
      <c r="AN1370" s="165"/>
      <c r="AP1370" s="165"/>
      <c r="AR1370" s="165"/>
      <c r="AT1370" s="165"/>
      <c r="AV1370" s="165"/>
      <c r="AX1370" s="165"/>
      <c r="AZ1370" s="165"/>
      <c r="BB1370" s="165"/>
    </row>
    <row r="1371" spans="1:54" s="174" customFormat="1" ht="18.399999999999999" customHeight="1" x14ac:dyDescent="0.3">
      <c r="A1371" s="182"/>
      <c r="B1371" s="160"/>
      <c r="C1371" s="64"/>
      <c r="D1371" s="161"/>
      <c r="E1371" s="161"/>
      <c r="H1371" s="161"/>
      <c r="J1371" s="161"/>
      <c r="L1371" s="161"/>
      <c r="N1371" s="161"/>
      <c r="P1371" s="161"/>
      <c r="R1371" s="161"/>
      <c r="T1371" s="161"/>
      <c r="V1371" s="161"/>
      <c r="X1371" s="161"/>
      <c r="Z1371" s="161"/>
      <c r="AB1371" s="161"/>
      <c r="AD1371" s="161"/>
      <c r="AF1371" s="161"/>
      <c r="AH1371" s="161"/>
      <c r="AJ1371" s="161"/>
      <c r="AL1371" s="161"/>
      <c r="AN1371" s="161"/>
      <c r="AP1371" s="161"/>
      <c r="AR1371" s="161"/>
      <c r="AT1371" s="161"/>
      <c r="AV1371" s="161"/>
      <c r="AX1371" s="161"/>
      <c r="AZ1371" s="161"/>
      <c r="BB1371" s="161"/>
    </row>
    <row r="1372" spans="1:54" s="174" customFormat="1" ht="18.399999999999999" customHeight="1" x14ac:dyDescent="0.3">
      <c r="A1372" s="182"/>
      <c r="B1372" s="160"/>
      <c r="C1372" s="64"/>
      <c r="D1372" s="161"/>
      <c r="E1372" s="161"/>
      <c r="J1372" s="165"/>
      <c r="L1372" s="165"/>
      <c r="N1372" s="165"/>
      <c r="P1372" s="165"/>
      <c r="R1372" s="165"/>
      <c r="T1372" s="165"/>
      <c r="V1372" s="165"/>
      <c r="X1372" s="165"/>
      <c r="Z1372" s="165"/>
      <c r="AB1372" s="165"/>
      <c r="AD1372" s="165"/>
      <c r="AF1372" s="165"/>
      <c r="AH1372" s="165"/>
      <c r="AJ1372" s="165"/>
      <c r="AL1372" s="165"/>
      <c r="AN1372" s="165"/>
      <c r="AP1372" s="165"/>
      <c r="AR1372" s="165"/>
      <c r="AT1372" s="165"/>
      <c r="AV1372" s="165"/>
      <c r="AX1372" s="165"/>
      <c r="AZ1372" s="165"/>
      <c r="BB1372" s="165"/>
    </row>
    <row r="1373" spans="1:54" s="174" customFormat="1" ht="18.399999999999999" customHeight="1" x14ac:dyDescent="0.3">
      <c r="A1373" s="182"/>
      <c r="B1373" s="160"/>
      <c r="C1373" s="64"/>
      <c r="D1373" s="161"/>
      <c r="E1373" s="161"/>
      <c r="H1373" s="161"/>
      <c r="J1373" s="161"/>
      <c r="L1373" s="161"/>
      <c r="N1373" s="161"/>
      <c r="P1373" s="161"/>
      <c r="R1373" s="161"/>
      <c r="T1373" s="161"/>
      <c r="V1373" s="161"/>
      <c r="X1373" s="161"/>
      <c r="Z1373" s="161"/>
      <c r="AB1373" s="161"/>
      <c r="AD1373" s="161"/>
      <c r="AF1373" s="161"/>
      <c r="AH1373" s="161"/>
      <c r="AJ1373" s="161"/>
      <c r="AL1373" s="161"/>
      <c r="AN1373" s="161"/>
      <c r="AP1373" s="161"/>
      <c r="AR1373" s="161"/>
      <c r="AT1373" s="161"/>
      <c r="AV1373" s="161"/>
      <c r="AX1373" s="161"/>
      <c r="AZ1373" s="161"/>
      <c r="BB1373" s="161"/>
    </row>
    <row r="1374" spans="1:54" s="174" customFormat="1" ht="18.399999999999999" customHeight="1" x14ac:dyDescent="0.3">
      <c r="A1374" s="182"/>
      <c r="B1374" s="160"/>
      <c r="C1374" s="64"/>
      <c r="D1374" s="161"/>
      <c r="E1374" s="161"/>
      <c r="L1374" s="161"/>
      <c r="N1374" s="161"/>
      <c r="P1374" s="161"/>
      <c r="R1374" s="161"/>
      <c r="T1374" s="161"/>
      <c r="V1374" s="161"/>
      <c r="X1374" s="161"/>
      <c r="Z1374" s="161"/>
      <c r="AB1374" s="161"/>
      <c r="AD1374" s="161"/>
      <c r="AF1374" s="161"/>
      <c r="AH1374" s="161"/>
      <c r="AJ1374" s="161"/>
      <c r="AL1374" s="161"/>
      <c r="AN1374" s="161"/>
      <c r="AP1374" s="161"/>
      <c r="AR1374" s="161"/>
      <c r="AT1374" s="161"/>
      <c r="AV1374" s="161"/>
      <c r="AX1374" s="161"/>
      <c r="AZ1374" s="161"/>
      <c r="BB1374" s="161"/>
    </row>
    <row r="1375" spans="1:54" s="174" customFormat="1" ht="18.399999999999999" customHeight="1" x14ac:dyDescent="0.3">
      <c r="A1375" s="182"/>
      <c r="B1375" s="160"/>
      <c r="C1375" s="64"/>
      <c r="D1375" s="161"/>
      <c r="E1375" s="161"/>
      <c r="H1375" s="161"/>
      <c r="J1375" s="161"/>
      <c r="L1375" s="161"/>
      <c r="N1375" s="161"/>
      <c r="P1375" s="161"/>
      <c r="R1375" s="161"/>
      <c r="T1375" s="161"/>
      <c r="V1375" s="161"/>
      <c r="X1375" s="161"/>
      <c r="Z1375" s="161"/>
      <c r="AB1375" s="161"/>
      <c r="AD1375" s="161"/>
      <c r="AF1375" s="161"/>
      <c r="AH1375" s="161"/>
      <c r="AJ1375" s="161"/>
      <c r="AL1375" s="161"/>
      <c r="AN1375" s="161"/>
      <c r="AP1375" s="161"/>
      <c r="AR1375" s="161"/>
      <c r="AT1375" s="161"/>
      <c r="AV1375" s="161"/>
      <c r="AX1375" s="161"/>
      <c r="AZ1375" s="161"/>
      <c r="BB1375" s="161"/>
    </row>
    <row r="1376" spans="1:54" s="174" customFormat="1" ht="18.399999999999999" customHeight="1" x14ac:dyDescent="0.3">
      <c r="A1376" s="182"/>
      <c r="B1376" s="160"/>
      <c r="C1376" s="64"/>
      <c r="D1376" s="161"/>
      <c r="E1376" s="161"/>
      <c r="F1376" s="165"/>
      <c r="H1376" s="165"/>
      <c r="J1376" s="165"/>
      <c r="L1376" s="165"/>
      <c r="N1376" s="165"/>
      <c r="P1376" s="165"/>
      <c r="R1376" s="165"/>
      <c r="T1376" s="165"/>
      <c r="V1376" s="165"/>
      <c r="X1376" s="165"/>
      <c r="Z1376" s="165"/>
      <c r="AB1376" s="165"/>
      <c r="AD1376" s="165"/>
      <c r="AF1376" s="165"/>
      <c r="AH1376" s="165"/>
      <c r="AJ1376" s="165"/>
      <c r="AL1376" s="165"/>
      <c r="AN1376" s="165"/>
      <c r="AP1376" s="165"/>
      <c r="AR1376" s="165"/>
      <c r="AT1376" s="165"/>
      <c r="AV1376" s="165"/>
      <c r="AX1376" s="165"/>
      <c r="AZ1376" s="165"/>
      <c r="BB1376" s="165"/>
    </row>
    <row r="1377" spans="1:54" s="174" customFormat="1" ht="18.399999999999999" customHeight="1" x14ac:dyDescent="0.3">
      <c r="A1377" s="182"/>
      <c r="B1377" s="160"/>
      <c r="C1377" s="64"/>
      <c r="D1377" s="161"/>
      <c r="E1377" s="161"/>
      <c r="H1377" s="161"/>
      <c r="J1377" s="161"/>
      <c r="L1377" s="161"/>
      <c r="N1377" s="161"/>
      <c r="P1377" s="161"/>
      <c r="R1377" s="161"/>
      <c r="T1377" s="161"/>
      <c r="V1377" s="161"/>
      <c r="X1377" s="161"/>
      <c r="Z1377" s="161"/>
      <c r="AB1377" s="161"/>
      <c r="AD1377" s="161"/>
      <c r="AF1377" s="161"/>
      <c r="AH1377" s="161"/>
      <c r="AJ1377" s="161"/>
      <c r="AL1377" s="161"/>
      <c r="AN1377" s="161"/>
      <c r="AP1377" s="161"/>
      <c r="AR1377" s="161"/>
      <c r="AT1377" s="161"/>
      <c r="AV1377" s="161"/>
      <c r="AX1377" s="161"/>
      <c r="AZ1377" s="161"/>
      <c r="BB1377" s="161"/>
    </row>
    <row r="1378" spans="1:54" s="174" customFormat="1" ht="18.399999999999999" customHeight="1" x14ac:dyDescent="0.3">
      <c r="A1378" s="182"/>
      <c r="B1378" s="160"/>
      <c r="C1378" s="64"/>
      <c r="D1378" s="161"/>
      <c r="E1378" s="161"/>
      <c r="H1378" s="161"/>
      <c r="J1378" s="161"/>
      <c r="L1378" s="161"/>
      <c r="N1378" s="161"/>
      <c r="P1378" s="161"/>
      <c r="R1378" s="161"/>
      <c r="T1378" s="161"/>
      <c r="V1378" s="161"/>
      <c r="X1378" s="161"/>
      <c r="Z1378" s="161"/>
      <c r="AB1378" s="161"/>
      <c r="AD1378" s="161"/>
      <c r="AF1378" s="161"/>
      <c r="AH1378" s="161"/>
      <c r="AJ1378" s="161"/>
      <c r="AL1378" s="161"/>
      <c r="AN1378" s="161"/>
      <c r="AP1378" s="161"/>
      <c r="AR1378" s="161"/>
      <c r="AT1378" s="161"/>
      <c r="AV1378" s="161"/>
      <c r="AX1378" s="161"/>
      <c r="AZ1378" s="161"/>
      <c r="BB1378" s="161"/>
    </row>
    <row r="1379" spans="1:54" s="174" customFormat="1" ht="18.399999999999999" customHeight="1" x14ac:dyDescent="0.3">
      <c r="A1379" s="182"/>
      <c r="B1379" s="160"/>
      <c r="C1379" s="64"/>
      <c r="D1379" s="161"/>
      <c r="E1379" s="161"/>
      <c r="H1379" s="178"/>
      <c r="J1379" s="178"/>
      <c r="L1379" s="165"/>
      <c r="N1379" s="165"/>
      <c r="P1379" s="165"/>
      <c r="R1379" s="165"/>
      <c r="T1379" s="165"/>
      <c r="V1379" s="165"/>
      <c r="X1379" s="165"/>
      <c r="Z1379" s="165"/>
      <c r="AB1379" s="165"/>
      <c r="AD1379" s="165"/>
      <c r="AF1379" s="165"/>
      <c r="AH1379" s="165"/>
      <c r="AJ1379" s="165"/>
      <c r="AL1379" s="165"/>
      <c r="AN1379" s="165"/>
      <c r="AP1379" s="165"/>
      <c r="AR1379" s="165"/>
      <c r="AT1379" s="165"/>
      <c r="AV1379" s="165"/>
      <c r="AX1379" s="165"/>
      <c r="AZ1379" s="165"/>
      <c r="BB1379" s="165"/>
    </row>
    <row r="1380" spans="1:54" s="174" customFormat="1" ht="18.399999999999999" customHeight="1" x14ac:dyDescent="0.3">
      <c r="A1380" s="182"/>
      <c r="B1380" s="160"/>
      <c r="C1380" s="64"/>
      <c r="D1380" s="161"/>
      <c r="E1380" s="161"/>
      <c r="F1380" s="165"/>
      <c r="H1380" s="165"/>
      <c r="J1380" s="165"/>
      <c r="L1380" s="165"/>
      <c r="N1380" s="165"/>
      <c r="P1380" s="165"/>
      <c r="R1380" s="165"/>
      <c r="T1380" s="165"/>
      <c r="V1380" s="165"/>
      <c r="X1380" s="165"/>
      <c r="Z1380" s="165"/>
      <c r="AB1380" s="165"/>
      <c r="AD1380" s="165"/>
      <c r="AF1380" s="165"/>
      <c r="AH1380" s="165"/>
      <c r="AJ1380" s="165"/>
      <c r="AL1380" s="165"/>
      <c r="AN1380" s="165"/>
      <c r="AP1380" s="165"/>
      <c r="AR1380" s="165"/>
      <c r="AT1380" s="165"/>
      <c r="AV1380" s="165"/>
      <c r="AX1380" s="165"/>
      <c r="AZ1380" s="165"/>
      <c r="BB1380" s="165"/>
    </row>
    <row r="1381" spans="1:54" s="174" customFormat="1" ht="18.399999999999999" customHeight="1" x14ac:dyDescent="0.3">
      <c r="A1381" s="182"/>
      <c r="B1381" s="160"/>
      <c r="C1381" s="64"/>
      <c r="D1381" s="161"/>
      <c r="E1381" s="161"/>
      <c r="T1381" s="161"/>
      <c r="V1381" s="161"/>
      <c r="X1381" s="161"/>
      <c r="Z1381" s="161"/>
      <c r="AB1381" s="161"/>
      <c r="AD1381" s="161"/>
      <c r="AF1381" s="161"/>
      <c r="AH1381" s="161"/>
      <c r="AJ1381" s="161"/>
      <c r="AL1381" s="161"/>
      <c r="AN1381" s="161"/>
      <c r="AP1381" s="161"/>
      <c r="AR1381" s="161"/>
      <c r="AT1381" s="161"/>
      <c r="AV1381" s="161"/>
      <c r="AX1381" s="161"/>
      <c r="AZ1381" s="161"/>
      <c r="BB1381" s="161"/>
    </row>
    <row r="1382" spans="1:54" s="174" customFormat="1" ht="18.399999999999999" customHeight="1" x14ac:dyDescent="0.3">
      <c r="A1382" s="182"/>
      <c r="B1382" s="160"/>
      <c r="C1382" s="64"/>
      <c r="D1382" s="161"/>
      <c r="E1382" s="161"/>
      <c r="N1382" s="165"/>
      <c r="P1382" s="165"/>
      <c r="R1382" s="165"/>
      <c r="T1382" s="165"/>
      <c r="V1382" s="165"/>
      <c r="X1382" s="165"/>
      <c r="Z1382" s="165"/>
      <c r="AB1382" s="165"/>
      <c r="AD1382" s="165"/>
      <c r="AF1382" s="165"/>
      <c r="AH1382" s="165"/>
      <c r="AJ1382" s="165"/>
      <c r="AL1382" s="165"/>
      <c r="AN1382" s="165"/>
      <c r="AP1382" s="165"/>
      <c r="AR1382" s="165"/>
      <c r="AT1382" s="165"/>
      <c r="AV1382" s="165"/>
      <c r="AX1382" s="165"/>
      <c r="AZ1382" s="165"/>
      <c r="BB1382" s="165"/>
    </row>
    <row r="1383" spans="1:54" s="174" customFormat="1" ht="18.399999999999999" customHeight="1" x14ac:dyDescent="0.3">
      <c r="A1383" s="182"/>
      <c r="B1383" s="160"/>
      <c r="C1383" s="64"/>
      <c r="D1383" s="161"/>
      <c r="E1383" s="161"/>
      <c r="H1383" s="161"/>
      <c r="J1383" s="161"/>
      <c r="L1383" s="161"/>
      <c r="N1383" s="161"/>
      <c r="P1383" s="161"/>
      <c r="R1383" s="161"/>
      <c r="T1383" s="161"/>
      <c r="V1383" s="161"/>
      <c r="X1383" s="161"/>
      <c r="Z1383" s="161"/>
      <c r="AB1383" s="161"/>
      <c r="AD1383" s="161"/>
      <c r="AF1383" s="161"/>
      <c r="AH1383" s="161"/>
      <c r="AJ1383" s="161"/>
      <c r="AL1383" s="161"/>
      <c r="AN1383" s="161"/>
      <c r="AP1383" s="161"/>
      <c r="AR1383" s="161"/>
      <c r="AT1383" s="161"/>
      <c r="AV1383" s="161"/>
      <c r="AX1383" s="161"/>
      <c r="AZ1383" s="161"/>
      <c r="BB1383" s="161"/>
    </row>
    <row r="1384" spans="1:54" s="174" customFormat="1" ht="18.399999999999999" customHeight="1" x14ac:dyDescent="0.3">
      <c r="A1384" s="182"/>
      <c r="B1384" s="160"/>
      <c r="C1384" s="64"/>
      <c r="D1384" s="161"/>
      <c r="E1384" s="161"/>
      <c r="H1384" s="161"/>
      <c r="J1384" s="161"/>
      <c r="L1384" s="161"/>
      <c r="N1384" s="161"/>
      <c r="P1384" s="161"/>
      <c r="R1384" s="161"/>
      <c r="T1384" s="161"/>
      <c r="V1384" s="161"/>
      <c r="X1384" s="161"/>
      <c r="Z1384" s="161"/>
      <c r="AB1384" s="161"/>
      <c r="AD1384" s="161"/>
      <c r="AF1384" s="161"/>
      <c r="AH1384" s="161"/>
      <c r="AJ1384" s="161"/>
      <c r="AL1384" s="161"/>
      <c r="AN1384" s="161"/>
      <c r="AP1384" s="161"/>
      <c r="AR1384" s="161"/>
      <c r="AT1384" s="161"/>
      <c r="AV1384" s="161"/>
      <c r="AX1384" s="161"/>
      <c r="AZ1384" s="161"/>
      <c r="BB1384" s="161"/>
    </row>
    <row r="1385" spans="1:54" s="174" customFormat="1" ht="18.399999999999999" customHeight="1" x14ac:dyDescent="0.3">
      <c r="A1385" s="182"/>
      <c r="B1385" s="160"/>
      <c r="C1385" s="64"/>
      <c r="D1385" s="161"/>
      <c r="E1385" s="161"/>
      <c r="J1385" s="161"/>
      <c r="L1385" s="161"/>
      <c r="N1385" s="161"/>
      <c r="P1385" s="161"/>
      <c r="R1385" s="161"/>
      <c r="T1385" s="161"/>
      <c r="V1385" s="161"/>
      <c r="X1385" s="161"/>
      <c r="Z1385" s="161"/>
      <c r="AB1385" s="161"/>
      <c r="AD1385" s="161"/>
      <c r="AF1385" s="161"/>
      <c r="AH1385" s="161"/>
      <c r="AJ1385" s="161"/>
      <c r="AL1385" s="161"/>
      <c r="AN1385" s="161"/>
      <c r="AP1385" s="161"/>
      <c r="AR1385" s="161"/>
      <c r="AT1385" s="161"/>
      <c r="AV1385" s="161"/>
      <c r="AX1385" s="161"/>
      <c r="AZ1385" s="161"/>
      <c r="BB1385" s="161"/>
    </row>
    <row r="1386" spans="1:54" s="174" customFormat="1" ht="18.399999999999999" customHeight="1" x14ac:dyDescent="0.3">
      <c r="A1386" s="182"/>
      <c r="B1386" s="160"/>
      <c r="C1386" s="64"/>
      <c r="D1386" s="161"/>
      <c r="E1386" s="161"/>
      <c r="F1386" s="165"/>
      <c r="H1386" s="161"/>
      <c r="J1386" s="161"/>
      <c r="L1386" s="161"/>
      <c r="N1386" s="161"/>
      <c r="P1386" s="161"/>
      <c r="R1386" s="161"/>
      <c r="T1386" s="161"/>
      <c r="V1386" s="161"/>
      <c r="X1386" s="161"/>
      <c r="Z1386" s="161"/>
      <c r="AB1386" s="161"/>
      <c r="AD1386" s="161"/>
      <c r="AF1386" s="161"/>
      <c r="AH1386" s="161"/>
      <c r="AJ1386" s="161"/>
      <c r="AL1386" s="161"/>
      <c r="AN1386" s="161"/>
      <c r="AP1386" s="161"/>
      <c r="AR1386" s="161"/>
      <c r="AT1386" s="161"/>
      <c r="AV1386" s="161"/>
      <c r="AX1386" s="161"/>
      <c r="AZ1386" s="161"/>
      <c r="BB1386" s="161"/>
    </row>
    <row r="1387" spans="1:54" s="174" customFormat="1" ht="18.399999999999999" customHeight="1" x14ac:dyDescent="0.3">
      <c r="A1387" s="182"/>
      <c r="B1387" s="160"/>
      <c r="C1387" s="64"/>
      <c r="D1387" s="161"/>
      <c r="E1387" s="161"/>
      <c r="H1387" s="161"/>
      <c r="J1387" s="161"/>
      <c r="L1387" s="161"/>
      <c r="N1387" s="161"/>
      <c r="P1387" s="161"/>
      <c r="R1387" s="161"/>
      <c r="T1387" s="161"/>
      <c r="V1387" s="161"/>
      <c r="X1387" s="161"/>
      <c r="Z1387" s="161"/>
      <c r="AB1387" s="161"/>
      <c r="AD1387" s="161"/>
      <c r="AF1387" s="161"/>
      <c r="AH1387" s="161"/>
      <c r="AJ1387" s="161"/>
      <c r="AL1387" s="161"/>
      <c r="AN1387" s="161"/>
      <c r="AP1387" s="161"/>
      <c r="AR1387" s="161"/>
      <c r="AT1387" s="161"/>
      <c r="AV1387" s="161"/>
      <c r="AX1387" s="161"/>
      <c r="AZ1387" s="161"/>
      <c r="BB1387" s="161"/>
    </row>
    <row r="1388" spans="1:54" s="174" customFormat="1" ht="18.399999999999999" customHeight="1" x14ac:dyDescent="0.3">
      <c r="A1388" s="182"/>
      <c r="B1388" s="160"/>
      <c r="C1388" s="64"/>
      <c r="D1388" s="161"/>
      <c r="E1388" s="161"/>
      <c r="F1388" s="165"/>
      <c r="H1388" s="161"/>
      <c r="J1388" s="161"/>
      <c r="L1388" s="161"/>
      <c r="N1388" s="161"/>
      <c r="P1388" s="161"/>
      <c r="R1388" s="161"/>
      <c r="T1388" s="161"/>
      <c r="V1388" s="161"/>
      <c r="X1388" s="161"/>
      <c r="Z1388" s="161"/>
      <c r="AB1388" s="161"/>
      <c r="AD1388" s="161"/>
      <c r="AF1388" s="161"/>
      <c r="AH1388" s="161"/>
      <c r="AJ1388" s="161"/>
      <c r="AL1388" s="161"/>
      <c r="AN1388" s="161"/>
      <c r="AP1388" s="161"/>
      <c r="AR1388" s="161"/>
      <c r="AT1388" s="161"/>
      <c r="AV1388" s="161"/>
      <c r="AX1388" s="161"/>
      <c r="AZ1388" s="161"/>
      <c r="BB1388" s="161"/>
    </row>
    <row r="1389" spans="1:54" s="174" customFormat="1" ht="18.399999999999999" customHeight="1" x14ac:dyDescent="0.3">
      <c r="A1389" s="182"/>
      <c r="B1389" s="160"/>
      <c r="C1389" s="64"/>
      <c r="D1389" s="161"/>
      <c r="E1389" s="161"/>
      <c r="R1389" s="161"/>
      <c r="T1389" s="161"/>
      <c r="V1389" s="161"/>
      <c r="X1389" s="161"/>
      <c r="Z1389" s="161"/>
      <c r="AB1389" s="161"/>
      <c r="AD1389" s="161"/>
      <c r="AF1389" s="161"/>
      <c r="AH1389" s="161"/>
      <c r="AJ1389" s="161"/>
      <c r="AL1389" s="161"/>
      <c r="AN1389" s="161"/>
      <c r="AP1389" s="161"/>
      <c r="AR1389" s="161"/>
      <c r="AT1389" s="161"/>
      <c r="AV1389" s="161"/>
      <c r="AX1389" s="161"/>
      <c r="AZ1389" s="161"/>
      <c r="BB1389" s="161"/>
    </row>
    <row r="1390" spans="1:54" s="174" customFormat="1" ht="18.399999999999999" customHeight="1" x14ac:dyDescent="0.3">
      <c r="A1390" s="206"/>
      <c r="B1390" s="161"/>
      <c r="C1390" s="64"/>
      <c r="D1390" s="177"/>
      <c r="E1390" s="161"/>
      <c r="H1390" s="161"/>
      <c r="J1390" s="161"/>
      <c r="L1390" s="161"/>
      <c r="N1390" s="161"/>
      <c r="P1390" s="161"/>
      <c r="R1390" s="161"/>
      <c r="T1390" s="161"/>
      <c r="V1390" s="161"/>
      <c r="X1390" s="161"/>
      <c r="Z1390" s="161"/>
      <c r="AB1390" s="161"/>
      <c r="AD1390" s="161"/>
      <c r="AF1390" s="161"/>
      <c r="AH1390" s="161"/>
      <c r="AJ1390" s="161"/>
      <c r="AL1390" s="161"/>
      <c r="AN1390" s="161"/>
      <c r="AP1390" s="161"/>
      <c r="AR1390" s="161"/>
      <c r="AT1390" s="161"/>
      <c r="AV1390" s="161"/>
      <c r="AX1390" s="161"/>
      <c r="AZ1390" s="161"/>
      <c r="BB1390" s="161"/>
    </row>
    <row r="1391" spans="1:54" s="174" customFormat="1" ht="18.399999999999999" customHeight="1" x14ac:dyDescent="0.3">
      <c r="A1391" s="182"/>
      <c r="B1391" s="160"/>
      <c r="C1391" s="64"/>
      <c r="D1391" s="161"/>
      <c r="E1391" s="161"/>
      <c r="T1391" s="161"/>
      <c r="V1391" s="161"/>
      <c r="X1391" s="161"/>
      <c r="Z1391" s="161"/>
      <c r="AB1391" s="161"/>
      <c r="AD1391" s="161"/>
      <c r="AF1391" s="161"/>
      <c r="AH1391" s="161"/>
      <c r="AJ1391" s="161"/>
      <c r="AL1391" s="161"/>
      <c r="AN1391" s="161"/>
      <c r="AP1391" s="161"/>
      <c r="AR1391" s="161"/>
      <c r="AT1391" s="161"/>
      <c r="AV1391" s="161"/>
      <c r="AX1391" s="161"/>
      <c r="AZ1391" s="161"/>
      <c r="BB1391" s="161"/>
    </row>
    <row r="1392" spans="1:54" s="174" customFormat="1" ht="18.399999999999999" customHeight="1" x14ac:dyDescent="0.3">
      <c r="A1392" s="182"/>
      <c r="B1392" s="160"/>
      <c r="C1392" s="64"/>
      <c r="D1392" s="161"/>
      <c r="E1392" s="161"/>
      <c r="P1392" s="161"/>
      <c r="R1392" s="161"/>
      <c r="T1392" s="161"/>
      <c r="V1392" s="161"/>
      <c r="X1392" s="161"/>
      <c r="Z1392" s="161"/>
      <c r="AB1392" s="161"/>
      <c r="AD1392" s="161"/>
      <c r="AF1392" s="161"/>
      <c r="AH1392" s="161"/>
      <c r="AJ1392" s="161"/>
      <c r="AL1392" s="161"/>
      <c r="AN1392" s="161"/>
      <c r="AP1392" s="161"/>
      <c r="AR1392" s="161"/>
      <c r="AT1392" s="161"/>
      <c r="AV1392" s="161"/>
      <c r="AX1392" s="161"/>
      <c r="AZ1392" s="161"/>
      <c r="BB1392" s="161"/>
    </row>
    <row r="1393" spans="1:255" s="174" customFormat="1" ht="18.399999999999999" customHeight="1" x14ac:dyDescent="0.3">
      <c r="A1393" s="182"/>
      <c r="B1393" s="160"/>
      <c r="C1393" s="64"/>
      <c r="D1393" s="161"/>
      <c r="E1393" s="161"/>
      <c r="H1393" s="161"/>
      <c r="J1393" s="161"/>
      <c r="L1393" s="161"/>
      <c r="N1393" s="161"/>
      <c r="P1393" s="161"/>
      <c r="R1393" s="161"/>
      <c r="T1393" s="161"/>
      <c r="V1393" s="161"/>
      <c r="X1393" s="161"/>
      <c r="Z1393" s="161"/>
      <c r="AB1393" s="161"/>
      <c r="AD1393" s="161"/>
      <c r="AF1393" s="161"/>
      <c r="AH1393" s="161"/>
      <c r="AJ1393" s="161"/>
      <c r="AL1393" s="161"/>
      <c r="AN1393" s="161"/>
      <c r="AP1393" s="161"/>
      <c r="AR1393" s="161"/>
      <c r="AT1393" s="161"/>
      <c r="AV1393" s="161"/>
      <c r="AX1393" s="161"/>
      <c r="AZ1393" s="161"/>
      <c r="BB1393" s="161"/>
    </row>
    <row r="1394" spans="1:255" s="174" customFormat="1" ht="18.399999999999999" customHeight="1" x14ac:dyDescent="0.3">
      <c r="A1394" s="182"/>
      <c r="B1394" s="160"/>
      <c r="C1394" s="64"/>
      <c r="D1394" s="161"/>
      <c r="E1394" s="161"/>
      <c r="H1394" s="161"/>
      <c r="J1394" s="161"/>
      <c r="L1394" s="161"/>
      <c r="N1394" s="161"/>
      <c r="P1394" s="161"/>
      <c r="R1394" s="161"/>
      <c r="T1394" s="161"/>
      <c r="V1394" s="161"/>
      <c r="X1394" s="161"/>
      <c r="Z1394" s="161"/>
      <c r="AB1394" s="161"/>
      <c r="AD1394" s="161"/>
      <c r="AF1394" s="161"/>
      <c r="AH1394" s="161"/>
      <c r="AJ1394" s="161"/>
      <c r="AL1394" s="161"/>
      <c r="AN1394" s="161"/>
      <c r="AP1394" s="161"/>
      <c r="AR1394" s="161"/>
      <c r="AT1394" s="161"/>
      <c r="AV1394" s="161"/>
      <c r="AX1394" s="161"/>
      <c r="AZ1394" s="161"/>
      <c r="BB1394" s="161"/>
    </row>
    <row r="1395" spans="1:255" s="174" customFormat="1" ht="18.399999999999999" customHeight="1" x14ac:dyDescent="0.3">
      <c r="A1395" s="182"/>
      <c r="B1395" s="160"/>
      <c r="C1395" s="64"/>
      <c r="D1395" s="161"/>
      <c r="E1395" s="161"/>
      <c r="F1395" s="165"/>
      <c r="H1395" s="165"/>
      <c r="J1395" s="165"/>
      <c r="L1395" s="165"/>
      <c r="N1395" s="165"/>
      <c r="P1395" s="165"/>
      <c r="R1395" s="165"/>
      <c r="T1395" s="165"/>
      <c r="V1395" s="165"/>
      <c r="X1395" s="165"/>
      <c r="Z1395" s="165"/>
      <c r="AB1395" s="165"/>
      <c r="AD1395" s="165"/>
      <c r="AF1395" s="165"/>
      <c r="AH1395" s="165"/>
      <c r="AJ1395" s="165"/>
      <c r="AL1395" s="165"/>
      <c r="AN1395" s="165"/>
      <c r="AP1395" s="165"/>
      <c r="AR1395" s="165"/>
      <c r="AT1395" s="165"/>
      <c r="AV1395" s="165"/>
      <c r="AX1395" s="165"/>
      <c r="AZ1395" s="165"/>
      <c r="BB1395" s="165"/>
    </row>
    <row r="1396" spans="1:255" s="174" customFormat="1" ht="18.399999999999999" customHeight="1" x14ac:dyDescent="0.3">
      <c r="A1396" s="182"/>
      <c r="B1396" s="160"/>
      <c r="C1396" s="64"/>
      <c r="D1396" s="161"/>
      <c r="E1396" s="161"/>
      <c r="H1396" s="161"/>
      <c r="J1396" s="161"/>
      <c r="L1396" s="161"/>
      <c r="N1396" s="161"/>
      <c r="P1396" s="161"/>
      <c r="R1396" s="161"/>
      <c r="T1396" s="161"/>
      <c r="V1396" s="161"/>
      <c r="X1396" s="161"/>
      <c r="Z1396" s="161"/>
      <c r="AB1396" s="161"/>
      <c r="AD1396" s="161"/>
      <c r="AF1396" s="161"/>
      <c r="AH1396" s="161"/>
      <c r="AJ1396" s="161"/>
      <c r="AL1396" s="161"/>
      <c r="AN1396" s="161"/>
      <c r="AP1396" s="161"/>
      <c r="AR1396" s="161"/>
      <c r="AT1396" s="161"/>
      <c r="AV1396" s="161"/>
      <c r="AX1396" s="161"/>
      <c r="AZ1396" s="161"/>
      <c r="BB1396" s="161"/>
    </row>
    <row r="1397" spans="1:255" s="174" customFormat="1" ht="18.399999999999999" customHeight="1" x14ac:dyDescent="0.3">
      <c r="A1397" s="182"/>
      <c r="B1397" s="160"/>
      <c r="C1397" s="190"/>
      <c r="D1397" s="165"/>
      <c r="E1397" s="161"/>
      <c r="H1397" s="165"/>
      <c r="J1397" s="165"/>
      <c r="L1397" s="165"/>
      <c r="N1397" s="165"/>
      <c r="P1397" s="165"/>
      <c r="R1397" s="165"/>
      <c r="T1397" s="165"/>
      <c r="V1397" s="165"/>
      <c r="X1397" s="165"/>
      <c r="Z1397" s="165"/>
      <c r="AB1397" s="165"/>
      <c r="AD1397" s="165"/>
      <c r="AF1397" s="165"/>
      <c r="AH1397" s="165"/>
      <c r="AJ1397" s="165"/>
      <c r="AL1397" s="165"/>
      <c r="AN1397" s="165"/>
      <c r="AP1397" s="165"/>
      <c r="AR1397" s="165"/>
      <c r="AT1397" s="165"/>
      <c r="AV1397" s="165"/>
      <c r="AX1397" s="165"/>
      <c r="AZ1397" s="165"/>
      <c r="BB1397" s="165"/>
    </row>
    <row r="1398" spans="1:255" s="174" customFormat="1" ht="18.399999999999999" customHeight="1" x14ac:dyDescent="0.3">
      <c r="A1398" s="182"/>
      <c r="B1398" s="160"/>
      <c r="C1398" s="64"/>
      <c r="D1398" s="161"/>
      <c r="E1398" s="161"/>
      <c r="H1398" s="165"/>
      <c r="J1398" s="165"/>
      <c r="L1398" s="165"/>
      <c r="N1398" s="165"/>
      <c r="P1398" s="165"/>
      <c r="R1398" s="165"/>
      <c r="T1398" s="165"/>
      <c r="V1398" s="165"/>
      <c r="X1398" s="165"/>
      <c r="Z1398" s="165"/>
      <c r="AB1398" s="165"/>
      <c r="AD1398" s="165"/>
      <c r="AF1398" s="165"/>
      <c r="AH1398" s="165"/>
      <c r="AJ1398" s="165"/>
      <c r="AL1398" s="165"/>
      <c r="AN1398" s="165"/>
      <c r="AP1398" s="165"/>
      <c r="AR1398" s="165"/>
      <c r="AT1398" s="165"/>
      <c r="AV1398" s="165"/>
      <c r="AX1398" s="165"/>
      <c r="AZ1398" s="165"/>
      <c r="BB1398" s="165"/>
    </row>
    <row r="1399" spans="1:255" s="174" customFormat="1" ht="18.399999999999999" customHeight="1" x14ac:dyDescent="0.3">
      <c r="A1399" s="182"/>
      <c r="B1399" s="160"/>
      <c r="C1399" s="64"/>
      <c r="D1399" s="161"/>
      <c r="E1399" s="161"/>
      <c r="H1399" s="161"/>
      <c r="J1399" s="161"/>
      <c r="L1399" s="161"/>
      <c r="N1399" s="161"/>
      <c r="P1399" s="161"/>
      <c r="R1399" s="161"/>
      <c r="T1399" s="161"/>
      <c r="V1399" s="161"/>
      <c r="X1399" s="161"/>
      <c r="Z1399" s="161"/>
      <c r="AB1399" s="161"/>
      <c r="AD1399" s="161"/>
      <c r="AF1399" s="161"/>
      <c r="AH1399" s="161"/>
      <c r="AJ1399" s="161"/>
      <c r="AL1399" s="161"/>
      <c r="AN1399" s="161"/>
      <c r="AP1399" s="161"/>
      <c r="AR1399" s="161"/>
      <c r="AT1399" s="161"/>
      <c r="AV1399" s="161"/>
      <c r="AX1399" s="161"/>
      <c r="AZ1399" s="161"/>
      <c r="BB1399" s="161"/>
    </row>
    <row r="1400" spans="1:255" s="174" customFormat="1" ht="18.399999999999999" customHeight="1" x14ac:dyDescent="0.3">
      <c r="A1400" s="182"/>
      <c r="B1400" s="160"/>
      <c r="C1400" s="64"/>
      <c r="D1400" s="161"/>
      <c r="E1400" s="161"/>
      <c r="H1400" s="161"/>
      <c r="J1400" s="161"/>
      <c r="L1400" s="161"/>
      <c r="N1400" s="161"/>
      <c r="P1400" s="161"/>
      <c r="R1400" s="161"/>
      <c r="T1400" s="161"/>
      <c r="V1400" s="161"/>
      <c r="X1400" s="161"/>
      <c r="Z1400" s="161"/>
      <c r="AB1400" s="161"/>
      <c r="AD1400" s="161"/>
      <c r="AF1400" s="161"/>
      <c r="AH1400" s="161"/>
      <c r="AJ1400" s="161"/>
      <c r="AL1400" s="161"/>
      <c r="AN1400" s="161"/>
      <c r="AP1400" s="161"/>
      <c r="AR1400" s="161"/>
      <c r="AT1400" s="161"/>
      <c r="AV1400" s="161"/>
      <c r="AX1400" s="161"/>
      <c r="AZ1400" s="161"/>
      <c r="BB1400" s="161"/>
    </row>
    <row r="1401" spans="1:255" s="174" customFormat="1" ht="18.399999999999999" customHeight="1" x14ac:dyDescent="0.3">
      <c r="A1401" s="182"/>
      <c r="B1401" s="160"/>
      <c r="C1401" s="64"/>
      <c r="D1401" s="161"/>
      <c r="E1401" s="161"/>
      <c r="H1401" s="161"/>
      <c r="J1401" s="161"/>
      <c r="L1401" s="161"/>
      <c r="N1401" s="161"/>
      <c r="P1401" s="161"/>
      <c r="R1401" s="161"/>
      <c r="T1401" s="161"/>
      <c r="V1401" s="161"/>
      <c r="X1401" s="161"/>
      <c r="Z1401" s="161"/>
      <c r="AB1401" s="161"/>
      <c r="AD1401" s="161"/>
      <c r="AF1401" s="161"/>
      <c r="AH1401" s="161"/>
      <c r="AJ1401" s="161"/>
      <c r="AL1401" s="161"/>
      <c r="AN1401" s="161"/>
      <c r="AP1401" s="161"/>
      <c r="AR1401" s="161"/>
      <c r="AT1401" s="161"/>
      <c r="AV1401" s="161"/>
      <c r="AX1401" s="161"/>
      <c r="AZ1401" s="161"/>
      <c r="BB1401" s="161"/>
    </row>
    <row r="1402" spans="1:255" s="174" customFormat="1" ht="18.399999999999999" customHeight="1" x14ac:dyDescent="0.3">
      <c r="A1402" s="182"/>
      <c r="B1402" s="160"/>
      <c r="C1402" s="64"/>
      <c r="D1402" s="161"/>
      <c r="E1402" s="161"/>
      <c r="J1402" s="161"/>
      <c r="L1402" s="161"/>
      <c r="N1402" s="161"/>
      <c r="P1402" s="161"/>
      <c r="R1402" s="161"/>
      <c r="T1402" s="161"/>
      <c r="V1402" s="161"/>
      <c r="X1402" s="161"/>
      <c r="Z1402" s="161"/>
      <c r="AB1402" s="161"/>
      <c r="AD1402" s="161"/>
      <c r="AF1402" s="161"/>
      <c r="AH1402" s="161"/>
      <c r="AJ1402" s="161"/>
      <c r="AL1402" s="161"/>
      <c r="AN1402" s="161"/>
      <c r="AP1402" s="161"/>
      <c r="AR1402" s="161"/>
      <c r="AT1402" s="161"/>
      <c r="AV1402" s="161"/>
      <c r="AX1402" s="161"/>
      <c r="AZ1402" s="161"/>
      <c r="BB1402" s="161"/>
    </row>
    <row r="1403" spans="1:255" s="174" customFormat="1" ht="18.399999999999999" customHeight="1" x14ac:dyDescent="0.3">
      <c r="A1403" s="182"/>
      <c r="B1403" s="160"/>
      <c r="C1403" s="64"/>
      <c r="D1403" s="161"/>
      <c r="E1403" s="161"/>
      <c r="H1403" s="161"/>
      <c r="J1403" s="161"/>
      <c r="L1403" s="161"/>
      <c r="N1403" s="161"/>
      <c r="P1403" s="161"/>
      <c r="R1403" s="161"/>
      <c r="T1403" s="161"/>
      <c r="V1403" s="161"/>
      <c r="X1403" s="161"/>
      <c r="Z1403" s="161"/>
      <c r="AB1403" s="161"/>
      <c r="AD1403" s="161"/>
      <c r="AF1403" s="161"/>
      <c r="AH1403" s="161"/>
      <c r="AJ1403" s="161"/>
      <c r="AL1403" s="161"/>
      <c r="AN1403" s="161"/>
      <c r="AP1403" s="161"/>
      <c r="AR1403" s="161"/>
      <c r="AT1403" s="161"/>
      <c r="AV1403" s="161"/>
      <c r="AX1403" s="161"/>
      <c r="AZ1403" s="161"/>
      <c r="BB1403" s="161"/>
    </row>
    <row r="1404" spans="1:255" s="174" customFormat="1" ht="18.399999999999999" customHeight="1" x14ac:dyDescent="0.3">
      <c r="A1404" s="182"/>
      <c r="B1404" s="160"/>
      <c r="C1404" s="64"/>
      <c r="D1404" s="161"/>
      <c r="E1404" s="161"/>
      <c r="J1404" s="161"/>
      <c r="L1404" s="161"/>
      <c r="N1404" s="161"/>
      <c r="P1404" s="161"/>
      <c r="R1404" s="161"/>
      <c r="T1404" s="161"/>
      <c r="V1404" s="161"/>
      <c r="X1404" s="161"/>
      <c r="Z1404" s="161"/>
      <c r="AB1404" s="161"/>
      <c r="AD1404" s="161"/>
      <c r="AF1404" s="161"/>
      <c r="AH1404" s="161"/>
      <c r="AJ1404" s="161"/>
      <c r="AL1404" s="161"/>
      <c r="AN1404" s="161"/>
      <c r="AP1404" s="161"/>
      <c r="AR1404" s="161"/>
      <c r="AT1404" s="161"/>
      <c r="AV1404" s="161"/>
      <c r="AX1404" s="161"/>
      <c r="AZ1404" s="161"/>
      <c r="BB1404" s="161"/>
      <c r="BD1404" s="161"/>
      <c r="BE1404" s="161"/>
      <c r="BF1404" s="161"/>
      <c r="BG1404" s="161"/>
      <c r="BH1404" s="161"/>
      <c r="BI1404" s="161"/>
      <c r="BJ1404" s="161"/>
      <c r="BK1404" s="161"/>
      <c r="BL1404" s="161"/>
      <c r="BM1404" s="161"/>
      <c r="BN1404" s="161"/>
      <c r="BO1404" s="161"/>
      <c r="BP1404" s="161"/>
      <c r="BQ1404" s="161"/>
      <c r="BR1404" s="161"/>
      <c r="BS1404" s="161"/>
      <c r="BT1404" s="161"/>
      <c r="BU1404" s="161"/>
      <c r="BV1404" s="161"/>
      <c r="BW1404" s="161"/>
      <c r="BX1404" s="161"/>
      <c r="BY1404" s="161"/>
      <c r="BZ1404" s="161"/>
      <c r="CA1404" s="161"/>
      <c r="CB1404" s="161"/>
      <c r="CC1404" s="161"/>
      <c r="CD1404" s="161"/>
      <c r="CE1404" s="161"/>
      <c r="CF1404" s="161"/>
      <c r="CG1404" s="161"/>
      <c r="CH1404" s="161"/>
      <c r="CI1404" s="161"/>
      <c r="CJ1404" s="161"/>
      <c r="CK1404" s="161"/>
      <c r="CL1404" s="161"/>
      <c r="CM1404" s="161"/>
      <c r="CN1404" s="161"/>
      <c r="CO1404" s="161"/>
      <c r="CP1404" s="161"/>
      <c r="CQ1404" s="161"/>
      <c r="CR1404" s="161"/>
      <c r="CS1404" s="161"/>
      <c r="CT1404" s="161"/>
      <c r="CU1404" s="161"/>
      <c r="CV1404" s="161"/>
      <c r="CW1404" s="161"/>
      <c r="CX1404" s="161"/>
      <c r="CY1404" s="161"/>
      <c r="CZ1404" s="161"/>
      <c r="DA1404" s="161"/>
      <c r="DB1404" s="161"/>
      <c r="DC1404" s="161"/>
      <c r="DD1404" s="161"/>
      <c r="DE1404" s="161"/>
      <c r="DF1404" s="161"/>
      <c r="DG1404" s="161"/>
      <c r="DH1404" s="161"/>
      <c r="DI1404" s="161"/>
      <c r="DJ1404" s="161"/>
      <c r="DK1404" s="161"/>
      <c r="DL1404" s="161"/>
      <c r="DM1404" s="161"/>
      <c r="DN1404" s="161"/>
      <c r="DO1404" s="161"/>
      <c r="DP1404" s="161"/>
      <c r="DQ1404" s="161"/>
      <c r="DR1404" s="161"/>
      <c r="DS1404" s="161"/>
      <c r="DT1404" s="161"/>
      <c r="DU1404" s="161"/>
      <c r="DV1404" s="161"/>
      <c r="DW1404" s="161"/>
      <c r="DX1404" s="161"/>
      <c r="DY1404" s="161"/>
      <c r="EB1404" s="161"/>
      <c r="EC1404" s="161"/>
      <c r="ED1404" s="161"/>
      <c r="EE1404" s="161"/>
      <c r="EF1404" s="161"/>
      <c r="EG1404" s="161"/>
      <c r="EH1404" s="161"/>
      <c r="EI1404" s="161"/>
      <c r="EJ1404" s="161"/>
      <c r="EK1404" s="161"/>
      <c r="EL1404" s="161"/>
      <c r="EM1404" s="161"/>
      <c r="EN1404" s="161"/>
      <c r="EO1404" s="161"/>
      <c r="EP1404" s="161"/>
      <c r="EQ1404" s="161"/>
      <c r="ER1404" s="161"/>
      <c r="ES1404" s="161"/>
      <c r="ET1404" s="161"/>
      <c r="EU1404" s="161"/>
      <c r="EV1404" s="161"/>
      <c r="EW1404" s="161"/>
      <c r="EX1404" s="161"/>
      <c r="EY1404" s="161"/>
      <c r="EZ1404" s="161"/>
      <c r="FA1404" s="161"/>
      <c r="FB1404" s="161"/>
      <c r="FC1404" s="161"/>
      <c r="FD1404" s="161"/>
      <c r="FE1404" s="161"/>
      <c r="FF1404" s="161"/>
      <c r="FG1404" s="161"/>
      <c r="FH1404" s="161"/>
      <c r="FI1404" s="161"/>
      <c r="FJ1404" s="161"/>
      <c r="FK1404" s="161"/>
      <c r="FL1404" s="161"/>
      <c r="FM1404" s="161"/>
      <c r="FN1404" s="161"/>
      <c r="FO1404" s="161"/>
      <c r="FP1404" s="161"/>
      <c r="FQ1404" s="161"/>
      <c r="FR1404" s="161"/>
      <c r="FS1404" s="161"/>
      <c r="FT1404" s="161"/>
      <c r="FU1404" s="161"/>
      <c r="FV1404" s="161"/>
      <c r="FW1404" s="161"/>
      <c r="FX1404" s="161"/>
      <c r="FY1404" s="161"/>
      <c r="FZ1404" s="161"/>
      <c r="GA1404" s="161"/>
      <c r="GB1404" s="161"/>
      <c r="GC1404" s="161"/>
      <c r="GD1404" s="161"/>
      <c r="GE1404" s="161"/>
      <c r="GF1404" s="161"/>
      <c r="GG1404" s="161"/>
      <c r="GH1404" s="161"/>
      <c r="GI1404" s="161"/>
      <c r="GJ1404" s="161"/>
      <c r="GK1404" s="161"/>
      <c r="GL1404" s="161"/>
      <c r="GM1404" s="161"/>
      <c r="GN1404" s="161"/>
      <c r="GO1404" s="161"/>
      <c r="GP1404" s="161"/>
      <c r="GQ1404" s="161"/>
      <c r="GR1404" s="161"/>
      <c r="GS1404" s="161"/>
      <c r="GT1404" s="161"/>
      <c r="GU1404" s="161"/>
      <c r="GV1404" s="161"/>
      <c r="GW1404" s="161"/>
      <c r="GX1404" s="161"/>
      <c r="GY1404" s="161"/>
      <c r="GZ1404" s="161"/>
      <c r="HA1404" s="161"/>
      <c r="HB1404" s="161"/>
      <c r="HC1404" s="161"/>
      <c r="HD1404" s="161"/>
      <c r="HE1404" s="161"/>
      <c r="HF1404" s="161"/>
      <c r="HG1404" s="161"/>
      <c r="HH1404" s="161"/>
      <c r="HI1404" s="161"/>
      <c r="HJ1404" s="161"/>
      <c r="HK1404" s="161"/>
      <c r="HL1404" s="161"/>
      <c r="HM1404" s="161"/>
      <c r="HN1404" s="161"/>
      <c r="HO1404" s="161"/>
      <c r="HP1404" s="161"/>
      <c r="HQ1404" s="161"/>
      <c r="HR1404" s="161"/>
      <c r="HS1404" s="161"/>
      <c r="HT1404" s="161"/>
      <c r="HU1404" s="161"/>
      <c r="HV1404" s="161"/>
      <c r="HW1404" s="161"/>
      <c r="HX1404" s="161"/>
      <c r="HY1404" s="161"/>
      <c r="HZ1404" s="161"/>
      <c r="IA1404" s="161"/>
      <c r="IB1404" s="161"/>
      <c r="IC1404" s="161"/>
      <c r="ID1404" s="161"/>
      <c r="IE1404" s="161"/>
      <c r="IF1404" s="161"/>
      <c r="IG1404" s="161"/>
      <c r="IH1404" s="161"/>
      <c r="II1404" s="161"/>
      <c r="IJ1404" s="161"/>
      <c r="IK1404" s="161"/>
      <c r="IL1404" s="161"/>
      <c r="IM1404" s="161"/>
      <c r="IN1404" s="161"/>
      <c r="IO1404" s="161"/>
      <c r="IP1404" s="161"/>
      <c r="IQ1404" s="161"/>
      <c r="IR1404" s="161"/>
      <c r="IS1404" s="161"/>
      <c r="IT1404" s="161"/>
      <c r="IU1404" s="161"/>
    </row>
    <row r="1405" spans="1:255" s="174" customFormat="1" ht="18.399999999999999" customHeight="1" x14ac:dyDescent="0.3">
      <c r="A1405" s="182"/>
      <c r="B1405" s="160"/>
      <c r="C1405" s="64"/>
      <c r="D1405" s="161"/>
      <c r="E1405" s="161"/>
      <c r="H1405" s="161"/>
      <c r="J1405" s="161"/>
      <c r="L1405" s="161"/>
      <c r="N1405" s="161"/>
      <c r="P1405" s="161"/>
      <c r="R1405" s="161"/>
      <c r="T1405" s="161"/>
      <c r="V1405" s="161"/>
      <c r="X1405" s="161"/>
      <c r="Z1405" s="161"/>
      <c r="AB1405" s="161"/>
      <c r="AD1405" s="161"/>
      <c r="AF1405" s="161"/>
      <c r="AH1405" s="161"/>
      <c r="AJ1405" s="161"/>
      <c r="AL1405" s="161"/>
      <c r="AN1405" s="161"/>
      <c r="AP1405" s="161"/>
      <c r="AR1405" s="161"/>
      <c r="AT1405" s="161"/>
      <c r="AV1405" s="161"/>
      <c r="AX1405" s="161"/>
      <c r="AZ1405" s="161"/>
      <c r="BB1405" s="161"/>
    </row>
    <row r="1406" spans="1:255" s="174" customFormat="1" ht="18.399999999999999" customHeight="1" x14ac:dyDescent="0.3">
      <c r="A1406" s="182"/>
      <c r="B1406" s="160"/>
      <c r="C1406" s="64"/>
      <c r="D1406" s="161"/>
      <c r="E1406" s="161"/>
      <c r="F1406" s="165"/>
      <c r="H1406" s="165"/>
      <c r="J1406" s="165"/>
      <c r="L1406" s="165"/>
      <c r="N1406" s="165"/>
      <c r="P1406" s="165"/>
      <c r="R1406" s="165"/>
      <c r="T1406" s="165"/>
      <c r="V1406" s="165"/>
      <c r="X1406" s="165"/>
      <c r="Z1406" s="165"/>
      <c r="AB1406" s="165"/>
      <c r="AD1406" s="165"/>
      <c r="AF1406" s="165"/>
      <c r="AH1406" s="165"/>
      <c r="AJ1406" s="165"/>
      <c r="AL1406" s="165"/>
      <c r="AN1406" s="165"/>
      <c r="AP1406" s="165"/>
      <c r="AR1406" s="165"/>
      <c r="AT1406" s="165"/>
      <c r="AV1406" s="165"/>
      <c r="AX1406" s="165"/>
      <c r="AZ1406" s="165"/>
      <c r="BB1406" s="165"/>
    </row>
    <row r="1407" spans="1:255" s="174" customFormat="1" ht="18.399999999999999" customHeight="1" x14ac:dyDescent="0.3">
      <c r="A1407" s="182"/>
      <c r="B1407" s="160"/>
      <c r="C1407" s="64"/>
      <c r="D1407" s="161"/>
      <c r="E1407" s="161"/>
      <c r="H1407" s="161"/>
      <c r="J1407" s="161"/>
      <c r="L1407" s="161"/>
      <c r="N1407" s="161"/>
      <c r="P1407" s="161"/>
      <c r="R1407" s="161"/>
      <c r="T1407" s="161"/>
      <c r="V1407" s="161"/>
      <c r="X1407" s="161"/>
      <c r="Z1407" s="161"/>
      <c r="AB1407" s="161"/>
      <c r="AD1407" s="161"/>
      <c r="AF1407" s="161"/>
      <c r="AH1407" s="161"/>
      <c r="AJ1407" s="161"/>
      <c r="AL1407" s="161"/>
      <c r="AN1407" s="161"/>
      <c r="AP1407" s="161"/>
      <c r="AR1407" s="161"/>
      <c r="AT1407" s="161"/>
      <c r="AV1407" s="161"/>
      <c r="AX1407" s="161"/>
      <c r="AZ1407" s="161"/>
      <c r="BB1407" s="161"/>
    </row>
    <row r="1408" spans="1:255" s="174" customFormat="1" ht="18.399999999999999" customHeight="1" x14ac:dyDescent="0.3">
      <c r="A1408" s="182"/>
      <c r="B1408" s="160"/>
      <c r="C1408" s="64"/>
      <c r="D1408" s="161"/>
      <c r="E1408" s="161"/>
      <c r="H1408" s="161"/>
      <c r="J1408" s="161"/>
      <c r="L1408" s="161"/>
      <c r="N1408" s="161"/>
      <c r="P1408" s="161"/>
      <c r="R1408" s="161"/>
      <c r="T1408" s="161"/>
      <c r="V1408" s="161"/>
      <c r="X1408" s="161"/>
      <c r="Z1408" s="161"/>
      <c r="AB1408" s="161"/>
      <c r="AD1408" s="161"/>
      <c r="AF1408" s="161"/>
      <c r="AH1408" s="161"/>
      <c r="AJ1408" s="161"/>
      <c r="AL1408" s="161"/>
      <c r="AN1408" s="161"/>
      <c r="AP1408" s="161"/>
      <c r="AR1408" s="161"/>
      <c r="AT1408" s="161"/>
      <c r="AV1408" s="161"/>
      <c r="AX1408" s="161"/>
      <c r="AZ1408" s="161"/>
      <c r="BB1408" s="161"/>
    </row>
    <row r="1409" spans="1:54" s="174" customFormat="1" ht="18.399999999999999" customHeight="1" x14ac:dyDescent="0.3">
      <c r="A1409" s="182"/>
      <c r="B1409" s="160"/>
      <c r="C1409" s="64"/>
      <c r="D1409" s="161"/>
      <c r="E1409" s="161"/>
      <c r="H1409" s="165"/>
      <c r="J1409" s="165"/>
      <c r="L1409" s="165"/>
      <c r="N1409" s="165"/>
      <c r="P1409" s="165"/>
      <c r="R1409" s="165"/>
      <c r="T1409" s="165"/>
      <c r="V1409" s="165"/>
      <c r="X1409" s="165"/>
      <c r="Z1409" s="165"/>
      <c r="AB1409" s="165"/>
      <c r="AD1409" s="165"/>
      <c r="AF1409" s="165"/>
      <c r="AH1409" s="165"/>
      <c r="AJ1409" s="165"/>
      <c r="AL1409" s="165"/>
      <c r="AN1409" s="165"/>
      <c r="AP1409" s="165"/>
      <c r="AR1409" s="165"/>
      <c r="AT1409" s="165"/>
      <c r="AV1409" s="165"/>
      <c r="AX1409" s="165"/>
      <c r="AZ1409" s="165"/>
      <c r="BB1409" s="165"/>
    </row>
    <row r="1410" spans="1:54" s="174" customFormat="1" ht="18.399999999999999" customHeight="1" x14ac:dyDescent="0.3">
      <c r="A1410" s="182"/>
      <c r="B1410" s="160"/>
      <c r="C1410" s="64"/>
      <c r="D1410" s="161"/>
      <c r="E1410" s="161"/>
      <c r="J1410" s="161"/>
      <c r="L1410" s="161"/>
      <c r="N1410" s="161"/>
      <c r="P1410" s="161"/>
      <c r="R1410" s="161"/>
      <c r="T1410" s="161"/>
      <c r="V1410" s="161"/>
      <c r="X1410" s="161"/>
      <c r="Z1410" s="161"/>
      <c r="AB1410" s="161"/>
      <c r="AD1410" s="161"/>
      <c r="AF1410" s="161"/>
      <c r="AH1410" s="161"/>
      <c r="AJ1410" s="161"/>
      <c r="AL1410" s="161"/>
      <c r="AN1410" s="161"/>
      <c r="AP1410" s="161"/>
      <c r="AR1410" s="161"/>
      <c r="AT1410" s="161"/>
      <c r="AV1410" s="161"/>
      <c r="AX1410" s="161"/>
      <c r="AZ1410" s="161"/>
      <c r="BB1410" s="161"/>
    </row>
    <row r="1411" spans="1:54" s="174" customFormat="1" ht="18.399999999999999" customHeight="1" x14ac:dyDescent="0.3">
      <c r="A1411" s="182"/>
      <c r="B1411" s="160"/>
      <c r="C1411" s="64"/>
      <c r="D1411" s="161"/>
      <c r="E1411" s="161"/>
      <c r="P1411" s="161"/>
      <c r="R1411" s="161"/>
      <c r="T1411" s="161"/>
      <c r="V1411" s="161"/>
      <c r="X1411" s="161"/>
      <c r="Z1411" s="161"/>
      <c r="AB1411" s="161"/>
      <c r="AD1411" s="161"/>
      <c r="AF1411" s="161"/>
      <c r="AH1411" s="161"/>
      <c r="AJ1411" s="161"/>
      <c r="AL1411" s="161"/>
      <c r="AN1411" s="161"/>
      <c r="AP1411" s="161"/>
      <c r="AR1411" s="161"/>
      <c r="AT1411" s="161"/>
      <c r="AV1411" s="161"/>
      <c r="AX1411" s="161"/>
      <c r="AZ1411" s="161"/>
      <c r="BB1411" s="161"/>
    </row>
    <row r="1412" spans="1:54" s="174" customFormat="1" ht="18.399999999999999" customHeight="1" x14ac:dyDescent="0.3">
      <c r="A1412" s="182"/>
      <c r="B1412" s="160"/>
      <c r="C1412" s="64"/>
      <c r="D1412" s="161"/>
      <c r="E1412" s="161"/>
      <c r="J1412" s="161"/>
      <c r="L1412" s="161"/>
      <c r="N1412" s="161"/>
      <c r="P1412" s="161"/>
      <c r="R1412" s="161"/>
      <c r="T1412" s="161"/>
      <c r="V1412" s="161"/>
      <c r="X1412" s="161"/>
      <c r="Z1412" s="161"/>
      <c r="AB1412" s="161"/>
      <c r="AD1412" s="161"/>
      <c r="AF1412" s="161"/>
      <c r="AH1412" s="161"/>
      <c r="AJ1412" s="161"/>
      <c r="AL1412" s="161"/>
      <c r="AN1412" s="161"/>
      <c r="AP1412" s="161"/>
      <c r="AR1412" s="161"/>
      <c r="AT1412" s="161"/>
      <c r="AV1412" s="161"/>
      <c r="AX1412" s="161"/>
      <c r="AZ1412" s="161"/>
      <c r="BB1412" s="161"/>
    </row>
    <row r="1413" spans="1:54" s="174" customFormat="1" ht="18.399999999999999" customHeight="1" x14ac:dyDescent="0.3">
      <c r="A1413" s="182"/>
      <c r="B1413" s="160"/>
      <c r="C1413" s="64"/>
      <c r="D1413" s="161"/>
      <c r="E1413" s="161"/>
      <c r="H1413" s="164"/>
      <c r="J1413" s="164"/>
      <c r="L1413" s="164"/>
      <c r="N1413" s="164"/>
      <c r="P1413" s="164"/>
      <c r="R1413" s="164"/>
      <c r="T1413" s="164"/>
      <c r="V1413" s="164"/>
      <c r="X1413" s="164"/>
      <c r="Z1413" s="164"/>
      <c r="AB1413" s="164"/>
      <c r="AD1413" s="164"/>
      <c r="AF1413" s="164"/>
      <c r="AH1413" s="164"/>
      <c r="AJ1413" s="164"/>
      <c r="AL1413" s="164"/>
      <c r="AN1413" s="164"/>
      <c r="AP1413" s="164"/>
      <c r="AR1413" s="164"/>
      <c r="AT1413" s="164"/>
      <c r="AV1413" s="164"/>
      <c r="AX1413" s="164"/>
      <c r="AZ1413" s="164"/>
      <c r="BB1413" s="164"/>
    </row>
    <row r="1414" spans="1:54" s="174" customFormat="1" ht="18.399999999999999" customHeight="1" x14ac:dyDescent="0.3">
      <c r="A1414" s="182"/>
      <c r="B1414" s="160"/>
      <c r="C1414" s="64"/>
      <c r="D1414" s="161"/>
      <c r="E1414" s="161"/>
      <c r="H1414" s="161"/>
      <c r="J1414" s="161"/>
      <c r="L1414" s="161"/>
      <c r="N1414" s="161"/>
      <c r="P1414" s="161"/>
      <c r="R1414" s="161"/>
      <c r="T1414" s="161"/>
      <c r="V1414" s="161"/>
      <c r="X1414" s="161"/>
      <c r="Z1414" s="161"/>
      <c r="AB1414" s="161"/>
      <c r="AD1414" s="161"/>
      <c r="AF1414" s="161"/>
      <c r="AH1414" s="161"/>
      <c r="AJ1414" s="161"/>
      <c r="AL1414" s="161"/>
      <c r="AN1414" s="161"/>
      <c r="AP1414" s="161"/>
      <c r="AR1414" s="161"/>
      <c r="AT1414" s="161"/>
      <c r="AV1414" s="161"/>
      <c r="AX1414" s="161"/>
      <c r="AZ1414" s="161"/>
      <c r="BB1414" s="161"/>
    </row>
    <row r="1415" spans="1:54" s="174" customFormat="1" ht="18.399999999999999" customHeight="1" x14ac:dyDescent="0.3">
      <c r="A1415" s="182"/>
      <c r="B1415" s="160"/>
      <c r="C1415" s="64"/>
      <c r="D1415" s="161"/>
      <c r="E1415" s="161"/>
      <c r="F1415" s="165"/>
      <c r="H1415" s="165"/>
      <c r="J1415" s="165"/>
      <c r="L1415" s="165"/>
      <c r="N1415" s="165"/>
      <c r="P1415" s="165"/>
      <c r="R1415" s="165"/>
      <c r="T1415" s="165"/>
      <c r="V1415" s="165"/>
      <c r="X1415" s="165"/>
      <c r="Z1415" s="165"/>
      <c r="AB1415" s="165"/>
      <c r="AD1415" s="165"/>
      <c r="AF1415" s="165"/>
      <c r="AH1415" s="165"/>
      <c r="AJ1415" s="165"/>
      <c r="AL1415" s="165"/>
      <c r="AN1415" s="165"/>
      <c r="AP1415" s="165"/>
      <c r="AR1415" s="165"/>
      <c r="AT1415" s="165"/>
      <c r="AV1415" s="165"/>
      <c r="AX1415" s="165"/>
      <c r="AZ1415" s="165"/>
      <c r="BB1415" s="165"/>
    </row>
    <row r="1416" spans="1:54" s="174" customFormat="1" ht="18.399999999999999" customHeight="1" x14ac:dyDescent="0.3">
      <c r="A1416" s="180"/>
      <c r="C1416" s="64"/>
      <c r="E1416" s="161"/>
      <c r="H1416" s="161"/>
      <c r="J1416" s="161"/>
      <c r="L1416" s="161"/>
      <c r="N1416" s="161"/>
      <c r="P1416" s="161"/>
      <c r="R1416" s="161"/>
      <c r="T1416" s="161"/>
      <c r="V1416" s="161"/>
      <c r="X1416" s="161"/>
      <c r="Z1416" s="161"/>
      <c r="AB1416" s="161"/>
      <c r="AD1416" s="161"/>
      <c r="AF1416" s="161"/>
      <c r="AH1416" s="161"/>
      <c r="AJ1416" s="161"/>
      <c r="AL1416" s="161"/>
      <c r="AN1416" s="161"/>
      <c r="AP1416" s="161"/>
      <c r="AR1416" s="161"/>
      <c r="AT1416" s="161"/>
      <c r="AV1416" s="161"/>
      <c r="AX1416" s="161"/>
      <c r="AZ1416" s="161"/>
      <c r="BB1416" s="161"/>
    </row>
    <row r="1417" spans="1:54" s="174" customFormat="1" ht="18.399999999999999" customHeight="1" x14ac:dyDescent="0.3">
      <c r="A1417" s="182"/>
      <c r="B1417" s="160"/>
      <c r="C1417" s="64"/>
      <c r="D1417" s="161"/>
      <c r="E1417" s="161"/>
      <c r="H1417" s="161"/>
      <c r="J1417" s="161"/>
      <c r="L1417" s="161"/>
      <c r="N1417" s="161"/>
      <c r="P1417" s="161"/>
      <c r="R1417" s="161"/>
      <c r="T1417" s="161"/>
      <c r="V1417" s="161"/>
      <c r="X1417" s="161"/>
      <c r="Z1417" s="161"/>
      <c r="AB1417" s="161"/>
      <c r="AD1417" s="161"/>
      <c r="AF1417" s="161"/>
      <c r="AH1417" s="161"/>
      <c r="AJ1417" s="161"/>
      <c r="AL1417" s="161"/>
      <c r="AN1417" s="161"/>
      <c r="AP1417" s="161"/>
      <c r="AR1417" s="161"/>
      <c r="AT1417" s="161"/>
      <c r="AV1417" s="161"/>
      <c r="AX1417" s="161"/>
      <c r="AZ1417" s="161"/>
      <c r="BB1417" s="161"/>
    </row>
    <row r="1418" spans="1:54" s="174" customFormat="1" ht="18.399999999999999" customHeight="1" x14ac:dyDescent="0.3">
      <c r="A1418" s="182"/>
      <c r="B1418" s="160"/>
      <c r="C1418" s="64"/>
      <c r="D1418" s="161"/>
      <c r="E1418" s="161"/>
      <c r="H1418" s="161"/>
      <c r="J1418" s="161"/>
      <c r="L1418" s="161"/>
      <c r="N1418" s="161"/>
      <c r="P1418" s="161"/>
      <c r="R1418" s="161"/>
      <c r="T1418" s="161"/>
      <c r="V1418" s="161"/>
      <c r="X1418" s="161"/>
      <c r="Z1418" s="161"/>
      <c r="AB1418" s="161"/>
      <c r="AD1418" s="161"/>
      <c r="AF1418" s="161"/>
      <c r="AH1418" s="161"/>
      <c r="AJ1418" s="161"/>
      <c r="AL1418" s="161"/>
      <c r="AN1418" s="161"/>
      <c r="AP1418" s="161"/>
      <c r="AR1418" s="161"/>
      <c r="AT1418" s="161"/>
      <c r="AV1418" s="161"/>
      <c r="AX1418" s="161"/>
      <c r="AZ1418" s="161"/>
      <c r="BB1418" s="161"/>
    </row>
    <row r="1419" spans="1:54" s="174" customFormat="1" ht="18.399999999999999" customHeight="1" x14ac:dyDescent="0.3">
      <c r="A1419" s="182"/>
      <c r="B1419" s="160"/>
      <c r="C1419" s="64"/>
      <c r="D1419" s="161"/>
      <c r="E1419" s="161"/>
      <c r="H1419" s="164"/>
      <c r="J1419" s="164"/>
      <c r="L1419" s="164"/>
      <c r="N1419" s="164"/>
      <c r="P1419" s="164"/>
      <c r="R1419" s="164"/>
      <c r="T1419" s="164"/>
      <c r="V1419" s="164"/>
      <c r="X1419" s="164"/>
      <c r="Z1419" s="164"/>
      <c r="AB1419" s="164"/>
      <c r="AD1419" s="164"/>
      <c r="AF1419" s="164"/>
      <c r="AH1419" s="164"/>
      <c r="AJ1419" s="164"/>
      <c r="AL1419" s="164"/>
      <c r="AN1419" s="164"/>
      <c r="AP1419" s="164"/>
      <c r="AR1419" s="164"/>
      <c r="AT1419" s="164"/>
      <c r="AV1419" s="164"/>
      <c r="AX1419" s="164"/>
      <c r="AZ1419" s="164"/>
      <c r="BB1419" s="164"/>
    </row>
    <row r="1420" spans="1:54" s="174" customFormat="1" ht="18.399999999999999" customHeight="1" x14ac:dyDescent="0.3">
      <c r="A1420" s="182"/>
      <c r="B1420" s="160"/>
      <c r="C1420" s="64"/>
      <c r="D1420" s="161"/>
      <c r="E1420" s="161"/>
      <c r="J1420" s="164"/>
      <c r="L1420" s="164"/>
      <c r="N1420" s="164"/>
      <c r="P1420" s="164"/>
      <c r="R1420" s="164"/>
      <c r="T1420" s="164"/>
      <c r="V1420" s="164"/>
      <c r="X1420" s="164"/>
      <c r="Z1420" s="164"/>
      <c r="AB1420" s="164"/>
      <c r="AD1420" s="164"/>
      <c r="AF1420" s="164"/>
      <c r="AH1420" s="164"/>
      <c r="AJ1420" s="164"/>
      <c r="AL1420" s="164"/>
      <c r="AN1420" s="164"/>
      <c r="AP1420" s="164"/>
      <c r="AR1420" s="164"/>
      <c r="AT1420" s="164"/>
      <c r="AV1420" s="164"/>
      <c r="AX1420" s="164"/>
      <c r="AZ1420" s="164"/>
      <c r="BB1420" s="164"/>
    </row>
    <row r="1421" spans="1:54" s="174" customFormat="1" ht="18.399999999999999" customHeight="1" x14ac:dyDescent="0.3">
      <c r="A1421" s="182"/>
      <c r="B1421" s="160"/>
      <c r="C1421" s="67"/>
      <c r="D1421" s="161"/>
      <c r="E1421" s="161"/>
      <c r="AL1421" s="165"/>
      <c r="AN1421" s="165"/>
      <c r="AP1421" s="165"/>
      <c r="AR1421" s="165"/>
      <c r="AT1421" s="165"/>
      <c r="AV1421" s="165"/>
      <c r="AX1421" s="165"/>
      <c r="AZ1421" s="165"/>
      <c r="BB1421" s="165"/>
    </row>
    <row r="1422" spans="1:54" s="174" customFormat="1" ht="18.399999999999999" customHeight="1" x14ac:dyDescent="0.3">
      <c r="A1422" s="182"/>
      <c r="B1422" s="160"/>
      <c r="C1422" s="64"/>
      <c r="D1422" s="161"/>
      <c r="E1422" s="161"/>
      <c r="F1422" s="165"/>
      <c r="H1422" s="161"/>
      <c r="J1422" s="161"/>
      <c r="L1422" s="161"/>
      <c r="N1422" s="161"/>
      <c r="P1422" s="161"/>
      <c r="R1422" s="161"/>
      <c r="T1422" s="161"/>
      <c r="V1422" s="161"/>
      <c r="X1422" s="161"/>
      <c r="Z1422" s="161"/>
      <c r="AB1422" s="161"/>
      <c r="AD1422" s="161"/>
      <c r="AF1422" s="161"/>
      <c r="AH1422" s="161"/>
      <c r="AJ1422" s="161"/>
      <c r="AL1422" s="161"/>
      <c r="AN1422" s="161"/>
      <c r="AP1422" s="161"/>
      <c r="AR1422" s="161"/>
      <c r="AT1422" s="161"/>
      <c r="AV1422" s="161"/>
      <c r="AX1422" s="161"/>
      <c r="AZ1422" s="161"/>
      <c r="BB1422" s="161"/>
    </row>
    <row r="1423" spans="1:54" s="174" customFormat="1" ht="18.399999999999999" customHeight="1" x14ac:dyDescent="0.3">
      <c r="A1423" s="200"/>
      <c r="B1423" s="173"/>
      <c r="C1423" s="67"/>
      <c r="D1423" s="161"/>
      <c r="E1423" s="161"/>
      <c r="H1423" s="165"/>
      <c r="J1423" s="165"/>
      <c r="L1423" s="165"/>
      <c r="N1423" s="165"/>
      <c r="P1423" s="165"/>
      <c r="R1423" s="165"/>
      <c r="T1423" s="165"/>
      <c r="V1423" s="165"/>
      <c r="X1423" s="165"/>
      <c r="Z1423" s="165"/>
      <c r="AB1423" s="165"/>
      <c r="AD1423" s="165"/>
      <c r="AF1423" s="165"/>
      <c r="AH1423" s="165"/>
      <c r="AJ1423" s="165"/>
      <c r="AL1423" s="165"/>
      <c r="AN1423" s="165"/>
      <c r="AP1423" s="165"/>
      <c r="AR1423" s="165"/>
      <c r="AT1423" s="165"/>
      <c r="AV1423" s="165"/>
      <c r="AX1423" s="165"/>
      <c r="AZ1423" s="165"/>
      <c r="BB1423" s="165"/>
    </row>
    <row r="1424" spans="1:54" s="174" customFormat="1" ht="18.399999999999999" customHeight="1" x14ac:dyDescent="0.3">
      <c r="A1424" s="200"/>
      <c r="B1424" s="173"/>
      <c r="C1424" s="67"/>
      <c r="D1424" s="161"/>
      <c r="E1424" s="161"/>
      <c r="H1424" s="165"/>
      <c r="J1424" s="165"/>
      <c r="L1424" s="165"/>
      <c r="N1424" s="165"/>
      <c r="P1424" s="165"/>
      <c r="R1424" s="165"/>
      <c r="T1424" s="165"/>
      <c r="V1424" s="165"/>
      <c r="X1424" s="165"/>
      <c r="Z1424" s="165"/>
      <c r="AB1424" s="165"/>
      <c r="AD1424" s="165"/>
      <c r="AF1424" s="165"/>
      <c r="AH1424" s="165"/>
      <c r="AJ1424" s="165"/>
      <c r="AL1424" s="165"/>
      <c r="AN1424" s="165"/>
      <c r="AP1424" s="165"/>
      <c r="AR1424" s="165"/>
      <c r="AT1424" s="165"/>
      <c r="AV1424" s="165"/>
      <c r="AX1424" s="165"/>
      <c r="AZ1424" s="165"/>
      <c r="BB1424" s="165"/>
    </row>
    <row r="1425" spans="1:54" s="174" customFormat="1" ht="18.399999999999999" customHeight="1" x14ac:dyDescent="0.3">
      <c r="A1425" s="182"/>
      <c r="B1425" s="160"/>
      <c r="C1425" s="64"/>
      <c r="D1425" s="161"/>
      <c r="E1425" s="161"/>
      <c r="H1425" s="161"/>
      <c r="J1425" s="161"/>
      <c r="L1425" s="161"/>
      <c r="N1425" s="161"/>
      <c r="P1425" s="161"/>
      <c r="R1425" s="161"/>
      <c r="T1425" s="161"/>
      <c r="V1425" s="161"/>
      <c r="X1425" s="161"/>
      <c r="Z1425" s="161"/>
      <c r="AB1425" s="161"/>
      <c r="AD1425" s="161"/>
      <c r="AF1425" s="161"/>
      <c r="AH1425" s="161"/>
      <c r="AJ1425" s="161"/>
      <c r="AL1425" s="161"/>
      <c r="AN1425" s="161"/>
      <c r="AP1425" s="161"/>
      <c r="AR1425" s="161"/>
      <c r="AT1425" s="161"/>
      <c r="AV1425" s="161"/>
      <c r="AX1425" s="161"/>
      <c r="AZ1425" s="161"/>
      <c r="BB1425" s="161"/>
    </row>
    <row r="1426" spans="1:54" s="174" customFormat="1" ht="18.399999999999999" customHeight="1" x14ac:dyDescent="0.3">
      <c r="A1426" s="182"/>
      <c r="B1426" s="160"/>
      <c r="C1426" s="64"/>
      <c r="D1426" s="161"/>
      <c r="E1426" s="161"/>
      <c r="H1426" s="165"/>
      <c r="J1426" s="165"/>
      <c r="L1426" s="165"/>
      <c r="N1426" s="165"/>
      <c r="P1426" s="165"/>
      <c r="R1426" s="165"/>
      <c r="T1426" s="165"/>
      <c r="V1426" s="165"/>
      <c r="X1426" s="165"/>
      <c r="Z1426" s="165"/>
      <c r="AB1426" s="165"/>
      <c r="AD1426" s="165"/>
      <c r="AF1426" s="165"/>
      <c r="AH1426" s="165"/>
      <c r="AJ1426" s="165"/>
      <c r="AL1426" s="165"/>
      <c r="AN1426" s="165"/>
      <c r="AP1426" s="165"/>
      <c r="AR1426" s="165"/>
      <c r="AT1426" s="165"/>
      <c r="AV1426" s="165"/>
      <c r="AX1426" s="165"/>
      <c r="AZ1426" s="165"/>
      <c r="BB1426" s="165"/>
    </row>
    <row r="1427" spans="1:54" s="174" customFormat="1" ht="18.399999999999999" customHeight="1" x14ac:dyDescent="0.3">
      <c r="A1427" s="182"/>
      <c r="B1427" s="160"/>
      <c r="C1427" s="64"/>
      <c r="D1427" s="161"/>
      <c r="E1427" s="161"/>
      <c r="F1427" s="164"/>
      <c r="H1427" s="164"/>
      <c r="J1427" s="164"/>
      <c r="L1427" s="164"/>
      <c r="N1427" s="164"/>
      <c r="P1427" s="164"/>
      <c r="R1427" s="164"/>
      <c r="T1427" s="164"/>
      <c r="V1427" s="164"/>
      <c r="X1427" s="164"/>
      <c r="Z1427" s="164"/>
      <c r="AB1427" s="164"/>
      <c r="AD1427" s="164"/>
      <c r="AF1427" s="164"/>
      <c r="AH1427" s="164"/>
      <c r="AJ1427" s="164"/>
      <c r="AL1427" s="164"/>
      <c r="AN1427" s="164"/>
      <c r="AP1427" s="164"/>
      <c r="AR1427" s="164"/>
      <c r="AT1427" s="164"/>
      <c r="AV1427" s="164"/>
      <c r="AX1427" s="164"/>
      <c r="AZ1427" s="164"/>
      <c r="BB1427" s="164"/>
    </row>
    <row r="1428" spans="1:54" s="174" customFormat="1" ht="18.399999999999999" customHeight="1" x14ac:dyDescent="0.3">
      <c r="A1428" s="182"/>
      <c r="B1428" s="160"/>
      <c r="C1428" s="64"/>
      <c r="D1428" s="161"/>
      <c r="E1428" s="161"/>
      <c r="X1428" s="161"/>
      <c r="Z1428" s="161"/>
      <c r="AB1428" s="161"/>
      <c r="AD1428" s="161"/>
      <c r="AF1428" s="161"/>
      <c r="AH1428" s="161"/>
      <c r="AJ1428" s="161"/>
      <c r="AL1428" s="161"/>
      <c r="AN1428" s="161"/>
      <c r="AP1428" s="161"/>
      <c r="AR1428" s="161"/>
      <c r="AT1428" s="161"/>
      <c r="AV1428" s="161"/>
      <c r="AX1428" s="161"/>
      <c r="AZ1428" s="161"/>
      <c r="BB1428" s="161"/>
    </row>
    <row r="1429" spans="1:54" s="174" customFormat="1" ht="18.399999999999999" customHeight="1" x14ac:dyDescent="0.3">
      <c r="A1429" s="182"/>
      <c r="B1429" s="160"/>
      <c r="C1429" s="64"/>
      <c r="D1429" s="161"/>
      <c r="E1429" s="161"/>
      <c r="AB1429" s="161"/>
      <c r="AD1429" s="161"/>
      <c r="AF1429" s="161"/>
      <c r="AH1429" s="161"/>
      <c r="AJ1429" s="161"/>
      <c r="AL1429" s="161"/>
      <c r="AN1429" s="161"/>
      <c r="AP1429" s="161"/>
      <c r="AR1429" s="161"/>
      <c r="AT1429" s="161"/>
      <c r="AV1429" s="161"/>
      <c r="AX1429" s="161"/>
      <c r="AZ1429" s="161"/>
      <c r="BB1429" s="161"/>
    </row>
    <row r="1430" spans="1:54" s="174" customFormat="1" ht="18.399999999999999" customHeight="1" x14ac:dyDescent="0.3">
      <c r="A1430" s="182"/>
      <c r="B1430" s="160"/>
      <c r="C1430" s="64"/>
      <c r="D1430" s="161"/>
      <c r="E1430" s="161"/>
      <c r="H1430" s="165"/>
      <c r="J1430" s="165"/>
      <c r="L1430" s="165"/>
      <c r="N1430" s="165"/>
      <c r="P1430" s="165"/>
      <c r="R1430" s="165"/>
      <c r="T1430" s="165"/>
      <c r="V1430" s="165"/>
      <c r="X1430" s="165"/>
      <c r="Z1430" s="165"/>
      <c r="AB1430" s="165"/>
      <c r="AD1430" s="165"/>
      <c r="AF1430" s="165"/>
      <c r="AH1430" s="165"/>
      <c r="AJ1430" s="165"/>
      <c r="AL1430" s="165"/>
      <c r="AN1430" s="165"/>
      <c r="AP1430" s="165"/>
      <c r="AR1430" s="165"/>
      <c r="AT1430" s="165"/>
      <c r="AV1430" s="165"/>
      <c r="AX1430" s="165"/>
      <c r="AZ1430" s="165"/>
      <c r="BB1430" s="165"/>
    </row>
    <row r="1431" spans="1:54" s="174" customFormat="1" ht="18.399999999999999" customHeight="1" x14ac:dyDescent="0.3">
      <c r="A1431" s="182"/>
      <c r="B1431" s="160"/>
      <c r="C1431" s="64"/>
      <c r="D1431" s="161"/>
      <c r="E1431" s="161"/>
      <c r="H1431" s="161"/>
      <c r="J1431" s="161"/>
      <c r="L1431" s="161"/>
      <c r="N1431" s="161"/>
      <c r="P1431" s="161"/>
      <c r="R1431" s="161"/>
      <c r="T1431" s="161"/>
      <c r="V1431" s="161"/>
      <c r="X1431" s="161"/>
      <c r="Z1431" s="161"/>
      <c r="AB1431" s="161"/>
      <c r="AD1431" s="161"/>
      <c r="AF1431" s="161"/>
      <c r="AH1431" s="161"/>
      <c r="AJ1431" s="161"/>
      <c r="AL1431" s="161"/>
      <c r="AN1431" s="161"/>
      <c r="AP1431" s="161"/>
      <c r="AR1431" s="161"/>
      <c r="AT1431" s="161"/>
      <c r="AV1431" s="161"/>
      <c r="AX1431" s="161"/>
      <c r="AZ1431" s="161"/>
      <c r="BB1431" s="161"/>
    </row>
    <row r="1432" spans="1:54" s="174" customFormat="1" ht="18.399999999999999" customHeight="1" x14ac:dyDescent="0.3">
      <c r="A1432" s="180"/>
      <c r="C1432" s="64"/>
      <c r="E1432" s="161"/>
      <c r="H1432" s="161"/>
      <c r="J1432" s="161"/>
      <c r="L1432" s="161"/>
      <c r="N1432" s="161"/>
      <c r="P1432" s="161"/>
      <c r="R1432" s="161"/>
      <c r="T1432" s="161"/>
      <c r="V1432" s="161"/>
      <c r="X1432" s="161"/>
      <c r="Z1432" s="161"/>
      <c r="AB1432" s="161"/>
      <c r="AD1432" s="161"/>
      <c r="AF1432" s="161"/>
      <c r="AH1432" s="161"/>
      <c r="AJ1432" s="161"/>
      <c r="AL1432" s="161"/>
      <c r="AN1432" s="161"/>
      <c r="AP1432" s="161"/>
      <c r="AR1432" s="161"/>
      <c r="AT1432" s="161"/>
      <c r="AV1432" s="161"/>
      <c r="AX1432" s="161"/>
      <c r="AZ1432" s="161"/>
      <c r="BB1432" s="161"/>
    </row>
    <row r="1433" spans="1:54" s="174" customFormat="1" ht="18.399999999999999" customHeight="1" x14ac:dyDescent="0.3">
      <c r="A1433" s="182"/>
      <c r="B1433" s="160"/>
      <c r="C1433" s="64"/>
      <c r="D1433" s="161"/>
      <c r="E1433" s="161"/>
      <c r="L1433" s="161"/>
      <c r="N1433" s="161"/>
      <c r="P1433" s="161"/>
      <c r="R1433" s="161"/>
      <c r="T1433" s="161"/>
      <c r="V1433" s="161"/>
      <c r="X1433" s="161"/>
      <c r="Z1433" s="161"/>
      <c r="AB1433" s="161"/>
      <c r="AD1433" s="161"/>
      <c r="AF1433" s="161"/>
      <c r="AH1433" s="161"/>
      <c r="AJ1433" s="161"/>
      <c r="AL1433" s="161"/>
      <c r="AN1433" s="161"/>
      <c r="AP1433" s="161"/>
      <c r="AR1433" s="161"/>
      <c r="AT1433" s="161"/>
      <c r="AV1433" s="161"/>
      <c r="AX1433" s="161"/>
      <c r="AZ1433" s="161"/>
      <c r="BB1433" s="161"/>
    </row>
    <row r="1434" spans="1:54" s="174" customFormat="1" ht="18.399999999999999" customHeight="1" x14ac:dyDescent="0.3">
      <c r="A1434" s="182"/>
      <c r="B1434" s="160"/>
      <c r="C1434" s="64"/>
      <c r="D1434" s="161"/>
      <c r="E1434" s="161"/>
      <c r="H1434" s="161"/>
      <c r="J1434" s="161"/>
      <c r="L1434" s="161"/>
      <c r="N1434" s="161"/>
      <c r="P1434" s="161"/>
      <c r="R1434" s="161"/>
      <c r="T1434" s="161"/>
      <c r="V1434" s="161"/>
      <c r="X1434" s="161"/>
      <c r="Z1434" s="161"/>
      <c r="AB1434" s="161"/>
      <c r="AD1434" s="161"/>
      <c r="AF1434" s="161"/>
      <c r="AH1434" s="161"/>
      <c r="AJ1434" s="161"/>
      <c r="AL1434" s="161"/>
      <c r="AN1434" s="161"/>
      <c r="AP1434" s="161"/>
      <c r="AR1434" s="161"/>
      <c r="AT1434" s="161"/>
      <c r="AV1434" s="161"/>
      <c r="AX1434" s="161"/>
      <c r="AZ1434" s="161"/>
      <c r="BB1434" s="161"/>
    </row>
    <row r="1435" spans="1:54" s="174" customFormat="1" ht="18.399999999999999" customHeight="1" x14ac:dyDescent="0.3">
      <c r="A1435" s="182"/>
      <c r="B1435" s="160"/>
      <c r="C1435" s="64"/>
      <c r="D1435" s="161"/>
      <c r="E1435" s="161"/>
      <c r="F1435" s="165"/>
      <c r="H1435" s="165"/>
      <c r="J1435" s="165"/>
      <c r="L1435" s="165"/>
      <c r="N1435" s="165"/>
      <c r="P1435" s="165"/>
      <c r="R1435" s="165"/>
      <c r="T1435" s="165"/>
      <c r="V1435" s="165"/>
      <c r="X1435" s="165"/>
      <c r="Z1435" s="165"/>
      <c r="AB1435" s="165"/>
      <c r="AD1435" s="165"/>
      <c r="AF1435" s="165"/>
      <c r="AH1435" s="165"/>
      <c r="AJ1435" s="165"/>
      <c r="AL1435" s="165"/>
      <c r="AN1435" s="165"/>
      <c r="AP1435" s="165"/>
      <c r="AR1435" s="165"/>
      <c r="AT1435" s="165"/>
      <c r="AV1435" s="165"/>
      <c r="AX1435" s="165"/>
      <c r="AZ1435" s="165"/>
      <c r="BB1435" s="165"/>
    </row>
    <row r="1436" spans="1:54" s="174" customFormat="1" ht="18.399999999999999" customHeight="1" x14ac:dyDescent="0.3">
      <c r="A1436" s="182"/>
      <c r="B1436" s="160"/>
      <c r="C1436" s="190"/>
      <c r="D1436" s="165"/>
      <c r="E1436" s="161"/>
      <c r="H1436" s="165"/>
      <c r="J1436" s="165"/>
      <c r="L1436" s="165"/>
      <c r="N1436" s="165"/>
      <c r="P1436" s="165"/>
      <c r="R1436" s="165"/>
      <c r="T1436" s="165"/>
      <c r="V1436" s="165"/>
      <c r="X1436" s="165"/>
      <c r="Z1436" s="165"/>
      <c r="AB1436" s="165"/>
      <c r="AD1436" s="165"/>
      <c r="AF1436" s="165"/>
      <c r="AH1436" s="165"/>
      <c r="AJ1436" s="165"/>
      <c r="AL1436" s="165"/>
      <c r="AN1436" s="165"/>
      <c r="AP1436" s="165"/>
      <c r="AR1436" s="165"/>
      <c r="AT1436" s="165"/>
      <c r="AV1436" s="165"/>
      <c r="AX1436" s="165"/>
      <c r="AZ1436" s="165"/>
      <c r="BB1436" s="165"/>
    </row>
    <row r="1437" spans="1:54" s="174" customFormat="1" ht="18.399999999999999" customHeight="1" x14ac:dyDescent="0.3">
      <c r="A1437" s="182"/>
      <c r="B1437" s="160"/>
      <c r="C1437" s="64"/>
      <c r="D1437" s="161"/>
      <c r="E1437" s="161"/>
      <c r="J1437" s="161"/>
      <c r="L1437" s="161"/>
      <c r="N1437" s="161"/>
      <c r="P1437" s="161"/>
      <c r="R1437" s="161"/>
      <c r="T1437" s="161"/>
      <c r="V1437" s="161"/>
      <c r="X1437" s="161"/>
      <c r="Z1437" s="161"/>
      <c r="AB1437" s="161"/>
      <c r="AD1437" s="161"/>
      <c r="AF1437" s="161"/>
      <c r="AH1437" s="161"/>
      <c r="AJ1437" s="161"/>
      <c r="AL1437" s="161"/>
      <c r="AN1437" s="161"/>
      <c r="AP1437" s="161"/>
      <c r="AR1437" s="161"/>
      <c r="AT1437" s="161"/>
      <c r="AV1437" s="161"/>
      <c r="AX1437" s="161"/>
      <c r="AZ1437" s="161"/>
      <c r="BB1437" s="161"/>
    </row>
    <row r="1438" spans="1:54" s="174" customFormat="1" ht="18.399999999999999" customHeight="1" x14ac:dyDescent="0.3">
      <c r="A1438" s="182"/>
      <c r="B1438" s="160"/>
      <c r="C1438" s="64"/>
      <c r="D1438" s="161"/>
      <c r="E1438" s="161"/>
      <c r="L1438" s="161"/>
      <c r="N1438" s="161"/>
      <c r="P1438" s="161"/>
      <c r="R1438" s="161"/>
      <c r="T1438" s="161"/>
      <c r="V1438" s="161"/>
      <c r="X1438" s="161"/>
      <c r="Z1438" s="161"/>
      <c r="AB1438" s="161"/>
      <c r="AD1438" s="161"/>
      <c r="AF1438" s="161"/>
      <c r="AH1438" s="161"/>
      <c r="AJ1438" s="161"/>
      <c r="AL1438" s="161"/>
      <c r="AN1438" s="161"/>
      <c r="AP1438" s="161"/>
      <c r="AR1438" s="161"/>
      <c r="AT1438" s="161"/>
      <c r="AV1438" s="161"/>
      <c r="AX1438" s="161"/>
      <c r="AZ1438" s="161"/>
      <c r="BB1438" s="161"/>
    </row>
    <row r="1439" spans="1:54" s="174" customFormat="1" ht="18.399999999999999" customHeight="1" x14ac:dyDescent="0.3">
      <c r="A1439" s="182"/>
      <c r="B1439" s="160"/>
      <c r="C1439" s="82"/>
      <c r="D1439" s="165"/>
      <c r="E1439" s="161"/>
      <c r="R1439" s="165"/>
      <c r="T1439" s="165"/>
      <c r="V1439" s="165"/>
      <c r="X1439" s="165"/>
      <c r="Z1439" s="165"/>
      <c r="AB1439" s="165"/>
      <c r="AD1439" s="165"/>
      <c r="AF1439" s="165"/>
      <c r="AH1439" s="165"/>
      <c r="AJ1439" s="165"/>
      <c r="AL1439" s="165"/>
      <c r="AN1439" s="165"/>
      <c r="AP1439" s="165"/>
      <c r="AR1439" s="165"/>
      <c r="AT1439" s="165"/>
      <c r="AV1439" s="165"/>
      <c r="AX1439" s="165"/>
      <c r="AZ1439" s="165"/>
      <c r="BB1439" s="165"/>
    </row>
    <row r="1440" spans="1:54" s="174" customFormat="1" ht="18.399999999999999" customHeight="1" x14ac:dyDescent="0.3">
      <c r="A1440" s="182"/>
      <c r="B1440" s="160"/>
      <c r="C1440" s="64"/>
      <c r="D1440" s="161"/>
      <c r="E1440" s="161"/>
      <c r="L1440" s="161"/>
      <c r="N1440" s="161"/>
      <c r="P1440" s="161"/>
      <c r="R1440" s="161"/>
      <c r="T1440" s="161"/>
      <c r="V1440" s="161"/>
      <c r="X1440" s="161"/>
      <c r="Z1440" s="161"/>
      <c r="AB1440" s="161"/>
      <c r="AD1440" s="161"/>
      <c r="AF1440" s="161"/>
      <c r="AH1440" s="161"/>
      <c r="AJ1440" s="161"/>
      <c r="AL1440" s="161"/>
      <c r="AN1440" s="161"/>
      <c r="AP1440" s="161"/>
      <c r="AR1440" s="161"/>
      <c r="AT1440" s="161"/>
      <c r="AV1440" s="161"/>
      <c r="AX1440" s="161"/>
      <c r="AZ1440" s="161"/>
      <c r="BB1440" s="161"/>
    </row>
    <row r="1441" spans="1:54" s="174" customFormat="1" ht="18.399999999999999" customHeight="1" x14ac:dyDescent="0.3">
      <c r="A1441" s="182"/>
      <c r="B1441" s="160"/>
      <c r="C1441" s="64"/>
      <c r="D1441" s="161"/>
      <c r="E1441" s="161"/>
      <c r="F1441" s="165"/>
      <c r="H1441" s="161"/>
      <c r="J1441" s="161"/>
      <c r="L1441" s="161"/>
      <c r="N1441" s="161"/>
      <c r="P1441" s="161"/>
      <c r="R1441" s="161"/>
      <c r="T1441" s="161"/>
      <c r="V1441" s="161"/>
      <c r="X1441" s="161"/>
      <c r="Z1441" s="161"/>
      <c r="AB1441" s="161"/>
      <c r="AD1441" s="161"/>
      <c r="AF1441" s="161"/>
      <c r="AH1441" s="161"/>
      <c r="AJ1441" s="161"/>
      <c r="AL1441" s="161"/>
      <c r="AN1441" s="161"/>
      <c r="AP1441" s="161"/>
      <c r="AR1441" s="161"/>
      <c r="AT1441" s="161"/>
      <c r="AV1441" s="161"/>
      <c r="AX1441" s="161"/>
      <c r="AZ1441" s="161"/>
      <c r="BB1441" s="161"/>
    </row>
    <row r="1442" spans="1:54" s="174" customFormat="1" ht="18.399999999999999" customHeight="1" x14ac:dyDescent="0.3">
      <c r="A1442" s="182"/>
      <c r="B1442" s="160"/>
      <c r="C1442" s="64"/>
      <c r="D1442" s="161"/>
      <c r="E1442" s="161"/>
      <c r="J1442" s="161"/>
      <c r="L1442" s="161"/>
      <c r="N1442" s="161"/>
      <c r="P1442" s="161"/>
      <c r="R1442" s="161"/>
      <c r="T1442" s="161"/>
      <c r="V1442" s="161"/>
      <c r="X1442" s="161"/>
      <c r="Z1442" s="161"/>
      <c r="AB1442" s="161"/>
      <c r="AD1442" s="161"/>
      <c r="AF1442" s="161"/>
      <c r="AH1442" s="161"/>
      <c r="AJ1442" s="161"/>
      <c r="AL1442" s="161"/>
      <c r="AN1442" s="161"/>
      <c r="AP1442" s="161"/>
      <c r="AR1442" s="161"/>
      <c r="AT1442" s="161"/>
      <c r="AV1442" s="161"/>
      <c r="AX1442" s="161"/>
      <c r="AZ1442" s="161"/>
      <c r="BB1442" s="161"/>
    </row>
    <row r="1443" spans="1:54" s="174" customFormat="1" ht="18.399999999999999" customHeight="1" x14ac:dyDescent="0.3">
      <c r="A1443" s="182"/>
      <c r="B1443" s="160"/>
      <c r="C1443" s="64"/>
      <c r="D1443" s="161"/>
      <c r="E1443" s="161"/>
      <c r="H1443" s="161"/>
      <c r="J1443" s="161"/>
      <c r="L1443" s="161"/>
      <c r="N1443" s="161"/>
      <c r="P1443" s="161"/>
      <c r="R1443" s="161"/>
      <c r="T1443" s="161"/>
      <c r="V1443" s="161"/>
      <c r="X1443" s="161"/>
      <c r="Z1443" s="161"/>
      <c r="AB1443" s="161"/>
      <c r="AD1443" s="161"/>
      <c r="AF1443" s="161"/>
      <c r="AH1443" s="161"/>
      <c r="AJ1443" s="161"/>
      <c r="AL1443" s="161"/>
      <c r="AN1443" s="161"/>
      <c r="AP1443" s="161"/>
      <c r="AR1443" s="161"/>
      <c r="AT1443" s="161"/>
      <c r="AV1443" s="161"/>
      <c r="AX1443" s="161"/>
      <c r="AZ1443" s="161"/>
      <c r="BB1443" s="161"/>
    </row>
    <row r="1444" spans="1:54" s="174" customFormat="1" ht="18.399999999999999" customHeight="1" x14ac:dyDescent="0.3">
      <c r="A1444" s="182"/>
      <c r="B1444" s="160"/>
      <c r="C1444" s="64"/>
      <c r="D1444" s="161"/>
      <c r="E1444" s="161"/>
      <c r="F1444" s="165"/>
      <c r="H1444" s="161"/>
      <c r="J1444" s="161"/>
      <c r="L1444" s="161"/>
      <c r="N1444" s="161"/>
      <c r="P1444" s="161"/>
      <c r="R1444" s="161"/>
      <c r="T1444" s="161"/>
      <c r="V1444" s="161"/>
      <c r="X1444" s="161"/>
      <c r="Z1444" s="161"/>
      <c r="AB1444" s="161"/>
      <c r="AD1444" s="161"/>
      <c r="AF1444" s="161"/>
      <c r="AH1444" s="161"/>
      <c r="AJ1444" s="161"/>
      <c r="AL1444" s="161"/>
      <c r="AN1444" s="161"/>
      <c r="AP1444" s="161"/>
      <c r="AR1444" s="161"/>
      <c r="AT1444" s="161"/>
      <c r="AV1444" s="161"/>
      <c r="AX1444" s="161"/>
      <c r="AZ1444" s="161"/>
      <c r="BB1444" s="161"/>
    </row>
    <row r="1445" spans="1:54" s="174" customFormat="1" ht="18.399999999999999" customHeight="1" x14ac:dyDescent="0.3">
      <c r="A1445" s="182"/>
      <c r="B1445" s="160"/>
      <c r="C1445" s="64"/>
      <c r="D1445" s="161"/>
      <c r="E1445" s="161"/>
      <c r="F1445" s="165"/>
      <c r="H1445" s="165"/>
      <c r="J1445" s="165"/>
      <c r="L1445" s="165"/>
      <c r="N1445" s="165"/>
      <c r="P1445" s="165"/>
      <c r="R1445" s="165"/>
      <c r="T1445" s="165"/>
      <c r="V1445" s="165"/>
      <c r="X1445" s="165"/>
      <c r="Z1445" s="165"/>
      <c r="AB1445" s="165"/>
      <c r="AD1445" s="165"/>
      <c r="AF1445" s="165"/>
      <c r="AH1445" s="165"/>
      <c r="AJ1445" s="165"/>
      <c r="AL1445" s="165"/>
      <c r="AN1445" s="165"/>
      <c r="AP1445" s="165"/>
      <c r="AR1445" s="165"/>
      <c r="AT1445" s="165"/>
      <c r="AV1445" s="165"/>
      <c r="AX1445" s="165"/>
      <c r="AZ1445" s="165"/>
      <c r="BB1445" s="165"/>
    </row>
    <row r="1446" spans="1:54" s="174" customFormat="1" ht="18.399999999999999" customHeight="1" x14ac:dyDescent="0.3">
      <c r="A1446" s="182"/>
      <c r="B1446" s="160"/>
      <c r="C1446" s="64"/>
      <c r="D1446" s="161"/>
      <c r="E1446" s="161"/>
      <c r="H1446" s="161"/>
      <c r="J1446" s="161"/>
      <c r="L1446" s="161"/>
      <c r="N1446" s="161"/>
      <c r="P1446" s="161"/>
      <c r="R1446" s="161"/>
      <c r="T1446" s="161"/>
      <c r="V1446" s="161"/>
      <c r="X1446" s="161"/>
      <c r="Z1446" s="161"/>
      <c r="AB1446" s="161"/>
      <c r="AD1446" s="161"/>
      <c r="AF1446" s="161"/>
      <c r="AH1446" s="161"/>
      <c r="AJ1446" s="161"/>
      <c r="AL1446" s="161"/>
      <c r="AN1446" s="161"/>
      <c r="AP1446" s="161"/>
      <c r="AR1446" s="161"/>
      <c r="AT1446" s="161"/>
      <c r="AV1446" s="161"/>
      <c r="AX1446" s="161"/>
      <c r="AZ1446" s="161"/>
      <c r="BB1446" s="161"/>
    </row>
    <row r="1447" spans="1:54" s="174" customFormat="1" ht="18.399999999999999" customHeight="1" x14ac:dyDescent="0.3">
      <c r="A1447" s="182"/>
      <c r="B1447" s="160"/>
      <c r="C1447" s="64"/>
      <c r="D1447" s="161"/>
      <c r="E1447" s="161"/>
      <c r="F1447" s="165"/>
      <c r="H1447" s="165"/>
      <c r="J1447" s="165"/>
      <c r="L1447" s="165"/>
      <c r="N1447" s="165"/>
      <c r="P1447" s="165"/>
      <c r="R1447" s="165"/>
      <c r="T1447" s="165"/>
      <c r="V1447" s="165"/>
      <c r="X1447" s="165"/>
      <c r="Z1447" s="165"/>
      <c r="AB1447" s="165"/>
      <c r="AD1447" s="165"/>
      <c r="AF1447" s="165"/>
      <c r="AH1447" s="165"/>
      <c r="AJ1447" s="165"/>
      <c r="AL1447" s="165"/>
      <c r="AN1447" s="165"/>
      <c r="AP1447" s="165"/>
      <c r="AR1447" s="165"/>
      <c r="AT1447" s="165"/>
      <c r="AV1447" s="165"/>
      <c r="AX1447" s="165"/>
      <c r="AZ1447" s="165"/>
      <c r="BB1447" s="165"/>
    </row>
    <row r="1448" spans="1:54" s="174" customFormat="1" ht="18.399999999999999" customHeight="1" x14ac:dyDescent="0.3">
      <c r="A1448" s="180"/>
      <c r="B1448" s="179"/>
      <c r="C1448" s="190"/>
      <c r="D1448" s="165"/>
      <c r="E1448" s="161"/>
      <c r="F1448" s="164"/>
      <c r="H1448" s="178"/>
      <c r="J1448" s="178"/>
      <c r="L1448" s="178"/>
      <c r="N1448" s="178"/>
      <c r="P1448" s="178"/>
      <c r="R1448" s="178"/>
      <c r="T1448" s="178"/>
      <c r="V1448" s="178"/>
      <c r="X1448" s="178"/>
      <c r="Z1448" s="178"/>
      <c r="AB1448" s="178"/>
      <c r="AD1448" s="178"/>
      <c r="AF1448" s="178"/>
      <c r="AH1448" s="178"/>
      <c r="AJ1448" s="178"/>
      <c r="AL1448" s="178"/>
      <c r="AN1448" s="178"/>
      <c r="AP1448" s="178"/>
      <c r="AR1448" s="178"/>
      <c r="AT1448" s="178"/>
      <c r="AV1448" s="178"/>
      <c r="AX1448" s="178"/>
      <c r="AZ1448" s="178"/>
      <c r="BB1448" s="178"/>
    </row>
    <row r="1449" spans="1:54" s="174" customFormat="1" ht="18.399999999999999" customHeight="1" x14ac:dyDescent="0.3">
      <c r="A1449" s="182"/>
      <c r="B1449" s="160"/>
      <c r="C1449" s="64"/>
      <c r="D1449" s="161"/>
      <c r="E1449" s="161"/>
      <c r="L1449" s="161"/>
      <c r="N1449" s="161"/>
      <c r="P1449" s="161"/>
      <c r="R1449" s="161"/>
      <c r="T1449" s="161"/>
      <c r="V1449" s="161"/>
      <c r="X1449" s="161"/>
      <c r="Z1449" s="161"/>
      <c r="AB1449" s="161"/>
      <c r="AD1449" s="161"/>
      <c r="AF1449" s="161"/>
      <c r="AH1449" s="161"/>
      <c r="AJ1449" s="161"/>
      <c r="AL1449" s="161"/>
      <c r="AN1449" s="161"/>
      <c r="AP1449" s="161"/>
      <c r="AR1449" s="161"/>
      <c r="AT1449" s="161"/>
      <c r="AV1449" s="161"/>
      <c r="AX1449" s="161"/>
      <c r="AZ1449" s="161"/>
      <c r="BB1449" s="161"/>
    </row>
    <row r="1450" spans="1:54" s="174" customFormat="1" ht="18.399999999999999" customHeight="1" x14ac:dyDescent="0.3">
      <c r="A1450" s="182"/>
      <c r="B1450" s="160"/>
      <c r="C1450" s="64"/>
      <c r="D1450" s="161"/>
      <c r="E1450" s="161"/>
      <c r="H1450" s="161"/>
      <c r="J1450" s="161"/>
      <c r="L1450" s="161"/>
      <c r="N1450" s="161"/>
      <c r="P1450" s="161"/>
      <c r="R1450" s="161"/>
      <c r="T1450" s="161"/>
      <c r="V1450" s="161"/>
      <c r="X1450" s="161"/>
      <c r="Z1450" s="161"/>
      <c r="AB1450" s="161"/>
      <c r="AD1450" s="161"/>
      <c r="AF1450" s="161"/>
      <c r="AH1450" s="161"/>
      <c r="AJ1450" s="161"/>
      <c r="AL1450" s="161"/>
      <c r="AN1450" s="161"/>
      <c r="AP1450" s="161"/>
      <c r="AR1450" s="161"/>
      <c r="AT1450" s="161"/>
      <c r="AV1450" s="161"/>
      <c r="AX1450" s="161"/>
      <c r="AZ1450" s="161"/>
      <c r="BB1450" s="161"/>
    </row>
    <row r="1451" spans="1:54" s="174" customFormat="1" ht="18.399999999999999" customHeight="1" x14ac:dyDescent="0.3">
      <c r="A1451" s="182"/>
      <c r="B1451" s="160"/>
      <c r="C1451" s="64"/>
      <c r="D1451" s="161"/>
      <c r="E1451" s="161"/>
      <c r="F1451" s="165"/>
      <c r="H1451" s="165"/>
      <c r="J1451" s="165"/>
      <c r="L1451" s="165"/>
      <c r="N1451" s="165"/>
      <c r="P1451" s="165"/>
      <c r="R1451" s="165"/>
      <c r="T1451" s="165"/>
      <c r="V1451" s="165"/>
      <c r="X1451" s="165"/>
      <c r="Z1451" s="165"/>
      <c r="AB1451" s="165"/>
      <c r="AD1451" s="165"/>
      <c r="AF1451" s="165"/>
      <c r="AH1451" s="165"/>
      <c r="AJ1451" s="165"/>
      <c r="AL1451" s="165"/>
      <c r="AN1451" s="165"/>
      <c r="AP1451" s="165"/>
      <c r="AR1451" s="165"/>
      <c r="AT1451" s="165"/>
      <c r="AV1451" s="165"/>
      <c r="AX1451" s="165"/>
      <c r="AZ1451" s="165"/>
      <c r="BB1451" s="165"/>
    </row>
    <row r="1452" spans="1:54" s="174" customFormat="1" ht="18.399999999999999" customHeight="1" x14ac:dyDescent="0.3">
      <c r="A1452" s="182"/>
      <c r="B1452" s="160"/>
      <c r="C1452" s="64"/>
      <c r="D1452" s="161"/>
      <c r="E1452" s="161"/>
      <c r="F1452" s="165"/>
      <c r="H1452" s="161"/>
      <c r="J1452" s="161"/>
      <c r="L1452" s="161"/>
      <c r="N1452" s="161"/>
      <c r="P1452" s="161"/>
      <c r="R1452" s="161"/>
      <c r="T1452" s="161"/>
      <c r="V1452" s="161"/>
      <c r="X1452" s="161"/>
      <c r="Z1452" s="161"/>
      <c r="AB1452" s="161"/>
      <c r="AD1452" s="161"/>
      <c r="AF1452" s="161"/>
      <c r="AH1452" s="161"/>
      <c r="AJ1452" s="161"/>
      <c r="AL1452" s="161"/>
      <c r="AN1452" s="161"/>
      <c r="AP1452" s="161"/>
      <c r="AR1452" s="161"/>
      <c r="AT1452" s="161"/>
      <c r="AV1452" s="161"/>
      <c r="AX1452" s="161"/>
      <c r="AZ1452" s="161"/>
      <c r="BB1452" s="161"/>
    </row>
    <row r="1453" spans="1:54" s="174" customFormat="1" ht="18.399999999999999" customHeight="1" x14ac:dyDescent="0.3">
      <c r="A1453" s="182"/>
      <c r="B1453" s="160"/>
      <c r="C1453" s="64"/>
      <c r="D1453" s="161"/>
      <c r="E1453" s="161"/>
    </row>
    <row r="1454" spans="1:54" s="174" customFormat="1" ht="18.399999999999999" customHeight="1" x14ac:dyDescent="0.3">
      <c r="A1454" s="182"/>
      <c r="B1454" s="160"/>
      <c r="C1454" s="64"/>
      <c r="D1454" s="161"/>
      <c r="E1454" s="161"/>
    </row>
    <row r="1455" spans="1:54" s="174" customFormat="1" ht="18.399999999999999" customHeight="1" x14ac:dyDescent="0.3">
      <c r="A1455" s="182"/>
      <c r="B1455" s="160"/>
      <c r="C1455" s="64"/>
      <c r="D1455" s="161"/>
      <c r="E1455" s="161"/>
    </row>
    <row r="1456" spans="1:54" s="174" customFormat="1" ht="18.399999999999999" customHeight="1" x14ac:dyDescent="0.3">
      <c r="A1456" s="182"/>
      <c r="B1456" s="160"/>
      <c r="C1456" s="64"/>
      <c r="D1456" s="160"/>
      <c r="E1456" s="161"/>
      <c r="H1456" s="178"/>
      <c r="J1456" s="178"/>
      <c r="L1456" s="178"/>
      <c r="N1456" s="178"/>
      <c r="R1456" s="165"/>
      <c r="T1456" s="165"/>
      <c r="V1456" s="165"/>
      <c r="X1456" s="165"/>
      <c r="Z1456" s="165"/>
      <c r="AB1456" s="165"/>
      <c r="AD1456" s="165"/>
      <c r="AF1456" s="165"/>
      <c r="AH1456" s="165"/>
      <c r="AJ1456" s="165"/>
      <c r="AL1456" s="165"/>
      <c r="AN1456" s="165"/>
      <c r="AP1456" s="165"/>
      <c r="AR1456" s="165"/>
      <c r="AT1456" s="165"/>
      <c r="AV1456" s="165"/>
      <c r="AX1456" s="165"/>
      <c r="AZ1456" s="165"/>
      <c r="BB1456" s="165"/>
    </row>
    <row r="1457" spans="1:54" s="174" customFormat="1" ht="18.399999999999999" customHeight="1" x14ac:dyDescent="0.3">
      <c r="A1457" s="182"/>
      <c r="B1457" s="160"/>
      <c r="C1457" s="64"/>
      <c r="D1457" s="161"/>
      <c r="E1457" s="161"/>
      <c r="H1457" s="165"/>
      <c r="J1457" s="165"/>
      <c r="L1457" s="165"/>
      <c r="N1457" s="165"/>
      <c r="P1457" s="165"/>
      <c r="R1457" s="165"/>
      <c r="T1457" s="165"/>
      <c r="V1457" s="165"/>
      <c r="X1457" s="165"/>
      <c r="Z1457" s="165"/>
      <c r="AB1457" s="165"/>
      <c r="AD1457" s="165"/>
      <c r="AF1457" s="165"/>
      <c r="AH1457" s="165"/>
      <c r="AJ1457" s="165"/>
      <c r="AL1457" s="165"/>
      <c r="AN1457" s="165"/>
      <c r="AP1457" s="165"/>
      <c r="AR1457" s="165"/>
      <c r="AT1457" s="165"/>
      <c r="AV1457" s="165"/>
      <c r="AX1457" s="165"/>
      <c r="AZ1457" s="165"/>
      <c r="BB1457" s="165"/>
    </row>
    <row r="1458" spans="1:54" s="174" customFormat="1" ht="18.399999999999999" customHeight="1" x14ac:dyDescent="0.3">
      <c r="A1458" s="182"/>
      <c r="B1458" s="160"/>
      <c r="C1458" s="64"/>
      <c r="D1458" s="161"/>
      <c r="E1458" s="161"/>
      <c r="H1458" s="161"/>
      <c r="J1458" s="161"/>
      <c r="L1458" s="161"/>
      <c r="N1458" s="161"/>
      <c r="P1458" s="161"/>
      <c r="R1458" s="161"/>
      <c r="T1458" s="161"/>
      <c r="V1458" s="161"/>
      <c r="X1458" s="161"/>
      <c r="Z1458" s="161"/>
      <c r="AB1458" s="161"/>
      <c r="AD1458" s="161"/>
      <c r="AF1458" s="161"/>
      <c r="AH1458" s="161"/>
      <c r="AJ1458" s="161"/>
      <c r="AL1458" s="161"/>
      <c r="AN1458" s="161"/>
      <c r="AP1458" s="161"/>
      <c r="AR1458" s="161"/>
      <c r="AT1458" s="161"/>
      <c r="AV1458" s="161"/>
      <c r="AX1458" s="161"/>
      <c r="AZ1458" s="161"/>
      <c r="BB1458" s="161"/>
    </row>
    <row r="1459" spans="1:54" s="174" customFormat="1" ht="18.399999999999999" customHeight="1" x14ac:dyDescent="0.3">
      <c r="A1459" s="182"/>
      <c r="B1459" s="160"/>
      <c r="C1459" s="190"/>
      <c r="D1459" s="165"/>
      <c r="E1459" s="161"/>
      <c r="H1459" s="165"/>
      <c r="J1459" s="165"/>
      <c r="L1459" s="165"/>
      <c r="N1459" s="165"/>
      <c r="P1459" s="165"/>
      <c r="R1459" s="165"/>
      <c r="T1459" s="165"/>
      <c r="V1459" s="165"/>
      <c r="X1459" s="165"/>
      <c r="Z1459" s="165"/>
      <c r="AB1459" s="165"/>
      <c r="AD1459" s="165"/>
      <c r="AF1459" s="165"/>
      <c r="AH1459" s="165"/>
      <c r="AJ1459" s="165"/>
      <c r="AL1459" s="165"/>
      <c r="AN1459" s="165"/>
      <c r="AP1459" s="165"/>
      <c r="AR1459" s="165"/>
      <c r="AT1459" s="165"/>
      <c r="AV1459" s="165"/>
      <c r="AX1459" s="165"/>
      <c r="AZ1459" s="165"/>
      <c r="BB1459" s="165"/>
    </row>
    <row r="1460" spans="1:54" s="174" customFormat="1" ht="18.399999999999999" customHeight="1" x14ac:dyDescent="0.3">
      <c r="A1460" s="182"/>
      <c r="B1460" s="160"/>
      <c r="C1460" s="64"/>
      <c r="D1460" s="161"/>
      <c r="E1460" s="161"/>
      <c r="AR1460" s="161"/>
      <c r="AT1460" s="161"/>
      <c r="AV1460" s="161"/>
      <c r="AX1460" s="161"/>
      <c r="AZ1460" s="161"/>
      <c r="BB1460" s="161"/>
    </row>
    <row r="1461" spans="1:54" s="174" customFormat="1" ht="18.399999999999999" customHeight="1" x14ac:dyDescent="0.3">
      <c r="A1461" s="182"/>
      <c r="B1461" s="160"/>
      <c r="C1461" s="64"/>
      <c r="D1461" s="161"/>
      <c r="E1461" s="161"/>
      <c r="H1461" s="161"/>
      <c r="J1461" s="161"/>
      <c r="N1461" s="161"/>
      <c r="P1461" s="161"/>
      <c r="R1461" s="161"/>
      <c r="T1461" s="161"/>
      <c r="V1461" s="161"/>
      <c r="X1461" s="161"/>
      <c r="Z1461" s="161"/>
      <c r="AB1461" s="161"/>
      <c r="AD1461" s="161"/>
      <c r="AF1461" s="161"/>
      <c r="AH1461" s="161"/>
      <c r="AJ1461" s="161"/>
      <c r="AL1461" s="161"/>
      <c r="AN1461" s="161"/>
      <c r="AP1461" s="161"/>
      <c r="AR1461" s="161"/>
      <c r="AT1461" s="161"/>
      <c r="AV1461" s="161"/>
      <c r="AX1461" s="161"/>
      <c r="AZ1461" s="161"/>
      <c r="BB1461" s="161"/>
    </row>
    <row r="1462" spans="1:54" s="174" customFormat="1" ht="18.399999999999999" customHeight="1" x14ac:dyDescent="0.3">
      <c r="A1462" s="182"/>
      <c r="B1462" s="160"/>
      <c r="C1462" s="64"/>
      <c r="D1462" s="161"/>
      <c r="E1462" s="161"/>
      <c r="AJ1462" s="161"/>
      <c r="AL1462" s="161"/>
      <c r="AN1462" s="161"/>
      <c r="AP1462" s="161"/>
      <c r="AR1462" s="161"/>
      <c r="AT1462" s="161"/>
      <c r="AV1462" s="161"/>
      <c r="AX1462" s="161"/>
      <c r="AZ1462" s="161"/>
      <c r="BB1462" s="161"/>
    </row>
    <row r="1463" spans="1:54" s="174" customFormat="1" ht="18.399999999999999" customHeight="1" x14ac:dyDescent="0.3">
      <c r="A1463" s="182"/>
      <c r="B1463" s="160"/>
      <c r="C1463" s="64"/>
      <c r="D1463" s="161"/>
      <c r="E1463" s="161"/>
      <c r="AZ1463" s="165"/>
      <c r="BB1463" s="165"/>
    </row>
    <row r="1464" spans="1:54" s="174" customFormat="1" ht="18.399999999999999" customHeight="1" x14ac:dyDescent="0.3">
      <c r="A1464" s="182"/>
      <c r="B1464" s="160"/>
      <c r="C1464" s="64"/>
      <c r="D1464" s="161"/>
      <c r="E1464" s="161"/>
      <c r="AZ1464" s="165"/>
      <c r="BB1464" s="165"/>
    </row>
    <row r="1465" spans="1:54" s="174" customFormat="1" ht="18.399999999999999" customHeight="1" x14ac:dyDescent="0.3">
      <c r="A1465" s="182"/>
      <c r="B1465" s="160"/>
      <c r="C1465" s="64"/>
      <c r="D1465" s="161"/>
      <c r="E1465" s="161"/>
      <c r="AZ1465" s="165"/>
      <c r="BB1465" s="165"/>
    </row>
    <row r="1466" spans="1:54" s="174" customFormat="1" ht="18.399999999999999" customHeight="1" x14ac:dyDescent="0.3">
      <c r="A1466" s="182"/>
      <c r="B1466" s="160"/>
      <c r="C1466" s="64"/>
      <c r="D1466" s="160"/>
      <c r="E1466" s="161"/>
      <c r="H1466" s="165"/>
      <c r="J1466" s="165"/>
      <c r="L1466" s="165"/>
      <c r="N1466" s="165"/>
      <c r="R1466" s="165"/>
      <c r="T1466" s="165"/>
      <c r="V1466" s="165"/>
      <c r="X1466" s="165"/>
      <c r="Z1466" s="165"/>
      <c r="AB1466" s="165"/>
      <c r="AD1466" s="165"/>
      <c r="AF1466" s="165"/>
      <c r="AH1466" s="165"/>
      <c r="AJ1466" s="165"/>
      <c r="AL1466" s="165"/>
      <c r="AN1466" s="165"/>
      <c r="AP1466" s="165"/>
      <c r="AR1466" s="165"/>
      <c r="AT1466" s="165"/>
      <c r="AV1466" s="165"/>
      <c r="AX1466" s="165"/>
      <c r="AZ1466" s="165"/>
      <c r="BB1466" s="165"/>
    </row>
    <row r="1467" spans="1:54" s="174" customFormat="1" ht="18.399999999999999" customHeight="1" x14ac:dyDescent="0.3">
      <c r="A1467" s="182"/>
      <c r="B1467" s="160"/>
      <c r="C1467" s="64"/>
      <c r="D1467" s="161"/>
      <c r="E1467" s="161"/>
      <c r="F1467" s="165"/>
      <c r="H1467" s="165"/>
      <c r="J1467" s="165"/>
      <c r="L1467" s="165"/>
      <c r="N1467" s="165"/>
      <c r="P1467" s="165"/>
      <c r="R1467" s="165"/>
      <c r="T1467" s="165"/>
      <c r="V1467" s="165"/>
      <c r="X1467" s="165"/>
      <c r="Z1467" s="165"/>
      <c r="AB1467" s="165"/>
      <c r="AD1467" s="165"/>
      <c r="AF1467" s="165"/>
      <c r="AH1467" s="165"/>
      <c r="AJ1467" s="165"/>
      <c r="AL1467" s="165"/>
      <c r="AN1467" s="165"/>
      <c r="AP1467" s="165"/>
      <c r="AR1467" s="165"/>
      <c r="AT1467" s="165"/>
      <c r="AV1467" s="165"/>
      <c r="AX1467" s="165"/>
      <c r="AZ1467" s="165"/>
      <c r="BB1467" s="165"/>
    </row>
    <row r="1468" spans="1:54" s="174" customFormat="1" ht="18.399999999999999" customHeight="1" x14ac:dyDescent="0.3">
      <c r="A1468" s="182"/>
      <c r="B1468" s="160"/>
      <c r="C1468" s="64"/>
      <c r="D1468" s="161"/>
      <c r="E1468" s="161"/>
      <c r="H1468" s="161"/>
      <c r="J1468" s="161"/>
      <c r="L1468" s="161"/>
      <c r="N1468" s="161"/>
      <c r="P1468" s="161"/>
      <c r="R1468" s="161"/>
      <c r="T1468" s="161"/>
      <c r="V1468" s="161"/>
      <c r="X1468" s="161"/>
      <c r="Z1468" s="161"/>
      <c r="AB1468" s="161"/>
      <c r="AD1468" s="161"/>
      <c r="AF1468" s="161"/>
      <c r="AH1468" s="161"/>
      <c r="AJ1468" s="161"/>
      <c r="AL1468" s="161"/>
      <c r="AN1468" s="161"/>
      <c r="AP1468" s="161"/>
      <c r="AR1468" s="161"/>
      <c r="AT1468" s="161"/>
      <c r="AV1468" s="161"/>
      <c r="AX1468" s="161"/>
      <c r="AZ1468" s="161"/>
      <c r="BB1468" s="161"/>
    </row>
    <row r="1469" spans="1:54" s="174" customFormat="1" ht="18.399999999999999" customHeight="1" x14ac:dyDescent="0.3">
      <c r="A1469" s="182"/>
      <c r="B1469" s="160"/>
      <c r="C1469" s="190"/>
      <c r="D1469" s="165"/>
      <c r="E1469" s="161"/>
      <c r="H1469" s="165"/>
      <c r="J1469" s="165"/>
      <c r="L1469" s="165"/>
      <c r="N1469" s="165"/>
      <c r="P1469" s="165"/>
      <c r="R1469" s="165"/>
      <c r="T1469" s="165"/>
      <c r="V1469" s="165"/>
      <c r="X1469" s="165"/>
      <c r="Z1469" s="165"/>
      <c r="AB1469" s="165"/>
      <c r="AD1469" s="165"/>
      <c r="AF1469" s="165"/>
      <c r="AH1469" s="165"/>
      <c r="AJ1469" s="165"/>
      <c r="AL1469" s="165"/>
      <c r="AN1469" s="165"/>
      <c r="AP1469" s="165"/>
      <c r="AR1469" s="165"/>
      <c r="AT1469" s="165"/>
      <c r="AV1469" s="165"/>
      <c r="AX1469" s="165"/>
      <c r="AZ1469" s="165"/>
      <c r="BB1469" s="165"/>
    </row>
    <row r="1470" spans="1:54" s="174" customFormat="1" ht="18.399999999999999" customHeight="1" x14ac:dyDescent="0.3">
      <c r="A1470" s="182"/>
      <c r="B1470" s="160"/>
      <c r="C1470" s="64"/>
      <c r="D1470" s="161"/>
      <c r="E1470" s="161"/>
      <c r="L1470" s="161"/>
      <c r="N1470" s="161"/>
      <c r="P1470" s="161"/>
      <c r="R1470" s="161"/>
      <c r="T1470" s="161"/>
      <c r="V1470" s="161"/>
      <c r="X1470" s="161"/>
      <c r="Z1470" s="161"/>
      <c r="AB1470" s="161"/>
      <c r="AD1470" s="161"/>
      <c r="AF1470" s="161"/>
      <c r="AH1470" s="161"/>
      <c r="AJ1470" s="161"/>
      <c r="AL1470" s="161"/>
      <c r="AN1470" s="161"/>
      <c r="AP1470" s="161"/>
      <c r="AR1470" s="161"/>
      <c r="AT1470" s="161"/>
      <c r="AV1470" s="161"/>
      <c r="AX1470" s="161"/>
      <c r="AZ1470" s="161"/>
      <c r="BB1470" s="161"/>
    </row>
    <row r="1471" spans="1:54" s="174" customFormat="1" ht="18.399999999999999" customHeight="1" x14ac:dyDescent="0.3">
      <c r="A1471" s="182"/>
      <c r="B1471" s="160"/>
      <c r="C1471" s="64"/>
      <c r="D1471" s="161"/>
      <c r="E1471" s="161"/>
      <c r="F1471" s="165"/>
      <c r="H1471" s="165"/>
      <c r="J1471" s="165"/>
      <c r="L1471" s="165"/>
      <c r="N1471" s="165"/>
      <c r="P1471" s="165"/>
      <c r="R1471" s="165"/>
      <c r="T1471" s="165"/>
      <c r="V1471" s="165"/>
      <c r="X1471" s="165"/>
      <c r="Z1471" s="165"/>
      <c r="AB1471" s="165"/>
      <c r="AD1471" s="165"/>
      <c r="AF1471" s="165"/>
      <c r="AH1471" s="165"/>
      <c r="AJ1471" s="165"/>
      <c r="AL1471" s="165"/>
      <c r="AN1471" s="165"/>
      <c r="AP1471" s="165"/>
      <c r="AR1471" s="165"/>
      <c r="AT1471" s="165"/>
      <c r="AV1471" s="165"/>
      <c r="AX1471" s="165"/>
      <c r="AZ1471" s="165"/>
      <c r="BB1471" s="165"/>
    </row>
    <row r="1472" spans="1:54" s="174" customFormat="1" ht="18.399999999999999" customHeight="1" x14ac:dyDescent="0.3">
      <c r="A1472" s="182"/>
      <c r="B1472" s="160"/>
      <c r="C1472" s="64"/>
      <c r="D1472" s="161"/>
      <c r="E1472" s="161"/>
      <c r="F1472" s="165"/>
      <c r="H1472" s="161"/>
      <c r="J1472" s="161"/>
      <c r="L1472" s="161"/>
      <c r="N1472" s="161"/>
      <c r="P1472" s="161"/>
      <c r="R1472" s="161"/>
      <c r="T1472" s="161"/>
      <c r="V1472" s="161"/>
      <c r="X1472" s="161"/>
      <c r="Z1472" s="161"/>
      <c r="AB1472" s="161"/>
      <c r="AD1472" s="161"/>
      <c r="AF1472" s="161"/>
      <c r="AH1472" s="161"/>
      <c r="AJ1472" s="161"/>
      <c r="AL1472" s="161"/>
      <c r="AN1472" s="161"/>
      <c r="AP1472" s="161"/>
      <c r="AR1472" s="161"/>
      <c r="AT1472" s="161"/>
      <c r="AV1472" s="161"/>
      <c r="AX1472" s="161"/>
      <c r="AZ1472" s="161"/>
      <c r="BB1472" s="161"/>
    </row>
    <row r="1473" spans="1:54" s="174" customFormat="1" ht="18.399999999999999" customHeight="1" x14ac:dyDescent="0.3">
      <c r="A1473" s="182"/>
      <c r="B1473" s="160"/>
      <c r="C1473" s="64"/>
      <c r="D1473" s="161"/>
      <c r="E1473" s="161"/>
      <c r="J1473" s="161"/>
      <c r="L1473" s="161"/>
      <c r="N1473" s="161"/>
      <c r="P1473" s="161"/>
      <c r="R1473" s="161"/>
      <c r="T1473" s="161"/>
      <c r="V1473" s="161"/>
      <c r="X1473" s="161"/>
      <c r="Z1473" s="161"/>
      <c r="AB1473" s="161"/>
      <c r="AD1473" s="161"/>
      <c r="AF1473" s="161"/>
      <c r="AH1473" s="161"/>
      <c r="AJ1473" s="161"/>
      <c r="AL1473" s="161"/>
      <c r="AN1473" s="161"/>
      <c r="AP1473" s="161"/>
      <c r="AR1473" s="161"/>
      <c r="AT1473" s="161"/>
      <c r="AV1473" s="161"/>
      <c r="AX1473" s="161"/>
      <c r="AZ1473" s="161"/>
      <c r="BB1473" s="161"/>
    </row>
    <row r="1474" spans="1:54" s="174" customFormat="1" ht="18.399999999999999" customHeight="1" x14ac:dyDescent="0.3">
      <c r="A1474" s="182"/>
      <c r="B1474" s="160"/>
      <c r="C1474" s="64"/>
      <c r="D1474" s="161"/>
      <c r="E1474" s="161"/>
      <c r="R1474" s="161"/>
      <c r="T1474" s="161"/>
      <c r="V1474" s="161"/>
      <c r="X1474" s="161"/>
      <c r="Z1474" s="161"/>
      <c r="AB1474" s="161"/>
      <c r="AD1474" s="161"/>
      <c r="AF1474" s="161"/>
      <c r="AH1474" s="161"/>
      <c r="AJ1474" s="161"/>
      <c r="AL1474" s="161"/>
      <c r="AN1474" s="161"/>
      <c r="AP1474" s="161"/>
      <c r="AR1474" s="161"/>
      <c r="AT1474" s="161"/>
      <c r="AV1474" s="161"/>
      <c r="AX1474" s="161"/>
      <c r="AZ1474" s="161"/>
      <c r="BB1474" s="161"/>
    </row>
    <row r="1475" spans="1:54" s="174" customFormat="1" ht="18.399999999999999" customHeight="1" x14ac:dyDescent="0.3">
      <c r="A1475" s="182"/>
      <c r="B1475" s="160"/>
      <c r="C1475" s="64"/>
      <c r="D1475" s="161"/>
      <c r="E1475" s="161"/>
      <c r="H1475" s="161"/>
      <c r="J1475" s="161"/>
      <c r="L1475" s="161"/>
      <c r="N1475" s="161"/>
      <c r="P1475" s="161"/>
      <c r="R1475" s="161"/>
      <c r="T1475" s="161"/>
      <c r="V1475" s="161"/>
      <c r="X1475" s="161"/>
      <c r="Z1475" s="161"/>
      <c r="AB1475" s="161"/>
      <c r="AD1475" s="161"/>
      <c r="AF1475" s="161"/>
      <c r="AH1475" s="161"/>
      <c r="AJ1475" s="161"/>
      <c r="AL1475" s="161"/>
      <c r="AN1475" s="161"/>
      <c r="AP1475" s="161"/>
      <c r="AR1475" s="161"/>
      <c r="AT1475" s="161"/>
      <c r="AV1475" s="161"/>
      <c r="AX1475" s="161"/>
      <c r="AZ1475" s="161"/>
      <c r="BB1475" s="161"/>
    </row>
    <row r="1476" spans="1:54" s="174" customFormat="1" ht="18.399999999999999" customHeight="1" x14ac:dyDescent="0.3">
      <c r="A1476" s="182"/>
      <c r="B1476" s="160"/>
      <c r="C1476" s="64"/>
      <c r="D1476" s="161"/>
      <c r="E1476" s="161"/>
      <c r="H1476" s="161"/>
      <c r="J1476" s="161"/>
      <c r="L1476" s="161"/>
      <c r="N1476" s="161"/>
      <c r="P1476" s="161"/>
      <c r="R1476" s="161"/>
      <c r="T1476" s="161"/>
      <c r="V1476" s="161"/>
      <c r="X1476" s="161"/>
      <c r="Z1476" s="161"/>
      <c r="AB1476" s="161"/>
      <c r="AD1476" s="161"/>
      <c r="AF1476" s="161"/>
      <c r="AH1476" s="161"/>
      <c r="AJ1476" s="161"/>
      <c r="AL1476" s="161"/>
      <c r="AN1476" s="161"/>
      <c r="AP1476" s="161"/>
      <c r="AR1476" s="161"/>
      <c r="AT1476" s="161"/>
      <c r="AV1476" s="161"/>
      <c r="AX1476" s="161"/>
      <c r="AZ1476" s="161"/>
      <c r="BB1476" s="161"/>
    </row>
    <row r="1477" spans="1:54" s="174" customFormat="1" ht="18.399999999999999" customHeight="1" x14ac:dyDescent="0.3">
      <c r="A1477" s="182"/>
      <c r="B1477" s="160"/>
      <c r="C1477" s="64"/>
      <c r="D1477" s="161"/>
      <c r="E1477" s="161"/>
      <c r="J1477" s="161"/>
      <c r="L1477" s="161"/>
      <c r="N1477" s="161"/>
      <c r="P1477" s="161"/>
      <c r="R1477" s="161"/>
      <c r="T1477" s="161"/>
      <c r="V1477" s="161"/>
      <c r="X1477" s="161"/>
      <c r="Z1477" s="161"/>
      <c r="AB1477" s="161"/>
      <c r="AD1477" s="161"/>
      <c r="AF1477" s="161"/>
      <c r="AH1477" s="161"/>
      <c r="AJ1477" s="161"/>
      <c r="AL1477" s="161"/>
      <c r="AN1477" s="161"/>
      <c r="AP1477" s="161"/>
      <c r="AR1477" s="161"/>
      <c r="AT1477" s="161"/>
      <c r="AV1477" s="161"/>
      <c r="AX1477" s="161"/>
      <c r="AZ1477" s="161"/>
      <c r="BB1477" s="161"/>
    </row>
    <row r="1478" spans="1:54" s="174" customFormat="1" ht="18.399999999999999" customHeight="1" x14ac:dyDescent="0.3">
      <c r="A1478" s="182"/>
      <c r="B1478" s="160"/>
      <c r="C1478" s="64"/>
      <c r="D1478" s="161"/>
      <c r="E1478" s="161"/>
      <c r="J1478" s="161"/>
      <c r="L1478" s="161"/>
      <c r="N1478" s="161"/>
      <c r="P1478" s="161"/>
      <c r="R1478" s="161"/>
      <c r="T1478" s="161"/>
      <c r="V1478" s="161"/>
      <c r="X1478" s="161"/>
      <c r="Z1478" s="161"/>
      <c r="AB1478" s="161"/>
      <c r="AD1478" s="161"/>
      <c r="AF1478" s="161"/>
      <c r="AH1478" s="161"/>
      <c r="AJ1478" s="161"/>
      <c r="AL1478" s="161"/>
      <c r="AN1478" s="161"/>
      <c r="AP1478" s="161"/>
      <c r="AR1478" s="161"/>
      <c r="AT1478" s="161"/>
      <c r="AV1478" s="161"/>
      <c r="AX1478" s="161"/>
      <c r="AZ1478" s="161"/>
      <c r="BB1478" s="161"/>
    </row>
    <row r="1479" spans="1:54" s="174" customFormat="1" ht="18.399999999999999" customHeight="1" x14ac:dyDescent="0.3">
      <c r="A1479" s="182"/>
      <c r="B1479" s="160"/>
      <c r="C1479" s="64"/>
      <c r="D1479" s="161"/>
      <c r="E1479" s="161"/>
      <c r="H1479" s="161"/>
      <c r="J1479" s="161"/>
      <c r="L1479" s="161"/>
      <c r="N1479" s="161"/>
      <c r="P1479" s="161"/>
      <c r="R1479" s="161"/>
      <c r="T1479" s="161"/>
      <c r="V1479" s="161"/>
      <c r="X1479" s="161"/>
      <c r="Z1479" s="161"/>
      <c r="AB1479" s="161"/>
      <c r="AD1479" s="161"/>
      <c r="AF1479" s="161"/>
      <c r="AH1479" s="161"/>
      <c r="AJ1479" s="161"/>
      <c r="AL1479" s="161"/>
      <c r="AN1479" s="161"/>
      <c r="AP1479" s="161"/>
      <c r="AR1479" s="161"/>
      <c r="AT1479" s="161"/>
      <c r="AV1479" s="161"/>
      <c r="AX1479" s="161"/>
      <c r="AZ1479" s="161"/>
      <c r="BB1479" s="161"/>
    </row>
    <row r="1480" spans="1:54" s="174" customFormat="1" ht="18.399999999999999" customHeight="1" x14ac:dyDescent="0.3">
      <c r="A1480" s="182"/>
      <c r="B1480" s="160"/>
      <c r="C1480" s="64"/>
      <c r="D1480" s="161"/>
      <c r="E1480" s="161"/>
      <c r="J1480" s="161"/>
      <c r="L1480" s="161"/>
      <c r="N1480" s="161"/>
      <c r="P1480" s="161"/>
      <c r="R1480" s="161"/>
      <c r="T1480" s="161"/>
      <c r="V1480" s="161"/>
      <c r="X1480" s="161"/>
      <c r="Z1480" s="161"/>
      <c r="AB1480" s="161"/>
      <c r="AD1480" s="161"/>
      <c r="AF1480" s="161"/>
      <c r="AH1480" s="161"/>
      <c r="AJ1480" s="161"/>
      <c r="AL1480" s="161"/>
      <c r="AN1480" s="161"/>
      <c r="AP1480" s="161"/>
      <c r="AR1480" s="161"/>
      <c r="AT1480" s="161"/>
      <c r="AV1480" s="161"/>
      <c r="AX1480" s="161"/>
      <c r="AZ1480" s="161"/>
      <c r="BB1480" s="161"/>
    </row>
    <row r="1481" spans="1:54" s="174" customFormat="1" ht="18.399999999999999" customHeight="1" x14ac:dyDescent="0.3">
      <c r="A1481" s="182"/>
      <c r="B1481" s="160"/>
      <c r="C1481" s="64"/>
      <c r="D1481" s="161"/>
      <c r="E1481" s="161"/>
      <c r="H1481" s="161"/>
      <c r="J1481" s="161"/>
      <c r="L1481" s="161"/>
      <c r="N1481" s="161"/>
      <c r="P1481" s="161"/>
      <c r="R1481" s="161"/>
      <c r="T1481" s="161"/>
      <c r="V1481" s="161"/>
      <c r="X1481" s="161"/>
      <c r="Z1481" s="161"/>
      <c r="AB1481" s="161"/>
      <c r="AD1481" s="161"/>
      <c r="AF1481" s="161"/>
      <c r="AH1481" s="161"/>
      <c r="AJ1481" s="161"/>
      <c r="AL1481" s="161"/>
      <c r="AN1481" s="161"/>
      <c r="AP1481" s="161"/>
      <c r="AR1481" s="161"/>
      <c r="AT1481" s="161"/>
      <c r="AV1481" s="161"/>
      <c r="AX1481" s="161"/>
      <c r="AZ1481" s="161"/>
      <c r="BB1481" s="161"/>
    </row>
    <row r="1482" spans="1:54" s="174" customFormat="1" ht="18.399999999999999" customHeight="1" x14ac:dyDescent="0.3">
      <c r="A1482" s="182"/>
      <c r="B1482" s="160"/>
      <c r="C1482" s="64"/>
      <c r="D1482" s="161"/>
      <c r="E1482" s="161"/>
      <c r="H1482" s="161"/>
      <c r="J1482" s="161"/>
      <c r="L1482" s="161"/>
      <c r="N1482" s="161"/>
      <c r="P1482" s="161"/>
      <c r="R1482" s="161"/>
      <c r="T1482" s="161"/>
      <c r="V1482" s="161"/>
      <c r="X1482" s="161"/>
      <c r="Z1482" s="161"/>
      <c r="AB1482" s="161"/>
      <c r="AD1482" s="161"/>
      <c r="AF1482" s="161"/>
      <c r="AH1482" s="161"/>
      <c r="AJ1482" s="161"/>
      <c r="AL1482" s="161"/>
      <c r="AN1482" s="161"/>
      <c r="AP1482" s="161"/>
      <c r="AR1482" s="161"/>
      <c r="AT1482" s="161"/>
      <c r="AV1482" s="161"/>
      <c r="AX1482" s="161"/>
      <c r="AZ1482" s="161"/>
      <c r="BB1482" s="161"/>
    </row>
    <row r="1483" spans="1:54" s="174" customFormat="1" ht="18.399999999999999" customHeight="1" x14ac:dyDescent="0.3">
      <c r="A1483" s="182"/>
      <c r="B1483" s="160"/>
      <c r="C1483" s="64"/>
      <c r="D1483" s="161"/>
      <c r="E1483" s="161"/>
      <c r="H1483" s="161"/>
      <c r="J1483" s="161"/>
      <c r="L1483" s="161"/>
      <c r="N1483" s="161"/>
      <c r="P1483" s="161"/>
      <c r="R1483" s="161"/>
      <c r="T1483" s="161"/>
      <c r="V1483" s="161"/>
      <c r="X1483" s="161"/>
      <c r="Z1483" s="161"/>
      <c r="AB1483" s="161"/>
      <c r="AD1483" s="161"/>
      <c r="AF1483" s="161"/>
      <c r="AH1483" s="161"/>
      <c r="AJ1483" s="161"/>
      <c r="AL1483" s="161"/>
      <c r="AN1483" s="161"/>
      <c r="AP1483" s="161"/>
      <c r="AR1483" s="161"/>
      <c r="AT1483" s="161"/>
      <c r="AV1483" s="161"/>
      <c r="AX1483" s="161"/>
      <c r="AZ1483" s="161"/>
      <c r="BB1483" s="161"/>
    </row>
    <row r="1484" spans="1:54" s="174" customFormat="1" ht="18.399999999999999" customHeight="1" x14ac:dyDescent="0.3">
      <c r="A1484" s="182"/>
      <c r="B1484" s="160"/>
      <c r="C1484" s="64"/>
      <c r="D1484" s="161"/>
      <c r="E1484" s="161"/>
      <c r="H1484" s="161"/>
      <c r="J1484" s="161"/>
      <c r="L1484" s="161"/>
      <c r="N1484" s="161"/>
      <c r="P1484" s="161"/>
      <c r="R1484" s="161"/>
      <c r="T1484" s="161"/>
      <c r="V1484" s="161"/>
      <c r="X1484" s="161"/>
      <c r="Z1484" s="161"/>
      <c r="AB1484" s="161"/>
      <c r="AD1484" s="161"/>
      <c r="AF1484" s="161"/>
      <c r="AH1484" s="161"/>
      <c r="AJ1484" s="161"/>
      <c r="AL1484" s="161"/>
      <c r="AN1484" s="161"/>
      <c r="AP1484" s="161"/>
      <c r="AR1484" s="161"/>
      <c r="AT1484" s="161"/>
      <c r="AV1484" s="161"/>
      <c r="AX1484" s="161"/>
      <c r="AZ1484" s="161"/>
      <c r="BB1484" s="161"/>
    </row>
    <row r="1485" spans="1:54" s="174" customFormat="1" ht="18.399999999999999" customHeight="1" x14ac:dyDescent="0.3">
      <c r="A1485" s="182"/>
      <c r="B1485" s="160"/>
      <c r="C1485" s="64"/>
      <c r="D1485" s="161"/>
      <c r="E1485" s="161"/>
      <c r="H1485" s="161"/>
      <c r="J1485" s="161"/>
      <c r="L1485" s="161"/>
      <c r="N1485" s="161"/>
      <c r="P1485" s="161"/>
      <c r="R1485" s="161"/>
      <c r="T1485" s="161"/>
      <c r="V1485" s="161"/>
      <c r="X1485" s="161"/>
      <c r="Z1485" s="161"/>
      <c r="AB1485" s="161"/>
      <c r="AD1485" s="161"/>
      <c r="AF1485" s="161"/>
      <c r="AH1485" s="161"/>
      <c r="AJ1485" s="161"/>
      <c r="AL1485" s="161"/>
      <c r="AN1485" s="161"/>
      <c r="AP1485" s="161"/>
      <c r="AR1485" s="161"/>
      <c r="AT1485" s="161"/>
      <c r="AV1485" s="161"/>
      <c r="AX1485" s="161"/>
      <c r="AZ1485" s="161"/>
      <c r="BB1485" s="161"/>
    </row>
    <row r="1486" spans="1:54" s="174" customFormat="1" ht="18.399999999999999" customHeight="1" x14ac:dyDescent="0.3">
      <c r="A1486" s="182"/>
      <c r="B1486" s="160"/>
      <c r="C1486" s="64"/>
      <c r="D1486" s="161"/>
      <c r="E1486" s="161"/>
      <c r="X1486" s="161"/>
      <c r="Z1486" s="161"/>
      <c r="AB1486" s="161"/>
      <c r="AD1486" s="161"/>
      <c r="AF1486" s="161"/>
      <c r="AH1486" s="161"/>
      <c r="AJ1486" s="161"/>
      <c r="AL1486" s="161"/>
      <c r="AN1486" s="161"/>
      <c r="AP1486" s="161"/>
      <c r="AR1486" s="161"/>
      <c r="AT1486" s="161"/>
      <c r="AV1486" s="161"/>
      <c r="AX1486" s="161"/>
      <c r="AZ1486" s="161"/>
      <c r="BB1486" s="161"/>
    </row>
    <row r="1487" spans="1:54" s="174" customFormat="1" ht="18.399999999999999" customHeight="1" x14ac:dyDescent="0.3">
      <c r="A1487" s="182"/>
      <c r="B1487" s="160"/>
      <c r="C1487" s="64"/>
      <c r="D1487" s="161"/>
      <c r="E1487" s="161"/>
      <c r="X1487" s="161"/>
      <c r="Z1487" s="161"/>
      <c r="AB1487" s="161"/>
      <c r="AD1487" s="161"/>
      <c r="AF1487" s="161"/>
      <c r="AH1487" s="161"/>
      <c r="AJ1487" s="161"/>
      <c r="AL1487" s="161"/>
      <c r="AN1487" s="161"/>
      <c r="AP1487" s="161"/>
      <c r="AR1487" s="161"/>
      <c r="AT1487" s="161"/>
      <c r="AV1487" s="161"/>
      <c r="AX1487" s="161"/>
      <c r="AZ1487" s="161"/>
      <c r="BB1487" s="161"/>
    </row>
    <row r="1488" spans="1:54" s="174" customFormat="1" ht="18.399999999999999" customHeight="1" x14ac:dyDescent="0.3">
      <c r="A1488" s="182"/>
      <c r="B1488" s="160"/>
      <c r="C1488" s="64"/>
      <c r="D1488" s="161"/>
      <c r="E1488" s="161"/>
      <c r="AD1488" s="161"/>
      <c r="AF1488" s="161"/>
      <c r="AH1488" s="161"/>
      <c r="AJ1488" s="161"/>
      <c r="AL1488" s="161"/>
      <c r="AN1488" s="161"/>
      <c r="AP1488" s="161"/>
      <c r="AR1488" s="161"/>
      <c r="AT1488" s="161"/>
      <c r="AV1488" s="161"/>
      <c r="AX1488" s="161"/>
      <c r="AZ1488" s="161"/>
      <c r="BB1488" s="161"/>
    </row>
    <row r="1489" spans="1:54" s="174" customFormat="1" ht="18.399999999999999" customHeight="1" x14ac:dyDescent="0.3">
      <c r="A1489" s="182"/>
      <c r="B1489" s="160"/>
      <c r="C1489" s="64"/>
      <c r="D1489" s="161"/>
      <c r="E1489" s="161"/>
      <c r="H1489" s="161"/>
      <c r="J1489" s="161"/>
      <c r="L1489" s="161"/>
      <c r="N1489" s="161"/>
      <c r="P1489" s="161"/>
      <c r="R1489" s="161"/>
      <c r="T1489" s="161"/>
      <c r="V1489" s="161"/>
      <c r="X1489" s="161"/>
      <c r="Z1489" s="161"/>
      <c r="AB1489" s="161"/>
      <c r="AD1489" s="161"/>
      <c r="AF1489" s="161"/>
      <c r="AH1489" s="161"/>
      <c r="AJ1489" s="161"/>
      <c r="AL1489" s="161"/>
      <c r="AN1489" s="161"/>
      <c r="AP1489" s="161"/>
      <c r="AR1489" s="161"/>
      <c r="AT1489" s="161"/>
      <c r="AV1489" s="161"/>
      <c r="AX1489" s="161"/>
      <c r="AZ1489" s="161"/>
      <c r="BB1489" s="161"/>
    </row>
    <row r="1490" spans="1:54" s="174" customFormat="1" ht="18.399999999999999" customHeight="1" x14ac:dyDescent="0.3">
      <c r="A1490" s="182"/>
      <c r="B1490" s="160"/>
      <c r="C1490" s="64"/>
      <c r="D1490" s="160"/>
      <c r="E1490" s="161"/>
      <c r="H1490" s="165"/>
      <c r="J1490" s="165"/>
      <c r="L1490" s="165"/>
      <c r="N1490" s="165"/>
      <c r="R1490" s="165"/>
      <c r="T1490" s="165"/>
      <c r="V1490" s="165"/>
      <c r="X1490" s="165"/>
      <c r="Z1490" s="165"/>
      <c r="AB1490" s="165"/>
      <c r="AD1490" s="165"/>
      <c r="AF1490" s="165"/>
      <c r="AH1490" s="165"/>
      <c r="AJ1490" s="165"/>
      <c r="AL1490" s="165"/>
      <c r="AN1490" s="165"/>
      <c r="AP1490" s="165"/>
      <c r="AR1490" s="165"/>
      <c r="AT1490" s="165"/>
      <c r="AV1490" s="165"/>
      <c r="AX1490" s="165"/>
      <c r="AZ1490" s="165"/>
      <c r="BB1490" s="165"/>
    </row>
    <row r="1491" spans="1:54" s="174" customFormat="1" ht="18.399999999999999" customHeight="1" x14ac:dyDescent="0.3">
      <c r="A1491" s="182"/>
      <c r="B1491" s="160"/>
      <c r="C1491" s="64"/>
      <c r="D1491" s="161"/>
      <c r="E1491" s="161"/>
      <c r="H1491" s="178"/>
      <c r="J1491" s="165"/>
      <c r="L1491" s="165"/>
      <c r="N1491" s="165"/>
      <c r="P1491" s="165"/>
      <c r="R1491" s="165"/>
      <c r="T1491" s="165"/>
      <c r="V1491" s="165"/>
      <c r="X1491" s="165"/>
      <c r="Z1491" s="165"/>
      <c r="AB1491" s="165"/>
      <c r="AD1491" s="165"/>
      <c r="AF1491" s="165"/>
      <c r="AH1491" s="165"/>
      <c r="AJ1491" s="165"/>
      <c r="AL1491" s="165"/>
      <c r="AN1491" s="165"/>
      <c r="AP1491" s="165"/>
      <c r="AR1491" s="165"/>
      <c r="AT1491" s="165"/>
      <c r="AV1491" s="165"/>
      <c r="AX1491" s="165"/>
      <c r="AZ1491" s="165"/>
      <c r="BB1491" s="165"/>
    </row>
    <row r="1492" spans="1:54" s="174" customFormat="1" ht="18.399999999999999" customHeight="1" x14ac:dyDescent="0.3">
      <c r="A1492" s="180"/>
      <c r="C1492" s="64"/>
      <c r="D1492" s="161"/>
      <c r="E1492" s="161"/>
      <c r="P1492" s="165"/>
      <c r="R1492" s="165"/>
      <c r="T1492" s="165"/>
      <c r="V1492" s="165"/>
      <c r="X1492" s="165"/>
      <c r="Z1492" s="165"/>
      <c r="AB1492" s="165"/>
      <c r="AD1492" s="165"/>
      <c r="AF1492" s="165"/>
      <c r="AH1492" s="165"/>
      <c r="AJ1492" s="165"/>
      <c r="AL1492" s="165"/>
      <c r="AN1492" s="165"/>
      <c r="AP1492" s="165"/>
      <c r="AR1492" s="165"/>
      <c r="AT1492" s="165"/>
      <c r="AV1492" s="165"/>
      <c r="AX1492" s="165"/>
      <c r="AZ1492" s="165"/>
      <c r="BB1492" s="165"/>
    </row>
    <row r="1493" spans="1:54" s="174" customFormat="1" ht="18.399999999999999" customHeight="1" x14ac:dyDescent="0.3">
      <c r="A1493" s="182"/>
      <c r="B1493" s="160"/>
      <c r="C1493" s="64"/>
      <c r="D1493" s="161"/>
      <c r="E1493" s="161"/>
      <c r="F1493" s="165"/>
      <c r="H1493" s="165"/>
      <c r="J1493" s="165"/>
      <c r="L1493" s="165"/>
      <c r="N1493" s="165"/>
      <c r="P1493" s="165"/>
      <c r="R1493" s="165"/>
      <c r="T1493" s="165"/>
      <c r="V1493" s="165"/>
      <c r="X1493" s="165"/>
      <c r="Z1493" s="165"/>
      <c r="AB1493" s="165"/>
      <c r="AD1493" s="165"/>
      <c r="AF1493" s="165"/>
      <c r="AH1493" s="165"/>
      <c r="AJ1493" s="165"/>
      <c r="AL1493" s="165"/>
      <c r="AN1493" s="165"/>
      <c r="AP1493" s="165"/>
      <c r="AR1493" s="165"/>
      <c r="AT1493" s="165"/>
      <c r="AV1493" s="165"/>
      <c r="AX1493" s="165"/>
      <c r="AZ1493" s="165"/>
      <c r="BB1493" s="165"/>
    </row>
    <row r="1494" spans="1:54" s="174" customFormat="1" ht="18.399999999999999" customHeight="1" x14ac:dyDescent="0.3">
      <c r="A1494" s="182"/>
      <c r="B1494" s="160"/>
      <c r="C1494" s="64"/>
      <c r="D1494" s="161"/>
      <c r="E1494" s="161"/>
      <c r="L1494" s="161"/>
      <c r="N1494" s="161"/>
      <c r="P1494" s="161"/>
      <c r="R1494" s="161"/>
      <c r="T1494" s="161"/>
      <c r="V1494" s="161"/>
      <c r="X1494" s="161"/>
      <c r="Z1494" s="161"/>
      <c r="AB1494" s="161"/>
      <c r="AD1494" s="161"/>
      <c r="AF1494" s="161"/>
      <c r="AH1494" s="161"/>
      <c r="AJ1494" s="161"/>
      <c r="AL1494" s="161"/>
      <c r="AN1494" s="161"/>
      <c r="AP1494" s="161"/>
      <c r="AR1494" s="161"/>
      <c r="AT1494" s="161"/>
      <c r="AV1494" s="161"/>
      <c r="AX1494" s="161"/>
      <c r="AZ1494" s="161"/>
      <c r="BB1494" s="161"/>
    </row>
    <row r="1495" spans="1:54" s="174" customFormat="1" ht="18.399999999999999" customHeight="1" x14ac:dyDescent="0.3">
      <c r="A1495" s="182"/>
      <c r="B1495" s="160"/>
      <c r="C1495" s="64"/>
      <c r="D1495" s="161"/>
      <c r="E1495" s="161"/>
      <c r="J1495" s="161"/>
      <c r="L1495" s="161"/>
      <c r="N1495" s="161"/>
      <c r="P1495" s="161"/>
      <c r="R1495" s="161"/>
      <c r="T1495" s="161"/>
      <c r="V1495" s="161"/>
      <c r="X1495" s="161"/>
      <c r="Z1495" s="161"/>
      <c r="AB1495" s="161"/>
      <c r="AD1495" s="161"/>
      <c r="AF1495" s="161"/>
      <c r="AH1495" s="161"/>
      <c r="AJ1495" s="161"/>
      <c r="AL1495" s="161"/>
      <c r="AN1495" s="161"/>
      <c r="AP1495" s="161"/>
      <c r="AR1495" s="161"/>
      <c r="AT1495" s="161"/>
      <c r="AV1495" s="161"/>
      <c r="AX1495" s="161"/>
      <c r="AZ1495" s="161"/>
      <c r="BB1495" s="161"/>
    </row>
    <row r="1496" spans="1:54" s="174" customFormat="1" ht="18.399999999999999" customHeight="1" x14ac:dyDescent="0.3">
      <c r="A1496" s="182"/>
      <c r="B1496" s="160"/>
      <c r="C1496" s="64"/>
      <c r="D1496" s="161"/>
      <c r="E1496" s="161"/>
      <c r="F1496" s="165"/>
      <c r="H1496" s="165"/>
      <c r="J1496" s="165"/>
      <c r="L1496" s="165"/>
      <c r="N1496" s="165"/>
      <c r="P1496" s="165"/>
      <c r="R1496" s="165"/>
      <c r="T1496" s="165"/>
      <c r="V1496" s="165"/>
      <c r="X1496" s="165"/>
      <c r="Z1496" s="165"/>
      <c r="AB1496" s="165"/>
      <c r="AD1496" s="165"/>
      <c r="AF1496" s="165"/>
      <c r="AH1496" s="165"/>
      <c r="AJ1496" s="165"/>
      <c r="AL1496" s="165"/>
      <c r="AN1496" s="165"/>
      <c r="AP1496" s="165"/>
      <c r="AR1496" s="165"/>
      <c r="AT1496" s="165"/>
      <c r="AV1496" s="165"/>
      <c r="AX1496" s="165"/>
      <c r="AZ1496" s="165"/>
      <c r="BB1496" s="165"/>
    </row>
    <row r="1497" spans="1:54" s="174" customFormat="1" ht="18.399999999999999" customHeight="1" x14ac:dyDescent="0.3">
      <c r="A1497" s="182"/>
      <c r="B1497" s="160"/>
      <c r="C1497" s="64"/>
      <c r="D1497" s="160"/>
      <c r="E1497" s="161"/>
      <c r="H1497" s="165"/>
      <c r="J1497" s="165"/>
      <c r="L1497" s="165"/>
      <c r="N1497" s="165"/>
      <c r="R1497" s="165"/>
      <c r="T1497" s="165"/>
      <c r="V1497" s="165"/>
      <c r="X1497" s="165"/>
      <c r="Z1497" s="165"/>
      <c r="AB1497" s="165"/>
      <c r="AD1497" s="165"/>
      <c r="AF1497" s="165"/>
      <c r="AH1497" s="165"/>
      <c r="AJ1497" s="165"/>
      <c r="AL1497" s="165"/>
      <c r="AN1497" s="165"/>
      <c r="AP1497" s="165"/>
      <c r="AR1497" s="165"/>
      <c r="AT1497" s="165"/>
      <c r="AV1497" s="165"/>
      <c r="AX1497" s="165"/>
      <c r="AZ1497" s="165"/>
      <c r="BB1497" s="165"/>
    </row>
    <row r="1498" spans="1:54" s="174" customFormat="1" ht="18.399999999999999" customHeight="1" x14ac:dyDescent="0.3">
      <c r="A1498" s="182"/>
      <c r="B1498" s="161"/>
      <c r="C1498" s="89"/>
      <c r="D1498" s="164"/>
      <c r="E1498" s="161"/>
      <c r="H1498" s="165"/>
      <c r="J1498" s="165"/>
      <c r="L1498" s="165"/>
      <c r="N1498" s="165"/>
      <c r="P1498" s="165"/>
      <c r="R1498" s="165"/>
      <c r="T1498" s="165"/>
      <c r="V1498" s="165"/>
      <c r="X1498" s="165"/>
      <c r="Z1498" s="165"/>
      <c r="AB1498" s="165"/>
      <c r="AD1498" s="165"/>
      <c r="AF1498" s="165"/>
      <c r="AH1498" s="165"/>
      <c r="AJ1498" s="165"/>
      <c r="AL1498" s="165"/>
      <c r="AN1498" s="165"/>
      <c r="AP1498" s="165"/>
      <c r="AR1498" s="165"/>
      <c r="AT1498" s="165"/>
      <c r="AV1498" s="165"/>
      <c r="AX1498" s="165"/>
      <c r="AZ1498" s="165"/>
      <c r="BB1498" s="165"/>
    </row>
    <row r="1499" spans="1:54" s="174" customFormat="1" ht="18.399999999999999" customHeight="1" x14ac:dyDescent="0.3">
      <c r="A1499" s="182"/>
      <c r="B1499" s="160"/>
      <c r="C1499" s="64"/>
      <c r="D1499" s="161"/>
      <c r="E1499" s="161"/>
      <c r="F1499" s="165"/>
      <c r="H1499" s="165"/>
      <c r="J1499" s="165"/>
      <c r="L1499" s="165"/>
      <c r="N1499" s="165"/>
      <c r="P1499" s="165"/>
      <c r="R1499" s="165"/>
      <c r="T1499" s="165"/>
      <c r="V1499" s="165"/>
      <c r="X1499" s="165"/>
      <c r="Z1499" s="165"/>
      <c r="AB1499" s="165"/>
      <c r="AD1499" s="165"/>
      <c r="AF1499" s="165"/>
      <c r="AH1499" s="165"/>
      <c r="AJ1499" s="165"/>
      <c r="AL1499" s="165"/>
      <c r="AN1499" s="165"/>
      <c r="AP1499" s="165"/>
      <c r="AR1499" s="165"/>
      <c r="AT1499" s="165"/>
      <c r="AV1499" s="165"/>
      <c r="AX1499" s="165"/>
      <c r="AZ1499" s="165"/>
      <c r="BB1499" s="165"/>
    </row>
    <row r="1500" spans="1:54" s="174" customFormat="1" ht="18.399999999999999" customHeight="1" x14ac:dyDescent="0.3">
      <c r="A1500" s="182"/>
      <c r="B1500" s="160"/>
      <c r="C1500" s="64"/>
      <c r="D1500" s="161"/>
      <c r="E1500" s="161"/>
      <c r="F1500" s="165"/>
      <c r="H1500" s="161"/>
      <c r="J1500" s="161"/>
      <c r="L1500" s="161"/>
      <c r="N1500" s="161"/>
      <c r="P1500" s="161"/>
      <c r="R1500" s="161"/>
      <c r="T1500" s="161"/>
      <c r="V1500" s="161"/>
      <c r="X1500" s="161"/>
      <c r="Z1500" s="161"/>
      <c r="AB1500" s="161"/>
      <c r="AD1500" s="161"/>
      <c r="AF1500" s="161"/>
      <c r="AH1500" s="161"/>
      <c r="AJ1500" s="161"/>
      <c r="AL1500" s="161"/>
      <c r="AN1500" s="161"/>
      <c r="AP1500" s="161"/>
      <c r="AR1500" s="161"/>
      <c r="AT1500" s="161"/>
      <c r="AV1500" s="161"/>
      <c r="AX1500" s="161"/>
      <c r="AZ1500" s="161"/>
      <c r="BB1500" s="161"/>
    </row>
    <row r="1501" spans="1:54" s="174" customFormat="1" ht="18.399999999999999" customHeight="1" x14ac:dyDescent="0.3">
      <c r="A1501" s="182"/>
      <c r="B1501" s="160"/>
      <c r="C1501" s="64"/>
      <c r="D1501" s="161"/>
      <c r="E1501" s="161"/>
      <c r="H1501" s="161"/>
      <c r="J1501" s="161"/>
      <c r="L1501" s="161"/>
      <c r="N1501" s="161"/>
      <c r="P1501" s="161"/>
      <c r="R1501" s="161"/>
      <c r="T1501" s="161"/>
      <c r="V1501" s="161"/>
      <c r="X1501" s="161"/>
      <c r="Z1501" s="161"/>
      <c r="AB1501" s="161"/>
      <c r="AD1501" s="161"/>
      <c r="AF1501" s="161"/>
      <c r="AH1501" s="161"/>
      <c r="AJ1501" s="161"/>
      <c r="AL1501" s="161"/>
      <c r="AN1501" s="161"/>
      <c r="AP1501" s="161"/>
      <c r="AR1501" s="161"/>
      <c r="AT1501" s="161"/>
      <c r="AV1501" s="161"/>
      <c r="AX1501" s="161"/>
      <c r="AZ1501" s="161"/>
      <c r="BB1501" s="161"/>
    </row>
    <row r="1502" spans="1:54" s="174" customFormat="1" ht="18.399999999999999" customHeight="1" x14ac:dyDescent="0.3">
      <c r="A1502" s="182"/>
      <c r="B1502" s="160"/>
      <c r="C1502" s="64"/>
      <c r="D1502" s="161"/>
      <c r="E1502" s="161"/>
      <c r="F1502" s="165"/>
      <c r="H1502" s="161"/>
      <c r="J1502" s="161"/>
      <c r="L1502" s="161"/>
      <c r="N1502" s="161"/>
      <c r="P1502" s="161"/>
      <c r="R1502" s="161"/>
      <c r="T1502" s="161"/>
      <c r="V1502" s="161"/>
      <c r="X1502" s="161"/>
      <c r="Z1502" s="161"/>
      <c r="AB1502" s="161"/>
      <c r="AD1502" s="161"/>
      <c r="AF1502" s="161"/>
      <c r="AH1502" s="161"/>
      <c r="AJ1502" s="161"/>
      <c r="AL1502" s="161"/>
      <c r="AN1502" s="161"/>
      <c r="AP1502" s="161"/>
      <c r="AR1502" s="161"/>
      <c r="AT1502" s="161"/>
      <c r="AV1502" s="161"/>
      <c r="AX1502" s="161"/>
      <c r="AZ1502" s="161"/>
      <c r="BB1502" s="161"/>
    </row>
    <row r="1503" spans="1:54" s="174" customFormat="1" ht="18.399999999999999" customHeight="1" x14ac:dyDescent="0.3">
      <c r="A1503" s="182"/>
      <c r="B1503" s="160"/>
      <c r="C1503" s="64"/>
      <c r="D1503" s="161"/>
      <c r="E1503" s="161"/>
      <c r="H1503" s="161"/>
      <c r="J1503" s="161"/>
      <c r="L1503" s="161"/>
      <c r="N1503" s="161"/>
      <c r="P1503" s="161"/>
      <c r="R1503" s="161"/>
      <c r="T1503" s="161"/>
      <c r="V1503" s="161"/>
      <c r="X1503" s="161"/>
      <c r="Z1503" s="161"/>
      <c r="AB1503" s="161"/>
      <c r="AD1503" s="161"/>
      <c r="AF1503" s="161"/>
      <c r="AH1503" s="161"/>
      <c r="AJ1503" s="161"/>
      <c r="AL1503" s="161"/>
      <c r="AN1503" s="161"/>
      <c r="AP1503" s="161"/>
      <c r="AR1503" s="161"/>
      <c r="AT1503" s="161"/>
      <c r="AV1503" s="161"/>
      <c r="AX1503" s="161"/>
      <c r="AZ1503" s="161"/>
      <c r="BB1503" s="161"/>
    </row>
    <row r="1504" spans="1:54" s="174" customFormat="1" ht="18.399999999999999" customHeight="1" x14ac:dyDescent="0.3">
      <c r="A1504" s="182"/>
      <c r="B1504" s="160"/>
      <c r="C1504" s="64"/>
      <c r="D1504" s="161"/>
      <c r="E1504" s="161"/>
      <c r="F1504" s="165"/>
      <c r="H1504" s="165"/>
      <c r="J1504" s="165"/>
      <c r="L1504" s="165"/>
      <c r="N1504" s="165"/>
      <c r="P1504" s="165"/>
      <c r="R1504" s="165"/>
      <c r="T1504" s="165"/>
      <c r="V1504" s="165"/>
      <c r="X1504" s="165"/>
      <c r="Z1504" s="165"/>
      <c r="AB1504" s="165"/>
      <c r="AD1504" s="165"/>
      <c r="AF1504" s="165"/>
      <c r="AH1504" s="165"/>
      <c r="AJ1504" s="165"/>
      <c r="AL1504" s="165"/>
      <c r="AN1504" s="165"/>
      <c r="AP1504" s="165"/>
      <c r="AR1504" s="165"/>
      <c r="AT1504" s="165"/>
      <c r="AV1504" s="165"/>
      <c r="AX1504" s="165"/>
      <c r="AZ1504" s="165"/>
      <c r="BB1504" s="165"/>
    </row>
    <row r="1505" spans="1:54" s="174" customFormat="1" ht="18.399999999999999" customHeight="1" x14ac:dyDescent="0.3">
      <c r="A1505" s="182"/>
      <c r="B1505" s="160"/>
      <c r="C1505" s="64"/>
      <c r="D1505" s="161"/>
      <c r="E1505" s="161"/>
      <c r="F1505" s="165"/>
      <c r="H1505" s="161"/>
      <c r="J1505" s="161"/>
      <c r="L1505" s="161"/>
      <c r="N1505" s="161"/>
      <c r="P1505" s="161"/>
      <c r="R1505" s="161"/>
      <c r="T1505" s="161"/>
      <c r="V1505" s="161"/>
      <c r="X1505" s="161"/>
      <c r="Z1505" s="161"/>
      <c r="AB1505" s="161"/>
      <c r="AD1505" s="161"/>
      <c r="AF1505" s="161"/>
      <c r="AH1505" s="161"/>
      <c r="AJ1505" s="161"/>
      <c r="AL1505" s="161"/>
      <c r="AN1505" s="161"/>
      <c r="AP1505" s="161"/>
      <c r="AR1505" s="161"/>
      <c r="AT1505" s="161"/>
      <c r="AV1505" s="161"/>
      <c r="AX1505" s="161"/>
      <c r="AZ1505" s="161"/>
      <c r="BB1505" s="161"/>
    </row>
    <row r="1506" spans="1:54" s="174" customFormat="1" ht="18.399999999999999" customHeight="1" x14ac:dyDescent="0.3">
      <c r="A1506" s="182"/>
      <c r="B1506" s="160"/>
      <c r="C1506" s="64"/>
      <c r="D1506" s="161"/>
      <c r="E1506" s="161"/>
      <c r="H1506" s="165"/>
      <c r="J1506" s="165"/>
      <c r="L1506" s="165"/>
      <c r="N1506" s="165"/>
      <c r="P1506" s="165"/>
      <c r="R1506" s="165"/>
      <c r="T1506" s="165"/>
      <c r="V1506" s="165"/>
      <c r="X1506" s="165"/>
      <c r="Z1506" s="165"/>
      <c r="AB1506" s="165"/>
      <c r="AD1506" s="165"/>
      <c r="AF1506" s="165"/>
      <c r="AH1506" s="165"/>
      <c r="AJ1506" s="165"/>
      <c r="AL1506" s="165"/>
      <c r="AN1506" s="165"/>
      <c r="AP1506" s="165"/>
      <c r="AR1506" s="165"/>
      <c r="AT1506" s="165"/>
      <c r="AV1506" s="165"/>
      <c r="AX1506" s="165"/>
      <c r="AZ1506" s="165"/>
      <c r="BB1506" s="165"/>
    </row>
    <row r="1507" spans="1:54" s="174" customFormat="1" ht="18.399999999999999" customHeight="1" x14ac:dyDescent="0.3">
      <c r="A1507" s="182"/>
      <c r="B1507" s="160"/>
      <c r="C1507" s="64"/>
      <c r="D1507" s="161"/>
      <c r="E1507" s="161"/>
      <c r="L1507" s="161"/>
      <c r="N1507" s="161"/>
      <c r="P1507" s="161"/>
      <c r="R1507" s="161"/>
      <c r="T1507" s="161"/>
      <c r="V1507" s="161"/>
      <c r="X1507" s="161"/>
      <c r="Z1507" s="161"/>
      <c r="AB1507" s="161"/>
      <c r="AD1507" s="161"/>
      <c r="AF1507" s="161"/>
      <c r="AH1507" s="161"/>
      <c r="AJ1507" s="161"/>
      <c r="AL1507" s="161"/>
      <c r="AN1507" s="161"/>
      <c r="AP1507" s="161"/>
      <c r="AR1507" s="161"/>
      <c r="AT1507" s="161"/>
      <c r="AV1507" s="161"/>
      <c r="AX1507" s="161"/>
      <c r="AZ1507" s="161"/>
      <c r="BB1507" s="161"/>
    </row>
    <row r="1508" spans="1:54" s="174" customFormat="1" ht="18.399999999999999" customHeight="1" x14ac:dyDescent="0.3">
      <c r="A1508" s="182"/>
      <c r="B1508" s="160"/>
      <c r="C1508" s="64"/>
      <c r="D1508" s="161"/>
      <c r="E1508" s="161"/>
      <c r="H1508" s="161"/>
      <c r="J1508" s="161"/>
      <c r="L1508" s="161"/>
      <c r="N1508" s="161"/>
      <c r="P1508" s="161"/>
      <c r="R1508" s="161"/>
      <c r="T1508" s="161"/>
      <c r="V1508" s="161"/>
      <c r="X1508" s="161"/>
      <c r="Z1508" s="161"/>
      <c r="AB1508" s="161"/>
      <c r="AD1508" s="161"/>
      <c r="AF1508" s="161"/>
      <c r="AH1508" s="161"/>
      <c r="AJ1508" s="161"/>
      <c r="AL1508" s="161"/>
      <c r="AN1508" s="161"/>
      <c r="AP1508" s="161"/>
      <c r="AR1508" s="161"/>
      <c r="AT1508" s="161"/>
      <c r="AV1508" s="161"/>
      <c r="AX1508" s="161"/>
      <c r="AZ1508" s="161"/>
      <c r="BB1508" s="161"/>
    </row>
    <row r="1509" spans="1:54" s="174" customFormat="1" ht="18.399999999999999" customHeight="1" x14ac:dyDescent="0.3">
      <c r="A1509" s="182"/>
      <c r="B1509" s="160"/>
      <c r="C1509" s="64"/>
      <c r="D1509" s="161"/>
      <c r="E1509" s="161"/>
      <c r="H1509" s="161"/>
      <c r="J1509" s="161"/>
      <c r="L1509" s="161"/>
      <c r="N1509" s="161"/>
      <c r="P1509" s="161"/>
      <c r="R1509" s="161"/>
      <c r="T1509" s="161"/>
      <c r="V1509" s="161"/>
      <c r="X1509" s="161"/>
      <c r="Z1509" s="161"/>
      <c r="AB1509" s="161"/>
      <c r="AD1509" s="161"/>
      <c r="AF1509" s="161"/>
      <c r="AH1509" s="161"/>
      <c r="AJ1509" s="161"/>
      <c r="AL1509" s="161"/>
      <c r="AN1509" s="161"/>
      <c r="AP1509" s="161"/>
      <c r="AR1509" s="161"/>
      <c r="AT1509" s="161"/>
      <c r="AV1509" s="161"/>
      <c r="AX1509" s="161"/>
      <c r="AZ1509" s="161"/>
      <c r="BB1509" s="161"/>
    </row>
    <row r="1510" spans="1:54" s="174" customFormat="1" ht="18.399999999999999" customHeight="1" x14ac:dyDescent="0.3">
      <c r="A1510" s="182"/>
      <c r="B1510" s="160"/>
      <c r="C1510" s="64"/>
      <c r="D1510" s="161"/>
      <c r="E1510" s="161"/>
      <c r="H1510" s="161"/>
      <c r="J1510" s="161"/>
      <c r="L1510" s="161"/>
      <c r="N1510" s="161"/>
      <c r="P1510" s="161"/>
      <c r="R1510" s="161"/>
      <c r="T1510" s="161"/>
      <c r="V1510" s="161"/>
      <c r="X1510" s="161"/>
      <c r="Z1510" s="161"/>
      <c r="AB1510" s="161"/>
      <c r="AD1510" s="161"/>
      <c r="AF1510" s="161"/>
      <c r="AH1510" s="161"/>
      <c r="AJ1510" s="161"/>
      <c r="AL1510" s="161"/>
      <c r="AN1510" s="161"/>
      <c r="AP1510" s="161"/>
      <c r="AR1510" s="161"/>
      <c r="AT1510" s="161"/>
      <c r="AV1510" s="161"/>
      <c r="AX1510" s="161"/>
      <c r="AZ1510" s="161"/>
      <c r="BB1510" s="161"/>
    </row>
    <row r="1511" spans="1:54" s="174" customFormat="1" ht="18.399999999999999" customHeight="1" x14ac:dyDescent="0.3">
      <c r="A1511" s="182"/>
      <c r="B1511" s="160"/>
      <c r="C1511" s="64"/>
      <c r="D1511" s="161"/>
      <c r="E1511" s="161"/>
      <c r="P1511" s="161"/>
      <c r="R1511" s="161"/>
      <c r="T1511" s="161"/>
      <c r="V1511" s="161"/>
      <c r="X1511" s="161"/>
      <c r="Z1511" s="161"/>
      <c r="AB1511" s="161"/>
      <c r="AD1511" s="161"/>
      <c r="AF1511" s="161"/>
      <c r="AH1511" s="161"/>
      <c r="AJ1511" s="161"/>
      <c r="AL1511" s="161"/>
      <c r="AN1511" s="161"/>
      <c r="AP1511" s="161"/>
      <c r="AR1511" s="161"/>
      <c r="AT1511" s="161"/>
      <c r="AV1511" s="161"/>
      <c r="AX1511" s="161"/>
      <c r="AZ1511" s="161"/>
      <c r="BB1511" s="161"/>
    </row>
    <row r="1512" spans="1:54" s="174" customFormat="1" ht="18.399999999999999" customHeight="1" x14ac:dyDescent="0.3">
      <c r="A1512" s="182"/>
      <c r="B1512" s="160"/>
      <c r="C1512" s="64"/>
      <c r="D1512" s="161"/>
      <c r="E1512" s="161"/>
      <c r="J1512" s="161"/>
      <c r="L1512" s="161"/>
      <c r="N1512" s="161"/>
      <c r="P1512" s="161"/>
      <c r="R1512" s="161"/>
      <c r="T1512" s="161"/>
      <c r="V1512" s="161"/>
      <c r="X1512" s="161"/>
      <c r="Z1512" s="161"/>
      <c r="AB1512" s="161"/>
      <c r="AD1512" s="161"/>
      <c r="AF1512" s="161"/>
      <c r="AH1512" s="161"/>
      <c r="AJ1512" s="161"/>
      <c r="AL1512" s="161"/>
      <c r="AN1512" s="161"/>
      <c r="AP1512" s="161"/>
      <c r="AR1512" s="161"/>
      <c r="AT1512" s="161"/>
      <c r="AV1512" s="161"/>
      <c r="AX1512" s="161"/>
      <c r="AZ1512" s="161"/>
      <c r="BB1512" s="161"/>
    </row>
    <row r="1513" spans="1:54" s="174" customFormat="1" ht="18.399999999999999" customHeight="1" x14ac:dyDescent="0.3">
      <c r="A1513" s="182"/>
      <c r="B1513" s="160"/>
      <c r="C1513" s="64"/>
      <c r="D1513" s="161"/>
      <c r="E1513" s="161"/>
      <c r="F1513" s="165"/>
      <c r="H1513" s="165"/>
      <c r="J1513" s="165"/>
      <c r="L1513" s="165"/>
      <c r="N1513" s="165"/>
      <c r="P1513" s="165"/>
      <c r="R1513" s="165"/>
      <c r="T1513" s="165"/>
      <c r="V1513" s="165"/>
      <c r="X1513" s="165"/>
      <c r="Z1513" s="165"/>
      <c r="AB1513" s="165"/>
      <c r="AD1513" s="165"/>
      <c r="AF1513" s="165"/>
      <c r="AH1513" s="165"/>
      <c r="AJ1513" s="165"/>
      <c r="AL1513" s="165"/>
      <c r="AN1513" s="165"/>
      <c r="AP1513" s="165"/>
      <c r="AR1513" s="165"/>
      <c r="AT1513" s="165"/>
      <c r="AV1513" s="165"/>
      <c r="AX1513" s="165"/>
      <c r="AZ1513" s="165"/>
      <c r="BB1513" s="165"/>
    </row>
    <row r="1514" spans="1:54" s="174" customFormat="1" ht="18.399999999999999" customHeight="1" x14ac:dyDescent="0.3">
      <c r="A1514" s="180"/>
      <c r="B1514" s="179"/>
      <c r="C1514" s="190"/>
      <c r="D1514" s="165"/>
      <c r="E1514" s="161"/>
      <c r="H1514" s="178"/>
      <c r="J1514" s="178"/>
      <c r="L1514" s="178"/>
      <c r="N1514" s="178"/>
      <c r="P1514" s="178"/>
      <c r="R1514" s="178"/>
      <c r="T1514" s="178"/>
      <c r="V1514" s="178"/>
      <c r="X1514" s="178"/>
      <c r="Z1514" s="178"/>
      <c r="AB1514" s="178"/>
      <c r="AD1514" s="178"/>
      <c r="AF1514" s="178"/>
      <c r="AH1514" s="178"/>
      <c r="AJ1514" s="178"/>
      <c r="AL1514" s="178"/>
      <c r="AN1514" s="178"/>
      <c r="AP1514" s="178"/>
      <c r="AR1514" s="178"/>
      <c r="AT1514" s="178"/>
      <c r="AV1514" s="178"/>
      <c r="AX1514" s="178"/>
      <c r="AZ1514" s="178"/>
      <c r="BB1514" s="178"/>
    </row>
    <row r="1515" spans="1:54" s="174" customFormat="1" ht="18.399999999999999" customHeight="1" x14ac:dyDescent="0.3">
      <c r="A1515" s="182"/>
      <c r="B1515" s="160"/>
      <c r="C1515" s="64"/>
      <c r="D1515" s="161"/>
      <c r="E1515" s="161"/>
      <c r="L1515" s="161"/>
      <c r="N1515" s="161"/>
      <c r="P1515" s="161"/>
      <c r="R1515" s="161"/>
      <c r="T1515" s="161"/>
      <c r="V1515" s="161"/>
      <c r="X1515" s="161"/>
      <c r="Z1515" s="161"/>
      <c r="AB1515" s="161"/>
      <c r="AD1515" s="161"/>
      <c r="AF1515" s="161"/>
      <c r="AH1515" s="161"/>
      <c r="AJ1515" s="161"/>
      <c r="AL1515" s="161"/>
      <c r="AN1515" s="161"/>
      <c r="AP1515" s="161"/>
      <c r="AR1515" s="161"/>
      <c r="AT1515" s="161"/>
      <c r="AV1515" s="161"/>
      <c r="AX1515" s="161"/>
      <c r="AZ1515" s="161"/>
      <c r="BB1515" s="161"/>
    </row>
    <row r="1516" spans="1:54" s="174" customFormat="1" ht="18.399999999999999" customHeight="1" x14ac:dyDescent="0.3">
      <c r="A1516" s="182"/>
      <c r="B1516" s="160"/>
      <c r="C1516" s="64"/>
      <c r="D1516" s="161"/>
      <c r="E1516" s="161"/>
      <c r="P1516" s="161"/>
      <c r="R1516" s="161"/>
      <c r="T1516" s="161"/>
      <c r="V1516" s="161"/>
      <c r="X1516" s="161"/>
      <c r="Z1516" s="161"/>
      <c r="AB1516" s="161"/>
      <c r="AD1516" s="161"/>
      <c r="AF1516" s="161"/>
      <c r="AH1516" s="161"/>
      <c r="AJ1516" s="161"/>
      <c r="AL1516" s="161"/>
      <c r="AN1516" s="161"/>
      <c r="AP1516" s="161"/>
      <c r="AR1516" s="161"/>
      <c r="AT1516" s="161"/>
      <c r="AV1516" s="161"/>
      <c r="AX1516" s="161"/>
      <c r="AZ1516" s="161"/>
      <c r="BB1516" s="161"/>
    </row>
    <row r="1517" spans="1:54" s="174" customFormat="1" ht="18.399999999999999" customHeight="1" x14ac:dyDescent="0.3">
      <c r="A1517" s="182"/>
      <c r="B1517" s="160"/>
      <c r="C1517" s="190"/>
      <c r="D1517" s="165"/>
      <c r="E1517" s="161"/>
      <c r="P1517" s="165"/>
      <c r="R1517" s="165"/>
      <c r="T1517" s="165"/>
      <c r="V1517" s="165"/>
      <c r="X1517" s="165"/>
      <c r="Z1517" s="165"/>
      <c r="AB1517" s="165"/>
      <c r="AD1517" s="165"/>
      <c r="AF1517" s="165"/>
      <c r="AH1517" s="165"/>
      <c r="AJ1517" s="165"/>
      <c r="AL1517" s="165"/>
      <c r="AN1517" s="165"/>
      <c r="AP1517" s="165"/>
      <c r="AR1517" s="165"/>
      <c r="AT1517" s="165"/>
      <c r="AV1517" s="165"/>
      <c r="AX1517" s="165"/>
      <c r="AZ1517" s="165"/>
      <c r="BB1517" s="165"/>
    </row>
    <row r="1518" spans="1:54" s="174" customFormat="1" ht="18.399999999999999" customHeight="1" x14ac:dyDescent="0.3">
      <c r="A1518" s="182"/>
      <c r="B1518" s="160"/>
      <c r="C1518" s="64"/>
      <c r="D1518" s="161"/>
      <c r="E1518" s="161"/>
      <c r="H1518" s="161"/>
      <c r="J1518" s="161"/>
      <c r="L1518" s="161"/>
      <c r="N1518" s="161"/>
      <c r="P1518" s="161"/>
      <c r="R1518" s="161"/>
      <c r="T1518" s="161"/>
      <c r="V1518" s="161"/>
      <c r="X1518" s="161"/>
      <c r="Z1518" s="161"/>
      <c r="AB1518" s="161"/>
      <c r="AD1518" s="161"/>
      <c r="AF1518" s="161"/>
      <c r="AH1518" s="161"/>
      <c r="AJ1518" s="161"/>
      <c r="AL1518" s="161"/>
      <c r="AN1518" s="161"/>
      <c r="AP1518" s="161"/>
      <c r="AR1518" s="161"/>
      <c r="AT1518" s="161"/>
      <c r="AV1518" s="161"/>
      <c r="AX1518" s="161"/>
      <c r="AZ1518" s="161"/>
      <c r="BB1518" s="161"/>
    </row>
    <row r="1519" spans="1:54" s="174" customFormat="1" ht="18.399999999999999" customHeight="1" x14ac:dyDescent="0.3">
      <c r="A1519" s="182"/>
      <c r="B1519" s="160"/>
      <c r="C1519" s="64"/>
      <c r="D1519" s="161"/>
      <c r="E1519" s="161"/>
      <c r="L1519" s="161"/>
      <c r="N1519" s="161"/>
      <c r="P1519" s="161"/>
      <c r="R1519" s="161"/>
      <c r="T1519" s="161"/>
      <c r="V1519" s="161"/>
      <c r="X1519" s="161"/>
      <c r="Z1519" s="161"/>
      <c r="AB1519" s="161"/>
      <c r="AD1519" s="161"/>
      <c r="AF1519" s="161"/>
      <c r="AH1519" s="161"/>
      <c r="AJ1519" s="161"/>
      <c r="AL1519" s="161"/>
      <c r="AN1519" s="161"/>
      <c r="AP1519" s="161"/>
      <c r="AR1519" s="161"/>
      <c r="AT1519" s="161"/>
      <c r="AV1519" s="161"/>
      <c r="AX1519" s="161"/>
      <c r="AZ1519" s="161"/>
      <c r="BB1519" s="161"/>
    </row>
    <row r="1520" spans="1:54" s="174" customFormat="1" ht="18.399999999999999" customHeight="1" x14ac:dyDescent="0.3">
      <c r="A1520" s="182"/>
      <c r="B1520" s="160"/>
      <c r="C1520" s="64"/>
      <c r="D1520" s="161"/>
      <c r="E1520" s="161"/>
      <c r="H1520" s="165"/>
      <c r="J1520" s="165"/>
      <c r="L1520" s="165"/>
      <c r="N1520" s="165"/>
      <c r="R1520" s="165"/>
      <c r="T1520" s="165"/>
      <c r="V1520" s="165"/>
      <c r="X1520" s="165"/>
      <c r="Z1520" s="165"/>
      <c r="AB1520" s="165"/>
      <c r="AD1520" s="165"/>
      <c r="AF1520" s="165"/>
      <c r="AH1520" s="165"/>
      <c r="AJ1520" s="165"/>
      <c r="AL1520" s="165"/>
      <c r="AN1520" s="165"/>
      <c r="AP1520" s="165"/>
      <c r="AR1520" s="165"/>
      <c r="AT1520" s="165"/>
      <c r="AV1520" s="165"/>
      <c r="AX1520" s="165"/>
      <c r="AZ1520" s="165"/>
      <c r="BB1520" s="165"/>
    </row>
    <row r="1521" spans="1:54" s="174" customFormat="1" ht="18.399999999999999" customHeight="1" x14ac:dyDescent="0.3">
      <c r="A1521" s="182"/>
      <c r="B1521" s="160"/>
      <c r="C1521" s="64"/>
      <c r="D1521" s="161"/>
      <c r="E1521" s="161"/>
      <c r="H1521" s="161"/>
      <c r="J1521" s="161"/>
      <c r="L1521" s="161"/>
      <c r="N1521" s="161"/>
      <c r="P1521" s="161"/>
      <c r="R1521" s="161"/>
      <c r="T1521" s="161"/>
      <c r="V1521" s="161"/>
      <c r="X1521" s="161"/>
      <c r="Z1521" s="161"/>
      <c r="AB1521" s="161"/>
      <c r="AD1521" s="161"/>
      <c r="AF1521" s="161"/>
      <c r="AH1521" s="161"/>
      <c r="AJ1521" s="161"/>
      <c r="AL1521" s="161"/>
      <c r="AN1521" s="161"/>
      <c r="AP1521" s="161"/>
      <c r="AR1521" s="161"/>
      <c r="AT1521" s="161"/>
      <c r="AV1521" s="161"/>
      <c r="AX1521" s="161"/>
      <c r="AZ1521" s="161"/>
      <c r="BB1521" s="161"/>
    </row>
    <row r="1522" spans="1:54" s="174" customFormat="1" ht="18.399999999999999" customHeight="1" x14ac:dyDescent="0.3">
      <c r="A1522" s="182"/>
      <c r="B1522" s="160"/>
      <c r="C1522" s="64"/>
      <c r="D1522" s="161"/>
      <c r="E1522" s="161"/>
      <c r="H1522" s="161"/>
      <c r="J1522" s="161"/>
      <c r="L1522" s="161"/>
      <c r="N1522" s="161"/>
      <c r="P1522" s="161"/>
      <c r="R1522" s="161"/>
      <c r="T1522" s="161"/>
      <c r="V1522" s="161"/>
      <c r="X1522" s="161"/>
      <c r="Z1522" s="161"/>
      <c r="AB1522" s="161"/>
      <c r="AD1522" s="161"/>
      <c r="AF1522" s="161"/>
      <c r="AH1522" s="161"/>
      <c r="AJ1522" s="161"/>
      <c r="AL1522" s="161"/>
      <c r="AN1522" s="161"/>
      <c r="AP1522" s="161"/>
      <c r="AR1522" s="161"/>
      <c r="AT1522" s="161"/>
      <c r="AV1522" s="161"/>
      <c r="AX1522" s="161"/>
      <c r="AZ1522" s="161"/>
      <c r="BB1522" s="161"/>
    </row>
    <row r="1523" spans="1:54" s="174" customFormat="1" ht="18.399999999999999" customHeight="1" x14ac:dyDescent="0.3">
      <c r="A1523" s="182"/>
      <c r="B1523" s="160"/>
      <c r="C1523" s="64"/>
      <c r="D1523" s="161"/>
      <c r="E1523" s="161"/>
      <c r="L1523" s="161"/>
      <c r="N1523" s="161"/>
      <c r="P1523" s="161"/>
      <c r="R1523" s="161"/>
      <c r="T1523" s="161"/>
      <c r="V1523" s="161"/>
      <c r="X1523" s="161"/>
      <c r="Z1523" s="161"/>
      <c r="AB1523" s="161"/>
      <c r="AD1523" s="161"/>
      <c r="AF1523" s="161"/>
      <c r="AH1523" s="161"/>
      <c r="AJ1523" s="161"/>
      <c r="AL1523" s="161"/>
      <c r="AN1523" s="161"/>
      <c r="AP1523" s="161"/>
      <c r="AR1523" s="161"/>
      <c r="AT1523" s="161"/>
      <c r="AV1523" s="161"/>
      <c r="AX1523" s="161"/>
      <c r="AZ1523" s="161"/>
      <c r="BB1523" s="161"/>
    </row>
    <row r="1524" spans="1:54" s="174" customFormat="1" ht="18.399999999999999" customHeight="1" x14ac:dyDescent="0.3">
      <c r="A1524" s="182"/>
      <c r="B1524" s="160"/>
      <c r="C1524" s="64"/>
      <c r="D1524" s="161"/>
      <c r="E1524" s="161"/>
      <c r="AB1524" s="161"/>
      <c r="AD1524" s="161"/>
      <c r="AF1524" s="161"/>
      <c r="AH1524" s="161"/>
      <c r="AJ1524" s="161"/>
      <c r="AL1524" s="161"/>
      <c r="AN1524" s="161"/>
      <c r="AP1524" s="161"/>
      <c r="AR1524" s="161"/>
      <c r="AT1524" s="161"/>
      <c r="AV1524" s="161"/>
      <c r="AX1524" s="161"/>
      <c r="AZ1524" s="161"/>
      <c r="BB1524" s="161"/>
    </row>
    <row r="1525" spans="1:54" s="174" customFormat="1" ht="18.399999999999999" customHeight="1" x14ac:dyDescent="0.3">
      <c r="A1525" s="182"/>
      <c r="B1525" s="160"/>
      <c r="C1525" s="64"/>
      <c r="D1525" s="161"/>
      <c r="E1525" s="161"/>
      <c r="H1525" s="161"/>
      <c r="J1525" s="161"/>
      <c r="L1525" s="161"/>
      <c r="N1525" s="161"/>
      <c r="P1525" s="161"/>
      <c r="R1525" s="161"/>
      <c r="T1525" s="161"/>
      <c r="V1525" s="161"/>
      <c r="X1525" s="161"/>
      <c r="Z1525" s="161"/>
      <c r="AB1525" s="161"/>
      <c r="AD1525" s="161"/>
      <c r="AF1525" s="161"/>
      <c r="AH1525" s="161"/>
      <c r="AJ1525" s="161"/>
      <c r="AL1525" s="161"/>
      <c r="AN1525" s="161"/>
      <c r="AP1525" s="161"/>
      <c r="AR1525" s="161"/>
      <c r="AT1525" s="161"/>
      <c r="AV1525" s="161"/>
      <c r="AX1525" s="161"/>
      <c r="AZ1525" s="161"/>
      <c r="BB1525" s="161"/>
    </row>
    <row r="1526" spans="1:54" s="174" customFormat="1" ht="18.399999999999999" customHeight="1" x14ac:dyDescent="0.3">
      <c r="A1526" s="182"/>
      <c r="B1526" s="160"/>
      <c r="C1526" s="64"/>
      <c r="D1526" s="161"/>
      <c r="E1526" s="161"/>
      <c r="F1526" s="165"/>
      <c r="H1526" s="161"/>
      <c r="J1526" s="161"/>
      <c r="L1526" s="161"/>
      <c r="N1526" s="161"/>
      <c r="P1526" s="161"/>
      <c r="R1526" s="161"/>
      <c r="T1526" s="161"/>
      <c r="V1526" s="161"/>
      <c r="X1526" s="161"/>
      <c r="Z1526" s="161"/>
      <c r="AB1526" s="161"/>
      <c r="AD1526" s="161"/>
      <c r="AF1526" s="161"/>
      <c r="AH1526" s="161"/>
      <c r="AJ1526" s="161"/>
      <c r="AL1526" s="161"/>
      <c r="AN1526" s="161"/>
      <c r="AP1526" s="161"/>
      <c r="AR1526" s="161"/>
      <c r="AT1526" s="161"/>
      <c r="AV1526" s="161"/>
      <c r="AX1526" s="161"/>
      <c r="AZ1526" s="161"/>
      <c r="BB1526" s="161"/>
    </row>
    <row r="1527" spans="1:54" s="174" customFormat="1" ht="18.399999999999999" customHeight="1" x14ac:dyDescent="0.3">
      <c r="A1527" s="182"/>
      <c r="B1527" s="160"/>
      <c r="C1527" s="64"/>
      <c r="D1527" s="161"/>
      <c r="E1527" s="161"/>
      <c r="F1527" s="165"/>
      <c r="H1527" s="165"/>
      <c r="J1527" s="165"/>
      <c r="L1527" s="165"/>
      <c r="N1527" s="165"/>
      <c r="P1527" s="165"/>
      <c r="R1527" s="165"/>
      <c r="T1527" s="165"/>
      <c r="V1527" s="165"/>
      <c r="X1527" s="165"/>
      <c r="Z1527" s="165"/>
      <c r="AB1527" s="165"/>
      <c r="AD1527" s="165"/>
      <c r="AF1527" s="165"/>
      <c r="AH1527" s="165"/>
      <c r="AJ1527" s="165"/>
      <c r="AL1527" s="165"/>
      <c r="AN1527" s="165"/>
      <c r="AP1527" s="165"/>
      <c r="AR1527" s="165"/>
      <c r="AT1527" s="165"/>
      <c r="AV1527" s="165"/>
      <c r="AX1527" s="165"/>
      <c r="AZ1527" s="165"/>
      <c r="BB1527" s="165"/>
    </row>
    <row r="1528" spans="1:54" s="174" customFormat="1" ht="18.399999999999999" customHeight="1" x14ac:dyDescent="0.3">
      <c r="A1528" s="200"/>
      <c r="B1528" s="173"/>
      <c r="C1528" s="82"/>
      <c r="D1528" s="165"/>
      <c r="E1528" s="161"/>
      <c r="L1528" s="165"/>
      <c r="N1528" s="165"/>
      <c r="P1528" s="165"/>
      <c r="R1528" s="165"/>
      <c r="T1528" s="165"/>
      <c r="V1528" s="165"/>
      <c r="X1528" s="165"/>
      <c r="Z1528" s="165"/>
      <c r="AB1528" s="165"/>
      <c r="AD1528" s="165"/>
      <c r="AF1528" s="165"/>
      <c r="AH1528" s="165"/>
      <c r="AJ1528" s="165"/>
      <c r="AL1528" s="165"/>
      <c r="AN1528" s="165"/>
      <c r="AP1528" s="165"/>
      <c r="AR1528" s="165"/>
      <c r="AT1528" s="165"/>
      <c r="AV1528" s="165"/>
      <c r="AX1528" s="165"/>
      <c r="AZ1528" s="165"/>
      <c r="BB1528" s="165"/>
    </row>
    <row r="1529" spans="1:54" s="174" customFormat="1" ht="18.399999999999999" customHeight="1" x14ac:dyDescent="0.3">
      <c r="A1529" s="182"/>
      <c r="B1529" s="160"/>
      <c r="C1529" s="64"/>
      <c r="D1529" s="161"/>
      <c r="E1529" s="161"/>
      <c r="F1529" s="165"/>
      <c r="H1529" s="161"/>
      <c r="J1529" s="161"/>
      <c r="L1529" s="161"/>
      <c r="N1529" s="161"/>
      <c r="P1529" s="161"/>
      <c r="R1529" s="161"/>
      <c r="T1529" s="161"/>
      <c r="V1529" s="161"/>
      <c r="X1529" s="161"/>
      <c r="Z1529" s="161"/>
      <c r="AB1529" s="161"/>
      <c r="AD1529" s="161"/>
      <c r="AF1529" s="161"/>
      <c r="AH1529" s="161"/>
      <c r="AJ1529" s="161"/>
      <c r="AL1529" s="161"/>
      <c r="AN1529" s="161"/>
      <c r="AP1529" s="161"/>
      <c r="AR1529" s="161"/>
      <c r="AT1529" s="161"/>
      <c r="AV1529" s="161"/>
      <c r="AX1529" s="161"/>
      <c r="AZ1529" s="161"/>
      <c r="BB1529" s="161"/>
    </row>
    <row r="1530" spans="1:54" s="174" customFormat="1" ht="18.399999999999999" customHeight="1" x14ac:dyDescent="0.3">
      <c r="A1530" s="182"/>
      <c r="B1530" s="160"/>
      <c r="C1530" s="64"/>
      <c r="D1530" s="161"/>
      <c r="E1530" s="161"/>
      <c r="H1530" s="161"/>
      <c r="J1530" s="161"/>
      <c r="L1530" s="161"/>
      <c r="N1530" s="161"/>
      <c r="P1530" s="161"/>
      <c r="R1530" s="161"/>
      <c r="T1530" s="161"/>
      <c r="V1530" s="161"/>
      <c r="X1530" s="161"/>
      <c r="Z1530" s="161"/>
      <c r="AB1530" s="161"/>
      <c r="AD1530" s="161"/>
      <c r="AF1530" s="161"/>
      <c r="AH1530" s="161"/>
      <c r="AJ1530" s="161"/>
      <c r="AL1530" s="161"/>
      <c r="AN1530" s="161"/>
      <c r="AP1530" s="161"/>
      <c r="AR1530" s="161"/>
      <c r="AT1530" s="161"/>
      <c r="AV1530" s="161"/>
      <c r="AX1530" s="161"/>
      <c r="AZ1530" s="161"/>
      <c r="BB1530" s="161"/>
    </row>
    <row r="1531" spans="1:54" s="174" customFormat="1" ht="18.399999999999999" customHeight="1" x14ac:dyDescent="0.3">
      <c r="A1531" s="182"/>
      <c r="B1531" s="160"/>
      <c r="C1531" s="64"/>
      <c r="D1531" s="161"/>
      <c r="E1531" s="161"/>
      <c r="F1531" s="165"/>
      <c r="H1531" s="165"/>
      <c r="J1531" s="165"/>
      <c r="L1531" s="165"/>
      <c r="N1531" s="165"/>
      <c r="P1531" s="165"/>
      <c r="R1531" s="165"/>
      <c r="T1531" s="165"/>
      <c r="V1531" s="165"/>
      <c r="X1531" s="165"/>
      <c r="Z1531" s="165"/>
      <c r="AB1531" s="165"/>
      <c r="AD1531" s="165"/>
      <c r="AF1531" s="165"/>
      <c r="AH1531" s="165"/>
      <c r="AJ1531" s="165"/>
      <c r="AL1531" s="165"/>
      <c r="AN1531" s="165"/>
      <c r="AP1531" s="165"/>
      <c r="AR1531" s="165"/>
      <c r="AT1531" s="165"/>
      <c r="AV1531" s="165"/>
      <c r="AX1531" s="165"/>
      <c r="AZ1531" s="165"/>
      <c r="BB1531" s="165"/>
    </row>
    <row r="1532" spans="1:54" s="174" customFormat="1" ht="18.399999999999999" customHeight="1" x14ac:dyDescent="0.3">
      <c r="A1532" s="182"/>
      <c r="B1532" s="160"/>
      <c r="C1532" s="64"/>
      <c r="D1532" s="161"/>
      <c r="E1532" s="161"/>
      <c r="N1532" s="161"/>
      <c r="P1532" s="161"/>
      <c r="R1532" s="161"/>
      <c r="T1532" s="161"/>
      <c r="V1532" s="161"/>
      <c r="X1532" s="161"/>
      <c r="Z1532" s="161"/>
      <c r="AB1532" s="161"/>
      <c r="AD1532" s="161"/>
      <c r="AF1532" s="161"/>
      <c r="AH1532" s="161"/>
      <c r="AJ1532" s="161"/>
      <c r="AL1532" s="161"/>
      <c r="AN1532" s="161"/>
      <c r="AP1532" s="161"/>
      <c r="AR1532" s="161"/>
      <c r="AT1532" s="161"/>
      <c r="AV1532" s="161"/>
      <c r="AX1532" s="161"/>
      <c r="AZ1532" s="161"/>
      <c r="BB1532" s="161"/>
    </row>
    <row r="1533" spans="1:54" s="174" customFormat="1" ht="18.399999999999999" customHeight="1" x14ac:dyDescent="0.3">
      <c r="A1533" s="182"/>
      <c r="B1533" s="160"/>
      <c r="C1533" s="64"/>
      <c r="D1533" s="161"/>
      <c r="E1533" s="161"/>
      <c r="J1533" s="161"/>
      <c r="L1533" s="161"/>
      <c r="N1533" s="161"/>
      <c r="P1533" s="161"/>
      <c r="R1533" s="161"/>
      <c r="T1533" s="161"/>
      <c r="V1533" s="161"/>
      <c r="X1533" s="161"/>
      <c r="Z1533" s="161"/>
      <c r="AB1533" s="161"/>
      <c r="AD1533" s="161"/>
      <c r="AF1533" s="161"/>
      <c r="AH1533" s="161"/>
      <c r="AJ1533" s="161"/>
      <c r="AL1533" s="161"/>
      <c r="AN1533" s="161"/>
      <c r="AP1533" s="161"/>
      <c r="AR1533" s="161"/>
      <c r="AT1533" s="161"/>
      <c r="AV1533" s="161"/>
      <c r="AX1533" s="161"/>
      <c r="AZ1533" s="161"/>
      <c r="BB1533" s="161"/>
    </row>
    <row r="1534" spans="1:54" s="174" customFormat="1" ht="18.399999999999999" customHeight="1" x14ac:dyDescent="0.3">
      <c r="A1534" s="182"/>
      <c r="B1534" s="160"/>
      <c r="C1534" s="64"/>
      <c r="D1534" s="161"/>
      <c r="E1534" s="161"/>
      <c r="F1534" s="165"/>
      <c r="H1534" s="165"/>
      <c r="J1534" s="165"/>
      <c r="L1534" s="165"/>
      <c r="N1534" s="165"/>
      <c r="P1534" s="165"/>
      <c r="R1534" s="165"/>
      <c r="T1534" s="165"/>
      <c r="V1534" s="165"/>
      <c r="X1534" s="165"/>
      <c r="Z1534" s="165"/>
      <c r="AB1534" s="165"/>
      <c r="AD1534" s="165"/>
      <c r="AF1534" s="165"/>
      <c r="AH1534" s="165"/>
      <c r="AJ1534" s="165"/>
      <c r="AL1534" s="165"/>
      <c r="AN1534" s="165"/>
      <c r="AP1534" s="165"/>
      <c r="AR1534" s="165"/>
      <c r="AT1534" s="165"/>
      <c r="AV1534" s="165"/>
      <c r="AX1534" s="165"/>
      <c r="AZ1534" s="165"/>
      <c r="BB1534" s="165"/>
    </row>
    <row r="1535" spans="1:54" s="174" customFormat="1" ht="18.399999999999999" customHeight="1" x14ac:dyDescent="0.3">
      <c r="A1535" s="182"/>
      <c r="B1535" s="160"/>
      <c r="C1535" s="64"/>
      <c r="D1535" s="160"/>
      <c r="E1535" s="161"/>
      <c r="H1535" s="165"/>
      <c r="J1535" s="165"/>
      <c r="L1535" s="165"/>
      <c r="N1535" s="165"/>
      <c r="R1535" s="165"/>
      <c r="T1535" s="165"/>
      <c r="V1535" s="165"/>
      <c r="X1535" s="165"/>
      <c r="Z1535" s="165"/>
      <c r="AB1535" s="165"/>
      <c r="AD1535" s="165"/>
      <c r="AF1535" s="165"/>
      <c r="AH1535" s="165"/>
      <c r="AJ1535" s="165"/>
      <c r="AL1535" s="165"/>
      <c r="AN1535" s="165"/>
      <c r="AP1535" s="165"/>
      <c r="AR1535" s="165"/>
      <c r="AT1535" s="165"/>
      <c r="AV1535" s="165"/>
      <c r="AX1535" s="165"/>
      <c r="AZ1535" s="165"/>
      <c r="BB1535" s="165"/>
    </row>
    <row r="1536" spans="1:54" s="174" customFormat="1" ht="18.399999999999999" customHeight="1" x14ac:dyDescent="0.3">
      <c r="A1536" s="182"/>
      <c r="B1536" s="160"/>
      <c r="C1536" s="64"/>
      <c r="D1536" s="161"/>
      <c r="E1536" s="161"/>
      <c r="H1536" s="161"/>
      <c r="J1536" s="161"/>
      <c r="L1536" s="161"/>
      <c r="N1536" s="161"/>
      <c r="P1536" s="161"/>
      <c r="R1536" s="161"/>
      <c r="T1536" s="161"/>
      <c r="V1536" s="161"/>
      <c r="X1536" s="161"/>
      <c r="Z1536" s="161"/>
      <c r="AB1536" s="161"/>
      <c r="AD1536" s="161"/>
      <c r="AF1536" s="161"/>
      <c r="AH1536" s="161"/>
      <c r="AJ1536" s="161"/>
      <c r="AL1536" s="161"/>
      <c r="AN1536" s="161"/>
      <c r="AP1536" s="161"/>
      <c r="AR1536" s="161"/>
      <c r="AT1536" s="161"/>
      <c r="AV1536" s="161"/>
      <c r="AX1536" s="161"/>
      <c r="AZ1536" s="161"/>
      <c r="BB1536" s="161"/>
    </row>
    <row r="1537" spans="1:54" s="174" customFormat="1" ht="18.399999999999999" customHeight="1" x14ac:dyDescent="0.3">
      <c r="A1537" s="182"/>
      <c r="B1537" s="160"/>
      <c r="C1537" s="64"/>
      <c r="D1537" s="161"/>
      <c r="E1537" s="161"/>
      <c r="F1537" s="165"/>
      <c r="H1537" s="165"/>
      <c r="J1537" s="165"/>
      <c r="L1537" s="165"/>
      <c r="N1537" s="165"/>
      <c r="P1537" s="165"/>
      <c r="R1537" s="165"/>
      <c r="T1537" s="165"/>
      <c r="V1537" s="165"/>
      <c r="X1537" s="165"/>
      <c r="Z1537" s="165"/>
      <c r="AB1537" s="165"/>
      <c r="AD1537" s="165"/>
      <c r="AF1537" s="165"/>
      <c r="AH1537" s="165"/>
      <c r="AJ1537" s="165"/>
      <c r="AL1537" s="165"/>
      <c r="AN1537" s="165"/>
      <c r="AP1537" s="165"/>
      <c r="AR1537" s="165"/>
      <c r="AT1537" s="165"/>
      <c r="AV1537" s="165"/>
      <c r="AX1537" s="165"/>
      <c r="AZ1537" s="165"/>
      <c r="BB1537" s="165"/>
    </row>
    <row r="1538" spans="1:54" s="174" customFormat="1" ht="18.399999999999999" customHeight="1" x14ac:dyDescent="0.3">
      <c r="A1538" s="182"/>
      <c r="B1538" s="160"/>
      <c r="C1538" s="64"/>
      <c r="D1538" s="161"/>
      <c r="E1538" s="161"/>
      <c r="F1538" s="165"/>
      <c r="H1538" s="165"/>
      <c r="J1538" s="165"/>
      <c r="L1538" s="165"/>
      <c r="N1538" s="165"/>
      <c r="P1538" s="165"/>
      <c r="R1538" s="165"/>
      <c r="T1538" s="165"/>
      <c r="V1538" s="165"/>
      <c r="X1538" s="165"/>
      <c r="Z1538" s="165"/>
      <c r="AB1538" s="165"/>
      <c r="AD1538" s="165"/>
      <c r="AF1538" s="165"/>
      <c r="AH1538" s="165"/>
      <c r="AJ1538" s="165"/>
      <c r="AL1538" s="165"/>
      <c r="AN1538" s="165"/>
      <c r="AP1538" s="165"/>
      <c r="AR1538" s="165"/>
      <c r="AT1538" s="165"/>
      <c r="AV1538" s="165"/>
      <c r="AX1538" s="165"/>
      <c r="AZ1538" s="165"/>
      <c r="BB1538" s="165"/>
    </row>
    <row r="1539" spans="1:54" s="174" customFormat="1" ht="18.399999999999999" customHeight="1" x14ac:dyDescent="0.3">
      <c r="A1539" s="182"/>
      <c r="B1539" s="160"/>
      <c r="C1539" s="64"/>
      <c r="D1539" s="161"/>
      <c r="E1539" s="161"/>
      <c r="F1539" s="165"/>
      <c r="H1539" s="161"/>
      <c r="J1539" s="161"/>
      <c r="L1539" s="161"/>
      <c r="N1539" s="161"/>
      <c r="P1539" s="161"/>
      <c r="R1539" s="161"/>
      <c r="T1539" s="161"/>
      <c r="V1539" s="161"/>
      <c r="X1539" s="161"/>
      <c r="Z1539" s="161"/>
      <c r="AB1539" s="161"/>
      <c r="AD1539" s="161"/>
      <c r="AF1539" s="161"/>
      <c r="AH1539" s="161"/>
      <c r="AJ1539" s="161"/>
      <c r="AL1539" s="161"/>
      <c r="AN1539" s="161"/>
      <c r="AP1539" s="161"/>
      <c r="AR1539" s="161"/>
      <c r="AT1539" s="161"/>
      <c r="AV1539" s="161"/>
      <c r="AX1539" s="161"/>
      <c r="AZ1539" s="161"/>
      <c r="BB1539" s="161"/>
    </row>
    <row r="1540" spans="1:54" s="174" customFormat="1" ht="18.399999999999999" customHeight="1" x14ac:dyDescent="0.3">
      <c r="A1540" s="182"/>
      <c r="B1540" s="160"/>
      <c r="C1540" s="64"/>
      <c r="D1540" s="161"/>
      <c r="E1540" s="161"/>
      <c r="AH1540" s="161"/>
      <c r="AJ1540" s="161"/>
      <c r="AL1540" s="161"/>
      <c r="AN1540" s="161"/>
      <c r="AP1540" s="161"/>
      <c r="AR1540" s="161"/>
      <c r="AT1540" s="161"/>
      <c r="AV1540" s="161"/>
      <c r="AX1540" s="161"/>
      <c r="AZ1540" s="161"/>
      <c r="BB1540" s="161"/>
    </row>
    <row r="1541" spans="1:54" s="174" customFormat="1" ht="18.399999999999999" customHeight="1" x14ac:dyDescent="0.3">
      <c r="A1541" s="182"/>
      <c r="B1541" s="160"/>
      <c r="C1541" s="64"/>
      <c r="D1541" s="161"/>
      <c r="E1541" s="161"/>
      <c r="H1541" s="161"/>
      <c r="J1541" s="161"/>
      <c r="L1541" s="161"/>
      <c r="N1541" s="161"/>
      <c r="P1541" s="161"/>
      <c r="R1541" s="161"/>
      <c r="T1541" s="161"/>
      <c r="V1541" s="161"/>
      <c r="X1541" s="161"/>
      <c r="Z1541" s="161"/>
      <c r="AB1541" s="161"/>
      <c r="AD1541" s="161"/>
      <c r="AF1541" s="161"/>
      <c r="AH1541" s="161"/>
      <c r="AJ1541" s="161"/>
      <c r="AL1541" s="161"/>
      <c r="AN1541" s="161"/>
      <c r="AP1541" s="161"/>
      <c r="AR1541" s="161"/>
      <c r="AT1541" s="161"/>
      <c r="AV1541" s="161"/>
      <c r="AX1541" s="161"/>
      <c r="AZ1541" s="161"/>
      <c r="BB1541" s="161"/>
    </row>
    <row r="1542" spans="1:54" s="174" customFormat="1" ht="18.399999999999999" customHeight="1" x14ac:dyDescent="0.3">
      <c r="A1542" s="182"/>
      <c r="B1542" s="160"/>
      <c r="C1542" s="64"/>
      <c r="D1542" s="161"/>
      <c r="E1542" s="161"/>
      <c r="F1542" s="165"/>
      <c r="H1542" s="161"/>
      <c r="J1542" s="161"/>
      <c r="L1542" s="161"/>
      <c r="N1542" s="161"/>
      <c r="P1542" s="161"/>
      <c r="R1542" s="161"/>
      <c r="T1542" s="161"/>
      <c r="V1542" s="161"/>
      <c r="X1542" s="161"/>
      <c r="Z1542" s="161"/>
      <c r="AB1542" s="161"/>
      <c r="AD1542" s="161"/>
      <c r="AF1542" s="161"/>
      <c r="AH1542" s="161"/>
      <c r="AJ1542" s="161"/>
      <c r="AL1542" s="161"/>
      <c r="AN1542" s="161"/>
      <c r="AP1542" s="161"/>
      <c r="AR1542" s="161"/>
      <c r="AT1542" s="161"/>
      <c r="AV1542" s="161"/>
      <c r="AX1542" s="161"/>
      <c r="AZ1542" s="161"/>
      <c r="BB1542" s="161"/>
    </row>
    <row r="1543" spans="1:54" s="174" customFormat="1" ht="18.399999999999999" customHeight="1" x14ac:dyDescent="0.3">
      <c r="A1543" s="182"/>
      <c r="B1543" s="160"/>
      <c r="C1543" s="64"/>
      <c r="D1543" s="161"/>
      <c r="E1543" s="161"/>
      <c r="F1543" s="165"/>
      <c r="H1543" s="161"/>
      <c r="J1543" s="161"/>
      <c r="L1543" s="161"/>
      <c r="N1543" s="161"/>
      <c r="P1543" s="161"/>
      <c r="R1543" s="161"/>
      <c r="T1543" s="161"/>
      <c r="V1543" s="161"/>
      <c r="X1543" s="161"/>
      <c r="Z1543" s="161"/>
      <c r="AB1543" s="161"/>
      <c r="AD1543" s="161"/>
      <c r="AF1543" s="161"/>
      <c r="AH1543" s="161"/>
      <c r="AJ1543" s="161"/>
      <c r="AL1543" s="161"/>
      <c r="AN1543" s="161"/>
      <c r="AP1543" s="161"/>
      <c r="AR1543" s="161"/>
      <c r="AT1543" s="161"/>
      <c r="AV1543" s="161"/>
      <c r="AX1543" s="161"/>
      <c r="AZ1543" s="161"/>
      <c r="BB1543" s="161"/>
    </row>
    <row r="1544" spans="1:54" s="174" customFormat="1" ht="18.399999999999999" customHeight="1" x14ac:dyDescent="0.3">
      <c r="A1544" s="182"/>
      <c r="B1544" s="160"/>
      <c r="C1544" s="64"/>
      <c r="D1544" s="161"/>
      <c r="E1544" s="161"/>
      <c r="R1544" s="161"/>
      <c r="T1544" s="161"/>
      <c r="V1544" s="161"/>
      <c r="X1544" s="161"/>
      <c r="Z1544" s="161"/>
      <c r="AB1544" s="161"/>
      <c r="AD1544" s="161"/>
      <c r="AF1544" s="161"/>
      <c r="AH1544" s="161"/>
      <c r="AJ1544" s="161"/>
      <c r="AL1544" s="161"/>
      <c r="AN1544" s="161"/>
      <c r="AP1544" s="161"/>
      <c r="AR1544" s="161"/>
      <c r="AT1544" s="161"/>
      <c r="AV1544" s="161"/>
      <c r="AX1544" s="161"/>
      <c r="AZ1544" s="161"/>
      <c r="BB1544" s="161"/>
    </row>
    <row r="1545" spans="1:54" s="174" customFormat="1" ht="18.399999999999999" customHeight="1" x14ac:dyDescent="0.3">
      <c r="A1545" s="182"/>
      <c r="B1545" s="160"/>
      <c r="C1545" s="64"/>
      <c r="D1545" s="161"/>
      <c r="E1545" s="161"/>
      <c r="H1545" s="161"/>
      <c r="J1545" s="161"/>
      <c r="L1545" s="161"/>
      <c r="N1545" s="161"/>
      <c r="P1545" s="161"/>
      <c r="R1545" s="161"/>
      <c r="T1545" s="161"/>
      <c r="V1545" s="161"/>
      <c r="X1545" s="161"/>
      <c r="Z1545" s="161"/>
      <c r="AB1545" s="161"/>
      <c r="AD1545" s="161"/>
      <c r="AF1545" s="161"/>
      <c r="AH1545" s="161"/>
      <c r="AJ1545" s="161"/>
      <c r="AL1545" s="161"/>
      <c r="AN1545" s="161"/>
      <c r="AP1545" s="161"/>
      <c r="AR1545" s="161"/>
      <c r="AT1545" s="161"/>
      <c r="AV1545" s="161"/>
      <c r="AX1545" s="161"/>
      <c r="AZ1545" s="161"/>
      <c r="BB1545" s="161"/>
    </row>
    <row r="1546" spans="1:54" s="174" customFormat="1" ht="18.399999999999999" customHeight="1" x14ac:dyDescent="0.3">
      <c r="A1546" s="182"/>
      <c r="B1546" s="160"/>
      <c r="C1546" s="64"/>
      <c r="D1546" s="161"/>
      <c r="E1546" s="161"/>
      <c r="H1546" s="161"/>
      <c r="J1546" s="161"/>
      <c r="L1546" s="161"/>
      <c r="N1546" s="161"/>
      <c r="P1546" s="161"/>
      <c r="R1546" s="161"/>
      <c r="T1546" s="161"/>
      <c r="V1546" s="161"/>
      <c r="X1546" s="161"/>
      <c r="Z1546" s="161"/>
      <c r="AB1546" s="161"/>
      <c r="AD1546" s="161"/>
      <c r="AF1546" s="161"/>
      <c r="AH1546" s="161"/>
      <c r="AJ1546" s="161"/>
      <c r="AL1546" s="161"/>
      <c r="AN1546" s="161"/>
      <c r="AP1546" s="161"/>
      <c r="AR1546" s="161"/>
      <c r="AT1546" s="161"/>
      <c r="AV1546" s="161"/>
      <c r="AX1546" s="161"/>
      <c r="AZ1546" s="161"/>
      <c r="BB1546" s="161"/>
    </row>
    <row r="1547" spans="1:54" s="174" customFormat="1" ht="18.399999999999999" customHeight="1" x14ac:dyDescent="0.3">
      <c r="A1547" s="182"/>
      <c r="B1547" s="160"/>
      <c r="C1547" s="64"/>
      <c r="D1547" s="161"/>
      <c r="E1547" s="161"/>
      <c r="H1547" s="161"/>
      <c r="J1547" s="161"/>
      <c r="L1547" s="161"/>
      <c r="N1547" s="161"/>
      <c r="P1547" s="161"/>
      <c r="R1547" s="161"/>
      <c r="T1547" s="161"/>
      <c r="V1547" s="161"/>
      <c r="X1547" s="161"/>
      <c r="Z1547" s="161"/>
      <c r="AB1547" s="161"/>
      <c r="AD1547" s="161"/>
      <c r="AF1547" s="161"/>
      <c r="AH1547" s="161"/>
      <c r="AJ1547" s="161"/>
      <c r="AL1547" s="161"/>
      <c r="AN1547" s="161"/>
      <c r="AP1547" s="161"/>
      <c r="AR1547" s="161"/>
      <c r="AT1547" s="161"/>
      <c r="AV1547" s="161"/>
      <c r="AX1547" s="161"/>
      <c r="AZ1547" s="161"/>
      <c r="BB1547" s="161"/>
    </row>
    <row r="1548" spans="1:54" s="174" customFormat="1" ht="18.399999999999999" customHeight="1" x14ac:dyDescent="0.3">
      <c r="A1548" s="182"/>
      <c r="B1548" s="160"/>
      <c r="C1548" s="64"/>
      <c r="D1548" s="161"/>
      <c r="E1548" s="161"/>
      <c r="H1548" s="161"/>
      <c r="J1548" s="161"/>
      <c r="L1548" s="161"/>
      <c r="N1548" s="161"/>
      <c r="P1548" s="161"/>
      <c r="R1548" s="161"/>
      <c r="T1548" s="161"/>
      <c r="V1548" s="161"/>
      <c r="X1548" s="161"/>
      <c r="Z1548" s="161"/>
      <c r="AB1548" s="161"/>
      <c r="AD1548" s="161"/>
      <c r="AF1548" s="161"/>
      <c r="AH1548" s="161"/>
      <c r="AJ1548" s="161"/>
      <c r="AL1548" s="161"/>
      <c r="AN1548" s="161"/>
      <c r="AP1548" s="161"/>
      <c r="AR1548" s="161"/>
      <c r="AT1548" s="161"/>
      <c r="AV1548" s="161"/>
      <c r="AX1548" s="161"/>
      <c r="AZ1548" s="161"/>
      <c r="BB1548" s="161"/>
    </row>
    <row r="1549" spans="1:54" ht="18.399999999999999" customHeight="1" x14ac:dyDescent="0.3">
      <c r="A1549" s="182"/>
      <c r="B1549" s="160"/>
      <c r="C1549" s="64"/>
      <c r="D1549" s="161"/>
      <c r="F1549" s="174"/>
      <c r="H1549" s="161"/>
      <c r="J1549" s="161"/>
      <c r="L1549" s="161"/>
      <c r="N1549" s="161"/>
      <c r="P1549" s="161"/>
      <c r="R1549" s="161"/>
      <c r="T1549" s="161"/>
      <c r="V1549" s="161"/>
      <c r="X1549" s="161"/>
      <c r="Z1549" s="161"/>
      <c r="AB1549" s="161"/>
      <c r="AD1549" s="161"/>
      <c r="AF1549" s="161"/>
      <c r="AH1549" s="161"/>
      <c r="AJ1549" s="161"/>
      <c r="AL1549" s="161"/>
      <c r="AN1549" s="161"/>
      <c r="AP1549" s="161"/>
      <c r="AR1549" s="161"/>
      <c r="AT1549" s="161"/>
      <c r="AV1549" s="161"/>
      <c r="AX1549" s="161"/>
      <c r="AZ1549" s="161"/>
      <c r="BB1549" s="161"/>
    </row>
    <row r="1550" spans="1:54" s="174" customFormat="1" ht="18.399999999999999" customHeight="1" x14ac:dyDescent="0.3">
      <c r="A1550" s="182"/>
      <c r="B1550" s="160"/>
      <c r="C1550" s="64"/>
      <c r="D1550" s="161"/>
      <c r="E1550" s="161"/>
      <c r="H1550" s="161"/>
      <c r="J1550" s="161"/>
      <c r="L1550" s="161"/>
      <c r="N1550" s="161"/>
      <c r="P1550" s="161"/>
      <c r="R1550" s="161"/>
      <c r="T1550" s="161"/>
      <c r="V1550" s="161"/>
      <c r="X1550" s="161"/>
      <c r="Z1550" s="161"/>
      <c r="AB1550" s="161"/>
      <c r="AD1550" s="161"/>
      <c r="AF1550" s="161"/>
      <c r="AH1550" s="161"/>
      <c r="AJ1550" s="161"/>
      <c r="AL1550" s="161"/>
      <c r="AN1550" s="161"/>
      <c r="AP1550" s="161"/>
      <c r="AR1550" s="161"/>
      <c r="AT1550" s="161"/>
      <c r="AV1550" s="161"/>
      <c r="AX1550" s="161"/>
      <c r="AZ1550" s="161"/>
      <c r="BB1550" s="161"/>
    </row>
    <row r="1551" spans="1:54" s="174" customFormat="1" ht="18.399999999999999" customHeight="1" x14ac:dyDescent="0.3">
      <c r="A1551" s="182"/>
      <c r="B1551" s="160"/>
      <c r="C1551" s="64"/>
      <c r="D1551" s="161"/>
      <c r="E1551" s="161"/>
      <c r="L1551" s="161"/>
      <c r="N1551" s="161"/>
      <c r="P1551" s="161"/>
      <c r="R1551" s="161"/>
      <c r="T1551" s="161"/>
      <c r="V1551" s="161"/>
      <c r="X1551" s="161"/>
      <c r="Z1551" s="161"/>
      <c r="AB1551" s="161"/>
      <c r="AD1551" s="161"/>
      <c r="AF1551" s="161"/>
      <c r="AH1551" s="161"/>
      <c r="AJ1551" s="161"/>
      <c r="AL1551" s="161"/>
      <c r="AN1551" s="161"/>
      <c r="AP1551" s="161"/>
      <c r="AR1551" s="161"/>
      <c r="AT1551" s="161"/>
      <c r="AV1551" s="161"/>
      <c r="AX1551" s="161"/>
      <c r="AZ1551" s="161"/>
      <c r="BB1551" s="161"/>
    </row>
    <row r="1552" spans="1:54" s="174" customFormat="1" ht="18.399999999999999" customHeight="1" x14ac:dyDescent="0.3">
      <c r="A1552" s="182"/>
      <c r="B1552" s="160"/>
      <c r="C1552" s="64"/>
      <c r="D1552" s="161"/>
      <c r="E1552" s="161"/>
      <c r="F1552" s="165"/>
      <c r="H1552" s="161"/>
      <c r="J1552" s="161"/>
      <c r="L1552" s="161"/>
      <c r="N1552" s="161"/>
      <c r="P1552" s="161"/>
      <c r="R1552" s="161"/>
      <c r="T1552" s="161"/>
      <c r="V1552" s="161"/>
      <c r="X1552" s="161"/>
      <c r="Z1552" s="161"/>
      <c r="AB1552" s="161"/>
      <c r="AD1552" s="161"/>
      <c r="AF1552" s="161"/>
      <c r="AH1552" s="161"/>
      <c r="AJ1552" s="161"/>
      <c r="AL1552" s="161"/>
      <c r="AN1552" s="161"/>
      <c r="AP1552" s="161"/>
      <c r="AR1552" s="161"/>
      <c r="AT1552" s="161"/>
      <c r="AV1552" s="161"/>
      <c r="AX1552" s="161"/>
      <c r="AZ1552" s="161"/>
      <c r="BB1552" s="161"/>
    </row>
    <row r="1553" spans="1:54" s="174" customFormat="1" ht="18.399999999999999" customHeight="1" x14ac:dyDescent="0.3">
      <c r="A1553" s="182"/>
      <c r="B1553" s="160"/>
      <c r="C1553" s="64"/>
      <c r="D1553" s="161"/>
      <c r="E1553" s="161"/>
      <c r="H1553" s="161"/>
      <c r="J1553" s="161"/>
      <c r="L1553" s="161"/>
      <c r="N1553" s="161"/>
      <c r="P1553" s="161"/>
      <c r="R1553" s="161"/>
      <c r="T1553" s="161"/>
      <c r="V1553" s="161"/>
      <c r="X1553" s="161"/>
      <c r="Z1553" s="161"/>
      <c r="AB1553" s="161"/>
      <c r="AD1553" s="161"/>
      <c r="AF1553" s="161"/>
      <c r="AH1553" s="161"/>
      <c r="AJ1553" s="161"/>
      <c r="AL1553" s="161"/>
      <c r="AN1553" s="161"/>
      <c r="AP1553" s="161"/>
      <c r="AR1553" s="161"/>
      <c r="AT1553" s="161"/>
      <c r="AV1553" s="161"/>
      <c r="AX1553" s="161"/>
      <c r="AZ1553" s="161"/>
      <c r="BB1553" s="161"/>
    </row>
    <row r="1554" spans="1:54" s="174" customFormat="1" ht="18.399999999999999" customHeight="1" x14ac:dyDescent="0.3">
      <c r="A1554" s="182"/>
      <c r="B1554" s="160"/>
      <c r="C1554" s="64"/>
      <c r="D1554" s="161"/>
      <c r="E1554" s="161"/>
      <c r="R1554" s="161"/>
      <c r="T1554" s="161"/>
      <c r="V1554" s="161"/>
      <c r="X1554" s="161"/>
      <c r="Z1554" s="161"/>
      <c r="AB1554" s="161"/>
      <c r="AD1554" s="161"/>
      <c r="AF1554" s="161"/>
      <c r="AH1554" s="161"/>
      <c r="AJ1554" s="161"/>
      <c r="AL1554" s="161"/>
      <c r="AN1554" s="161"/>
      <c r="AP1554" s="161"/>
      <c r="AR1554" s="161"/>
      <c r="AT1554" s="161"/>
      <c r="AV1554" s="161"/>
      <c r="AX1554" s="161"/>
      <c r="AZ1554" s="161"/>
      <c r="BB1554" s="161"/>
    </row>
    <row r="1555" spans="1:54" s="174" customFormat="1" ht="18.399999999999999" customHeight="1" x14ac:dyDescent="0.3">
      <c r="A1555" s="182"/>
      <c r="B1555" s="160"/>
      <c r="C1555" s="64"/>
      <c r="D1555" s="161"/>
      <c r="E1555" s="161"/>
      <c r="J1555" s="161"/>
      <c r="L1555" s="161"/>
      <c r="N1555" s="161"/>
      <c r="P1555" s="161"/>
      <c r="R1555" s="161"/>
      <c r="T1555" s="161"/>
      <c r="V1555" s="161"/>
      <c r="X1555" s="161"/>
      <c r="Z1555" s="161"/>
      <c r="AB1555" s="161"/>
      <c r="AD1555" s="161"/>
      <c r="AF1555" s="161"/>
      <c r="AH1555" s="161"/>
      <c r="AJ1555" s="161"/>
      <c r="AL1555" s="161"/>
      <c r="AN1555" s="161"/>
      <c r="AP1555" s="161"/>
      <c r="AR1555" s="161"/>
      <c r="AT1555" s="161"/>
      <c r="AV1555" s="161"/>
      <c r="AX1555" s="161"/>
      <c r="AZ1555" s="161"/>
      <c r="BB1555" s="161"/>
    </row>
    <row r="1556" spans="1:54" s="174" customFormat="1" ht="18.399999999999999" customHeight="1" x14ac:dyDescent="0.3">
      <c r="A1556" s="182"/>
      <c r="B1556" s="160"/>
      <c r="C1556" s="64"/>
      <c r="D1556" s="161"/>
      <c r="E1556" s="161"/>
      <c r="H1556" s="165"/>
      <c r="J1556" s="165"/>
      <c r="L1556" s="165"/>
      <c r="N1556" s="165"/>
      <c r="P1556" s="165"/>
      <c r="R1556" s="165"/>
      <c r="T1556" s="165"/>
      <c r="V1556" s="165"/>
      <c r="X1556" s="165"/>
      <c r="Z1556" s="165"/>
      <c r="AB1556" s="165"/>
      <c r="AD1556" s="165"/>
      <c r="AF1556" s="165"/>
      <c r="AH1556" s="165"/>
      <c r="AJ1556" s="165"/>
      <c r="AL1556" s="165"/>
      <c r="AN1556" s="165"/>
      <c r="AP1556" s="165"/>
      <c r="AR1556" s="165"/>
      <c r="AT1556" s="165"/>
      <c r="AV1556" s="165"/>
      <c r="AX1556" s="165"/>
      <c r="AZ1556" s="165"/>
      <c r="BB1556" s="165"/>
    </row>
    <row r="1557" spans="1:54" s="174" customFormat="1" ht="18.399999999999999" customHeight="1" x14ac:dyDescent="0.3">
      <c r="A1557" s="182"/>
      <c r="B1557" s="160"/>
      <c r="C1557" s="64"/>
      <c r="D1557" s="161"/>
      <c r="E1557" s="161"/>
      <c r="H1557" s="161"/>
      <c r="J1557" s="161"/>
      <c r="L1557" s="161"/>
      <c r="N1557" s="161"/>
      <c r="P1557" s="161"/>
      <c r="R1557" s="161"/>
      <c r="T1557" s="161"/>
      <c r="V1557" s="161"/>
      <c r="X1557" s="161"/>
      <c r="Z1557" s="161"/>
      <c r="AB1557" s="161"/>
      <c r="AD1557" s="161"/>
      <c r="AF1557" s="161"/>
      <c r="AH1557" s="161"/>
      <c r="AJ1557" s="161"/>
      <c r="AL1557" s="161"/>
      <c r="AN1557" s="161"/>
      <c r="AP1557" s="161"/>
      <c r="AR1557" s="161"/>
      <c r="AT1557" s="161"/>
      <c r="AV1557" s="161"/>
      <c r="AX1557" s="161"/>
      <c r="AZ1557" s="161"/>
      <c r="BB1557" s="161"/>
    </row>
    <row r="1558" spans="1:54" ht="18.399999999999999" customHeight="1" x14ac:dyDescent="0.3">
      <c r="A1558" s="182"/>
      <c r="B1558" s="160"/>
      <c r="C1558" s="64"/>
      <c r="D1558" s="161"/>
      <c r="F1558" s="174"/>
      <c r="H1558" s="161"/>
      <c r="J1558" s="161"/>
      <c r="L1558" s="161"/>
      <c r="N1558" s="161"/>
      <c r="P1558" s="161"/>
      <c r="R1558" s="161"/>
      <c r="T1558" s="161"/>
      <c r="V1558" s="161"/>
      <c r="X1558" s="161"/>
      <c r="Z1558" s="161"/>
      <c r="AB1558" s="161"/>
      <c r="AD1558" s="161"/>
      <c r="AF1558" s="161"/>
      <c r="AH1558" s="161"/>
      <c r="AJ1558" s="161"/>
      <c r="AL1558" s="161"/>
      <c r="AN1558" s="161"/>
      <c r="AP1558" s="161"/>
      <c r="AR1558" s="161"/>
      <c r="AT1558" s="161"/>
      <c r="AV1558" s="161"/>
      <c r="AX1558" s="161"/>
      <c r="AZ1558" s="161"/>
      <c r="BB1558" s="161"/>
    </row>
    <row r="1559" spans="1:54" s="174" customFormat="1" ht="18.399999999999999" customHeight="1" x14ac:dyDescent="0.3">
      <c r="A1559" s="182"/>
      <c r="B1559" s="161"/>
      <c r="C1559" s="89"/>
      <c r="D1559" s="164"/>
      <c r="E1559" s="161"/>
      <c r="N1559" s="165"/>
      <c r="P1559" s="165"/>
      <c r="R1559" s="165"/>
      <c r="T1559" s="165"/>
      <c r="V1559" s="165"/>
      <c r="X1559" s="165"/>
      <c r="Z1559" s="165"/>
      <c r="AB1559" s="165"/>
      <c r="AD1559" s="165"/>
      <c r="AF1559" s="165"/>
      <c r="AH1559" s="165"/>
      <c r="AJ1559" s="165"/>
      <c r="AL1559" s="165"/>
      <c r="AN1559" s="165"/>
      <c r="AP1559" s="165"/>
      <c r="AR1559" s="165"/>
      <c r="AT1559" s="165"/>
      <c r="AV1559" s="165"/>
      <c r="AX1559" s="165"/>
      <c r="AZ1559" s="165"/>
      <c r="BB1559" s="165"/>
    </row>
    <row r="1560" spans="1:54" s="174" customFormat="1" ht="18.399999999999999" customHeight="1" x14ac:dyDescent="0.3">
      <c r="A1560" s="182"/>
      <c r="B1560" s="160"/>
      <c r="C1560" s="190"/>
      <c r="D1560" s="165"/>
      <c r="E1560" s="161"/>
      <c r="N1560" s="165"/>
      <c r="P1560" s="165"/>
      <c r="R1560" s="165"/>
      <c r="T1560" s="165"/>
      <c r="V1560" s="165"/>
      <c r="X1560" s="165"/>
      <c r="Z1560" s="165"/>
      <c r="AB1560" s="165"/>
      <c r="AD1560" s="165"/>
      <c r="AF1560" s="165"/>
      <c r="AH1560" s="165"/>
      <c r="AJ1560" s="165"/>
      <c r="AL1560" s="165"/>
      <c r="AN1560" s="165"/>
      <c r="AP1560" s="165"/>
      <c r="AR1560" s="165"/>
      <c r="AT1560" s="165"/>
      <c r="AV1560" s="165"/>
      <c r="AX1560" s="165"/>
      <c r="AZ1560" s="165"/>
      <c r="BB1560" s="165"/>
    </row>
    <row r="1561" spans="1:54" s="174" customFormat="1" ht="18.399999999999999" customHeight="1" x14ac:dyDescent="0.3">
      <c r="A1561" s="182"/>
      <c r="B1561" s="160"/>
      <c r="C1561" s="64"/>
      <c r="D1561" s="161"/>
      <c r="E1561" s="161"/>
      <c r="H1561" s="161"/>
      <c r="J1561" s="161"/>
      <c r="L1561" s="161"/>
      <c r="N1561" s="161"/>
      <c r="P1561" s="161"/>
      <c r="R1561" s="161"/>
      <c r="T1561" s="161"/>
      <c r="V1561" s="161"/>
      <c r="X1561" s="161"/>
      <c r="Z1561" s="161"/>
      <c r="AB1561" s="161"/>
      <c r="AD1561" s="161"/>
      <c r="AF1561" s="161"/>
      <c r="AH1561" s="161"/>
      <c r="AJ1561" s="161"/>
      <c r="AL1561" s="161"/>
      <c r="AN1561" s="161"/>
      <c r="AP1561" s="161"/>
      <c r="AR1561" s="161"/>
      <c r="AT1561" s="161"/>
      <c r="AV1561" s="161"/>
      <c r="AX1561" s="161"/>
      <c r="AZ1561" s="161"/>
      <c r="BB1561" s="161"/>
    </row>
    <row r="1562" spans="1:54" s="174" customFormat="1" ht="18.399999999999999" customHeight="1" x14ac:dyDescent="0.3">
      <c r="A1562" s="182"/>
      <c r="B1562" s="160"/>
      <c r="C1562" s="64"/>
      <c r="D1562" s="161"/>
      <c r="E1562" s="161"/>
      <c r="H1562" s="161"/>
      <c r="J1562" s="161"/>
      <c r="L1562" s="161"/>
      <c r="N1562" s="161"/>
      <c r="P1562" s="161"/>
      <c r="R1562" s="161"/>
      <c r="T1562" s="161"/>
      <c r="V1562" s="161"/>
      <c r="X1562" s="161"/>
      <c r="Z1562" s="161"/>
      <c r="AB1562" s="161"/>
      <c r="AD1562" s="161"/>
      <c r="AF1562" s="161"/>
      <c r="AH1562" s="161"/>
      <c r="AJ1562" s="161"/>
      <c r="AL1562" s="161"/>
      <c r="AN1562" s="161"/>
      <c r="AP1562" s="161"/>
      <c r="AR1562" s="161"/>
      <c r="AT1562" s="161"/>
      <c r="AV1562" s="161"/>
      <c r="AX1562" s="161"/>
      <c r="AZ1562" s="161"/>
      <c r="BB1562" s="161"/>
    </row>
    <row r="1563" spans="1:54" s="174" customFormat="1" ht="18.399999999999999" customHeight="1" x14ac:dyDescent="0.3">
      <c r="A1563" s="182"/>
      <c r="B1563" s="160"/>
      <c r="C1563" s="64"/>
      <c r="D1563" s="161"/>
      <c r="E1563" s="161"/>
      <c r="J1563" s="161"/>
      <c r="L1563" s="161"/>
      <c r="N1563" s="161"/>
      <c r="P1563" s="161"/>
      <c r="R1563" s="161"/>
      <c r="T1563" s="161"/>
      <c r="V1563" s="161"/>
      <c r="X1563" s="161"/>
      <c r="Z1563" s="161"/>
      <c r="AB1563" s="161"/>
      <c r="AD1563" s="161"/>
      <c r="AF1563" s="161"/>
      <c r="AH1563" s="161"/>
      <c r="AJ1563" s="161"/>
      <c r="AL1563" s="161"/>
      <c r="AN1563" s="161"/>
      <c r="AP1563" s="161"/>
      <c r="AR1563" s="161"/>
      <c r="AT1563" s="161"/>
      <c r="AV1563" s="161"/>
      <c r="AX1563" s="161"/>
      <c r="AZ1563" s="161"/>
      <c r="BB1563" s="161"/>
    </row>
    <row r="1564" spans="1:54" s="174" customFormat="1" ht="18.399999999999999" customHeight="1" x14ac:dyDescent="0.3">
      <c r="A1564" s="182"/>
      <c r="B1564" s="173"/>
      <c r="C1564" s="67"/>
      <c r="D1564" s="161"/>
      <c r="E1564" s="161"/>
      <c r="J1564" s="165"/>
      <c r="L1564" s="165"/>
      <c r="N1564" s="165"/>
      <c r="P1564" s="165"/>
      <c r="R1564" s="165"/>
      <c r="T1564" s="165"/>
      <c r="V1564" s="165"/>
      <c r="X1564" s="165"/>
      <c r="Z1564" s="165"/>
      <c r="AB1564" s="165"/>
      <c r="AD1564" s="165"/>
      <c r="AF1564" s="165"/>
      <c r="AH1564" s="165"/>
      <c r="AJ1564" s="165"/>
      <c r="AL1564" s="165"/>
      <c r="AN1564" s="165"/>
      <c r="AP1564" s="165"/>
      <c r="AR1564" s="165"/>
      <c r="AT1564" s="165"/>
      <c r="AV1564" s="165"/>
      <c r="AX1564" s="165"/>
      <c r="AZ1564" s="165"/>
      <c r="BB1564" s="165"/>
    </row>
    <row r="1565" spans="1:54" s="174" customFormat="1" ht="18.399999999999999" customHeight="1" x14ac:dyDescent="0.3">
      <c r="A1565" s="182"/>
      <c r="B1565" s="160"/>
      <c r="C1565" s="64"/>
      <c r="D1565" s="161"/>
      <c r="E1565" s="161"/>
      <c r="H1565" s="161"/>
      <c r="J1565" s="161"/>
      <c r="L1565" s="161"/>
      <c r="N1565" s="161"/>
      <c r="P1565" s="161"/>
      <c r="R1565" s="161"/>
      <c r="T1565" s="161"/>
      <c r="V1565" s="161"/>
      <c r="X1565" s="161"/>
      <c r="Z1565" s="161"/>
      <c r="AB1565" s="161"/>
      <c r="AD1565" s="161"/>
      <c r="AF1565" s="161"/>
      <c r="AH1565" s="161"/>
      <c r="AJ1565" s="161"/>
      <c r="AL1565" s="161"/>
      <c r="AN1565" s="161"/>
      <c r="AP1565" s="161"/>
      <c r="AR1565" s="161"/>
      <c r="AT1565" s="161"/>
      <c r="AV1565" s="161"/>
      <c r="AX1565" s="161"/>
      <c r="AZ1565" s="161"/>
      <c r="BB1565" s="161"/>
    </row>
    <row r="1566" spans="1:54" s="174" customFormat="1" ht="18.399999999999999" customHeight="1" x14ac:dyDescent="0.3">
      <c r="A1566" s="182"/>
      <c r="B1566" s="161"/>
      <c r="C1566" s="89"/>
      <c r="D1566" s="177"/>
      <c r="E1566" s="161"/>
      <c r="H1566" s="165"/>
      <c r="J1566" s="165"/>
      <c r="L1566" s="165"/>
      <c r="N1566" s="165"/>
      <c r="P1566" s="165"/>
      <c r="R1566" s="165"/>
      <c r="T1566" s="165"/>
      <c r="V1566" s="165"/>
      <c r="X1566" s="165"/>
      <c r="Z1566" s="165"/>
      <c r="AB1566" s="165"/>
      <c r="AD1566" s="165"/>
      <c r="AF1566" s="165"/>
      <c r="AH1566" s="165"/>
      <c r="AJ1566" s="165"/>
      <c r="AL1566" s="165"/>
      <c r="AN1566" s="165"/>
      <c r="AP1566" s="165"/>
      <c r="AR1566" s="165"/>
      <c r="AT1566" s="165"/>
      <c r="AV1566" s="165"/>
      <c r="AX1566" s="165"/>
      <c r="AZ1566" s="165"/>
      <c r="BB1566" s="165"/>
    </row>
    <row r="1567" spans="1:54" s="174" customFormat="1" ht="18.399999999999999" customHeight="1" x14ac:dyDescent="0.3">
      <c r="A1567" s="182"/>
      <c r="B1567" s="160"/>
      <c r="C1567" s="64"/>
      <c r="D1567" s="161"/>
      <c r="E1567" s="161"/>
      <c r="H1567" s="161"/>
      <c r="J1567" s="161"/>
      <c r="L1567" s="161"/>
      <c r="N1567" s="161"/>
      <c r="P1567" s="161"/>
      <c r="R1567" s="161"/>
      <c r="T1567" s="161"/>
      <c r="V1567" s="161"/>
      <c r="X1567" s="161"/>
      <c r="Z1567" s="161"/>
      <c r="AB1567" s="161"/>
      <c r="AD1567" s="161"/>
      <c r="AF1567" s="161"/>
      <c r="AH1567" s="161"/>
      <c r="AJ1567" s="161"/>
      <c r="AL1567" s="161"/>
      <c r="AN1567" s="161"/>
      <c r="AP1567" s="161"/>
      <c r="AR1567" s="161"/>
      <c r="AT1567" s="161"/>
      <c r="AV1567" s="161"/>
      <c r="AX1567" s="161"/>
      <c r="AZ1567" s="161"/>
      <c r="BB1567" s="161"/>
    </row>
    <row r="1568" spans="1:54" s="174" customFormat="1" ht="18.399999999999999" customHeight="1" x14ac:dyDescent="0.3">
      <c r="A1568" s="182"/>
      <c r="B1568" s="160"/>
      <c r="C1568" s="64"/>
      <c r="D1568" s="161"/>
      <c r="E1568" s="161"/>
      <c r="H1568" s="165"/>
      <c r="J1568" s="165"/>
      <c r="L1568" s="165"/>
      <c r="N1568" s="165"/>
      <c r="P1568" s="165"/>
      <c r="R1568" s="165"/>
      <c r="T1568" s="165"/>
      <c r="V1568" s="165"/>
      <c r="X1568" s="165"/>
      <c r="Z1568" s="165"/>
      <c r="AB1568" s="165"/>
      <c r="AD1568" s="165"/>
      <c r="AF1568" s="165"/>
      <c r="AH1568" s="165"/>
      <c r="AJ1568" s="165"/>
      <c r="AL1568" s="165"/>
      <c r="AN1568" s="165"/>
      <c r="AP1568" s="165"/>
      <c r="AR1568" s="165"/>
      <c r="AT1568" s="165"/>
      <c r="AV1568" s="165"/>
      <c r="AX1568" s="165"/>
      <c r="AZ1568" s="165"/>
      <c r="BB1568" s="165"/>
    </row>
    <row r="1569" spans="1:54" s="174" customFormat="1" ht="18.399999999999999" customHeight="1" x14ac:dyDescent="0.3">
      <c r="A1569" s="182"/>
      <c r="B1569" s="160"/>
      <c r="C1569" s="64"/>
      <c r="D1569" s="161"/>
      <c r="E1569" s="161"/>
      <c r="H1569" s="165"/>
      <c r="J1569" s="165"/>
      <c r="L1569" s="165"/>
      <c r="N1569" s="165"/>
      <c r="P1569" s="165"/>
      <c r="R1569" s="165"/>
      <c r="T1569" s="165"/>
      <c r="V1569" s="165"/>
      <c r="X1569" s="165"/>
      <c r="Z1569" s="165"/>
      <c r="AB1569" s="165"/>
      <c r="AD1569" s="165"/>
      <c r="AF1569" s="165"/>
      <c r="AH1569" s="165"/>
      <c r="AJ1569" s="165"/>
      <c r="AL1569" s="165"/>
      <c r="AN1569" s="165"/>
      <c r="AP1569" s="165"/>
      <c r="AR1569" s="165"/>
      <c r="AT1569" s="165"/>
      <c r="AV1569" s="165"/>
      <c r="AX1569" s="165"/>
      <c r="AZ1569" s="165"/>
      <c r="BB1569" s="165"/>
    </row>
    <row r="1570" spans="1:54" s="174" customFormat="1" ht="18.399999999999999" customHeight="1" x14ac:dyDescent="0.3">
      <c r="A1570" s="182"/>
      <c r="B1570" s="160"/>
      <c r="C1570" s="64"/>
      <c r="D1570" s="161"/>
      <c r="E1570" s="161"/>
      <c r="J1570" s="161"/>
      <c r="L1570" s="161"/>
      <c r="N1570" s="161"/>
      <c r="P1570" s="161"/>
      <c r="R1570" s="161"/>
      <c r="T1570" s="161"/>
      <c r="V1570" s="161"/>
      <c r="X1570" s="161"/>
      <c r="Z1570" s="161"/>
      <c r="AB1570" s="161"/>
      <c r="AD1570" s="161"/>
      <c r="AF1570" s="161"/>
      <c r="AH1570" s="161"/>
      <c r="AJ1570" s="161"/>
      <c r="AL1570" s="161"/>
      <c r="AN1570" s="161"/>
      <c r="AP1570" s="161"/>
      <c r="AR1570" s="161"/>
      <c r="AT1570" s="161"/>
      <c r="AV1570" s="161"/>
      <c r="AX1570" s="161"/>
      <c r="AZ1570" s="161"/>
      <c r="BB1570" s="161"/>
    </row>
    <row r="1571" spans="1:54" s="174" customFormat="1" ht="18.399999999999999" customHeight="1" x14ac:dyDescent="0.3">
      <c r="A1571" s="180"/>
      <c r="B1571" s="179"/>
      <c r="C1571" s="190"/>
      <c r="D1571" s="165"/>
      <c r="E1571" s="161"/>
      <c r="H1571" s="178"/>
      <c r="J1571" s="178"/>
      <c r="L1571" s="178"/>
      <c r="N1571" s="178"/>
      <c r="P1571" s="178"/>
      <c r="R1571" s="178"/>
      <c r="T1571" s="178"/>
      <c r="V1571" s="178"/>
      <c r="X1571" s="178"/>
      <c r="Z1571" s="178"/>
      <c r="AB1571" s="178"/>
      <c r="AD1571" s="178"/>
      <c r="AF1571" s="178"/>
      <c r="AH1571" s="178"/>
      <c r="AJ1571" s="178"/>
      <c r="AL1571" s="178"/>
      <c r="AN1571" s="178"/>
      <c r="AP1571" s="178"/>
      <c r="AR1571" s="178"/>
      <c r="AT1571" s="178"/>
      <c r="AV1571" s="178"/>
      <c r="AX1571" s="178"/>
      <c r="AZ1571" s="178"/>
      <c r="BB1571" s="178"/>
    </row>
    <row r="1572" spans="1:54" s="174" customFormat="1" ht="18.399999999999999" customHeight="1" x14ac:dyDescent="0.3">
      <c r="A1572" s="182"/>
      <c r="B1572" s="160"/>
      <c r="C1572" s="64"/>
      <c r="D1572" s="161"/>
      <c r="E1572" s="161"/>
      <c r="J1572" s="161"/>
      <c r="L1572" s="161"/>
      <c r="N1572" s="161"/>
      <c r="P1572" s="161"/>
      <c r="R1572" s="161"/>
      <c r="T1572" s="161"/>
      <c r="V1572" s="161"/>
      <c r="X1572" s="161"/>
      <c r="Z1572" s="161"/>
      <c r="AB1572" s="161"/>
      <c r="AD1572" s="161"/>
      <c r="AF1572" s="161"/>
      <c r="AH1572" s="161"/>
      <c r="AJ1572" s="161"/>
      <c r="AL1572" s="161"/>
      <c r="AN1572" s="161"/>
      <c r="AP1572" s="161"/>
      <c r="AR1572" s="161"/>
      <c r="AT1572" s="161"/>
      <c r="AV1572" s="161"/>
      <c r="AX1572" s="161"/>
      <c r="AZ1572" s="161"/>
      <c r="BB1572" s="161"/>
    </row>
    <row r="1573" spans="1:54" s="174" customFormat="1" ht="18.399999999999999" customHeight="1" x14ac:dyDescent="0.3">
      <c r="A1573" s="182"/>
      <c r="B1573" s="160"/>
      <c r="C1573" s="64"/>
      <c r="D1573" s="161"/>
      <c r="E1573" s="161"/>
      <c r="H1573" s="161"/>
      <c r="J1573" s="161"/>
      <c r="L1573" s="161"/>
      <c r="N1573" s="161"/>
      <c r="P1573" s="161"/>
      <c r="R1573" s="161"/>
      <c r="T1573" s="161"/>
      <c r="V1573" s="161"/>
      <c r="X1573" s="161"/>
      <c r="Z1573" s="161"/>
      <c r="AB1573" s="161"/>
      <c r="AD1573" s="161"/>
      <c r="AF1573" s="161"/>
      <c r="AH1573" s="161"/>
      <c r="AJ1573" s="161"/>
      <c r="AL1573" s="161"/>
      <c r="AN1573" s="161"/>
      <c r="AP1573" s="161"/>
      <c r="AR1573" s="161"/>
      <c r="AT1573" s="161"/>
      <c r="AV1573" s="161"/>
      <c r="AX1573" s="161"/>
      <c r="AZ1573" s="161"/>
      <c r="BB1573" s="161"/>
    </row>
    <row r="1574" spans="1:54" s="174" customFormat="1" ht="18.399999999999999" customHeight="1" x14ac:dyDescent="0.3">
      <c r="A1574" s="182"/>
      <c r="B1574" s="160"/>
      <c r="C1574" s="64"/>
      <c r="D1574" s="161"/>
      <c r="E1574" s="161"/>
      <c r="H1574" s="161"/>
      <c r="J1574" s="161"/>
      <c r="L1574" s="161"/>
      <c r="N1574" s="161"/>
      <c r="P1574" s="161"/>
      <c r="R1574" s="161"/>
      <c r="T1574" s="161"/>
      <c r="V1574" s="161"/>
      <c r="X1574" s="161"/>
      <c r="Z1574" s="161"/>
      <c r="AB1574" s="161"/>
      <c r="AD1574" s="161"/>
      <c r="AF1574" s="161"/>
      <c r="AH1574" s="161"/>
      <c r="AJ1574" s="161"/>
      <c r="AL1574" s="161"/>
      <c r="AN1574" s="161"/>
      <c r="AP1574" s="161"/>
      <c r="AR1574" s="161"/>
      <c r="AT1574" s="161"/>
      <c r="AV1574" s="161"/>
      <c r="AX1574" s="161"/>
      <c r="AZ1574" s="161"/>
      <c r="BB1574" s="161"/>
    </row>
    <row r="1575" spans="1:54" s="174" customFormat="1" ht="18.399999999999999" customHeight="1" x14ac:dyDescent="0.3">
      <c r="A1575" s="182"/>
      <c r="B1575" s="160"/>
      <c r="C1575" s="64"/>
      <c r="D1575" s="161"/>
      <c r="E1575" s="161"/>
      <c r="F1575" s="165"/>
      <c r="H1575" s="161"/>
      <c r="J1575" s="161"/>
      <c r="L1575" s="161"/>
      <c r="N1575" s="161"/>
      <c r="P1575" s="161"/>
      <c r="R1575" s="161"/>
      <c r="T1575" s="161"/>
      <c r="V1575" s="161"/>
      <c r="X1575" s="161"/>
      <c r="Z1575" s="161"/>
      <c r="AB1575" s="161"/>
      <c r="AD1575" s="161"/>
      <c r="AF1575" s="161"/>
      <c r="AH1575" s="161"/>
      <c r="AJ1575" s="161"/>
      <c r="AL1575" s="161"/>
      <c r="AN1575" s="161"/>
      <c r="AP1575" s="161"/>
      <c r="AR1575" s="161"/>
      <c r="AT1575" s="161"/>
      <c r="AV1575" s="161"/>
      <c r="AX1575" s="161"/>
      <c r="AZ1575" s="161"/>
      <c r="BB1575" s="161"/>
    </row>
    <row r="1576" spans="1:54" s="174" customFormat="1" ht="18.399999999999999" customHeight="1" x14ac:dyDescent="0.3">
      <c r="A1576" s="182"/>
      <c r="B1576" s="160"/>
      <c r="C1576" s="64"/>
      <c r="D1576" s="161"/>
      <c r="E1576" s="161"/>
      <c r="H1576" s="161"/>
      <c r="J1576" s="161"/>
      <c r="L1576" s="161"/>
      <c r="N1576" s="161"/>
      <c r="P1576" s="161"/>
      <c r="R1576" s="161"/>
      <c r="T1576" s="161"/>
      <c r="V1576" s="161"/>
      <c r="X1576" s="161"/>
      <c r="Z1576" s="161"/>
      <c r="AB1576" s="161"/>
      <c r="AD1576" s="161"/>
      <c r="AF1576" s="161"/>
      <c r="AH1576" s="161"/>
      <c r="AJ1576" s="161"/>
      <c r="AL1576" s="161"/>
      <c r="AN1576" s="161"/>
      <c r="AP1576" s="161"/>
      <c r="AR1576" s="161"/>
      <c r="AT1576" s="161"/>
      <c r="AV1576" s="161"/>
      <c r="AX1576" s="161"/>
      <c r="AZ1576" s="161"/>
      <c r="BB1576" s="161"/>
    </row>
    <row r="1577" spans="1:54" s="174" customFormat="1" ht="18.399999999999999" customHeight="1" x14ac:dyDescent="0.3">
      <c r="A1577" s="182"/>
      <c r="B1577" s="160"/>
      <c r="C1577" s="64"/>
      <c r="D1577" s="161"/>
      <c r="E1577" s="161"/>
      <c r="F1577" s="165"/>
      <c r="H1577" s="165"/>
      <c r="J1577" s="165"/>
      <c r="L1577" s="165"/>
      <c r="N1577" s="165"/>
      <c r="P1577" s="165"/>
      <c r="R1577" s="165"/>
      <c r="T1577" s="165"/>
      <c r="V1577" s="165"/>
      <c r="X1577" s="165"/>
      <c r="Z1577" s="165"/>
      <c r="AB1577" s="165"/>
      <c r="AD1577" s="165"/>
      <c r="AF1577" s="165"/>
      <c r="AH1577" s="165"/>
      <c r="AJ1577" s="165"/>
      <c r="AL1577" s="165"/>
      <c r="AN1577" s="165"/>
      <c r="AP1577" s="165"/>
      <c r="AR1577" s="165"/>
      <c r="AT1577" s="165"/>
      <c r="AV1577" s="165"/>
      <c r="AX1577" s="165"/>
      <c r="AZ1577" s="165"/>
      <c r="BB1577" s="165"/>
    </row>
    <row r="1578" spans="1:54" s="174" customFormat="1" ht="18.399999999999999" customHeight="1" x14ac:dyDescent="0.3">
      <c r="A1578" s="182"/>
      <c r="B1578" s="160"/>
      <c r="C1578" s="82"/>
      <c r="D1578" s="165"/>
      <c r="E1578" s="161"/>
      <c r="H1578" s="165"/>
      <c r="J1578" s="165"/>
      <c r="L1578" s="165"/>
      <c r="N1578" s="165"/>
      <c r="P1578" s="165"/>
      <c r="R1578" s="165"/>
      <c r="T1578" s="165"/>
      <c r="V1578" s="165"/>
      <c r="X1578" s="165"/>
      <c r="Z1578" s="165"/>
      <c r="AB1578" s="165"/>
      <c r="AD1578" s="165"/>
      <c r="AF1578" s="165"/>
      <c r="AH1578" s="165"/>
      <c r="AJ1578" s="165"/>
      <c r="AL1578" s="165"/>
      <c r="AN1578" s="165"/>
      <c r="AP1578" s="165"/>
      <c r="AR1578" s="165"/>
      <c r="AT1578" s="165"/>
      <c r="AV1578" s="165"/>
      <c r="AX1578" s="165"/>
      <c r="AZ1578" s="165"/>
      <c r="BB1578" s="165"/>
    </row>
    <row r="1579" spans="1:54" s="174" customFormat="1" ht="18.399999999999999" customHeight="1" x14ac:dyDescent="0.3">
      <c r="A1579" s="182"/>
      <c r="B1579" s="160"/>
      <c r="C1579" s="64"/>
      <c r="D1579" s="160"/>
      <c r="E1579" s="161"/>
      <c r="R1579" s="165"/>
      <c r="T1579" s="165"/>
      <c r="V1579" s="165"/>
      <c r="X1579" s="165"/>
      <c r="Z1579" s="165"/>
      <c r="AB1579" s="165"/>
      <c r="AD1579" s="165"/>
      <c r="AF1579" s="165"/>
      <c r="AH1579" s="165"/>
      <c r="AJ1579" s="165"/>
      <c r="AL1579" s="165"/>
      <c r="AN1579" s="165"/>
      <c r="AP1579" s="165"/>
      <c r="AR1579" s="165"/>
      <c r="AT1579" s="165"/>
      <c r="AV1579" s="165"/>
      <c r="AX1579" s="165"/>
      <c r="AZ1579" s="165"/>
      <c r="BB1579" s="165"/>
    </row>
    <row r="1580" spans="1:54" s="174" customFormat="1" ht="18.399999999999999" customHeight="1" x14ac:dyDescent="0.3">
      <c r="A1580" s="182"/>
      <c r="B1580" s="160"/>
      <c r="C1580" s="64"/>
      <c r="D1580" s="161"/>
      <c r="E1580" s="161"/>
      <c r="N1580" s="161"/>
      <c r="P1580" s="161"/>
      <c r="R1580" s="161"/>
      <c r="T1580" s="161"/>
      <c r="V1580" s="161"/>
      <c r="X1580" s="161"/>
      <c r="Z1580" s="161"/>
      <c r="AB1580" s="161"/>
      <c r="AD1580" s="161"/>
      <c r="AF1580" s="161"/>
      <c r="AH1580" s="161"/>
      <c r="AJ1580" s="161"/>
      <c r="AL1580" s="161"/>
      <c r="AN1580" s="161"/>
      <c r="AP1580" s="161"/>
      <c r="AR1580" s="161"/>
      <c r="AT1580" s="161"/>
      <c r="AV1580" s="161"/>
      <c r="AX1580" s="161"/>
      <c r="AZ1580" s="161"/>
      <c r="BB1580" s="161"/>
    </row>
    <row r="1581" spans="1:54" s="174" customFormat="1" ht="18.399999999999999" customHeight="1" x14ac:dyDescent="0.3">
      <c r="A1581" s="182"/>
      <c r="B1581" s="160"/>
      <c r="C1581" s="64"/>
      <c r="D1581" s="161"/>
      <c r="E1581" s="161"/>
      <c r="H1581" s="165"/>
      <c r="J1581" s="165"/>
      <c r="L1581" s="165"/>
      <c r="N1581" s="165"/>
      <c r="P1581" s="165"/>
      <c r="R1581" s="165"/>
      <c r="T1581" s="165"/>
      <c r="V1581" s="165"/>
      <c r="X1581" s="165"/>
      <c r="Z1581" s="165"/>
      <c r="AB1581" s="165"/>
      <c r="AD1581" s="165"/>
      <c r="AF1581" s="165"/>
      <c r="AH1581" s="165"/>
      <c r="AJ1581" s="165"/>
      <c r="AL1581" s="165"/>
      <c r="AN1581" s="165"/>
      <c r="AP1581" s="165"/>
      <c r="AR1581" s="165"/>
      <c r="AT1581" s="165"/>
      <c r="AV1581" s="165"/>
      <c r="AX1581" s="165"/>
      <c r="AZ1581" s="165"/>
      <c r="BB1581" s="165"/>
    </row>
    <row r="1582" spans="1:54" s="174" customFormat="1" ht="18.399999999999999" customHeight="1" x14ac:dyDescent="0.3">
      <c r="A1582" s="182"/>
      <c r="B1582" s="160"/>
      <c r="C1582" s="64"/>
      <c r="D1582" s="161"/>
      <c r="E1582" s="161"/>
      <c r="P1582" s="161"/>
      <c r="R1582" s="161"/>
      <c r="T1582" s="161"/>
      <c r="V1582" s="161"/>
      <c r="X1582" s="161"/>
      <c r="Z1582" s="161"/>
      <c r="AB1582" s="161"/>
      <c r="AD1582" s="161"/>
      <c r="AF1582" s="161"/>
      <c r="AH1582" s="161"/>
      <c r="AJ1582" s="161"/>
      <c r="AL1582" s="161"/>
      <c r="AN1582" s="161"/>
      <c r="AP1582" s="161"/>
      <c r="AR1582" s="161"/>
      <c r="AT1582" s="161"/>
      <c r="AV1582" s="161"/>
      <c r="AX1582" s="161"/>
      <c r="AZ1582" s="161"/>
      <c r="BB1582" s="161"/>
    </row>
    <row r="1583" spans="1:54" s="174" customFormat="1" ht="18.399999999999999" customHeight="1" x14ac:dyDescent="0.3">
      <c r="A1583" s="182"/>
      <c r="B1583" s="160"/>
      <c r="C1583" s="64"/>
      <c r="D1583" s="161"/>
      <c r="E1583" s="161"/>
      <c r="H1583" s="161"/>
      <c r="J1583" s="161"/>
      <c r="L1583" s="161"/>
      <c r="N1583" s="161"/>
      <c r="P1583" s="161"/>
      <c r="R1583" s="161"/>
      <c r="T1583" s="161"/>
      <c r="V1583" s="161"/>
      <c r="X1583" s="161"/>
      <c r="Z1583" s="161"/>
      <c r="AB1583" s="161"/>
      <c r="AD1583" s="161"/>
      <c r="AF1583" s="161"/>
      <c r="AH1583" s="161"/>
      <c r="AJ1583" s="161"/>
      <c r="AL1583" s="161"/>
      <c r="AN1583" s="161"/>
      <c r="AP1583" s="161"/>
      <c r="AR1583" s="161"/>
      <c r="AT1583" s="161"/>
      <c r="AV1583" s="161"/>
      <c r="AX1583" s="161"/>
      <c r="AZ1583" s="161"/>
      <c r="BB1583" s="161"/>
    </row>
    <row r="1584" spans="1:54" s="174" customFormat="1" ht="18.399999999999999" customHeight="1" x14ac:dyDescent="0.3">
      <c r="A1584" s="182"/>
      <c r="B1584" s="160"/>
      <c r="C1584" s="64"/>
      <c r="D1584" s="161"/>
      <c r="E1584" s="161"/>
      <c r="H1584" s="161"/>
      <c r="J1584" s="161"/>
      <c r="L1584" s="161"/>
      <c r="N1584" s="161"/>
      <c r="P1584" s="161"/>
      <c r="R1584" s="161"/>
      <c r="T1584" s="161"/>
      <c r="V1584" s="161"/>
      <c r="X1584" s="161"/>
      <c r="Z1584" s="161"/>
      <c r="AB1584" s="161"/>
      <c r="AD1584" s="161"/>
      <c r="AF1584" s="161"/>
      <c r="AH1584" s="161"/>
      <c r="AJ1584" s="161"/>
      <c r="AL1584" s="161"/>
      <c r="AN1584" s="161"/>
      <c r="AP1584" s="161"/>
      <c r="AR1584" s="161"/>
      <c r="AT1584" s="161"/>
      <c r="AV1584" s="161"/>
      <c r="AX1584" s="161"/>
      <c r="AZ1584" s="161"/>
      <c r="BB1584" s="161"/>
    </row>
    <row r="1585" spans="1:54" s="174" customFormat="1" ht="18.399999999999999" customHeight="1" x14ac:dyDescent="0.3">
      <c r="A1585" s="182"/>
      <c r="B1585" s="160"/>
      <c r="C1585" s="64"/>
      <c r="D1585" s="161"/>
      <c r="E1585" s="161"/>
      <c r="J1585" s="161"/>
      <c r="L1585" s="161"/>
      <c r="N1585" s="161"/>
      <c r="P1585" s="161"/>
      <c r="R1585" s="161"/>
      <c r="T1585" s="161"/>
      <c r="V1585" s="161"/>
      <c r="X1585" s="161"/>
      <c r="Z1585" s="161"/>
      <c r="AB1585" s="161"/>
      <c r="AD1585" s="161"/>
      <c r="AF1585" s="161"/>
      <c r="AH1585" s="161"/>
      <c r="AJ1585" s="161"/>
      <c r="AL1585" s="161"/>
      <c r="AN1585" s="161"/>
      <c r="AP1585" s="161"/>
      <c r="AR1585" s="161"/>
      <c r="AT1585" s="161"/>
      <c r="AV1585" s="161"/>
      <c r="AX1585" s="161"/>
      <c r="AZ1585" s="161"/>
      <c r="BB1585" s="161"/>
    </row>
    <row r="1586" spans="1:54" s="174" customFormat="1" ht="18.399999999999999" customHeight="1" x14ac:dyDescent="0.3">
      <c r="A1586" s="182"/>
      <c r="B1586" s="160"/>
      <c r="C1586" s="64"/>
      <c r="D1586" s="161"/>
      <c r="E1586" s="161"/>
      <c r="H1586" s="161"/>
      <c r="J1586" s="161"/>
      <c r="L1586" s="161"/>
      <c r="N1586" s="161"/>
      <c r="P1586" s="161"/>
      <c r="R1586" s="161"/>
      <c r="T1586" s="161"/>
      <c r="V1586" s="161"/>
      <c r="X1586" s="161"/>
      <c r="Z1586" s="161"/>
      <c r="AB1586" s="161"/>
      <c r="AD1586" s="161"/>
      <c r="AF1586" s="161"/>
      <c r="AH1586" s="161"/>
      <c r="AJ1586" s="161"/>
      <c r="AL1586" s="161"/>
      <c r="AN1586" s="161"/>
      <c r="AP1586" s="161"/>
      <c r="AR1586" s="161"/>
      <c r="AT1586" s="161"/>
      <c r="AV1586" s="161"/>
      <c r="AX1586" s="161"/>
      <c r="AZ1586" s="161"/>
      <c r="BB1586" s="161"/>
    </row>
    <row r="1587" spans="1:54" s="174" customFormat="1" ht="18.399999999999999" customHeight="1" x14ac:dyDescent="0.3">
      <c r="A1587" s="182"/>
      <c r="B1587" s="160"/>
      <c r="C1587" s="64"/>
      <c r="D1587" s="161"/>
      <c r="E1587" s="161"/>
      <c r="P1587" s="161"/>
      <c r="R1587" s="161"/>
      <c r="T1587" s="161"/>
      <c r="V1587" s="161"/>
      <c r="X1587" s="161"/>
      <c r="Z1587" s="161"/>
      <c r="AB1587" s="161"/>
      <c r="AD1587" s="161"/>
      <c r="AF1587" s="161"/>
      <c r="AH1587" s="161"/>
      <c r="AJ1587" s="161"/>
      <c r="AL1587" s="161"/>
      <c r="AN1587" s="161"/>
      <c r="AP1587" s="161"/>
      <c r="AR1587" s="161"/>
      <c r="AT1587" s="161"/>
      <c r="AV1587" s="161"/>
      <c r="AX1587" s="161"/>
      <c r="AZ1587" s="161"/>
      <c r="BB1587" s="161"/>
    </row>
    <row r="1588" spans="1:54" s="174" customFormat="1" ht="18.399999999999999" customHeight="1" x14ac:dyDescent="0.3">
      <c r="A1588" s="182"/>
      <c r="B1588" s="160"/>
      <c r="C1588" s="64"/>
      <c r="D1588" s="160"/>
      <c r="E1588" s="161"/>
      <c r="R1588" s="165"/>
      <c r="T1588" s="165"/>
      <c r="V1588" s="165"/>
      <c r="X1588" s="165"/>
      <c r="Z1588" s="165"/>
      <c r="AB1588" s="165"/>
      <c r="AD1588" s="165"/>
      <c r="AF1588" s="165"/>
      <c r="AH1588" s="165"/>
      <c r="AJ1588" s="165"/>
      <c r="AL1588" s="165"/>
      <c r="AN1588" s="165"/>
      <c r="AP1588" s="165"/>
      <c r="AR1588" s="165"/>
      <c r="AT1588" s="165"/>
      <c r="AV1588" s="165"/>
      <c r="AX1588" s="165"/>
      <c r="AZ1588" s="165"/>
      <c r="BB1588" s="165"/>
    </row>
    <row r="1589" spans="1:54" s="174" customFormat="1" ht="18.399999999999999" customHeight="1" x14ac:dyDescent="0.3">
      <c r="A1589" s="182"/>
      <c r="B1589" s="160"/>
      <c r="C1589" s="64"/>
      <c r="D1589" s="160"/>
      <c r="E1589" s="161"/>
      <c r="L1589" s="165"/>
      <c r="N1589" s="165"/>
      <c r="R1589" s="165"/>
      <c r="T1589" s="165"/>
      <c r="V1589" s="165"/>
      <c r="X1589" s="165"/>
      <c r="Z1589" s="165"/>
      <c r="AB1589" s="165"/>
      <c r="AD1589" s="165"/>
      <c r="AF1589" s="165"/>
      <c r="AH1589" s="165"/>
      <c r="AJ1589" s="165"/>
      <c r="AL1589" s="165"/>
      <c r="AN1589" s="165"/>
      <c r="AP1589" s="165"/>
      <c r="AR1589" s="165"/>
      <c r="AT1589" s="165"/>
      <c r="AV1589" s="165"/>
      <c r="AX1589" s="165"/>
      <c r="AZ1589" s="165"/>
      <c r="BB1589" s="165"/>
    </row>
    <row r="1590" spans="1:54" s="174" customFormat="1" ht="18.399999999999999" customHeight="1" x14ac:dyDescent="0.3">
      <c r="A1590" s="182"/>
      <c r="B1590" s="160"/>
      <c r="C1590" s="64"/>
      <c r="D1590" s="161"/>
      <c r="E1590" s="161"/>
      <c r="F1590" s="165"/>
      <c r="H1590" s="165"/>
      <c r="J1590" s="165"/>
      <c r="L1590" s="165"/>
      <c r="N1590" s="165"/>
      <c r="P1590" s="165"/>
      <c r="R1590" s="165"/>
      <c r="T1590" s="165"/>
      <c r="V1590" s="165"/>
      <c r="X1590" s="165"/>
      <c r="Z1590" s="165"/>
      <c r="AB1590" s="165"/>
      <c r="AD1590" s="165"/>
      <c r="AF1590" s="165"/>
      <c r="AH1590" s="165"/>
      <c r="AJ1590" s="165"/>
      <c r="AL1590" s="165"/>
      <c r="AN1590" s="165"/>
      <c r="AP1590" s="165"/>
      <c r="AR1590" s="165"/>
      <c r="AT1590" s="165"/>
      <c r="AV1590" s="165"/>
      <c r="AX1590" s="165"/>
      <c r="AZ1590" s="165"/>
      <c r="BB1590" s="165"/>
    </row>
    <row r="1591" spans="1:54" ht="18.399999999999999" customHeight="1" x14ac:dyDescent="0.3">
      <c r="A1591" s="182"/>
      <c r="B1591" s="160"/>
      <c r="C1591" s="64"/>
      <c r="D1591" s="161"/>
      <c r="F1591" s="174"/>
      <c r="H1591" s="174"/>
      <c r="J1591" s="174"/>
      <c r="L1591" s="174"/>
      <c r="N1591" s="174"/>
      <c r="P1591" s="174"/>
      <c r="R1591" s="174"/>
      <c r="T1591" s="174"/>
      <c r="V1591" s="161"/>
      <c r="X1591" s="161"/>
      <c r="Z1591" s="161"/>
      <c r="AB1591" s="161"/>
      <c r="AD1591" s="161"/>
      <c r="AF1591" s="161"/>
      <c r="AH1591" s="161"/>
      <c r="AJ1591" s="161"/>
      <c r="AL1591" s="161"/>
      <c r="AN1591" s="161"/>
      <c r="AP1591" s="161"/>
      <c r="AR1591" s="161"/>
      <c r="AT1591" s="161"/>
      <c r="AV1591" s="161"/>
      <c r="AX1591" s="161"/>
      <c r="AZ1591" s="161"/>
      <c r="BB1591" s="161"/>
    </row>
    <row r="1592" spans="1:54" ht="18.399999999999999" customHeight="1" x14ac:dyDescent="0.3">
      <c r="A1592" s="182"/>
      <c r="B1592" s="160"/>
      <c r="C1592" s="64"/>
      <c r="D1592" s="161"/>
      <c r="F1592" s="174"/>
      <c r="H1592" s="174"/>
      <c r="J1592" s="174"/>
      <c r="L1592" s="174"/>
      <c r="N1592" s="174"/>
      <c r="P1592" s="174"/>
      <c r="R1592" s="174"/>
      <c r="T1592" s="174"/>
      <c r="V1592" s="174"/>
      <c r="X1592" s="174"/>
      <c r="Z1592" s="174"/>
      <c r="AB1592" s="174"/>
      <c r="AD1592" s="174"/>
      <c r="AF1592" s="174"/>
      <c r="AH1592" s="174"/>
    </row>
    <row r="1593" spans="1:54" s="174" customFormat="1" ht="18.399999999999999" customHeight="1" x14ac:dyDescent="0.3">
      <c r="A1593" s="182"/>
      <c r="B1593" s="160"/>
      <c r="C1593" s="64"/>
      <c r="D1593" s="161"/>
      <c r="E1593" s="161"/>
      <c r="AD1593" s="161"/>
      <c r="AF1593" s="161"/>
      <c r="AH1593" s="161"/>
      <c r="AJ1593" s="161"/>
      <c r="AL1593" s="161"/>
      <c r="AN1593" s="161"/>
      <c r="AP1593" s="161"/>
      <c r="AR1593" s="161"/>
      <c r="AT1593" s="161"/>
      <c r="AV1593" s="161"/>
      <c r="AX1593" s="161"/>
      <c r="AZ1593" s="161"/>
      <c r="BB1593" s="161"/>
    </row>
    <row r="1594" spans="1:54" s="174" customFormat="1" ht="18.399999999999999" customHeight="1" x14ac:dyDescent="0.3">
      <c r="A1594" s="182"/>
      <c r="B1594" s="160"/>
      <c r="C1594" s="64"/>
      <c r="D1594" s="161"/>
      <c r="E1594" s="161"/>
      <c r="H1594" s="161"/>
      <c r="J1594" s="161"/>
      <c r="L1594" s="161"/>
      <c r="N1594" s="161"/>
      <c r="P1594" s="161"/>
      <c r="R1594" s="161"/>
      <c r="T1594" s="161"/>
      <c r="V1594" s="161"/>
      <c r="X1594" s="161"/>
      <c r="Z1594" s="161"/>
      <c r="AB1594" s="161"/>
      <c r="AD1594" s="161"/>
      <c r="AF1594" s="161"/>
      <c r="AH1594" s="161"/>
      <c r="AJ1594" s="161"/>
      <c r="AL1594" s="161"/>
      <c r="AN1594" s="161"/>
      <c r="AP1594" s="161"/>
      <c r="AR1594" s="161"/>
      <c r="AT1594" s="161"/>
      <c r="AV1594" s="161"/>
      <c r="AX1594" s="161"/>
      <c r="AZ1594" s="161"/>
      <c r="BB1594" s="161"/>
    </row>
    <row r="1595" spans="1:54" s="174" customFormat="1" ht="18.399999999999999" customHeight="1" x14ac:dyDescent="0.3">
      <c r="A1595" s="182"/>
      <c r="B1595" s="160"/>
      <c r="C1595" s="64"/>
      <c r="D1595" s="161"/>
      <c r="E1595" s="161"/>
      <c r="R1595" s="161"/>
      <c r="T1595" s="161"/>
      <c r="V1595" s="161"/>
      <c r="X1595" s="161"/>
      <c r="Z1595" s="161"/>
      <c r="AB1595" s="161"/>
      <c r="AD1595" s="161"/>
      <c r="AF1595" s="161"/>
      <c r="AH1595" s="161"/>
      <c r="AJ1595" s="161"/>
      <c r="AL1595" s="161"/>
      <c r="AN1595" s="161"/>
      <c r="AP1595" s="161"/>
      <c r="AR1595" s="161"/>
      <c r="AT1595" s="161"/>
      <c r="AV1595" s="161"/>
      <c r="AX1595" s="161"/>
      <c r="AZ1595" s="161"/>
      <c r="BB1595" s="161"/>
    </row>
    <row r="1596" spans="1:54" s="174" customFormat="1" ht="18.399999999999999" customHeight="1" x14ac:dyDescent="0.3">
      <c r="A1596" s="182"/>
      <c r="B1596" s="160"/>
      <c r="C1596" s="64"/>
      <c r="D1596" s="161"/>
      <c r="E1596" s="161"/>
      <c r="F1596" s="165"/>
      <c r="H1596" s="165"/>
      <c r="J1596" s="165"/>
      <c r="L1596" s="165"/>
      <c r="N1596" s="165"/>
      <c r="P1596" s="165"/>
      <c r="R1596" s="165"/>
      <c r="T1596" s="165"/>
      <c r="V1596" s="165"/>
      <c r="X1596" s="165"/>
      <c r="Z1596" s="165"/>
      <c r="AB1596" s="165"/>
      <c r="AD1596" s="165"/>
      <c r="AF1596" s="165"/>
      <c r="AH1596" s="165"/>
      <c r="AJ1596" s="165"/>
      <c r="AL1596" s="165"/>
      <c r="AN1596" s="165"/>
      <c r="AP1596" s="165"/>
      <c r="AR1596" s="165"/>
      <c r="AT1596" s="165"/>
      <c r="AV1596" s="165"/>
      <c r="AX1596" s="165"/>
      <c r="AZ1596" s="165"/>
      <c r="BB1596" s="165"/>
    </row>
    <row r="1597" spans="1:54" s="174" customFormat="1" ht="18.399999999999999" customHeight="1" x14ac:dyDescent="0.3">
      <c r="A1597" s="200"/>
      <c r="B1597" s="173"/>
      <c r="C1597" s="67"/>
      <c r="D1597" s="161"/>
      <c r="E1597" s="161"/>
      <c r="H1597" s="165"/>
      <c r="J1597" s="165"/>
      <c r="L1597" s="165"/>
      <c r="N1597" s="165"/>
      <c r="P1597" s="165"/>
      <c r="R1597" s="165"/>
      <c r="T1597" s="165"/>
      <c r="V1597" s="165"/>
      <c r="X1597" s="165"/>
      <c r="Z1597" s="165"/>
      <c r="AB1597" s="165"/>
      <c r="AD1597" s="165"/>
      <c r="AF1597" s="165"/>
      <c r="AH1597" s="165"/>
      <c r="AJ1597" s="165"/>
      <c r="AL1597" s="165"/>
      <c r="AN1597" s="165"/>
      <c r="AP1597" s="165"/>
      <c r="AR1597" s="165"/>
      <c r="AT1597" s="165"/>
      <c r="AV1597" s="165"/>
      <c r="AX1597" s="165"/>
      <c r="AZ1597" s="165"/>
      <c r="BB1597" s="165"/>
    </row>
    <row r="1598" spans="1:54" ht="18.399999999999999" customHeight="1" x14ac:dyDescent="0.3">
      <c r="A1598" s="182"/>
      <c r="B1598" s="160"/>
      <c r="C1598" s="64"/>
      <c r="D1598" s="161"/>
      <c r="H1598" s="161"/>
      <c r="J1598" s="161"/>
      <c r="L1598" s="161"/>
      <c r="N1598" s="161"/>
      <c r="P1598" s="161"/>
      <c r="R1598" s="161"/>
      <c r="T1598" s="161"/>
      <c r="V1598" s="161"/>
      <c r="X1598" s="161"/>
      <c r="Z1598" s="161"/>
      <c r="AB1598" s="161"/>
      <c r="AD1598" s="161"/>
      <c r="AF1598" s="161"/>
      <c r="AH1598" s="161"/>
      <c r="AJ1598" s="161"/>
      <c r="AL1598" s="161"/>
      <c r="AN1598" s="161"/>
      <c r="AP1598" s="161"/>
      <c r="AR1598" s="161"/>
      <c r="AT1598" s="161"/>
      <c r="AV1598" s="161"/>
      <c r="AX1598" s="161"/>
      <c r="AZ1598" s="161"/>
      <c r="BB1598" s="161"/>
    </row>
    <row r="1599" spans="1:54" s="174" customFormat="1" ht="18.399999999999999" customHeight="1" x14ac:dyDescent="0.3">
      <c r="A1599" s="182"/>
      <c r="B1599" s="160"/>
      <c r="C1599" s="64"/>
      <c r="D1599" s="161"/>
      <c r="E1599" s="161"/>
      <c r="F1599" s="165"/>
      <c r="H1599" s="161"/>
      <c r="J1599" s="161"/>
      <c r="L1599" s="161"/>
      <c r="N1599" s="161"/>
      <c r="P1599" s="161"/>
      <c r="R1599" s="161"/>
      <c r="T1599" s="161"/>
      <c r="V1599" s="161"/>
      <c r="X1599" s="161"/>
      <c r="Z1599" s="161"/>
      <c r="AB1599" s="161"/>
      <c r="AD1599" s="161"/>
      <c r="AF1599" s="161"/>
      <c r="AH1599" s="161"/>
      <c r="AJ1599" s="161"/>
      <c r="AL1599" s="161"/>
      <c r="AN1599" s="161"/>
      <c r="AP1599" s="161"/>
      <c r="AR1599" s="161"/>
      <c r="AT1599" s="161"/>
      <c r="AV1599" s="161"/>
      <c r="AX1599" s="161"/>
      <c r="AZ1599" s="161"/>
      <c r="BB1599" s="161"/>
    </row>
    <row r="1600" spans="1:54" s="174" customFormat="1" ht="18.399999999999999" customHeight="1" x14ac:dyDescent="0.3">
      <c r="A1600" s="182"/>
      <c r="B1600" s="160"/>
      <c r="C1600" s="64"/>
      <c r="D1600" s="161"/>
      <c r="E1600" s="161"/>
      <c r="F1600" s="165"/>
      <c r="H1600" s="161"/>
      <c r="J1600" s="161"/>
      <c r="L1600" s="161"/>
      <c r="N1600" s="161"/>
      <c r="P1600" s="161"/>
      <c r="R1600" s="161"/>
      <c r="T1600" s="161"/>
      <c r="V1600" s="161"/>
      <c r="X1600" s="161"/>
      <c r="Z1600" s="161"/>
      <c r="AB1600" s="161"/>
      <c r="AD1600" s="161"/>
      <c r="AF1600" s="161"/>
      <c r="AH1600" s="161"/>
      <c r="AJ1600" s="161"/>
      <c r="AL1600" s="161"/>
      <c r="AN1600" s="161"/>
      <c r="AP1600" s="161"/>
      <c r="AR1600" s="161"/>
      <c r="AT1600" s="161"/>
      <c r="AV1600" s="161"/>
      <c r="AX1600" s="161"/>
      <c r="AZ1600" s="161"/>
      <c r="BB1600" s="161"/>
    </row>
    <row r="1601" spans="1:54" s="174" customFormat="1" ht="18.399999999999999" customHeight="1" x14ac:dyDescent="0.3">
      <c r="A1601" s="182"/>
      <c r="B1601" s="160"/>
      <c r="C1601" s="64"/>
      <c r="D1601" s="161"/>
      <c r="E1601" s="161"/>
      <c r="J1601" s="161"/>
      <c r="L1601" s="161"/>
      <c r="N1601" s="161"/>
      <c r="P1601" s="161"/>
      <c r="R1601" s="161"/>
      <c r="T1601" s="161"/>
      <c r="V1601" s="161"/>
      <c r="X1601" s="161"/>
      <c r="Z1601" s="161"/>
      <c r="AB1601" s="161"/>
      <c r="AD1601" s="161"/>
      <c r="AF1601" s="161"/>
      <c r="AH1601" s="161"/>
      <c r="AJ1601" s="161"/>
      <c r="AL1601" s="161"/>
      <c r="AN1601" s="161"/>
      <c r="AP1601" s="161"/>
      <c r="AR1601" s="161"/>
      <c r="AT1601" s="161"/>
      <c r="AV1601" s="161"/>
      <c r="AX1601" s="161"/>
      <c r="AZ1601" s="161"/>
      <c r="BB1601" s="161"/>
    </row>
    <row r="1602" spans="1:54" s="174" customFormat="1" ht="18.399999999999999" customHeight="1" x14ac:dyDescent="0.3">
      <c r="A1602" s="182"/>
      <c r="B1602" s="160"/>
      <c r="C1602" s="64"/>
      <c r="D1602" s="161"/>
      <c r="E1602" s="161"/>
      <c r="H1602" s="161"/>
      <c r="J1602" s="161"/>
      <c r="L1602" s="161"/>
      <c r="N1602" s="161"/>
      <c r="P1602" s="161"/>
      <c r="R1602" s="161"/>
      <c r="T1602" s="161"/>
      <c r="V1602" s="161"/>
      <c r="X1602" s="161"/>
      <c r="Z1602" s="161"/>
      <c r="AB1602" s="161"/>
      <c r="AD1602" s="161"/>
      <c r="AF1602" s="161"/>
      <c r="AH1602" s="161"/>
      <c r="AJ1602" s="161"/>
      <c r="AL1602" s="161"/>
      <c r="AN1602" s="161"/>
      <c r="AP1602" s="161"/>
      <c r="AR1602" s="161"/>
      <c r="AT1602" s="161"/>
      <c r="AV1602" s="161"/>
      <c r="AX1602" s="161"/>
      <c r="AZ1602" s="161"/>
      <c r="BB1602" s="161"/>
    </row>
    <row r="1603" spans="1:54" s="174" customFormat="1" ht="18.399999999999999" customHeight="1" x14ac:dyDescent="0.3">
      <c r="A1603" s="182"/>
      <c r="B1603" s="160"/>
      <c r="C1603" s="64"/>
      <c r="D1603" s="161"/>
      <c r="E1603" s="161"/>
      <c r="F1603" s="165"/>
      <c r="H1603" s="165"/>
      <c r="J1603" s="165"/>
      <c r="L1603" s="165"/>
      <c r="N1603" s="165"/>
      <c r="P1603" s="165"/>
      <c r="R1603" s="165"/>
      <c r="T1603" s="165"/>
      <c r="V1603" s="165"/>
      <c r="X1603" s="165"/>
      <c r="Z1603" s="165"/>
      <c r="AB1603" s="165"/>
      <c r="AD1603" s="165"/>
      <c r="AF1603" s="165"/>
      <c r="AH1603" s="165"/>
      <c r="AJ1603" s="165"/>
      <c r="AL1603" s="165"/>
      <c r="AN1603" s="165"/>
      <c r="AP1603" s="165"/>
      <c r="AR1603" s="165"/>
      <c r="AT1603" s="165"/>
      <c r="AV1603" s="165"/>
      <c r="AX1603" s="165"/>
      <c r="AZ1603" s="165"/>
      <c r="BB1603" s="165"/>
    </row>
    <row r="1604" spans="1:54" s="174" customFormat="1" ht="18.399999999999999" customHeight="1" x14ac:dyDescent="0.3">
      <c r="A1604" s="182"/>
      <c r="B1604" s="160"/>
      <c r="C1604" s="64"/>
      <c r="D1604" s="161"/>
      <c r="E1604" s="161"/>
      <c r="F1604" s="165"/>
      <c r="H1604" s="165"/>
      <c r="J1604" s="165"/>
      <c r="L1604" s="165"/>
      <c r="N1604" s="165"/>
      <c r="P1604" s="165"/>
      <c r="R1604" s="165"/>
      <c r="T1604" s="165"/>
      <c r="V1604" s="165"/>
      <c r="X1604" s="165"/>
      <c r="Z1604" s="165"/>
      <c r="AB1604" s="165"/>
      <c r="AD1604" s="165"/>
      <c r="AF1604" s="165"/>
      <c r="AH1604" s="165"/>
      <c r="AJ1604" s="165"/>
      <c r="AL1604" s="165"/>
      <c r="AN1604" s="165"/>
      <c r="AP1604" s="165"/>
      <c r="AR1604" s="165"/>
      <c r="AT1604" s="165"/>
      <c r="AV1604" s="165"/>
      <c r="AX1604" s="165"/>
      <c r="AZ1604" s="165"/>
      <c r="BB1604" s="165"/>
    </row>
    <row r="1605" spans="1:54" s="174" customFormat="1" ht="18.399999999999999" customHeight="1" x14ac:dyDescent="0.3">
      <c r="A1605" s="182"/>
      <c r="B1605" s="160"/>
      <c r="C1605" s="64"/>
      <c r="D1605" s="160"/>
      <c r="E1605" s="161"/>
      <c r="H1605" s="178"/>
      <c r="J1605" s="178"/>
      <c r="L1605" s="165"/>
      <c r="N1605" s="165"/>
      <c r="R1605" s="165"/>
      <c r="T1605" s="165"/>
      <c r="V1605" s="165"/>
      <c r="X1605" s="165"/>
      <c r="Z1605" s="165"/>
      <c r="AB1605" s="165"/>
      <c r="AD1605" s="165"/>
      <c r="AF1605" s="165"/>
      <c r="AH1605" s="165"/>
      <c r="AJ1605" s="165"/>
      <c r="AL1605" s="165"/>
      <c r="AN1605" s="165"/>
      <c r="AP1605" s="165"/>
      <c r="AR1605" s="165"/>
      <c r="AT1605" s="165"/>
      <c r="AV1605" s="165"/>
      <c r="AX1605" s="165"/>
      <c r="AZ1605" s="165"/>
      <c r="BB1605" s="165"/>
    </row>
    <row r="1606" spans="1:54" s="174" customFormat="1" ht="18.399999999999999" customHeight="1" x14ac:dyDescent="0.3">
      <c r="A1606" s="182"/>
      <c r="B1606" s="160"/>
      <c r="C1606" s="64"/>
      <c r="D1606" s="161"/>
      <c r="E1606" s="161"/>
      <c r="T1606" s="161"/>
      <c r="V1606" s="161"/>
      <c r="X1606" s="161"/>
      <c r="Z1606" s="161"/>
      <c r="AB1606" s="161"/>
      <c r="AD1606" s="161"/>
      <c r="AF1606" s="161"/>
      <c r="AH1606" s="161"/>
      <c r="AJ1606" s="161"/>
      <c r="AL1606" s="161"/>
      <c r="AN1606" s="161"/>
      <c r="AP1606" s="161"/>
      <c r="AR1606" s="161"/>
      <c r="AT1606" s="161"/>
      <c r="AV1606" s="161"/>
      <c r="AX1606" s="161"/>
      <c r="AZ1606" s="161"/>
      <c r="BB1606" s="161"/>
    </row>
    <row r="1607" spans="1:54" s="174" customFormat="1" ht="18.399999999999999" customHeight="1" x14ac:dyDescent="0.3">
      <c r="A1607" s="182"/>
      <c r="B1607" s="160"/>
      <c r="C1607" s="64"/>
      <c r="D1607" s="161"/>
      <c r="E1607" s="161"/>
      <c r="H1607" s="161"/>
      <c r="J1607" s="161"/>
      <c r="L1607" s="161"/>
      <c r="N1607" s="161"/>
      <c r="P1607" s="161"/>
      <c r="R1607" s="161"/>
      <c r="T1607" s="161"/>
      <c r="V1607" s="161"/>
      <c r="X1607" s="161"/>
      <c r="Z1607" s="161"/>
      <c r="AB1607" s="161"/>
      <c r="AD1607" s="161"/>
      <c r="AF1607" s="161"/>
      <c r="AH1607" s="161"/>
      <c r="AJ1607" s="161"/>
      <c r="AL1607" s="161"/>
      <c r="AN1607" s="161"/>
      <c r="AP1607" s="161"/>
      <c r="AR1607" s="161"/>
      <c r="AT1607" s="161"/>
      <c r="AV1607" s="161"/>
      <c r="AX1607" s="161"/>
      <c r="AZ1607" s="161"/>
      <c r="BB1607" s="161"/>
    </row>
    <row r="1608" spans="1:54" s="174" customFormat="1" ht="18.399999999999999" customHeight="1" x14ac:dyDescent="0.3">
      <c r="A1608" s="182"/>
      <c r="B1608" s="160"/>
      <c r="C1608" s="64"/>
      <c r="D1608" s="161"/>
      <c r="E1608" s="161"/>
      <c r="H1608" s="161"/>
      <c r="J1608" s="161"/>
      <c r="L1608" s="161"/>
      <c r="N1608" s="161"/>
      <c r="P1608" s="161"/>
      <c r="R1608" s="161"/>
      <c r="T1608" s="161"/>
      <c r="V1608" s="161"/>
      <c r="X1608" s="161"/>
      <c r="Z1608" s="161"/>
      <c r="AB1608" s="161"/>
      <c r="AD1608" s="161"/>
      <c r="AF1608" s="161"/>
      <c r="AH1608" s="161"/>
      <c r="AJ1608" s="161"/>
      <c r="AL1608" s="161"/>
      <c r="AN1608" s="161"/>
      <c r="AP1608" s="161"/>
      <c r="AR1608" s="161"/>
      <c r="AT1608" s="161"/>
      <c r="AV1608" s="161"/>
      <c r="AX1608" s="161"/>
      <c r="AZ1608" s="161"/>
      <c r="BB1608" s="161"/>
    </row>
    <row r="1609" spans="1:54" s="174" customFormat="1" ht="18.399999999999999" customHeight="1" x14ac:dyDescent="0.3">
      <c r="A1609" s="182"/>
      <c r="B1609" s="160"/>
      <c r="C1609" s="64"/>
      <c r="D1609" s="161"/>
      <c r="E1609" s="161"/>
      <c r="H1609" s="161"/>
      <c r="J1609" s="161"/>
      <c r="L1609" s="161"/>
      <c r="N1609" s="161"/>
      <c r="P1609" s="161"/>
      <c r="R1609" s="161"/>
      <c r="T1609" s="161"/>
      <c r="V1609" s="161"/>
      <c r="X1609" s="161"/>
      <c r="Z1609" s="161"/>
      <c r="AB1609" s="161"/>
      <c r="AD1609" s="161"/>
      <c r="AF1609" s="161"/>
      <c r="AH1609" s="161"/>
      <c r="AJ1609" s="161"/>
      <c r="AL1609" s="161"/>
      <c r="AN1609" s="161"/>
      <c r="AP1609" s="161"/>
      <c r="AR1609" s="161"/>
      <c r="AT1609" s="161"/>
      <c r="AV1609" s="161"/>
      <c r="AX1609" s="161"/>
      <c r="AZ1609" s="161"/>
      <c r="BB1609" s="161"/>
    </row>
    <row r="1610" spans="1:54" s="174" customFormat="1" ht="18.399999999999999" customHeight="1" x14ac:dyDescent="0.3">
      <c r="A1610" s="182"/>
      <c r="B1610" s="160"/>
      <c r="C1610" s="64"/>
      <c r="D1610" s="161"/>
      <c r="E1610" s="161"/>
      <c r="L1610" s="161"/>
      <c r="N1610" s="161"/>
      <c r="P1610" s="161"/>
      <c r="R1610" s="161"/>
      <c r="T1610" s="161"/>
      <c r="V1610" s="161"/>
      <c r="X1610" s="161"/>
      <c r="Z1610" s="161"/>
      <c r="AB1610" s="161"/>
      <c r="AD1610" s="161"/>
      <c r="AF1610" s="161"/>
      <c r="AH1610" s="161"/>
      <c r="AJ1610" s="161"/>
      <c r="AL1610" s="161"/>
      <c r="AN1610" s="161"/>
      <c r="AP1610" s="161"/>
      <c r="AR1610" s="161"/>
      <c r="AT1610" s="161"/>
      <c r="AV1610" s="161"/>
      <c r="AX1610" s="161"/>
      <c r="AZ1610" s="161"/>
      <c r="BB1610" s="161"/>
    </row>
    <row r="1611" spans="1:54" s="174" customFormat="1" ht="18.399999999999999" customHeight="1" x14ac:dyDescent="0.3">
      <c r="A1611" s="182"/>
      <c r="B1611" s="160"/>
      <c r="C1611" s="64"/>
      <c r="D1611" s="161"/>
      <c r="E1611" s="161"/>
      <c r="AD1611" s="161"/>
      <c r="AF1611" s="161"/>
      <c r="AH1611" s="161"/>
      <c r="AJ1611" s="161"/>
      <c r="AL1611" s="161"/>
      <c r="AN1611" s="161"/>
      <c r="AP1611" s="161"/>
      <c r="AR1611" s="161"/>
      <c r="AT1611" s="161"/>
      <c r="AV1611" s="161"/>
      <c r="AX1611" s="161"/>
      <c r="AZ1611" s="161"/>
      <c r="BB1611" s="161"/>
    </row>
    <row r="1612" spans="1:54" s="174" customFormat="1" ht="18.399999999999999" customHeight="1" x14ac:dyDescent="0.3">
      <c r="A1612" s="182"/>
      <c r="B1612" s="160"/>
      <c r="C1612" s="64"/>
      <c r="D1612" s="161"/>
      <c r="E1612" s="161"/>
      <c r="H1612" s="161"/>
      <c r="J1612" s="161"/>
      <c r="L1612" s="161"/>
      <c r="N1612" s="161"/>
      <c r="P1612" s="161"/>
      <c r="R1612" s="161"/>
      <c r="T1612" s="161"/>
      <c r="V1612" s="161"/>
      <c r="X1612" s="161"/>
      <c r="Z1612" s="161"/>
      <c r="AB1612" s="161"/>
      <c r="AD1612" s="161"/>
      <c r="AF1612" s="161"/>
      <c r="AH1612" s="161"/>
      <c r="AJ1612" s="161"/>
      <c r="AL1612" s="161"/>
      <c r="AN1612" s="161"/>
      <c r="AP1612" s="161"/>
      <c r="AR1612" s="161"/>
      <c r="AT1612" s="161"/>
      <c r="AV1612" s="161"/>
      <c r="AX1612" s="161"/>
      <c r="AZ1612" s="161"/>
      <c r="BB1612" s="161"/>
    </row>
    <row r="1613" spans="1:54" s="174" customFormat="1" ht="18.399999999999999" customHeight="1" x14ac:dyDescent="0.3">
      <c r="A1613" s="182"/>
      <c r="B1613" s="160"/>
      <c r="C1613" s="64"/>
      <c r="D1613" s="161"/>
      <c r="E1613" s="161"/>
      <c r="H1613" s="165"/>
      <c r="J1613" s="165"/>
      <c r="L1613" s="165"/>
      <c r="N1613" s="165"/>
      <c r="P1613" s="165"/>
      <c r="R1613" s="165"/>
      <c r="T1613" s="165"/>
      <c r="V1613" s="165"/>
      <c r="X1613" s="165"/>
      <c r="Z1613" s="165"/>
      <c r="AB1613" s="165"/>
      <c r="AD1613" s="165"/>
      <c r="AF1613" s="165"/>
      <c r="AH1613" s="165"/>
      <c r="AJ1613" s="165"/>
      <c r="AL1613" s="165"/>
      <c r="AN1613" s="165"/>
      <c r="AP1613" s="165"/>
      <c r="AR1613" s="165"/>
      <c r="AT1613" s="165"/>
      <c r="AV1613" s="165"/>
      <c r="AX1613" s="165"/>
      <c r="AZ1613" s="165"/>
      <c r="BB1613" s="165"/>
    </row>
    <row r="1614" spans="1:54" s="174" customFormat="1" ht="18.399999999999999" customHeight="1" x14ac:dyDescent="0.3">
      <c r="A1614" s="182"/>
      <c r="B1614" s="160"/>
      <c r="C1614" s="64"/>
      <c r="D1614" s="161"/>
      <c r="E1614" s="161"/>
      <c r="J1614" s="161"/>
      <c r="L1614" s="161"/>
      <c r="N1614" s="161"/>
      <c r="P1614" s="161"/>
      <c r="R1614" s="161"/>
      <c r="T1614" s="161"/>
      <c r="V1614" s="161"/>
      <c r="X1614" s="161"/>
      <c r="Z1614" s="161"/>
      <c r="AB1614" s="161"/>
      <c r="AD1614" s="161"/>
      <c r="AF1614" s="161"/>
      <c r="AH1614" s="161"/>
      <c r="AJ1614" s="161"/>
      <c r="AL1614" s="161"/>
      <c r="AN1614" s="161"/>
      <c r="AP1614" s="161"/>
      <c r="AR1614" s="161"/>
      <c r="AT1614" s="161"/>
      <c r="AV1614" s="161"/>
      <c r="AX1614" s="161"/>
      <c r="AZ1614" s="161"/>
      <c r="BB1614" s="161"/>
    </row>
    <row r="1615" spans="1:54" s="174" customFormat="1" ht="18.399999999999999" customHeight="1" x14ac:dyDescent="0.3">
      <c r="A1615" s="182"/>
      <c r="B1615" s="160"/>
      <c r="C1615" s="64"/>
      <c r="D1615" s="161"/>
      <c r="E1615" s="161"/>
      <c r="J1615" s="161"/>
      <c r="L1615" s="161"/>
      <c r="N1615" s="161"/>
      <c r="P1615" s="161"/>
      <c r="R1615" s="161"/>
      <c r="T1615" s="161"/>
      <c r="V1615" s="161"/>
      <c r="X1615" s="161"/>
      <c r="Z1615" s="161"/>
      <c r="AB1615" s="161"/>
      <c r="AD1615" s="161"/>
      <c r="AF1615" s="161"/>
      <c r="AH1615" s="161"/>
      <c r="AJ1615" s="161"/>
      <c r="AL1615" s="161"/>
      <c r="AN1615" s="161"/>
      <c r="AP1615" s="161"/>
      <c r="AR1615" s="161"/>
      <c r="AT1615" s="161"/>
      <c r="AV1615" s="161"/>
      <c r="AX1615" s="161"/>
      <c r="AZ1615" s="161"/>
      <c r="BB1615" s="161"/>
    </row>
    <row r="1616" spans="1:54" s="174" customFormat="1" ht="18.399999999999999" customHeight="1" x14ac:dyDescent="0.3">
      <c r="A1616" s="182"/>
      <c r="B1616" s="160"/>
      <c r="C1616" s="64"/>
      <c r="D1616" s="161"/>
      <c r="E1616" s="161"/>
      <c r="L1616" s="161"/>
      <c r="N1616" s="161"/>
      <c r="P1616" s="161"/>
      <c r="R1616" s="161"/>
      <c r="T1616" s="161"/>
      <c r="V1616" s="161"/>
      <c r="X1616" s="161"/>
      <c r="Z1616" s="161"/>
      <c r="AB1616" s="161"/>
      <c r="AD1616" s="161"/>
      <c r="AF1616" s="161"/>
      <c r="AH1616" s="161"/>
      <c r="AJ1616" s="161"/>
      <c r="AL1616" s="161"/>
      <c r="AN1616" s="161"/>
      <c r="AP1616" s="161"/>
      <c r="AR1616" s="161"/>
      <c r="AT1616" s="161"/>
      <c r="AV1616" s="161"/>
      <c r="AX1616" s="161"/>
      <c r="AZ1616" s="161"/>
      <c r="BB1616" s="161"/>
    </row>
    <row r="1617" spans="1:54" s="174" customFormat="1" ht="18.399999999999999" customHeight="1" x14ac:dyDescent="0.3">
      <c r="A1617" s="182"/>
      <c r="B1617" s="160"/>
      <c r="C1617" s="64"/>
      <c r="D1617" s="161"/>
      <c r="E1617" s="161"/>
      <c r="J1617" s="165"/>
      <c r="L1617" s="165"/>
      <c r="N1617" s="165"/>
      <c r="P1617" s="165"/>
      <c r="R1617" s="165"/>
      <c r="T1617" s="165"/>
      <c r="V1617" s="165"/>
      <c r="X1617" s="165"/>
      <c r="Z1617" s="165"/>
      <c r="AB1617" s="165"/>
      <c r="AD1617" s="165"/>
      <c r="AF1617" s="165"/>
      <c r="AH1617" s="165"/>
      <c r="AJ1617" s="165"/>
      <c r="AL1617" s="165"/>
      <c r="AN1617" s="165"/>
      <c r="AP1617" s="165"/>
      <c r="AR1617" s="165"/>
      <c r="AT1617" s="165"/>
      <c r="AV1617" s="165"/>
      <c r="AX1617" s="165"/>
      <c r="AZ1617" s="165"/>
      <c r="BB1617" s="165"/>
    </row>
    <row r="1618" spans="1:54" s="174" customFormat="1" ht="18.399999999999999" customHeight="1" x14ac:dyDescent="0.3">
      <c r="A1618" s="182"/>
      <c r="B1618" s="160"/>
      <c r="C1618" s="64"/>
      <c r="D1618" s="177"/>
      <c r="E1618" s="161"/>
      <c r="H1618" s="161"/>
      <c r="J1618" s="161"/>
      <c r="L1618" s="161"/>
      <c r="N1618" s="161"/>
      <c r="P1618" s="161"/>
      <c r="R1618" s="161"/>
      <c r="T1618" s="161"/>
      <c r="V1618" s="161"/>
      <c r="X1618" s="161"/>
      <c r="Z1618" s="161"/>
      <c r="AB1618" s="161"/>
      <c r="AD1618" s="161"/>
      <c r="AF1618" s="161"/>
      <c r="AH1618" s="161"/>
      <c r="AJ1618" s="161"/>
      <c r="AL1618" s="161"/>
      <c r="AN1618" s="161"/>
      <c r="AP1618" s="161"/>
      <c r="AR1618" s="161"/>
      <c r="AT1618" s="161"/>
      <c r="AV1618" s="161"/>
      <c r="AX1618" s="161"/>
      <c r="AZ1618" s="161"/>
      <c r="BB1618" s="161"/>
    </row>
    <row r="1619" spans="1:54" s="174" customFormat="1" ht="18.399999999999999" customHeight="1" x14ac:dyDescent="0.3">
      <c r="A1619" s="182"/>
      <c r="B1619" s="160"/>
      <c r="C1619" s="190"/>
      <c r="D1619" s="165"/>
      <c r="E1619" s="161"/>
      <c r="R1619" s="165"/>
      <c r="T1619" s="165"/>
      <c r="V1619" s="165"/>
      <c r="X1619" s="165"/>
      <c r="Z1619" s="165"/>
      <c r="AB1619" s="165"/>
      <c r="AD1619" s="165"/>
      <c r="AF1619" s="165"/>
      <c r="AH1619" s="165"/>
      <c r="AJ1619" s="165"/>
      <c r="AL1619" s="165"/>
      <c r="AN1619" s="165"/>
      <c r="AP1619" s="165"/>
      <c r="AR1619" s="165"/>
      <c r="AT1619" s="165"/>
      <c r="AV1619" s="165"/>
      <c r="AX1619" s="165"/>
      <c r="AZ1619" s="165"/>
      <c r="BB1619" s="165"/>
    </row>
    <row r="1620" spans="1:54" s="174" customFormat="1" ht="18.399999999999999" customHeight="1" x14ac:dyDescent="0.3">
      <c r="A1620" s="182"/>
      <c r="B1620" s="160"/>
      <c r="C1620" s="64"/>
      <c r="D1620" s="161"/>
      <c r="E1620" s="161"/>
      <c r="H1620" s="161"/>
      <c r="J1620" s="161"/>
      <c r="L1620" s="161"/>
      <c r="N1620" s="161"/>
      <c r="P1620" s="161"/>
      <c r="R1620" s="161"/>
      <c r="T1620" s="161"/>
      <c r="V1620" s="161"/>
      <c r="X1620" s="161"/>
      <c r="Z1620" s="161"/>
      <c r="AB1620" s="161"/>
      <c r="AD1620" s="161"/>
      <c r="AF1620" s="161"/>
      <c r="AH1620" s="161"/>
      <c r="AJ1620" s="161"/>
      <c r="AL1620" s="161"/>
      <c r="AN1620" s="161"/>
      <c r="AP1620" s="161"/>
      <c r="AR1620" s="161"/>
      <c r="AT1620" s="161"/>
      <c r="AV1620" s="161"/>
      <c r="AX1620" s="161"/>
      <c r="AZ1620" s="161"/>
      <c r="BB1620" s="161"/>
    </row>
    <row r="1621" spans="1:54" s="174" customFormat="1" ht="18.399999999999999" customHeight="1" x14ac:dyDescent="0.3">
      <c r="A1621" s="182"/>
      <c r="B1621" s="160"/>
      <c r="C1621" s="64"/>
      <c r="D1621" s="161"/>
      <c r="E1621" s="161"/>
      <c r="H1621" s="161"/>
      <c r="J1621" s="161"/>
      <c r="L1621" s="161"/>
      <c r="N1621" s="161"/>
      <c r="P1621" s="161"/>
      <c r="R1621" s="161"/>
      <c r="T1621" s="161"/>
      <c r="V1621" s="161"/>
      <c r="X1621" s="161"/>
      <c r="Z1621" s="161"/>
      <c r="AB1621" s="161"/>
      <c r="AD1621" s="161"/>
      <c r="AF1621" s="161"/>
      <c r="AH1621" s="161"/>
      <c r="AJ1621" s="161"/>
      <c r="AL1621" s="161"/>
      <c r="AN1621" s="161"/>
      <c r="AP1621" s="161"/>
      <c r="AR1621" s="161"/>
      <c r="AT1621" s="161"/>
      <c r="AV1621" s="161"/>
      <c r="AX1621" s="161"/>
      <c r="AZ1621" s="161"/>
      <c r="BB1621" s="161"/>
    </row>
    <row r="1622" spans="1:54" s="174" customFormat="1" ht="18.399999999999999" customHeight="1" x14ac:dyDescent="0.3">
      <c r="A1622" s="182"/>
      <c r="B1622" s="160"/>
      <c r="C1622" s="64"/>
      <c r="D1622" s="161"/>
      <c r="E1622" s="161"/>
      <c r="H1622" s="161"/>
      <c r="J1622" s="161"/>
      <c r="L1622" s="161"/>
      <c r="N1622" s="161"/>
      <c r="P1622" s="161"/>
      <c r="R1622" s="161"/>
      <c r="T1622" s="161"/>
      <c r="V1622" s="161"/>
      <c r="X1622" s="161"/>
      <c r="Z1622" s="161"/>
      <c r="AB1622" s="161"/>
      <c r="AD1622" s="161"/>
      <c r="AF1622" s="161"/>
      <c r="AH1622" s="161"/>
      <c r="AJ1622" s="161"/>
      <c r="AL1622" s="161"/>
      <c r="AN1622" s="161"/>
      <c r="AP1622" s="161"/>
      <c r="AR1622" s="161"/>
      <c r="AT1622" s="161"/>
      <c r="AV1622" s="161"/>
      <c r="AX1622" s="161"/>
      <c r="AZ1622" s="161"/>
      <c r="BB1622" s="161"/>
    </row>
    <row r="1623" spans="1:54" s="174" customFormat="1" ht="18.399999999999999" customHeight="1" x14ac:dyDescent="0.3">
      <c r="A1623" s="182"/>
      <c r="B1623" s="160"/>
      <c r="C1623" s="64"/>
      <c r="D1623" s="161"/>
      <c r="E1623" s="161"/>
      <c r="L1623" s="161"/>
      <c r="N1623" s="161"/>
      <c r="P1623" s="161"/>
      <c r="R1623" s="161"/>
      <c r="T1623" s="161"/>
      <c r="V1623" s="161"/>
      <c r="X1623" s="161"/>
      <c r="Z1623" s="161"/>
      <c r="AB1623" s="161"/>
      <c r="AD1623" s="161"/>
      <c r="AF1623" s="161"/>
      <c r="AH1623" s="161"/>
      <c r="AJ1623" s="161"/>
      <c r="AL1623" s="161"/>
      <c r="AN1623" s="161"/>
      <c r="AP1623" s="161"/>
      <c r="AR1623" s="161"/>
      <c r="AT1623" s="161"/>
      <c r="AV1623" s="161"/>
      <c r="AX1623" s="161"/>
      <c r="AZ1623" s="161"/>
      <c r="BB1623" s="161"/>
    </row>
    <row r="1624" spans="1:54" s="174" customFormat="1" ht="18.399999999999999" customHeight="1" x14ac:dyDescent="0.3">
      <c r="A1624" s="182"/>
      <c r="B1624" s="160"/>
      <c r="C1624" s="64"/>
      <c r="D1624" s="161"/>
      <c r="E1624" s="161"/>
      <c r="F1624" s="165"/>
      <c r="H1624" s="161"/>
      <c r="J1624" s="161"/>
      <c r="L1624" s="161"/>
      <c r="N1624" s="161"/>
      <c r="P1624" s="161"/>
      <c r="R1624" s="161"/>
      <c r="T1624" s="161"/>
      <c r="V1624" s="161"/>
      <c r="X1624" s="161"/>
      <c r="Z1624" s="161"/>
      <c r="AB1624" s="161"/>
      <c r="AD1624" s="161"/>
      <c r="AF1624" s="161"/>
      <c r="AH1624" s="161"/>
      <c r="AJ1624" s="161"/>
      <c r="AL1624" s="161"/>
      <c r="AN1624" s="161"/>
      <c r="AP1624" s="161"/>
      <c r="AR1624" s="161"/>
      <c r="AT1624" s="161"/>
      <c r="AV1624" s="161"/>
      <c r="AX1624" s="161"/>
      <c r="AZ1624" s="161"/>
      <c r="BB1624" s="161"/>
    </row>
    <row r="1625" spans="1:54" s="174" customFormat="1" ht="18.399999999999999" customHeight="1" x14ac:dyDescent="0.3">
      <c r="A1625" s="182"/>
      <c r="B1625" s="160"/>
      <c r="C1625" s="64"/>
      <c r="D1625" s="161"/>
      <c r="E1625" s="161"/>
      <c r="H1625" s="161"/>
      <c r="J1625" s="161"/>
      <c r="L1625" s="161"/>
      <c r="N1625" s="161"/>
      <c r="P1625" s="161"/>
      <c r="R1625" s="161"/>
      <c r="T1625" s="161"/>
      <c r="V1625" s="161"/>
      <c r="X1625" s="161"/>
      <c r="Z1625" s="161"/>
      <c r="AB1625" s="161"/>
      <c r="AD1625" s="161"/>
      <c r="AF1625" s="161"/>
      <c r="AH1625" s="161"/>
      <c r="AJ1625" s="161"/>
      <c r="AL1625" s="161"/>
      <c r="AN1625" s="161"/>
      <c r="AP1625" s="161"/>
      <c r="AR1625" s="161"/>
      <c r="AT1625" s="161"/>
      <c r="AV1625" s="161"/>
      <c r="AX1625" s="161"/>
      <c r="AZ1625" s="161"/>
      <c r="BB1625" s="161"/>
    </row>
    <row r="1626" spans="1:54" s="174" customFormat="1" ht="18.399999999999999" customHeight="1" x14ac:dyDescent="0.3">
      <c r="A1626" s="182"/>
      <c r="B1626" s="160"/>
      <c r="C1626" s="64"/>
      <c r="D1626" s="161"/>
      <c r="E1626" s="161"/>
      <c r="N1626" s="161"/>
      <c r="P1626" s="161"/>
      <c r="R1626" s="161"/>
      <c r="T1626" s="161"/>
      <c r="V1626" s="161"/>
      <c r="X1626" s="161"/>
      <c r="Z1626" s="161"/>
      <c r="AB1626" s="161"/>
      <c r="AD1626" s="161"/>
      <c r="AF1626" s="161"/>
      <c r="AH1626" s="161"/>
      <c r="AJ1626" s="161"/>
      <c r="AL1626" s="161"/>
      <c r="AN1626" s="161"/>
      <c r="AP1626" s="161"/>
      <c r="AR1626" s="161"/>
      <c r="AT1626" s="161"/>
      <c r="AV1626" s="161"/>
      <c r="AX1626" s="161"/>
      <c r="AZ1626" s="161"/>
      <c r="BB1626" s="161"/>
    </row>
    <row r="1627" spans="1:54" s="174" customFormat="1" ht="18.399999999999999" customHeight="1" x14ac:dyDescent="0.3">
      <c r="A1627" s="206"/>
      <c r="B1627" s="161"/>
      <c r="C1627" s="64"/>
      <c r="D1627" s="177"/>
      <c r="E1627" s="161"/>
      <c r="H1627" s="161"/>
      <c r="J1627" s="161"/>
      <c r="L1627" s="161"/>
      <c r="N1627" s="161"/>
      <c r="P1627" s="161"/>
      <c r="R1627" s="161"/>
      <c r="T1627" s="161"/>
      <c r="V1627" s="161"/>
      <c r="X1627" s="161"/>
      <c r="Z1627" s="161"/>
      <c r="AB1627" s="161"/>
      <c r="AD1627" s="161"/>
      <c r="AF1627" s="161"/>
      <c r="AH1627" s="161"/>
      <c r="AJ1627" s="161"/>
      <c r="AL1627" s="161"/>
      <c r="AN1627" s="161"/>
      <c r="AP1627" s="161"/>
      <c r="AR1627" s="161"/>
      <c r="AT1627" s="161"/>
      <c r="AV1627" s="161"/>
      <c r="AX1627" s="161"/>
      <c r="AZ1627" s="161"/>
      <c r="BB1627" s="161"/>
    </row>
    <row r="1628" spans="1:54" s="174" customFormat="1" ht="18.399999999999999" customHeight="1" x14ac:dyDescent="0.3">
      <c r="A1628" s="182"/>
      <c r="B1628" s="160"/>
      <c r="C1628" s="64"/>
      <c r="D1628" s="161"/>
      <c r="E1628" s="161"/>
      <c r="F1628" s="165"/>
      <c r="H1628" s="165"/>
      <c r="J1628" s="165"/>
      <c r="L1628" s="165"/>
      <c r="N1628" s="165"/>
      <c r="P1628" s="165"/>
      <c r="R1628" s="165"/>
      <c r="T1628" s="165"/>
      <c r="V1628" s="165"/>
      <c r="X1628" s="165"/>
      <c r="Z1628" s="165"/>
      <c r="AB1628" s="165"/>
      <c r="AD1628" s="165"/>
      <c r="AF1628" s="165"/>
      <c r="AH1628" s="165"/>
      <c r="AJ1628" s="165"/>
      <c r="AL1628" s="165"/>
      <c r="AN1628" s="165"/>
      <c r="AP1628" s="165"/>
      <c r="AR1628" s="165"/>
      <c r="AT1628" s="165"/>
      <c r="AV1628" s="165"/>
      <c r="AX1628" s="165"/>
      <c r="AZ1628" s="165"/>
      <c r="BB1628" s="165"/>
    </row>
    <row r="1629" spans="1:54" s="174" customFormat="1" ht="18.399999999999999" customHeight="1" x14ac:dyDescent="0.3">
      <c r="A1629" s="180"/>
      <c r="B1629" s="179"/>
      <c r="C1629" s="190"/>
      <c r="D1629" s="165"/>
      <c r="E1629" s="161"/>
      <c r="F1629" s="164"/>
      <c r="H1629" s="178"/>
      <c r="J1629" s="178"/>
      <c r="L1629" s="178"/>
      <c r="N1629" s="178"/>
      <c r="P1629" s="178"/>
      <c r="R1629" s="178"/>
      <c r="T1629" s="178"/>
      <c r="V1629" s="178"/>
      <c r="X1629" s="178"/>
      <c r="Z1629" s="178"/>
      <c r="AB1629" s="178"/>
      <c r="AD1629" s="178"/>
      <c r="AF1629" s="178"/>
      <c r="AH1629" s="178"/>
      <c r="AJ1629" s="178"/>
      <c r="AL1629" s="178"/>
      <c r="AN1629" s="178"/>
      <c r="AP1629" s="178"/>
      <c r="AR1629" s="178"/>
      <c r="AT1629" s="178"/>
      <c r="AV1629" s="178"/>
      <c r="AX1629" s="178"/>
      <c r="AZ1629" s="178"/>
      <c r="BB1629" s="178"/>
    </row>
    <row r="1630" spans="1:54" s="174" customFormat="1" ht="18.399999999999999" customHeight="1" x14ac:dyDescent="0.3">
      <c r="A1630" s="182"/>
      <c r="B1630" s="160"/>
      <c r="C1630" s="64"/>
      <c r="D1630" s="161"/>
      <c r="E1630" s="161"/>
      <c r="N1630" s="161"/>
      <c r="P1630" s="161"/>
      <c r="R1630" s="161"/>
      <c r="T1630" s="161"/>
      <c r="V1630" s="161"/>
      <c r="X1630" s="161"/>
      <c r="Z1630" s="161"/>
      <c r="AB1630" s="161"/>
      <c r="AD1630" s="161"/>
      <c r="AF1630" s="161"/>
      <c r="AH1630" s="161"/>
      <c r="AJ1630" s="161"/>
      <c r="AL1630" s="161"/>
      <c r="AN1630" s="161"/>
      <c r="AP1630" s="161"/>
      <c r="AR1630" s="161"/>
      <c r="AT1630" s="161"/>
      <c r="AV1630" s="161"/>
      <c r="AX1630" s="161"/>
      <c r="AZ1630" s="161"/>
      <c r="BB1630" s="161"/>
    </row>
    <row r="1631" spans="1:54" s="174" customFormat="1" ht="18.399999999999999" customHeight="1" x14ac:dyDescent="0.3">
      <c r="A1631" s="182"/>
      <c r="B1631" s="160"/>
      <c r="C1631" s="64"/>
      <c r="D1631" s="161"/>
      <c r="E1631" s="161"/>
      <c r="J1631" s="161"/>
      <c r="L1631" s="161"/>
      <c r="N1631" s="161"/>
      <c r="P1631" s="161"/>
      <c r="R1631" s="161"/>
      <c r="T1631" s="161"/>
      <c r="V1631" s="161"/>
      <c r="X1631" s="161"/>
      <c r="Z1631" s="161"/>
      <c r="AB1631" s="161"/>
      <c r="AD1631" s="161"/>
      <c r="AF1631" s="161"/>
      <c r="AH1631" s="161"/>
      <c r="AJ1631" s="161"/>
      <c r="AL1631" s="161"/>
      <c r="AN1631" s="161"/>
      <c r="AP1631" s="161"/>
      <c r="AR1631" s="161"/>
      <c r="AT1631" s="161"/>
      <c r="AV1631" s="161"/>
      <c r="AX1631" s="161"/>
      <c r="AZ1631" s="161"/>
      <c r="BB1631" s="161"/>
    </row>
    <row r="1632" spans="1:54" s="174" customFormat="1" ht="18.399999999999999" customHeight="1" x14ac:dyDescent="0.3">
      <c r="A1632" s="182"/>
      <c r="B1632" s="160"/>
      <c r="C1632" s="64"/>
      <c r="D1632" s="161"/>
      <c r="E1632" s="161"/>
      <c r="F1632" s="165"/>
      <c r="H1632" s="165"/>
      <c r="J1632" s="165"/>
      <c r="L1632" s="165"/>
      <c r="N1632" s="165"/>
      <c r="P1632" s="165"/>
      <c r="R1632" s="165"/>
      <c r="T1632" s="165"/>
      <c r="V1632" s="165"/>
      <c r="X1632" s="165"/>
      <c r="Z1632" s="165"/>
      <c r="AB1632" s="165"/>
      <c r="AD1632" s="165"/>
      <c r="AF1632" s="165"/>
      <c r="AH1632" s="165"/>
      <c r="AJ1632" s="165"/>
      <c r="AL1632" s="165"/>
      <c r="AN1632" s="165"/>
      <c r="AP1632" s="165"/>
      <c r="AR1632" s="165"/>
      <c r="AT1632" s="165"/>
      <c r="AV1632" s="165"/>
      <c r="AX1632" s="165"/>
      <c r="AZ1632" s="165"/>
      <c r="BB1632" s="165"/>
    </row>
    <row r="1633" spans="1:54" s="174" customFormat="1" ht="18.399999999999999" customHeight="1" x14ac:dyDescent="0.3">
      <c r="A1633" s="182"/>
      <c r="B1633" s="160"/>
      <c r="C1633" s="64"/>
      <c r="D1633" s="161"/>
      <c r="E1633" s="161"/>
      <c r="H1633" s="161"/>
      <c r="J1633" s="161"/>
      <c r="L1633" s="161"/>
      <c r="N1633" s="161"/>
      <c r="P1633" s="161"/>
      <c r="R1633" s="161"/>
      <c r="T1633" s="161"/>
      <c r="V1633" s="161"/>
      <c r="X1633" s="161"/>
      <c r="Z1633" s="161"/>
      <c r="AB1633" s="161"/>
      <c r="AD1633" s="161"/>
      <c r="AF1633" s="161"/>
      <c r="AH1633" s="161"/>
      <c r="AJ1633" s="161"/>
      <c r="AL1633" s="161"/>
      <c r="AN1633" s="161"/>
      <c r="AP1633" s="161"/>
      <c r="AR1633" s="161"/>
      <c r="AT1633" s="161"/>
      <c r="AV1633" s="161"/>
      <c r="AX1633" s="161"/>
      <c r="AZ1633" s="161"/>
      <c r="BB1633" s="161"/>
    </row>
    <row r="1634" spans="1:54" s="174" customFormat="1" ht="18.399999999999999" customHeight="1" x14ac:dyDescent="0.3">
      <c r="A1634" s="182"/>
      <c r="B1634" s="160"/>
      <c r="C1634" s="64"/>
      <c r="D1634" s="161"/>
      <c r="E1634" s="161"/>
      <c r="J1634" s="161"/>
      <c r="L1634" s="161"/>
      <c r="N1634" s="161"/>
      <c r="P1634" s="161"/>
      <c r="R1634" s="161"/>
      <c r="T1634" s="161"/>
      <c r="V1634" s="161"/>
      <c r="X1634" s="161"/>
      <c r="Z1634" s="161"/>
      <c r="AB1634" s="161"/>
      <c r="AD1634" s="161"/>
      <c r="AF1634" s="161"/>
      <c r="AH1634" s="161"/>
      <c r="AJ1634" s="161"/>
      <c r="AL1634" s="161"/>
      <c r="AN1634" s="161"/>
      <c r="AP1634" s="161"/>
      <c r="AR1634" s="161"/>
      <c r="AT1634" s="161"/>
      <c r="AV1634" s="161"/>
      <c r="AX1634" s="161"/>
      <c r="AZ1634" s="161"/>
      <c r="BB1634" s="161"/>
    </row>
    <row r="1635" spans="1:54" s="174" customFormat="1" ht="18.399999999999999" customHeight="1" x14ac:dyDescent="0.3">
      <c r="A1635" s="182"/>
      <c r="B1635" s="161"/>
      <c r="C1635" s="89"/>
      <c r="D1635" s="164"/>
      <c r="E1635" s="161"/>
      <c r="L1635" s="165"/>
      <c r="N1635" s="165"/>
      <c r="P1635" s="165"/>
      <c r="R1635" s="165"/>
      <c r="T1635" s="165"/>
      <c r="V1635" s="165"/>
      <c r="X1635" s="165"/>
      <c r="Z1635" s="165"/>
      <c r="AB1635" s="165"/>
      <c r="AD1635" s="165"/>
      <c r="AF1635" s="165"/>
      <c r="AH1635" s="165"/>
      <c r="AJ1635" s="165"/>
      <c r="AL1635" s="165"/>
      <c r="AN1635" s="165"/>
      <c r="AP1635" s="165"/>
      <c r="AR1635" s="165"/>
      <c r="AT1635" s="165"/>
      <c r="AV1635" s="165"/>
      <c r="AX1635" s="165"/>
      <c r="AZ1635" s="165"/>
      <c r="BB1635" s="165"/>
    </row>
    <row r="1636" spans="1:54" s="174" customFormat="1" ht="18.399999999999999" customHeight="1" x14ac:dyDescent="0.3">
      <c r="A1636" s="182"/>
      <c r="B1636" s="160"/>
      <c r="C1636" s="64"/>
      <c r="D1636" s="161"/>
      <c r="E1636" s="161"/>
      <c r="H1636" s="161"/>
      <c r="J1636" s="161"/>
      <c r="L1636" s="161"/>
      <c r="N1636" s="161"/>
      <c r="P1636" s="161"/>
      <c r="R1636" s="161"/>
      <c r="T1636" s="161"/>
      <c r="V1636" s="161"/>
      <c r="X1636" s="161"/>
      <c r="Z1636" s="161"/>
      <c r="AB1636" s="161"/>
      <c r="AD1636" s="161"/>
      <c r="AF1636" s="161"/>
      <c r="AH1636" s="161"/>
      <c r="AJ1636" s="161"/>
      <c r="AL1636" s="161"/>
      <c r="AN1636" s="161"/>
      <c r="AP1636" s="161"/>
      <c r="AR1636" s="161"/>
      <c r="AT1636" s="161"/>
      <c r="AV1636" s="161"/>
      <c r="AX1636" s="161"/>
      <c r="AZ1636" s="161"/>
      <c r="BB1636" s="161"/>
    </row>
    <row r="1637" spans="1:54" s="174" customFormat="1" ht="18.399999999999999" customHeight="1" x14ac:dyDescent="0.3">
      <c r="A1637" s="182"/>
      <c r="B1637" s="160"/>
      <c r="C1637" s="64"/>
      <c r="D1637" s="161"/>
      <c r="E1637" s="161"/>
      <c r="H1637" s="165"/>
      <c r="J1637" s="165"/>
      <c r="L1637" s="165"/>
      <c r="N1637" s="165"/>
      <c r="P1637" s="165"/>
      <c r="R1637" s="165"/>
      <c r="T1637" s="165"/>
      <c r="V1637" s="165"/>
      <c r="X1637" s="165"/>
      <c r="Z1637" s="165"/>
      <c r="AB1637" s="165"/>
      <c r="AD1637" s="165"/>
      <c r="AF1637" s="165"/>
      <c r="AH1637" s="165"/>
      <c r="AJ1637" s="165"/>
      <c r="AL1637" s="165"/>
      <c r="AN1637" s="165"/>
      <c r="AP1637" s="165"/>
      <c r="AR1637" s="165"/>
      <c r="AT1637" s="165"/>
      <c r="AV1637" s="165"/>
      <c r="AX1637" s="165"/>
      <c r="AZ1637" s="165"/>
      <c r="BB1637" s="165"/>
    </row>
    <row r="1638" spans="1:54" s="174" customFormat="1" ht="18.399999999999999" customHeight="1" x14ac:dyDescent="0.3">
      <c r="A1638" s="182"/>
      <c r="B1638" s="160"/>
      <c r="C1638" s="64"/>
      <c r="D1638" s="161"/>
      <c r="E1638" s="161"/>
      <c r="J1638" s="161"/>
      <c r="L1638" s="161"/>
      <c r="N1638" s="161"/>
      <c r="P1638" s="161"/>
      <c r="R1638" s="161"/>
      <c r="T1638" s="161"/>
      <c r="V1638" s="161"/>
      <c r="X1638" s="161"/>
      <c r="Z1638" s="161"/>
      <c r="AB1638" s="161"/>
      <c r="AD1638" s="161"/>
      <c r="AF1638" s="161"/>
      <c r="AH1638" s="161"/>
      <c r="AJ1638" s="161"/>
      <c r="AL1638" s="161"/>
      <c r="AN1638" s="161"/>
      <c r="AP1638" s="161"/>
      <c r="AR1638" s="161"/>
      <c r="AT1638" s="161"/>
      <c r="AV1638" s="161"/>
      <c r="AX1638" s="161"/>
      <c r="AZ1638" s="161"/>
      <c r="BB1638" s="161"/>
    </row>
    <row r="1639" spans="1:54" s="174" customFormat="1" ht="18.399999999999999" customHeight="1" x14ac:dyDescent="0.3">
      <c r="A1639" s="182"/>
      <c r="B1639" s="160"/>
      <c r="C1639" s="64"/>
      <c r="D1639" s="161"/>
      <c r="E1639" s="161"/>
      <c r="H1639" s="161"/>
      <c r="J1639" s="161"/>
      <c r="L1639" s="161"/>
      <c r="N1639" s="161"/>
      <c r="P1639" s="161"/>
      <c r="R1639" s="161"/>
      <c r="T1639" s="161"/>
      <c r="V1639" s="161"/>
      <c r="X1639" s="161"/>
      <c r="Z1639" s="161"/>
      <c r="AB1639" s="161"/>
      <c r="AD1639" s="161"/>
      <c r="AF1639" s="161"/>
      <c r="AH1639" s="161"/>
      <c r="AJ1639" s="161"/>
      <c r="AL1639" s="161"/>
      <c r="AN1639" s="161"/>
      <c r="AP1639" s="161"/>
      <c r="AR1639" s="161"/>
      <c r="AT1639" s="161"/>
      <c r="AV1639" s="161"/>
      <c r="AX1639" s="161"/>
      <c r="AZ1639" s="161"/>
      <c r="BB1639" s="161"/>
    </row>
    <row r="1640" spans="1:54" s="174" customFormat="1" ht="18.399999999999999" customHeight="1" x14ac:dyDescent="0.3">
      <c r="A1640" s="182"/>
      <c r="B1640" s="160"/>
      <c r="C1640" s="64"/>
      <c r="D1640" s="161"/>
      <c r="E1640" s="161"/>
      <c r="H1640" s="161"/>
      <c r="J1640" s="161"/>
      <c r="L1640" s="161"/>
      <c r="N1640" s="161"/>
      <c r="P1640" s="161"/>
      <c r="R1640" s="161"/>
      <c r="T1640" s="161"/>
      <c r="V1640" s="161"/>
      <c r="X1640" s="161"/>
      <c r="Z1640" s="161"/>
      <c r="AB1640" s="161"/>
      <c r="AD1640" s="161"/>
      <c r="AF1640" s="161"/>
      <c r="AH1640" s="161"/>
      <c r="AJ1640" s="161"/>
      <c r="AL1640" s="161"/>
      <c r="AN1640" s="161"/>
      <c r="AP1640" s="161"/>
      <c r="AR1640" s="161"/>
      <c r="AT1640" s="161"/>
      <c r="AV1640" s="161"/>
      <c r="AX1640" s="161"/>
      <c r="AZ1640" s="161"/>
      <c r="BB1640" s="161"/>
    </row>
    <row r="1641" spans="1:54" s="174" customFormat="1" ht="18.399999999999999" customHeight="1" x14ac:dyDescent="0.3">
      <c r="A1641" s="182"/>
      <c r="B1641" s="160"/>
      <c r="C1641" s="64"/>
      <c r="D1641" s="161"/>
      <c r="E1641" s="161"/>
      <c r="N1641" s="161"/>
      <c r="P1641" s="161"/>
      <c r="R1641" s="161"/>
      <c r="T1641" s="161"/>
      <c r="V1641" s="161"/>
      <c r="X1641" s="161"/>
      <c r="Z1641" s="161"/>
      <c r="AB1641" s="161"/>
      <c r="AD1641" s="161"/>
      <c r="AF1641" s="161"/>
      <c r="AH1641" s="161"/>
      <c r="AJ1641" s="161"/>
      <c r="AL1641" s="161"/>
      <c r="AN1641" s="161"/>
      <c r="AP1641" s="161"/>
      <c r="AR1641" s="161"/>
      <c r="AT1641" s="161"/>
      <c r="AV1641" s="161"/>
      <c r="AX1641" s="161"/>
      <c r="AZ1641" s="161"/>
      <c r="BB1641" s="161"/>
    </row>
    <row r="1642" spans="1:54" s="174" customFormat="1" ht="18.399999999999999" customHeight="1" x14ac:dyDescent="0.3">
      <c r="A1642" s="182"/>
      <c r="B1642" s="160"/>
      <c r="C1642" s="64"/>
      <c r="D1642" s="161"/>
      <c r="E1642" s="161"/>
      <c r="F1642" s="165"/>
      <c r="H1642" s="165"/>
      <c r="J1642" s="165"/>
      <c r="L1642" s="165"/>
      <c r="N1642" s="165"/>
      <c r="P1642" s="165"/>
      <c r="R1642" s="165"/>
      <c r="T1642" s="165"/>
      <c r="V1642" s="165"/>
      <c r="X1642" s="165"/>
      <c r="Z1642" s="165"/>
      <c r="AB1642" s="165"/>
      <c r="AD1642" s="165"/>
      <c r="AF1642" s="165"/>
      <c r="AH1642" s="165"/>
      <c r="AJ1642" s="165"/>
      <c r="AL1642" s="165"/>
      <c r="AN1642" s="165"/>
      <c r="AP1642" s="165"/>
      <c r="AR1642" s="165"/>
      <c r="AT1642" s="165"/>
      <c r="AV1642" s="165"/>
      <c r="AX1642" s="165"/>
      <c r="AZ1642" s="165"/>
      <c r="BB1642" s="165"/>
    </row>
    <row r="1643" spans="1:54" s="174" customFormat="1" ht="18.399999999999999" customHeight="1" x14ac:dyDescent="0.3">
      <c r="A1643" s="182"/>
      <c r="B1643" s="160"/>
      <c r="C1643" s="64"/>
      <c r="D1643" s="161"/>
      <c r="E1643" s="161"/>
      <c r="F1643" s="165"/>
      <c r="H1643" s="165"/>
      <c r="J1643" s="165"/>
      <c r="L1643" s="165"/>
      <c r="N1643" s="165"/>
      <c r="P1643" s="165"/>
      <c r="R1643" s="165"/>
      <c r="T1643" s="165"/>
      <c r="V1643" s="165"/>
      <c r="X1643" s="165"/>
      <c r="Z1643" s="165"/>
      <c r="AB1643" s="165"/>
      <c r="AD1643" s="165"/>
      <c r="AF1643" s="165"/>
      <c r="AH1643" s="165"/>
      <c r="AJ1643" s="165"/>
      <c r="AL1643" s="165"/>
      <c r="AN1643" s="165"/>
      <c r="AP1643" s="165"/>
      <c r="AR1643" s="165"/>
      <c r="AT1643" s="165"/>
      <c r="AV1643" s="165"/>
      <c r="AX1643" s="165"/>
      <c r="AZ1643" s="165"/>
      <c r="BB1643" s="165"/>
    </row>
    <row r="1644" spans="1:54" s="174" customFormat="1" ht="18.399999999999999" customHeight="1" x14ac:dyDescent="0.3">
      <c r="A1644" s="180"/>
      <c r="B1644" s="179"/>
      <c r="C1644" s="190"/>
      <c r="D1644" s="165"/>
      <c r="E1644" s="161"/>
      <c r="T1644" s="178"/>
      <c r="V1644" s="178"/>
      <c r="X1644" s="178"/>
      <c r="Z1644" s="178"/>
      <c r="AB1644" s="178"/>
      <c r="AD1644" s="178"/>
      <c r="AF1644" s="178"/>
      <c r="AH1644" s="178"/>
      <c r="AJ1644" s="178"/>
      <c r="AL1644" s="178"/>
      <c r="AN1644" s="178"/>
      <c r="AP1644" s="178"/>
      <c r="AR1644" s="178"/>
      <c r="AT1644" s="178"/>
      <c r="AV1644" s="178"/>
      <c r="AX1644" s="178"/>
      <c r="AZ1644" s="178"/>
      <c r="BB1644" s="178"/>
    </row>
    <row r="1645" spans="1:54" s="174" customFormat="1" ht="18.399999999999999" customHeight="1" x14ac:dyDescent="0.3">
      <c r="A1645" s="182"/>
      <c r="B1645" s="160"/>
      <c r="C1645" s="64"/>
      <c r="D1645" s="160"/>
      <c r="E1645" s="161"/>
      <c r="H1645" s="165"/>
      <c r="J1645" s="165"/>
      <c r="L1645" s="165"/>
      <c r="N1645" s="165"/>
      <c r="R1645" s="165"/>
      <c r="T1645" s="165"/>
      <c r="V1645" s="165"/>
      <c r="X1645" s="165"/>
      <c r="Z1645" s="165"/>
      <c r="AB1645" s="165"/>
      <c r="AD1645" s="165"/>
      <c r="AF1645" s="165"/>
      <c r="AH1645" s="165"/>
      <c r="AJ1645" s="165"/>
      <c r="AL1645" s="165"/>
      <c r="AN1645" s="165"/>
      <c r="AP1645" s="165"/>
      <c r="AR1645" s="165"/>
      <c r="AT1645" s="165"/>
      <c r="AV1645" s="165"/>
      <c r="AX1645" s="165"/>
      <c r="AZ1645" s="165"/>
      <c r="BB1645" s="165"/>
    </row>
    <row r="1646" spans="1:54" s="174" customFormat="1" ht="18.399999999999999" customHeight="1" x14ac:dyDescent="0.3">
      <c r="A1646" s="182"/>
      <c r="B1646" s="160"/>
      <c r="C1646" s="64"/>
      <c r="D1646" s="160"/>
      <c r="E1646" s="161"/>
      <c r="H1646" s="165"/>
      <c r="J1646" s="165"/>
      <c r="L1646" s="165"/>
      <c r="N1646" s="165"/>
      <c r="R1646" s="165"/>
      <c r="T1646" s="165"/>
      <c r="V1646" s="165"/>
      <c r="X1646" s="165"/>
      <c r="Z1646" s="165"/>
      <c r="AB1646" s="165"/>
      <c r="AD1646" s="165"/>
      <c r="AF1646" s="165"/>
      <c r="AH1646" s="165"/>
      <c r="AJ1646" s="165"/>
      <c r="AL1646" s="165"/>
      <c r="AN1646" s="165"/>
      <c r="AP1646" s="165"/>
      <c r="AR1646" s="165"/>
      <c r="AT1646" s="165"/>
      <c r="AV1646" s="165"/>
      <c r="AX1646" s="165"/>
      <c r="AZ1646" s="165"/>
      <c r="BB1646" s="165"/>
    </row>
    <row r="1647" spans="1:54" s="174" customFormat="1" ht="18.399999999999999" customHeight="1" x14ac:dyDescent="0.3">
      <c r="A1647" s="182"/>
      <c r="B1647" s="160"/>
      <c r="C1647" s="64"/>
      <c r="D1647" s="161"/>
      <c r="E1647" s="161"/>
      <c r="H1647" s="161"/>
      <c r="J1647" s="161"/>
      <c r="L1647" s="161"/>
      <c r="N1647" s="161"/>
      <c r="P1647" s="161"/>
      <c r="R1647" s="161"/>
      <c r="T1647" s="161"/>
      <c r="V1647" s="161"/>
      <c r="X1647" s="161"/>
      <c r="Z1647" s="161"/>
      <c r="AB1647" s="161"/>
      <c r="AD1647" s="161"/>
      <c r="AF1647" s="161"/>
      <c r="AH1647" s="161"/>
      <c r="AJ1647" s="161"/>
      <c r="AL1647" s="161"/>
      <c r="AN1647" s="161"/>
      <c r="AP1647" s="161"/>
      <c r="AR1647" s="161"/>
      <c r="AT1647" s="161"/>
      <c r="AV1647" s="161"/>
      <c r="AX1647" s="161"/>
      <c r="AZ1647" s="161"/>
      <c r="BB1647" s="161"/>
    </row>
    <row r="1648" spans="1:54" s="174" customFormat="1" ht="18.399999999999999" customHeight="1" x14ac:dyDescent="0.3">
      <c r="A1648" s="182"/>
      <c r="B1648" s="160"/>
      <c r="C1648" s="64"/>
      <c r="D1648" s="161"/>
      <c r="E1648" s="161"/>
      <c r="F1648" s="165"/>
      <c r="H1648" s="165"/>
      <c r="J1648" s="165"/>
      <c r="L1648" s="165"/>
      <c r="N1648" s="165"/>
      <c r="P1648" s="165"/>
      <c r="R1648" s="165"/>
      <c r="T1648" s="165"/>
      <c r="V1648" s="165"/>
      <c r="X1648" s="165"/>
      <c r="Z1648" s="165"/>
      <c r="AB1648" s="165"/>
      <c r="AD1648" s="165"/>
      <c r="AF1648" s="165"/>
      <c r="AH1648" s="165"/>
      <c r="AJ1648" s="165"/>
      <c r="AL1648" s="165"/>
      <c r="AN1648" s="165"/>
      <c r="AP1648" s="165"/>
      <c r="AR1648" s="165"/>
      <c r="AT1648" s="165"/>
      <c r="AV1648" s="165"/>
      <c r="AX1648" s="165"/>
      <c r="AZ1648" s="165"/>
      <c r="BB1648" s="165"/>
    </row>
    <row r="1649" spans="1:54" s="174" customFormat="1" ht="18.399999999999999" customHeight="1" x14ac:dyDescent="0.3">
      <c r="A1649" s="182"/>
      <c r="B1649" s="160"/>
      <c r="C1649" s="64"/>
      <c r="D1649" s="161"/>
      <c r="E1649" s="161"/>
      <c r="J1649" s="161"/>
      <c r="L1649" s="161"/>
      <c r="N1649" s="161"/>
      <c r="P1649" s="161"/>
      <c r="R1649" s="161"/>
      <c r="T1649" s="161"/>
      <c r="V1649" s="161"/>
      <c r="X1649" s="161"/>
      <c r="Z1649" s="161"/>
      <c r="AB1649" s="161"/>
      <c r="AD1649" s="161"/>
      <c r="AF1649" s="161"/>
      <c r="AH1649" s="161"/>
      <c r="AJ1649" s="161"/>
      <c r="AL1649" s="161"/>
      <c r="AN1649" s="161"/>
      <c r="AP1649" s="161"/>
      <c r="AR1649" s="161"/>
      <c r="AT1649" s="161"/>
      <c r="AV1649" s="161"/>
      <c r="AX1649" s="161"/>
      <c r="AZ1649" s="161"/>
      <c r="BB1649" s="161"/>
    </row>
    <row r="1650" spans="1:54" s="174" customFormat="1" ht="18.399999999999999" customHeight="1" x14ac:dyDescent="0.3">
      <c r="A1650" s="182"/>
      <c r="B1650" s="160"/>
      <c r="C1650" s="64"/>
      <c r="D1650" s="161"/>
      <c r="E1650" s="161"/>
      <c r="F1650" s="165"/>
      <c r="H1650" s="165"/>
      <c r="J1650" s="165"/>
      <c r="L1650" s="165"/>
      <c r="N1650" s="165"/>
      <c r="P1650" s="165"/>
      <c r="R1650" s="165"/>
      <c r="T1650" s="165"/>
      <c r="V1650" s="165"/>
      <c r="X1650" s="165"/>
      <c r="Z1650" s="165"/>
      <c r="AB1650" s="165"/>
      <c r="AD1650" s="165"/>
      <c r="AF1650" s="165"/>
      <c r="AH1650" s="165"/>
      <c r="AJ1650" s="165"/>
      <c r="AL1650" s="165"/>
      <c r="AN1650" s="165"/>
      <c r="AP1650" s="165"/>
      <c r="AR1650" s="165"/>
      <c r="AT1650" s="165"/>
      <c r="AV1650" s="165"/>
      <c r="AX1650" s="165"/>
      <c r="AZ1650" s="165"/>
      <c r="BB1650" s="165"/>
    </row>
    <row r="1651" spans="1:54" s="174" customFormat="1" ht="18.399999999999999" customHeight="1" x14ac:dyDescent="0.3">
      <c r="A1651" s="182"/>
      <c r="B1651" s="160"/>
      <c r="C1651" s="64"/>
      <c r="D1651" s="161"/>
      <c r="E1651" s="161"/>
      <c r="H1651" s="165"/>
      <c r="J1651" s="165"/>
      <c r="L1651" s="165"/>
      <c r="N1651" s="165"/>
      <c r="P1651" s="165"/>
      <c r="R1651" s="165"/>
      <c r="T1651" s="165"/>
      <c r="V1651" s="165"/>
      <c r="X1651" s="165"/>
      <c r="Z1651" s="165"/>
      <c r="AB1651" s="165"/>
      <c r="AD1651" s="165"/>
      <c r="AF1651" s="165"/>
      <c r="AH1651" s="165"/>
      <c r="AJ1651" s="165"/>
      <c r="AL1651" s="165"/>
      <c r="AN1651" s="165"/>
      <c r="AP1651" s="165"/>
      <c r="AR1651" s="165"/>
      <c r="AT1651" s="165"/>
      <c r="AV1651" s="165"/>
      <c r="AX1651" s="165"/>
      <c r="AZ1651" s="165"/>
      <c r="BB1651" s="165"/>
    </row>
    <row r="1652" spans="1:54" ht="18.399999999999999" customHeight="1" x14ac:dyDescent="0.3">
      <c r="A1652" s="182"/>
      <c r="B1652" s="160"/>
      <c r="C1652" s="64"/>
      <c r="D1652" s="161"/>
      <c r="H1652" s="161"/>
      <c r="J1652" s="161"/>
      <c r="L1652" s="161"/>
      <c r="N1652" s="161"/>
      <c r="P1652" s="161"/>
      <c r="R1652" s="161"/>
      <c r="T1652" s="161"/>
      <c r="V1652" s="161"/>
      <c r="X1652" s="161"/>
      <c r="Z1652" s="161"/>
      <c r="AB1652" s="161"/>
      <c r="AD1652" s="161"/>
      <c r="AF1652" s="161"/>
      <c r="AH1652" s="161"/>
      <c r="AJ1652" s="161"/>
      <c r="AL1652" s="161"/>
      <c r="AN1652" s="161"/>
      <c r="AP1652" s="161"/>
      <c r="AR1652" s="161"/>
      <c r="AT1652" s="161"/>
      <c r="AV1652" s="161"/>
      <c r="AX1652" s="161"/>
      <c r="AZ1652" s="161"/>
      <c r="BB1652" s="161"/>
    </row>
    <row r="1653" spans="1:54" ht="18.399999999999999" customHeight="1" x14ac:dyDescent="0.3">
      <c r="A1653" s="182"/>
      <c r="B1653" s="160"/>
      <c r="C1653" s="64"/>
      <c r="D1653" s="161"/>
      <c r="F1653" s="174"/>
      <c r="H1653" s="174"/>
      <c r="J1653" s="161"/>
      <c r="L1653" s="161"/>
      <c r="N1653" s="161"/>
      <c r="P1653" s="161"/>
      <c r="R1653" s="161"/>
      <c r="T1653" s="161"/>
      <c r="V1653" s="161"/>
      <c r="X1653" s="161"/>
      <c r="Z1653" s="161"/>
      <c r="AB1653" s="161"/>
      <c r="AD1653" s="161"/>
      <c r="AF1653" s="161"/>
      <c r="AH1653" s="161"/>
      <c r="AJ1653" s="161"/>
      <c r="AL1653" s="161"/>
      <c r="AN1653" s="161"/>
      <c r="AP1653" s="161"/>
      <c r="AR1653" s="161"/>
      <c r="AT1653" s="161"/>
      <c r="AV1653" s="161"/>
      <c r="AX1653" s="161"/>
      <c r="AZ1653" s="161"/>
      <c r="BB1653" s="161"/>
    </row>
    <row r="1654" spans="1:54" ht="18.399999999999999" customHeight="1" x14ac:dyDescent="0.3">
      <c r="A1654" s="182"/>
      <c r="B1654" s="160"/>
      <c r="C1654" s="64"/>
      <c r="D1654" s="161"/>
      <c r="F1654" s="174"/>
      <c r="H1654" s="174"/>
      <c r="J1654" s="174"/>
      <c r="L1654" s="174"/>
      <c r="N1654" s="174"/>
      <c r="P1654" s="161"/>
      <c r="R1654" s="161"/>
      <c r="T1654" s="161"/>
      <c r="V1654" s="161"/>
      <c r="X1654" s="161"/>
      <c r="Z1654" s="161"/>
      <c r="AB1654" s="161"/>
      <c r="AD1654" s="161"/>
      <c r="AF1654" s="161"/>
      <c r="AH1654" s="161"/>
      <c r="AJ1654" s="161"/>
      <c r="AL1654" s="161"/>
      <c r="AN1654" s="161"/>
      <c r="AP1654" s="161"/>
      <c r="AR1654" s="161"/>
      <c r="AT1654" s="161"/>
      <c r="AV1654" s="161"/>
      <c r="AX1654" s="161"/>
      <c r="AZ1654" s="161"/>
      <c r="BB1654" s="161"/>
    </row>
    <row r="1655" spans="1:54" ht="18.399999999999999" customHeight="1" x14ac:dyDescent="0.3">
      <c r="A1655" s="182"/>
      <c r="B1655" s="160"/>
      <c r="C1655" s="64"/>
      <c r="D1655" s="161"/>
      <c r="F1655" s="174"/>
      <c r="H1655" s="161"/>
      <c r="J1655" s="161"/>
      <c r="L1655" s="161"/>
      <c r="N1655" s="161"/>
      <c r="P1655" s="161"/>
      <c r="R1655" s="161"/>
      <c r="T1655" s="161"/>
      <c r="V1655" s="161"/>
      <c r="X1655" s="161"/>
      <c r="Z1655" s="161"/>
      <c r="AB1655" s="161"/>
      <c r="AD1655" s="161"/>
      <c r="AF1655" s="161"/>
      <c r="AH1655" s="161"/>
      <c r="AJ1655" s="161"/>
      <c r="AL1655" s="161"/>
      <c r="AN1655" s="161"/>
      <c r="AP1655" s="161"/>
      <c r="AR1655" s="161"/>
      <c r="AT1655" s="161"/>
      <c r="AV1655" s="161"/>
      <c r="AX1655" s="161"/>
      <c r="AZ1655" s="161"/>
      <c r="BB1655" s="161"/>
    </row>
    <row r="1656" spans="1:54" s="174" customFormat="1" ht="18.399999999999999" customHeight="1" x14ac:dyDescent="0.3">
      <c r="A1656" s="182"/>
      <c r="B1656" s="160"/>
      <c r="C1656" s="64"/>
      <c r="D1656" s="161"/>
      <c r="E1656" s="161"/>
      <c r="L1656" s="161"/>
      <c r="N1656" s="161"/>
      <c r="P1656" s="161"/>
      <c r="R1656" s="161"/>
      <c r="T1656" s="161"/>
      <c r="V1656" s="161"/>
      <c r="X1656" s="161"/>
      <c r="Z1656" s="161"/>
      <c r="AB1656" s="161"/>
      <c r="AD1656" s="161"/>
      <c r="AF1656" s="161"/>
      <c r="AH1656" s="161"/>
      <c r="AJ1656" s="161"/>
      <c r="AL1656" s="161"/>
      <c r="AN1656" s="161"/>
      <c r="AP1656" s="161"/>
      <c r="AR1656" s="161"/>
      <c r="AT1656" s="161"/>
      <c r="AV1656" s="161"/>
      <c r="AX1656" s="161"/>
      <c r="AZ1656" s="161"/>
      <c r="BB1656" s="161"/>
    </row>
    <row r="1657" spans="1:54" s="174" customFormat="1" ht="18.399999999999999" customHeight="1" x14ac:dyDescent="0.3">
      <c r="A1657" s="182"/>
      <c r="B1657" s="160"/>
      <c r="C1657" s="190"/>
      <c r="D1657" s="165"/>
      <c r="E1657" s="161"/>
      <c r="H1657" s="165"/>
      <c r="J1657" s="165"/>
      <c r="L1657" s="165"/>
      <c r="N1657" s="165"/>
      <c r="P1657" s="165"/>
      <c r="R1657" s="165"/>
      <c r="T1657" s="165"/>
      <c r="V1657" s="165"/>
      <c r="X1657" s="165"/>
      <c r="Z1657" s="165"/>
      <c r="AB1657" s="165"/>
      <c r="AD1657" s="165"/>
      <c r="AF1657" s="165"/>
      <c r="AH1657" s="165"/>
      <c r="AJ1657" s="165"/>
      <c r="AL1657" s="165"/>
      <c r="AN1657" s="165"/>
      <c r="AP1657" s="165"/>
      <c r="AR1657" s="165"/>
      <c r="AT1657" s="165"/>
      <c r="AV1657" s="165"/>
      <c r="AX1657" s="165"/>
      <c r="AZ1657" s="165"/>
      <c r="BB1657" s="165"/>
    </row>
    <row r="1658" spans="1:54" s="174" customFormat="1" ht="18.399999999999999" customHeight="1" x14ac:dyDescent="0.3">
      <c r="A1658" s="182"/>
      <c r="B1658" s="160"/>
      <c r="C1658" s="64"/>
      <c r="D1658" s="161"/>
      <c r="E1658" s="161"/>
      <c r="T1658" s="165"/>
      <c r="V1658" s="165"/>
      <c r="X1658" s="165"/>
      <c r="Z1658" s="165"/>
      <c r="AB1658" s="165"/>
      <c r="AD1658" s="165"/>
      <c r="AF1658" s="165"/>
      <c r="AH1658" s="165"/>
      <c r="AJ1658" s="165"/>
      <c r="AL1658" s="165"/>
      <c r="AN1658" s="165"/>
      <c r="AP1658" s="165"/>
      <c r="AR1658" s="165"/>
      <c r="AT1658" s="165"/>
      <c r="AV1658" s="165"/>
      <c r="AX1658" s="165"/>
      <c r="AZ1658" s="165"/>
      <c r="BB1658" s="165"/>
    </row>
    <row r="1659" spans="1:54" s="174" customFormat="1" ht="18.399999999999999" customHeight="1" x14ac:dyDescent="0.3">
      <c r="A1659" s="182"/>
      <c r="B1659" s="160"/>
      <c r="C1659" s="64"/>
      <c r="D1659" s="161"/>
      <c r="E1659" s="161"/>
      <c r="F1659" s="165"/>
      <c r="H1659" s="165"/>
      <c r="J1659" s="165"/>
      <c r="L1659" s="165"/>
      <c r="N1659" s="165"/>
      <c r="P1659" s="165"/>
      <c r="R1659" s="165"/>
      <c r="T1659" s="165"/>
      <c r="V1659" s="165"/>
      <c r="X1659" s="165"/>
      <c r="Z1659" s="165"/>
      <c r="AB1659" s="165"/>
      <c r="AD1659" s="165"/>
      <c r="AF1659" s="165"/>
      <c r="AH1659" s="165"/>
      <c r="AJ1659" s="165"/>
      <c r="AL1659" s="165"/>
      <c r="AN1659" s="165"/>
      <c r="AP1659" s="165"/>
      <c r="AR1659" s="165"/>
      <c r="AT1659" s="165"/>
      <c r="AV1659" s="165"/>
      <c r="AX1659" s="165"/>
      <c r="AZ1659" s="165"/>
      <c r="BB1659" s="165"/>
    </row>
    <row r="1660" spans="1:54" s="174" customFormat="1" ht="18.399999999999999" customHeight="1" x14ac:dyDescent="0.3">
      <c r="A1660" s="182"/>
      <c r="B1660" s="160"/>
      <c r="C1660" s="64"/>
      <c r="D1660" s="161"/>
      <c r="E1660" s="161"/>
      <c r="H1660" s="161"/>
      <c r="J1660" s="161"/>
      <c r="L1660" s="161"/>
      <c r="N1660" s="161"/>
      <c r="P1660" s="161"/>
      <c r="R1660" s="161"/>
      <c r="T1660" s="161"/>
      <c r="V1660" s="161"/>
      <c r="X1660" s="161"/>
      <c r="Z1660" s="161"/>
      <c r="AB1660" s="161"/>
      <c r="AD1660" s="161"/>
      <c r="AF1660" s="161"/>
      <c r="AH1660" s="161"/>
      <c r="AJ1660" s="161"/>
      <c r="AL1660" s="161"/>
      <c r="AN1660" s="161"/>
      <c r="AP1660" s="161"/>
      <c r="AR1660" s="161"/>
      <c r="AT1660" s="161"/>
      <c r="AV1660" s="161"/>
      <c r="AX1660" s="161"/>
      <c r="AZ1660" s="161"/>
      <c r="BB1660" s="161"/>
    </row>
    <row r="1661" spans="1:54" s="174" customFormat="1" ht="18.399999999999999" customHeight="1" x14ac:dyDescent="0.3">
      <c r="A1661" s="182"/>
      <c r="B1661" s="173"/>
      <c r="C1661" s="67"/>
      <c r="D1661" s="161"/>
      <c r="E1661" s="161"/>
      <c r="H1661" s="165"/>
      <c r="J1661" s="165"/>
      <c r="L1661" s="165"/>
      <c r="N1661" s="165"/>
      <c r="P1661" s="165"/>
      <c r="R1661" s="165"/>
      <c r="T1661" s="165"/>
      <c r="V1661" s="165"/>
      <c r="X1661" s="165"/>
      <c r="Z1661" s="165"/>
      <c r="AB1661" s="165"/>
      <c r="AD1661" s="165"/>
      <c r="AF1661" s="165"/>
      <c r="AH1661" s="165"/>
      <c r="AJ1661" s="165"/>
      <c r="AL1661" s="165"/>
      <c r="AN1661" s="165"/>
      <c r="AP1661" s="165"/>
      <c r="AR1661" s="165"/>
      <c r="AT1661" s="165"/>
      <c r="AV1661" s="165"/>
      <c r="AX1661" s="165"/>
      <c r="AZ1661" s="165"/>
      <c r="BB1661" s="165"/>
    </row>
    <row r="1662" spans="1:54" s="174" customFormat="1" ht="18.399999999999999" customHeight="1" x14ac:dyDescent="0.3">
      <c r="A1662" s="182"/>
      <c r="B1662" s="160"/>
      <c r="C1662" s="64"/>
      <c r="D1662" s="161"/>
      <c r="E1662" s="161"/>
      <c r="H1662" s="161"/>
      <c r="J1662" s="161"/>
      <c r="L1662" s="161"/>
      <c r="N1662" s="161"/>
      <c r="P1662" s="161"/>
      <c r="R1662" s="161"/>
      <c r="T1662" s="161"/>
      <c r="V1662" s="161"/>
      <c r="X1662" s="161"/>
      <c r="Z1662" s="161"/>
      <c r="AB1662" s="161"/>
      <c r="AD1662" s="161"/>
      <c r="AF1662" s="161"/>
      <c r="AH1662" s="161"/>
      <c r="AJ1662" s="161"/>
      <c r="AL1662" s="161"/>
      <c r="AN1662" s="161"/>
      <c r="AP1662" s="161"/>
      <c r="AR1662" s="161"/>
      <c r="AT1662" s="161"/>
      <c r="AV1662" s="161"/>
      <c r="AX1662" s="161"/>
      <c r="AZ1662" s="161"/>
      <c r="BB1662" s="161"/>
    </row>
    <row r="1663" spans="1:54" s="174" customFormat="1" ht="18.399999999999999" customHeight="1" x14ac:dyDescent="0.3">
      <c r="A1663" s="182"/>
      <c r="B1663" s="160"/>
      <c r="C1663" s="64"/>
      <c r="D1663" s="161"/>
      <c r="E1663" s="161"/>
      <c r="H1663" s="161"/>
      <c r="J1663" s="161"/>
      <c r="L1663" s="161"/>
      <c r="N1663" s="161"/>
      <c r="P1663" s="161"/>
      <c r="R1663" s="161"/>
      <c r="T1663" s="161"/>
      <c r="V1663" s="161"/>
      <c r="X1663" s="161"/>
      <c r="Z1663" s="161"/>
      <c r="AB1663" s="161"/>
      <c r="AD1663" s="161"/>
      <c r="AF1663" s="161"/>
      <c r="AH1663" s="161"/>
      <c r="AJ1663" s="161"/>
      <c r="AL1663" s="161"/>
      <c r="AN1663" s="161"/>
      <c r="AP1663" s="161"/>
      <c r="AR1663" s="161"/>
      <c r="AT1663" s="161"/>
      <c r="AV1663" s="161"/>
      <c r="AX1663" s="161"/>
      <c r="AZ1663" s="161"/>
      <c r="BB1663" s="161"/>
    </row>
    <row r="1664" spans="1:54" s="174" customFormat="1" ht="18.399999999999999" customHeight="1" x14ac:dyDescent="0.3">
      <c r="A1664" s="182"/>
      <c r="B1664" s="160"/>
      <c r="C1664" s="64"/>
      <c r="D1664" s="161"/>
      <c r="E1664" s="161"/>
      <c r="N1664" s="161"/>
      <c r="P1664" s="161"/>
      <c r="R1664" s="161"/>
      <c r="T1664" s="161"/>
      <c r="V1664" s="161"/>
      <c r="X1664" s="161"/>
      <c r="Z1664" s="161"/>
      <c r="AB1664" s="161"/>
      <c r="AD1664" s="161"/>
      <c r="AF1664" s="161"/>
      <c r="AH1664" s="161"/>
      <c r="AJ1664" s="161"/>
      <c r="AL1664" s="161"/>
      <c r="AN1664" s="161"/>
      <c r="AP1664" s="161"/>
      <c r="AR1664" s="161"/>
      <c r="AT1664" s="161"/>
      <c r="AV1664" s="161"/>
      <c r="AX1664" s="161"/>
      <c r="AZ1664" s="161"/>
      <c r="BB1664" s="161"/>
    </row>
    <row r="1665" spans="1:54" s="174" customFormat="1" ht="18.399999999999999" customHeight="1" x14ac:dyDescent="0.3">
      <c r="A1665" s="182"/>
      <c r="B1665" s="160"/>
      <c r="C1665" s="64"/>
      <c r="D1665" s="161"/>
      <c r="E1665" s="161"/>
      <c r="H1665" s="161"/>
      <c r="J1665" s="161"/>
      <c r="L1665" s="161"/>
      <c r="N1665" s="161"/>
      <c r="P1665" s="161"/>
      <c r="R1665" s="161"/>
      <c r="T1665" s="161"/>
      <c r="V1665" s="161"/>
      <c r="X1665" s="161"/>
      <c r="Z1665" s="161"/>
      <c r="AB1665" s="161"/>
      <c r="AD1665" s="161"/>
      <c r="AF1665" s="161"/>
      <c r="AH1665" s="161"/>
      <c r="AJ1665" s="161"/>
      <c r="AL1665" s="161"/>
      <c r="AN1665" s="161"/>
      <c r="AP1665" s="161"/>
      <c r="AR1665" s="161"/>
      <c r="AT1665" s="161"/>
      <c r="AV1665" s="161"/>
      <c r="AX1665" s="161"/>
      <c r="AZ1665" s="161"/>
      <c r="BB1665" s="161"/>
    </row>
    <row r="1666" spans="1:54" s="174" customFormat="1" ht="18.399999999999999" customHeight="1" x14ac:dyDescent="0.3">
      <c r="A1666" s="182"/>
      <c r="B1666" s="160"/>
      <c r="C1666" s="64"/>
      <c r="D1666" s="161"/>
      <c r="E1666" s="161"/>
      <c r="J1666" s="161"/>
      <c r="L1666" s="161"/>
      <c r="N1666" s="161"/>
      <c r="P1666" s="161"/>
      <c r="R1666" s="161"/>
      <c r="T1666" s="161"/>
      <c r="V1666" s="161"/>
      <c r="X1666" s="161"/>
      <c r="Z1666" s="161"/>
      <c r="AB1666" s="161"/>
      <c r="AD1666" s="161"/>
      <c r="AF1666" s="161"/>
      <c r="AH1666" s="161"/>
      <c r="AJ1666" s="161"/>
      <c r="AL1666" s="161"/>
      <c r="AN1666" s="161"/>
      <c r="AP1666" s="161"/>
      <c r="AR1666" s="161"/>
      <c r="AT1666" s="161"/>
      <c r="AV1666" s="161"/>
      <c r="AX1666" s="161"/>
      <c r="AZ1666" s="161"/>
      <c r="BB1666" s="161"/>
    </row>
    <row r="1667" spans="1:54" s="174" customFormat="1" ht="18.399999999999999" customHeight="1" x14ac:dyDescent="0.3">
      <c r="A1667" s="182"/>
      <c r="B1667" s="160"/>
      <c r="C1667" s="64"/>
      <c r="D1667" s="161"/>
      <c r="E1667" s="161"/>
      <c r="F1667" s="165"/>
      <c r="H1667" s="165"/>
      <c r="J1667" s="165"/>
      <c r="L1667" s="165"/>
      <c r="N1667" s="165"/>
      <c r="P1667" s="165"/>
      <c r="R1667" s="165"/>
      <c r="T1667" s="165"/>
      <c r="V1667" s="165"/>
      <c r="X1667" s="165"/>
      <c r="Z1667" s="165"/>
      <c r="AB1667" s="165"/>
      <c r="AD1667" s="165"/>
      <c r="AF1667" s="165"/>
      <c r="AH1667" s="165"/>
      <c r="AJ1667" s="165"/>
      <c r="AL1667" s="165"/>
      <c r="AN1667" s="165"/>
      <c r="AP1667" s="165"/>
      <c r="AR1667" s="165"/>
      <c r="AT1667" s="165"/>
      <c r="AV1667" s="165"/>
      <c r="AX1667" s="165"/>
      <c r="AZ1667" s="165"/>
      <c r="BB1667" s="165"/>
    </row>
    <row r="1668" spans="1:54" s="174" customFormat="1" ht="18.399999999999999" customHeight="1" x14ac:dyDescent="0.3">
      <c r="A1668" s="182"/>
      <c r="B1668" s="160"/>
      <c r="C1668" s="64"/>
      <c r="D1668" s="161"/>
      <c r="E1668" s="161"/>
      <c r="F1668" s="165"/>
      <c r="H1668" s="161"/>
      <c r="J1668" s="161"/>
      <c r="L1668" s="161"/>
      <c r="N1668" s="161"/>
      <c r="P1668" s="161"/>
      <c r="R1668" s="161"/>
      <c r="T1668" s="161"/>
      <c r="V1668" s="161"/>
      <c r="X1668" s="161"/>
      <c r="Z1668" s="161"/>
      <c r="AB1668" s="161"/>
      <c r="AD1668" s="161"/>
      <c r="AF1668" s="161"/>
      <c r="AH1668" s="161"/>
      <c r="AJ1668" s="161"/>
      <c r="AL1668" s="161"/>
      <c r="AN1668" s="161"/>
      <c r="AP1668" s="161"/>
      <c r="AR1668" s="161"/>
      <c r="AT1668" s="161"/>
      <c r="AV1668" s="161"/>
      <c r="AX1668" s="161"/>
      <c r="AZ1668" s="161"/>
      <c r="BB1668" s="161"/>
    </row>
    <row r="1669" spans="1:54" s="174" customFormat="1" ht="18.399999999999999" customHeight="1" x14ac:dyDescent="0.3">
      <c r="A1669" s="182"/>
      <c r="B1669" s="160"/>
      <c r="C1669" s="190"/>
      <c r="D1669" s="165"/>
      <c r="E1669" s="161"/>
      <c r="H1669" s="165"/>
      <c r="J1669" s="165"/>
      <c r="L1669" s="165"/>
      <c r="N1669" s="165"/>
      <c r="P1669" s="165"/>
      <c r="R1669" s="165"/>
      <c r="T1669" s="165"/>
      <c r="V1669" s="165"/>
      <c r="X1669" s="165"/>
      <c r="Z1669" s="165"/>
      <c r="AB1669" s="165"/>
      <c r="AD1669" s="165"/>
      <c r="AF1669" s="165"/>
      <c r="AH1669" s="165"/>
      <c r="AJ1669" s="165"/>
      <c r="AL1669" s="165"/>
      <c r="AN1669" s="165"/>
      <c r="AP1669" s="165"/>
      <c r="AR1669" s="165"/>
      <c r="AT1669" s="165"/>
      <c r="AV1669" s="165"/>
      <c r="AX1669" s="165"/>
      <c r="AZ1669" s="165"/>
      <c r="BB1669" s="165"/>
    </row>
    <row r="1670" spans="1:54" s="174" customFormat="1" ht="18.399999999999999" customHeight="1" x14ac:dyDescent="0.3">
      <c r="A1670" s="182"/>
      <c r="B1670" s="160"/>
      <c r="C1670" s="64"/>
      <c r="D1670" s="161"/>
      <c r="E1670" s="161"/>
      <c r="F1670" s="165"/>
      <c r="H1670" s="165"/>
      <c r="J1670" s="165"/>
      <c r="N1670" s="165"/>
      <c r="P1670" s="165"/>
      <c r="R1670" s="165"/>
      <c r="T1670" s="165"/>
      <c r="V1670" s="165"/>
      <c r="X1670" s="165"/>
      <c r="Z1670" s="165"/>
      <c r="AB1670" s="165"/>
      <c r="AD1670" s="165"/>
      <c r="AF1670" s="165"/>
      <c r="AH1670" s="165"/>
      <c r="AJ1670" s="165"/>
      <c r="AL1670" s="165"/>
      <c r="AN1670" s="165"/>
      <c r="AP1670" s="165"/>
      <c r="AR1670" s="165"/>
      <c r="AT1670" s="165"/>
      <c r="AV1670" s="165"/>
      <c r="AX1670" s="165"/>
      <c r="AZ1670" s="165"/>
      <c r="BB1670" s="165"/>
    </row>
    <row r="1671" spans="1:54" s="174" customFormat="1" ht="18.399999999999999" customHeight="1" x14ac:dyDescent="0.3">
      <c r="A1671" s="182"/>
      <c r="B1671" s="160"/>
      <c r="C1671" s="64"/>
      <c r="D1671" s="161"/>
      <c r="E1671" s="161"/>
      <c r="N1671" s="161"/>
      <c r="P1671" s="161"/>
      <c r="R1671" s="161"/>
      <c r="T1671" s="161"/>
      <c r="V1671" s="161"/>
      <c r="X1671" s="161"/>
      <c r="Z1671" s="161"/>
      <c r="AB1671" s="161"/>
      <c r="AD1671" s="161"/>
      <c r="AF1671" s="161"/>
      <c r="AH1671" s="161"/>
      <c r="AJ1671" s="161"/>
      <c r="AL1671" s="161"/>
      <c r="AN1671" s="161"/>
      <c r="AP1671" s="161"/>
      <c r="AR1671" s="161"/>
      <c r="AT1671" s="161"/>
      <c r="AV1671" s="161"/>
      <c r="AX1671" s="161"/>
      <c r="AZ1671" s="161"/>
      <c r="BB1671" s="161"/>
    </row>
    <row r="1672" spans="1:54" s="174" customFormat="1" ht="18.399999999999999" customHeight="1" x14ac:dyDescent="0.3">
      <c r="A1672" s="182"/>
      <c r="B1672" s="160"/>
      <c r="C1672" s="64"/>
      <c r="D1672" s="161"/>
      <c r="E1672" s="161"/>
      <c r="H1672" s="161"/>
      <c r="J1672" s="161"/>
      <c r="L1672" s="161"/>
      <c r="N1672" s="161"/>
      <c r="P1672" s="161"/>
      <c r="R1672" s="161"/>
      <c r="T1672" s="161"/>
      <c r="V1672" s="161"/>
      <c r="X1672" s="161"/>
      <c r="Z1672" s="161"/>
      <c r="AB1672" s="161"/>
      <c r="AD1672" s="161"/>
      <c r="AF1672" s="161"/>
      <c r="AH1672" s="161"/>
      <c r="AJ1672" s="161"/>
      <c r="AL1672" s="161"/>
      <c r="AN1672" s="161"/>
      <c r="AP1672" s="161"/>
      <c r="AR1672" s="161"/>
      <c r="AT1672" s="161"/>
      <c r="AV1672" s="161"/>
      <c r="AX1672" s="161"/>
      <c r="AZ1672" s="161"/>
      <c r="BB1672" s="161"/>
    </row>
    <row r="1673" spans="1:54" s="174" customFormat="1" ht="18.399999999999999" customHeight="1" x14ac:dyDescent="0.3">
      <c r="A1673" s="182"/>
      <c r="B1673" s="160"/>
      <c r="C1673" s="64"/>
      <c r="D1673" s="161"/>
      <c r="E1673" s="161"/>
      <c r="H1673" s="161"/>
      <c r="J1673" s="161"/>
      <c r="L1673" s="161"/>
      <c r="N1673" s="161"/>
      <c r="P1673" s="161"/>
      <c r="R1673" s="161"/>
      <c r="T1673" s="161"/>
      <c r="V1673" s="161"/>
      <c r="X1673" s="161"/>
      <c r="Z1673" s="161"/>
      <c r="AB1673" s="161"/>
      <c r="AD1673" s="161"/>
      <c r="AF1673" s="161"/>
      <c r="AH1673" s="161"/>
      <c r="AJ1673" s="161"/>
      <c r="AL1673" s="161"/>
      <c r="AN1673" s="161"/>
      <c r="AP1673" s="161"/>
      <c r="AR1673" s="161"/>
      <c r="AT1673" s="161"/>
      <c r="AV1673" s="161"/>
      <c r="AX1673" s="161"/>
      <c r="AZ1673" s="161"/>
      <c r="BB1673" s="161"/>
    </row>
    <row r="1674" spans="1:54" s="174" customFormat="1" ht="18.399999999999999" customHeight="1" x14ac:dyDescent="0.3">
      <c r="A1674" s="182"/>
      <c r="B1674" s="160"/>
      <c r="C1674" s="64"/>
      <c r="D1674" s="161"/>
      <c r="E1674" s="161"/>
      <c r="F1674" s="165"/>
      <c r="H1674" s="165"/>
      <c r="J1674" s="165"/>
      <c r="L1674" s="165"/>
      <c r="N1674" s="165"/>
      <c r="P1674" s="165"/>
      <c r="R1674" s="165"/>
      <c r="T1674" s="165"/>
      <c r="V1674" s="165"/>
      <c r="X1674" s="165"/>
      <c r="Z1674" s="165"/>
      <c r="AB1674" s="165"/>
      <c r="AD1674" s="165"/>
      <c r="AF1674" s="165"/>
      <c r="AH1674" s="165"/>
      <c r="AJ1674" s="165"/>
      <c r="AL1674" s="165"/>
      <c r="AN1674" s="165"/>
      <c r="AP1674" s="165"/>
      <c r="AR1674" s="165"/>
      <c r="AT1674" s="165"/>
      <c r="AV1674" s="165"/>
      <c r="AX1674" s="165"/>
      <c r="AZ1674" s="165"/>
      <c r="BB1674" s="165"/>
    </row>
    <row r="1675" spans="1:54" s="174" customFormat="1" ht="18.399999999999999" customHeight="1" x14ac:dyDescent="0.3">
      <c r="A1675" s="182"/>
      <c r="B1675" s="160"/>
      <c r="C1675" s="64"/>
      <c r="D1675" s="161"/>
      <c r="E1675" s="161"/>
      <c r="H1675" s="161"/>
      <c r="J1675" s="161"/>
      <c r="L1675" s="161"/>
      <c r="N1675" s="161"/>
      <c r="P1675" s="161"/>
      <c r="R1675" s="161"/>
      <c r="T1675" s="161"/>
      <c r="V1675" s="161"/>
      <c r="X1675" s="161"/>
      <c r="Z1675" s="161"/>
      <c r="AB1675" s="161"/>
      <c r="AD1675" s="161"/>
      <c r="AF1675" s="161"/>
      <c r="AH1675" s="161"/>
      <c r="AJ1675" s="161"/>
      <c r="AL1675" s="161"/>
      <c r="AN1675" s="161"/>
      <c r="AP1675" s="161"/>
      <c r="AR1675" s="161"/>
      <c r="AT1675" s="161"/>
      <c r="AV1675" s="161"/>
      <c r="AX1675" s="161"/>
      <c r="AZ1675" s="161"/>
      <c r="BB1675" s="161"/>
    </row>
    <row r="1676" spans="1:54" s="174" customFormat="1" ht="18.399999999999999" customHeight="1" x14ac:dyDescent="0.3">
      <c r="A1676" s="182"/>
      <c r="B1676" s="160"/>
      <c r="C1676" s="64"/>
      <c r="D1676" s="161"/>
      <c r="E1676" s="161"/>
      <c r="H1676" s="161"/>
      <c r="J1676" s="161"/>
      <c r="L1676" s="161"/>
      <c r="N1676" s="161"/>
      <c r="P1676" s="161"/>
      <c r="R1676" s="161"/>
      <c r="T1676" s="161"/>
      <c r="V1676" s="161"/>
      <c r="X1676" s="161"/>
      <c r="Z1676" s="161"/>
      <c r="AB1676" s="161"/>
      <c r="AD1676" s="161"/>
      <c r="AF1676" s="161"/>
      <c r="AH1676" s="161"/>
      <c r="AJ1676" s="161"/>
      <c r="AL1676" s="161"/>
      <c r="AN1676" s="161"/>
      <c r="AP1676" s="161"/>
      <c r="AR1676" s="161"/>
      <c r="AT1676" s="161"/>
      <c r="AV1676" s="161"/>
      <c r="AX1676" s="161"/>
      <c r="AZ1676" s="161"/>
      <c r="BB1676" s="161"/>
    </row>
    <row r="1677" spans="1:54" s="174" customFormat="1" ht="18.399999999999999" customHeight="1" x14ac:dyDescent="0.3">
      <c r="A1677" s="182"/>
      <c r="B1677" s="160"/>
      <c r="C1677" s="64"/>
      <c r="D1677" s="161"/>
      <c r="E1677" s="161"/>
      <c r="H1677" s="161"/>
      <c r="J1677" s="161"/>
      <c r="L1677" s="161"/>
      <c r="N1677" s="161"/>
      <c r="P1677" s="161"/>
      <c r="R1677" s="161"/>
      <c r="T1677" s="161"/>
      <c r="V1677" s="161"/>
      <c r="X1677" s="161"/>
      <c r="Z1677" s="161"/>
      <c r="AB1677" s="161"/>
      <c r="AD1677" s="161"/>
      <c r="AF1677" s="161"/>
      <c r="AH1677" s="161"/>
      <c r="AJ1677" s="161"/>
      <c r="AL1677" s="161"/>
      <c r="AN1677" s="161"/>
      <c r="AP1677" s="161"/>
      <c r="AR1677" s="161"/>
      <c r="AT1677" s="161"/>
      <c r="AV1677" s="161"/>
      <c r="AX1677" s="161"/>
      <c r="AZ1677" s="161"/>
      <c r="BB1677" s="161"/>
    </row>
    <row r="1678" spans="1:54" s="174" customFormat="1" ht="18.399999999999999" customHeight="1" x14ac:dyDescent="0.3">
      <c r="A1678" s="182"/>
      <c r="B1678" s="160"/>
      <c r="C1678" s="64"/>
      <c r="D1678" s="161"/>
      <c r="E1678" s="161"/>
      <c r="F1678" s="165"/>
      <c r="H1678" s="161"/>
      <c r="J1678" s="161"/>
      <c r="L1678" s="161"/>
      <c r="N1678" s="161"/>
      <c r="P1678" s="161"/>
      <c r="R1678" s="161"/>
      <c r="T1678" s="161"/>
      <c r="V1678" s="161"/>
      <c r="X1678" s="161"/>
      <c r="Z1678" s="161"/>
      <c r="AB1678" s="161"/>
      <c r="AD1678" s="161"/>
      <c r="AF1678" s="161"/>
      <c r="AH1678" s="161"/>
      <c r="AJ1678" s="161"/>
      <c r="AL1678" s="161"/>
      <c r="AN1678" s="161"/>
      <c r="AP1678" s="161"/>
      <c r="AR1678" s="161"/>
      <c r="AT1678" s="161"/>
      <c r="AV1678" s="161"/>
      <c r="AX1678" s="161"/>
      <c r="AZ1678" s="161"/>
      <c r="BB1678" s="161"/>
    </row>
    <row r="1679" spans="1:54" s="174" customFormat="1" ht="18.399999999999999" customHeight="1" x14ac:dyDescent="0.3">
      <c r="A1679" s="182"/>
      <c r="B1679" s="160"/>
      <c r="C1679" s="64"/>
      <c r="D1679" s="161"/>
      <c r="E1679" s="161"/>
      <c r="F1679" s="165"/>
      <c r="H1679" s="165"/>
      <c r="J1679" s="165"/>
      <c r="L1679" s="165"/>
      <c r="N1679" s="165"/>
      <c r="P1679" s="165"/>
      <c r="R1679" s="165"/>
      <c r="T1679" s="165"/>
      <c r="V1679" s="165"/>
      <c r="X1679" s="165"/>
      <c r="Z1679" s="165"/>
      <c r="AB1679" s="165"/>
      <c r="AD1679" s="165"/>
      <c r="AF1679" s="165"/>
      <c r="AH1679" s="165"/>
      <c r="AJ1679" s="165"/>
      <c r="AL1679" s="165"/>
      <c r="AN1679" s="165"/>
      <c r="AP1679" s="165"/>
      <c r="AR1679" s="165"/>
      <c r="AT1679" s="165"/>
      <c r="AV1679" s="165"/>
      <c r="AX1679" s="165"/>
      <c r="AZ1679" s="165"/>
      <c r="BB1679" s="165"/>
    </row>
    <row r="1680" spans="1:54" s="174" customFormat="1" ht="18.399999999999999" customHeight="1" x14ac:dyDescent="0.3">
      <c r="A1680" s="182"/>
      <c r="B1680" s="160"/>
      <c r="C1680" s="64"/>
      <c r="D1680" s="161"/>
      <c r="E1680" s="161"/>
      <c r="F1680" s="165"/>
      <c r="H1680" s="165"/>
      <c r="J1680" s="165"/>
      <c r="L1680" s="161"/>
      <c r="N1680" s="161"/>
      <c r="P1680" s="161"/>
      <c r="R1680" s="161"/>
      <c r="T1680" s="161"/>
      <c r="V1680" s="161"/>
      <c r="X1680" s="161"/>
      <c r="Z1680" s="161"/>
      <c r="AB1680" s="161"/>
      <c r="AD1680" s="161"/>
      <c r="AF1680" s="161"/>
      <c r="AH1680" s="161"/>
      <c r="AJ1680" s="161"/>
      <c r="AL1680" s="161"/>
      <c r="AN1680" s="161"/>
      <c r="AP1680" s="161"/>
      <c r="AR1680" s="161"/>
      <c r="AT1680" s="161"/>
      <c r="AV1680" s="161"/>
      <c r="AX1680" s="161"/>
      <c r="AZ1680" s="161"/>
      <c r="BB1680" s="161"/>
    </row>
    <row r="1681" spans="1:54" s="174" customFormat="1" ht="18.399999999999999" customHeight="1" x14ac:dyDescent="0.3">
      <c r="A1681" s="182"/>
      <c r="B1681" s="160"/>
      <c r="C1681" s="64"/>
      <c r="D1681" s="161"/>
      <c r="E1681" s="161"/>
      <c r="F1681" s="165"/>
      <c r="H1681" s="165"/>
      <c r="J1681" s="165"/>
      <c r="L1681" s="161"/>
      <c r="N1681" s="161"/>
      <c r="P1681" s="161"/>
      <c r="R1681" s="161"/>
      <c r="T1681" s="161"/>
      <c r="V1681" s="161"/>
      <c r="X1681" s="161"/>
      <c r="Z1681" s="161"/>
      <c r="AB1681" s="161"/>
      <c r="AD1681" s="161"/>
      <c r="AF1681" s="161"/>
      <c r="AH1681" s="161"/>
      <c r="AJ1681" s="161"/>
      <c r="AL1681" s="161"/>
      <c r="AN1681" s="161"/>
      <c r="AP1681" s="161"/>
      <c r="AR1681" s="161"/>
      <c r="AT1681" s="161"/>
      <c r="AV1681" s="161"/>
      <c r="AX1681" s="161"/>
      <c r="AZ1681" s="161"/>
      <c r="BB1681" s="161"/>
    </row>
    <row r="1682" spans="1:54" s="174" customFormat="1" ht="18.399999999999999" customHeight="1" x14ac:dyDescent="0.3">
      <c r="A1682" s="182"/>
      <c r="B1682" s="160"/>
      <c r="C1682" s="64"/>
      <c r="D1682" s="161"/>
      <c r="E1682" s="161"/>
      <c r="F1682" s="165"/>
      <c r="H1682" s="165"/>
      <c r="J1682" s="165"/>
      <c r="N1682" s="161"/>
      <c r="P1682" s="161"/>
      <c r="R1682" s="161"/>
      <c r="T1682" s="161"/>
      <c r="V1682" s="161"/>
      <c r="X1682" s="161"/>
      <c r="Z1682" s="161"/>
      <c r="AB1682" s="161"/>
      <c r="AD1682" s="161"/>
      <c r="AF1682" s="161"/>
      <c r="AH1682" s="161"/>
      <c r="AJ1682" s="161"/>
      <c r="AL1682" s="161"/>
      <c r="AN1682" s="161"/>
      <c r="AP1682" s="161"/>
      <c r="AR1682" s="161"/>
      <c r="AT1682" s="161"/>
      <c r="AV1682" s="161"/>
      <c r="AX1682" s="161"/>
      <c r="AZ1682" s="161"/>
      <c r="BB1682" s="161"/>
    </row>
    <row r="1683" spans="1:54" s="174" customFormat="1" ht="18.399999999999999" customHeight="1" x14ac:dyDescent="0.3">
      <c r="A1683" s="182"/>
      <c r="B1683" s="160"/>
      <c r="C1683" s="64"/>
      <c r="D1683" s="161"/>
      <c r="E1683" s="161"/>
      <c r="F1683" s="165"/>
      <c r="H1683" s="165"/>
      <c r="J1683" s="165"/>
      <c r="L1683" s="161"/>
      <c r="N1683" s="161"/>
      <c r="P1683" s="161"/>
      <c r="R1683" s="161"/>
      <c r="T1683" s="161"/>
      <c r="V1683" s="161"/>
      <c r="X1683" s="161"/>
      <c r="Z1683" s="161"/>
      <c r="AB1683" s="161"/>
      <c r="AD1683" s="161"/>
      <c r="AF1683" s="161"/>
      <c r="AH1683" s="161"/>
      <c r="AJ1683" s="161"/>
      <c r="AL1683" s="161"/>
      <c r="AN1683" s="161"/>
      <c r="AP1683" s="161"/>
      <c r="AR1683" s="161"/>
      <c r="AT1683" s="161"/>
      <c r="AV1683" s="161"/>
      <c r="AX1683" s="161"/>
      <c r="AZ1683" s="161"/>
      <c r="BB1683" s="161"/>
    </row>
    <row r="1684" spans="1:54" s="174" customFormat="1" ht="18.399999999999999" customHeight="1" x14ac:dyDescent="0.3">
      <c r="A1684" s="182"/>
      <c r="B1684" s="160"/>
      <c r="C1684" s="64"/>
      <c r="D1684" s="161"/>
      <c r="E1684" s="161"/>
      <c r="F1684" s="165"/>
      <c r="H1684" s="165"/>
      <c r="J1684" s="165"/>
      <c r="L1684" s="161"/>
      <c r="N1684" s="161"/>
      <c r="P1684" s="161"/>
      <c r="R1684" s="161"/>
      <c r="T1684" s="161"/>
      <c r="V1684" s="161"/>
      <c r="X1684" s="161"/>
      <c r="Z1684" s="161"/>
      <c r="AB1684" s="161"/>
      <c r="AD1684" s="161"/>
      <c r="AF1684" s="161"/>
      <c r="AH1684" s="161"/>
      <c r="AJ1684" s="161"/>
      <c r="AL1684" s="161"/>
      <c r="AN1684" s="161"/>
      <c r="AP1684" s="161"/>
      <c r="AR1684" s="161"/>
      <c r="AT1684" s="161"/>
      <c r="AV1684" s="161"/>
      <c r="AX1684" s="161"/>
      <c r="AZ1684" s="161"/>
      <c r="BB1684" s="161"/>
    </row>
    <row r="1685" spans="1:54" s="174" customFormat="1" ht="18.399999999999999" customHeight="1" x14ac:dyDescent="0.3">
      <c r="A1685" s="182"/>
      <c r="B1685" s="160"/>
      <c r="C1685" s="64"/>
      <c r="D1685" s="161"/>
      <c r="E1685" s="161"/>
      <c r="F1685" s="165"/>
      <c r="H1685" s="165"/>
      <c r="J1685" s="165"/>
      <c r="L1685" s="161"/>
      <c r="N1685" s="161"/>
      <c r="P1685" s="161"/>
      <c r="R1685" s="161"/>
      <c r="T1685" s="161"/>
      <c r="V1685" s="161"/>
      <c r="X1685" s="161"/>
      <c r="Z1685" s="161"/>
      <c r="AB1685" s="161"/>
      <c r="AD1685" s="161"/>
      <c r="AF1685" s="161"/>
      <c r="AH1685" s="161"/>
      <c r="AJ1685" s="161"/>
      <c r="AL1685" s="161"/>
      <c r="AN1685" s="161"/>
      <c r="AP1685" s="161"/>
      <c r="AR1685" s="161"/>
      <c r="AT1685" s="161"/>
      <c r="AV1685" s="161"/>
      <c r="AX1685" s="161"/>
      <c r="AZ1685" s="161"/>
      <c r="BB1685" s="161"/>
    </row>
    <row r="1686" spans="1:54" s="174" customFormat="1" ht="18.399999999999999" customHeight="1" x14ac:dyDescent="0.3">
      <c r="A1686" s="182"/>
      <c r="B1686" s="160"/>
      <c r="C1686" s="64"/>
      <c r="D1686" s="161"/>
      <c r="E1686" s="161"/>
      <c r="F1686" s="165"/>
      <c r="H1686" s="165"/>
      <c r="J1686" s="165"/>
      <c r="L1686" s="161"/>
      <c r="N1686" s="161"/>
      <c r="P1686" s="161"/>
      <c r="R1686" s="161"/>
      <c r="T1686" s="161"/>
      <c r="V1686" s="161"/>
      <c r="X1686" s="161"/>
      <c r="Z1686" s="161"/>
      <c r="AB1686" s="161"/>
      <c r="AD1686" s="161"/>
      <c r="AF1686" s="161"/>
      <c r="AH1686" s="161"/>
      <c r="AJ1686" s="161"/>
      <c r="AL1686" s="161"/>
      <c r="AN1686" s="161"/>
      <c r="AP1686" s="161"/>
      <c r="AR1686" s="161"/>
      <c r="AT1686" s="161"/>
      <c r="AV1686" s="161"/>
      <c r="AX1686" s="161"/>
      <c r="AZ1686" s="161"/>
      <c r="BB1686" s="161"/>
    </row>
    <row r="1687" spans="1:54" s="174" customFormat="1" ht="18.399999999999999" customHeight="1" x14ac:dyDescent="0.3">
      <c r="A1687" s="182"/>
      <c r="B1687" s="160"/>
      <c r="C1687" s="64"/>
      <c r="D1687" s="161"/>
      <c r="E1687" s="161"/>
      <c r="F1687" s="165"/>
      <c r="H1687" s="165"/>
      <c r="J1687" s="165"/>
      <c r="N1687" s="165"/>
      <c r="P1687" s="165"/>
      <c r="R1687" s="165"/>
      <c r="T1687" s="165"/>
      <c r="V1687" s="165"/>
      <c r="X1687" s="165"/>
      <c r="Z1687" s="165"/>
      <c r="AB1687" s="165"/>
      <c r="AD1687" s="165"/>
      <c r="AF1687" s="165"/>
      <c r="AH1687" s="165"/>
      <c r="AJ1687" s="165"/>
      <c r="AL1687" s="165"/>
      <c r="AN1687" s="165"/>
      <c r="AP1687" s="165"/>
      <c r="AR1687" s="165"/>
      <c r="AT1687" s="165"/>
      <c r="AV1687" s="165"/>
      <c r="AX1687" s="165"/>
      <c r="AZ1687" s="165"/>
      <c r="BB1687" s="165"/>
    </row>
    <row r="1688" spans="1:54" s="174" customFormat="1" ht="18.399999999999999" customHeight="1" x14ac:dyDescent="0.3">
      <c r="A1688" s="182"/>
      <c r="B1688" s="160"/>
      <c r="C1688" s="64"/>
      <c r="D1688" s="161"/>
      <c r="E1688" s="161"/>
      <c r="F1688" s="165"/>
      <c r="H1688" s="165"/>
      <c r="J1688" s="165"/>
      <c r="L1688" s="165"/>
      <c r="N1688" s="165"/>
      <c r="P1688" s="165"/>
      <c r="R1688" s="165"/>
      <c r="T1688" s="165"/>
      <c r="V1688" s="165"/>
      <c r="X1688" s="165"/>
      <c r="Z1688" s="165"/>
      <c r="AB1688" s="165"/>
      <c r="AD1688" s="165"/>
      <c r="AF1688" s="165"/>
      <c r="AH1688" s="165"/>
      <c r="AJ1688" s="165"/>
      <c r="AL1688" s="165"/>
      <c r="AN1688" s="165"/>
      <c r="AP1688" s="165"/>
      <c r="AR1688" s="165"/>
      <c r="AT1688" s="165"/>
      <c r="AV1688" s="165"/>
      <c r="AX1688" s="165"/>
      <c r="AZ1688" s="165"/>
      <c r="BB1688" s="165"/>
    </row>
    <row r="1689" spans="1:54" s="174" customFormat="1" ht="18.399999999999999" customHeight="1" x14ac:dyDescent="0.3">
      <c r="A1689" s="182"/>
      <c r="B1689" s="160"/>
      <c r="C1689" s="64"/>
      <c r="D1689" s="161"/>
      <c r="E1689" s="161"/>
      <c r="F1689" s="165"/>
      <c r="H1689" s="165"/>
      <c r="J1689" s="165"/>
      <c r="L1689" s="161"/>
      <c r="N1689" s="161"/>
      <c r="P1689" s="161"/>
      <c r="R1689" s="161"/>
      <c r="T1689" s="161"/>
      <c r="V1689" s="161"/>
      <c r="X1689" s="161"/>
      <c r="Z1689" s="161"/>
      <c r="AB1689" s="161"/>
      <c r="AD1689" s="161"/>
      <c r="AF1689" s="161"/>
      <c r="AH1689" s="161"/>
      <c r="AJ1689" s="161"/>
      <c r="AL1689" s="161"/>
      <c r="AN1689" s="161"/>
      <c r="AP1689" s="161"/>
      <c r="AR1689" s="161"/>
      <c r="AT1689" s="161"/>
      <c r="AV1689" s="161"/>
      <c r="AX1689" s="161"/>
      <c r="AZ1689" s="161"/>
      <c r="BB1689" s="161"/>
    </row>
    <row r="1690" spans="1:54" ht="18.399999999999999" customHeight="1" x14ac:dyDescent="0.3">
      <c r="A1690" s="182"/>
      <c r="B1690" s="160"/>
      <c r="C1690" s="64"/>
      <c r="D1690" s="161"/>
      <c r="L1690" s="161"/>
      <c r="N1690" s="161"/>
      <c r="P1690" s="161"/>
      <c r="R1690" s="161"/>
      <c r="T1690" s="161"/>
      <c r="V1690" s="161"/>
      <c r="X1690" s="161"/>
      <c r="Z1690" s="161"/>
      <c r="AB1690" s="161"/>
      <c r="AD1690" s="161"/>
      <c r="AF1690" s="161"/>
      <c r="AH1690" s="161"/>
      <c r="AJ1690" s="161"/>
      <c r="AL1690" s="161"/>
      <c r="AN1690" s="161"/>
      <c r="AP1690" s="161"/>
      <c r="AR1690" s="161"/>
      <c r="AT1690" s="161"/>
      <c r="AV1690" s="161"/>
      <c r="AX1690" s="161"/>
      <c r="AZ1690" s="161"/>
      <c r="BB1690" s="161"/>
    </row>
    <row r="1691" spans="1:54" ht="18.399999999999999" customHeight="1" x14ac:dyDescent="0.3">
      <c r="A1691" s="182"/>
      <c r="B1691" s="160"/>
      <c r="C1691" s="64"/>
      <c r="D1691" s="161"/>
      <c r="P1691" s="174"/>
    </row>
    <row r="1692" spans="1:54" ht="18.399999999999999" customHeight="1" x14ac:dyDescent="0.3">
      <c r="A1692" s="182"/>
      <c r="B1692" s="160"/>
      <c r="C1692" s="64"/>
      <c r="D1692" s="161"/>
    </row>
    <row r="1693" spans="1:54" s="174" customFormat="1" ht="18.399999999999999" customHeight="1" x14ac:dyDescent="0.3">
      <c r="A1693" s="182"/>
      <c r="B1693" s="160"/>
      <c r="C1693" s="64"/>
      <c r="D1693" s="161"/>
      <c r="E1693" s="161"/>
      <c r="F1693" s="165"/>
      <c r="H1693" s="165"/>
      <c r="J1693" s="165"/>
      <c r="L1693" s="161"/>
      <c r="N1693" s="161"/>
      <c r="P1693" s="161"/>
      <c r="R1693" s="161"/>
      <c r="T1693" s="161"/>
      <c r="V1693" s="161"/>
      <c r="X1693" s="161"/>
      <c r="Z1693" s="161"/>
      <c r="AB1693" s="161"/>
      <c r="AD1693" s="161"/>
      <c r="AF1693" s="161"/>
      <c r="AH1693" s="161"/>
      <c r="AJ1693" s="161"/>
      <c r="AL1693" s="161"/>
      <c r="AN1693" s="161"/>
      <c r="AP1693" s="161"/>
      <c r="AR1693" s="161"/>
      <c r="AT1693" s="161"/>
      <c r="AV1693" s="161"/>
      <c r="AX1693" s="161"/>
      <c r="AZ1693" s="161"/>
      <c r="BB1693" s="161"/>
    </row>
    <row r="1694" spans="1:54" s="174" customFormat="1" ht="18.399999999999999" customHeight="1" x14ac:dyDescent="0.3">
      <c r="A1694" s="182"/>
      <c r="B1694" s="160"/>
      <c r="C1694" s="64"/>
      <c r="D1694" s="161"/>
      <c r="E1694" s="161"/>
      <c r="F1694" s="165"/>
      <c r="H1694" s="165"/>
      <c r="J1694" s="165"/>
      <c r="L1694" s="161"/>
      <c r="N1694" s="161"/>
      <c r="P1694" s="161"/>
      <c r="R1694" s="161"/>
      <c r="T1694" s="161"/>
      <c r="V1694" s="161"/>
      <c r="X1694" s="161"/>
      <c r="Z1694" s="161"/>
      <c r="AB1694" s="161"/>
      <c r="AD1694" s="161"/>
      <c r="AF1694" s="161"/>
      <c r="AH1694" s="161"/>
      <c r="AJ1694" s="161"/>
      <c r="AL1694" s="161"/>
      <c r="AN1694" s="161"/>
      <c r="AP1694" s="161"/>
      <c r="AR1694" s="161"/>
      <c r="AT1694" s="161"/>
      <c r="AV1694" s="161"/>
      <c r="AX1694" s="161"/>
      <c r="AZ1694" s="161"/>
      <c r="BB1694" s="161"/>
    </row>
    <row r="1695" spans="1:54" s="174" customFormat="1" ht="18.399999999999999" customHeight="1" x14ac:dyDescent="0.3">
      <c r="A1695" s="182"/>
      <c r="B1695" s="160"/>
      <c r="C1695" s="64"/>
      <c r="D1695" s="161"/>
      <c r="E1695" s="161"/>
      <c r="F1695" s="165"/>
      <c r="H1695" s="165"/>
      <c r="J1695" s="165"/>
      <c r="L1695" s="161"/>
      <c r="N1695" s="161"/>
      <c r="P1695" s="161"/>
      <c r="R1695" s="161"/>
      <c r="T1695" s="161"/>
      <c r="V1695" s="161"/>
      <c r="X1695" s="161"/>
      <c r="Z1695" s="161"/>
      <c r="AB1695" s="161"/>
      <c r="AD1695" s="161"/>
      <c r="AF1695" s="161"/>
      <c r="AH1695" s="161"/>
      <c r="AJ1695" s="161"/>
      <c r="AL1695" s="161"/>
      <c r="AN1695" s="161"/>
      <c r="AP1695" s="161"/>
      <c r="AR1695" s="161"/>
      <c r="AT1695" s="161"/>
      <c r="AV1695" s="161"/>
      <c r="AX1695" s="161"/>
      <c r="AZ1695" s="161"/>
      <c r="BB1695" s="161"/>
    </row>
    <row r="1696" spans="1:54" s="174" customFormat="1" ht="18.399999999999999" customHeight="1" x14ac:dyDescent="0.3">
      <c r="A1696" s="182"/>
      <c r="B1696" s="160"/>
      <c r="C1696" s="64"/>
      <c r="D1696" s="161"/>
      <c r="E1696" s="161"/>
      <c r="F1696" s="165"/>
      <c r="H1696" s="165"/>
      <c r="J1696" s="165"/>
      <c r="L1696" s="178"/>
      <c r="N1696" s="178"/>
      <c r="P1696" s="178"/>
      <c r="R1696" s="178"/>
      <c r="T1696" s="178"/>
      <c r="V1696" s="178"/>
      <c r="X1696" s="178"/>
      <c r="Z1696" s="178"/>
      <c r="AB1696" s="178"/>
      <c r="AD1696" s="178"/>
      <c r="AF1696" s="178"/>
      <c r="AH1696" s="178"/>
      <c r="AJ1696" s="178"/>
      <c r="AL1696" s="178"/>
      <c r="AN1696" s="178"/>
      <c r="AP1696" s="178"/>
      <c r="AR1696" s="178"/>
      <c r="AT1696" s="178"/>
      <c r="AV1696" s="178"/>
      <c r="AX1696" s="178"/>
      <c r="AZ1696" s="178"/>
      <c r="BB1696" s="178"/>
    </row>
    <row r="1697" spans="1:54" s="174" customFormat="1" ht="18.399999999999999" customHeight="1" x14ac:dyDescent="0.3">
      <c r="A1697" s="182"/>
      <c r="B1697" s="160"/>
      <c r="C1697" s="64"/>
      <c r="D1697" s="161"/>
      <c r="E1697" s="161"/>
      <c r="F1697" s="165"/>
      <c r="H1697" s="165"/>
      <c r="J1697" s="165"/>
      <c r="L1697" s="165"/>
      <c r="N1697" s="165"/>
      <c r="P1697" s="165"/>
      <c r="R1697" s="165"/>
      <c r="T1697" s="165"/>
      <c r="V1697" s="165"/>
      <c r="X1697" s="165"/>
      <c r="Z1697" s="165"/>
      <c r="AB1697" s="165"/>
      <c r="AD1697" s="165"/>
      <c r="AF1697" s="165"/>
      <c r="AH1697" s="165"/>
      <c r="AJ1697" s="165"/>
      <c r="AL1697" s="165"/>
      <c r="AN1697" s="165"/>
      <c r="AP1697" s="165"/>
      <c r="AR1697" s="165"/>
      <c r="AT1697" s="165"/>
      <c r="AV1697" s="165"/>
      <c r="AX1697" s="165"/>
      <c r="AZ1697" s="165"/>
      <c r="BB1697" s="165"/>
    </row>
    <row r="1698" spans="1:54" s="174" customFormat="1" ht="18.399999999999999" customHeight="1" x14ac:dyDescent="0.3">
      <c r="A1698" s="182"/>
      <c r="B1698" s="160"/>
      <c r="C1698" s="64"/>
      <c r="D1698" s="161"/>
      <c r="E1698" s="161"/>
      <c r="F1698" s="165"/>
      <c r="H1698" s="165"/>
      <c r="J1698" s="165"/>
      <c r="L1698" s="161"/>
      <c r="N1698" s="161"/>
      <c r="P1698" s="161"/>
      <c r="R1698" s="161"/>
      <c r="T1698" s="161"/>
      <c r="V1698" s="161"/>
      <c r="X1698" s="161"/>
      <c r="Z1698" s="161"/>
      <c r="AB1698" s="161"/>
      <c r="AD1698" s="161"/>
      <c r="AF1698" s="161"/>
      <c r="AH1698" s="161"/>
      <c r="AJ1698" s="161"/>
      <c r="AL1698" s="161"/>
      <c r="AN1698" s="161"/>
      <c r="AP1698" s="161"/>
      <c r="AR1698" s="161"/>
      <c r="AT1698" s="161"/>
      <c r="AV1698" s="161"/>
      <c r="AX1698" s="161"/>
      <c r="AZ1698" s="161"/>
      <c r="BB1698" s="161"/>
    </row>
    <row r="1699" spans="1:54" s="174" customFormat="1" ht="18.399999999999999" customHeight="1" x14ac:dyDescent="0.3">
      <c r="A1699" s="182"/>
      <c r="B1699" s="160"/>
      <c r="C1699" s="64"/>
      <c r="D1699" s="161"/>
      <c r="E1699" s="161"/>
      <c r="F1699" s="165"/>
      <c r="H1699" s="165"/>
      <c r="J1699" s="165"/>
      <c r="L1699" s="165"/>
      <c r="N1699" s="165"/>
      <c r="P1699" s="165"/>
      <c r="R1699" s="165"/>
      <c r="T1699" s="165"/>
      <c r="V1699" s="165"/>
      <c r="X1699" s="165"/>
      <c r="Z1699" s="165"/>
      <c r="AB1699" s="165"/>
      <c r="AD1699" s="165"/>
      <c r="AF1699" s="165"/>
      <c r="AH1699" s="165"/>
      <c r="AJ1699" s="165"/>
      <c r="AL1699" s="165"/>
      <c r="AN1699" s="165"/>
      <c r="AP1699" s="165"/>
      <c r="AR1699" s="165"/>
      <c r="AT1699" s="165"/>
      <c r="AV1699" s="165"/>
      <c r="AX1699" s="165"/>
      <c r="AZ1699" s="165"/>
      <c r="BB1699" s="165"/>
    </row>
    <row r="1700" spans="1:54" s="174" customFormat="1" ht="18.399999999999999" customHeight="1" x14ac:dyDescent="0.3">
      <c r="A1700" s="182"/>
      <c r="B1700" s="160"/>
      <c r="C1700" s="64"/>
      <c r="D1700" s="161"/>
      <c r="E1700" s="161"/>
      <c r="F1700" s="165"/>
      <c r="H1700" s="165"/>
      <c r="J1700" s="165"/>
      <c r="N1700" s="161"/>
      <c r="P1700" s="161"/>
      <c r="R1700" s="161"/>
      <c r="T1700" s="161"/>
      <c r="V1700" s="161"/>
      <c r="X1700" s="161"/>
      <c r="Z1700" s="161"/>
      <c r="AB1700" s="161"/>
      <c r="AD1700" s="161"/>
      <c r="AF1700" s="161"/>
      <c r="AH1700" s="161"/>
      <c r="AJ1700" s="161"/>
      <c r="AL1700" s="161"/>
      <c r="AN1700" s="161"/>
      <c r="AP1700" s="161"/>
      <c r="AR1700" s="161"/>
      <c r="AT1700" s="161"/>
      <c r="AV1700" s="161"/>
      <c r="AX1700" s="161"/>
      <c r="AZ1700" s="161"/>
      <c r="BB1700" s="161"/>
    </row>
    <row r="1701" spans="1:54" s="174" customFormat="1" ht="18.399999999999999" customHeight="1" x14ac:dyDescent="0.3">
      <c r="A1701" s="182"/>
      <c r="B1701" s="160"/>
      <c r="C1701" s="64"/>
      <c r="D1701" s="161"/>
      <c r="E1701" s="161"/>
      <c r="F1701" s="165"/>
      <c r="H1701" s="165"/>
      <c r="J1701" s="165"/>
      <c r="L1701" s="161"/>
      <c r="N1701" s="161"/>
      <c r="P1701" s="161"/>
      <c r="R1701" s="161"/>
      <c r="T1701" s="161"/>
      <c r="V1701" s="161"/>
      <c r="X1701" s="161"/>
      <c r="Z1701" s="161"/>
      <c r="AB1701" s="161"/>
      <c r="AD1701" s="161"/>
      <c r="AF1701" s="161"/>
      <c r="AH1701" s="161"/>
      <c r="AJ1701" s="161"/>
      <c r="AL1701" s="161"/>
      <c r="AN1701" s="161"/>
      <c r="AP1701" s="161"/>
      <c r="AR1701" s="161"/>
      <c r="AT1701" s="161"/>
      <c r="AV1701" s="161"/>
      <c r="AX1701" s="161"/>
      <c r="AZ1701" s="161"/>
      <c r="BB1701" s="161"/>
    </row>
    <row r="1702" spans="1:54" s="174" customFormat="1" ht="18.399999999999999" customHeight="1" x14ac:dyDescent="0.3">
      <c r="A1702" s="182"/>
      <c r="B1702" s="160"/>
      <c r="C1702" s="64"/>
      <c r="D1702" s="161"/>
      <c r="E1702" s="161"/>
      <c r="F1702" s="165"/>
      <c r="H1702" s="165"/>
      <c r="J1702" s="165"/>
      <c r="L1702" s="161"/>
      <c r="N1702" s="161"/>
      <c r="P1702" s="161"/>
      <c r="R1702" s="161"/>
      <c r="T1702" s="161"/>
      <c r="V1702" s="161"/>
      <c r="X1702" s="161"/>
      <c r="Z1702" s="161"/>
      <c r="AB1702" s="161"/>
      <c r="AD1702" s="161"/>
      <c r="AF1702" s="161"/>
      <c r="AH1702" s="161"/>
      <c r="AJ1702" s="161"/>
      <c r="AL1702" s="161"/>
      <c r="AN1702" s="161"/>
      <c r="AP1702" s="161"/>
      <c r="AR1702" s="161"/>
      <c r="AT1702" s="161"/>
      <c r="AV1702" s="161"/>
      <c r="AX1702" s="161"/>
      <c r="AZ1702" s="161"/>
      <c r="BB1702" s="161"/>
    </row>
    <row r="1703" spans="1:54" s="174" customFormat="1" ht="18.399999999999999" customHeight="1" x14ac:dyDescent="0.3">
      <c r="A1703" s="182"/>
      <c r="B1703" s="160"/>
      <c r="C1703" s="64"/>
      <c r="D1703" s="161"/>
      <c r="E1703" s="161"/>
      <c r="F1703" s="165"/>
      <c r="H1703" s="165"/>
      <c r="J1703" s="165"/>
      <c r="L1703" s="161"/>
      <c r="N1703" s="161"/>
      <c r="P1703" s="161"/>
      <c r="R1703" s="161"/>
      <c r="T1703" s="161"/>
      <c r="V1703" s="161"/>
      <c r="X1703" s="161"/>
      <c r="Z1703" s="161"/>
      <c r="AB1703" s="161"/>
      <c r="AD1703" s="161"/>
      <c r="AF1703" s="161"/>
      <c r="AH1703" s="161"/>
      <c r="AJ1703" s="161"/>
      <c r="AL1703" s="161"/>
      <c r="AN1703" s="161"/>
      <c r="AP1703" s="161"/>
      <c r="AR1703" s="161"/>
      <c r="AT1703" s="161"/>
      <c r="AV1703" s="161"/>
      <c r="AX1703" s="161"/>
      <c r="AZ1703" s="161"/>
      <c r="BB1703" s="161"/>
    </row>
    <row r="1704" spans="1:54" s="174" customFormat="1" ht="18.399999999999999" customHeight="1" x14ac:dyDescent="0.3">
      <c r="A1704" s="182"/>
      <c r="B1704" s="160"/>
      <c r="C1704" s="64"/>
      <c r="D1704" s="161"/>
      <c r="E1704" s="161"/>
      <c r="F1704" s="165"/>
      <c r="H1704" s="165"/>
      <c r="J1704" s="165"/>
      <c r="L1704" s="161"/>
      <c r="N1704" s="161"/>
      <c r="P1704" s="161"/>
      <c r="R1704" s="161"/>
      <c r="T1704" s="161"/>
      <c r="V1704" s="161"/>
      <c r="X1704" s="161"/>
      <c r="Z1704" s="161"/>
      <c r="AB1704" s="161"/>
      <c r="AD1704" s="161"/>
      <c r="AF1704" s="161"/>
      <c r="AH1704" s="161"/>
      <c r="AJ1704" s="161"/>
      <c r="AL1704" s="161"/>
      <c r="AN1704" s="161"/>
      <c r="AP1704" s="161"/>
      <c r="AR1704" s="161"/>
      <c r="AT1704" s="161"/>
      <c r="AV1704" s="161"/>
      <c r="AX1704" s="161"/>
      <c r="AZ1704" s="161"/>
      <c r="BB1704" s="161"/>
    </row>
    <row r="1705" spans="1:54" s="174" customFormat="1" ht="18.399999999999999" customHeight="1" x14ac:dyDescent="0.3">
      <c r="A1705" s="182"/>
      <c r="B1705" s="160"/>
      <c r="C1705" s="64"/>
      <c r="D1705" s="161"/>
      <c r="E1705" s="161"/>
      <c r="F1705" s="165"/>
      <c r="H1705" s="165"/>
      <c r="J1705" s="165"/>
      <c r="L1705" s="161"/>
      <c r="N1705" s="161"/>
      <c r="P1705" s="161"/>
      <c r="R1705" s="161"/>
      <c r="T1705" s="161"/>
      <c r="V1705" s="161"/>
      <c r="X1705" s="161"/>
      <c r="Z1705" s="161"/>
      <c r="AB1705" s="161"/>
      <c r="AD1705" s="161"/>
      <c r="AF1705" s="161"/>
      <c r="AH1705" s="161"/>
      <c r="AJ1705" s="161"/>
      <c r="AL1705" s="161"/>
      <c r="AN1705" s="161"/>
      <c r="AP1705" s="161"/>
      <c r="AR1705" s="161"/>
      <c r="AT1705" s="161"/>
      <c r="AV1705" s="161"/>
      <c r="AX1705" s="161"/>
      <c r="AZ1705" s="161"/>
      <c r="BB1705" s="161"/>
    </row>
    <row r="1706" spans="1:54" s="174" customFormat="1" ht="18.399999999999999" customHeight="1" x14ac:dyDescent="0.3">
      <c r="A1706" s="182"/>
      <c r="B1706" s="160"/>
      <c r="C1706" s="64"/>
      <c r="D1706" s="161"/>
      <c r="E1706" s="161"/>
      <c r="F1706" s="165"/>
      <c r="H1706" s="165"/>
      <c r="J1706" s="165"/>
      <c r="L1706" s="165"/>
      <c r="N1706" s="165"/>
      <c r="P1706" s="165"/>
      <c r="R1706" s="165"/>
      <c r="T1706" s="165"/>
      <c r="V1706" s="165"/>
      <c r="X1706" s="165"/>
      <c r="Z1706" s="165"/>
      <c r="AB1706" s="165"/>
      <c r="AD1706" s="165"/>
      <c r="AF1706" s="165"/>
      <c r="AH1706" s="165"/>
      <c r="AJ1706" s="165"/>
      <c r="AL1706" s="165"/>
      <c r="AN1706" s="165"/>
      <c r="AP1706" s="165"/>
      <c r="AR1706" s="165"/>
      <c r="AT1706" s="165"/>
      <c r="AV1706" s="165"/>
      <c r="AX1706" s="165"/>
      <c r="AZ1706" s="165"/>
      <c r="BB1706" s="165"/>
    </row>
    <row r="1707" spans="1:54" s="174" customFormat="1" ht="18.399999999999999" customHeight="1" x14ac:dyDescent="0.3">
      <c r="A1707" s="182"/>
      <c r="B1707" s="160"/>
      <c r="C1707" s="64"/>
      <c r="D1707" s="161"/>
      <c r="E1707" s="161"/>
      <c r="F1707" s="165"/>
      <c r="H1707" s="165"/>
      <c r="J1707" s="165"/>
      <c r="L1707" s="165"/>
      <c r="N1707" s="165"/>
      <c r="P1707" s="165"/>
      <c r="R1707" s="165"/>
      <c r="T1707" s="165"/>
      <c r="V1707" s="165"/>
      <c r="X1707" s="165"/>
      <c r="Z1707" s="165"/>
      <c r="AB1707" s="165"/>
      <c r="AD1707" s="165"/>
      <c r="AF1707" s="165"/>
      <c r="AH1707" s="165"/>
      <c r="AJ1707" s="165"/>
      <c r="AL1707" s="165"/>
      <c r="AN1707" s="165"/>
      <c r="AP1707" s="165"/>
      <c r="AR1707" s="165"/>
      <c r="AT1707" s="165"/>
      <c r="AV1707" s="165"/>
      <c r="AX1707" s="165"/>
      <c r="AZ1707" s="165"/>
      <c r="BB1707" s="165"/>
    </row>
    <row r="1708" spans="1:54" s="174" customFormat="1" ht="18.399999999999999" customHeight="1" x14ac:dyDescent="0.3">
      <c r="A1708" s="182"/>
      <c r="B1708" s="160"/>
      <c r="C1708" s="64"/>
      <c r="D1708" s="161"/>
      <c r="E1708" s="161"/>
      <c r="F1708" s="165"/>
      <c r="H1708" s="165"/>
      <c r="J1708" s="165"/>
      <c r="L1708" s="161"/>
      <c r="N1708" s="161"/>
      <c r="P1708" s="161"/>
      <c r="R1708" s="161"/>
      <c r="T1708" s="161"/>
      <c r="V1708" s="161"/>
      <c r="X1708" s="161"/>
      <c r="Z1708" s="161"/>
      <c r="AB1708" s="161"/>
      <c r="AD1708" s="161"/>
      <c r="AF1708" s="161"/>
      <c r="AH1708" s="161"/>
      <c r="AJ1708" s="161"/>
      <c r="AL1708" s="161"/>
      <c r="AN1708" s="161"/>
      <c r="AP1708" s="161"/>
      <c r="AR1708" s="161"/>
      <c r="AT1708" s="161"/>
      <c r="AV1708" s="161"/>
      <c r="AX1708" s="161"/>
      <c r="AZ1708" s="161"/>
      <c r="BB1708" s="161"/>
    </row>
    <row r="1709" spans="1:54" s="174" customFormat="1" ht="18.399999999999999" customHeight="1" x14ac:dyDescent="0.3">
      <c r="A1709" s="182"/>
      <c r="B1709" s="160"/>
      <c r="C1709" s="64"/>
      <c r="D1709" s="161"/>
      <c r="E1709" s="161"/>
      <c r="F1709" s="165"/>
      <c r="H1709" s="165"/>
      <c r="J1709" s="165"/>
      <c r="L1709" s="161"/>
      <c r="N1709" s="161"/>
      <c r="P1709" s="161"/>
      <c r="R1709" s="161"/>
      <c r="T1709" s="161"/>
      <c r="V1709" s="161"/>
      <c r="X1709" s="161"/>
      <c r="Z1709" s="161"/>
      <c r="AB1709" s="161"/>
      <c r="AD1709" s="161"/>
      <c r="AF1709" s="161"/>
      <c r="AH1709" s="161"/>
      <c r="AJ1709" s="161"/>
      <c r="AL1709" s="161"/>
      <c r="AN1709" s="161"/>
      <c r="AP1709" s="161"/>
      <c r="AR1709" s="161"/>
      <c r="AT1709" s="161"/>
      <c r="AV1709" s="161"/>
      <c r="AX1709" s="161"/>
      <c r="AZ1709" s="161"/>
      <c r="BB1709" s="161"/>
    </row>
    <row r="1710" spans="1:54" s="174" customFormat="1" ht="18.399999999999999" customHeight="1" x14ac:dyDescent="0.3">
      <c r="A1710" s="182"/>
      <c r="B1710" s="160"/>
      <c r="C1710" s="64"/>
      <c r="D1710" s="161"/>
      <c r="E1710" s="161"/>
      <c r="F1710" s="165"/>
      <c r="H1710" s="165"/>
      <c r="J1710" s="165"/>
      <c r="L1710" s="161"/>
      <c r="N1710" s="161"/>
      <c r="P1710" s="161"/>
      <c r="R1710" s="161"/>
      <c r="T1710" s="161"/>
      <c r="V1710" s="161"/>
      <c r="X1710" s="161"/>
      <c r="Z1710" s="161"/>
      <c r="AB1710" s="161"/>
      <c r="AD1710" s="161"/>
      <c r="AF1710" s="161"/>
      <c r="AH1710" s="161"/>
      <c r="AJ1710" s="161"/>
      <c r="AL1710" s="161"/>
      <c r="AN1710" s="161"/>
      <c r="AP1710" s="161"/>
      <c r="AR1710" s="161"/>
      <c r="AT1710" s="161"/>
      <c r="AV1710" s="161"/>
      <c r="AX1710" s="161"/>
      <c r="AZ1710" s="161"/>
      <c r="BB1710" s="161"/>
    </row>
    <row r="1711" spans="1:54" s="174" customFormat="1" ht="18.399999999999999" customHeight="1" x14ac:dyDescent="0.3">
      <c r="A1711" s="182"/>
      <c r="B1711" s="160"/>
      <c r="C1711" s="64"/>
      <c r="D1711" s="161"/>
      <c r="E1711" s="161"/>
      <c r="F1711" s="165"/>
      <c r="H1711" s="165"/>
      <c r="J1711" s="165"/>
      <c r="L1711" s="161"/>
      <c r="N1711" s="161"/>
      <c r="P1711" s="161"/>
      <c r="R1711" s="161"/>
      <c r="T1711" s="161"/>
      <c r="V1711" s="161"/>
      <c r="X1711" s="161"/>
      <c r="Z1711" s="161"/>
      <c r="AB1711" s="161"/>
      <c r="AD1711" s="161"/>
      <c r="AF1711" s="161"/>
      <c r="AH1711" s="161"/>
      <c r="AJ1711" s="161"/>
      <c r="AL1711" s="161"/>
      <c r="AN1711" s="161"/>
      <c r="AP1711" s="161"/>
      <c r="AR1711" s="161"/>
      <c r="AT1711" s="161"/>
      <c r="AV1711" s="161"/>
      <c r="AX1711" s="161"/>
      <c r="AZ1711" s="161"/>
      <c r="BB1711" s="161"/>
    </row>
    <row r="1712" spans="1:54" s="174" customFormat="1" ht="18.399999999999999" customHeight="1" x14ac:dyDescent="0.3">
      <c r="A1712" s="182"/>
      <c r="B1712" s="160"/>
      <c r="C1712" s="64"/>
      <c r="D1712" s="161"/>
      <c r="E1712" s="161"/>
      <c r="F1712" s="165"/>
      <c r="H1712" s="165"/>
      <c r="J1712" s="165"/>
      <c r="L1712" s="161"/>
      <c r="N1712" s="161"/>
      <c r="P1712" s="161"/>
      <c r="R1712" s="161"/>
      <c r="T1712" s="161"/>
      <c r="V1712" s="161"/>
      <c r="X1712" s="161"/>
      <c r="Z1712" s="161"/>
      <c r="AB1712" s="161"/>
      <c r="AD1712" s="161"/>
      <c r="AF1712" s="161"/>
      <c r="AH1712" s="161"/>
      <c r="AJ1712" s="161"/>
      <c r="AL1712" s="161"/>
      <c r="AN1712" s="161"/>
      <c r="AP1712" s="161"/>
      <c r="AR1712" s="161"/>
      <c r="AT1712" s="161"/>
      <c r="AV1712" s="161"/>
      <c r="AX1712" s="161"/>
      <c r="AZ1712" s="161"/>
      <c r="BB1712" s="161"/>
    </row>
    <row r="1713" spans="1:54" s="174" customFormat="1" ht="18.399999999999999" customHeight="1" x14ac:dyDescent="0.3">
      <c r="A1713" s="182"/>
      <c r="B1713" s="160"/>
      <c r="C1713" s="64"/>
      <c r="D1713" s="161"/>
      <c r="E1713" s="161"/>
      <c r="F1713" s="165"/>
      <c r="H1713" s="165"/>
      <c r="J1713" s="165"/>
      <c r="L1713" s="161"/>
      <c r="N1713" s="161"/>
      <c r="P1713" s="161"/>
      <c r="R1713" s="161"/>
      <c r="T1713" s="161"/>
      <c r="V1713" s="161"/>
      <c r="X1713" s="161"/>
      <c r="Z1713" s="161"/>
      <c r="AB1713" s="161"/>
      <c r="AD1713" s="161"/>
      <c r="AF1713" s="161"/>
      <c r="AH1713" s="161"/>
      <c r="AJ1713" s="161"/>
      <c r="AL1713" s="161"/>
      <c r="AN1713" s="161"/>
      <c r="AP1713" s="161"/>
      <c r="AR1713" s="161"/>
      <c r="AT1713" s="161"/>
      <c r="AV1713" s="161"/>
      <c r="AX1713" s="161"/>
      <c r="AZ1713" s="161"/>
      <c r="BB1713" s="161"/>
    </row>
    <row r="1714" spans="1:54" s="174" customFormat="1" ht="18.399999999999999" customHeight="1" x14ac:dyDescent="0.3">
      <c r="A1714" s="182"/>
      <c r="B1714" s="160"/>
      <c r="C1714" s="64"/>
      <c r="D1714" s="161"/>
      <c r="E1714" s="161"/>
      <c r="F1714" s="165"/>
      <c r="H1714" s="165"/>
      <c r="J1714" s="165"/>
      <c r="L1714" s="161"/>
      <c r="N1714" s="161"/>
      <c r="P1714" s="161"/>
      <c r="R1714" s="161"/>
      <c r="T1714" s="161"/>
      <c r="V1714" s="161"/>
      <c r="X1714" s="161"/>
      <c r="Z1714" s="161"/>
      <c r="AB1714" s="161"/>
      <c r="AD1714" s="161"/>
      <c r="AF1714" s="161"/>
      <c r="AH1714" s="161"/>
      <c r="AJ1714" s="161"/>
      <c r="AL1714" s="161"/>
      <c r="AN1714" s="161"/>
      <c r="AP1714" s="161"/>
      <c r="AR1714" s="161"/>
      <c r="AT1714" s="161"/>
      <c r="AV1714" s="161"/>
      <c r="AX1714" s="161"/>
      <c r="AZ1714" s="161"/>
      <c r="BB1714" s="161"/>
    </row>
    <row r="1715" spans="1:54" s="174" customFormat="1" ht="18.399999999999999" customHeight="1" x14ac:dyDescent="0.3">
      <c r="A1715" s="182"/>
      <c r="B1715" s="160"/>
      <c r="C1715" s="64"/>
      <c r="D1715" s="161"/>
      <c r="E1715" s="161"/>
      <c r="F1715" s="165"/>
      <c r="H1715" s="165"/>
      <c r="J1715" s="165"/>
      <c r="L1715" s="161"/>
      <c r="N1715" s="161"/>
      <c r="P1715" s="161"/>
      <c r="R1715" s="161"/>
      <c r="T1715" s="161"/>
      <c r="V1715" s="161"/>
      <c r="X1715" s="161"/>
      <c r="Z1715" s="161"/>
      <c r="AB1715" s="161"/>
      <c r="AD1715" s="161"/>
      <c r="AF1715" s="161"/>
      <c r="AH1715" s="161"/>
      <c r="AJ1715" s="161"/>
      <c r="AL1715" s="161"/>
      <c r="AN1715" s="161"/>
      <c r="AP1715" s="161"/>
      <c r="AR1715" s="161"/>
      <c r="AT1715" s="161"/>
      <c r="AV1715" s="161"/>
      <c r="AX1715" s="161"/>
      <c r="AZ1715" s="161"/>
      <c r="BB1715" s="161"/>
    </row>
    <row r="1716" spans="1:54" s="174" customFormat="1" ht="18.399999999999999" customHeight="1" x14ac:dyDescent="0.3">
      <c r="A1716" s="182"/>
      <c r="B1716" s="160"/>
      <c r="C1716" s="64"/>
      <c r="D1716" s="161"/>
      <c r="E1716" s="161"/>
      <c r="F1716" s="165"/>
      <c r="H1716" s="165"/>
      <c r="J1716" s="165"/>
      <c r="L1716" s="161"/>
      <c r="N1716" s="161"/>
      <c r="P1716" s="161"/>
      <c r="R1716" s="161"/>
      <c r="T1716" s="161"/>
      <c r="V1716" s="161"/>
      <c r="X1716" s="161"/>
      <c r="Z1716" s="161"/>
      <c r="AB1716" s="161"/>
      <c r="AD1716" s="161"/>
      <c r="AF1716" s="161"/>
      <c r="AH1716" s="161"/>
      <c r="AJ1716" s="161"/>
      <c r="AL1716" s="161"/>
      <c r="AN1716" s="161"/>
      <c r="AP1716" s="161"/>
      <c r="AR1716" s="161"/>
      <c r="AT1716" s="161"/>
      <c r="AV1716" s="161"/>
      <c r="AX1716" s="161"/>
      <c r="AZ1716" s="161"/>
      <c r="BB1716" s="161"/>
    </row>
    <row r="1717" spans="1:54" s="174" customFormat="1" ht="18.399999999999999" customHeight="1" x14ac:dyDescent="0.3">
      <c r="A1717" s="182"/>
      <c r="B1717" s="160"/>
      <c r="C1717" s="64"/>
      <c r="D1717" s="161"/>
      <c r="E1717" s="161"/>
      <c r="F1717" s="165"/>
      <c r="H1717" s="165"/>
      <c r="J1717" s="165"/>
      <c r="L1717" s="161"/>
      <c r="N1717" s="161"/>
      <c r="P1717" s="161"/>
      <c r="R1717" s="161"/>
      <c r="T1717" s="161"/>
      <c r="V1717" s="161"/>
      <c r="X1717" s="161"/>
      <c r="Z1717" s="161"/>
      <c r="AB1717" s="161"/>
      <c r="AD1717" s="161"/>
      <c r="AF1717" s="161"/>
      <c r="AH1717" s="161"/>
      <c r="AJ1717" s="161"/>
      <c r="AL1717" s="161"/>
      <c r="AN1717" s="161"/>
      <c r="AP1717" s="161"/>
      <c r="AR1717" s="161"/>
      <c r="AT1717" s="161"/>
      <c r="AV1717" s="161"/>
      <c r="AX1717" s="161"/>
      <c r="AZ1717" s="161"/>
      <c r="BB1717" s="161"/>
    </row>
    <row r="1718" spans="1:54" s="174" customFormat="1" ht="18.399999999999999" customHeight="1" x14ac:dyDescent="0.3">
      <c r="A1718" s="182"/>
      <c r="B1718" s="160"/>
      <c r="C1718" s="64"/>
      <c r="D1718" s="161"/>
      <c r="E1718" s="161"/>
      <c r="F1718" s="165"/>
      <c r="H1718" s="165"/>
      <c r="J1718" s="165"/>
      <c r="L1718" s="161"/>
      <c r="N1718" s="161"/>
      <c r="P1718" s="161"/>
      <c r="R1718" s="161"/>
      <c r="T1718" s="161"/>
      <c r="V1718" s="161"/>
      <c r="X1718" s="161"/>
      <c r="Z1718" s="161"/>
      <c r="AB1718" s="161"/>
      <c r="AD1718" s="161"/>
      <c r="AF1718" s="161"/>
      <c r="AH1718" s="161"/>
      <c r="AJ1718" s="161"/>
      <c r="AL1718" s="161"/>
      <c r="AN1718" s="161"/>
      <c r="AP1718" s="161"/>
      <c r="AR1718" s="161"/>
      <c r="AT1718" s="161"/>
      <c r="AV1718" s="161"/>
      <c r="AX1718" s="161"/>
      <c r="AZ1718" s="161"/>
      <c r="BB1718" s="161"/>
    </row>
    <row r="1719" spans="1:54" s="174" customFormat="1" ht="18.399999999999999" customHeight="1" x14ac:dyDescent="0.3">
      <c r="A1719" s="182"/>
      <c r="B1719" s="160"/>
      <c r="C1719" s="64"/>
      <c r="D1719" s="161"/>
      <c r="E1719" s="161"/>
      <c r="F1719" s="165"/>
      <c r="H1719" s="165"/>
      <c r="J1719" s="165"/>
      <c r="L1719" s="161"/>
      <c r="N1719" s="161"/>
      <c r="P1719" s="161"/>
      <c r="R1719" s="161"/>
      <c r="T1719" s="161"/>
      <c r="V1719" s="161"/>
      <c r="X1719" s="161"/>
      <c r="Z1719" s="161"/>
      <c r="AB1719" s="161"/>
      <c r="AD1719" s="161"/>
      <c r="AF1719" s="161"/>
      <c r="AH1719" s="161"/>
      <c r="AJ1719" s="161"/>
      <c r="AL1719" s="161"/>
      <c r="AN1719" s="161"/>
      <c r="AP1719" s="161"/>
      <c r="AR1719" s="161"/>
      <c r="AT1719" s="161"/>
      <c r="AV1719" s="161"/>
      <c r="AX1719" s="161"/>
      <c r="AZ1719" s="161"/>
      <c r="BB1719" s="161"/>
    </row>
    <row r="1720" spans="1:54" s="174" customFormat="1" ht="18.399999999999999" customHeight="1" x14ac:dyDescent="0.3">
      <c r="A1720" s="182"/>
      <c r="B1720" s="160"/>
      <c r="C1720" s="64"/>
      <c r="D1720" s="161"/>
      <c r="E1720" s="161"/>
      <c r="F1720" s="165"/>
      <c r="H1720" s="165"/>
      <c r="J1720" s="165"/>
      <c r="L1720" s="161"/>
      <c r="N1720" s="161"/>
      <c r="P1720" s="161"/>
      <c r="R1720" s="161"/>
      <c r="T1720" s="161"/>
      <c r="V1720" s="161"/>
      <c r="X1720" s="161"/>
      <c r="Z1720" s="161"/>
      <c r="AB1720" s="161"/>
      <c r="AD1720" s="161"/>
      <c r="AF1720" s="161"/>
      <c r="AH1720" s="161"/>
      <c r="AJ1720" s="161"/>
      <c r="AL1720" s="161"/>
      <c r="AN1720" s="161"/>
      <c r="AP1720" s="161"/>
      <c r="AR1720" s="161"/>
      <c r="AT1720" s="161"/>
      <c r="AV1720" s="161"/>
      <c r="AX1720" s="161"/>
      <c r="AZ1720" s="161"/>
      <c r="BB1720" s="161"/>
    </row>
    <row r="1721" spans="1:54" s="174" customFormat="1" ht="18.399999999999999" customHeight="1" x14ac:dyDescent="0.3">
      <c r="A1721" s="182"/>
      <c r="B1721" s="160"/>
      <c r="C1721" s="64"/>
      <c r="D1721" s="161"/>
      <c r="E1721" s="161"/>
      <c r="F1721" s="165"/>
      <c r="H1721" s="165"/>
      <c r="J1721" s="165"/>
      <c r="L1721" s="161"/>
      <c r="N1721" s="161"/>
      <c r="P1721" s="161"/>
      <c r="R1721" s="161"/>
      <c r="T1721" s="161"/>
      <c r="V1721" s="161"/>
      <c r="X1721" s="161"/>
      <c r="Z1721" s="161"/>
      <c r="AB1721" s="161"/>
      <c r="AD1721" s="161"/>
      <c r="AF1721" s="161"/>
      <c r="AH1721" s="161"/>
      <c r="AJ1721" s="161"/>
      <c r="AL1721" s="161"/>
      <c r="AN1721" s="161"/>
      <c r="AP1721" s="161"/>
      <c r="AR1721" s="161"/>
      <c r="AT1721" s="161"/>
      <c r="AV1721" s="161"/>
      <c r="AX1721" s="161"/>
      <c r="AZ1721" s="161"/>
      <c r="BB1721" s="161"/>
    </row>
    <row r="1722" spans="1:54" s="174" customFormat="1" ht="18.399999999999999" customHeight="1" x14ac:dyDescent="0.3">
      <c r="A1722" s="182"/>
      <c r="B1722" s="160"/>
      <c r="C1722" s="64"/>
      <c r="D1722" s="161"/>
      <c r="E1722" s="161"/>
      <c r="F1722" s="165"/>
      <c r="H1722" s="165"/>
      <c r="J1722" s="165"/>
      <c r="L1722" s="161"/>
      <c r="N1722" s="161"/>
      <c r="P1722" s="161"/>
      <c r="R1722" s="161"/>
      <c r="T1722" s="161"/>
      <c r="V1722" s="161"/>
      <c r="X1722" s="161"/>
      <c r="Z1722" s="161"/>
      <c r="AB1722" s="161"/>
      <c r="AD1722" s="161"/>
      <c r="AF1722" s="161"/>
      <c r="AH1722" s="161"/>
      <c r="AJ1722" s="161"/>
      <c r="AL1722" s="161"/>
      <c r="AN1722" s="161"/>
      <c r="AP1722" s="161"/>
      <c r="AR1722" s="161"/>
      <c r="AT1722" s="161"/>
      <c r="AV1722" s="161"/>
      <c r="AX1722" s="161"/>
      <c r="AZ1722" s="161"/>
      <c r="BB1722" s="161"/>
    </row>
    <row r="1723" spans="1:54" s="174" customFormat="1" ht="18.399999999999999" customHeight="1" x14ac:dyDescent="0.3">
      <c r="A1723" s="182"/>
      <c r="B1723" s="160"/>
      <c r="C1723" s="64"/>
      <c r="D1723" s="161"/>
      <c r="E1723" s="161"/>
      <c r="F1723" s="165"/>
      <c r="H1723" s="165"/>
      <c r="J1723" s="165"/>
      <c r="L1723" s="165"/>
      <c r="N1723" s="165"/>
      <c r="P1723" s="165"/>
      <c r="R1723" s="165"/>
      <c r="T1723" s="165"/>
      <c r="V1723" s="165"/>
      <c r="X1723" s="165"/>
      <c r="Z1723" s="165"/>
      <c r="AB1723" s="165"/>
      <c r="AD1723" s="165"/>
      <c r="AF1723" s="165"/>
      <c r="AH1723" s="165"/>
      <c r="AJ1723" s="165"/>
      <c r="AL1723" s="165"/>
      <c r="AN1723" s="165"/>
      <c r="AP1723" s="165"/>
      <c r="AR1723" s="165"/>
      <c r="AT1723" s="165"/>
      <c r="AV1723" s="165"/>
      <c r="AX1723" s="165"/>
      <c r="AZ1723" s="165"/>
      <c r="BB1723" s="165"/>
    </row>
    <row r="1724" spans="1:54" s="174" customFormat="1" ht="18.399999999999999" customHeight="1" x14ac:dyDescent="0.3">
      <c r="A1724" s="182"/>
      <c r="B1724" s="160"/>
      <c r="C1724" s="64"/>
      <c r="D1724" s="161"/>
      <c r="E1724" s="161"/>
      <c r="F1724" s="165"/>
      <c r="H1724" s="165"/>
      <c r="J1724" s="165"/>
      <c r="R1724" s="161"/>
      <c r="T1724" s="161"/>
      <c r="V1724" s="161"/>
      <c r="X1724" s="161"/>
      <c r="Z1724" s="161"/>
      <c r="AB1724" s="161"/>
      <c r="AD1724" s="161"/>
      <c r="AF1724" s="161"/>
      <c r="AH1724" s="161"/>
      <c r="AJ1724" s="161"/>
      <c r="AL1724" s="161"/>
      <c r="AN1724" s="161"/>
      <c r="AP1724" s="161"/>
      <c r="AR1724" s="161"/>
      <c r="AT1724" s="161"/>
      <c r="AV1724" s="161"/>
      <c r="AX1724" s="161"/>
      <c r="AZ1724" s="161"/>
      <c r="BB1724" s="161"/>
    </row>
    <row r="1725" spans="1:54" s="174" customFormat="1" ht="18.399999999999999" customHeight="1" x14ac:dyDescent="0.3">
      <c r="A1725" s="182"/>
      <c r="B1725" s="160"/>
      <c r="C1725" s="64"/>
      <c r="D1725" s="161"/>
      <c r="E1725" s="161"/>
      <c r="F1725" s="165"/>
      <c r="H1725" s="165"/>
      <c r="J1725" s="165"/>
      <c r="L1725" s="161"/>
      <c r="N1725" s="161"/>
      <c r="P1725" s="161"/>
      <c r="R1725" s="161"/>
      <c r="T1725" s="161"/>
      <c r="V1725" s="161"/>
      <c r="X1725" s="161"/>
      <c r="Z1725" s="161"/>
      <c r="AB1725" s="161"/>
      <c r="AD1725" s="161"/>
      <c r="AF1725" s="161"/>
      <c r="AH1725" s="161"/>
      <c r="AJ1725" s="161"/>
      <c r="AL1725" s="161"/>
      <c r="AN1725" s="161"/>
      <c r="AP1725" s="161"/>
      <c r="AR1725" s="161"/>
      <c r="AT1725" s="161"/>
      <c r="AV1725" s="161"/>
      <c r="AX1725" s="161"/>
      <c r="AZ1725" s="161"/>
      <c r="BB1725" s="161"/>
    </row>
    <row r="1726" spans="1:54" s="174" customFormat="1" ht="18.399999999999999" customHeight="1" x14ac:dyDescent="0.3">
      <c r="A1726" s="182"/>
      <c r="B1726" s="160"/>
      <c r="C1726" s="64"/>
      <c r="D1726" s="161"/>
      <c r="E1726" s="161"/>
      <c r="F1726" s="165"/>
      <c r="H1726" s="165"/>
      <c r="J1726" s="165"/>
      <c r="L1726" s="161"/>
      <c r="N1726" s="161"/>
      <c r="P1726" s="161"/>
      <c r="R1726" s="161"/>
      <c r="T1726" s="161"/>
      <c r="V1726" s="161"/>
      <c r="X1726" s="161"/>
      <c r="Z1726" s="161"/>
      <c r="AB1726" s="161"/>
      <c r="AD1726" s="161"/>
      <c r="AF1726" s="161"/>
      <c r="AH1726" s="161"/>
      <c r="AJ1726" s="161"/>
      <c r="AL1726" s="161"/>
      <c r="AN1726" s="161"/>
      <c r="AP1726" s="161"/>
      <c r="AR1726" s="161"/>
      <c r="AT1726" s="161"/>
      <c r="AV1726" s="161"/>
      <c r="AX1726" s="161"/>
      <c r="AZ1726" s="161"/>
      <c r="BB1726" s="161"/>
    </row>
    <row r="1727" spans="1:54" s="174" customFormat="1" ht="18.399999999999999" customHeight="1" x14ac:dyDescent="0.3">
      <c r="A1727" s="182"/>
      <c r="B1727" s="160"/>
      <c r="C1727" s="64"/>
      <c r="D1727" s="161"/>
      <c r="E1727" s="161"/>
      <c r="F1727" s="165"/>
      <c r="H1727" s="165"/>
      <c r="J1727" s="165"/>
      <c r="L1727" s="161"/>
      <c r="N1727" s="161"/>
      <c r="P1727" s="161"/>
      <c r="R1727" s="161"/>
      <c r="T1727" s="161"/>
      <c r="V1727" s="161"/>
      <c r="X1727" s="161"/>
      <c r="Z1727" s="161"/>
      <c r="AB1727" s="161"/>
      <c r="AD1727" s="161"/>
      <c r="AF1727" s="161"/>
      <c r="AH1727" s="161"/>
      <c r="AJ1727" s="161"/>
      <c r="AL1727" s="161"/>
      <c r="AN1727" s="161"/>
      <c r="AP1727" s="161"/>
      <c r="AR1727" s="161"/>
      <c r="AT1727" s="161"/>
      <c r="AV1727" s="161"/>
      <c r="AX1727" s="161"/>
      <c r="AZ1727" s="161"/>
      <c r="BB1727" s="161"/>
    </row>
    <row r="1728" spans="1:54" s="174" customFormat="1" ht="18.399999999999999" customHeight="1" x14ac:dyDescent="0.3">
      <c r="A1728" s="182"/>
      <c r="B1728" s="160"/>
      <c r="C1728" s="64"/>
      <c r="D1728" s="161"/>
      <c r="E1728" s="161"/>
      <c r="F1728" s="165"/>
      <c r="H1728" s="165"/>
      <c r="J1728" s="165"/>
      <c r="L1728" s="161"/>
      <c r="N1728" s="161"/>
      <c r="P1728" s="161"/>
      <c r="R1728" s="161"/>
      <c r="T1728" s="161"/>
      <c r="V1728" s="161"/>
      <c r="X1728" s="161"/>
      <c r="Z1728" s="161"/>
      <c r="AB1728" s="161"/>
      <c r="AD1728" s="161"/>
      <c r="AF1728" s="161"/>
      <c r="AH1728" s="161"/>
      <c r="AJ1728" s="161"/>
      <c r="AL1728" s="161"/>
      <c r="AN1728" s="161"/>
      <c r="AP1728" s="161"/>
      <c r="AR1728" s="161"/>
      <c r="AT1728" s="161"/>
      <c r="AV1728" s="161"/>
      <c r="AX1728" s="161"/>
      <c r="AZ1728" s="161"/>
      <c r="BB1728" s="161"/>
    </row>
    <row r="1729" spans="1:54" s="174" customFormat="1" ht="18.399999999999999" customHeight="1" x14ac:dyDescent="0.3">
      <c r="A1729" s="182"/>
      <c r="B1729" s="160"/>
      <c r="C1729" s="64"/>
      <c r="D1729" s="161"/>
      <c r="E1729" s="161"/>
      <c r="F1729" s="165"/>
      <c r="H1729" s="165"/>
      <c r="J1729" s="165"/>
      <c r="L1729" s="161"/>
      <c r="N1729" s="161"/>
      <c r="P1729" s="161"/>
      <c r="R1729" s="161"/>
      <c r="T1729" s="161"/>
      <c r="V1729" s="161"/>
      <c r="X1729" s="161"/>
      <c r="Z1729" s="161"/>
      <c r="AB1729" s="161"/>
      <c r="AD1729" s="161"/>
      <c r="AF1729" s="161"/>
      <c r="AH1729" s="161"/>
      <c r="AJ1729" s="161"/>
      <c r="AL1729" s="161"/>
      <c r="AN1729" s="161"/>
      <c r="AP1729" s="161"/>
      <c r="AR1729" s="161"/>
      <c r="AT1729" s="161"/>
      <c r="AV1729" s="161"/>
      <c r="AX1729" s="161"/>
      <c r="AZ1729" s="161"/>
      <c r="BB1729" s="161"/>
    </row>
    <row r="1730" spans="1:54" ht="18.399999999999999" customHeight="1" x14ac:dyDescent="0.3">
      <c r="A1730" s="182"/>
      <c r="B1730" s="160"/>
      <c r="C1730" s="64"/>
      <c r="D1730" s="161"/>
      <c r="L1730" s="161"/>
      <c r="N1730" s="161"/>
      <c r="P1730" s="161"/>
      <c r="R1730" s="161"/>
      <c r="T1730" s="161"/>
      <c r="V1730" s="161"/>
      <c r="X1730" s="161"/>
      <c r="Z1730" s="161"/>
      <c r="AB1730" s="161"/>
      <c r="AD1730" s="161"/>
      <c r="AF1730" s="161"/>
      <c r="AH1730" s="161"/>
      <c r="AJ1730" s="161"/>
      <c r="AL1730" s="161"/>
      <c r="AN1730" s="161"/>
      <c r="AP1730" s="161"/>
      <c r="AR1730" s="161"/>
      <c r="AT1730" s="161"/>
      <c r="AV1730" s="161"/>
      <c r="AX1730" s="161"/>
      <c r="AZ1730" s="161"/>
      <c r="BB1730" s="161"/>
    </row>
    <row r="1731" spans="1:54" s="174" customFormat="1" ht="18.399999999999999" customHeight="1" x14ac:dyDescent="0.3">
      <c r="A1731" s="182"/>
      <c r="B1731" s="160"/>
      <c r="C1731" s="64"/>
      <c r="D1731" s="161"/>
      <c r="E1731" s="161"/>
      <c r="F1731" s="165"/>
      <c r="H1731" s="165"/>
      <c r="J1731" s="165"/>
      <c r="L1731" s="165"/>
      <c r="N1731" s="165"/>
      <c r="P1731" s="165"/>
      <c r="R1731" s="165"/>
      <c r="T1731" s="165"/>
      <c r="V1731" s="165"/>
      <c r="X1731" s="165"/>
      <c r="Z1731" s="165"/>
      <c r="AB1731" s="165"/>
      <c r="AD1731" s="165"/>
      <c r="AF1731" s="165"/>
      <c r="AH1731" s="165"/>
      <c r="AJ1731" s="165"/>
      <c r="AL1731" s="165"/>
      <c r="AN1731" s="165"/>
      <c r="AP1731" s="165"/>
      <c r="AR1731" s="165"/>
      <c r="AT1731" s="165"/>
      <c r="AV1731" s="165"/>
      <c r="AX1731" s="165"/>
      <c r="AZ1731" s="165"/>
      <c r="BB1731" s="165"/>
    </row>
    <row r="1732" spans="1:54" s="174" customFormat="1" ht="18.399999999999999" customHeight="1" x14ac:dyDescent="0.3">
      <c r="A1732" s="182"/>
      <c r="B1732" s="160"/>
      <c r="C1732" s="64"/>
      <c r="D1732" s="161"/>
      <c r="E1732" s="161"/>
      <c r="F1732" s="165"/>
      <c r="H1732" s="165"/>
      <c r="J1732" s="165"/>
      <c r="L1732" s="165"/>
      <c r="N1732" s="165"/>
      <c r="P1732" s="165"/>
      <c r="R1732" s="165"/>
      <c r="T1732" s="165"/>
      <c r="V1732" s="165"/>
      <c r="X1732" s="165"/>
      <c r="Z1732" s="165"/>
      <c r="AB1732" s="165"/>
      <c r="AD1732" s="165"/>
      <c r="AF1732" s="165"/>
      <c r="AH1732" s="165"/>
      <c r="AJ1732" s="165"/>
      <c r="AL1732" s="165"/>
      <c r="AN1732" s="165"/>
      <c r="AP1732" s="165"/>
      <c r="AR1732" s="165"/>
      <c r="AT1732" s="165"/>
      <c r="AV1732" s="165"/>
      <c r="AX1732" s="165"/>
      <c r="AZ1732" s="165"/>
      <c r="BB1732" s="165"/>
    </row>
    <row r="1733" spans="1:54" s="174" customFormat="1" ht="18.399999999999999" customHeight="1" x14ac:dyDescent="0.3">
      <c r="A1733" s="182"/>
      <c r="B1733" s="160"/>
      <c r="C1733" s="64"/>
      <c r="D1733" s="161"/>
      <c r="E1733" s="161"/>
      <c r="F1733" s="165"/>
      <c r="H1733" s="165"/>
      <c r="J1733" s="165"/>
      <c r="L1733" s="161"/>
      <c r="N1733" s="161"/>
      <c r="P1733" s="161"/>
      <c r="R1733" s="161"/>
      <c r="T1733" s="161"/>
      <c r="V1733" s="161"/>
      <c r="X1733" s="161"/>
      <c r="Z1733" s="161"/>
      <c r="AB1733" s="161"/>
      <c r="AD1733" s="161"/>
      <c r="AF1733" s="161"/>
      <c r="AH1733" s="161"/>
      <c r="AJ1733" s="161"/>
      <c r="AL1733" s="161"/>
      <c r="AN1733" s="161"/>
      <c r="AP1733" s="161"/>
      <c r="AR1733" s="161"/>
      <c r="AT1733" s="161"/>
      <c r="AV1733" s="161"/>
      <c r="AX1733" s="161"/>
      <c r="AZ1733" s="161"/>
      <c r="BB1733" s="161"/>
    </row>
    <row r="1734" spans="1:54" s="174" customFormat="1" ht="18.399999999999999" customHeight="1" x14ac:dyDescent="0.3">
      <c r="A1734" s="182"/>
      <c r="B1734" s="160"/>
      <c r="C1734" s="64"/>
      <c r="D1734" s="161"/>
      <c r="E1734" s="161"/>
      <c r="F1734" s="165"/>
      <c r="H1734" s="165"/>
      <c r="J1734" s="165"/>
      <c r="L1734" s="165"/>
      <c r="N1734" s="165"/>
      <c r="R1734" s="165"/>
      <c r="T1734" s="165"/>
      <c r="V1734" s="165"/>
      <c r="X1734" s="165"/>
      <c r="Z1734" s="165"/>
      <c r="AB1734" s="165"/>
      <c r="AD1734" s="165"/>
      <c r="AF1734" s="165"/>
      <c r="AH1734" s="165"/>
      <c r="AJ1734" s="165"/>
      <c r="AL1734" s="165"/>
      <c r="AN1734" s="165"/>
      <c r="AP1734" s="165"/>
      <c r="AR1734" s="165"/>
      <c r="AT1734" s="165"/>
      <c r="AV1734" s="165"/>
      <c r="AX1734" s="165"/>
      <c r="AZ1734" s="165"/>
      <c r="BB1734" s="165"/>
    </row>
    <row r="1735" spans="1:54" s="174" customFormat="1" ht="18.399999999999999" customHeight="1" x14ac:dyDescent="0.3">
      <c r="A1735" s="182"/>
      <c r="B1735" s="160"/>
      <c r="C1735" s="64"/>
      <c r="D1735" s="161"/>
      <c r="E1735" s="161"/>
      <c r="F1735" s="165"/>
      <c r="H1735" s="165"/>
      <c r="J1735" s="165"/>
      <c r="L1735" s="165"/>
      <c r="N1735" s="165"/>
      <c r="P1735" s="165"/>
      <c r="R1735" s="165"/>
      <c r="T1735" s="165"/>
      <c r="V1735" s="165"/>
      <c r="X1735" s="165"/>
      <c r="Z1735" s="165"/>
      <c r="AB1735" s="165"/>
      <c r="AD1735" s="165"/>
      <c r="AF1735" s="165"/>
      <c r="AH1735" s="165"/>
      <c r="AJ1735" s="165"/>
      <c r="AL1735" s="165"/>
      <c r="AN1735" s="165"/>
      <c r="AP1735" s="165"/>
      <c r="AR1735" s="165"/>
      <c r="AT1735" s="165"/>
      <c r="AV1735" s="165"/>
      <c r="AX1735" s="165"/>
      <c r="AZ1735" s="165"/>
      <c r="BB1735" s="165"/>
    </row>
    <row r="1736" spans="1:54" s="174" customFormat="1" ht="18.399999999999999" customHeight="1" x14ac:dyDescent="0.3">
      <c r="A1736" s="182"/>
      <c r="B1736" s="160"/>
      <c r="C1736" s="64"/>
      <c r="D1736" s="161"/>
      <c r="E1736" s="161"/>
      <c r="F1736" s="165"/>
      <c r="H1736" s="165"/>
      <c r="J1736" s="165"/>
      <c r="L1736" s="165"/>
      <c r="N1736" s="165"/>
      <c r="P1736" s="165"/>
      <c r="R1736" s="165"/>
      <c r="T1736" s="165"/>
      <c r="V1736" s="165"/>
      <c r="X1736" s="165"/>
      <c r="Z1736" s="165"/>
      <c r="AB1736" s="165"/>
      <c r="AD1736" s="165"/>
      <c r="AF1736" s="165"/>
      <c r="AH1736" s="165"/>
      <c r="AJ1736" s="165"/>
      <c r="AL1736" s="165"/>
      <c r="AN1736" s="165"/>
      <c r="AP1736" s="165"/>
      <c r="AR1736" s="165"/>
      <c r="AT1736" s="165"/>
      <c r="AV1736" s="165"/>
      <c r="AX1736" s="165"/>
      <c r="AZ1736" s="165"/>
      <c r="BB1736" s="165"/>
    </row>
    <row r="1737" spans="1:54" s="174" customFormat="1" ht="18.399999999999999" customHeight="1" x14ac:dyDescent="0.3">
      <c r="A1737" s="182"/>
      <c r="B1737" s="160"/>
      <c r="C1737" s="64"/>
      <c r="D1737" s="161"/>
      <c r="E1737" s="161"/>
      <c r="F1737" s="165"/>
      <c r="H1737" s="165"/>
      <c r="J1737" s="165"/>
      <c r="L1737" s="161"/>
      <c r="N1737" s="161"/>
      <c r="P1737" s="161"/>
      <c r="R1737" s="161"/>
      <c r="T1737" s="161"/>
      <c r="V1737" s="161"/>
      <c r="X1737" s="161"/>
      <c r="Z1737" s="161"/>
      <c r="AB1737" s="161"/>
      <c r="AD1737" s="161"/>
      <c r="AF1737" s="161"/>
      <c r="AH1737" s="161"/>
      <c r="AJ1737" s="161"/>
      <c r="AL1737" s="161"/>
      <c r="AN1737" s="161"/>
      <c r="AP1737" s="161"/>
      <c r="AR1737" s="161"/>
      <c r="AT1737" s="161"/>
      <c r="AV1737" s="161"/>
      <c r="AX1737" s="161"/>
      <c r="AZ1737" s="161"/>
      <c r="BB1737" s="161"/>
    </row>
    <row r="1738" spans="1:54" s="174" customFormat="1" ht="18.399999999999999" customHeight="1" x14ac:dyDescent="0.3">
      <c r="A1738" s="182"/>
      <c r="B1738" s="160"/>
      <c r="C1738" s="64"/>
      <c r="D1738" s="161"/>
      <c r="E1738" s="161"/>
      <c r="F1738" s="165"/>
      <c r="H1738" s="165"/>
      <c r="J1738" s="165"/>
      <c r="L1738" s="161"/>
      <c r="N1738" s="161"/>
      <c r="P1738" s="161"/>
      <c r="R1738" s="161"/>
      <c r="T1738" s="161"/>
      <c r="V1738" s="161"/>
      <c r="X1738" s="161"/>
      <c r="Z1738" s="161"/>
      <c r="AB1738" s="161"/>
      <c r="AD1738" s="161"/>
      <c r="AF1738" s="161"/>
      <c r="AH1738" s="161"/>
      <c r="AJ1738" s="161"/>
      <c r="AL1738" s="161"/>
      <c r="AN1738" s="161"/>
      <c r="AP1738" s="161"/>
      <c r="AR1738" s="161"/>
      <c r="AT1738" s="161"/>
      <c r="AV1738" s="161"/>
      <c r="AX1738" s="161"/>
      <c r="AZ1738" s="161"/>
      <c r="BB1738" s="161"/>
    </row>
    <row r="1739" spans="1:54" s="174" customFormat="1" ht="18.399999999999999" customHeight="1" x14ac:dyDescent="0.3">
      <c r="A1739" s="182"/>
      <c r="B1739" s="160"/>
      <c r="C1739" s="64"/>
      <c r="D1739" s="161"/>
      <c r="E1739" s="161"/>
      <c r="F1739" s="165"/>
      <c r="H1739" s="165"/>
      <c r="J1739" s="165"/>
      <c r="L1739" s="161"/>
      <c r="N1739" s="161"/>
      <c r="P1739" s="161"/>
      <c r="R1739" s="161"/>
      <c r="T1739" s="161"/>
      <c r="V1739" s="161"/>
      <c r="X1739" s="161"/>
      <c r="Z1739" s="161"/>
      <c r="AB1739" s="161"/>
      <c r="AD1739" s="161"/>
      <c r="AF1739" s="161"/>
      <c r="AH1739" s="161"/>
      <c r="AJ1739" s="161"/>
      <c r="AL1739" s="161"/>
      <c r="AN1739" s="161"/>
      <c r="AP1739" s="161"/>
      <c r="AR1739" s="161"/>
      <c r="AT1739" s="161"/>
      <c r="AV1739" s="161"/>
      <c r="AX1739" s="161"/>
      <c r="AZ1739" s="161"/>
      <c r="BB1739" s="161"/>
    </row>
    <row r="1740" spans="1:54" ht="18.399999999999999" customHeight="1" x14ac:dyDescent="0.3">
      <c r="A1740" s="182"/>
      <c r="B1740" s="160"/>
      <c r="C1740" s="64"/>
      <c r="D1740" s="161"/>
      <c r="L1740" s="161"/>
      <c r="N1740" s="161"/>
      <c r="P1740" s="161"/>
      <c r="R1740" s="161"/>
      <c r="T1740" s="161"/>
      <c r="V1740" s="161"/>
      <c r="X1740" s="161"/>
      <c r="Z1740" s="161"/>
      <c r="AB1740" s="161"/>
      <c r="AD1740" s="161"/>
      <c r="AF1740" s="161"/>
      <c r="AH1740" s="161"/>
      <c r="AJ1740" s="161"/>
      <c r="AL1740" s="161"/>
      <c r="AN1740" s="161"/>
      <c r="AP1740" s="161"/>
      <c r="AR1740" s="161"/>
      <c r="AT1740" s="161"/>
      <c r="AV1740" s="161"/>
      <c r="AX1740" s="161"/>
      <c r="AZ1740" s="161"/>
      <c r="BB1740" s="161"/>
    </row>
    <row r="1741" spans="1:54" s="174" customFormat="1" ht="18.399999999999999" customHeight="1" x14ac:dyDescent="0.3">
      <c r="A1741" s="182"/>
      <c r="B1741" s="160"/>
      <c r="C1741" s="64"/>
      <c r="D1741" s="161"/>
      <c r="E1741" s="161"/>
      <c r="F1741" s="165"/>
      <c r="H1741" s="165"/>
      <c r="J1741" s="165"/>
      <c r="L1741" s="161"/>
      <c r="N1741" s="161"/>
      <c r="P1741" s="161"/>
      <c r="R1741" s="161"/>
      <c r="T1741" s="161"/>
      <c r="V1741" s="161"/>
      <c r="X1741" s="161"/>
      <c r="Z1741" s="161"/>
      <c r="AB1741" s="161"/>
      <c r="AD1741" s="161"/>
      <c r="AF1741" s="161"/>
      <c r="AH1741" s="161"/>
      <c r="AJ1741" s="161"/>
      <c r="AL1741" s="161"/>
      <c r="AN1741" s="161"/>
      <c r="AP1741" s="161"/>
      <c r="AR1741" s="161"/>
      <c r="AT1741" s="161"/>
      <c r="AV1741" s="161"/>
      <c r="AX1741" s="161"/>
      <c r="AZ1741" s="161"/>
      <c r="BB1741" s="161"/>
    </row>
    <row r="1742" spans="1:54" s="174" customFormat="1" ht="18.399999999999999" customHeight="1" x14ac:dyDescent="0.3">
      <c r="A1742" s="182"/>
      <c r="B1742" s="160"/>
      <c r="C1742" s="64"/>
      <c r="D1742" s="161"/>
      <c r="E1742" s="161"/>
      <c r="F1742" s="165"/>
      <c r="H1742" s="165"/>
      <c r="J1742" s="165"/>
      <c r="L1742" s="161"/>
      <c r="N1742" s="161"/>
      <c r="P1742" s="161"/>
      <c r="R1742" s="161"/>
      <c r="T1742" s="161"/>
      <c r="V1742" s="161"/>
      <c r="X1742" s="161"/>
      <c r="Z1742" s="161"/>
      <c r="AB1742" s="161"/>
      <c r="AD1742" s="161"/>
      <c r="AF1742" s="161"/>
      <c r="AH1742" s="161"/>
      <c r="AJ1742" s="161"/>
      <c r="AL1742" s="161"/>
      <c r="AN1742" s="161"/>
      <c r="AP1742" s="161"/>
      <c r="AR1742" s="161"/>
      <c r="AT1742" s="161"/>
      <c r="AV1742" s="161"/>
      <c r="AX1742" s="161"/>
      <c r="AZ1742" s="161"/>
      <c r="BB1742" s="161"/>
    </row>
    <row r="1743" spans="1:54" s="174" customFormat="1" ht="18.399999999999999" customHeight="1" x14ac:dyDescent="0.3">
      <c r="A1743" s="182"/>
      <c r="B1743" s="160"/>
      <c r="C1743" s="64"/>
      <c r="D1743" s="161"/>
      <c r="E1743" s="161"/>
      <c r="F1743" s="165"/>
      <c r="H1743" s="165"/>
      <c r="J1743" s="165"/>
      <c r="L1743" s="161"/>
      <c r="N1743" s="161"/>
      <c r="P1743" s="161"/>
      <c r="R1743" s="161"/>
      <c r="T1743" s="161"/>
      <c r="V1743" s="161"/>
      <c r="X1743" s="161"/>
      <c r="Z1743" s="161"/>
      <c r="AB1743" s="161"/>
      <c r="AD1743" s="161"/>
      <c r="AF1743" s="161"/>
      <c r="AH1743" s="161"/>
      <c r="AJ1743" s="161"/>
      <c r="AL1743" s="161"/>
      <c r="AN1743" s="161"/>
      <c r="AP1743" s="161"/>
      <c r="AR1743" s="161"/>
      <c r="AT1743" s="161"/>
      <c r="AV1743" s="161"/>
      <c r="AX1743" s="161"/>
      <c r="AZ1743" s="161"/>
      <c r="BB1743" s="161"/>
    </row>
    <row r="1744" spans="1:54" s="174" customFormat="1" ht="18.399999999999999" customHeight="1" x14ac:dyDescent="0.3">
      <c r="A1744" s="182"/>
      <c r="B1744" s="160"/>
      <c r="C1744" s="64"/>
      <c r="D1744" s="161"/>
      <c r="E1744" s="161"/>
      <c r="F1744" s="165"/>
      <c r="H1744" s="165"/>
      <c r="J1744" s="165"/>
      <c r="L1744" s="165"/>
      <c r="N1744" s="165"/>
      <c r="P1744" s="165"/>
      <c r="R1744" s="165"/>
      <c r="T1744" s="165"/>
      <c r="V1744" s="165"/>
      <c r="X1744" s="165"/>
      <c r="Z1744" s="165"/>
      <c r="AB1744" s="165"/>
      <c r="AD1744" s="165"/>
      <c r="AF1744" s="165"/>
      <c r="AH1744" s="165"/>
      <c r="AJ1744" s="165"/>
      <c r="AL1744" s="165"/>
      <c r="AN1744" s="165"/>
      <c r="AP1744" s="165"/>
      <c r="AR1744" s="165"/>
      <c r="AT1744" s="165"/>
      <c r="AV1744" s="165"/>
      <c r="AX1744" s="165"/>
      <c r="AZ1744" s="165"/>
      <c r="BB1744" s="165"/>
    </row>
    <row r="1745" spans="1:54" s="174" customFormat="1" ht="18.399999999999999" customHeight="1" x14ac:dyDescent="0.3">
      <c r="A1745" s="182"/>
      <c r="B1745" s="160"/>
      <c r="C1745" s="64"/>
      <c r="D1745" s="161"/>
      <c r="E1745" s="161"/>
      <c r="F1745" s="165"/>
      <c r="H1745" s="165"/>
      <c r="J1745" s="165"/>
      <c r="AD1745" s="161"/>
      <c r="AF1745" s="161"/>
      <c r="AH1745" s="161"/>
      <c r="AJ1745" s="161"/>
      <c r="AL1745" s="161"/>
      <c r="AN1745" s="161"/>
      <c r="AP1745" s="161"/>
      <c r="AR1745" s="161"/>
      <c r="AT1745" s="161"/>
      <c r="AV1745" s="161"/>
      <c r="AX1745" s="161"/>
      <c r="AZ1745" s="161"/>
      <c r="BB1745" s="161"/>
    </row>
    <row r="1746" spans="1:54" s="174" customFormat="1" ht="18.399999999999999" customHeight="1" x14ac:dyDescent="0.3">
      <c r="A1746" s="182"/>
      <c r="B1746" s="160"/>
      <c r="C1746" s="64"/>
      <c r="D1746" s="161"/>
      <c r="E1746" s="161"/>
      <c r="F1746" s="165"/>
      <c r="H1746" s="165"/>
      <c r="J1746" s="165"/>
      <c r="L1746" s="161"/>
      <c r="N1746" s="161"/>
      <c r="P1746" s="161"/>
      <c r="R1746" s="161"/>
      <c r="T1746" s="161"/>
      <c r="V1746" s="161"/>
      <c r="X1746" s="161"/>
      <c r="Z1746" s="161"/>
      <c r="AB1746" s="161"/>
      <c r="AD1746" s="161"/>
      <c r="AF1746" s="161"/>
      <c r="AH1746" s="161"/>
      <c r="AJ1746" s="161"/>
      <c r="AL1746" s="161"/>
      <c r="AN1746" s="161"/>
      <c r="AP1746" s="161"/>
      <c r="AR1746" s="161"/>
      <c r="AT1746" s="161"/>
      <c r="AV1746" s="161"/>
      <c r="AX1746" s="161"/>
      <c r="AZ1746" s="161"/>
      <c r="BB1746" s="161"/>
    </row>
    <row r="1747" spans="1:54" s="174" customFormat="1" ht="18.399999999999999" customHeight="1" x14ac:dyDescent="0.3">
      <c r="A1747" s="182"/>
      <c r="B1747" s="160"/>
      <c r="C1747" s="64"/>
      <c r="D1747" s="161"/>
      <c r="E1747" s="161"/>
      <c r="F1747" s="165"/>
      <c r="H1747" s="165"/>
      <c r="J1747" s="165"/>
      <c r="L1747" s="161"/>
      <c r="N1747" s="161"/>
      <c r="P1747" s="161"/>
      <c r="R1747" s="161"/>
      <c r="T1747" s="161"/>
      <c r="V1747" s="161"/>
      <c r="X1747" s="161"/>
      <c r="Z1747" s="161"/>
      <c r="AB1747" s="161"/>
      <c r="AD1747" s="161"/>
      <c r="AF1747" s="161"/>
      <c r="AH1747" s="161"/>
      <c r="AJ1747" s="161"/>
      <c r="AL1747" s="161"/>
      <c r="AN1747" s="161"/>
      <c r="AP1747" s="161"/>
      <c r="AR1747" s="161"/>
      <c r="AT1747" s="161"/>
      <c r="AV1747" s="161"/>
      <c r="AX1747" s="161"/>
      <c r="AZ1747" s="161"/>
      <c r="BB1747" s="161"/>
    </row>
    <row r="1748" spans="1:54" s="174" customFormat="1" ht="18.399999999999999" customHeight="1" x14ac:dyDescent="0.3">
      <c r="A1748" s="182"/>
      <c r="B1748" s="160"/>
      <c r="C1748" s="64"/>
      <c r="D1748" s="161"/>
      <c r="E1748" s="161"/>
      <c r="F1748" s="165"/>
      <c r="H1748" s="165"/>
      <c r="J1748" s="165"/>
      <c r="L1748" s="161"/>
      <c r="N1748" s="161"/>
      <c r="P1748" s="161"/>
      <c r="R1748" s="161"/>
      <c r="T1748" s="161"/>
      <c r="V1748" s="161"/>
      <c r="X1748" s="161"/>
      <c r="Z1748" s="161"/>
      <c r="AB1748" s="161"/>
      <c r="AD1748" s="161"/>
      <c r="AF1748" s="161"/>
      <c r="AH1748" s="161"/>
      <c r="AJ1748" s="161"/>
      <c r="AL1748" s="161"/>
      <c r="AN1748" s="161"/>
      <c r="AP1748" s="161"/>
      <c r="AR1748" s="161"/>
      <c r="AT1748" s="161"/>
      <c r="AV1748" s="161"/>
      <c r="AX1748" s="161"/>
      <c r="AZ1748" s="161"/>
      <c r="BB1748" s="161"/>
    </row>
    <row r="1749" spans="1:54" s="174" customFormat="1" ht="18.399999999999999" customHeight="1" x14ac:dyDescent="0.3">
      <c r="A1749" s="182"/>
      <c r="B1749" s="160"/>
      <c r="C1749" s="64"/>
      <c r="D1749" s="161"/>
      <c r="E1749" s="161"/>
      <c r="F1749" s="165"/>
      <c r="H1749" s="165"/>
      <c r="J1749" s="165"/>
      <c r="L1749" s="161"/>
      <c r="N1749" s="161"/>
      <c r="P1749" s="161"/>
      <c r="R1749" s="161"/>
      <c r="T1749" s="161"/>
      <c r="V1749" s="161"/>
      <c r="X1749" s="161"/>
      <c r="Z1749" s="161"/>
      <c r="AB1749" s="161"/>
      <c r="AD1749" s="161"/>
      <c r="AF1749" s="161"/>
      <c r="AH1749" s="161"/>
      <c r="AJ1749" s="161"/>
      <c r="AL1749" s="161"/>
      <c r="AN1749" s="161"/>
      <c r="AP1749" s="161"/>
      <c r="AR1749" s="161"/>
      <c r="AT1749" s="161"/>
      <c r="AV1749" s="161"/>
      <c r="AX1749" s="161"/>
      <c r="AZ1749" s="161"/>
      <c r="BB1749" s="161"/>
    </row>
    <row r="1750" spans="1:54" s="174" customFormat="1" ht="18.399999999999999" customHeight="1" x14ac:dyDescent="0.3">
      <c r="A1750" s="182"/>
      <c r="B1750" s="160"/>
      <c r="C1750" s="64"/>
      <c r="D1750" s="161"/>
      <c r="E1750" s="161"/>
      <c r="F1750" s="165"/>
      <c r="H1750" s="165"/>
      <c r="J1750" s="165"/>
      <c r="L1750" s="165"/>
      <c r="N1750" s="165"/>
      <c r="P1750" s="165"/>
      <c r="R1750" s="165"/>
      <c r="T1750" s="165"/>
      <c r="V1750" s="165"/>
      <c r="X1750" s="165"/>
      <c r="Z1750" s="165"/>
      <c r="AB1750" s="165"/>
      <c r="AD1750" s="165"/>
      <c r="AF1750" s="165"/>
      <c r="AH1750" s="165"/>
      <c r="AJ1750" s="165"/>
      <c r="AL1750" s="165"/>
      <c r="AN1750" s="165"/>
      <c r="AP1750" s="165"/>
      <c r="AR1750" s="165"/>
      <c r="AT1750" s="165"/>
      <c r="AV1750" s="165"/>
      <c r="AX1750" s="165"/>
      <c r="AZ1750" s="165"/>
      <c r="BB1750" s="165"/>
    </row>
    <row r="1751" spans="1:54" s="174" customFormat="1" ht="18.399999999999999" customHeight="1" x14ac:dyDescent="0.3">
      <c r="A1751" s="182"/>
      <c r="B1751" s="160"/>
      <c r="C1751" s="64"/>
      <c r="D1751" s="161"/>
      <c r="E1751" s="161"/>
      <c r="F1751" s="165"/>
      <c r="H1751" s="165"/>
      <c r="J1751" s="165"/>
      <c r="AN1751" s="161"/>
      <c r="AP1751" s="161"/>
      <c r="AR1751" s="161"/>
      <c r="AT1751" s="161"/>
      <c r="AV1751" s="161"/>
      <c r="AX1751" s="161"/>
      <c r="AZ1751" s="161"/>
      <c r="BB1751" s="161"/>
    </row>
    <row r="1752" spans="1:54" s="174" customFormat="1" ht="18.399999999999999" customHeight="1" x14ac:dyDescent="0.3">
      <c r="A1752" s="182"/>
      <c r="B1752" s="160"/>
      <c r="C1752" s="64"/>
      <c r="D1752" s="161"/>
      <c r="E1752" s="161"/>
      <c r="F1752" s="165"/>
      <c r="H1752" s="165"/>
      <c r="J1752" s="165"/>
      <c r="L1752" s="165"/>
      <c r="N1752" s="165"/>
      <c r="P1752" s="165"/>
      <c r="R1752" s="165"/>
      <c r="T1752" s="165"/>
      <c r="V1752" s="165"/>
      <c r="X1752" s="165"/>
      <c r="Z1752" s="165"/>
      <c r="AB1752" s="165"/>
      <c r="AD1752" s="165"/>
      <c r="AF1752" s="165"/>
      <c r="AH1752" s="165"/>
      <c r="AJ1752" s="165"/>
      <c r="AL1752" s="165"/>
      <c r="AN1752" s="165"/>
      <c r="AP1752" s="165"/>
      <c r="AR1752" s="165"/>
      <c r="AT1752" s="165"/>
      <c r="AV1752" s="165"/>
      <c r="AX1752" s="165"/>
      <c r="AZ1752" s="165"/>
      <c r="BB1752" s="165"/>
    </row>
    <row r="1753" spans="1:54" s="174" customFormat="1" ht="18.399999999999999" customHeight="1" x14ac:dyDescent="0.3">
      <c r="A1753" s="182"/>
      <c r="B1753" s="160"/>
      <c r="C1753" s="64"/>
      <c r="D1753" s="161"/>
      <c r="E1753" s="161"/>
      <c r="F1753" s="165"/>
      <c r="H1753" s="165"/>
      <c r="J1753" s="165"/>
      <c r="L1753" s="161"/>
      <c r="N1753" s="161"/>
      <c r="P1753" s="161"/>
      <c r="R1753" s="161"/>
      <c r="T1753" s="161"/>
      <c r="V1753" s="161"/>
      <c r="X1753" s="161"/>
      <c r="Z1753" s="161"/>
      <c r="AB1753" s="161"/>
      <c r="AD1753" s="161"/>
      <c r="AF1753" s="161"/>
      <c r="AH1753" s="161"/>
      <c r="AJ1753" s="161"/>
      <c r="AL1753" s="161"/>
      <c r="AN1753" s="161"/>
      <c r="AP1753" s="161"/>
      <c r="AR1753" s="161"/>
      <c r="AT1753" s="161"/>
      <c r="AV1753" s="161"/>
      <c r="AX1753" s="161"/>
      <c r="AZ1753" s="161"/>
      <c r="BB1753" s="161"/>
    </row>
    <row r="1754" spans="1:54" s="174" customFormat="1" ht="18.399999999999999" customHeight="1" x14ac:dyDescent="0.3">
      <c r="A1754" s="182"/>
      <c r="B1754" s="160"/>
      <c r="C1754" s="64"/>
      <c r="D1754" s="161"/>
      <c r="E1754" s="161"/>
      <c r="F1754" s="165"/>
      <c r="H1754" s="165"/>
      <c r="J1754" s="165"/>
      <c r="L1754" s="161"/>
      <c r="N1754" s="161"/>
      <c r="P1754" s="161"/>
      <c r="R1754" s="161"/>
      <c r="T1754" s="161"/>
      <c r="V1754" s="161"/>
      <c r="X1754" s="161"/>
      <c r="Z1754" s="161"/>
      <c r="AB1754" s="161"/>
      <c r="AD1754" s="161"/>
      <c r="AF1754" s="161"/>
      <c r="AH1754" s="161"/>
      <c r="AJ1754" s="161"/>
      <c r="AL1754" s="161"/>
      <c r="AN1754" s="161"/>
      <c r="AP1754" s="161"/>
      <c r="AR1754" s="161"/>
      <c r="AT1754" s="161"/>
      <c r="AV1754" s="161"/>
      <c r="AX1754" s="161"/>
      <c r="AZ1754" s="161"/>
      <c r="BB1754" s="161"/>
    </row>
    <row r="1755" spans="1:54" s="174" customFormat="1" ht="18.399999999999999" customHeight="1" x14ac:dyDescent="0.3">
      <c r="A1755" s="182"/>
      <c r="B1755" s="160"/>
      <c r="C1755" s="64"/>
      <c r="D1755" s="161"/>
      <c r="E1755" s="161"/>
      <c r="F1755" s="165"/>
      <c r="H1755" s="165"/>
      <c r="J1755" s="165"/>
      <c r="AD1755" s="165"/>
      <c r="AF1755" s="165"/>
      <c r="AH1755" s="165"/>
      <c r="AJ1755" s="165"/>
      <c r="AL1755" s="165"/>
      <c r="AN1755" s="165"/>
      <c r="AP1755" s="165"/>
      <c r="AR1755" s="165"/>
      <c r="AT1755" s="165"/>
      <c r="AV1755" s="165"/>
      <c r="AX1755" s="165"/>
      <c r="AZ1755" s="165"/>
      <c r="BB1755" s="165"/>
    </row>
    <row r="1756" spans="1:54" s="174" customFormat="1" ht="18.399999999999999" customHeight="1" x14ac:dyDescent="0.3">
      <c r="A1756" s="182"/>
      <c r="B1756" s="160"/>
      <c r="C1756" s="64"/>
      <c r="D1756" s="161"/>
      <c r="E1756" s="161"/>
      <c r="F1756" s="165"/>
      <c r="H1756" s="165"/>
      <c r="J1756" s="165"/>
      <c r="L1756" s="165"/>
      <c r="N1756" s="165"/>
      <c r="P1756" s="165"/>
      <c r="R1756" s="165"/>
      <c r="T1756" s="165"/>
      <c r="V1756" s="165"/>
      <c r="X1756" s="165"/>
      <c r="Z1756" s="165"/>
      <c r="AB1756" s="165"/>
      <c r="AD1756" s="165"/>
      <c r="AF1756" s="165"/>
      <c r="AH1756" s="165"/>
      <c r="AJ1756" s="165"/>
      <c r="AL1756" s="165"/>
      <c r="AN1756" s="165"/>
      <c r="AP1756" s="165"/>
      <c r="AR1756" s="165"/>
      <c r="AT1756" s="165"/>
      <c r="AV1756" s="165"/>
      <c r="AX1756" s="165"/>
      <c r="AZ1756" s="165"/>
      <c r="BB1756" s="165"/>
    </row>
    <row r="1757" spans="1:54" s="174" customFormat="1" ht="18.399999999999999" customHeight="1" x14ac:dyDescent="0.3">
      <c r="A1757" s="182"/>
      <c r="B1757" s="160"/>
      <c r="C1757" s="64"/>
      <c r="D1757" s="161"/>
      <c r="E1757" s="161"/>
      <c r="F1757" s="165"/>
      <c r="H1757" s="165"/>
      <c r="J1757" s="165"/>
      <c r="L1757" s="161"/>
      <c r="N1757" s="161"/>
      <c r="P1757" s="161"/>
      <c r="R1757" s="161"/>
      <c r="T1757" s="161"/>
      <c r="V1757" s="161"/>
      <c r="X1757" s="161"/>
      <c r="Z1757" s="161"/>
      <c r="AB1757" s="161"/>
      <c r="AD1757" s="161"/>
      <c r="AF1757" s="161"/>
      <c r="AH1757" s="161"/>
      <c r="AJ1757" s="161"/>
      <c r="AL1757" s="161"/>
      <c r="AN1757" s="161"/>
      <c r="AP1757" s="161"/>
      <c r="AR1757" s="161"/>
      <c r="AT1757" s="161"/>
      <c r="AV1757" s="161"/>
      <c r="AX1757" s="161"/>
      <c r="AZ1757" s="161"/>
      <c r="BB1757" s="161"/>
    </row>
    <row r="1758" spans="1:54" s="174" customFormat="1" ht="18.399999999999999" customHeight="1" x14ac:dyDescent="0.3">
      <c r="A1758" s="182"/>
      <c r="B1758" s="160"/>
      <c r="C1758" s="64"/>
      <c r="D1758" s="161"/>
      <c r="E1758" s="161"/>
      <c r="F1758" s="165"/>
      <c r="H1758" s="165"/>
      <c r="J1758" s="165"/>
      <c r="L1758" s="165"/>
      <c r="N1758" s="165"/>
      <c r="P1758" s="165"/>
      <c r="R1758" s="165"/>
      <c r="T1758" s="165"/>
      <c r="V1758" s="165"/>
      <c r="X1758" s="165"/>
      <c r="Z1758" s="165"/>
      <c r="AB1758" s="165"/>
      <c r="AD1758" s="165"/>
      <c r="AF1758" s="165"/>
      <c r="AH1758" s="165"/>
      <c r="AJ1758" s="165"/>
      <c r="AL1758" s="165"/>
      <c r="AN1758" s="165"/>
      <c r="AP1758" s="165"/>
      <c r="AR1758" s="165"/>
      <c r="AT1758" s="165"/>
      <c r="AV1758" s="165"/>
      <c r="AX1758" s="165"/>
      <c r="AZ1758" s="165"/>
      <c r="BB1758" s="165"/>
    </row>
    <row r="1759" spans="1:54" s="174" customFormat="1" ht="18.399999999999999" customHeight="1" x14ac:dyDescent="0.3">
      <c r="A1759" s="182"/>
      <c r="B1759" s="160"/>
      <c r="C1759" s="64"/>
      <c r="D1759" s="161"/>
      <c r="E1759" s="161"/>
      <c r="F1759" s="165"/>
      <c r="H1759" s="165"/>
      <c r="J1759" s="165"/>
      <c r="L1759" s="165"/>
      <c r="N1759" s="165"/>
      <c r="R1759" s="165"/>
      <c r="T1759" s="165"/>
      <c r="V1759" s="165"/>
      <c r="X1759" s="165"/>
      <c r="Z1759" s="165"/>
      <c r="AB1759" s="165"/>
      <c r="AD1759" s="165"/>
      <c r="AF1759" s="165"/>
      <c r="AH1759" s="165"/>
      <c r="AJ1759" s="165"/>
      <c r="AL1759" s="165"/>
      <c r="AN1759" s="165"/>
      <c r="AP1759" s="165"/>
      <c r="AR1759" s="165"/>
      <c r="AT1759" s="165"/>
      <c r="AV1759" s="165"/>
      <c r="AX1759" s="165"/>
      <c r="AZ1759" s="165"/>
      <c r="BB1759" s="165"/>
    </row>
    <row r="1760" spans="1:54" s="174" customFormat="1" ht="18.399999999999999" customHeight="1" x14ac:dyDescent="0.3">
      <c r="A1760" s="182"/>
      <c r="B1760" s="160"/>
      <c r="C1760" s="64"/>
      <c r="D1760" s="161"/>
      <c r="E1760" s="161"/>
      <c r="F1760" s="165"/>
      <c r="H1760" s="165"/>
      <c r="J1760" s="165"/>
      <c r="L1760" s="161"/>
      <c r="N1760" s="161"/>
      <c r="P1760" s="161"/>
      <c r="R1760" s="161"/>
      <c r="T1760" s="161"/>
      <c r="V1760" s="161"/>
      <c r="X1760" s="161"/>
      <c r="Z1760" s="161"/>
      <c r="AB1760" s="161"/>
      <c r="AD1760" s="161"/>
      <c r="AF1760" s="161"/>
      <c r="AH1760" s="161"/>
      <c r="AJ1760" s="161"/>
      <c r="AL1760" s="161"/>
      <c r="AN1760" s="161"/>
      <c r="AP1760" s="161"/>
      <c r="AR1760" s="161"/>
      <c r="AT1760" s="161"/>
      <c r="AV1760" s="161"/>
      <c r="AX1760" s="161"/>
      <c r="AZ1760" s="161"/>
      <c r="BB1760" s="161"/>
    </row>
    <row r="1761" spans="1:54" s="174" customFormat="1" ht="18.399999999999999" customHeight="1" x14ac:dyDescent="0.3">
      <c r="A1761" s="182"/>
      <c r="B1761" s="160"/>
      <c r="C1761" s="64"/>
      <c r="D1761" s="161"/>
      <c r="E1761" s="161"/>
      <c r="F1761" s="165"/>
      <c r="H1761" s="165"/>
      <c r="J1761" s="165"/>
      <c r="L1761" s="161"/>
      <c r="N1761" s="161"/>
      <c r="P1761" s="161"/>
      <c r="R1761" s="161"/>
      <c r="T1761" s="161"/>
      <c r="V1761" s="161"/>
      <c r="X1761" s="161"/>
      <c r="Z1761" s="161"/>
      <c r="AB1761" s="161"/>
      <c r="AD1761" s="161"/>
      <c r="AF1761" s="161"/>
      <c r="AH1761" s="161"/>
      <c r="AJ1761" s="161"/>
      <c r="AL1761" s="161"/>
      <c r="AN1761" s="161"/>
      <c r="AP1761" s="161"/>
      <c r="AR1761" s="161"/>
      <c r="AT1761" s="161"/>
      <c r="AV1761" s="161"/>
      <c r="AX1761" s="161"/>
      <c r="AZ1761" s="161"/>
      <c r="BB1761" s="161"/>
    </row>
    <row r="1762" spans="1:54" s="174" customFormat="1" ht="18.399999999999999" customHeight="1" x14ac:dyDescent="0.3">
      <c r="A1762" s="182"/>
      <c r="B1762" s="160"/>
      <c r="C1762" s="64"/>
      <c r="D1762" s="161"/>
      <c r="E1762" s="161"/>
      <c r="F1762" s="165"/>
      <c r="H1762" s="165"/>
      <c r="J1762" s="165"/>
      <c r="L1762" s="165"/>
      <c r="N1762" s="165"/>
      <c r="P1762" s="165"/>
      <c r="R1762" s="165"/>
      <c r="T1762" s="165"/>
      <c r="V1762" s="165"/>
      <c r="X1762" s="165"/>
      <c r="Z1762" s="165"/>
      <c r="AB1762" s="165"/>
      <c r="AD1762" s="165"/>
      <c r="AF1762" s="165"/>
      <c r="AH1762" s="165"/>
      <c r="AJ1762" s="165"/>
      <c r="AL1762" s="165"/>
      <c r="AN1762" s="165"/>
      <c r="AP1762" s="165"/>
      <c r="AR1762" s="165"/>
      <c r="AT1762" s="165"/>
      <c r="AV1762" s="165"/>
      <c r="AX1762" s="165"/>
      <c r="AZ1762" s="165"/>
      <c r="BB1762" s="165"/>
    </row>
    <row r="1763" spans="1:54" s="174" customFormat="1" ht="18.399999999999999" customHeight="1" x14ac:dyDescent="0.3">
      <c r="A1763" s="182"/>
      <c r="B1763" s="160"/>
      <c r="C1763" s="64"/>
      <c r="D1763" s="161"/>
      <c r="E1763" s="161"/>
      <c r="F1763" s="165"/>
      <c r="H1763" s="165"/>
      <c r="J1763" s="165"/>
      <c r="L1763" s="161"/>
      <c r="N1763" s="161"/>
      <c r="P1763" s="161"/>
      <c r="R1763" s="161"/>
      <c r="T1763" s="161"/>
      <c r="V1763" s="161"/>
      <c r="X1763" s="161"/>
      <c r="Z1763" s="161"/>
      <c r="AB1763" s="161"/>
      <c r="AD1763" s="161"/>
      <c r="AF1763" s="161"/>
      <c r="AH1763" s="161"/>
      <c r="AJ1763" s="161"/>
      <c r="AL1763" s="161"/>
      <c r="AN1763" s="161"/>
      <c r="AP1763" s="161"/>
      <c r="AR1763" s="161"/>
      <c r="AT1763" s="161"/>
      <c r="AV1763" s="161"/>
      <c r="AX1763" s="161"/>
      <c r="AZ1763" s="161"/>
      <c r="BB1763" s="161"/>
    </row>
    <row r="1764" spans="1:54" s="174" customFormat="1" ht="18.399999999999999" customHeight="1" x14ac:dyDescent="0.3">
      <c r="A1764" s="182"/>
      <c r="B1764" s="160"/>
      <c r="C1764" s="64"/>
      <c r="D1764" s="161"/>
      <c r="E1764" s="161"/>
      <c r="F1764" s="165"/>
      <c r="H1764" s="165"/>
      <c r="J1764" s="165"/>
      <c r="L1764" s="161"/>
      <c r="N1764" s="161"/>
      <c r="P1764" s="161"/>
      <c r="R1764" s="161"/>
      <c r="T1764" s="161"/>
      <c r="V1764" s="161"/>
      <c r="X1764" s="161"/>
      <c r="Z1764" s="161"/>
      <c r="AB1764" s="161"/>
      <c r="AD1764" s="161"/>
      <c r="AF1764" s="161"/>
      <c r="AH1764" s="161"/>
      <c r="AJ1764" s="161"/>
      <c r="AL1764" s="161"/>
      <c r="AN1764" s="161"/>
      <c r="AP1764" s="161"/>
      <c r="AR1764" s="161"/>
      <c r="AT1764" s="161"/>
      <c r="AV1764" s="161"/>
      <c r="AX1764" s="161"/>
      <c r="AZ1764" s="161"/>
      <c r="BB1764" s="161"/>
    </row>
    <row r="1765" spans="1:54" s="174" customFormat="1" ht="18.399999999999999" customHeight="1" x14ac:dyDescent="0.3">
      <c r="A1765" s="182"/>
      <c r="B1765" s="160"/>
      <c r="C1765" s="64"/>
      <c r="D1765" s="161"/>
      <c r="E1765" s="161"/>
      <c r="F1765" s="165"/>
      <c r="H1765" s="165"/>
      <c r="J1765" s="165"/>
      <c r="L1765" s="161"/>
      <c r="N1765" s="161"/>
      <c r="P1765" s="161"/>
      <c r="R1765" s="161"/>
      <c r="T1765" s="161"/>
      <c r="V1765" s="161"/>
      <c r="X1765" s="161"/>
      <c r="Z1765" s="161"/>
      <c r="AB1765" s="161"/>
      <c r="AD1765" s="161"/>
      <c r="AF1765" s="161"/>
      <c r="AH1765" s="161"/>
      <c r="AJ1765" s="161"/>
      <c r="AL1765" s="161"/>
      <c r="AN1765" s="161"/>
      <c r="AP1765" s="161"/>
      <c r="AR1765" s="161"/>
      <c r="AT1765" s="161"/>
      <c r="AV1765" s="161"/>
      <c r="AX1765" s="161"/>
      <c r="AZ1765" s="161"/>
      <c r="BB1765" s="161"/>
    </row>
    <row r="1766" spans="1:54" s="174" customFormat="1" ht="18.399999999999999" customHeight="1" x14ac:dyDescent="0.3">
      <c r="A1766" s="182"/>
      <c r="B1766" s="160"/>
      <c r="C1766" s="64"/>
      <c r="D1766" s="161"/>
      <c r="E1766" s="161"/>
      <c r="F1766" s="165"/>
      <c r="H1766" s="165"/>
      <c r="J1766" s="165"/>
      <c r="L1766" s="165"/>
      <c r="N1766" s="165"/>
      <c r="P1766" s="165"/>
      <c r="R1766" s="165"/>
      <c r="T1766" s="165"/>
      <c r="V1766" s="165"/>
      <c r="X1766" s="165"/>
      <c r="Z1766" s="165"/>
      <c r="AB1766" s="165"/>
      <c r="AD1766" s="165"/>
      <c r="AF1766" s="165"/>
      <c r="AH1766" s="165"/>
      <c r="AJ1766" s="165"/>
      <c r="AL1766" s="165"/>
      <c r="AN1766" s="165"/>
      <c r="AP1766" s="165"/>
      <c r="AR1766" s="165"/>
      <c r="AT1766" s="165"/>
      <c r="AV1766" s="165"/>
      <c r="AX1766" s="165"/>
      <c r="AZ1766" s="165"/>
      <c r="BB1766" s="165"/>
    </row>
    <row r="1767" spans="1:54" s="174" customFormat="1" ht="18.399999999999999" customHeight="1" x14ac:dyDescent="0.3">
      <c r="A1767" s="182"/>
      <c r="B1767" s="160"/>
      <c r="C1767" s="64"/>
      <c r="D1767" s="161"/>
      <c r="E1767" s="161"/>
      <c r="F1767" s="165"/>
      <c r="H1767" s="165"/>
      <c r="J1767" s="165"/>
      <c r="L1767" s="161"/>
      <c r="N1767" s="161"/>
      <c r="P1767" s="161"/>
      <c r="R1767" s="161"/>
      <c r="T1767" s="161"/>
      <c r="V1767" s="161"/>
      <c r="X1767" s="161"/>
      <c r="Z1767" s="161"/>
      <c r="AB1767" s="161"/>
      <c r="AD1767" s="161"/>
      <c r="AF1767" s="161"/>
      <c r="AH1767" s="161"/>
      <c r="AJ1767" s="161"/>
      <c r="AL1767" s="161"/>
      <c r="AN1767" s="161"/>
      <c r="AP1767" s="161"/>
      <c r="AR1767" s="161"/>
      <c r="AT1767" s="161"/>
      <c r="AV1767" s="161"/>
      <c r="AX1767" s="161"/>
      <c r="AZ1767" s="161"/>
      <c r="BB1767" s="161"/>
    </row>
    <row r="1768" spans="1:54" s="174" customFormat="1" ht="18.399999999999999" customHeight="1" x14ac:dyDescent="0.3">
      <c r="A1768" s="182"/>
      <c r="B1768" s="160"/>
      <c r="C1768" s="64"/>
      <c r="D1768" s="161"/>
      <c r="E1768" s="161"/>
      <c r="F1768" s="165"/>
      <c r="H1768" s="165"/>
      <c r="J1768" s="165"/>
      <c r="L1768" s="164"/>
      <c r="N1768" s="164"/>
      <c r="P1768" s="164"/>
      <c r="R1768" s="164"/>
      <c r="T1768" s="164"/>
      <c r="V1768" s="164"/>
      <c r="X1768" s="164"/>
      <c r="Z1768" s="164"/>
      <c r="AB1768" s="164"/>
      <c r="AD1768" s="164"/>
      <c r="AF1768" s="164"/>
      <c r="AH1768" s="164"/>
      <c r="AJ1768" s="164"/>
      <c r="AL1768" s="164"/>
      <c r="AN1768" s="164"/>
      <c r="AP1768" s="164"/>
      <c r="AR1768" s="164"/>
      <c r="AT1768" s="164"/>
      <c r="AV1768" s="164"/>
      <c r="AX1768" s="164"/>
      <c r="AZ1768" s="164"/>
      <c r="BB1768" s="164"/>
    </row>
    <row r="1769" spans="1:54" s="174" customFormat="1" ht="18.399999999999999" customHeight="1" x14ac:dyDescent="0.3">
      <c r="A1769" s="182"/>
      <c r="B1769" s="160"/>
      <c r="C1769" s="64"/>
      <c r="D1769" s="161"/>
      <c r="E1769" s="161"/>
      <c r="F1769" s="165"/>
      <c r="H1769" s="165"/>
      <c r="J1769" s="165"/>
      <c r="N1769" s="161"/>
      <c r="P1769" s="161"/>
      <c r="R1769" s="161"/>
      <c r="T1769" s="161"/>
      <c r="V1769" s="161"/>
      <c r="X1769" s="161"/>
      <c r="Z1769" s="161"/>
      <c r="AB1769" s="161"/>
      <c r="AD1769" s="161"/>
      <c r="AF1769" s="161"/>
      <c r="AH1769" s="161"/>
      <c r="AJ1769" s="161"/>
      <c r="AL1769" s="161"/>
      <c r="AN1769" s="161"/>
      <c r="AP1769" s="161"/>
      <c r="AR1769" s="161"/>
      <c r="AT1769" s="161"/>
      <c r="AV1769" s="161"/>
      <c r="AX1769" s="161"/>
      <c r="AZ1769" s="161"/>
      <c r="BB1769" s="161"/>
    </row>
    <row r="1770" spans="1:54" s="174" customFormat="1" ht="18.399999999999999" customHeight="1" x14ac:dyDescent="0.3">
      <c r="A1770" s="182"/>
      <c r="B1770" s="160"/>
      <c r="C1770" s="64"/>
      <c r="D1770" s="161"/>
      <c r="E1770" s="161"/>
      <c r="F1770" s="165"/>
      <c r="H1770" s="165"/>
      <c r="J1770" s="165"/>
      <c r="L1770" s="161"/>
      <c r="N1770" s="161"/>
      <c r="P1770" s="161"/>
      <c r="R1770" s="161"/>
      <c r="T1770" s="161"/>
      <c r="V1770" s="161"/>
      <c r="X1770" s="161"/>
      <c r="Z1770" s="161"/>
      <c r="AB1770" s="161"/>
      <c r="AD1770" s="161"/>
      <c r="AF1770" s="161"/>
      <c r="AH1770" s="161"/>
      <c r="AJ1770" s="161"/>
      <c r="AL1770" s="161"/>
      <c r="AN1770" s="161"/>
      <c r="AP1770" s="161"/>
      <c r="AR1770" s="161"/>
      <c r="AT1770" s="161"/>
      <c r="AV1770" s="161"/>
      <c r="AX1770" s="161"/>
      <c r="AZ1770" s="161"/>
      <c r="BB1770" s="161"/>
    </row>
    <row r="1771" spans="1:54" s="174" customFormat="1" ht="18.399999999999999" customHeight="1" x14ac:dyDescent="0.3">
      <c r="A1771" s="182"/>
      <c r="B1771" s="160"/>
      <c r="C1771" s="64"/>
      <c r="D1771" s="161"/>
      <c r="E1771" s="161"/>
      <c r="F1771" s="165"/>
      <c r="H1771" s="165"/>
      <c r="J1771" s="165"/>
      <c r="L1771" s="161"/>
      <c r="N1771" s="161"/>
      <c r="P1771" s="161"/>
      <c r="R1771" s="161"/>
      <c r="T1771" s="161"/>
      <c r="V1771" s="161"/>
      <c r="X1771" s="161"/>
      <c r="Z1771" s="161"/>
      <c r="AB1771" s="161"/>
      <c r="AD1771" s="161"/>
      <c r="AF1771" s="161"/>
      <c r="AH1771" s="161"/>
      <c r="AJ1771" s="161"/>
      <c r="AL1771" s="161"/>
      <c r="AN1771" s="161"/>
      <c r="AP1771" s="161"/>
      <c r="AR1771" s="161"/>
      <c r="AT1771" s="161"/>
      <c r="AV1771" s="161"/>
      <c r="AX1771" s="161"/>
      <c r="AZ1771" s="161"/>
      <c r="BB1771" s="161"/>
    </row>
    <row r="1772" spans="1:54" s="174" customFormat="1" ht="18.399999999999999" customHeight="1" x14ac:dyDescent="0.3">
      <c r="A1772" s="182"/>
      <c r="B1772" s="160"/>
      <c r="C1772" s="64"/>
      <c r="D1772" s="161"/>
      <c r="E1772" s="161"/>
      <c r="F1772" s="165"/>
      <c r="H1772" s="165"/>
      <c r="J1772" s="165"/>
      <c r="L1772" s="165"/>
      <c r="N1772" s="165"/>
      <c r="P1772" s="165"/>
      <c r="R1772" s="165"/>
      <c r="T1772" s="165"/>
      <c r="V1772" s="165"/>
      <c r="X1772" s="165"/>
      <c r="Z1772" s="165"/>
      <c r="AB1772" s="165"/>
      <c r="AD1772" s="165"/>
      <c r="AF1772" s="165"/>
      <c r="AH1772" s="165"/>
      <c r="AJ1772" s="165"/>
      <c r="AL1772" s="165"/>
      <c r="AN1772" s="165"/>
      <c r="AP1772" s="165"/>
      <c r="AR1772" s="165"/>
      <c r="AT1772" s="165"/>
      <c r="AV1772" s="165"/>
      <c r="AX1772" s="165"/>
      <c r="AZ1772" s="165"/>
      <c r="BB1772" s="165"/>
    </row>
    <row r="1773" spans="1:54" s="174" customFormat="1" ht="18.399999999999999" customHeight="1" x14ac:dyDescent="0.3">
      <c r="A1773" s="182"/>
      <c r="B1773" s="160"/>
      <c r="C1773" s="64"/>
      <c r="D1773" s="161"/>
      <c r="E1773" s="161"/>
      <c r="F1773" s="165"/>
      <c r="H1773" s="165"/>
      <c r="J1773" s="165"/>
      <c r="L1773" s="165"/>
      <c r="N1773" s="165"/>
      <c r="P1773" s="165"/>
      <c r="R1773" s="165"/>
      <c r="T1773" s="165"/>
      <c r="V1773" s="165"/>
      <c r="X1773" s="165"/>
      <c r="Z1773" s="165"/>
      <c r="AB1773" s="165"/>
      <c r="AD1773" s="165"/>
      <c r="AF1773" s="165"/>
      <c r="AH1773" s="165"/>
      <c r="AJ1773" s="165"/>
      <c r="AL1773" s="165"/>
      <c r="AN1773" s="165"/>
      <c r="AP1773" s="165"/>
      <c r="AR1773" s="165"/>
      <c r="AT1773" s="165"/>
      <c r="AV1773" s="165"/>
      <c r="AX1773" s="165"/>
      <c r="AZ1773" s="165"/>
      <c r="BB1773" s="165"/>
    </row>
    <row r="1774" spans="1:54" s="174" customFormat="1" ht="18.399999999999999" customHeight="1" x14ac:dyDescent="0.3">
      <c r="A1774" s="182"/>
      <c r="B1774" s="160"/>
      <c r="C1774" s="64"/>
      <c r="D1774" s="161"/>
      <c r="E1774" s="161"/>
      <c r="F1774" s="165"/>
      <c r="H1774" s="165"/>
      <c r="J1774" s="165"/>
      <c r="L1774" s="165"/>
      <c r="N1774" s="165"/>
      <c r="P1774" s="165"/>
      <c r="R1774" s="165"/>
      <c r="T1774" s="165"/>
      <c r="V1774" s="165"/>
      <c r="X1774" s="165"/>
      <c r="Z1774" s="165"/>
      <c r="AB1774" s="165"/>
      <c r="AD1774" s="165"/>
      <c r="AF1774" s="165"/>
      <c r="AH1774" s="165"/>
      <c r="AJ1774" s="165"/>
      <c r="AL1774" s="165"/>
      <c r="AN1774" s="165"/>
      <c r="AP1774" s="165"/>
      <c r="AR1774" s="165"/>
      <c r="AT1774" s="165"/>
      <c r="AV1774" s="165"/>
      <c r="AX1774" s="165"/>
      <c r="AZ1774" s="165"/>
      <c r="BB1774" s="165"/>
    </row>
    <row r="1775" spans="1:54" s="174" customFormat="1" ht="18.399999999999999" customHeight="1" x14ac:dyDescent="0.3">
      <c r="A1775" s="182"/>
      <c r="B1775" s="160"/>
      <c r="C1775" s="64"/>
      <c r="D1775" s="161"/>
      <c r="E1775" s="161"/>
      <c r="F1775" s="165"/>
      <c r="H1775" s="165"/>
      <c r="J1775" s="165"/>
      <c r="L1775" s="161"/>
      <c r="N1775" s="161"/>
      <c r="P1775" s="161"/>
      <c r="R1775" s="161"/>
      <c r="T1775" s="161"/>
      <c r="V1775" s="161"/>
      <c r="X1775" s="161"/>
      <c r="Z1775" s="161"/>
      <c r="AB1775" s="161"/>
      <c r="AD1775" s="161"/>
      <c r="AF1775" s="161"/>
      <c r="AH1775" s="161"/>
      <c r="AJ1775" s="161"/>
      <c r="AL1775" s="161"/>
      <c r="AN1775" s="161"/>
      <c r="AP1775" s="161"/>
      <c r="AR1775" s="161"/>
      <c r="AT1775" s="161"/>
      <c r="AV1775" s="161"/>
      <c r="AX1775" s="161"/>
      <c r="AZ1775" s="161"/>
      <c r="BB1775" s="161"/>
    </row>
    <row r="1776" spans="1:54" s="174" customFormat="1" ht="18.399999999999999" customHeight="1" x14ac:dyDescent="0.3">
      <c r="A1776" s="182"/>
      <c r="B1776" s="160"/>
      <c r="C1776" s="64"/>
      <c r="D1776" s="161"/>
      <c r="E1776" s="161"/>
      <c r="F1776" s="165"/>
      <c r="H1776" s="165"/>
      <c r="J1776" s="165"/>
      <c r="L1776" s="165"/>
      <c r="N1776" s="165"/>
      <c r="P1776" s="165"/>
      <c r="R1776" s="165"/>
      <c r="T1776" s="165"/>
      <c r="V1776" s="165"/>
      <c r="X1776" s="165"/>
      <c r="Z1776" s="165"/>
      <c r="AB1776" s="165"/>
      <c r="AD1776" s="165"/>
      <c r="AF1776" s="165"/>
      <c r="AH1776" s="165"/>
      <c r="AJ1776" s="165"/>
      <c r="AL1776" s="165"/>
      <c r="AN1776" s="165"/>
      <c r="AP1776" s="165"/>
      <c r="AR1776" s="165"/>
      <c r="AT1776" s="165"/>
      <c r="AV1776" s="165"/>
      <c r="AX1776" s="165"/>
      <c r="AZ1776" s="165"/>
      <c r="BB1776" s="165"/>
    </row>
    <row r="1777" spans="1:54" s="174" customFormat="1" ht="18.399999999999999" customHeight="1" x14ac:dyDescent="0.3">
      <c r="A1777" s="182"/>
      <c r="B1777" s="160"/>
      <c r="C1777" s="64"/>
      <c r="D1777" s="161"/>
      <c r="E1777" s="161"/>
      <c r="F1777" s="165"/>
      <c r="H1777" s="165"/>
      <c r="J1777" s="165"/>
      <c r="L1777" s="165"/>
      <c r="N1777" s="165"/>
      <c r="P1777" s="165"/>
      <c r="R1777" s="165"/>
      <c r="T1777" s="165"/>
      <c r="V1777" s="165"/>
      <c r="X1777" s="165"/>
      <c r="Z1777" s="165"/>
      <c r="AB1777" s="165"/>
      <c r="AD1777" s="165"/>
      <c r="AF1777" s="165"/>
      <c r="AH1777" s="165"/>
      <c r="AJ1777" s="165"/>
      <c r="AL1777" s="165"/>
      <c r="AN1777" s="165"/>
      <c r="AP1777" s="165"/>
      <c r="AR1777" s="165"/>
      <c r="AT1777" s="165"/>
      <c r="AV1777" s="165"/>
      <c r="AX1777" s="165"/>
      <c r="AZ1777" s="165"/>
      <c r="BB1777" s="165"/>
    </row>
    <row r="1778" spans="1:54" s="174" customFormat="1" ht="18.399999999999999" customHeight="1" x14ac:dyDescent="0.3">
      <c r="A1778" s="182"/>
      <c r="B1778" s="160"/>
      <c r="C1778" s="64"/>
      <c r="D1778" s="161"/>
      <c r="E1778" s="161"/>
      <c r="F1778" s="165"/>
      <c r="H1778" s="165"/>
      <c r="J1778" s="165"/>
      <c r="L1778" s="165"/>
      <c r="N1778" s="165"/>
      <c r="P1778" s="165"/>
      <c r="R1778" s="165"/>
      <c r="T1778" s="165"/>
      <c r="V1778" s="165"/>
      <c r="X1778" s="165"/>
      <c r="Z1778" s="165"/>
      <c r="AB1778" s="165"/>
      <c r="AD1778" s="165"/>
      <c r="AF1778" s="165"/>
      <c r="AH1778" s="165"/>
      <c r="AJ1778" s="165"/>
      <c r="AL1778" s="165"/>
      <c r="AN1778" s="165"/>
      <c r="AP1778" s="165"/>
      <c r="AR1778" s="165"/>
      <c r="AT1778" s="165"/>
      <c r="AV1778" s="165"/>
      <c r="AX1778" s="165"/>
      <c r="AZ1778" s="165"/>
      <c r="BB1778" s="165"/>
    </row>
    <row r="1779" spans="1:54" s="174" customFormat="1" ht="18.399999999999999" customHeight="1" x14ac:dyDescent="0.3">
      <c r="A1779" s="182"/>
      <c r="B1779" s="160"/>
      <c r="C1779" s="64"/>
      <c r="D1779" s="161"/>
      <c r="E1779" s="161"/>
      <c r="F1779" s="165"/>
      <c r="H1779" s="165"/>
      <c r="J1779" s="165"/>
      <c r="L1779" s="161"/>
      <c r="N1779" s="161"/>
      <c r="P1779" s="161"/>
      <c r="R1779" s="161"/>
      <c r="T1779" s="161"/>
      <c r="V1779" s="161"/>
      <c r="X1779" s="161"/>
      <c r="Z1779" s="161"/>
      <c r="AB1779" s="161"/>
      <c r="AD1779" s="161"/>
      <c r="AF1779" s="161"/>
      <c r="AH1779" s="161"/>
      <c r="AJ1779" s="161"/>
      <c r="AL1779" s="161"/>
      <c r="AN1779" s="161"/>
      <c r="AP1779" s="161"/>
      <c r="AR1779" s="161"/>
      <c r="AT1779" s="161"/>
      <c r="AV1779" s="161"/>
      <c r="AX1779" s="161"/>
      <c r="AZ1779" s="161"/>
      <c r="BB1779" s="161"/>
    </row>
    <row r="1780" spans="1:54" s="174" customFormat="1" ht="18.399999999999999" customHeight="1" x14ac:dyDescent="0.3">
      <c r="A1780" s="182"/>
      <c r="B1780" s="160"/>
      <c r="C1780" s="64"/>
      <c r="D1780" s="161"/>
      <c r="E1780" s="161"/>
      <c r="F1780" s="165"/>
      <c r="H1780" s="165"/>
      <c r="J1780" s="165"/>
      <c r="L1780" s="161"/>
      <c r="N1780" s="161"/>
      <c r="P1780" s="161"/>
      <c r="R1780" s="161"/>
      <c r="T1780" s="161"/>
      <c r="V1780" s="161"/>
      <c r="X1780" s="161"/>
      <c r="Z1780" s="161"/>
      <c r="AB1780" s="161"/>
      <c r="AD1780" s="161"/>
      <c r="AF1780" s="161"/>
      <c r="AH1780" s="161"/>
      <c r="AJ1780" s="161"/>
      <c r="AL1780" s="161"/>
      <c r="AN1780" s="161"/>
      <c r="AP1780" s="161"/>
      <c r="AR1780" s="161"/>
      <c r="AT1780" s="161"/>
      <c r="AV1780" s="161"/>
      <c r="AX1780" s="161"/>
      <c r="AZ1780" s="161"/>
      <c r="BB1780" s="161"/>
    </row>
    <row r="1781" spans="1:54" s="174" customFormat="1" ht="18.399999999999999" customHeight="1" x14ac:dyDescent="0.3">
      <c r="A1781" s="182"/>
      <c r="B1781" s="160"/>
      <c r="C1781" s="64"/>
      <c r="D1781" s="161"/>
      <c r="E1781" s="161"/>
      <c r="F1781" s="165"/>
      <c r="H1781" s="165"/>
      <c r="J1781" s="165"/>
      <c r="N1781" s="165"/>
      <c r="P1781" s="165"/>
      <c r="R1781" s="165"/>
      <c r="T1781" s="165"/>
      <c r="V1781" s="165"/>
      <c r="X1781" s="165"/>
      <c r="Z1781" s="165"/>
      <c r="AB1781" s="165"/>
      <c r="AD1781" s="165"/>
      <c r="AF1781" s="165"/>
      <c r="AH1781" s="165"/>
      <c r="AJ1781" s="165"/>
      <c r="AL1781" s="165"/>
      <c r="AN1781" s="165"/>
      <c r="AP1781" s="165"/>
      <c r="AR1781" s="165"/>
      <c r="AT1781" s="165"/>
      <c r="AV1781" s="165"/>
      <c r="AX1781" s="165"/>
      <c r="AZ1781" s="165"/>
      <c r="BB1781" s="165"/>
    </row>
    <row r="1782" spans="1:54" s="174" customFormat="1" ht="18.399999999999999" customHeight="1" x14ac:dyDescent="0.3">
      <c r="A1782" s="182"/>
      <c r="B1782" s="160"/>
      <c r="C1782" s="64"/>
      <c r="D1782" s="161"/>
      <c r="E1782" s="161"/>
      <c r="F1782" s="165"/>
      <c r="H1782" s="165"/>
      <c r="J1782" s="165"/>
      <c r="L1782" s="161"/>
      <c r="N1782" s="161"/>
      <c r="P1782" s="161"/>
      <c r="R1782" s="161"/>
      <c r="T1782" s="161"/>
      <c r="V1782" s="161"/>
      <c r="X1782" s="161"/>
      <c r="Z1782" s="161"/>
      <c r="AB1782" s="161"/>
      <c r="AD1782" s="161"/>
      <c r="AF1782" s="161"/>
      <c r="AH1782" s="161"/>
      <c r="AJ1782" s="161"/>
      <c r="AL1782" s="161"/>
      <c r="AN1782" s="161"/>
      <c r="AP1782" s="161"/>
      <c r="AR1782" s="161"/>
      <c r="AT1782" s="161"/>
      <c r="AV1782" s="161"/>
      <c r="AX1782" s="161"/>
      <c r="AZ1782" s="161"/>
      <c r="BB1782" s="161"/>
    </row>
    <row r="1783" spans="1:54" s="174" customFormat="1" ht="18.399999999999999" customHeight="1" x14ac:dyDescent="0.3">
      <c r="A1783" s="182"/>
      <c r="B1783" s="160"/>
      <c r="C1783" s="64"/>
      <c r="D1783" s="161"/>
      <c r="E1783" s="161"/>
      <c r="F1783" s="165"/>
      <c r="H1783" s="165"/>
      <c r="J1783" s="165"/>
      <c r="L1783" s="178"/>
      <c r="N1783" s="178"/>
      <c r="P1783" s="178"/>
      <c r="R1783" s="178"/>
      <c r="T1783" s="178"/>
      <c r="V1783" s="178"/>
      <c r="X1783" s="178"/>
      <c r="Z1783" s="178"/>
      <c r="AB1783" s="178"/>
      <c r="AD1783" s="178"/>
      <c r="AF1783" s="178"/>
      <c r="AH1783" s="178"/>
      <c r="AJ1783" s="178"/>
      <c r="AL1783" s="178"/>
      <c r="AN1783" s="178"/>
      <c r="AP1783" s="178"/>
      <c r="AR1783" s="178"/>
      <c r="AT1783" s="178"/>
      <c r="AV1783" s="178"/>
      <c r="AX1783" s="178"/>
      <c r="AZ1783" s="178"/>
      <c r="BB1783" s="178"/>
    </row>
    <row r="1784" spans="1:54" ht="18.399999999999999" customHeight="1" x14ac:dyDescent="0.3">
      <c r="A1784" s="182"/>
      <c r="B1784" s="160"/>
      <c r="C1784" s="64"/>
      <c r="D1784" s="161"/>
      <c r="L1784" s="161"/>
      <c r="N1784" s="161"/>
      <c r="P1784" s="161"/>
      <c r="R1784" s="161"/>
      <c r="T1784" s="161"/>
      <c r="V1784" s="161"/>
      <c r="X1784" s="161"/>
      <c r="Z1784" s="161"/>
      <c r="AB1784" s="161"/>
      <c r="AD1784" s="161"/>
      <c r="AF1784" s="161"/>
      <c r="AH1784" s="161"/>
      <c r="AJ1784" s="161"/>
      <c r="AL1784" s="161"/>
      <c r="AN1784" s="161"/>
      <c r="AP1784" s="161"/>
      <c r="AR1784" s="161"/>
      <c r="AT1784" s="161"/>
      <c r="AV1784" s="161"/>
      <c r="AX1784" s="161"/>
      <c r="AZ1784" s="161"/>
      <c r="BB1784" s="161"/>
    </row>
    <row r="1785" spans="1:54" s="174" customFormat="1" ht="18.399999999999999" customHeight="1" x14ac:dyDescent="0.3">
      <c r="A1785" s="182"/>
      <c r="B1785" s="160"/>
      <c r="C1785" s="64"/>
      <c r="D1785" s="161"/>
      <c r="E1785" s="161"/>
      <c r="F1785" s="165"/>
      <c r="H1785" s="165"/>
      <c r="J1785" s="165"/>
      <c r="L1785" s="165"/>
      <c r="N1785" s="165"/>
      <c r="P1785" s="165"/>
      <c r="R1785" s="165"/>
      <c r="T1785" s="165"/>
      <c r="V1785" s="165"/>
      <c r="X1785" s="165"/>
      <c r="Z1785" s="165"/>
      <c r="AB1785" s="165"/>
      <c r="AD1785" s="165"/>
      <c r="AF1785" s="165"/>
      <c r="AH1785" s="165"/>
      <c r="AJ1785" s="165"/>
      <c r="AL1785" s="165"/>
      <c r="AN1785" s="165"/>
      <c r="AP1785" s="165"/>
      <c r="AR1785" s="165"/>
      <c r="AT1785" s="165"/>
      <c r="AV1785" s="165"/>
      <c r="AX1785" s="165"/>
      <c r="AZ1785" s="165"/>
      <c r="BB1785" s="165"/>
    </row>
    <row r="1786" spans="1:54" s="174" customFormat="1" ht="18.399999999999999" customHeight="1" x14ac:dyDescent="0.3">
      <c r="A1786" s="182"/>
      <c r="B1786" s="160"/>
      <c r="C1786" s="64"/>
      <c r="D1786" s="161"/>
      <c r="E1786" s="161"/>
      <c r="F1786" s="165"/>
      <c r="H1786" s="165"/>
      <c r="J1786" s="165"/>
      <c r="L1786" s="161"/>
      <c r="N1786" s="161"/>
      <c r="P1786" s="161"/>
      <c r="R1786" s="161"/>
      <c r="T1786" s="161"/>
      <c r="V1786" s="161"/>
      <c r="X1786" s="161"/>
      <c r="Z1786" s="161"/>
      <c r="AB1786" s="161"/>
      <c r="AD1786" s="161"/>
      <c r="AF1786" s="161"/>
      <c r="AH1786" s="161"/>
      <c r="AJ1786" s="161"/>
      <c r="AL1786" s="161"/>
      <c r="AN1786" s="161"/>
      <c r="AP1786" s="161"/>
      <c r="AR1786" s="161"/>
      <c r="AT1786" s="161"/>
      <c r="AV1786" s="161"/>
      <c r="AX1786" s="161"/>
      <c r="AZ1786" s="161"/>
      <c r="BB1786" s="161"/>
    </row>
    <row r="1787" spans="1:54" s="174" customFormat="1" ht="18.399999999999999" customHeight="1" x14ac:dyDescent="0.3">
      <c r="A1787" s="182"/>
      <c r="B1787" s="160"/>
      <c r="C1787" s="64"/>
      <c r="D1787" s="161"/>
      <c r="E1787" s="161"/>
      <c r="F1787" s="165"/>
      <c r="H1787" s="165"/>
      <c r="J1787" s="165"/>
      <c r="L1787" s="165"/>
      <c r="N1787" s="165"/>
      <c r="R1787" s="165"/>
      <c r="T1787" s="165"/>
      <c r="V1787" s="165"/>
      <c r="X1787" s="165"/>
      <c r="Z1787" s="165"/>
      <c r="AB1787" s="165"/>
      <c r="AD1787" s="165"/>
      <c r="AF1787" s="165"/>
      <c r="AH1787" s="165"/>
      <c r="AJ1787" s="165"/>
      <c r="AL1787" s="165"/>
      <c r="AN1787" s="165"/>
      <c r="AP1787" s="165"/>
      <c r="AR1787" s="165"/>
      <c r="AT1787" s="165"/>
      <c r="AV1787" s="165"/>
      <c r="AX1787" s="165"/>
      <c r="AZ1787" s="165"/>
      <c r="BB1787" s="165"/>
    </row>
    <row r="1788" spans="1:54" s="174" customFormat="1" ht="18.399999999999999" customHeight="1" x14ac:dyDescent="0.3">
      <c r="A1788" s="182"/>
      <c r="B1788" s="160"/>
      <c r="C1788" s="64"/>
      <c r="D1788" s="161"/>
      <c r="E1788" s="161"/>
      <c r="F1788" s="165"/>
      <c r="H1788" s="165"/>
      <c r="J1788" s="165"/>
      <c r="L1788" s="161"/>
      <c r="N1788" s="161"/>
      <c r="P1788" s="161"/>
      <c r="R1788" s="161"/>
      <c r="T1788" s="161"/>
      <c r="V1788" s="161"/>
      <c r="X1788" s="161"/>
      <c r="Z1788" s="161"/>
      <c r="AB1788" s="161"/>
      <c r="AD1788" s="161"/>
      <c r="AF1788" s="161"/>
      <c r="AH1788" s="161"/>
      <c r="AJ1788" s="161"/>
      <c r="AL1788" s="161"/>
      <c r="AN1788" s="161"/>
      <c r="AP1788" s="161"/>
      <c r="AR1788" s="161"/>
      <c r="AT1788" s="161"/>
      <c r="AV1788" s="161"/>
      <c r="AX1788" s="161"/>
      <c r="AZ1788" s="161"/>
      <c r="BB1788" s="161"/>
    </row>
    <row r="1789" spans="1:54" s="174" customFormat="1" ht="18.399999999999999" customHeight="1" x14ac:dyDescent="0.3">
      <c r="A1789" s="182"/>
      <c r="B1789" s="160"/>
      <c r="C1789" s="64"/>
      <c r="D1789" s="161"/>
      <c r="E1789" s="161"/>
      <c r="F1789" s="165"/>
      <c r="H1789" s="165"/>
      <c r="J1789" s="165"/>
      <c r="P1789" s="165"/>
      <c r="R1789" s="165"/>
      <c r="T1789" s="165"/>
      <c r="V1789" s="165"/>
      <c r="X1789" s="165"/>
      <c r="Z1789" s="165"/>
      <c r="AB1789" s="165"/>
      <c r="AD1789" s="165"/>
      <c r="AF1789" s="165"/>
      <c r="AH1789" s="165"/>
      <c r="AJ1789" s="165"/>
      <c r="AL1789" s="165"/>
      <c r="AN1789" s="165"/>
      <c r="AP1789" s="165"/>
      <c r="AR1789" s="165"/>
      <c r="AT1789" s="165"/>
      <c r="AV1789" s="165"/>
      <c r="AX1789" s="165"/>
      <c r="AZ1789" s="165"/>
      <c r="BB1789" s="165"/>
    </row>
    <row r="1790" spans="1:54" s="174" customFormat="1" ht="18.399999999999999" customHeight="1" x14ac:dyDescent="0.3">
      <c r="A1790" s="182"/>
      <c r="B1790" s="160"/>
      <c r="C1790" s="64"/>
      <c r="D1790" s="161"/>
      <c r="E1790" s="161"/>
      <c r="F1790" s="165"/>
      <c r="H1790" s="165"/>
      <c r="J1790" s="165"/>
      <c r="L1790" s="161"/>
      <c r="N1790" s="161"/>
      <c r="P1790" s="161"/>
      <c r="R1790" s="161"/>
      <c r="T1790" s="161"/>
      <c r="V1790" s="161"/>
      <c r="X1790" s="161"/>
      <c r="Z1790" s="161"/>
      <c r="AB1790" s="161"/>
      <c r="AD1790" s="161"/>
      <c r="AF1790" s="161"/>
      <c r="AH1790" s="161"/>
      <c r="AJ1790" s="161"/>
      <c r="AL1790" s="161"/>
      <c r="AN1790" s="161"/>
      <c r="AP1790" s="161"/>
      <c r="AR1790" s="161"/>
      <c r="AT1790" s="161"/>
      <c r="AV1790" s="161"/>
      <c r="AX1790" s="161"/>
      <c r="AZ1790" s="161"/>
      <c r="BB1790" s="161"/>
    </row>
    <row r="1791" spans="1:54" s="174" customFormat="1" ht="18.399999999999999" customHeight="1" x14ac:dyDescent="0.3">
      <c r="A1791" s="182"/>
      <c r="B1791" s="160"/>
      <c r="C1791" s="64"/>
      <c r="D1791" s="161"/>
      <c r="E1791" s="161"/>
      <c r="F1791" s="165"/>
      <c r="H1791" s="165"/>
      <c r="J1791" s="165"/>
      <c r="L1791" s="161"/>
      <c r="N1791" s="161"/>
      <c r="P1791" s="161"/>
      <c r="R1791" s="161"/>
      <c r="T1791" s="161"/>
      <c r="V1791" s="161"/>
      <c r="X1791" s="161"/>
      <c r="Z1791" s="161"/>
      <c r="AB1791" s="161"/>
      <c r="AD1791" s="161"/>
      <c r="AF1791" s="161"/>
      <c r="AH1791" s="161"/>
      <c r="AJ1791" s="161"/>
      <c r="AL1791" s="161"/>
      <c r="AN1791" s="161"/>
      <c r="AP1791" s="161"/>
      <c r="AR1791" s="161"/>
      <c r="AT1791" s="161"/>
      <c r="AV1791" s="161"/>
      <c r="AX1791" s="161"/>
      <c r="AZ1791" s="161"/>
      <c r="BB1791" s="161"/>
    </row>
    <row r="1792" spans="1:54" s="174" customFormat="1" ht="18.399999999999999" customHeight="1" x14ac:dyDescent="0.3">
      <c r="A1792" s="182"/>
      <c r="B1792" s="160"/>
      <c r="C1792" s="64"/>
      <c r="D1792" s="161"/>
      <c r="E1792" s="161"/>
      <c r="F1792" s="165"/>
      <c r="H1792" s="165"/>
      <c r="J1792" s="165"/>
      <c r="L1792" s="161"/>
      <c r="N1792" s="161"/>
      <c r="P1792" s="161"/>
      <c r="R1792" s="161"/>
      <c r="T1792" s="161"/>
      <c r="V1792" s="161"/>
      <c r="X1792" s="161"/>
      <c r="Z1792" s="161"/>
      <c r="AB1792" s="161"/>
      <c r="AD1792" s="161"/>
      <c r="AF1792" s="161"/>
      <c r="AH1792" s="161"/>
      <c r="AJ1792" s="161"/>
      <c r="AL1792" s="161"/>
      <c r="AN1792" s="161"/>
      <c r="AP1792" s="161"/>
      <c r="AR1792" s="161"/>
      <c r="AT1792" s="161"/>
      <c r="AV1792" s="161"/>
      <c r="AX1792" s="161"/>
      <c r="AZ1792" s="161"/>
      <c r="BB1792" s="161"/>
    </row>
    <row r="1793" spans="1:54" s="174" customFormat="1" ht="18.399999999999999" customHeight="1" x14ac:dyDescent="0.3">
      <c r="A1793" s="182"/>
      <c r="B1793" s="160"/>
      <c r="C1793" s="64"/>
      <c r="D1793" s="161"/>
      <c r="E1793" s="161"/>
      <c r="F1793" s="165"/>
      <c r="H1793" s="165"/>
      <c r="J1793" s="165"/>
      <c r="L1793" s="161"/>
      <c r="N1793" s="161"/>
      <c r="P1793" s="161"/>
      <c r="R1793" s="161"/>
      <c r="T1793" s="161"/>
      <c r="V1793" s="161"/>
      <c r="X1793" s="161"/>
      <c r="Z1793" s="161"/>
      <c r="AB1793" s="161"/>
      <c r="AD1793" s="161"/>
      <c r="AF1793" s="161"/>
      <c r="AH1793" s="161"/>
      <c r="AJ1793" s="161"/>
      <c r="AL1793" s="161"/>
      <c r="AN1793" s="161"/>
      <c r="AP1793" s="161"/>
      <c r="AR1793" s="161"/>
      <c r="AT1793" s="161"/>
      <c r="AV1793" s="161"/>
      <c r="AX1793" s="161"/>
      <c r="AZ1793" s="161"/>
      <c r="BB1793" s="161"/>
    </row>
    <row r="1794" spans="1:54" s="174" customFormat="1" ht="18.399999999999999" customHeight="1" x14ac:dyDescent="0.3">
      <c r="A1794" s="182"/>
      <c r="B1794" s="160"/>
      <c r="C1794" s="64"/>
      <c r="D1794" s="161"/>
      <c r="E1794" s="161"/>
      <c r="F1794" s="165"/>
      <c r="H1794" s="165"/>
      <c r="J1794" s="165"/>
      <c r="L1794" s="161"/>
      <c r="N1794" s="161"/>
      <c r="P1794" s="161"/>
      <c r="R1794" s="161"/>
      <c r="T1794" s="161"/>
      <c r="V1794" s="161"/>
      <c r="X1794" s="161"/>
      <c r="Z1794" s="161"/>
      <c r="AB1794" s="161"/>
      <c r="AD1794" s="161"/>
      <c r="AF1794" s="161"/>
      <c r="AH1794" s="161"/>
      <c r="AJ1794" s="161"/>
      <c r="AL1794" s="161"/>
      <c r="AN1794" s="161"/>
      <c r="AP1794" s="161"/>
      <c r="AR1794" s="161"/>
      <c r="AT1794" s="161"/>
      <c r="AV1794" s="161"/>
      <c r="AX1794" s="161"/>
      <c r="AZ1794" s="161"/>
      <c r="BB1794" s="161"/>
    </row>
    <row r="1795" spans="1:54" s="174" customFormat="1" ht="18.399999999999999" customHeight="1" x14ac:dyDescent="0.3">
      <c r="A1795" s="182"/>
      <c r="B1795" s="160"/>
      <c r="C1795" s="64"/>
      <c r="D1795" s="161"/>
      <c r="E1795" s="161"/>
      <c r="F1795" s="165"/>
      <c r="H1795" s="165"/>
      <c r="J1795" s="165"/>
      <c r="L1795" s="165"/>
      <c r="N1795" s="165"/>
      <c r="P1795" s="165"/>
      <c r="R1795" s="165"/>
      <c r="T1795" s="165"/>
      <c r="V1795" s="165"/>
      <c r="X1795" s="165"/>
      <c r="Z1795" s="165"/>
      <c r="AB1795" s="165"/>
      <c r="AD1795" s="165"/>
      <c r="AF1795" s="165"/>
      <c r="AH1795" s="165"/>
      <c r="AJ1795" s="165"/>
      <c r="AL1795" s="165"/>
      <c r="AN1795" s="165"/>
      <c r="AP1795" s="165"/>
      <c r="AR1795" s="165"/>
      <c r="AT1795" s="165"/>
      <c r="AV1795" s="165"/>
      <c r="AX1795" s="165"/>
      <c r="AZ1795" s="165"/>
      <c r="BB1795" s="165"/>
    </row>
    <row r="1796" spans="1:54" s="174" customFormat="1" ht="18.399999999999999" customHeight="1" x14ac:dyDescent="0.3">
      <c r="A1796" s="182"/>
      <c r="B1796" s="160"/>
      <c r="C1796" s="64"/>
      <c r="D1796" s="161"/>
      <c r="E1796" s="161"/>
      <c r="F1796" s="165"/>
      <c r="H1796" s="165"/>
      <c r="J1796" s="165"/>
      <c r="L1796" s="165"/>
      <c r="N1796" s="165"/>
      <c r="P1796" s="165"/>
      <c r="R1796" s="165"/>
      <c r="T1796" s="165"/>
      <c r="V1796" s="165"/>
      <c r="X1796" s="165"/>
      <c r="Z1796" s="165"/>
      <c r="AB1796" s="165"/>
      <c r="AD1796" s="165"/>
      <c r="AF1796" s="165"/>
      <c r="AH1796" s="165"/>
      <c r="AJ1796" s="165"/>
      <c r="AL1796" s="165"/>
      <c r="AN1796" s="165"/>
      <c r="AP1796" s="165"/>
      <c r="AR1796" s="165"/>
      <c r="AT1796" s="165"/>
      <c r="AV1796" s="165"/>
      <c r="AX1796" s="165"/>
      <c r="AZ1796" s="165"/>
      <c r="BB1796" s="165"/>
    </row>
    <row r="1797" spans="1:54" s="174" customFormat="1" ht="18.399999999999999" customHeight="1" x14ac:dyDescent="0.3">
      <c r="A1797" s="182"/>
      <c r="B1797" s="160"/>
      <c r="C1797" s="64"/>
      <c r="D1797" s="161"/>
      <c r="E1797" s="161"/>
      <c r="F1797" s="165"/>
      <c r="H1797" s="165"/>
      <c r="J1797" s="165"/>
      <c r="L1797" s="164"/>
      <c r="N1797" s="164"/>
      <c r="P1797" s="164"/>
      <c r="R1797" s="164"/>
      <c r="T1797" s="164"/>
      <c r="V1797" s="164"/>
      <c r="X1797" s="164"/>
      <c r="Z1797" s="164"/>
      <c r="AB1797" s="164"/>
      <c r="AD1797" s="164"/>
      <c r="AF1797" s="164"/>
      <c r="AH1797" s="164"/>
      <c r="AJ1797" s="164"/>
      <c r="AL1797" s="164"/>
      <c r="AN1797" s="164"/>
      <c r="AP1797" s="164"/>
      <c r="AR1797" s="164"/>
      <c r="AT1797" s="164"/>
      <c r="AV1797" s="164"/>
      <c r="AX1797" s="164"/>
      <c r="AZ1797" s="164"/>
      <c r="BB1797" s="164"/>
    </row>
    <row r="1798" spans="1:54" s="174" customFormat="1" ht="18.399999999999999" customHeight="1" x14ac:dyDescent="0.3">
      <c r="A1798" s="182"/>
      <c r="B1798" s="160"/>
      <c r="C1798" s="64"/>
      <c r="D1798" s="161"/>
      <c r="E1798" s="161"/>
      <c r="F1798" s="165"/>
      <c r="H1798" s="165"/>
      <c r="J1798" s="165"/>
      <c r="L1798" s="165"/>
      <c r="N1798" s="165"/>
      <c r="P1798" s="165"/>
      <c r="R1798" s="165"/>
      <c r="T1798" s="165"/>
      <c r="V1798" s="165"/>
      <c r="X1798" s="165"/>
      <c r="Z1798" s="165"/>
      <c r="AB1798" s="165"/>
      <c r="AD1798" s="165"/>
      <c r="AF1798" s="165"/>
      <c r="AH1798" s="165"/>
      <c r="AJ1798" s="165"/>
      <c r="AL1798" s="165"/>
      <c r="AN1798" s="165"/>
      <c r="AP1798" s="165"/>
      <c r="AR1798" s="165"/>
      <c r="AT1798" s="165"/>
      <c r="AV1798" s="165"/>
      <c r="AX1798" s="165"/>
      <c r="AZ1798" s="165"/>
      <c r="BB1798" s="165"/>
    </row>
    <row r="1799" spans="1:54" s="174" customFormat="1" ht="18.399999999999999" customHeight="1" x14ac:dyDescent="0.3">
      <c r="A1799" s="182"/>
      <c r="B1799" s="160"/>
      <c r="C1799" s="64"/>
      <c r="D1799" s="161"/>
      <c r="E1799" s="161"/>
      <c r="F1799" s="165"/>
      <c r="H1799" s="165"/>
      <c r="J1799" s="165"/>
      <c r="L1799" s="165"/>
      <c r="N1799" s="165"/>
      <c r="P1799" s="165"/>
      <c r="R1799" s="165"/>
      <c r="T1799" s="165"/>
      <c r="V1799" s="165"/>
      <c r="X1799" s="165"/>
      <c r="Z1799" s="165"/>
      <c r="AB1799" s="165"/>
      <c r="AD1799" s="165"/>
      <c r="AF1799" s="165"/>
      <c r="AH1799" s="165"/>
      <c r="AJ1799" s="165"/>
      <c r="AL1799" s="165"/>
      <c r="AN1799" s="165"/>
      <c r="AP1799" s="165"/>
      <c r="AR1799" s="165"/>
      <c r="AT1799" s="165"/>
      <c r="AV1799" s="165"/>
      <c r="AX1799" s="165"/>
      <c r="AZ1799" s="165"/>
      <c r="BB1799" s="165"/>
    </row>
    <row r="1800" spans="1:54" s="174" customFormat="1" ht="18.399999999999999" customHeight="1" x14ac:dyDescent="0.3">
      <c r="A1800" s="182"/>
      <c r="B1800" s="160"/>
      <c r="C1800" s="64"/>
      <c r="D1800" s="161"/>
      <c r="E1800" s="161"/>
      <c r="F1800" s="165"/>
      <c r="H1800" s="165"/>
      <c r="J1800" s="165"/>
      <c r="L1800" s="161"/>
      <c r="N1800" s="161"/>
      <c r="P1800" s="161"/>
      <c r="R1800" s="161"/>
      <c r="T1800" s="161"/>
      <c r="V1800" s="161"/>
      <c r="X1800" s="161"/>
      <c r="Z1800" s="161"/>
      <c r="AB1800" s="161"/>
      <c r="AD1800" s="161"/>
      <c r="AF1800" s="161"/>
      <c r="AH1800" s="161"/>
      <c r="AJ1800" s="161"/>
      <c r="AL1800" s="161"/>
      <c r="AN1800" s="161"/>
      <c r="AP1800" s="161"/>
      <c r="AR1800" s="161"/>
      <c r="AT1800" s="161"/>
      <c r="AV1800" s="161"/>
      <c r="AX1800" s="161"/>
      <c r="AZ1800" s="161"/>
      <c r="BB1800" s="161"/>
    </row>
    <row r="1801" spans="1:54" s="174" customFormat="1" ht="18.399999999999999" customHeight="1" x14ac:dyDescent="0.3">
      <c r="A1801" s="182"/>
      <c r="B1801" s="160"/>
      <c r="C1801" s="64"/>
      <c r="D1801" s="161"/>
      <c r="E1801" s="161"/>
      <c r="F1801" s="165"/>
      <c r="H1801" s="165"/>
      <c r="J1801" s="165"/>
      <c r="L1801" s="161"/>
      <c r="N1801" s="161"/>
      <c r="P1801" s="161"/>
      <c r="R1801" s="161"/>
      <c r="T1801" s="161"/>
      <c r="V1801" s="161"/>
      <c r="X1801" s="161"/>
      <c r="Z1801" s="161"/>
      <c r="AB1801" s="161"/>
      <c r="AD1801" s="161"/>
      <c r="AF1801" s="161"/>
      <c r="AH1801" s="161"/>
      <c r="AJ1801" s="161"/>
      <c r="AL1801" s="161"/>
      <c r="AN1801" s="161"/>
      <c r="AP1801" s="161"/>
      <c r="AR1801" s="161"/>
      <c r="AT1801" s="161"/>
      <c r="AV1801" s="161"/>
      <c r="AX1801" s="161"/>
      <c r="AZ1801" s="161"/>
      <c r="BB1801" s="161"/>
    </row>
    <row r="1802" spans="1:54" ht="18.399999999999999" customHeight="1" x14ac:dyDescent="0.3">
      <c r="A1802" s="182"/>
      <c r="B1802" s="160"/>
      <c r="C1802" s="64"/>
      <c r="D1802" s="161"/>
    </row>
    <row r="1803" spans="1:54" s="174" customFormat="1" ht="18.399999999999999" customHeight="1" x14ac:dyDescent="0.3">
      <c r="A1803" s="182"/>
      <c r="B1803" s="160"/>
      <c r="C1803" s="64"/>
      <c r="D1803" s="161"/>
      <c r="E1803" s="161"/>
      <c r="F1803" s="165"/>
      <c r="H1803" s="165"/>
      <c r="J1803" s="165"/>
      <c r="L1803" s="161"/>
      <c r="N1803" s="161"/>
      <c r="P1803" s="161"/>
      <c r="R1803" s="161"/>
      <c r="T1803" s="161"/>
      <c r="V1803" s="161"/>
      <c r="X1803" s="161"/>
      <c r="Z1803" s="161"/>
      <c r="AB1803" s="161"/>
      <c r="AD1803" s="161"/>
      <c r="AF1803" s="161"/>
      <c r="AH1803" s="161"/>
      <c r="AJ1803" s="161"/>
      <c r="AL1803" s="161"/>
      <c r="AN1803" s="161"/>
      <c r="AP1803" s="161"/>
      <c r="AR1803" s="161"/>
      <c r="AT1803" s="161"/>
      <c r="AV1803" s="161"/>
      <c r="AX1803" s="161"/>
      <c r="AZ1803" s="161"/>
      <c r="BB1803" s="161"/>
    </row>
    <row r="1804" spans="1:54" s="174" customFormat="1" ht="18.399999999999999" customHeight="1" x14ac:dyDescent="0.3">
      <c r="A1804" s="182"/>
      <c r="B1804" s="160"/>
      <c r="C1804" s="64"/>
      <c r="D1804" s="161"/>
      <c r="E1804" s="161"/>
      <c r="F1804" s="165"/>
      <c r="H1804" s="165"/>
      <c r="J1804" s="165"/>
      <c r="L1804" s="161"/>
      <c r="N1804" s="161"/>
      <c r="P1804" s="161"/>
      <c r="R1804" s="161"/>
      <c r="T1804" s="161"/>
      <c r="V1804" s="161"/>
      <c r="X1804" s="161"/>
      <c r="Z1804" s="161"/>
      <c r="AB1804" s="161"/>
      <c r="AD1804" s="161"/>
      <c r="AF1804" s="161"/>
      <c r="AH1804" s="161"/>
      <c r="AJ1804" s="161"/>
      <c r="AL1804" s="161"/>
      <c r="AN1804" s="161"/>
      <c r="AP1804" s="161"/>
      <c r="AR1804" s="161"/>
      <c r="AT1804" s="161"/>
      <c r="AV1804" s="161"/>
      <c r="AX1804" s="161"/>
      <c r="AZ1804" s="161"/>
      <c r="BB1804" s="161"/>
    </row>
    <row r="1805" spans="1:54" ht="18.399999999999999" customHeight="1" x14ac:dyDescent="0.3">
      <c r="A1805" s="182"/>
      <c r="B1805" s="160"/>
      <c r="C1805" s="64"/>
      <c r="D1805" s="161"/>
      <c r="L1805" s="161"/>
      <c r="N1805" s="161"/>
      <c r="P1805" s="161"/>
      <c r="R1805" s="161"/>
      <c r="T1805" s="161"/>
      <c r="V1805" s="161"/>
      <c r="X1805" s="161"/>
      <c r="Z1805" s="161"/>
      <c r="AB1805" s="161"/>
      <c r="AD1805" s="161"/>
      <c r="AF1805" s="161"/>
      <c r="AH1805" s="161"/>
      <c r="AJ1805" s="161"/>
      <c r="AL1805" s="161"/>
      <c r="AN1805" s="161"/>
      <c r="AP1805" s="161"/>
      <c r="AR1805" s="161"/>
      <c r="AT1805" s="161"/>
      <c r="AV1805" s="161"/>
      <c r="AX1805" s="161"/>
      <c r="AZ1805" s="161"/>
      <c r="BB1805" s="161"/>
    </row>
    <row r="1806" spans="1:54" s="174" customFormat="1" ht="18.399999999999999" customHeight="1" x14ac:dyDescent="0.3">
      <c r="A1806" s="182"/>
      <c r="B1806" s="160"/>
      <c r="C1806" s="64"/>
      <c r="D1806" s="161"/>
      <c r="E1806" s="161"/>
      <c r="F1806" s="165"/>
      <c r="H1806" s="165"/>
      <c r="J1806" s="165"/>
      <c r="L1806" s="161"/>
      <c r="N1806" s="161"/>
      <c r="P1806" s="161"/>
      <c r="R1806" s="161"/>
      <c r="T1806" s="161"/>
      <c r="V1806" s="161"/>
      <c r="X1806" s="161"/>
      <c r="Z1806" s="161"/>
      <c r="AB1806" s="161"/>
      <c r="AD1806" s="161"/>
      <c r="AF1806" s="161"/>
      <c r="AH1806" s="161"/>
      <c r="AJ1806" s="161"/>
      <c r="AL1806" s="161"/>
      <c r="AN1806" s="161"/>
      <c r="AP1806" s="161"/>
      <c r="AR1806" s="161"/>
      <c r="AT1806" s="161"/>
      <c r="AV1806" s="161"/>
      <c r="AX1806" s="161"/>
      <c r="AZ1806" s="161"/>
      <c r="BB1806" s="161"/>
    </row>
    <row r="1807" spans="1:54" s="174" customFormat="1" ht="18.399999999999999" customHeight="1" x14ac:dyDescent="0.3">
      <c r="A1807" s="182"/>
      <c r="B1807" s="160"/>
      <c r="C1807" s="64"/>
      <c r="D1807" s="161"/>
      <c r="E1807" s="161"/>
      <c r="F1807" s="165"/>
      <c r="H1807" s="165"/>
      <c r="J1807" s="165"/>
      <c r="L1807" s="161"/>
      <c r="N1807" s="161"/>
      <c r="P1807" s="161"/>
      <c r="R1807" s="161"/>
      <c r="T1807" s="161"/>
      <c r="V1807" s="161"/>
      <c r="X1807" s="161"/>
      <c r="Z1807" s="161"/>
      <c r="AB1807" s="161"/>
      <c r="AD1807" s="161"/>
      <c r="AF1807" s="161"/>
      <c r="AH1807" s="161"/>
      <c r="AJ1807" s="161"/>
      <c r="AL1807" s="161"/>
      <c r="AN1807" s="161"/>
      <c r="AP1807" s="161"/>
      <c r="AR1807" s="161"/>
      <c r="AT1807" s="161"/>
      <c r="AV1807" s="161"/>
      <c r="AX1807" s="161"/>
      <c r="AZ1807" s="161"/>
      <c r="BB1807" s="161"/>
    </row>
    <row r="1808" spans="1:54" s="174" customFormat="1" ht="18.399999999999999" customHeight="1" x14ac:dyDescent="0.3">
      <c r="A1808" s="182"/>
      <c r="B1808" s="160"/>
      <c r="C1808" s="64"/>
      <c r="D1808" s="161"/>
      <c r="E1808" s="161"/>
      <c r="F1808" s="165"/>
      <c r="H1808" s="165"/>
      <c r="J1808" s="165"/>
      <c r="L1808" s="161"/>
      <c r="N1808" s="161"/>
      <c r="P1808" s="161"/>
      <c r="R1808" s="161"/>
      <c r="T1808" s="161"/>
      <c r="V1808" s="161"/>
      <c r="X1808" s="161"/>
      <c r="Z1808" s="161"/>
      <c r="AB1808" s="161"/>
      <c r="AD1808" s="161"/>
      <c r="AF1808" s="161"/>
      <c r="AH1808" s="161"/>
      <c r="AJ1808" s="161"/>
      <c r="AL1808" s="161"/>
      <c r="AN1808" s="161"/>
      <c r="AP1808" s="161"/>
      <c r="AR1808" s="161"/>
      <c r="AT1808" s="161"/>
      <c r="AV1808" s="161"/>
      <c r="AX1808" s="161"/>
      <c r="AZ1808" s="161"/>
      <c r="BB1808" s="161"/>
    </row>
    <row r="1809" spans="1:54" ht="18.399999999999999" customHeight="1" x14ac:dyDescent="0.3">
      <c r="A1809" s="182"/>
      <c r="B1809" s="160"/>
      <c r="C1809" s="64"/>
      <c r="D1809" s="161"/>
      <c r="L1809" s="174"/>
      <c r="N1809" s="174"/>
      <c r="P1809" s="174"/>
      <c r="R1809" s="174"/>
      <c r="T1809" s="174"/>
      <c r="V1809" s="174"/>
      <c r="X1809" s="174"/>
      <c r="Z1809" s="174"/>
      <c r="AB1809" s="174"/>
      <c r="AD1809" s="174"/>
      <c r="AF1809" s="174"/>
      <c r="AH1809" s="161"/>
      <c r="AJ1809" s="161"/>
      <c r="AL1809" s="161"/>
      <c r="AN1809" s="161"/>
      <c r="AP1809" s="161"/>
      <c r="AR1809" s="161"/>
      <c r="AT1809" s="161"/>
      <c r="AV1809" s="161"/>
      <c r="AX1809" s="161"/>
      <c r="AZ1809" s="161"/>
      <c r="BB1809" s="161"/>
    </row>
    <row r="1810" spans="1:54" ht="18.399999999999999" customHeight="1" x14ac:dyDescent="0.3">
      <c r="A1810" s="182"/>
      <c r="B1810" s="160"/>
      <c r="C1810" s="64"/>
      <c r="D1810" s="161"/>
      <c r="L1810" s="161"/>
      <c r="N1810" s="161"/>
      <c r="P1810" s="161"/>
      <c r="R1810" s="161"/>
      <c r="T1810" s="161"/>
      <c r="V1810" s="161"/>
      <c r="X1810" s="161"/>
      <c r="Z1810" s="161"/>
      <c r="AB1810" s="161"/>
      <c r="AD1810" s="161"/>
      <c r="AF1810" s="161"/>
      <c r="AH1810" s="161"/>
      <c r="AJ1810" s="161"/>
      <c r="AL1810" s="161"/>
      <c r="AN1810" s="161"/>
      <c r="AP1810" s="161"/>
      <c r="AR1810" s="161"/>
      <c r="AT1810" s="161"/>
      <c r="AV1810" s="161"/>
      <c r="AX1810" s="161"/>
      <c r="AZ1810" s="161"/>
      <c r="BB1810" s="161"/>
    </row>
    <row r="1811" spans="1:54" s="174" customFormat="1" ht="18.399999999999999" customHeight="1" x14ac:dyDescent="0.3">
      <c r="A1811" s="182"/>
      <c r="B1811" s="160"/>
      <c r="C1811" s="64"/>
      <c r="D1811" s="161"/>
      <c r="E1811" s="161"/>
      <c r="F1811" s="165"/>
      <c r="H1811" s="165"/>
      <c r="J1811" s="165"/>
      <c r="L1811" s="165"/>
      <c r="N1811" s="165"/>
      <c r="P1811" s="165"/>
      <c r="R1811" s="165"/>
      <c r="T1811" s="165"/>
      <c r="V1811" s="165"/>
      <c r="X1811" s="165"/>
      <c r="Z1811" s="165"/>
      <c r="AB1811" s="165"/>
      <c r="AD1811" s="165"/>
      <c r="AF1811" s="165"/>
      <c r="AH1811" s="165"/>
      <c r="AJ1811" s="165"/>
      <c r="AL1811" s="165"/>
      <c r="AN1811" s="165"/>
      <c r="AP1811" s="165"/>
      <c r="AR1811" s="165"/>
      <c r="AT1811" s="165"/>
      <c r="AV1811" s="165"/>
      <c r="AX1811" s="165"/>
      <c r="AZ1811" s="165"/>
      <c r="BB1811" s="165"/>
    </row>
    <row r="1812" spans="1:54" s="174" customFormat="1" ht="18.399999999999999" customHeight="1" x14ac:dyDescent="0.3">
      <c r="A1812" s="182"/>
      <c r="B1812" s="160"/>
      <c r="C1812" s="64"/>
      <c r="D1812" s="161"/>
      <c r="E1812" s="161"/>
      <c r="F1812" s="165"/>
      <c r="H1812" s="165"/>
      <c r="J1812" s="165"/>
      <c r="L1812" s="161"/>
      <c r="N1812" s="161"/>
      <c r="P1812" s="161"/>
      <c r="R1812" s="161"/>
      <c r="T1812" s="161"/>
      <c r="V1812" s="161"/>
      <c r="X1812" s="161"/>
      <c r="Z1812" s="161"/>
      <c r="AB1812" s="161"/>
      <c r="AD1812" s="161"/>
      <c r="AF1812" s="161"/>
      <c r="AH1812" s="161"/>
      <c r="AJ1812" s="161"/>
      <c r="AL1812" s="161"/>
      <c r="AN1812" s="161"/>
      <c r="AP1812" s="161"/>
      <c r="AR1812" s="161"/>
      <c r="AT1812" s="161"/>
      <c r="AV1812" s="161"/>
      <c r="AX1812" s="161"/>
      <c r="AZ1812" s="161"/>
      <c r="BB1812" s="161"/>
    </row>
    <row r="1813" spans="1:54" s="174" customFormat="1" ht="18.399999999999999" customHeight="1" x14ac:dyDescent="0.3">
      <c r="A1813" s="182"/>
      <c r="B1813" s="160"/>
      <c r="C1813" s="64"/>
      <c r="D1813" s="161"/>
      <c r="E1813" s="161"/>
      <c r="F1813" s="165"/>
      <c r="H1813" s="165"/>
      <c r="J1813" s="165"/>
      <c r="L1813" s="161"/>
      <c r="N1813" s="161"/>
      <c r="P1813" s="161"/>
      <c r="R1813" s="161"/>
      <c r="T1813" s="161"/>
      <c r="V1813" s="161"/>
      <c r="X1813" s="161"/>
      <c r="Z1813" s="161"/>
      <c r="AB1813" s="161"/>
      <c r="AD1813" s="161"/>
      <c r="AF1813" s="161"/>
      <c r="AH1813" s="161"/>
      <c r="AJ1813" s="161"/>
      <c r="AL1813" s="161"/>
      <c r="AN1813" s="161"/>
      <c r="AP1813" s="161"/>
      <c r="AR1813" s="161"/>
      <c r="AT1813" s="161"/>
      <c r="AV1813" s="161"/>
      <c r="AX1813" s="161"/>
      <c r="AZ1813" s="161"/>
      <c r="BB1813" s="161"/>
    </row>
    <row r="1814" spans="1:54" s="174" customFormat="1" ht="18.399999999999999" customHeight="1" x14ac:dyDescent="0.3">
      <c r="A1814" s="182"/>
      <c r="B1814" s="160"/>
      <c r="C1814" s="64"/>
      <c r="D1814" s="161"/>
      <c r="E1814" s="161"/>
      <c r="F1814" s="165"/>
      <c r="H1814" s="165"/>
      <c r="J1814" s="165"/>
      <c r="L1814" s="165"/>
      <c r="N1814" s="165"/>
      <c r="P1814" s="165"/>
      <c r="R1814" s="165"/>
      <c r="T1814" s="165"/>
      <c r="V1814" s="165"/>
      <c r="X1814" s="165"/>
      <c r="Z1814" s="165"/>
      <c r="AB1814" s="165"/>
      <c r="AD1814" s="165"/>
      <c r="AF1814" s="165"/>
      <c r="AH1814" s="165"/>
      <c r="AJ1814" s="165"/>
      <c r="AL1814" s="165"/>
      <c r="AN1814" s="165"/>
      <c r="AP1814" s="165"/>
      <c r="AR1814" s="165"/>
      <c r="AT1814" s="165"/>
      <c r="AV1814" s="165"/>
      <c r="AX1814" s="165"/>
      <c r="AZ1814" s="165"/>
      <c r="BB1814" s="165"/>
    </row>
    <row r="1815" spans="1:54" s="174" customFormat="1" ht="18.399999999999999" customHeight="1" x14ac:dyDescent="0.3">
      <c r="A1815" s="182"/>
      <c r="B1815" s="160"/>
      <c r="C1815" s="64"/>
      <c r="D1815" s="161"/>
      <c r="E1815" s="161"/>
      <c r="F1815" s="165"/>
      <c r="H1815" s="165"/>
      <c r="J1815" s="165"/>
      <c r="L1815" s="165"/>
      <c r="N1815" s="165"/>
      <c r="P1815" s="165"/>
      <c r="R1815" s="165"/>
      <c r="T1815" s="165"/>
      <c r="V1815" s="165"/>
      <c r="X1815" s="165"/>
      <c r="Z1815" s="165"/>
      <c r="AB1815" s="165"/>
      <c r="AD1815" s="165"/>
      <c r="AF1815" s="165"/>
      <c r="AH1815" s="165"/>
      <c r="AJ1815" s="165"/>
      <c r="AL1815" s="165"/>
      <c r="AN1815" s="165"/>
      <c r="AP1815" s="165"/>
      <c r="AR1815" s="165"/>
      <c r="AT1815" s="165"/>
      <c r="AV1815" s="165"/>
      <c r="AX1815" s="165"/>
      <c r="AZ1815" s="165"/>
      <c r="BB1815" s="165"/>
    </row>
    <row r="1816" spans="1:54" s="174" customFormat="1" ht="18.399999999999999" customHeight="1" x14ac:dyDescent="0.3">
      <c r="A1816" s="182"/>
      <c r="B1816" s="160"/>
      <c r="C1816" s="64"/>
      <c r="D1816" s="161"/>
      <c r="E1816" s="161"/>
      <c r="F1816" s="165"/>
      <c r="H1816" s="165"/>
      <c r="J1816" s="165"/>
      <c r="L1816" s="161"/>
      <c r="N1816" s="161"/>
      <c r="P1816" s="161"/>
      <c r="R1816" s="161"/>
      <c r="T1816" s="161"/>
      <c r="V1816" s="161"/>
      <c r="X1816" s="161"/>
      <c r="Z1816" s="161"/>
      <c r="AB1816" s="161"/>
      <c r="AD1816" s="161"/>
      <c r="AF1816" s="161"/>
      <c r="AH1816" s="161"/>
      <c r="AJ1816" s="161"/>
      <c r="AL1816" s="161"/>
      <c r="AN1816" s="161"/>
      <c r="AP1816" s="161"/>
      <c r="AR1816" s="161"/>
      <c r="AT1816" s="161"/>
      <c r="AV1816" s="161"/>
      <c r="AX1816" s="161"/>
      <c r="AZ1816" s="161"/>
      <c r="BB1816" s="161"/>
    </row>
    <row r="1817" spans="1:54" s="174" customFormat="1" ht="18.399999999999999" customHeight="1" x14ac:dyDescent="0.3">
      <c r="A1817" s="182"/>
      <c r="B1817" s="160"/>
      <c r="C1817" s="64"/>
      <c r="D1817" s="161"/>
      <c r="E1817" s="161"/>
      <c r="F1817" s="165"/>
      <c r="H1817" s="165"/>
      <c r="J1817" s="165"/>
      <c r="L1817" s="161"/>
      <c r="N1817" s="161"/>
      <c r="P1817" s="161"/>
      <c r="R1817" s="161"/>
      <c r="T1817" s="161"/>
      <c r="V1817" s="161"/>
      <c r="X1817" s="161"/>
      <c r="Z1817" s="161"/>
      <c r="AB1817" s="161"/>
      <c r="AD1817" s="161"/>
      <c r="AF1817" s="161"/>
      <c r="AH1817" s="161"/>
      <c r="AJ1817" s="161"/>
      <c r="AL1817" s="161"/>
      <c r="AN1817" s="161"/>
      <c r="AP1817" s="161"/>
      <c r="AR1817" s="161"/>
      <c r="AT1817" s="161"/>
      <c r="AV1817" s="161"/>
      <c r="AX1817" s="161"/>
      <c r="AZ1817" s="161"/>
      <c r="BB1817" s="161"/>
    </row>
    <row r="1818" spans="1:54" s="174" customFormat="1" ht="18.399999999999999" customHeight="1" x14ac:dyDescent="0.3">
      <c r="A1818" s="182"/>
      <c r="B1818" s="160"/>
      <c r="C1818" s="64"/>
      <c r="D1818" s="161"/>
      <c r="E1818" s="161"/>
      <c r="F1818" s="165"/>
      <c r="H1818" s="165"/>
      <c r="J1818" s="165"/>
      <c r="L1818" s="161"/>
      <c r="N1818" s="161"/>
      <c r="P1818" s="161"/>
      <c r="R1818" s="161"/>
      <c r="T1818" s="161"/>
      <c r="V1818" s="161"/>
      <c r="X1818" s="161"/>
      <c r="Z1818" s="161"/>
      <c r="AB1818" s="161"/>
      <c r="AD1818" s="161"/>
      <c r="AF1818" s="161"/>
      <c r="AH1818" s="161"/>
      <c r="AJ1818" s="161"/>
      <c r="AL1818" s="161"/>
      <c r="AN1818" s="161"/>
      <c r="AP1818" s="161"/>
      <c r="AR1818" s="161"/>
      <c r="AT1818" s="161"/>
      <c r="AV1818" s="161"/>
      <c r="AX1818" s="161"/>
      <c r="AZ1818" s="161"/>
      <c r="BB1818" s="161"/>
    </row>
    <row r="1819" spans="1:54" s="174" customFormat="1" ht="18.399999999999999" customHeight="1" x14ac:dyDescent="0.3">
      <c r="A1819" s="182"/>
      <c r="B1819" s="160"/>
      <c r="C1819" s="64"/>
      <c r="D1819" s="161"/>
      <c r="E1819" s="161"/>
      <c r="F1819" s="165"/>
      <c r="H1819" s="165"/>
      <c r="J1819" s="165"/>
      <c r="AF1819" s="161"/>
      <c r="AH1819" s="161"/>
      <c r="AJ1819" s="161"/>
      <c r="AL1819" s="161"/>
      <c r="AN1819" s="161"/>
      <c r="AP1819" s="161"/>
      <c r="AR1819" s="161"/>
      <c r="AT1819" s="161"/>
      <c r="AV1819" s="161"/>
      <c r="AX1819" s="161"/>
      <c r="AZ1819" s="161"/>
      <c r="BB1819" s="161"/>
    </row>
    <row r="1820" spans="1:54" s="174" customFormat="1" ht="18.399999999999999" customHeight="1" x14ac:dyDescent="0.3">
      <c r="A1820" s="182"/>
      <c r="B1820" s="160"/>
      <c r="C1820" s="64"/>
      <c r="D1820" s="161"/>
      <c r="E1820" s="161"/>
      <c r="F1820" s="165"/>
      <c r="H1820" s="165"/>
      <c r="J1820" s="165"/>
      <c r="L1820" s="165"/>
      <c r="N1820" s="165"/>
      <c r="P1820" s="165"/>
      <c r="R1820" s="165"/>
      <c r="T1820" s="165"/>
      <c r="V1820" s="165"/>
      <c r="X1820" s="165"/>
      <c r="Z1820" s="165"/>
      <c r="AB1820" s="165"/>
      <c r="AD1820" s="165"/>
      <c r="AF1820" s="165"/>
      <c r="AH1820" s="165"/>
      <c r="AJ1820" s="165"/>
      <c r="AL1820" s="165"/>
      <c r="AN1820" s="165"/>
      <c r="AP1820" s="165"/>
      <c r="AR1820" s="165"/>
      <c r="AT1820" s="165"/>
      <c r="AV1820" s="165"/>
      <c r="AX1820" s="165"/>
      <c r="AZ1820" s="165"/>
      <c r="BB1820" s="165"/>
    </row>
    <row r="1821" spans="1:54" s="174" customFormat="1" ht="18.399999999999999" customHeight="1" x14ac:dyDescent="0.3">
      <c r="A1821" s="182"/>
      <c r="B1821" s="160"/>
      <c r="C1821" s="64"/>
      <c r="D1821" s="161"/>
      <c r="E1821" s="161"/>
      <c r="F1821" s="165"/>
      <c r="H1821" s="165"/>
      <c r="J1821" s="165"/>
      <c r="L1821" s="161"/>
      <c r="N1821" s="161"/>
      <c r="P1821" s="161"/>
      <c r="R1821" s="161"/>
      <c r="T1821" s="161"/>
      <c r="V1821" s="161"/>
      <c r="X1821" s="161"/>
      <c r="Z1821" s="161"/>
      <c r="AB1821" s="161"/>
      <c r="AD1821" s="161"/>
      <c r="AF1821" s="161"/>
      <c r="AH1821" s="161"/>
      <c r="AJ1821" s="161"/>
      <c r="AL1821" s="161"/>
      <c r="AN1821" s="161"/>
      <c r="AP1821" s="161"/>
      <c r="AR1821" s="161"/>
      <c r="AT1821" s="161"/>
      <c r="AV1821" s="161"/>
      <c r="AX1821" s="161"/>
      <c r="AZ1821" s="161"/>
      <c r="BB1821" s="161"/>
    </row>
    <row r="1822" spans="1:54" s="174" customFormat="1" ht="18.399999999999999" customHeight="1" x14ac:dyDescent="0.3">
      <c r="A1822" s="182"/>
      <c r="B1822" s="160"/>
      <c r="C1822" s="64"/>
      <c r="D1822" s="161"/>
      <c r="E1822" s="161"/>
      <c r="F1822" s="165"/>
      <c r="H1822" s="165"/>
      <c r="J1822" s="165"/>
      <c r="L1822" s="165"/>
      <c r="N1822" s="165"/>
      <c r="P1822" s="165"/>
      <c r="R1822" s="165"/>
      <c r="T1822" s="165"/>
      <c r="V1822" s="165"/>
      <c r="X1822" s="165"/>
      <c r="Z1822" s="165"/>
      <c r="AB1822" s="165"/>
      <c r="AD1822" s="165"/>
      <c r="AF1822" s="165"/>
      <c r="AH1822" s="165"/>
      <c r="AJ1822" s="165"/>
      <c r="AL1822" s="165"/>
      <c r="AN1822" s="165"/>
      <c r="AP1822" s="165"/>
      <c r="AR1822" s="165"/>
      <c r="AT1822" s="165"/>
      <c r="AV1822" s="165"/>
      <c r="AX1822" s="165"/>
      <c r="AZ1822" s="165"/>
      <c r="BB1822" s="165"/>
    </row>
    <row r="1823" spans="1:54" s="174" customFormat="1" ht="18.399999999999999" customHeight="1" x14ac:dyDescent="0.3">
      <c r="A1823" s="182"/>
      <c r="B1823" s="160"/>
      <c r="C1823" s="64"/>
      <c r="D1823" s="161"/>
      <c r="E1823" s="161"/>
      <c r="F1823" s="165"/>
      <c r="H1823" s="165"/>
      <c r="J1823" s="165"/>
      <c r="L1823" s="161"/>
      <c r="N1823" s="161"/>
      <c r="P1823" s="161"/>
      <c r="R1823" s="161"/>
      <c r="T1823" s="161"/>
      <c r="V1823" s="161"/>
      <c r="X1823" s="161"/>
      <c r="Z1823" s="161"/>
      <c r="AB1823" s="161"/>
      <c r="AD1823" s="161"/>
      <c r="AF1823" s="161"/>
      <c r="AJ1823" s="161"/>
      <c r="AL1823" s="161"/>
      <c r="AN1823" s="161"/>
      <c r="AP1823" s="161"/>
      <c r="AR1823" s="161"/>
      <c r="AT1823" s="161"/>
      <c r="AV1823" s="161"/>
      <c r="AX1823" s="161"/>
      <c r="AZ1823" s="161"/>
      <c r="BB1823" s="161"/>
    </row>
    <row r="1824" spans="1:54" s="174" customFormat="1" ht="18.399999999999999" customHeight="1" x14ac:dyDescent="0.3">
      <c r="A1824" s="182"/>
      <c r="B1824" s="160"/>
      <c r="C1824" s="64"/>
      <c r="D1824" s="161"/>
      <c r="E1824" s="161"/>
      <c r="F1824" s="165"/>
      <c r="H1824" s="165"/>
      <c r="J1824" s="165"/>
      <c r="L1824" s="161"/>
      <c r="N1824" s="161"/>
      <c r="P1824" s="161"/>
      <c r="R1824" s="161"/>
      <c r="T1824" s="161"/>
      <c r="V1824" s="161"/>
      <c r="X1824" s="161"/>
      <c r="Z1824" s="161"/>
      <c r="AB1824" s="161"/>
      <c r="AD1824" s="161"/>
      <c r="AF1824" s="161"/>
      <c r="AH1824" s="161"/>
      <c r="AJ1824" s="161"/>
      <c r="AL1824" s="161"/>
      <c r="AN1824" s="161"/>
      <c r="AP1824" s="161"/>
      <c r="AR1824" s="161"/>
      <c r="AT1824" s="161"/>
      <c r="AV1824" s="161"/>
      <c r="AX1824" s="161"/>
      <c r="AZ1824" s="161"/>
      <c r="BB1824" s="161"/>
    </row>
    <row r="1825" spans="1:54" s="174" customFormat="1" ht="18.399999999999999" customHeight="1" x14ac:dyDescent="0.3">
      <c r="A1825" s="182"/>
      <c r="B1825" s="160"/>
      <c r="C1825" s="64"/>
      <c r="D1825" s="161"/>
      <c r="E1825" s="161"/>
      <c r="F1825" s="165"/>
      <c r="H1825" s="165"/>
      <c r="J1825" s="165"/>
      <c r="L1825" s="161"/>
      <c r="N1825" s="161"/>
      <c r="P1825" s="161"/>
      <c r="R1825" s="161"/>
      <c r="T1825" s="161"/>
      <c r="V1825" s="161"/>
      <c r="X1825" s="161"/>
      <c r="Z1825" s="161"/>
      <c r="AB1825" s="161"/>
      <c r="AD1825" s="161"/>
      <c r="AF1825" s="161"/>
      <c r="AH1825" s="161"/>
      <c r="AJ1825" s="161"/>
      <c r="AL1825" s="161"/>
      <c r="AN1825" s="161"/>
      <c r="AP1825" s="161"/>
      <c r="AR1825" s="161"/>
      <c r="AT1825" s="161"/>
      <c r="AV1825" s="161"/>
      <c r="AX1825" s="161"/>
      <c r="AZ1825" s="161"/>
      <c r="BB1825" s="161"/>
    </row>
    <row r="1826" spans="1:54" s="174" customFormat="1" ht="18.399999999999999" customHeight="1" x14ac:dyDescent="0.3">
      <c r="A1826" s="182"/>
      <c r="B1826" s="160"/>
      <c r="C1826" s="64"/>
      <c r="D1826" s="161"/>
      <c r="E1826" s="161"/>
      <c r="F1826" s="165"/>
      <c r="H1826" s="165"/>
      <c r="J1826" s="165"/>
      <c r="L1826" s="161"/>
      <c r="N1826" s="161"/>
      <c r="P1826" s="161"/>
      <c r="R1826" s="161"/>
      <c r="T1826" s="161"/>
      <c r="V1826" s="161"/>
      <c r="X1826" s="161"/>
      <c r="Z1826" s="161"/>
      <c r="AB1826" s="161"/>
      <c r="AD1826" s="161"/>
      <c r="AF1826" s="161"/>
      <c r="AH1826" s="161"/>
      <c r="AJ1826" s="161"/>
      <c r="AL1826" s="161"/>
      <c r="AN1826" s="161"/>
      <c r="AP1826" s="161"/>
      <c r="AR1826" s="161"/>
      <c r="AT1826" s="161"/>
      <c r="AV1826" s="161"/>
      <c r="AX1826" s="161"/>
      <c r="AZ1826" s="161"/>
      <c r="BB1826" s="161"/>
    </row>
    <row r="1827" spans="1:54" s="174" customFormat="1" ht="18.399999999999999" customHeight="1" x14ac:dyDescent="0.3">
      <c r="A1827" s="182"/>
      <c r="B1827" s="160"/>
      <c r="C1827" s="64"/>
      <c r="D1827" s="161"/>
      <c r="E1827" s="161"/>
      <c r="F1827" s="165"/>
      <c r="H1827" s="165"/>
      <c r="J1827" s="165"/>
      <c r="L1827" s="161"/>
      <c r="N1827" s="161"/>
      <c r="P1827" s="161"/>
      <c r="R1827" s="161"/>
      <c r="T1827" s="161"/>
      <c r="V1827" s="161"/>
      <c r="X1827" s="161"/>
      <c r="Z1827" s="161"/>
      <c r="AB1827" s="161"/>
      <c r="AD1827" s="161"/>
      <c r="AF1827" s="161"/>
      <c r="AH1827" s="161"/>
      <c r="AJ1827" s="161"/>
      <c r="AL1827" s="161"/>
      <c r="AN1827" s="161"/>
      <c r="AP1827" s="161"/>
      <c r="AR1827" s="161"/>
      <c r="AT1827" s="161"/>
      <c r="AV1827" s="161"/>
      <c r="AX1827" s="161"/>
      <c r="AZ1827" s="161"/>
      <c r="BB1827" s="161"/>
    </row>
    <row r="1828" spans="1:54" s="174" customFormat="1" ht="18.399999999999999" customHeight="1" x14ac:dyDescent="0.3">
      <c r="A1828" s="182"/>
      <c r="B1828" s="160"/>
      <c r="C1828" s="64"/>
      <c r="D1828" s="161"/>
      <c r="E1828" s="161"/>
      <c r="F1828" s="165"/>
      <c r="H1828" s="165"/>
      <c r="J1828" s="165"/>
      <c r="L1828" s="161"/>
      <c r="N1828" s="161"/>
      <c r="P1828" s="161"/>
      <c r="R1828" s="161"/>
      <c r="T1828" s="161"/>
      <c r="V1828" s="161"/>
      <c r="X1828" s="161"/>
      <c r="Z1828" s="161"/>
      <c r="AB1828" s="161"/>
      <c r="AD1828" s="161"/>
      <c r="AF1828" s="161"/>
      <c r="AH1828" s="161"/>
      <c r="AJ1828" s="161"/>
      <c r="AL1828" s="161"/>
      <c r="AN1828" s="161"/>
      <c r="AP1828" s="161"/>
      <c r="AR1828" s="161"/>
      <c r="AT1828" s="161"/>
      <c r="AV1828" s="161"/>
      <c r="AX1828" s="161"/>
      <c r="AZ1828" s="161"/>
      <c r="BB1828" s="161"/>
    </row>
    <row r="1829" spans="1:54" s="174" customFormat="1" ht="18.399999999999999" customHeight="1" x14ac:dyDescent="0.3">
      <c r="A1829" s="182"/>
      <c r="B1829" s="160"/>
      <c r="C1829" s="64"/>
      <c r="D1829" s="161"/>
      <c r="E1829" s="161"/>
      <c r="F1829" s="165"/>
      <c r="H1829" s="165"/>
      <c r="J1829" s="165"/>
      <c r="L1829" s="161"/>
      <c r="N1829" s="161"/>
      <c r="P1829" s="161"/>
      <c r="R1829" s="161"/>
      <c r="T1829" s="161"/>
      <c r="V1829" s="161"/>
      <c r="X1829" s="161"/>
      <c r="Z1829" s="161"/>
      <c r="AB1829" s="161"/>
      <c r="AD1829" s="161"/>
      <c r="AF1829" s="161"/>
      <c r="AH1829" s="161"/>
      <c r="AJ1829" s="161"/>
      <c r="AL1829" s="161"/>
      <c r="AN1829" s="161"/>
      <c r="AP1829" s="161"/>
      <c r="AR1829" s="161"/>
      <c r="AT1829" s="161"/>
      <c r="AV1829" s="161"/>
      <c r="AX1829" s="161"/>
      <c r="AZ1829" s="161"/>
      <c r="BB1829" s="161"/>
    </row>
    <row r="1830" spans="1:54" s="174" customFormat="1" ht="18.399999999999999" customHeight="1" x14ac:dyDescent="0.3">
      <c r="A1830" s="182"/>
      <c r="B1830" s="160"/>
      <c r="C1830" s="64"/>
      <c r="D1830" s="161"/>
      <c r="E1830" s="161"/>
      <c r="F1830" s="165"/>
      <c r="H1830" s="165"/>
      <c r="J1830" s="165"/>
      <c r="L1830" s="161"/>
      <c r="N1830" s="161"/>
      <c r="P1830" s="161"/>
      <c r="R1830" s="161"/>
      <c r="T1830" s="161"/>
      <c r="V1830" s="161"/>
      <c r="X1830" s="161"/>
      <c r="Z1830" s="161"/>
      <c r="AB1830" s="161"/>
      <c r="AD1830" s="161"/>
      <c r="AF1830" s="161"/>
      <c r="AH1830" s="161"/>
      <c r="AJ1830" s="161"/>
      <c r="AL1830" s="161"/>
      <c r="AN1830" s="161"/>
      <c r="AP1830" s="161"/>
      <c r="AR1830" s="161"/>
      <c r="AT1830" s="161"/>
      <c r="AV1830" s="161"/>
      <c r="AX1830" s="161"/>
      <c r="AZ1830" s="161"/>
      <c r="BB1830" s="161"/>
    </row>
    <row r="1831" spans="1:54" s="174" customFormat="1" ht="18.399999999999999" customHeight="1" x14ac:dyDescent="0.3">
      <c r="A1831" s="182"/>
      <c r="B1831" s="160"/>
      <c r="C1831" s="64"/>
      <c r="D1831" s="161"/>
      <c r="E1831" s="161"/>
      <c r="F1831" s="165"/>
      <c r="H1831" s="165"/>
      <c r="J1831" s="165"/>
      <c r="L1831" s="161"/>
      <c r="N1831" s="161"/>
      <c r="P1831" s="161"/>
      <c r="R1831" s="161"/>
      <c r="T1831" s="161"/>
      <c r="V1831" s="161"/>
      <c r="X1831" s="161"/>
      <c r="Z1831" s="161"/>
      <c r="AB1831" s="161"/>
      <c r="AD1831" s="161"/>
      <c r="AF1831" s="161"/>
      <c r="AH1831" s="161"/>
      <c r="AJ1831" s="161"/>
      <c r="AL1831" s="161"/>
      <c r="AN1831" s="161"/>
      <c r="AP1831" s="161"/>
      <c r="AR1831" s="161"/>
      <c r="AT1831" s="161"/>
      <c r="AV1831" s="161"/>
      <c r="AX1831" s="161"/>
      <c r="AZ1831" s="161"/>
      <c r="BB1831" s="161"/>
    </row>
    <row r="1832" spans="1:54" s="174" customFormat="1" ht="18.399999999999999" customHeight="1" x14ac:dyDescent="0.3">
      <c r="A1832" s="182"/>
      <c r="B1832" s="160"/>
      <c r="C1832" s="64"/>
      <c r="D1832" s="161"/>
      <c r="E1832" s="161"/>
      <c r="F1832" s="165"/>
      <c r="H1832" s="165"/>
      <c r="J1832" s="165"/>
      <c r="L1832" s="161"/>
      <c r="N1832" s="161"/>
      <c r="P1832" s="161"/>
      <c r="R1832" s="161"/>
      <c r="T1832" s="161"/>
      <c r="V1832" s="161"/>
      <c r="X1832" s="161"/>
      <c r="Z1832" s="161"/>
      <c r="AB1832" s="161"/>
      <c r="AD1832" s="161"/>
      <c r="AF1832" s="161"/>
      <c r="AH1832" s="161"/>
      <c r="AJ1832" s="161"/>
      <c r="AL1832" s="161"/>
      <c r="AN1832" s="161"/>
      <c r="AP1832" s="161"/>
      <c r="AR1832" s="161"/>
      <c r="AT1832" s="161"/>
      <c r="AV1832" s="161"/>
      <c r="AX1832" s="161"/>
      <c r="AZ1832" s="161"/>
      <c r="BB1832" s="161"/>
    </row>
    <row r="1833" spans="1:54" s="174" customFormat="1" ht="18.399999999999999" customHeight="1" x14ac:dyDescent="0.3">
      <c r="A1833" s="182"/>
      <c r="B1833" s="160"/>
      <c r="C1833" s="64"/>
      <c r="D1833" s="161"/>
      <c r="E1833" s="161"/>
      <c r="F1833" s="165"/>
      <c r="H1833" s="165"/>
      <c r="J1833" s="165"/>
      <c r="L1833" s="161"/>
      <c r="N1833" s="161"/>
      <c r="P1833" s="161"/>
      <c r="R1833" s="161"/>
      <c r="T1833" s="161"/>
      <c r="V1833" s="161"/>
      <c r="X1833" s="161"/>
      <c r="Z1833" s="161"/>
      <c r="AB1833" s="161"/>
      <c r="AD1833" s="161"/>
      <c r="AF1833" s="161"/>
      <c r="AH1833" s="161"/>
      <c r="AJ1833" s="161"/>
      <c r="AL1833" s="161"/>
      <c r="AN1833" s="161"/>
      <c r="AP1833" s="161"/>
      <c r="AR1833" s="161"/>
      <c r="AT1833" s="161"/>
      <c r="AV1833" s="161"/>
      <c r="AX1833" s="161"/>
      <c r="AZ1833" s="161"/>
      <c r="BB1833" s="161"/>
    </row>
    <row r="1834" spans="1:54" s="174" customFormat="1" ht="18.399999999999999" customHeight="1" x14ac:dyDescent="0.3">
      <c r="A1834" s="182"/>
      <c r="B1834" s="160"/>
      <c r="C1834" s="64"/>
      <c r="D1834" s="161"/>
      <c r="E1834" s="161"/>
      <c r="F1834" s="165"/>
      <c r="H1834" s="165"/>
      <c r="J1834" s="165"/>
      <c r="L1834" s="161"/>
      <c r="N1834" s="161"/>
      <c r="P1834" s="161"/>
      <c r="R1834" s="161"/>
      <c r="T1834" s="161"/>
      <c r="V1834" s="161"/>
      <c r="X1834" s="161"/>
      <c r="Z1834" s="161"/>
      <c r="AB1834" s="161"/>
      <c r="AD1834" s="161"/>
      <c r="AF1834" s="161"/>
      <c r="AH1834" s="161"/>
      <c r="AJ1834" s="161"/>
      <c r="AL1834" s="161"/>
      <c r="AN1834" s="161"/>
      <c r="AP1834" s="161"/>
      <c r="AR1834" s="161"/>
      <c r="AT1834" s="161"/>
      <c r="AV1834" s="161"/>
      <c r="AX1834" s="161"/>
      <c r="AZ1834" s="161"/>
      <c r="BB1834" s="161"/>
    </row>
    <row r="1835" spans="1:54" s="174" customFormat="1" ht="18.399999999999999" customHeight="1" x14ac:dyDescent="0.3">
      <c r="A1835" s="182"/>
      <c r="B1835" s="160"/>
      <c r="C1835" s="64"/>
      <c r="D1835" s="161"/>
      <c r="E1835" s="161"/>
      <c r="F1835" s="165"/>
      <c r="H1835" s="165"/>
      <c r="J1835" s="165"/>
      <c r="L1835" s="161"/>
      <c r="N1835" s="161"/>
      <c r="P1835" s="161"/>
      <c r="R1835" s="161"/>
      <c r="T1835" s="161"/>
      <c r="V1835" s="161"/>
      <c r="X1835" s="161"/>
      <c r="Z1835" s="161"/>
      <c r="AB1835" s="161"/>
      <c r="AD1835" s="161"/>
      <c r="AF1835" s="161"/>
      <c r="AH1835" s="161"/>
      <c r="AJ1835" s="161"/>
      <c r="AL1835" s="161"/>
      <c r="AN1835" s="161"/>
      <c r="AP1835" s="161"/>
      <c r="AR1835" s="161"/>
      <c r="AT1835" s="161"/>
      <c r="AV1835" s="161"/>
      <c r="AX1835" s="161"/>
      <c r="AZ1835" s="161"/>
      <c r="BB1835" s="161"/>
    </row>
    <row r="1836" spans="1:54" s="174" customFormat="1" ht="18.399999999999999" customHeight="1" x14ac:dyDescent="0.3">
      <c r="A1836" s="182"/>
      <c r="B1836" s="160"/>
      <c r="C1836" s="64"/>
      <c r="D1836" s="161"/>
      <c r="E1836" s="161"/>
      <c r="F1836" s="165"/>
      <c r="H1836" s="165"/>
      <c r="J1836" s="165"/>
      <c r="L1836" s="161"/>
      <c r="N1836" s="161"/>
      <c r="P1836" s="161"/>
      <c r="R1836" s="161"/>
      <c r="T1836" s="161"/>
      <c r="V1836" s="161"/>
      <c r="X1836" s="161"/>
      <c r="Z1836" s="161"/>
      <c r="AB1836" s="161"/>
      <c r="AD1836" s="161"/>
      <c r="AF1836" s="161"/>
      <c r="AH1836" s="161"/>
      <c r="AJ1836" s="161"/>
      <c r="AL1836" s="161"/>
      <c r="AN1836" s="161"/>
      <c r="AP1836" s="161"/>
      <c r="AR1836" s="161"/>
      <c r="AT1836" s="161"/>
      <c r="AV1836" s="161"/>
      <c r="AX1836" s="161"/>
      <c r="AZ1836" s="161"/>
      <c r="BB1836" s="161"/>
    </row>
    <row r="1837" spans="1:54" s="174" customFormat="1" ht="18.399999999999999" customHeight="1" x14ac:dyDescent="0.3">
      <c r="A1837" s="182"/>
      <c r="B1837" s="160"/>
      <c r="C1837" s="64"/>
      <c r="D1837" s="161"/>
      <c r="E1837" s="161"/>
      <c r="F1837" s="165"/>
      <c r="H1837" s="165"/>
      <c r="J1837" s="165"/>
      <c r="L1837" s="165"/>
      <c r="N1837" s="165"/>
      <c r="P1837" s="165"/>
      <c r="R1837" s="165"/>
      <c r="T1837" s="165"/>
      <c r="V1837" s="165"/>
      <c r="X1837" s="165"/>
      <c r="Z1837" s="165"/>
      <c r="AB1837" s="165"/>
      <c r="AD1837" s="165"/>
      <c r="AF1837" s="165"/>
      <c r="AH1837" s="165"/>
      <c r="AJ1837" s="165"/>
      <c r="AL1837" s="165"/>
      <c r="AN1837" s="165"/>
      <c r="AP1837" s="165"/>
      <c r="AR1837" s="165"/>
      <c r="AT1837" s="165"/>
      <c r="AV1837" s="165"/>
      <c r="AX1837" s="165"/>
      <c r="AZ1837" s="165"/>
      <c r="BB1837" s="165"/>
    </row>
    <row r="1838" spans="1:54" s="174" customFormat="1" ht="18.399999999999999" customHeight="1" x14ac:dyDescent="0.3">
      <c r="A1838" s="182"/>
      <c r="B1838" s="160"/>
      <c r="C1838" s="64"/>
      <c r="D1838" s="161"/>
      <c r="E1838" s="161"/>
      <c r="F1838" s="165"/>
      <c r="H1838" s="165"/>
      <c r="J1838" s="165"/>
      <c r="L1838" s="178"/>
      <c r="N1838" s="178"/>
      <c r="P1838" s="178"/>
      <c r="R1838" s="178"/>
      <c r="T1838" s="178"/>
      <c r="V1838" s="178"/>
      <c r="X1838" s="178"/>
      <c r="Z1838" s="178"/>
      <c r="AB1838" s="178"/>
      <c r="AD1838" s="178"/>
      <c r="AF1838" s="178"/>
      <c r="AH1838" s="178"/>
      <c r="AJ1838" s="178"/>
      <c r="AL1838" s="178"/>
      <c r="AN1838" s="178"/>
      <c r="AP1838" s="178"/>
      <c r="AR1838" s="178"/>
      <c r="AT1838" s="178"/>
      <c r="AV1838" s="178"/>
      <c r="AX1838" s="178"/>
      <c r="AZ1838" s="178"/>
      <c r="BB1838" s="178"/>
    </row>
    <row r="1839" spans="1:54" s="174" customFormat="1" ht="18.399999999999999" customHeight="1" x14ac:dyDescent="0.3">
      <c r="A1839" s="182"/>
      <c r="B1839" s="160"/>
      <c r="C1839" s="64"/>
      <c r="D1839" s="161"/>
      <c r="E1839" s="161"/>
      <c r="F1839" s="165"/>
      <c r="H1839" s="165"/>
      <c r="J1839" s="165"/>
      <c r="L1839" s="161"/>
      <c r="N1839" s="161"/>
      <c r="P1839" s="161"/>
      <c r="R1839" s="161"/>
      <c r="T1839" s="161"/>
      <c r="V1839" s="161"/>
      <c r="X1839" s="161"/>
      <c r="Z1839" s="161"/>
      <c r="AB1839" s="161"/>
      <c r="AD1839" s="161"/>
      <c r="AF1839" s="161"/>
      <c r="AH1839" s="161"/>
      <c r="AJ1839" s="161"/>
      <c r="AL1839" s="161"/>
      <c r="AN1839" s="161"/>
      <c r="AP1839" s="161"/>
      <c r="AR1839" s="161"/>
      <c r="AT1839" s="161"/>
      <c r="AV1839" s="161"/>
      <c r="AX1839" s="161"/>
      <c r="AZ1839" s="161"/>
      <c r="BB1839" s="161"/>
    </row>
    <row r="1840" spans="1:54" s="174" customFormat="1" ht="18.399999999999999" customHeight="1" x14ac:dyDescent="0.3">
      <c r="A1840" s="182"/>
      <c r="B1840" s="160"/>
      <c r="C1840" s="64"/>
      <c r="D1840" s="161"/>
      <c r="E1840" s="161"/>
      <c r="F1840" s="165"/>
      <c r="H1840" s="165"/>
      <c r="J1840" s="165"/>
      <c r="L1840" s="161"/>
      <c r="N1840" s="161"/>
      <c r="P1840" s="161"/>
      <c r="R1840" s="161"/>
      <c r="T1840" s="161"/>
      <c r="V1840" s="161"/>
      <c r="X1840" s="161"/>
      <c r="Z1840" s="161"/>
      <c r="AB1840" s="161"/>
      <c r="AD1840" s="161"/>
      <c r="AF1840" s="161"/>
      <c r="AH1840" s="161"/>
      <c r="AJ1840" s="161"/>
      <c r="AL1840" s="161"/>
      <c r="AN1840" s="161"/>
      <c r="AP1840" s="161"/>
      <c r="AR1840" s="161"/>
      <c r="AT1840" s="161"/>
      <c r="AV1840" s="161"/>
      <c r="AX1840" s="161"/>
      <c r="AZ1840" s="161"/>
      <c r="BB1840" s="161"/>
    </row>
    <row r="1841" spans="1:54" s="174" customFormat="1" ht="18.399999999999999" customHeight="1" x14ac:dyDescent="0.3">
      <c r="A1841" s="182"/>
      <c r="B1841" s="160"/>
      <c r="C1841" s="64"/>
      <c r="D1841" s="161"/>
      <c r="E1841" s="161"/>
      <c r="F1841" s="165"/>
      <c r="H1841" s="165"/>
      <c r="J1841" s="165"/>
      <c r="L1841" s="161"/>
      <c r="N1841" s="161"/>
      <c r="P1841" s="161"/>
      <c r="R1841" s="161"/>
      <c r="T1841" s="161"/>
      <c r="V1841" s="161"/>
      <c r="X1841" s="161"/>
      <c r="Z1841" s="161"/>
      <c r="AB1841" s="161"/>
      <c r="AD1841" s="161"/>
      <c r="AF1841" s="161"/>
      <c r="AH1841" s="161"/>
      <c r="AJ1841" s="161"/>
      <c r="AL1841" s="161"/>
      <c r="AN1841" s="161"/>
      <c r="AP1841" s="161"/>
      <c r="AR1841" s="161"/>
      <c r="AT1841" s="161"/>
      <c r="AV1841" s="161"/>
      <c r="AX1841" s="161"/>
      <c r="AZ1841" s="161"/>
      <c r="BB1841" s="161"/>
    </row>
    <row r="1842" spans="1:54" s="174" customFormat="1" ht="18.399999999999999" customHeight="1" x14ac:dyDescent="0.3">
      <c r="A1842" s="182"/>
      <c r="B1842" s="160"/>
      <c r="C1842" s="64"/>
      <c r="D1842" s="161"/>
      <c r="E1842" s="161"/>
      <c r="F1842" s="165"/>
      <c r="H1842" s="165"/>
      <c r="J1842" s="165"/>
      <c r="L1842" s="161"/>
      <c r="N1842" s="161"/>
      <c r="P1842" s="161"/>
      <c r="R1842" s="161"/>
      <c r="T1842" s="161"/>
      <c r="V1842" s="161"/>
      <c r="X1842" s="161"/>
      <c r="Z1842" s="161"/>
      <c r="AB1842" s="161"/>
      <c r="AD1842" s="161"/>
      <c r="AF1842" s="161"/>
      <c r="AH1842" s="161"/>
      <c r="AJ1842" s="161"/>
      <c r="AL1842" s="161"/>
      <c r="AN1842" s="161"/>
      <c r="AP1842" s="161"/>
      <c r="AR1842" s="161"/>
      <c r="AT1842" s="161"/>
      <c r="AV1842" s="161"/>
      <c r="AX1842" s="161"/>
      <c r="AZ1842" s="161"/>
      <c r="BB1842" s="161"/>
    </row>
    <row r="1843" spans="1:54" s="174" customFormat="1" ht="18.399999999999999" customHeight="1" x14ac:dyDescent="0.3">
      <c r="A1843" s="182"/>
      <c r="B1843" s="160"/>
      <c r="C1843" s="64"/>
      <c r="D1843" s="161"/>
      <c r="E1843" s="161"/>
      <c r="F1843" s="165"/>
      <c r="H1843" s="165"/>
      <c r="J1843" s="165"/>
      <c r="L1843" s="165"/>
      <c r="N1843" s="165"/>
      <c r="P1843" s="165"/>
      <c r="R1843" s="165"/>
      <c r="T1843" s="165"/>
      <c r="V1843" s="165"/>
      <c r="X1843" s="165"/>
      <c r="Z1843" s="165"/>
      <c r="AB1843" s="165"/>
      <c r="AD1843" s="165"/>
      <c r="AF1843" s="165"/>
      <c r="AH1843" s="165"/>
      <c r="AJ1843" s="165"/>
      <c r="AL1843" s="165"/>
      <c r="AN1843" s="165"/>
      <c r="AP1843" s="165"/>
      <c r="AR1843" s="165"/>
      <c r="AT1843" s="165"/>
      <c r="AV1843" s="165"/>
      <c r="AX1843" s="165"/>
      <c r="AZ1843" s="165"/>
      <c r="BB1843" s="165"/>
    </row>
    <row r="1844" spans="1:54" s="174" customFormat="1" ht="18.399999999999999" customHeight="1" x14ac:dyDescent="0.3">
      <c r="A1844" s="182"/>
      <c r="B1844" s="160"/>
      <c r="C1844" s="64"/>
      <c r="D1844" s="161"/>
      <c r="E1844" s="161"/>
      <c r="F1844" s="165"/>
      <c r="H1844" s="165"/>
      <c r="J1844" s="165"/>
      <c r="L1844" s="161"/>
      <c r="N1844" s="161"/>
      <c r="P1844" s="161"/>
      <c r="R1844" s="161"/>
      <c r="T1844" s="161"/>
      <c r="V1844" s="161"/>
      <c r="X1844" s="161"/>
      <c r="Z1844" s="161"/>
      <c r="AB1844" s="161"/>
      <c r="AD1844" s="161"/>
      <c r="AF1844" s="161"/>
      <c r="AH1844" s="161"/>
      <c r="AJ1844" s="161"/>
      <c r="AL1844" s="161"/>
      <c r="AN1844" s="161"/>
      <c r="AP1844" s="161"/>
      <c r="AR1844" s="161"/>
      <c r="AT1844" s="161"/>
      <c r="AV1844" s="161"/>
      <c r="AX1844" s="161"/>
      <c r="AZ1844" s="161"/>
      <c r="BB1844" s="161"/>
    </row>
    <row r="1845" spans="1:54" s="174" customFormat="1" ht="18.399999999999999" customHeight="1" x14ac:dyDescent="0.3">
      <c r="A1845" s="182"/>
      <c r="B1845" s="160"/>
      <c r="C1845" s="64"/>
      <c r="D1845" s="161"/>
      <c r="E1845" s="161"/>
      <c r="F1845" s="165"/>
      <c r="H1845" s="165"/>
      <c r="J1845" s="165"/>
      <c r="L1845" s="165"/>
      <c r="N1845" s="165"/>
      <c r="P1845" s="165"/>
      <c r="R1845" s="165"/>
      <c r="T1845" s="165"/>
      <c r="V1845" s="165"/>
      <c r="X1845" s="165"/>
      <c r="Z1845" s="165"/>
      <c r="AB1845" s="165"/>
      <c r="AD1845" s="165"/>
      <c r="AF1845" s="165"/>
      <c r="AH1845" s="165"/>
      <c r="AJ1845" s="165"/>
      <c r="AL1845" s="165"/>
      <c r="AN1845" s="165"/>
      <c r="AP1845" s="165"/>
      <c r="AR1845" s="165"/>
      <c r="AT1845" s="165"/>
      <c r="AV1845" s="165"/>
      <c r="AX1845" s="165"/>
      <c r="AZ1845" s="165"/>
      <c r="BB1845" s="165"/>
    </row>
    <row r="1846" spans="1:54" s="174" customFormat="1" ht="18.399999999999999" customHeight="1" x14ac:dyDescent="0.3">
      <c r="A1846" s="182"/>
      <c r="B1846" s="160"/>
      <c r="C1846" s="64"/>
      <c r="D1846" s="161"/>
      <c r="E1846" s="161"/>
      <c r="F1846" s="165"/>
      <c r="H1846" s="165"/>
      <c r="J1846" s="165"/>
      <c r="L1846" s="165"/>
      <c r="N1846" s="165"/>
      <c r="P1846" s="165"/>
      <c r="R1846" s="165"/>
      <c r="T1846" s="165"/>
      <c r="V1846" s="165"/>
      <c r="X1846" s="165"/>
      <c r="Z1846" s="165"/>
      <c r="AB1846" s="165"/>
      <c r="AD1846" s="165"/>
      <c r="AF1846" s="165"/>
      <c r="AH1846" s="165"/>
      <c r="AJ1846" s="165"/>
      <c r="AL1846" s="165"/>
      <c r="AN1846" s="165"/>
      <c r="AP1846" s="165"/>
      <c r="AR1846" s="165"/>
      <c r="AT1846" s="165"/>
      <c r="AV1846" s="165"/>
      <c r="AX1846" s="165"/>
      <c r="AZ1846" s="165"/>
      <c r="BB1846" s="165"/>
    </row>
    <row r="1847" spans="1:54" s="174" customFormat="1" ht="18.399999999999999" customHeight="1" x14ac:dyDescent="0.3">
      <c r="A1847" s="182"/>
      <c r="B1847" s="160"/>
      <c r="C1847" s="64"/>
      <c r="D1847" s="161"/>
      <c r="E1847" s="161"/>
      <c r="F1847" s="165"/>
      <c r="H1847" s="165"/>
      <c r="J1847" s="165"/>
      <c r="L1847" s="161"/>
      <c r="N1847" s="161"/>
      <c r="P1847" s="161"/>
      <c r="R1847" s="161"/>
      <c r="T1847" s="161"/>
      <c r="V1847" s="161"/>
      <c r="X1847" s="161"/>
      <c r="Z1847" s="161"/>
      <c r="AB1847" s="161"/>
      <c r="AD1847" s="161"/>
      <c r="AF1847" s="161"/>
      <c r="AH1847" s="161"/>
      <c r="AJ1847" s="161"/>
      <c r="AL1847" s="161"/>
      <c r="AN1847" s="161"/>
      <c r="AP1847" s="161"/>
      <c r="AR1847" s="161"/>
      <c r="AT1847" s="161"/>
      <c r="AV1847" s="161"/>
      <c r="AX1847" s="161"/>
      <c r="AZ1847" s="161"/>
      <c r="BB1847" s="161"/>
    </row>
    <row r="1848" spans="1:54" s="174" customFormat="1" ht="18.399999999999999" customHeight="1" x14ac:dyDescent="0.3">
      <c r="A1848" s="182"/>
      <c r="B1848" s="160"/>
      <c r="C1848" s="64"/>
      <c r="D1848" s="161"/>
      <c r="E1848" s="161"/>
      <c r="F1848" s="165"/>
      <c r="H1848" s="165"/>
      <c r="J1848" s="165"/>
      <c r="L1848" s="161"/>
      <c r="N1848" s="161"/>
      <c r="P1848" s="161"/>
      <c r="R1848" s="161"/>
      <c r="T1848" s="161"/>
      <c r="V1848" s="161"/>
      <c r="X1848" s="161"/>
      <c r="Z1848" s="161"/>
      <c r="AB1848" s="161"/>
      <c r="AD1848" s="161"/>
      <c r="AF1848" s="161"/>
      <c r="AH1848" s="161"/>
      <c r="AJ1848" s="161"/>
      <c r="AL1848" s="161"/>
      <c r="AN1848" s="161"/>
      <c r="AP1848" s="161"/>
      <c r="AR1848" s="161"/>
      <c r="AT1848" s="161"/>
      <c r="AV1848" s="161"/>
      <c r="AX1848" s="161"/>
      <c r="AZ1848" s="161"/>
      <c r="BB1848" s="161"/>
    </row>
    <row r="1849" spans="1:54" s="174" customFormat="1" ht="18.399999999999999" customHeight="1" x14ac:dyDescent="0.3">
      <c r="A1849" s="182"/>
      <c r="B1849" s="160"/>
      <c r="C1849" s="64"/>
      <c r="D1849" s="161"/>
      <c r="E1849" s="161"/>
      <c r="F1849" s="165"/>
      <c r="H1849" s="165"/>
      <c r="J1849" s="165"/>
      <c r="L1849" s="165"/>
      <c r="N1849" s="165"/>
      <c r="P1849" s="165"/>
      <c r="R1849" s="165"/>
      <c r="T1849" s="165"/>
      <c r="V1849" s="165"/>
      <c r="X1849" s="165"/>
      <c r="Z1849" s="165"/>
      <c r="AB1849" s="165"/>
      <c r="AD1849" s="165"/>
      <c r="AF1849" s="165"/>
      <c r="AH1849" s="165"/>
      <c r="AJ1849" s="165"/>
      <c r="AL1849" s="165"/>
      <c r="AN1849" s="165"/>
      <c r="AP1849" s="165"/>
      <c r="AR1849" s="165"/>
      <c r="AT1849" s="165"/>
      <c r="AV1849" s="165"/>
      <c r="AX1849" s="165"/>
      <c r="AZ1849" s="165"/>
      <c r="BB1849" s="165"/>
    </row>
    <row r="1850" spans="1:54" s="174" customFormat="1" ht="18.399999999999999" customHeight="1" x14ac:dyDescent="0.3">
      <c r="A1850" s="182"/>
      <c r="B1850" s="160"/>
      <c r="C1850" s="64"/>
      <c r="D1850" s="161"/>
      <c r="E1850" s="161"/>
      <c r="F1850" s="165"/>
      <c r="H1850" s="165"/>
      <c r="J1850" s="165"/>
      <c r="L1850" s="161"/>
      <c r="N1850" s="161"/>
      <c r="P1850" s="161"/>
      <c r="R1850" s="161"/>
      <c r="T1850" s="161"/>
      <c r="V1850" s="161"/>
      <c r="X1850" s="161"/>
      <c r="Z1850" s="161"/>
      <c r="AB1850" s="161"/>
      <c r="AD1850" s="161"/>
      <c r="AF1850" s="161"/>
      <c r="AH1850" s="161"/>
      <c r="AJ1850" s="161"/>
      <c r="AL1850" s="161"/>
      <c r="AN1850" s="161"/>
      <c r="AP1850" s="161"/>
      <c r="AR1850" s="161"/>
      <c r="AT1850" s="161"/>
      <c r="AV1850" s="161"/>
      <c r="AX1850" s="161"/>
      <c r="AZ1850" s="161"/>
      <c r="BB1850" s="161"/>
    </row>
    <row r="1851" spans="1:54" s="174" customFormat="1" ht="18.399999999999999" customHeight="1" x14ac:dyDescent="0.3">
      <c r="A1851" s="182"/>
      <c r="B1851" s="160"/>
      <c r="C1851" s="64"/>
      <c r="D1851" s="161"/>
      <c r="E1851" s="161"/>
      <c r="F1851" s="165"/>
      <c r="H1851" s="165"/>
      <c r="J1851" s="165"/>
      <c r="L1851" s="161"/>
      <c r="N1851" s="161"/>
      <c r="P1851" s="161"/>
      <c r="R1851" s="161"/>
      <c r="T1851" s="161"/>
      <c r="V1851" s="161"/>
      <c r="X1851" s="161"/>
      <c r="Z1851" s="161"/>
      <c r="AB1851" s="161"/>
      <c r="AD1851" s="161"/>
      <c r="AF1851" s="161"/>
      <c r="AH1851" s="161"/>
      <c r="AJ1851" s="161"/>
      <c r="AL1851" s="161"/>
      <c r="AN1851" s="161"/>
      <c r="AP1851" s="161"/>
      <c r="AR1851" s="161"/>
      <c r="AT1851" s="161"/>
      <c r="AV1851" s="161"/>
      <c r="AX1851" s="161"/>
      <c r="AZ1851" s="161"/>
      <c r="BB1851" s="161"/>
    </row>
    <row r="1852" spans="1:54" s="174" customFormat="1" ht="18.399999999999999" customHeight="1" x14ac:dyDescent="0.3">
      <c r="A1852" s="182"/>
      <c r="B1852" s="160"/>
      <c r="C1852" s="64"/>
      <c r="D1852" s="161"/>
      <c r="E1852" s="161"/>
      <c r="F1852" s="165"/>
      <c r="H1852" s="165"/>
      <c r="J1852" s="165"/>
      <c r="L1852" s="161"/>
      <c r="N1852" s="161"/>
      <c r="P1852" s="161"/>
      <c r="R1852" s="161"/>
      <c r="T1852" s="161"/>
      <c r="V1852" s="161"/>
      <c r="X1852" s="161"/>
      <c r="Z1852" s="161"/>
      <c r="AB1852" s="161"/>
      <c r="AD1852" s="161"/>
      <c r="AF1852" s="161"/>
      <c r="AH1852" s="161"/>
      <c r="AJ1852" s="161"/>
      <c r="AL1852" s="161"/>
      <c r="AN1852" s="161"/>
      <c r="AP1852" s="161"/>
      <c r="AR1852" s="161"/>
      <c r="AT1852" s="161"/>
      <c r="AV1852" s="161"/>
      <c r="AX1852" s="161"/>
      <c r="AZ1852" s="161"/>
      <c r="BB1852" s="161"/>
    </row>
    <row r="1853" spans="1:54" s="174" customFormat="1" ht="18.399999999999999" customHeight="1" x14ac:dyDescent="0.3">
      <c r="A1853" s="182"/>
      <c r="B1853" s="160"/>
      <c r="C1853" s="64"/>
      <c r="D1853" s="161"/>
      <c r="E1853" s="161"/>
      <c r="F1853" s="165"/>
      <c r="H1853" s="165"/>
      <c r="J1853" s="165"/>
      <c r="L1853" s="161"/>
      <c r="N1853" s="161"/>
      <c r="P1853" s="161"/>
      <c r="R1853" s="161"/>
      <c r="T1853" s="161"/>
      <c r="V1853" s="161"/>
      <c r="X1853" s="161"/>
      <c r="Z1853" s="161"/>
      <c r="AB1853" s="161"/>
      <c r="AD1853" s="161"/>
      <c r="AF1853" s="161"/>
      <c r="AH1853" s="161"/>
      <c r="AJ1853" s="161"/>
      <c r="AL1853" s="161"/>
      <c r="AN1853" s="161"/>
      <c r="AP1853" s="161"/>
      <c r="AR1853" s="161"/>
      <c r="AT1853" s="161"/>
      <c r="AV1853" s="161"/>
      <c r="AX1853" s="161"/>
      <c r="AZ1853" s="161"/>
      <c r="BB1853" s="161"/>
    </row>
    <row r="1854" spans="1:54" s="174" customFormat="1" ht="18.399999999999999" customHeight="1" x14ac:dyDescent="0.3">
      <c r="A1854" s="182"/>
      <c r="B1854" s="160"/>
      <c r="C1854" s="64"/>
      <c r="D1854" s="161"/>
      <c r="E1854" s="161"/>
      <c r="F1854" s="165"/>
      <c r="H1854" s="165"/>
      <c r="J1854" s="165"/>
      <c r="L1854" s="161"/>
      <c r="N1854" s="161"/>
      <c r="P1854" s="161"/>
      <c r="R1854" s="161"/>
      <c r="T1854" s="161"/>
      <c r="V1854" s="161"/>
      <c r="X1854" s="161"/>
      <c r="Z1854" s="161"/>
      <c r="AB1854" s="161"/>
      <c r="AD1854" s="161"/>
      <c r="AF1854" s="161"/>
      <c r="AH1854" s="161"/>
      <c r="AJ1854" s="161"/>
      <c r="AL1854" s="161"/>
      <c r="AN1854" s="161"/>
      <c r="AP1854" s="161"/>
      <c r="AR1854" s="161"/>
      <c r="AT1854" s="161"/>
      <c r="AV1854" s="161"/>
      <c r="AX1854" s="161"/>
      <c r="AZ1854" s="161"/>
      <c r="BB1854" s="161"/>
    </row>
    <row r="1855" spans="1:54" s="174" customFormat="1" ht="18.399999999999999" customHeight="1" x14ac:dyDescent="0.3">
      <c r="A1855" s="182"/>
      <c r="B1855" s="160"/>
      <c r="C1855" s="64"/>
      <c r="D1855" s="161"/>
      <c r="E1855" s="161"/>
      <c r="F1855" s="165"/>
      <c r="H1855" s="165"/>
      <c r="J1855" s="165"/>
      <c r="L1855" s="161"/>
      <c r="N1855" s="161"/>
      <c r="P1855" s="161"/>
      <c r="R1855" s="161"/>
      <c r="T1855" s="161"/>
      <c r="V1855" s="161"/>
      <c r="X1855" s="161"/>
      <c r="Z1855" s="161"/>
      <c r="AB1855" s="161"/>
      <c r="AD1855" s="161"/>
      <c r="AF1855" s="161"/>
      <c r="AH1855" s="161"/>
      <c r="AJ1855" s="161"/>
      <c r="AL1855" s="161"/>
      <c r="AN1855" s="161"/>
      <c r="AP1855" s="161"/>
      <c r="AR1855" s="161"/>
      <c r="AT1855" s="161"/>
      <c r="AV1855" s="161"/>
      <c r="AX1855" s="161"/>
      <c r="AZ1855" s="161"/>
      <c r="BB1855" s="161"/>
    </row>
    <row r="1856" spans="1:54" s="174" customFormat="1" ht="18.399999999999999" customHeight="1" x14ac:dyDescent="0.3">
      <c r="A1856" s="182"/>
      <c r="B1856" s="160"/>
      <c r="C1856" s="64"/>
      <c r="D1856" s="161"/>
      <c r="E1856" s="161"/>
      <c r="F1856" s="165"/>
      <c r="H1856" s="165"/>
      <c r="J1856" s="165"/>
      <c r="L1856" s="161"/>
      <c r="N1856" s="161"/>
      <c r="P1856" s="161"/>
      <c r="R1856" s="161"/>
      <c r="T1856" s="161"/>
      <c r="V1856" s="161"/>
      <c r="X1856" s="161"/>
      <c r="Z1856" s="161"/>
      <c r="AB1856" s="161"/>
      <c r="AD1856" s="161"/>
      <c r="AF1856" s="161"/>
      <c r="AH1856" s="161"/>
      <c r="AJ1856" s="161"/>
      <c r="AL1856" s="161"/>
      <c r="AN1856" s="161"/>
      <c r="AP1856" s="161"/>
      <c r="AR1856" s="161"/>
      <c r="AT1856" s="161"/>
      <c r="AV1856" s="161"/>
      <c r="AX1856" s="161"/>
      <c r="AZ1856" s="161"/>
      <c r="BB1856" s="161"/>
    </row>
    <row r="1857" spans="1:54" s="174" customFormat="1" ht="18.399999999999999" customHeight="1" x14ac:dyDescent="0.3">
      <c r="A1857" s="182"/>
      <c r="B1857" s="160"/>
      <c r="C1857" s="64"/>
      <c r="D1857" s="161"/>
      <c r="E1857" s="161"/>
      <c r="F1857" s="165"/>
      <c r="H1857" s="165"/>
      <c r="J1857" s="165"/>
      <c r="N1857" s="165"/>
      <c r="P1857" s="165"/>
      <c r="R1857" s="165"/>
      <c r="T1857" s="165"/>
      <c r="V1857" s="165"/>
      <c r="X1857" s="165"/>
      <c r="Z1857" s="165"/>
      <c r="AB1857" s="165"/>
      <c r="AD1857" s="165"/>
      <c r="AF1857" s="165"/>
      <c r="AH1857" s="165"/>
      <c r="AJ1857" s="165"/>
      <c r="AL1857" s="165"/>
      <c r="AN1857" s="165"/>
      <c r="AP1857" s="165"/>
      <c r="AR1857" s="165"/>
      <c r="AT1857" s="165"/>
      <c r="AV1857" s="165"/>
      <c r="AX1857" s="165"/>
      <c r="AZ1857" s="165"/>
      <c r="BB1857" s="165"/>
    </row>
    <row r="1858" spans="1:54" s="174" customFormat="1" ht="18.399999999999999" customHeight="1" x14ac:dyDescent="0.3">
      <c r="A1858" s="182"/>
      <c r="B1858" s="160"/>
      <c r="C1858" s="64"/>
      <c r="D1858" s="161"/>
      <c r="E1858" s="161"/>
      <c r="F1858" s="165"/>
      <c r="H1858" s="165"/>
      <c r="J1858" s="165"/>
      <c r="L1858" s="161"/>
      <c r="N1858" s="161"/>
      <c r="P1858" s="161"/>
      <c r="R1858" s="161"/>
      <c r="T1858" s="161"/>
      <c r="V1858" s="161"/>
      <c r="X1858" s="161"/>
      <c r="Z1858" s="161"/>
      <c r="AB1858" s="161"/>
      <c r="AD1858" s="161"/>
      <c r="AF1858" s="161"/>
      <c r="AH1858" s="161"/>
      <c r="AJ1858" s="161"/>
      <c r="AL1858" s="161"/>
      <c r="AN1858" s="161"/>
      <c r="AP1858" s="161"/>
      <c r="AR1858" s="161"/>
      <c r="AT1858" s="161"/>
      <c r="AV1858" s="161"/>
      <c r="AX1858" s="161"/>
      <c r="AZ1858" s="161"/>
      <c r="BB1858" s="161"/>
    </row>
    <row r="1859" spans="1:54" s="174" customFormat="1" ht="18.399999999999999" customHeight="1" x14ac:dyDescent="0.3">
      <c r="A1859" s="182"/>
      <c r="B1859" s="160"/>
      <c r="C1859" s="64"/>
      <c r="D1859" s="161"/>
      <c r="E1859" s="161"/>
      <c r="F1859" s="165"/>
      <c r="H1859" s="165"/>
      <c r="J1859" s="165"/>
      <c r="L1859" s="161"/>
      <c r="N1859" s="161"/>
      <c r="P1859" s="161"/>
      <c r="R1859" s="161"/>
      <c r="T1859" s="161"/>
      <c r="V1859" s="161"/>
      <c r="X1859" s="161"/>
      <c r="Z1859" s="161"/>
      <c r="AB1859" s="161"/>
      <c r="AD1859" s="161"/>
      <c r="AF1859" s="161"/>
      <c r="AH1859" s="161"/>
      <c r="AJ1859" s="161"/>
      <c r="AL1859" s="161"/>
      <c r="AN1859" s="161"/>
      <c r="AP1859" s="161"/>
      <c r="AR1859" s="161"/>
      <c r="AT1859" s="161"/>
      <c r="AV1859" s="161"/>
      <c r="AX1859" s="161"/>
      <c r="AZ1859" s="161"/>
      <c r="BB1859" s="161"/>
    </row>
    <row r="1860" spans="1:54" s="174" customFormat="1" ht="18.399999999999999" customHeight="1" x14ac:dyDescent="0.3">
      <c r="A1860" s="182"/>
      <c r="B1860" s="160"/>
      <c r="C1860" s="64"/>
      <c r="D1860" s="161"/>
      <c r="E1860" s="161"/>
      <c r="F1860" s="165"/>
      <c r="H1860" s="165"/>
      <c r="J1860" s="165"/>
      <c r="L1860" s="161"/>
      <c r="N1860" s="161"/>
      <c r="P1860" s="161"/>
      <c r="R1860" s="161"/>
      <c r="T1860" s="161"/>
      <c r="V1860" s="161"/>
      <c r="X1860" s="161"/>
      <c r="Z1860" s="161"/>
      <c r="AB1860" s="161"/>
      <c r="AD1860" s="161"/>
      <c r="AF1860" s="161"/>
      <c r="AH1860" s="161"/>
      <c r="AJ1860" s="161"/>
      <c r="AL1860" s="161"/>
      <c r="AN1860" s="161"/>
      <c r="AP1860" s="161"/>
      <c r="AR1860" s="161"/>
      <c r="AT1860" s="161"/>
      <c r="AV1860" s="161"/>
      <c r="AX1860" s="161"/>
      <c r="AZ1860" s="161"/>
      <c r="BB1860" s="161"/>
    </row>
    <row r="1861" spans="1:54" s="174" customFormat="1" ht="18.399999999999999" customHeight="1" x14ac:dyDescent="0.3">
      <c r="A1861" s="182"/>
      <c r="B1861" s="160"/>
      <c r="C1861" s="64"/>
      <c r="D1861" s="161"/>
      <c r="E1861" s="161"/>
      <c r="F1861" s="165"/>
      <c r="H1861" s="165"/>
      <c r="J1861" s="165"/>
      <c r="L1861" s="161"/>
      <c r="N1861" s="161"/>
      <c r="P1861" s="161"/>
      <c r="R1861" s="161"/>
      <c r="T1861" s="161"/>
      <c r="V1861" s="161"/>
      <c r="X1861" s="161"/>
      <c r="Z1861" s="161"/>
      <c r="AB1861" s="161"/>
      <c r="AD1861" s="161"/>
      <c r="AF1861" s="161"/>
      <c r="AH1861" s="161"/>
      <c r="AJ1861" s="161"/>
      <c r="AL1861" s="161"/>
      <c r="AN1861" s="161"/>
      <c r="AP1861" s="161"/>
      <c r="AR1861" s="161"/>
      <c r="AT1861" s="161"/>
      <c r="AV1861" s="161"/>
      <c r="AX1861" s="161"/>
      <c r="AZ1861" s="161"/>
      <c r="BB1861" s="161"/>
    </row>
    <row r="1862" spans="1:54" s="174" customFormat="1" ht="18.399999999999999" customHeight="1" x14ac:dyDescent="0.3">
      <c r="A1862" s="182"/>
      <c r="B1862" s="160"/>
      <c r="C1862" s="64"/>
      <c r="D1862" s="161"/>
      <c r="E1862" s="161"/>
      <c r="F1862" s="165"/>
      <c r="H1862" s="165"/>
      <c r="J1862" s="165"/>
      <c r="L1862" s="165"/>
      <c r="N1862" s="165"/>
      <c r="P1862" s="165"/>
      <c r="R1862" s="165"/>
      <c r="T1862" s="165"/>
      <c r="V1862" s="165"/>
      <c r="X1862" s="165"/>
      <c r="Z1862" s="165"/>
      <c r="AB1862" s="165"/>
      <c r="AD1862" s="165"/>
      <c r="AF1862" s="165"/>
      <c r="AH1862" s="165"/>
      <c r="AJ1862" s="165"/>
      <c r="AL1862" s="165"/>
      <c r="AN1862" s="165"/>
      <c r="AP1862" s="165"/>
      <c r="AR1862" s="165"/>
      <c r="AT1862" s="165"/>
      <c r="AV1862" s="165"/>
      <c r="AX1862" s="165"/>
      <c r="AZ1862" s="165"/>
      <c r="BB1862" s="165"/>
    </row>
    <row r="1863" spans="1:54" s="174" customFormat="1" ht="18.399999999999999" customHeight="1" x14ac:dyDescent="0.3">
      <c r="A1863" s="182"/>
      <c r="B1863" s="160"/>
      <c r="C1863" s="64"/>
      <c r="D1863" s="161"/>
      <c r="E1863" s="161"/>
      <c r="F1863" s="165"/>
      <c r="H1863" s="165"/>
      <c r="J1863" s="165"/>
      <c r="L1863" s="165"/>
      <c r="N1863" s="165"/>
      <c r="R1863" s="165"/>
      <c r="T1863" s="165"/>
      <c r="V1863" s="165"/>
      <c r="X1863" s="165"/>
      <c r="Z1863" s="165"/>
      <c r="AB1863" s="165"/>
      <c r="AD1863" s="165"/>
      <c r="AF1863" s="165"/>
      <c r="AH1863" s="165"/>
      <c r="AJ1863" s="165"/>
      <c r="AL1863" s="165"/>
      <c r="AN1863" s="165"/>
      <c r="AP1863" s="165"/>
      <c r="AR1863" s="165"/>
      <c r="AT1863" s="165"/>
      <c r="AV1863" s="165"/>
      <c r="AX1863" s="165"/>
      <c r="AZ1863" s="165"/>
      <c r="BB1863" s="165"/>
    </row>
    <row r="1864" spans="1:54" s="174" customFormat="1" ht="18.399999999999999" customHeight="1" x14ac:dyDescent="0.3">
      <c r="A1864" s="182"/>
      <c r="B1864" s="160"/>
      <c r="C1864" s="64"/>
      <c r="D1864" s="161"/>
      <c r="E1864" s="161"/>
      <c r="F1864" s="165"/>
      <c r="H1864" s="165"/>
      <c r="J1864" s="165"/>
      <c r="L1864" s="161"/>
      <c r="N1864" s="161"/>
      <c r="P1864" s="161"/>
      <c r="R1864" s="161"/>
      <c r="T1864" s="161"/>
      <c r="V1864" s="161"/>
      <c r="X1864" s="161"/>
      <c r="Z1864" s="161"/>
      <c r="AB1864" s="161"/>
      <c r="AD1864" s="161"/>
      <c r="AF1864" s="161"/>
      <c r="AH1864" s="161"/>
      <c r="AJ1864" s="161"/>
      <c r="AL1864" s="161"/>
      <c r="AN1864" s="161"/>
      <c r="AP1864" s="161"/>
      <c r="AR1864" s="161"/>
      <c r="AT1864" s="161"/>
      <c r="AV1864" s="161"/>
      <c r="AX1864" s="161"/>
      <c r="AZ1864" s="161"/>
      <c r="BB1864" s="161"/>
    </row>
    <row r="1865" spans="1:54" s="174" customFormat="1" ht="18.399999999999999" customHeight="1" x14ac:dyDescent="0.3">
      <c r="A1865" s="182"/>
      <c r="B1865" s="160"/>
      <c r="C1865" s="64"/>
      <c r="D1865" s="161"/>
      <c r="E1865" s="161"/>
      <c r="F1865" s="165"/>
      <c r="H1865" s="165"/>
      <c r="J1865" s="165"/>
      <c r="L1865" s="161"/>
      <c r="N1865" s="161"/>
      <c r="P1865" s="161"/>
      <c r="R1865" s="161"/>
      <c r="T1865" s="161"/>
      <c r="V1865" s="161"/>
      <c r="X1865" s="161"/>
      <c r="Z1865" s="161"/>
      <c r="AB1865" s="161"/>
      <c r="AD1865" s="161"/>
      <c r="AF1865" s="161"/>
      <c r="AH1865" s="161"/>
      <c r="AJ1865" s="161"/>
      <c r="AL1865" s="161"/>
      <c r="AN1865" s="161"/>
      <c r="AP1865" s="161"/>
      <c r="AR1865" s="161"/>
      <c r="AT1865" s="161"/>
      <c r="AV1865" s="161"/>
      <c r="AX1865" s="161"/>
      <c r="AZ1865" s="161"/>
      <c r="BB1865" s="161"/>
    </row>
    <row r="1866" spans="1:54" s="174" customFormat="1" ht="18.399999999999999" customHeight="1" x14ac:dyDescent="0.3">
      <c r="A1866" s="182"/>
      <c r="B1866" s="160"/>
      <c r="C1866" s="64"/>
      <c r="D1866" s="161"/>
      <c r="E1866" s="161"/>
      <c r="F1866" s="165"/>
      <c r="H1866" s="165"/>
      <c r="J1866" s="165"/>
      <c r="P1866" s="161"/>
      <c r="R1866" s="161"/>
      <c r="T1866" s="161"/>
      <c r="V1866" s="161"/>
      <c r="X1866" s="161"/>
      <c r="Z1866" s="161"/>
      <c r="AB1866" s="161"/>
      <c r="AD1866" s="161"/>
      <c r="AF1866" s="161"/>
      <c r="AH1866" s="161"/>
      <c r="AJ1866" s="161"/>
      <c r="AL1866" s="161"/>
      <c r="AN1866" s="161"/>
      <c r="AP1866" s="161"/>
      <c r="AR1866" s="161"/>
      <c r="AT1866" s="161"/>
      <c r="AV1866" s="161"/>
      <c r="AX1866" s="161"/>
      <c r="AZ1866" s="161"/>
      <c r="BB1866" s="161"/>
    </row>
    <row r="1867" spans="1:54" s="174" customFormat="1" ht="18.399999999999999" customHeight="1" x14ac:dyDescent="0.3">
      <c r="A1867" s="182"/>
      <c r="B1867" s="160"/>
      <c r="C1867" s="64"/>
      <c r="D1867" s="161"/>
      <c r="E1867" s="161"/>
      <c r="F1867" s="165"/>
      <c r="H1867" s="165"/>
      <c r="J1867" s="165"/>
      <c r="L1867" s="161"/>
      <c r="N1867" s="161"/>
      <c r="P1867" s="161"/>
      <c r="R1867" s="161"/>
      <c r="T1867" s="161"/>
      <c r="V1867" s="161"/>
      <c r="X1867" s="161"/>
      <c r="Z1867" s="161"/>
      <c r="AB1867" s="161"/>
      <c r="AD1867" s="161"/>
      <c r="AF1867" s="161"/>
      <c r="AH1867" s="161"/>
      <c r="AJ1867" s="161"/>
      <c r="AL1867" s="161"/>
      <c r="AN1867" s="161"/>
      <c r="AP1867" s="161"/>
      <c r="AR1867" s="161"/>
      <c r="AT1867" s="161"/>
      <c r="AV1867" s="161"/>
      <c r="AX1867" s="161"/>
      <c r="AZ1867" s="161"/>
      <c r="BB1867" s="161"/>
    </row>
    <row r="1868" spans="1:54" s="174" customFormat="1" ht="18.399999999999999" customHeight="1" x14ac:dyDescent="0.3">
      <c r="A1868" s="182"/>
      <c r="B1868" s="160"/>
      <c r="C1868" s="64"/>
      <c r="D1868" s="161"/>
      <c r="E1868" s="161"/>
      <c r="F1868" s="165"/>
      <c r="H1868" s="165"/>
      <c r="J1868" s="165"/>
      <c r="L1868" s="161"/>
      <c r="N1868" s="161"/>
      <c r="P1868" s="161"/>
      <c r="R1868" s="161"/>
      <c r="T1868" s="161"/>
      <c r="V1868" s="161"/>
      <c r="X1868" s="161"/>
      <c r="Z1868" s="161"/>
      <c r="AB1868" s="161"/>
      <c r="AD1868" s="161"/>
      <c r="AF1868" s="161"/>
      <c r="AH1868" s="161"/>
      <c r="AJ1868" s="161"/>
      <c r="AL1868" s="161"/>
      <c r="AN1868" s="161"/>
      <c r="AP1868" s="161"/>
      <c r="AR1868" s="161"/>
      <c r="AT1868" s="161"/>
      <c r="AV1868" s="161"/>
      <c r="AX1868" s="161"/>
      <c r="AZ1868" s="161"/>
      <c r="BB1868" s="161"/>
    </row>
    <row r="1869" spans="1:54" s="174" customFormat="1" ht="18.399999999999999" customHeight="1" x14ac:dyDescent="0.3">
      <c r="A1869" s="182"/>
      <c r="B1869" s="160"/>
      <c r="C1869" s="64"/>
      <c r="D1869" s="161"/>
      <c r="E1869" s="161"/>
      <c r="F1869" s="165"/>
      <c r="H1869" s="165"/>
      <c r="J1869" s="165"/>
      <c r="L1869" s="165"/>
      <c r="N1869" s="165"/>
      <c r="P1869" s="165"/>
      <c r="R1869" s="165"/>
      <c r="T1869" s="165"/>
      <c r="V1869" s="165"/>
      <c r="X1869" s="165"/>
      <c r="Z1869" s="165"/>
      <c r="AB1869" s="165"/>
      <c r="AD1869" s="165"/>
      <c r="AF1869" s="165"/>
      <c r="AH1869" s="165"/>
      <c r="AJ1869" s="165"/>
      <c r="AL1869" s="165"/>
      <c r="AN1869" s="165"/>
      <c r="AP1869" s="165"/>
      <c r="AR1869" s="165"/>
      <c r="AT1869" s="165"/>
      <c r="AV1869" s="165"/>
      <c r="AX1869" s="165"/>
      <c r="AZ1869" s="165"/>
      <c r="BB1869" s="165"/>
    </row>
    <row r="1870" spans="1:54" s="174" customFormat="1" ht="18.399999999999999" customHeight="1" x14ac:dyDescent="0.3">
      <c r="A1870" s="182"/>
      <c r="B1870" s="160"/>
      <c r="C1870" s="64"/>
      <c r="D1870" s="161"/>
      <c r="E1870" s="161"/>
      <c r="F1870" s="165"/>
      <c r="H1870" s="165"/>
      <c r="J1870" s="165"/>
      <c r="L1870" s="165"/>
      <c r="N1870" s="165"/>
      <c r="P1870" s="165"/>
      <c r="R1870" s="165"/>
      <c r="T1870" s="165"/>
      <c r="V1870" s="165"/>
      <c r="X1870" s="165"/>
      <c r="Z1870" s="165"/>
      <c r="AB1870" s="165"/>
      <c r="AD1870" s="165"/>
      <c r="AF1870" s="165"/>
      <c r="AH1870" s="165"/>
      <c r="AJ1870" s="165"/>
      <c r="AL1870" s="165"/>
      <c r="AN1870" s="165"/>
      <c r="AP1870" s="165"/>
      <c r="AR1870" s="165"/>
      <c r="AT1870" s="165"/>
      <c r="AV1870" s="165"/>
      <c r="AX1870" s="165"/>
      <c r="AZ1870" s="165"/>
      <c r="BB1870" s="165"/>
    </row>
    <row r="1871" spans="1:54" s="174" customFormat="1" ht="18.399999999999999" customHeight="1" x14ac:dyDescent="0.3">
      <c r="A1871" s="182"/>
      <c r="B1871" s="160"/>
      <c r="C1871" s="64"/>
      <c r="D1871" s="161"/>
      <c r="E1871" s="161"/>
      <c r="F1871" s="165"/>
      <c r="H1871" s="165"/>
      <c r="J1871" s="165"/>
      <c r="L1871" s="161"/>
      <c r="N1871" s="161"/>
      <c r="P1871" s="161"/>
      <c r="R1871" s="161"/>
      <c r="T1871" s="161"/>
      <c r="V1871" s="161"/>
      <c r="X1871" s="161"/>
      <c r="Z1871" s="161"/>
      <c r="AB1871" s="161"/>
      <c r="AD1871" s="161"/>
      <c r="AF1871" s="161"/>
      <c r="AH1871" s="161"/>
      <c r="AJ1871" s="161"/>
      <c r="AL1871" s="161"/>
      <c r="AN1871" s="161"/>
      <c r="AP1871" s="161"/>
      <c r="AR1871" s="161"/>
      <c r="AT1871" s="161"/>
      <c r="AV1871" s="161"/>
      <c r="AX1871" s="161"/>
      <c r="AZ1871" s="161"/>
      <c r="BB1871" s="161"/>
    </row>
    <row r="1872" spans="1:54" s="174" customFormat="1" ht="18.399999999999999" customHeight="1" x14ac:dyDescent="0.3">
      <c r="A1872" s="182"/>
      <c r="B1872" s="160"/>
      <c r="C1872" s="64"/>
      <c r="D1872" s="161"/>
      <c r="E1872" s="161"/>
      <c r="F1872" s="165"/>
      <c r="H1872" s="165"/>
      <c r="J1872" s="165"/>
      <c r="L1872" s="161"/>
      <c r="N1872" s="165"/>
      <c r="P1872" s="165"/>
      <c r="R1872" s="165"/>
      <c r="T1872" s="165"/>
      <c r="V1872" s="165"/>
      <c r="X1872" s="165"/>
      <c r="Z1872" s="165"/>
      <c r="AB1872" s="165"/>
      <c r="AD1872" s="165"/>
      <c r="AF1872" s="165"/>
      <c r="AH1872" s="165"/>
      <c r="AJ1872" s="165"/>
      <c r="AL1872" s="165"/>
      <c r="AN1872" s="165"/>
      <c r="AP1872" s="165"/>
      <c r="AR1872" s="165"/>
      <c r="AT1872" s="165"/>
      <c r="AV1872" s="165"/>
      <c r="AX1872" s="165"/>
      <c r="AZ1872" s="165"/>
      <c r="BB1872" s="165"/>
    </row>
    <row r="1873" spans="1:255" s="174" customFormat="1" ht="18.399999999999999" customHeight="1" x14ac:dyDescent="0.3">
      <c r="A1873" s="182"/>
      <c r="B1873" s="160"/>
      <c r="C1873" s="64"/>
      <c r="D1873" s="161"/>
      <c r="E1873" s="161"/>
      <c r="F1873" s="165"/>
      <c r="H1873" s="165"/>
      <c r="J1873" s="165"/>
      <c r="L1873" s="161"/>
      <c r="N1873" s="161"/>
      <c r="P1873" s="161"/>
      <c r="R1873" s="161"/>
      <c r="T1873" s="161"/>
      <c r="V1873" s="161"/>
      <c r="X1873" s="161"/>
      <c r="Z1873" s="161"/>
      <c r="AB1873" s="161"/>
      <c r="AD1873" s="161"/>
      <c r="AF1873" s="161"/>
      <c r="AH1873" s="161"/>
      <c r="AJ1873" s="161"/>
      <c r="AL1873" s="161"/>
      <c r="AN1873" s="161"/>
      <c r="AP1873" s="161"/>
      <c r="AR1873" s="161"/>
      <c r="AT1873" s="161"/>
      <c r="AV1873" s="161"/>
      <c r="AX1873" s="161"/>
      <c r="AZ1873" s="161"/>
      <c r="BB1873" s="161"/>
    </row>
    <row r="1874" spans="1:255" s="174" customFormat="1" ht="18.399999999999999" customHeight="1" x14ac:dyDescent="0.3">
      <c r="A1874" s="182"/>
      <c r="B1874" s="160"/>
      <c r="C1874" s="64"/>
      <c r="D1874" s="161"/>
      <c r="E1874" s="161"/>
      <c r="F1874" s="165"/>
      <c r="H1874" s="165"/>
      <c r="J1874" s="165"/>
      <c r="L1874" s="165"/>
      <c r="N1874" s="165"/>
      <c r="P1874" s="165"/>
      <c r="R1874" s="165"/>
      <c r="T1874" s="165"/>
      <c r="V1874" s="165"/>
      <c r="X1874" s="165"/>
      <c r="Z1874" s="165"/>
      <c r="AB1874" s="165"/>
      <c r="AD1874" s="165"/>
      <c r="AF1874" s="165"/>
      <c r="AH1874" s="165"/>
      <c r="AJ1874" s="165"/>
      <c r="AL1874" s="165"/>
      <c r="AN1874" s="165"/>
      <c r="AP1874" s="165"/>
      <c r="AR1874" s="165"/>
      <c r="AT1874" s="165"/>
      <c r="AV1874" s="165"/>
      <c r="AX1874" s="165"/>
      <c r="AZ1874" s="165"/>
      <c r="BB1874" s="165"/>
    </row>
    <row r="1875" spans="1:255" s="174" customFormat="1" ht="18.399999999999999" customHeight="1" x14ac:dyDescent="0.3">
      <c r="A1875" s="182"/>
      <c r="B1875" s="160"/>
      <c r="C1875" s="64"/>
      <c r="D1875" s="161"/>
      <c r="E1875" s="161"/>
      <c r="F1875" s="165"/>
      <c r="H1875" s="165"/>
      <c r="J1875" s="165"/>
      <c r="L1875" s="161"/>
      <c r="N1875" s="161"/>
      <c r="P1875" s="161"/>
      <c r="R1875" s="161"/>
      <c r="T1875" s="161"/>
      <c r="V1875" s="161"/>
      <c r="X1875" s="161"/>
      <c r="Z1875" s="161"/>
      <c r="AB1875" s="161"/>
      <c r="AD1875" s="161"/>
      <c r="AF1875" s="161"/>
      <c r="AH1875" s="161"/>
      <c r="AJ1875" s="161"/>
      <c r="AL1875" s="161"/>
      <c r="AN1875" s="161"/>
      <c r="AP1875" s="161"/>
      <c r="AR1875" s="161"/>
      <c r="AT1875" s="161"/>
      <c r="AV1875" s="161"/>
      <c r="AX1875" s="161"/>
      <c r="AZ1875" s="161"/>
      <c r="BB1875" s="161"/>
    </row>
    <row r="1876" spans="1:255" s="174" customFormat="1" ht="18.399999999999999" customHeight="1" x14ac:dyDescent="0.3">
      <c r="A1876" s="182"/>
      <c r="B1876" s="160"/>
      <c r="C1876" s="64"/>
      <c r="D1876" s="161"/>
      <c r="E1876" s="161"/>
      <c r="H1876" s="161"/>
      <c r="J1876" s="161"/>
      <c r="L1876" s="161"/>
      <c r="N1876" s="161"/>
      <c r="P1876" s="161"/>
      <c r="R1876" s="161"/>
      <c r="T1876" s="161"/>
      <c r="V1876" s="161"/>
      <c r="X1876" s="161"/>
      <c r="Z1876" s="161"/>
      <c r="AB1876" s="161"/>
      <c r="AD1876" s="161"/>
      <c r="AF1876" s="161"/>
      <c r="AH1876" s="161"/>
      <c r="AJ1876" s="161"/>
      <c r="AL1876" s="161"/>
      <c r="AN1876" s="161"/>
      <c r="AP1876" s="161"/>
      <c r="AR1876" s="161"/>
      <c r="AT1876" s="161"/>
      <c r="AV1876" s="161"/>
      <c r="AX1876" s="161"/>
      <c r="AZ1876" s="161"/>
      <c r="BB1876" s="161"/>
    </row>
    <row r="1877" spans="1:255" s="174" customFormat="1" ht="18.399999999999999" customHeight="1" x14ac:dyDescent="0.3">
      <c r="A1877" s="182"/>
      <c r="B1877" s="160"/>
      <c r="C1877" s="64"/>
      <c r="D1877" s="161"/>
      <c r="E1877" s="161"/>
      <c r="J1877" s="161"/>
      <c r="L1877" s="161"/>
      <c r="N1877" s="161"/>
      <c r="P1877" s="161"/>
      <c r="R1877" s="161"/>
      <c r="T1877" s="161"/>
      <c r="V1877" s="161"/>
      <c r="X1877" s="161"/>
      <c r="Z1877" s="161"/>
      <c r="AB1877" s="161"/>
      <c r="AD1877" s="161"/>
      <c r="AF1877" s="161"/>
      <c r="AH1877" s="161"/>
      <c r="AJ1877" s="161"/>
      <c r="AL1877" s="161"/>
      <c r="AN1877" s="161"/>
      <c r="AP1877" s="161"/>
      <c r="AR1877" s="161"/>
      <c r="AT1877" s="161"/>
      <c r="AV1877" s="161"/>
      <c r="AX1877" s="161"/>
      <c r="AZ1877" s="161"/>
      <c r="BB1877" s="161"/>
    </row>
    <row r="1878" spans="1:255" ht="18.399999999999999" customHeight="1" x14ac:dyDescent="0.3">
      <c r="A1878" s="182"/>
      <c r="B1878" s="160"/>
      <c r="C1878" s="64"/>
      <c r="D1878" s="161"/>
      <c r="F1878" s="174"/>
      <c r="H1878" s="161"/>
      <c r="J1878" s="161"/>
      <c r="L1878" s="161"/>
      <c r="N1878" s="161"/>
      <c r="P1878" s="161"/>
      <c r="R1878" s="161"/>
      <c r="T1878" s="161"/>
      <c r="V1878" s="161"/>
      <c r="X1878" s="161"/>
      <c r="Z1878" s="161"/>
      <c r="AB1878" s="161"/>
      <c r="AD1878" s="161"/>
      <c r="AF1878" s="161"/>
      <c r="AH1878" s="161"/>
      <c r="AJ1878" s="161"/>
      <c r="AL1878" s="161"/>
      <c r="AN1878" s="161"/>
      <c r="AP1878" s="161"/>
      <c r="AR1878" s="161"/>
      <c r="AT1878" s="161"/>
      <c r="AV1878" s="161"/>
      <c r="AX1878" s="161"/>
      <c r="AZ1878" s="161"/>
      <c r="BB1878" s="161"/>
      <c r="BD1878" s="174"/>
      <c r="BE1878" s="174"/>
      <c r="BF1878" s="174"/>
      <c r="BG1878" s="174"/>
      <c r="BH1878" s="174"/>
      <c r="BI1878" s="174"/>
      <c r="BJ1878" s="174"/>
      <c r="BK1878" s="174"/>
      <c r="BL1878" s="174"/>
      <c r="BM1878" s="174"/>
      <c r="BN1878" s="174"/>
      <c r="BO1878" s="174"/>
      <c r="BP1878" s="174"/>
      <c r="BQ1878" s="174"/>
      <c r="BR1878" s="174"/>
      <c r="BS1878" s="174"/>
      <c r="BT1878" s="174"/>
      <c r="BU1878" s="174"/>
      <c r="BV1878" s="174"/>
      <c r="BW1878" s="174"/>
      <c r="BX1878" s="174"/>
      <c r="BY1878" s="174"/>
      <c r="BZ1878" s="174"/>
      <c r="CA1878" s="174"/>
      <c r="CB1878" s="174"/>
      <c r="CC1878" s="174"/>
      <c r="CD1878" s="174"/>
      <c r="CE1878" s="174"/>
      <c r="CF1878" s="174"/>
      <c r="CG1878" s="174"/>
      <c r="CH1878" s="174"/>
      <c r="CI1878" s="174"/>
      <c r="CJ1878" s="174"/>
      <c r="CK1878" s="174"/>
      <c r="CL1878" s="174"/>
      <c r="CM1878" s="174"/>
      <c r="CN1878" s="174"/>
      <c r="CO1878" s="174"/>
      <c r="CP1878" s="174"/>
      <c r="CQ1878" s="174"/>
      <c r="CR1878" s="174"/>
      <c r="CS1878" s="174"/>
      <c r="CT1878" s="174"/>
      <c r="CU1878" s="174"/>
      <c r="CV1878" s="174"/>
      <c r="CW1878" s="174"/>
      <c r="CX1878" s="174"/>
      <c r="CY1878" s="174"/>
      <c r="CZ1878" s="174"/>
      <c r="DA1878" s="174"/>
      <c r="DB1878" s="174"/>
      <c r="DC1878" s="174"/>
      <c r="DD1878" s="174"/>
      <c r="DE1878" s="174"/>
      <c r="DF1878" s="174"/>
      <c r="DG1878" s="174"/>
      <c r="DH1878" s="174"/>
      <c r="DI1878" s="174"/>
      <c r="DJ1878" s="174"/>
      <c r="DK1878" s="174"/>
      <c r="DL1878" s="174"/>
      <c r="DM1878" s="174"/>
      <c r="DN1878" s="174"/>
      <c r="DO1878" s="174"/>
      <c r="DP1878" s="174"/>
      <c r="DQ1878" s="174"/>
      <c r="DR1878" s="174"/>
      <c r="DS1878" s="174"/>
      <c r="DT1878" s="174"/>
      <c r="DU1878" s="174"/>
      <c r="DV1878" s="174"/>
      <c r="DW1878" s="174"/>
      <c r="DX1878" s="174"/>
      <c r="DY1878" s="174"/>
      <c r="EB1878" s="174"/>
      <c r="EC1878" s="174"/>
      <c r="ED1878" s="174"/>
      <c r="EE1878" s="174"/>
      <c r="EF1878" s="174"/>
      <c r="EG1878" s="174"/>
      <c r="EH1878" s="174"/>
      <c r="EI1878" s="174"/>
      <c r="EJ1878" s="174"/>
      <c r="EK1878" s="174"/>
      <c r="EL1878" s="174"/>
      <c r="EM1878" s="174"/>
      <c r="EN1878" s="174"/>
      <c r="EO1878" s="174"/>
      <c r="EP1878" s="174"/>
      <c r="EQ1878" s="174"/>
      <c r="ER1878" s="174"/>
      <c r="ES1878" s="174"/>
      <c r="ET1878" s="174"/>
      <c r="EU1878" s="174"/>
      <c r="EV1878" s="174"/>
      <c r="EW1878" s="174"/>
      <c r="EX1878" s="174"/>
      <c r="EY1878" s="174"/>
      <c r="EZ1878" s="174"/>
      <c r="FA1878" s="174"/>
      <c r="FB1878" s="174"/>
      <c r="FC1878" s="174"/>
      <c r="FD1878" s="174"/>
      <c r="FE1878" s="174"/>
      <c r="FF1878" s="174"/>
      <c r="FG1878" s="174"/>
      <c r="FH1878" s="174"/>
      <c r="FI1878" s="174"/>
      <c r="FJ1878" s="174"/>
      <c r="FK1878" s="174"/>
      <c r="FL1878" s="174"/>
      <c r="FM1878" s="174"/>
      <c r="FN1878" s="174"/>
      <c r="FO1878" s="174"/>
      <c r="FP1878" s="174"/>
      <c r="FQ1878" s="174"/>
      <c r="FR1878" s="174"/>
      <c r="FS1878" s="174"/>
      <c r="FT1878" s="174"/>
      <c r="FU1878" s="174"/>
      <c r="FV1878" s="174"/>
      <c r="FW1878" s="174"/>
      <c r="FX1878" s="174"/>
      <c r="FY1878" s="174"/>
      <c r="FZ1878" s="174"/>
      <c r="GA1878" s="174"/>
      <c r="GB1878" s="174"/>
      <c r="GC1878" s="174"/>
      <c r="GD1878" s="174"/>
      <c r="GE1878" s="174"/>
      <c r="GF1878" s="174"/>
      <c r="GG1878" s="174"/>
      <c r="GH1878" s="174"/>
      <c r="GI1878" s="174"/>
      <c r="GJ1878" s="174"/>
      <c r="GK1878" s="174"/>
      <c r="GL1878" s="174"/>
      <c r="GM1878" s="174"/>
      <c r="GN1878" s="174"/>
      <c r="GO1878" s="174"/>
      <c r="GP1878" s="174"/>
      <c r="GQ1878" s="174"/>
      <c r="GR1878" s="174"/>
      <c r="GS1878" s="174"/>
      <c r="GT1878" s="174"/>
      <c r="GU1878" s="174"/>
      <c r="GV1878" s="174"/>
      <c r="GW1878" s="174"/>
      <c r="GX1878" s="174"/>
      <c r="GY1878" s="174"/>
      <c r="GZ1878" s="174"/>
      <c r="HA1878" s="174"/>
      <c r="HB1878" s="174"/>
      <c r="HC1878" s="174"/>
      <c r="HD1878" s="174"/>
      <c r="HE1878" s="174"/>
      <c r="HF1878" s="174"/>
      <c r="HG1878" s="174"/>
      <c r="HH1878" s="174"/>
      <c r="HI1878" s="174"/>
      <c r="HJ1878" s="174"/>
      <c r="HK1878" s="174"/>
      <c r="HL1878" s="174"/>
      <c r="HM1878" s="174"/>
      <c r="HN1878" s="174"/>
      <c r="HO1878" s="174"/>
      <c r="HP1878" s="174"/>
      <c r="HQ1878" s="174"/>
      <c r="HR1878" s="174"/>
      <c r="HS1878" s="174"/>
      <c r="HT1878" s="174"/>
      <c r="HU1878" s="174"/>
      <c r="HV1878" s="174"/>
      <c r="HW1878" s="174"/>
      <c r="HX1878" s="174"/>
      <c r="HY1878" s="174"/>
      <c r="HZ1878" s="174"/>
      <c r="IA1878" s="174"/>
      <c r="IB1878" s="174"/>
      <c r="IC1878" s="174"/>
      <c r="ID1878" s="174"/>
      <c r="IE1878" s="174"/>
      <c r="IF1878" s="174"/>
      <c r="IG1878" s="174"/>
      <c r="IH1878" s="174"/>
      <c r="II1878" s="174"/>
      <c r="IJ1878" s="174"/>
      <c r="IK1878" s="174"/>
      <c r="IL1878" s="174"/>
      <c r="IM1878" s="174"/>
      <c r="IN1878" s="174"/>
      <c r="IO1878" s="174"/>
      <c r="IP1878" s="174"/>
      <c r="IQ1878" s="174"/>
      <c r="IR1878" s="174"/>
      <c r="IS1878" s="174"/>
      <c r="IT1878" s="174"/>
      <c r="IU1878" s="174"/>
    </row>
    <row r="1879" spans="1:255" s="174" customFormat="1" ht="18.399999999999999" customHeight="1" x14ac:dyDescent="0.3">
      <c r="A1879" s="182"/>
      <c r="B1879" s="160"/>
      <c r="C1879" s="64"/>
      <c r="D1879" s="161"/>
      <c r="E1879" s="161"/>
      <c r="H1879" s="161"/>
      <c r="J1879" s="161"/>
      <c r="L1879" s="161"/>
      <c r="N1879" s="161"/>
      <c r="P1879" s="161"/>
      <c r="R1879" s="161"/>
      <c r="T1879" s="161"/>
      <c r="V1879" s="161"/>
      <c r="X1879" s="161"/>
      <c r="Z1879" s="161"/>
      <c r="AB1879" s="161"/>
      <c r="AD1879" s="161"/>
      <c r="AF1879" s="161"/>
      <c r="AH1879" s="161"/>
      <c r="AJ1879" s="161"/>
      <c r="AL1879" s="161"/>
      <c r="AN1879" s="161"/>
      <c r="AP1879" s="161"/>
      <c r="AR1879" s="161"/>
      <c r="AT1879" s="161"/>
      <c r="AV1879" s="161"/>
      <c r="AX1879" s="161"/>
      <c r="AZ1879" s="161"/>
      <c r="BB1879" s="161"/>
    </row>
    <row r="1880" spans="1:255" s="174" customFormat="1" ht="18.399999999999999" customHeight="1" x14ac:dyDescent="0.3">
      <c r="A1880" s="182"/>
      <c r="B1880" s="160"/>
      <c r="C1880" s="64"/>
      <c r="D1880" s="161"/>
      <c r="E1880" s="161"/>
      <c r="F1880" s="165"/>
      <c r="H1880" s="161"/>
      <c r="J1880" s="161"/>
      <c r="L1880" s="161"/>
      <c r="N1880" s="161"/>
      <c r="P1880" s="161"/>
      <c r="R1880" s="161"/>
      <c r="T1880" s="161"/>
      <c r="V1880" s="161"/>
      <c r="X1880" s="161"/>
      <c r="Z1880" s="161"/>
      <c r="AB1880" s="161"/>
      <c r="AD1880" s="161"/>
      <c r="AF1880" s="161"/>
      <c r="AH1880" s="161"/>
      <c r="AJ1880" s="161"/>
      <c r="AL1880" s="161"/>
      <c r="AN1880" s="161"/>
      <c r="AP1880" s="161"/>
      <c r="AR1880" s="161"/>
      <c r="AT1880" s="161"/>
      <c r="AV1880" s="161"/>
      <c r="AX1880" s="161"/>
      <c r="AZ1880" s="161"/>
      <c r="BB1880" s="161"/>
    </row>
    <row r="1881" spans="1:255" s="174" customFormat="1" ht="18.399999999999999" customHeight="1" x14ac:dyDescent="0.3">
      <c r="A1881" s="182"/>
      <c r="B1881" s="160"/>
      <c r="C1881" s="64"/>
      <c r="D1881" s="161"/>
      <c r="E1881" s="161"/>
      <c r="H1881" s="161"/>
      <c r="J1881" s="161"/>
      <c r="L1881" s="161"/>
      <c r="N1881" s="161"/>
      <c r="P1881" s="161"/>
      <c r="R1881" s="161"/>
      <c r="T1881" s="161"/>
      <c r="V1881" s="161"/>
      <c r="X1881" s="161"/>
      <c r="Z1881" s="161"/>
      <c r="AB1881" s="161"/>
      <c r="AD1881" s="161"/>
      <c r="AF1881" s="161"/>
      <c r="AH1881" s="161"/>
      <c r="AJ1881" s="161"/>
      <c r="AL1881" s="161"/>
      <c r="AN1881" s="161"/>
      <c r="AP1881" s="161"/>
      <c r="AR1881" s="161"/>
      <c r="AT1881" s="161"/>
      <c r="AV1881" s="161"/>
      <c r="AX1881" s="161"/>
      <c r="AZ1881" s="161"/>
      <c r="BB1881" s="161"/>
    </row>
    <row r="1882" spans="1:255" s="174" customFormat="1" ht="18.399999999999999" customHeight="1" x14ac:dyDescent="0.3">
      <c r="A1882" s="206"/>
      <c r="B1882" s="160"/>
      <c r="C1882" s="64"/>
      <c r="D1882" s="161"/>
      <c r="E1882" s="161"/>
      <c r="H1882" s="161"/>
      <c r="J1882" s="161"/>
      <c r="L1882" s="161"/>
      <c r="N1882" s="161"/>
      <c r="P1882" s="161"/>
      <c r="R1882" s="161"/>
      <c r="T1882" s="161"/>
      <c r="V1882" s="161"/>
      <c r="X1882" s="161"/>
      <c r="Z1882" s="161"/>
      <c r="AB1882" s="161"/>
      <c r="AD1882" s="161"/>
      <c r="AF1882" s="161"/>
      <c r="AH1882" s="161"/>
      <c r="AJ1882" s="161"/>
      <c r="AL1882" s="161"/>
      <c r="AN1882" s="161"/>
      <c r="AP1882" s="161"/>
      <c r="AR1882" s="161"/>
      <c r="AT1882" s="161"/>
      <c r="AV1882" s="161"/>
      <c r="AX1882" s="161"/>
      <c r="AZ1882" s="161"/>
      <c r="BB1882" s="161"/>
    </row>
    <row r="1883" spans="1:255" s="174" customFormat="1" ht="18.399999999999999" customHeight="1" x14ac:dyDescent="0.3">
      <c r="A1883" s="182"/>
      <c r="B1883" s="160"/>
      <c r="C1883" s="64"/>
      <c r="D1883" s="161"/>
      <c r="E1883" s="161"/>
      <c r="H1883" s="161"/>
      <c r="J1883" s="161"/>
      <c r="L1883" s="161"/>
      <c r="N1883" s="161"/>
      <c r="P1883" s="161"/>
      <c r="R1883" s="161"/>
      <c r="T1883" s="161"/>
      <c r="V1883" s="161"/>
      <c r="X1883" s="161"/>
      <c r="Z1883" s="161"/>
      <c r="AB1883" s="161"/>
      <c r="AD1883" s="161"/>
      <c r="AF1883" s="161"/>
      <c r="AH1883" s="161"/>
      <c r="AJ1883" s="161"/>
      <c r="AL1883" s="161"/>
      <c r="AN1883" s="161"/>
      <c r="AP1883" s="161"/>
      <c r="AR1883" s="161"/>
      <c r="AT1883" s="161"/>
      <c r="AV1883" s="161"/>
      <c r="AX1883" s="161"/>
      <c r="AZ1883" s="161"/>
      <c r="BB1883" s="161"/>
    </row>
    <row r="1884" spans="1:255" s="174" customFormat="1" ht="18.399999999999999" customHeight="1" x14ac:dyDescent="0.3">
      <c r="A1884" s="182"/>
      <c r="B1884" s="160"/>
      <c r="C1884" s="64"/>
      <c r="D1884" s="161"/>
      <c r="E1884" s="161"/>
      <c r="L1884" s="161"/>
      <c r="N1884" s="161"/>
      <c r="P1884" s="161"/>
      <c r="R1884" s="161"/>
      <c r="T1884" s="161"/>
      <c r="V1884" s="161"/>
      <c r="X1884" s="161"/>
      <c r="Z1884" s="161"/>
      <c r="AB1884" s="161"/>
      <c r="AD1884" s="161"/>
      <c r="AF1884" s="161"/>
      <c r="AH1884" s="161"/>
      <c r="AJ1884" s="161"/>
      <c r="AL1884" s="161"/>
      <c r="AN1884" s="161"/>
      <c r="AP1884" s="161"/>
      <c r="AR1884" s="161"/>
      <c r="AT1884" s="161"/>
      <c r="AV1884" s="161"/>
      <c r="AX1884" s="161"/>
      <c r="AZ1884" s="161"/>
      <c r="BB1884" s="161"/>
    </row>
    <row r="1885" spans="1:255" s="174" customFormat="1" ht="18.399999999999999" customHeight="1" x14ac:dyDescent="0.3">
      <c r="A1885" s="180"/>
      <c r="B1885" s="179"/>
      <c r="C1885" s="190"/>
      <c r="D1885" s="165"/>
      <c r="E1885" s="161"/>
      <c r="N1885" s="178"/>
      <c r="P1885" s="178"/>
      <c r="R1885" s="178"/>
      <c r="T1885" s="178"/>
      <c r="V1885" s="178"/>
      <c r="X1885" s="178"/>
      <c r="Z1885" s="178"/>
      <c r="AB1885" s="178"/>
      <c r="AD1885" s="178"/>
      <c r="AF1885" s="178"/>
      <c r="AH1885" s="178"/>
      <c r="AJ1885" s="178"/>
      <c r="AL1885" s="178"/>
      <c r="AN1885" s="178"/>
      <c r="AP1885" s="178"/>
      <c r="AR1885" s="178"/>
      <c r="AT1885" s="178"/>
      <c r="AV1885" s="178"/>
      <c r="AX1885" s="178"/>
      <c r="AZ1885" s="178"/>
      <c r="BB1885" s="178"/>
    </row>
    <row r="1886" spans="1:255" s="174" customFormat="1" ht="18.399999999999999" customHeight="1" x14ac:dyDescent="0.3">
      <c r="A1886" s="180"/>
      <c r="B1886" s="160"/>
      <c r="C1886" s="64"/>
      <c r="D1886" s="161"/>
      <c r="E1886" s="161"/>
      <c r="H1886" s="161"/>
      <c r="J1886" s="161"/>
      <c r="L1886" s="161"/>
      <c r="N1886" s="161"/>
      <c r="P1886" s="161"/>
      <c r="R1886" s="161"/>
      <c r="T1886" s="161"/>
      <c r="V1886" s="161"/>
      <c r="X1886" s="161"/>
      <c r="Z1886" s="161"/>
      <c r="AB1886" s="161"/>
      <c r="AD1886" s="161"/>
      <c r="AF1886" s="161"/>
      <c r="AH1886" s="161"/>
      <c r="AJ1886" s="161"/>
      <c r="AL1886" s="161"/>
      <c r="AN1886" s="161"/>
      <c r="AP1886" s="161"/>
      <c r="AR1886" s="161"/>
      <c r="AT1886" s="161"/>
      <c r="AV1886" s="161"/>
      <c r="AX1886" s="161"/>
      <c r="AZ1886" s="161"/>
      <c r="BB1886" s="161"/>
    </row>
    <row r="1887" spans="1:255" s="174" customFormat="1" ht="18.399999999999999" customHeight="1" x14ac:dyDescent="0.3">
      <c r="A1887" s="180"/>
      <c r="B1887" s="160"/>
      <c r="C1887" s="64"/>
      <c r="D1887" s="161"/>
      <c r="E1887" s="161"/>
      <c r="J1887" s="161"/>
      <c r="L1887" s="161"/>
      <c r="N1887" s="161"/>
      <c r="P1887" s="161"/>
      <c r="R1887" s="161"/>
      <c r="T1887" s="161"/>
      <c r="V1887" s="161"/>
      <c r="X1887" s="161"/>
      <c r="Z1887" s="161"/>
      <c r="AB1887" s="161"/>
      <c r="AD1887" s="161"/>
      <c r="AF1887" s="161"/>
      <c r="AH1887" s="161"/>
      <c r="AJ1887" s="161"/>
      <c r="AL1887" s="161"/>
      <c r="AN1887" s="161"/>
      <c r="AP1887" s="161"/>
      <c r="AR1887" s="161"/>
      <c r="AT1887" s="161"/>
      <c r="AV1887" s="161"/>
      <c r="AX1887" s="161"/>
      <c r="AZ1887" s="161"/>
      <c r="BB1887" s="161"/>
    </row>
    <row r="1888" spans="1:255" s="174" customFormat="1" ht="18.399999999999999" customHeight="1" x14ac:dyDescent="0.3">
      <c r="A1888" s="182"/>
      <c r="B1888" s="160"/>
      <c r="C1888" s="64"/>
      <c r="D1888" s="161"/>
      <c r="E1888" s="161"/>
      <c r="J1888" s="161"/>
      <c r="L1888" s="161"/>
      <c r="N1888" s="161"/>
      <c r="P1888" s="161"/>
      <c r="R1888" s="161"/>
      <c r="T1888" s="161"/>
      <c r="V1888" s="161"/>
      <c r="X1888" s="161"/>
      <c r="Z1888" s="161"/>
      <c r="AB1888" s="161"/>
      <c r="AD1888" s="161"/>
      <c r="AF1888" s="161"/>
      <c r="AH1888" s="161"/>
      <c r="AJ1888" s="161"/>
      <c r="AL1888" s="161"/>
      <c r="AN1888" s="161"/>
      <c r="AP1888" s="161"/>
      <c r="AR1888" s="161"/>
      <c r="AT1888" s="161"/>
      <c r="AV1888" s="161"/>
      <c r="AX1888" s="161"/>
      <c r="AZ1888" s="161"/>
      <c r="BB1888" s="161"/>
    </row>
    <row r="1889" spans="1:54" ht="18.399999999999999" customHeight="1" x14ac:dyDescent="0.3">
      <c r="A1889" s="182"/>
      <c r="B1889" s="160"/>
      <c r="C1889" s="64"/>
      <c r="D1889" s="161"/>
      <c r="F1889" s="174"/>
      <c r="H1889" s="174"/>
      <c r="J1889" s="174"/>
      <c r="L1889" s="161"/>
      <c r="N1889" s="161"/>
      <c r="P1889" s="161"/>
      <c r="R1889" s="161"/>
      <c r="T1889" s="161"/>
      <c r="V1889" s="161"/>
      <c r="X1889" s="161"/>
      <c r="Z1889" s="161"/>
      <c r="AB1889" s="161"/>
      <c r="AD1889" s="161"/>
      <c r="AF1889" s="161"/>
      <c r="AH1889" s="161"/>
      <c r="AJ1889" s="161"/>
      <c r="AL1889" s="161"/>
      <c r="AN1889" s="161"/>
      <c r="AP1889" s="161"/>
      <c r="AR1889" s="161"/>
      <c r="AT1889" s="161"/>
      <c r="AV1889" s="161"/>
      <c r="AX1889" s="161"/>
      <c r="AZ1889" s="161"/>
      <c r="BB1889" s="161"/>
    </row>
    <row r="1890" spans="1:54" s="174" customFormat="1" ht="18.399999999999999" customHeight="1" x14ac:dyDescent="0.3">
      <c r="A1890" s="182"/>
      <c r="B1890" s="160"/>
      <c r="C1890" s="64"/>
      <c r="D1890" s="160"/>
      <c r="E1890" s="161"/>
      <c r="F1890" s="165"/>
      <c r="H1890" s="165"/>
      <c r="J1890" s="165"/>
      <c r="L1890" s="165"/>
      <c r="N1890" s="165"/>
      <c r="R1890" s="165"/>
      <c r="T1890" s="165"/>
      <c r="V1890" s="165"/>
      <c r="X1890" s="165"/>
      <c r="Z1890" s="165"/>
      <c r="AB1890" s="165"/>
      <c r="AD1890" s="165"/>
      <c r="AF1890" s="165"/>
      <c r="AH1890" s="165"/>
      <c r="AJ1890" s="165"/>
      <c r="AL1890" s="165"/>
      <c r="AN1890" s="165"/>
      <c r="AP1890" s="165"/>
      <c r="AR1890" s="165"/>
      <c r="AT1890" s="165"/>
      <c r="AV1890" s="165"/>
      <c r="AX1890" s="165"/>
      <c r="AZ1890" s="165"/>
      <c r="BB1890" s="165"/>
    </row>
    <row r="1891" spans="1:54" s="174" customFormat="1" ht="18.399999999999999" customHeight="1" x14ac:dyDescent="0.3">
      <c r="A1891" s="182"/>
      <c r="B1891" s="160"/>
      <c r="C1891" s="64"/>
      <c r="D1891" s="161"/>
      <c r="E1891" s="161"/>
      <c r="H1891" s="161"/>
      <c r="J1891" s="161"/>
      <c r="L1891" s="161"/>
      <c r="N1891" s="161"/>
      <c r="P1891" s="161"/>
      <c r="R1891" s="161"/>
      <c r="T1891" s="161"/>
      <c r="V1891" s="161"/>
      <c r="X1891" s="161"/>
      <c r="Z1891" s="161"/>
      <c r="AB1891" s="161"/>
      <c r="AD1891" s="161"/>
      <c r="AF1891" s="161"/>
      <c r="AH1891" s="161"/>
      <c r="AJ1891" s="161"/>
      <c r="AL1891" s="161"/>
      <c r="AN1891" s="161"/>
      <c r="AP1891" s="161"/>
      <c r="AR1891" s="161"/>
      <c r="AT1891" s="161"/>
      <c r="AV1891" s="161"/>
      <c r="AX1891" s="161"/>
      <c r="AZ1891" s="161"/>
      <c r="BB1891" s="161"/>
    </row>
    <row r="1892" spans="1:54" s="174" customFormat="1" ht="18.399999999999999" customHeight="1" x14ac:dyDescent="0.3">
      <c r="A1892" s="182"/>
      <c r="B1892" s="160"/>
      <c r="C1892" s="64"/>
      <c r="D1892" s="161"/>
      <c r="E1892" s="161"/>
      <c r="H1892" s="165"/>
      <c r="J1892" s="165"/>
      <c r="L1892" s="165"/>
      <c r="N1892" s="165"/>
      <c r="P1892" s="165"/>
      <c r="R1892" s="165"/>
      <c r="T1892" s="165"/>
      <c r="V1892" s="165"/>
      <c r="X1892" s="165"/>
      <c r="Z1892" s="165"/>
      <c r="AB1892" s="165"/>
      <c r="AD1892" s="165"/>
      <c r="AF1892" s="165"/>
      <c r="AH1892" s="165"/>
      <c r="AJ1892" s="165"/>
      <c r="AL1892" s="165"/>
      <c r="AN1892" s="165"/>
      <c r="AP1892" s="165"/>
      <c r="AR1892" s="165"/>
      <c r="AT1892" s="165"/>
      <c r="AV1892" s="165"/>
      <c r="AX1892" s="165"/>
      <c r="AZ1892" s="165"/>
      <c r="BB1892" s="165"/>
    </row>
    <row r="1893" spans="1:54" s="174" customFormat="1" ht="18.399999999999999" customHeight="1" x14ac:dyDescent="0.3">
      <c r="A1893" s="182"/>
      <c r="B1893" s="160"/>
      <c r="C1893" s="64"/>
      <c r="D1893" s="161"/>
      <c r="E1893" s="161"/>
      <c r="R1893" s="165"/>
      <c r="T1893" s="165"/>
      <c r="V1893" s="165"/>
      <c r="X1893" s="165"/>
      <c r="Z1893" s="165"/>
      <c r="AB1893" s="165"/>
      <c r="AD1893" s="165"/>
      <c r="AF1893" s="165"/>
      <c r="AH1893" s="165"/>
      <c r="AJ1893" s="165"/>
      <c r="AL1893" s="165"/>
      <c r="AN1893" s="165"/>
      <c r="AP1893" s="165"/>
      <c r="AR1893" s="165"/>
      <c r="AT1893" s="165"/>
      <c r="AV1893" s="165"/>
      <c r="AX1893" s="165"/>
      <c r="AZ1893" s="165"/>
      <c r="BB1893" s="165"/>
    </row>
    <row r="1894" spans="1:54" s="174" customFormat="1" ht="18.399999999999999" customHeight="1" x14ac:dyDescent="0.3">
      <c r="A1894" s="182"/>
      <c r="B1894" s="160"/>
      <c r="C1894" s="64"/>
      <c r="D1894" s="161"/>
      <c r="E1894" s="161"/>
      <c r="J1894" s="164"/>
      <c r="L1894" s="164"/>
      <c r="N1894" s="164"/>
      <c r="P1894" s="164"/>
      <c r="R1894" s="164"/>
      <c r="T1894" s="164"/>
      <c r="V1894" s="164"/>
      <c r="X1894" s="164"/>
      <c r="Z1894" s="164"/>
      <c r="AB1894" s="164"/>
      <c r="AD1894" s="164"/>
      <c r="AF1894" s="164"/>
      <c r="AH1894" s="164"/>
      <c r="AJ1894" s="164"/>
      <c r="AL1894" s="164"/>
      <c r="AN1894" s="164"/>
      <c r="AP1894" s="164"/>
      <c r="AR1894" s="164"/>
      <c r="AT1894" s="164"/>
      <c r="AV1894" s="164"/>
      <c r="AX1894" s="164"/>
      <c r="AZ1894" s="164"/>
      <c r="BB1894" s="164"/>
    </row>
    <row r="1895" spans="1:54" s="174" customFormat="1" ht="18.399999999999999" customHeight="1" x14ac:dyDescent="0.3">
      <c r="A1895" s="182"/>
      <c r="B1895" s="160"/>
      <c r="C1895" s="64"/>
      <c r="D1895" s="161"/>
      <c r="E1895" s="161"/>
      <c r="J1895" s="161"/>
      <c r="L1895" s="161"/>
      <c r="N1895" s="161"/>
      <c r="P1895" s="161"/>
      <c r="R1895" s="161"/>
      <c r="T1895" s="161"/>
      <c r="V1895" s="161"/>
      <c r="X1895" s="161"/>
      <c r="Z1895" s="161"/>
      <c r="AB1895" s="161"/>
      <c r="AD1895" s="161"/>
      <c r="AF1895" s="161"/>
      <c r="AH1895" s="161"/>
      <c r="AJ1895" s="161"/>
      <c r="AL1895" s="161"/>
      <c r="AN1895" s="161"/>
      <c r="AP1895" s="161"/>
      <c r="AR1895" s="161"/>
      <c r="AT1895" s="161"/>
      <c r="AV1895" s="161"/>
      <c r="AX1895" s="161"/>
      <c r="AZ1895" s="161"/>
      <c r="BB1895" s="161"/>
    </row>
    <row r="1896" spans="1:54" s="174" customFormat="1" ht="18.399999999999999" customHeight="1" x14ac:dyDescent="0.3">
      <c r="A1896" s="182"/>
      <c r="B1896" s="160"/>
      <c r="C1896" s="64"/>
      <c r="D1896" s="161"/>
      <c r="E1896" s="161"/>
      <c r="F1896" s="165"/>
      <c r="H1896" s="165"/>
      <c r="J1896" s="165"/>
      <c r="L1896" s="165"/>
      <c r="N1896" s="165"/>
      <c r="P1896" s="165"/>
      <c r="R1896" s="165"/>
      <c r="T1896" s="165"/>
      <c r="V1896" s="165"/>
      <c r="X1896" s="165"/>
      <c r="Z1896" s="165"/>
      <c r="AB1896" s="165"/>
      <c r="AD1896" s="165"/>
      <c r="AF1896" s="165"/>
      <c r="AH1896" s="165"/>
      <c r="AJ1896" s="165"/>
      <c r="AL1896" s="165"/>
      <c r="AN1896" s="165"/>
      <c r="AP1896" s="165"/>
      <c r="AR1896" s="165"/>
      <c r="AT1896" s="165"/>
      <c r="AV1896" s="165"/>
      <c r="AX1896" s="165"/>
      <c r="AZ1896" s="165"/>
      <c r="BB1896" s="165"/>
    </row>
    <row r="1897" spans="1:54" s="174" customFormat="1" ht="18.399999999999999" customHeight="1" x14ac:dyDescent="0.3">
      <c r="A1897" s="182"/>
      <c r="B1897" s="160"/>
      <c r="C1897" s="89"/>
      <c r="D1897" s="177"/>
      <c r="E1897" s="161"/>
      <c r="H1897" s="165"/>
      <c r="J1897" s="165"/>
      <c r="L1897" s="165"/>
      <c r="N1897" s="165"/>
      <c r="P1897" s="165"/>
      <c r="R1897" s="165"/>
      <c r="T1897" s="165"/>
      <c r="V1897" s="165"/>
      <c r="X1897" s="165"/>
      <c r="Z1897" s="165"/>
      <c r="AB1897" s="165"/>
      <c r="AD1897" s="165"/>
      <c r="AF1897" s="165"/>
      <c r="AH1897" s="165"/>
      <c r="AJ1897" s="165"/>
      <c r="AL1897" s="165"/>
      <c r="AN1897" s="165"/>
      <c r="AP1897" s="165"/>
      <c r="AR1897" s="165"/>
      <c r="AT1897" s="165"/>
      <c r="AV1897" s="165"/>
      <c r="AX1897" s="165"/>
      <c r="AZ1897" s="165"/>
      <c r="BB1897" s="165"/>
    </row>
    <row r="1898" spans="1:54" s="174" customFormat="1" ht="18.399999999999999" customHeight="1" x14ac:dyDescent="0.3">
      <c r="A1898" s="182"/>
      <c r="B1898" s="160"/>
      <c r="C1898" s="89"/>
      <c r="D1898" s="164"/>
      <c r="E1898" s="161"/>
      <c r="H1898" s="165"/>
      <c r="J1898" s="165"/>
      <c r="L1898" s="165"/>
      <c r="N1898" s="165"/>
      <c r="P1898" s="165"/>
      <c r="R1898" s="165"/>
      <c r="T1898" s="165"/>
      <c r="V1898" s="165"/>
      <c r="X1898" s="165"/>
      <c r="Z1898" s="165"/>
      <c r="AB1898" s="165"/>
      <c r="AD1898" s="165"/>
      <c r="AF1898" s="165"/>
      <c r="AH1898" s="165"/>
      <c r="AJ1898" s="165"/>
      <c r="AL1898" s="165"/>
      <c r="AN1898" s="165"/>
      <c r="AP1898" s="165"/>
      <c r="AR1898" s="165"/>
      <c r="AT1898" s="165"/>
      <c r="AV1898" s="165"/>
      <c r="AX1898" s="165"/>
      <c r="AZ1898" s="165"/>
      <c r="BB1898" s="165"/>
    </row>
    <row r="1899" spans="1:54" s="174" customFormat="1" ht="18.399999999999999" customHeight="1" x14ac:dyDescent="0.3">
      <c r="A1899" s="182"/>
      <c r="B1899" s="160"/>
      <c r="C1899" s="64"/>
      <c r="D1899" s="161"/>
      <c r="E1899" s="161"/>
      <c r="H1899" s="165"/>
      <c r="J1899" s="165"/>
      <c r="L1899" s="165"/>
      <c r="N1899" s="165"/>
      <c r="P1899" s="165"/>
      <c r="R1899" s="165"/>
      <c r="T1899" s="165"/>
      <c r="V1899" s="165"/>
      <c r="X1899" s="165"/>
      <c r="Z1899" s="165"/>
      <c r="AB1899" s="165"/>
      <c r="AD1899" s="165"/>
      <c r="AF1899" s="165"/>
      <c r="AH1899" s="165"/>
      <c r="AJ1899" s="165"/>
      <c r="AL1899" s="165"/>
      <c r="AN1899" s="165"/>
      <c r="AP1899" s="165"/>
      <c r="AR1899" s="165"/>
      <c r="AT1899" s="165"/>
      <c r="AV1899" s="165"/>
      <c r="AX1899" s="165"/>
      <c r="AZ1899" s="165"/>
      <c r="BB1899" s="165"/>
    </row>
    <row r="1900" spans="1:54" s="174" customFormat="1" ht="18.399999999999999" customHeight="1" x14ac:dyDescent="0.3">
      <c r="A1900" s="182"/>
      <c r="B1900" s="160"/>
      <c r="C1900" s="64"/>
      <c r="D1900" s="161"/>
      <c r="E1900" s="161"/>
      <c r="N1900" s="165"/>
      <c r="P1900" s="165"/>
      <c r="R1900" s="165"/>
      <c r="T1900" s="165"/>
      <c r="V1900" s="165"/>
      <c r="X1900" s="165"/>
      <c r="Z1900" s="165"/>
      <c r="AB1900" s="165"/>
      <c r="AD1900" s="165"/>
      <c r="AF1900" s="165"/>
      <c r="AH1900" s="165"/>
      <c r="AJ1900" s="165"/>
      <c r="AL1900" s="165"/>
      <c r="AN1900" s="165"/>
      <c r="AP1900" s="165"/>
      <c r="AR1900" s="165"/>
      <c r="AT1900" s="165"/>
      <c r="AV1900" s="165"/>
      <c r="AX1900" s="165"/>
      <c r="AZ1900" s="165"/>
      <c r="BB1900" s="165"/>
    </row>
    <row r="1901" spans="1:54" s="174" customFormat="1" ht="18.399999999999999" customHeight="1" x14ac:dyDescent="0.3">
      <c r="A1901" s="182"/>
      <c r="B1901" s="160"/>
      <c r="C1901" s="64"/>
      <c r="D1901" s="161"/>
      <c r="E1901" s="161"/>
      <c r="H1901" s="164"/>
      <c r="J1901" s="164"/>
      <c r="L1901" s="164"/>
      <c r="N1901" s="164"/>
      <c r="P1901" s="164"/>
      <c r="R1901" s="164"/>
      <c r="T1901" s="164"/>
      <c r="V1901" s="164"/>
      <c r="X1901" s="164"/>
      <c r="Z1901" s="164"/>
      <c r="AB1901" s="164"/>
      <c r="AD1901" s="164"/>
      <c r="AF1901" s="164"/>
      <c r="AH1901" s="164"/>
      <c r="AJ1901" s="164"/>
      <c r="AL1901" s="164"/>
      <c r="AN1901" s="164"/>
      <c r="AP1901" s="164"/>
      <c r="AR1901" s="164"/>
      <c r="AT1901" s="164"/>
      <c r="AV1901" s="164"/>
      <c r="AX1901" s="164"/>
      <c r="AZ1901" s="164"/>
      <c r="BB1901" s="164"/>
    </row>
    <row r="1902" spans="1:54" s="174" customFormat="1" ht="18.399999999999999" customHeight="1" x14ac:dyDescent="0.3">
      <c r="A1902" s="182"/>
      <c r="B1902" s="161"/>
      <c r="C1902" s="89"/>
      <c r="D1902" s="164"/>
      <c r="E1902" s="161"/>
      <c r="H1902" s="165"/>
      <c r="J1902" s="165"/>
      <c r="L1902" s="165"/>
      <c r="N1902" s="165"/>
      <c r="P1902" s="165"/>
      <c r="R1902" s="165"/>
      <c r="T1902" s="165"/>
      <c r="V1902" s="165"/>
      <c r="X1902" s="165"/>
      <c r="Z1902" s="165"/>
      <c r="AB1902" s="165"/>
      <c r="AD1902" s="165"/>
      <c r="AF1902" s="165"/>
      <c r="AH1902" s="165"/>
      <c r="AJ1902" s="165"/>
      <c r="AL1902" s="165"/>
      <c r="AN1902" s="165"/>
      <c r="AP1902" s="165"/>
      <c r="AR1902" s="165"/>
      <c r="AT1902" s="165"/>
      <c r="AV1902" s="165"/>
      <c r="AX1902" s="165"/>
      <c r="AZ1902" s="165"/>
      <c r="BB1902" s="165"/>
    </row>
    <row r="1903" spans="1:54" s="174" customFormat="1" ht="18.399999999999999" customHeight="1" x14ac:dyDescent="0.3">
      <c r="A1903" s="206"/>
      <c r="B1903" s="161"/>
      <c r="C1903" s="64"/>
      <c r="D1903" s="177"/>
      <c r="E1903" s="161"/>
      <c r="F1903" s="165"/>
      <c r="H1903" s="161"/>
      <c r="J1903" s="161"/>
      <c r="L1903" s="161"/>
      <c r="N1903" s="161"/>
      <c r="P1903" s="161"/>
      <c r="R1903" s="161"/>
      <c r="T1903" s="161"/>
      <c r="V1903" s="161"/>
      <c r="X1903" s="161"/>
      <c r="Z1903" s="161"/>
      <c r="AB1903" s="161"/>
      <c r="AD1903" s="161"/>
      <c r="AF1903" s="161"/>
      <c r="AH1903" s="161"/>
      <c r="AJ1903" s="161"/>
      <c r="AL1903" s="161"/>
      <c r="AN1903" s="161"/>
      <c r="AP1903" s="161"/>
      <c r="AR1903" s="161"/>
      <c r="AT1903" s="161"/>
      <c r="AV1903" s="161"/>
      <c r="AX1903" s="161"/>
      <c r="AZ1903" s="161"/>
      <c r="BB1903" s="161"/>
    </row>
    <row r="1904" spans="1:54" s="174" customFormat="1" ht="18.399999999999999" customHeight="1" x14ac:dyDescent="0.3">
      <c r="A1904" s="182"/>
      <c r="B1904" s="160"/>
      <c r="C1904" s="64"/>
      <c r="D1904" s="161"/>
      <c r="E1904" s="161"/>
      <c r="H1904" s="161"/>
      <c r="J1904" s="161"/>
      <c r="L1904" s="161"/>
      <c r="N1904" s="161"/>
      <c r="P1904" s="161"/>
      <c r="R1904" s="161"/>
      <c r="T1904" s="161"/>
      <c r="V1904" s="161"/>
      <c r="X1904" s="161"/>
      <c r="Z1904" s="161"/>
      <c r="AB1904" s="161"/>
      <c r="AD1904" s="161"/>
      <c r="AF1904" s="161"/>
      <c r="AH1904" s="161"/>
      <c r="AJ1904" s="161"/>
      <c r="AL1904" s="161"/>
      <c r="AN1904" s="161"/>
      <c r="AP1904" s="161"/>
      <c r="AR1904" s="161"/>
      <c r="AT1904" s="161"/>
      <c r="AV1904" s="161"/>
      <c r="AX1904" s="161"/>
      <c r="AZ1904" s="161"/>
      <c r="BB1904" s="161"/>
    </row>
    <row r="1905" spans="1:54" s="174" customFormat="1" ht="18.399999999999999" customHeight="1" x14ac:dyDescent="0.3">
      <c r="A1905" s="182"/>
      <c r="B1905" s="160"/>
      <c r="C1905" s="64"/>
      <c r="D1905" s="161"/>
      <c r="E1905" s="161"/>
      <c r="N1905" s="161"/>
      <c r="P1905" s="161"/>
      <c r="R1905" s="161"/>
      <c r="T1905" s="161"/>
      <c r="V1905" s="161"/>
      <c r="X1905" s="161"/>
      <c r="Z1905" s="161"/>
      <c r="AB1905" s="161"/>
      <c r="AD1905" s="161"/>
      <c r="AF1905" s="161"/>
      <c r="AH1905" s="161"/>
      <c r="AJ1905" s="161"/>
      <c r="AL1905" s="161"/>
      <c r="AN1905" s="161"/>
      <c r="AP1905" s="161"/>
      <c r="AR1905" s="161"/>
      <c r="AT1905" s="161"/>
      <c r="AV1905" s="161"/>
      <c r="AX1905" s="161"/>
      <c r="AZ1905" s="161"/>
      <c r="BB1905" s="161"/>
    </row>
    <row r="1906" spans="1:54" s="174" customFormat="1" ht="18.399999999999999" customHeight="1" x14ac:dyDescent="0.3">
      <c r="A1906" s="182"/>
      <c r="B1906" s="160"/>
      <c r="C1906" s="64"/>
      <c r="D1906" s="161"/>
      <c r="E1906" s="161"/>
      <c r="H1906" s="161"/>
      <c r="J1906" s="161"/>
      <c r="L1906" s="161"/>
      <c r="N1906" s="161"/>
      <c r="P1906" s="161"/>
      <c r="R1906" s="161"/>
      <c r="T1906" s="161"/>
      <c r="V1906" s="161"/>
      <c r="X1906" s="161"/>
      <c r="Z1906" s="161"/>
      <c r="AB1906" s="161"/>
      <c r="AD1906" s="161"/>
      <c r="AF1906" s="161"/>
      <c r="AH1906" s="161"/>
      <c r="AJ1906" s="161"/>
      <c r="AL1906" s="161"/>
      <c r="AN1906" s="161"/>
      <c r="AP1906" s="161"/>
      <c r="AR1906" s="161"/>
      <c r="AT1906" s="161"/>
      <c r="AV1906" s="161"/>
      <c r="AX1906" s="161"/>
      <c r="AZ1906" s="161"/>
      <c r="BB1906" s="161"/>
    </row>
    <row r="1907" spans="1:54" s="174" customFormat="1" ht="18.399999999999999" customHeight="1" x14ac:dyDescent="0.3">
      <c r="A1907" s="182"/>
      <c r="B1907" s="160"/>
      <c r="C1907" s="64"/>
      <c r="D1907" s="161"/>
      <c r="E1907" s="161"/>
      <c r="J1907" s="161"/>
      <c r="L1907" s="161"/>
      <c r="N1907" s="161"/>
      <c r="P1907" s="161"/>
      <c r="R1907" s="161"/>
      <c r="T1907" s="161"/>
      <c r="V1907" s="161"/>
      <c r="X1907" s="161"/>
      <c r="Z1907" s="161"/>
      <c r="AB1907" s="161"/>
      <c r="AD1907" s="161"/>
      <c r="AF1907" s="161"/>
      <c r="AH1907" s="161"/>
      <c r="AJ1907" s="161"/>
      <c r="AL1907" s="161"/>
      <c r="AN1907" s="161"/>
      <c r="AP1907" s="161"/>
      <c r="AR1907" s="161"/>
      <c r="AT1907" s="161"/>
      <c r="AV1907" s="161"/>
      <c r="AX1907" s="161"/>
      <c r="AZ1907" s="161"/>
      <c r="BB1907" s="161"/>
    </row>
    <row r="1908" spans="1:54" s="174" customFormat="1" ht="18.399999999999999" customHeight="1" x14ac:dyDescent="0.3">
      <c r="A1908" s="182"/>
      <c r="B1908" s="160"/>
      <c r="C1908" s="64"/>
      <c r="D1908" s="161"/>
      <c r="E1908" s="161"/>
      <c r="H1908" s="161"/>
      <c r="J1908" s="161"/>
      <c r="L1908" s="161"/>
      <c r="N1908" s="161"/>
      <c r="P1908" s="161"/>
      <c r="R1908" s="161"/>
      <c r="T1908" s="161"/>
      <c r="V1908" s="161"/>
      <c r="X1908" s="161"/>
      <c r="Z1908" s="161"/>
      <c r="AB1908" s="161"/>
      <c r="AD1908" s="161"/>
      <c r="AF1908" s="161"/>
      <c r="AH1908" s="161"/>
      <c r="AJ1908" s="161"/>
      <c r="AL1908" s="161"/>
      <c r="AN1908" s="161"/>
      <c r="AP1908" s="161"/>
      <c r="AR1908" s="161"/>
      <c r="AT1908" s="161"/>
      <c r="AV1908" s="161"/>
      <c r="AX1908" s="161"/>
      <c r="AZ1908" s="161"/>
      <c r="BB1908" s="161"/>
    </row>
    <row r="1909" spans="1:54" s="174" customFormat="1" ht="18.399999999999999" customHeight="1" x14ac:dyDescent="0.3">
      <c r="A1909" s="182"/>
      <c r="B1909" s="160"/>
      <c r="C1909" s="64"/>
      <c r="D1909" s="161"/>
      <c r="E1909" s="161"/>
      <c r="H1909" s="165"/>
      <c r="J1909" s="165"/>
      <c r="L1909" s="165"/>
      <c r="N1909" s="165"/>
      <c r="P1909" s="165"/>
      <c r="R1909" s="165"/>
      <c r="T1909" s="165"/>
      <c r="V1909" s="165"/>
      <c r="X1909" s="165"/>
      <c r="Z1909" s="165"/>
      <c r="AB1909" s="165"/>
      <c r="AD1909" s="165"/>
      <c r="AF1909" s="165"/>
      <c r="AH1909" s="165"/>
      <c r="AJ1909" s="165"/>
      <c r="AL1909" s="165"/>
      <c r="AN1909" s="165"/>
      <c r="AP1909" s="165"/>
      <c r="AR1909" s="165"/>
      <c r="AT1909" s="165"/>
      <c r="AV1909" s="165"/>
      <c r="AX1909" s="165"/>
      <c r="AZ1909" s="165"/>
      <c r="BB1909" s="165"/>
    </row>
    <row r="1910" spans="1:54" s="174" customFormat="1" ht="18.399999999999999" customHeight="1" x14ac:dyDescent="0.3">
      <c r="A1910" s="182"/>
      <c r="B1910" s="160"/>
      <c r="C1910" s="190"/>
      <c r="D1910" s="165"/>
      <c r="E1910" s="161"/>
      <c r="J1910" s="165"/>
      <c r="L1910" s="165"/>
      <c r="N1910" s="165"/>
      <c r="P1910" s="165"/>
      <c r="R1910" s="165"/>
      <c r="T1910" s="165"/>
      <c r="V1910" s="165"/>
      <c r="X1910" s="165"/>
      <c r="Z1910" s="165"/>
      <c r="AB1910" s="165"/>
      <c r="AD1910" s="165"/>
      <c r="AF1910" s="165"/>
      <c r="AH1910" s="165"/>
      <c r="AJ1910" s="165"/>
      <c r="AL1910" s="165"/>
      <c r="AN1910" s="165"/>
      <c r="AP1910" s="165"/>
      <c r="AR1910" s="165"/>
      <c r="AT1910" s="165"/>
      <c r="AV1910" s="165"/>
      <c r="AX1910" s="165"/>
      <c r="AZ1910" s="165"/>
      <c r="BB1910" s="165"/>
    </row>
    <row r="1911" spans="1:54" s="174" customFormat="1" ht="18.399999999999999" customHeight="1" x14ac:dyDescent="0.3">
      <c r="A1911" s="182"/>
      <c r="B1911" s="160"/>
      <c r="C1911" s="190"/>
      <c r="D1911" s="165"/>
      <c r="E1911" s="161"/>
      <c r="H1911" s="181"/>
      <c r="J1911" s="165"/>
      <c r="L1911" s="165"/>
      <c r="N1911" s="165"/>
      <c r="P1911" s="165"/>
      <c r="R1911" s="165"/>
      <c r="T1911" s="165"/>
      <c r="V1911" s="165"/>
      <c r="X1911" s="165"/>
      <c r="Z1911" s="165"/>
      <c r="AB1911" s="165"/>
      <c r="AD1911" s="165"/>
      <c r="AF1911" s="165"/>
      <c r="AH1911" s="165"/>
      <c r="AJ1911" s="165"/>
      <c r="AL1911" s="165"/>
      <c r="AN1911" s="165"/>
      <c r="AP1911" s="165"/>
      <c r="AR1911" s="165"/>
      <c r="AT1911" s="165"/>
      <c r="AV1911" s="165"/>
      <c r="AX1911" s="165"/>
      <c r="AZ1911" s="165"/>
      <c r="BB1911" s="165"/>
    </row>
    <row r="1912" spans="1:54" s="174" customFormat="1" ht="18.399999999999999" customHeight="1" x14ac:dyDescent="0.3">
      <c r="A1912" s="182"/>
      <c r="B1912" s="160"/>
      <c r="C1912" s="64"/>
      <c r="D1912" s="161"/>
      <c r="E1912" s="161"/>
      <c r="R1912" s="161"/>
      <c r="T1912" s="161"/>
      <c r="V1912" s="161"/>
      <c r="X1912" s="161"/>
      <c r="Z1912" s="161"/>
      <c r="AB1912" s="161"/>
      <c r="AD1912" s="161"/>
      <c r="AF1912" s="161"/>
      <c r="AH1912" s="161"/>
      <c r="AJ1912" s="161"/>
      <c r="AL1912" s="161"/>
      <c r="AN1912" s="161"/>
      <c r="AP1912" s="161"/>
      <c r="AR1912" s="161"/>
      <c r="AT1912" s="161"/>
      <c r="AV1912" s="161"/>
      <c r="AX1912" s="161"/>
      <c r="AZ1912" s="161"/>
      <c r="BB1912" s="161"/>
    </row>
    <row r="1913" spans="1:54" s="174" customFormat="1" ht="18.399999999999999" customHeight="1" x14ac:dyDescent="0.3">
      <c r="A1913" s="182"/>
      <c r="B1913" s="160"/>
      <c r="C1913" s="64"/>
      <c r="D1913" s="161"/>
      <c r="E1913" s="161"/>
      <c r="F1913" s="165"/>
      <c r="H1913" s="161"/>
      <c r="J1913" s="161"/>
      <c r="L1913" s="161"/>
      <c r="N1913" s="161"/>
      <c r="P1913" s="161"/>
      <c r="R1913" s="161"/>
      <c r="T1913" s="161"/>
      <c r="V1913" s="161"/>
      <c r="X1913" s="161"/>
      <c r="Z1913" s="161"/>
      <c r="AB1913" s="161"/>
      <c r="AD1913" s="161"/>
      <c r="AF1913" s="161"/>
      <c r="AH1913" s="161"/>
      <c r="AJ1913" s="161"/>
      <c r="AL1913" s="161"/>
      <c r="AN1913" s="161"/>
      <c r="AP1913" s="161"/>
      <c r="AR1913" s="161"/>
      <c r="AT1913" s="161"/>
      <c r="AV1913" s="161"/>
      <c r="AX1913" s="161"/>
      <c r="AZ1913" s="161"/>
      <c r="BB1913" s="161"/>
    </row>
    <row r="1914" spans="1:54" s="174" customFormat="1" ht="18.399999999999999" customHeight="1" x14ac:dyDescent="0.3">
      <c r="A1914" s="182"/>
      <c r="B1914" s="160"/>
      <c r="C1914" s="64"/>
      <c r="D1914" s="161"/>
      <c r="E1914" s="161"/>
      <c r="H1914" s="161"/>
      <c r="J1914" s="161"/>
      <c r="L1914" s="161"/>
      <c r="N1914" s="161"/>
      <c r="P1914" s="161"/>
      <c r="R1914" s="161"/>
      <c r="T1914" s="161"/>
      <c r="V1914" s="161"/>
      <c r="X1914" s="161"/>
      <c r="Z1914" s="161"/>
      <c r="AB1914" s="161"/>
      <c r="AD1914" s="161"/>
      <c r="AF1914" s="161"/>
      <c r="AH1914" s="161"/>
      <c r="AJ1914" s="161"/>
      <c r="AL1914" s="161"/>
      <c r="AN1914" s="161"/>
      <c r="AP1914" s="161"/>
      <c r="AR1914" s="161"/>
      <c r="AT1914" s="161"/>
      <c r="AV1914" s="161"/>
      <c r="AX1914" s="161"/>
      <c r="AZ1914" s="161"/>
      <c r="BB1914" s="161"/>
    </row>
    <row r="1915" spans="1:54" s="174" customFormat="1" ht="18.399999999999999" customHeight="1" x14ac:dyDescent="0.3">
      <c r="A1915" s="182"/>
      <c r="B1915" s="160"/>
      <c r="C1915" s="64"/>
      <c r="D1915" s="161"/>
      <c r="E1915" s="161"/>
      <c r="V1915" s="161"/>
      <c r="X1915" s="161"/>
      <c r="Z1915" s="161"/>
      <c r="AB1915" s="161"/>
      <c r="AD1915" s="161"/>
      <c r="AF1915" s="161"/>
      <c r="AH1915" s="161"/>
      <c r="AJ1915" s="161"/>
      <c r="AL1915" s="161"/>
      <c r="AN1915" s="161"/>
      <c r="AP1915" s="161"/>
      <c r="AR1915" s="161"/>
      <c r="AT1915" s="161"/>
      <c r="AV1915" s="161"/>
      <c r="AX1915" s="161"/>
      <c r="AZ1915" s="161"/>
      <c r="BB1915" s="161"/>
    </row>
    <row r="1916" spans="1:54" s="174" customFormat="1" ht="18.399999999999999" customHeight="1" x14ac:dyDescent="0.3">
      <c r="A1916" s="182"/>
      <c r="B1916" s="160"/>
      <c r="C1916" s="64"/>
      <c r="D1916" s="161"/>
      <c r="E1916" s="161"/>
      <c r="J1916" s="161"/>
      <c r="L1916" s="161"/>
      <c r="N1916" s="161"/>
      <c r="P1916" s="161"/>
      <c r="R1916" s="161"/>
      <c r="T1916" s="161"/>
      <c r="V1916" s="161"/>
      <c r="X1916" s="161"/>
      <c r="Z1916" s="161"/>
      <c r="AB1916" s="161"/>
      <c r="AD1916" s="161"/>
      <c r="AF1916" s="161"/>
      <c r="AH1916" s="161"/>
      <c r="AJ1916" s="161"/>
      <c r="AL1916" s="161"/>
      <c r="AN1916" s="161"/>
      <c r="AP1916" s="161"/>
      <c r="AR1916" s="161"/>
      <c r="AT1916" s="161"/>
      <c r="AV1916" s="161"/>
      <c r="AX1916" s="161"/>
      <c r="AZ1916" s="161"/>
      <c r="BB1916" s="161"/>
    </row>
    <row r="1917" spans="1:54" s="174" customFormat="1" ht="18.399999999999999" customHeight="1" x14ac:dyDescent="0.3">
      <c r="A1917" s="182"/>
      <c r="B1917" s="160"/>
      <c r="C1917" s="64"/>
      <c r="D1917" s="161"/>
      <c r="E1917" s="161"/>
      <c r="N1917" s="161"/>
      <c r="P1917" s="161"/>
      <c r="R1917" s="161"/>
      <c r="T1917" s="161"/>
      <c r="V1917" s="161"/>
      <c r="X1917" s="161"/>
      <c r="Z1917" s="161"/>
      <c r="AB1917" s="161"/>
      <c r="AD1917" s="161"/>
      <c r="AF1917" s="161"/>
      <c r="AH1917" s="161"/>
      <c r="AJ1917" s="161"/>
      <c r="AL1917" s="161"/>
      <c r="AN1917" s="161"/>
      <c r="AP1917" s="161"/>
      <c r="AR1917" s="161"/>
      <c r="AT1917" s="161"/>
      <c r="AV1917" s="161"/>
      <c r="AX1917" s="161"/>
      <c r="AZ1917" s="161"/>
      <c r="BB1917" s="161"/>
    </row>
    <row r="1918" spans="1:54" s="174" customFormat="1" ht="18.399999999999999" customHeight="1" x14ac:dyDescent="0.3">
      <c r="A1918" s="182"/>
      <c r="B1918" s="160"/>
      <c r="C1918" s="64"/>
      <c r="D1918" s="161"/>
      <c r="E1918" s="161"/>
      <c r="L1918" s="161"/>
      <c r="N1918" s="161"/>
      <c r="P1918" s="161"/>
      <c r="R1918" s="161"/>
      <c r="T1918" s="161"/>
      <c r="V1918" s="161"/>
      <c r="X1918" s="161"/>
      <c r="Z1918" s="161"/>
      <c r="AB1918" s="161"/>
      <c r="AD1918" s="161"/>
      <c r="AF1918" s="161"/>
      <c r="AH1918" s="161"/>
      <c r="AJ1918" s="161"/>
      <c r="AL1918" s="161"/>
      <c r="AN1918" s="161"/>
      <c r="AP1918" s="161"/>
      <c r="AR1918" s="161"/>
      <c r="AT1918" s="161"/>
      <c r="AV1918" s="161"/>
      <c r="AX1918" s="161"/>
      <c r="AZ1918" s="161"/>
      <c r="BB1918" s="161"/>
    </row>
    <row r="1919" spans="1:54" s="174" customFormat="1" ht="18.399999999999999" customHeight="1" x14ac:dyDescent="0.3">
      <c r="A1919" s="182"/>
      <c r="B1919" s="160"/>
      <c r="C1919" s="64"/>
      <c r="D1919" s="161"/>
      <c r="E1919" s="161"/>
      <c r="F1919" s="165"/>
      <c r="H1919" s="161"/>
      <c r="J1919" s="161"/>
      <c r="L1919" s="161"/>
      <c r="N1919" s="161"/>
      <c r="P1919" s="161"/>
      <c r="R1919" s="161"/>
      <c r="T1919" s="161"/>
      <c r="V1919" s="161"/>
      <c r="X1919" s="161"/>
      <c r="Z1919" s="161"/>
      <c r="AB1919" s="161"/>
      <c r="AD1919" s="161"/>
      <c r="AF1919" s="161"/>
      <c r="AH1919" s="161"/>
      <c r="AJ1919" s="161"/>
      <c r="AL1919" s="161"/>
      <c r="AN1919" s="161"/>
      <c r="AP1919" s="161"/>
      <c r="AR1919" s="161"/>
      <c r="AT1919" s="161"/>
      <c r="AV1919" s="161"/>
      <c r="AX1919" s="161"/>
      <c r="AZ1919" s="161"/>
      <c r="BB1919" s="161"/>
    </row>
    <row r="1920" spans="1:54" s="174" customFormat="1" ht="18.399999999999999" customHeight="1" x14ac:dyDescent="0.3">
      <c r="A1920" s="182"/>
      <c r="B1920" s="160"/>
      <c r="C1920" s="64"/>
      <c r="D1920" s="161"/>
      <c r="E1920" s="161"/>
      <c r="F1920" s="165"/>
      <c r="H1920" s="161"/>
      <c r="J1920" s="161"/>
      <c r="L1920" s="161"/>
      <c r="N1920" s="161"/>
      <c r="P1920" s="161"/>
      <c r="R1920" s="161"/>
      <c r="T1920" s="161"/>
      <c r="V1920" s="161"/>
      <c r="X1920" s="161"/>
      <c r="Z1920" s="161"/>
      <c r="AB1920" s="161"/>
      <c r="AD1920" s="161"/>
      <c r="AF1920" s="161"/>
      <c r="AH1920" s="161"/>
      <c r="AJ1920" s="161"/>
      <c r="AL1920" s="161"/>
      <c r="AN1920" s="161"/>
      <c r="AP1920" s="161"/>
      <c r="AR1920" s="161"/>
      <c r="AT1920" s="161"/>
      <c r="AV1920" s="161"/>
      <c r="AX1920" s="161"/>
      <c r="AZ1920" s="161"/>
      <c r="BB1920" s="161"/>
    </row>
    <row r="1921" spans="1:255" s="174" customFormat="1" ht="18.399999999999999" customHeight="1" x14ac:dyDescent="0.3">
      <c r="A1921" s="182"/>
      <c r="B1921" s="160"/>
      <c r="C1921" s="64"/>
      <c r="D1921" s="161"/>
      <c r="E1921" s="161"/>
      <c r="F1921" s="165"/>
      <c r="H1921" s="165"/>
      <c r="J1921" s="165"/>
      <c r="L1921" s="165"/>
      <c r="N1921" s="165"/>
      <c r="P1921" s="165"/>
      <c r="R1921" s="165"/>
      <c r="T1921" s="165"/>
      <c r="V1921" s="165"/>
      <c r="X1921" s="165"/>
      <c r="Z1921" s="165"/>
      <c r="AB1921" s="165"/>
      <c r="AD1921" s="165"/>
      <c r="AF1921" s="165"/>
      <c r="AH1921" s="165"/>
      <c r="AJ1921" s="165"/>
      <c r="AL1921" s="165"/>
      <c r="AN1921" s="165"/>
      <c r="AP1921" s="165"/>
      <c r="AR1921" s="165"/>
      <c r="AT1921" s="165"/>
      <c r="AV1921" s="165"/>
      <c r="AX1921" s="165"/>
      <c r="AZ1921" s="165"/>
      <c r="BB1921" s="165"/>
    </row>
    <row r="1922" spans="1:255" s="174" customFormat="1" ht="18.399999999999999" customHeight="1" x14ac:dyDescent="0.3">
      <c r="A1922" s="182"/>
      <c r="B1922" s="160"/>
      <c r="C1922" s="64"/>
      <c r="D1922" s="161"/>
      <c r="E1922" s="161"/>
      <c r="H1922" s="165"/>
      <c r="J1922" s="165"/>
      <c r="L1922" s="165"/>
      <c r="N1922" s="165"/>
      <c r="P1922" s="165"/>
      <c r="R1922" s="165"/>
      <c r="T1922" s="165"/>
      <c r="V1922" s="165"/>
      <c r="X1922" s="165"/>
      <c r="Z1922" s="165"/>
      <c r="AB1922" s="165"/>
      <c r="AD1922" s="165"/>
      <c r="AF1922" s="165"/>
      <c r="AH1922" s="165"/>
      <c r="AJ1922" s="165"/>
      <c r="AL1922" s="165"/>
      <c r="AN1922" s="165"/>
      <c r="AP1922" s="165"/>
      <c r="AR1922" s="165"/>
      <c r="AT1922" s="165"/>
      <c r="AV1922" s="165"/>
      <c r="AX1922" s="165"/>
      <c r="AZ1922" s="165"/>
      <c r="BB1922" s="165"/>
    </row>
    <row r="1923" spans="1:255" s="174" customFormat="1" ht="18.399999999999999" customHeight="1" x14ac:dyDescent="0.3">
      <c r="A1923" s="182"/>
      <c r="B1923" s="160"/>
      <c r="C1923" s="64"/>
      <c r="D1923" s="161"/>
      <c r="E1923" s="161"/>
      <c r="L1923" s="161"/>
      <c r="N1923" s="161"/>
      <c r="P1923" s="161"/>
      <c r="R1923" s="161"/>
      <c r="T1923" s="161"/>
      <c r="V1923" s="161"/>
      <c r="X1923" s="161"/>
      <c r="Z1923" s="161"/>
      <c r="AB1923" s="161"/>
      <c r="AD1923" s="161"/>
      <c r="AF1923" s="161"/>
      <c r="AH1923" s="161"/>
      <c r="AJ1923" s="161"/>
      <c r="AL1923" s="161"/>
      <c r="AN1923" s="161"/>
      <c r="AP1923" s="161"/>
      <c r="AR1923" s="161"/>
      <c r="AT1923" s="161"/>
      <c r="AV1923" s="161"/>
      <c r="AX1923" s="161"/>
      <c r="AZ1923" s="161"/>
      <c r="BB1923" s="161"/>
    </row>
    <row r="1924" spans="1:255" s="174" customFormat="1" ht="18.399999999999999" customHeight="1" x14ac:dyDescent="0.3">
      <c r="A1924" s="182"/>
      <c r="B1924" s="160"/>
      <c r="C1924" s="64"/>
      <c r="D1924" s="161"/>
      <c r="E1924" s="161"/>
      <c r="H1924" s="161"/>
      <c r="J1924" s="161"/>
      <c r="L1924" s="161"/>
      <c r="N1924" s="161"/>
      <c r="P1924" s="161"/>
      <c r="R1924" s="161"/>
      <c r="T1924" s="161"/>
      <c r="V1924" s="161"/>
      <c r="X1924" s="161"/>
      <c r="Z1924" s="161"/>
      <c r="AB1924" s="161"/>
      <c r="AD1924" s="161"/>
      <c r="AF1924" s="161"/>
      <c r="AH1924" s="161"/>
      <c r="AJ1924" s="161"/>
      <c r="AL1924" s="161"/>
      <c r="AN1924" s="161"/>
      <c r="AP1924" s="161"/>
      <c r="AR1924" s="161"/>
      <c r="AT1924" s="161"/>
      <c r="AV1924" s="161"/>
      <c r="AX1924" s="161"/>
      <c r="AZ1924" s="161"/>
      <c r="BB1924" s="161"/>
    </row>
    <row r="1925" spans="1:255" s="174" customFormat="1" ht="18.399999999999999" customHeight="1" x14ac:dyDescent="0.3">
      <c r="A1925" s="182"/>
      <c r="B1925" s="160"/>
      <c r="C1925" s="64"/>
      <c r="D1925" s="161"/>
      <c r="E1925" s="161"/>
      <c r="H1925" s="161"/>
      <c r="J1925" s="161"/>
      <c r="L1925" s="161"/>
      <c r="N1925" s="161"/>
      <c r="P1925" s="161"/>
      <c r="R1925" s="161"/>
      <c r="T1925" s="161"/>
      <c r="V1925" s="161"/>
      <c r="X1925" s="161"/>
      <c r="Z1925" s="161"/>
      <c r="AB1925" s="161"/>
      <c r="AD1925" s="161"/>
      <c r="AF1925" s="161"/>
      <c r="AH1925" s="161"/>
      <c r="AJ1925" s="161"/>
      <c r="AL1925" s="161"/>
      <c r="AN1925" s="161"/>
      <c r="AP1925" s="161"/>
      <c r="AR1925" s="161"/>
      <c r="AT1925" s="161"/>
      <c r="AV1925" s="161"/>
      <c r="AX1925" s="161"/>
      <c r="AZ1925" s="161"/>
      <c r="BB1925" s="161"/>
    </row>
    <row r="1926" spans="1:255" s="174" customFormat="1" ht="18.399999999999999" customHeight="1" x14ac:dyDescent="0.3">
      <c r="A1926" s="182"/>
      <c r="B1926" s="160"/>
      <c r="C1926" s="64"/>
      <c r="D1926" s="161"/>
      <c r="E1926" s="161"/>
      <c r="H1926" s="161"/>
      <c r="J1926" s="161"/>
      <c r="L1926" s="161"/>
      <c r="N1926" s="161"/>
      <c r="P1926" s="161"/>
      <c r="R1926" s="161"/>
      <c r="T1926" s="161"/>
      <c r="V1926" s="161"/>
      <c r="X1926" s="161"/>
      <c r="Z1926" s="161"/>
      <c r="AB1926" s="161"/>
      <c r="AD1926" s="161"/>
      <c r="AF1926" s="161"/>
      <c r="AH1926" s="161"/>
      <c r="AJ1926" s="161"/>
      <c r="AL1926" s="161"/>
      <c r="AN1926" s="161"/>
      <c r="AP1926" s="161"/>
      <c r="AR1926" s="161"/>
      <c r="AT1926" s="161"/>
      <c r="AV1926" s="161"/>
      <c r="AX1926" s="161"/>
      <c r="AZ1926" s="161"/>
      <c r="BB1926" s="161"/>
    </row>
    <row r="1927" spans="1:255" s="174" customFormat="1" ht="18.399999999999999" customHeight="1" x14ac:dyDescent="0.3">
      <c r="A1927" s="182"/>
      <c r="B1927" s="160"/>
      <c r="C1927" s="64"/>
      <c r="D1927" s="161"/>
      <c r="E1927" s="161"/>
      <c r="H1927" s="161"/>
      <c r="J1927" s="161"/>
      <c r="L1927" s="161"/>
      <c r="N1927" s="161"/>
      <c r="P1927" s="161"/>
      <c r="R1927" s="161"/>
      <c r="T1927" s="161"/>
      <c r="V1927" s="161"/>
      <c r="X1927" s="161"/>
      <c r="Z1927" s="161"/>
      <c r="AB1927" s="161"/>
      <c r="AD1927" s="161"/>
      <c r="AF1927" s="161"/>
      <c r="AH1927" s="161"/>
      <c r="AJ1927" s="161"/>
      <c r="AL1927" s="161"/>
      <c r="AN1927" s="161"/>
      <c r="AP1927" s="161"/>
      <c r="AR1927" s="161"/>
      <c r="AT1927" s="161"/>
      <c r="AV1927" s="161"/>
      <c r="AX1927" s="161"/>
      <c r="AZ1927" s="161"/>
      <c r="BB1927" s="161"/>
    </row>
    <row r="1928" spans="1:255" s="174" customFormat="1" ht="18.399999999999999" customHeight="1" x14ac:dyDescent="0.3">
      <c r="A1928" s="182"/>
      <c r="B1928" s="160"/>
      <c r="C1928" s="64"/>
      <c r="D1928" s="161"/>
      <c r="E1928" s="161"/>
      <c r="F1928" s="165"/>
      <c r="H1928" s="165"/>
      <c r="J1928" s="165"/>
      <c r="L1928" s="165"/>
      <c r="N1928" s="165"/>
      <c r="P1928" s="165"/>
      <c r="R1928" s="165"/>
      <c r="T1928" s="165"/>
      <c r="V1928" s="165"/>
      <c r="X1928" s="165"/>
      <c r="Z1928" s="165"/>
      <c r="AB1928" s="165"/>
      <c r="AD1928" s="165"/>
      <c r="AF1928" s="165"/>
      <c r="AH1928" s="165"/>
      <c r="AJ1928" s="165"/>
      <c r="AL1928" s="165"/>
      <c r="AN1928" s="165"/>
      <c r="AP1928" s="165"/>
      <c r="AR1928" s="165"/>
      <c r="AT1928" s="165"/>
      <c r="AV1928" s="165"/>
      <c r="AX1928" s="165"/>
      <c r="AZ1928" s="165"/>
      <c r="BB1928" s="165"/>
    </row>
    <row r="1929" spans="1:255" s="174" customFormat="1" ht="18.399999999999999" customHeight="1" x14ac:dyDescent="0.3">
      <c r="A1929" s="182"/>
      <c r="B1929" s="160"/>
      <c r="C1929" s="64"/>
      <c r="D1929" s="161"/>
      <c r="E1929" s="161"/>
      <c r="N1929" s="161"/>
      <c r="P1929" s="161"/>
      <c r="R1929" s="161"/>
      <c r="T1929" s="161"/>
      <c r="V1929" s="161"/>
      <c r="X1929" s="161"/>
      <c r="Z1929" s="161"/>
      <c r="AB1929" s="161"/>
      <c r="AD1929" s="161"/>
      <c r="AF1929" s="161"/>
      <c r="AH1929" s="161"/>
      <c r="AJ1929" s="161"/>
      <c r="AL1929" s="161"/>
      <c r="AN1929" s="161"/>
      <c r="AP1929" s="161"/>
      <c r="AR1929" s="161"/>
      <c r="AT1929" s="161"/>
      <c r="AV1929" s="161"/>
      <c r="AX1929" s="161"/>
      <c r="AZ1929" s="161"/>
      <c r="BB1929" s="161"/>
    </row>
    <row r="1930" spans="1:255" s="174" customFormat="1" ht="18.399999999999999" customHeight="1" x14ac:dyDescent="0.3">
      <c r="A1930" s="182"/>
      <c r="B1930" s="160"/>
      <c r="C1930" s="64"/>
      <c r="D1930" s="161"/>
      <c r="E1930" s="161"/>
      <c r="H1930" s="161"/>
      <c r="J1930" s="161"/>
      <c r="L1930" s="161"/>
      <c r="N1930" s="161"/>
      <c r="P1930" s="161"/>
      <c r="R1930" s="161"/>
      <c r="T1930" s="161"/>
      <c r="V1930" s="161"/>
      <c r="X1930" s="161"/>
      <c r="Z1930" s="161"/>
      <c r="AB1930" s="161"/>
      <c r="AD1930" s="161"/>
      <c r="AF1930" s="161"/>
      <c r="AH1930" s="161"/>
      <c r="AJ1930" s="161"/>
      <c r="AL1930" s="161"/>
      <c r="AN1930" s="161"/>
      <c r="AP1930" s="161"/>
      <c r="AR1930" s="161"/>
      <c r="AT1930" s="161"/>
      <c r="AV1930" s="161"/>
      <c r="AX1930" s="161"/>
      <c r="AZ1930" s="161"/>
      <c r="BB1930" s="161"/>
    </row>
    <row r="1931" spans="1:255" s="174" customFormat="1" ht="18.399999999999999" customHeight="1" x14ac:dyDescent="0.3">
      <c r="A1931" s="182"/>
      <c r="B1931" s="160"/>
      <c r="C1931" s="64"/>
      <c r="D1931" s="161"/>
      <c r="E1931" s="161"/>
      <c r="J1931" s="161"/>
      <c r="L1931" s="161"/>
      <c r="N1931" s="161"/>
      <c r="P1931" s="161"/>
      <c r="R1931" s="161"/>
      <c r="T1931" s="161"/>
      <c r="V1931" s="161"/>
      <c r="X1931" s="161"/>
      <c r="Z1931" s="161"/>
      <c r="AB1931" s="161"/>
      <c r="AD1931" s="161"/>
      <c r="AF1931" s="161"/>
      <c r="AH1931" s="161"/>
      <c r="AJ1931" s="161"/>
      <c r="AL1931" s="161"/>
      <c r="AN1931" s="161"/>
      <c r="AP1931" s="161"/>
      <c r="AR1931" s="161"/>
      <c r="AT1931" s="161"/>
      <c r="AV1931" s="161"/>
      <c r="AX1931" s="161"/>
      <c r="AZ1931" s="161"/>
      <c r="BB1931" s="161"/>
    </row>
    <row r="1932" spans="1:255" s="174" customFormat="1" ht="18.399999999999999" customHeight="1" x14ac:dyDescent="0.3">
      <c r="A1932" s="182"/>
      <c r="B1932" s="160"/>
      <c r="C1932" s="64"/>
      <c r="D1932" s="161"/>
      <c r="E1932" s="161"/>
      <c r="AD1932" s="165"/>
      <c r="AF1932" s="165"/>
      <c r="AH1932" s="165"/>
      <c r="AJ1932" s="165"/>
      <c r="AL1932" s="165"/>
      <c r="AN1932" s="165"/>
      <c r="AP1932" s="165"/>
      <c r="AR1932" s="165"/>
      <c r="AT1932" s="165"/>
      <c r="AV1932" s="165"/>
      <c r="AX1932" s="165"/>
      <c r="AZ1932" s="165"/>
      <c r="BB1932" s="165"/>
      <c r="BD1932" s="161"/>
      <c r="BE1932" s="161"/>
      <c r="BF1932" s="161"/>
      <c r="BG1932" s="161"/>
      <c r="BH1932" s="161"/>
      <c r="BI1932" s="161"/>
      <c r="BJ1932" s="161"/>
      <c r="BK1932" s="161"/>
      <c r="BL1932" s="161"/>
      <c r="BM1932" s="161"/>
      <c r="BN1932" s="161"/>
      <c r="BO1932" s="161"/>
      <c r="BP1932" s="161"/>
      <c r="BQ1932" s="161"/>
      <c r="BR1932" s="161"/>
      <c r="BS1932" s="161"/>
      <c r="BT1932" s="161"/>
      <c r="BU1932" s="161"/>
      <c r="BV1932" s="161"/>
      <c r="BW1932" s="161"/>
      <c r="BX1932" s="161"/>
      <c r="BY1932" s="161"/>
      <c r="BZ1932" s="161"/>
      <c r="CA1932" s="161"/>
      <c r="CB1932" s="161"/>
      <c r="CC1932" s="161"/>
      <c r="CD1932" s="161"/>
      <c r="CE1932" s="161"/>
      <c r="CF1932" s="161"/>
      <c r="CG1932" s="161"/>
      <c r="CH1932" s="161"/>
      <c r="CI1932" s="161"/>
      <c r="CJ1932" s="161"/>
      <c r="CK1932" s="161"/>
      <c r="CL1932" s="161"/>
      <c r="CM1932" s="161"/>
      <c r="CN1932" s="161"/>
      <c r="CO1932" s="161"/>
      <c r="CP1932" s="161"/>
      <c r="CQ1932" s="161"/>
      <c r="CR1932" s="161"/>
      <c r="CS1932" s="161"/>
      <c r="CT1932" s="161"/>
      <c r="CU1932" s="161"/>
      <c r="CV1932" s="161"/>
      <c r="CW1932" s="161"/>
      <c r="CX1932" s="161"/>
      <c r="CY1932" s="161"/>
      <c r="CZ1932" s="161"/>
      <c r="DA1932" s="161"/>
      <c r="DB1932" s="161"/>
      <c r="DC1932" s="161"/>
      <c r="DD1932" s="161"/>
      <c r="DE1932" s="161"/>
      <c r="DF1932" s="161"/>
      <c r="DG1932" s="161"/>
      <c r="DH1932" s="161"/>
      <c r="DI1932" s="161"/>
      <c r="DJ1932" s="161"/>
      <c r="DK1932" s="161"/>
      <c r="DL1932" s="161"/>
      <c r="DM1932" s="161"/>
      <c r="DN1932" s="161"/>
      <c r="DO1932" s="161"/>
      <c r="DP1932" s="161"/>
      <c r="DQ1932" s="161"/>
      <c r="DR1932" s="161"/>
      <c r="DS1932" s="161"/>
      <c r="DT1932" s="161"/>
      <c r="DU1932" s="161"/>
      <c r="DV1932" s="161"/>
      <c r="DW1932" s="161"/>
      <c r="DX1932" s="161"/>
      <c r="DY1932" s="161"/>
      <c r="EB1932" s="161"/>
      <c r="EC1932" s="161"/>
      <c r="ED1932" s="161"/>
      <c r="EE1932" s="161"/>
      <c r="EF1932" s="161"/>
      <c r="EG1932" s="161"/>
      <c r="EH1932" s="161"/>
      <c r="EI1932" s="161"/>
      <c r="EJ1932" s="161"/>
      <c r="EK1932" s="161"/>
      <c r="EL1932" s="161"/>
      <c r="EM1932" s="161"/>
      <c r="EN1932" s="161"/>
      <c r="EO1932" s="161"/>
      <c r="EP1932" s="161"/>
      <c r="EQ1932" s="161"/>
      <c r="ER1932" s="161"/>
      <c r="ES1932" s="161"/>
      <c r="ET1932" s="161"/>
      <c r="EU1932" s="161"/>
      <c r="EV1932" s="161"/>
      <c r="EW1932" s="161"/>
      <c r="EX1932" s="161"/>
      <c r="EY1932" s="161"/>
      <c r="EZ1932" s="161"/>
      <c r="FA1932" s="161"/>
      <c r="FB1932" s="161"/>
      <c r="FC1932" s="161"/>
      <c r="FD1932" s="161"/>
      <c r="FE1932" s="161"/>
      <c r="FF1932" s="161"/>
      <c r="FG1932" s="161"/>
      <c r="FH1932" s="161"/>
      <c r="FI1932" s="161"/>
      <c r="FJ1932" s="161"/>
      <c r="FK1932" s="161"/>
      <c r="FL1932" s="161"/>
      <c r="FM1932" s="161"/>
      <c r="FN1932" s="161"/>
      <c r="FO1932" s="161"/>
      <c r="FP1932" s="161"/>
      <c r="FQ1932" s="161"/>
      <c r="FR1932" s="161"/>
      <c r="FS1932" s="161"/>
      <c r="FT1932" s="161"/>
      <c r="FU1932" s="161"/>
      <c r="FV1932" s="161"/>
      <c r="FW1932" s="161"/>
      <c r="FX1932" s="161"/>
      <c r="FY1932" s="161"/>
      <c r="FZ1932" s="161"/>
      <c r="GA1932" s="161"/>
      <c r="GB1932" s="161"/>
      <c r="GC1932" s="161"/>
      <c r="GD1932" s="161"/>
      <c r="GE1932" s="161"/>
      <c r="GF1932" s="161"/>
      <c r="GG1932" s="161"/>
      <c r="GH1932" s="161"/>
      <c r="GI1932" s="161"/>
      <c r="GJ1932" s="161"/>
      <c r="GK1932" s="161"/>
      <c r="GL1932" s="161"/>
      <c r="GM1932" s="161"/>
      <c r="GN1932" s="161"/>
      <c r="GO1932" s="161"/>
      <c r="GP1932" s="161"/>
      <c r="GQ1932" s="161"/>
      <c r="GR1932" s="161"/>
      <c r="GS1932" s="161"/>
      <c r="GT1932" s="161"/>
      <c r="GU1932" s="161"/>
      <c r="GV1932" s="161"/>
      <c r="GW1932" s="161"/>
      <c r="GX1932" s="161"/>
      <c r="GY1932" s="161"/>
      <c r="GZ1932" s="161"/>
      <c r="HA1932" s="161"/>
      <c r="HB1932" s="161"/>
      <c r="HC1932" s="161"/>
      <c r="HD1932" s="161"/>
      <c r="HE1932" s="161"/>
      <c r="HF1932" s="161"/>
      <c r="HG1932" s="161"/>
      <c r="HH1932" s="161"/>
      <c r="HI1932" s="161"/>
      <c r="HJ1932" s="161"/>
      <c r="HK1932" s="161"/>
      <c r="HL1932" s="161"/>
      <c r="HM1932" s="161"/>
      <c r="HN1932" s="161"/>
      <c r="HO1932" s="161"/>
      <c r="HP1932" s="161"/>
      <c r="HQ1932" s="161"/>
      <c r="HR1932" s="161"/>
      <c r="HS1932" s="161"/>
      <c r="HT1932" s="161"/>
      <c r="HU1932" s="161"/>
      <c r="HV1932" s="161"/>
      <c r="HW1932" s="161"/>
      <c r="HX1932" s="161"/>
      <c r="HY1932" s="161"/>
      <c r="HZ1932" s="161"/>
      <c r="IA1932" s="161"/>
      <c r="IB1932" s="161"/>
      <c r="IC1932" s="161"/>
      <c r="ID1932" s="161"/>
      <c r="IE1932" s="161"/>
      <c r="IF1932" s="161"/>
      <c r="IG1932" s="161"/>
      <c r="IH1932" s="161"/>
      <c r="II1932" s="161"/>
      <c r="IJ1932" s="161"/>
      <c r="IK1932" s="161"/>
      <c r="IL1932" s="161"/>
      <c r="IM1932" s="161"/>
      <c r="IN1932" s="161"/>
      <c r="IO1932" s="161"/>
      <c r="IP1932" s="161"/>
      <c r="IQ1932" s="161"/>
      <c r="IR1932" s="161"/>
      <c r="IS1932" s="161"/>
      <c r="IT1932" s="161"/>
      <c r="IU1932" s="161"/>
    </row>
    <row r="1933" spans="1:255" s="174" customFormat="1" ht="18.399999999999999" customHeight="1" x14ac:dyDescent="0.3">
      <c r="A1933" s="182"/>
      <c r="B1933" s="160"/>
      <c r="C1933" s="64"/>
      <c r="D1933" s="161"/>
      <c r="E1933" s="161"/>
      <c r="J1933" s="161"/>
      <c r="L1933" s="161"/>
      <c r="N1933" s="161"/>
      <c r="P1933" s="161"/>
      <c r="R1933" s="161"/>
      <c r="T1933" s="161"/>
      <c r="V1933" s="161"/>
      <c r="X1933" s="161"/>
      <c r="Z1933" s="161"/>
      <c r="AB1933" s="161"/>
      <c r="AD1933" s="161"/>
      <c r="AF1933" s="161"/>
      <c r="AH1933" s="161"/>
      <c r="AJ1933" s="161"/>
      <c r="AL1933" s="161"/>
      <c r="AN1933" s="161"/>
      <c r="AP1933" s="161"/>
      <c r="AR1933" s="161"/>
      <c r="AT1933" s="161"/>
      <c r="AV1933" s="161"/>
      <c r="AX1933" s="161"/>
      <c r="AZ1933" s="161"/>
      <c r="BB1933" s="161"/>
    </row>
    <row r="1934" spans="1:255" s="174" customFormat="1" ht="18.399999999999999" customHeight="1" x14ac:dyDescent="0.3">
      <c r="A1934" s="182"/>
      <c r="B1934" s="160"/>
      <c r="C1934" s="64"/>
      <c r="D1934" s="161"/>
      <c r="E1934" s="161"/>
      <c r="H1934" s="161"/>
      <c r="J1934" s="161"/>
      <c r="L1934" s="161"/>
      <c r="N1934" s="161"/>
      <c r="P1934" s="161"/>
      <c r="R1934" s="161"/>
      <c r="T1934" s="161"/>
      <c r="V1934" s="161"/>
      <c r="X1934" s="161"/>
      <c r="Z1934" s="161"/>
      <c r="AB1934" s="161"/>
      <c r="AD1934" s="161"/>
      <c r="AF1934" s="161"/>
      <c r="AH1934" s="161"/>
      <c r="AJ1934" s="161"/>
      <c r="AL1934" s="161"/>
      <c r="AN1934" s="161"/>
      <c r="AP1934" s="161"/>
      <c r="AR1934" s="161"/>
      <c r="AT1934" s="161"/>
      <c r="AV1934" s="161"/>
      <c r="AX1934" s="161"/>
      <c r="AZ1934" s="161"/>
      <c r="BB1934" s="161"/>
    </row>
    <row r="1935" spans="1:255" s="174" customFormat="1" ht="18.399999999999999" customHeight="1" x14ac:dyDescent="0.3">
      <c r="A1935" s="182"/>
      <c r="B1935" s="160"/>
      <c r="C1935" s="64"/>
      <c r="D1935" s="161"/>
      <c r="E1935" s="161"/>
      <c r="H1935" s="161"/>
      <c r="J1935" s="161"/>
      <c r="L1935" s="161"/>
      <c r="N1935" s="161"/>
      <c r="P1935" s="161"/>
      <c r="R1935" s="161"/>
      <c r="T1935" s="161"/>
      <c r="V1935" s="161"/>
      <c r="X1935" s="161"/>
      <c r="Z1935" s="161"/>
      <c r="AB1935" s="161"/>
      <c r="AD1935" s="161"/>
      <c r="AF1935" s="161"/>
      <c r="AH1935" s="161"/>
      <c r="AJ1935" s="161"/>
      <c r="AL1935" s="161"/>
      <c r="AN1935" s="161"/>
      <c r="AP1935" s="161"/>
      <c r="AR1935" s="161"/>
      <c r="AT1935" s="161"/>
      <c r="AV1935" s="161"/>
      <c r="AX1935" s="161"/>
      <c r="AZ1935" s="161"/>
      <c r="BB1935" s="161"/>
    </row>
    <row r="1936" spans="1:255" s="174" customFormat="1" ht="18.399999999999999" customHeight="1" x14ac:dyDescent="0.3">
      <c r="A1936" s="182"/>
      <c r="B1936" s="160"/>
      <c r="C1936" s="64"/>
      <c r="D1936" s="161"/>
      <c r="E1936" s="161"/>
      <c r="P1936" s="161"/>
      <c r="R1936" s="161"/>
      <c r="T1936" s="161"/>
      <c r="V1936" s="161"/>
      <c r="X1936" s="161"/>
      <c r="Z1936" s="161"/>
      <c r="AB1936" s="161"/>
      <c r="AD1936" s="161"/>
      <c r="AF1936" s="161"/>
      <c r="AH1936" s="161"/>
      <c r="AJ1936" s="161"/>
      <c r="AL1936" s="161"/>
      <c r="AN1936" s="161"/>
      <c r="AP1936" s="161"/>
      <c r="AR1936" s="161"/>
      <c r="AT1936" s="161"/>
      <c r="AV1936" s="161"/>
      <c r="AX1936" s="161"/>
      <c r="AZ1936" s="161"/>
      <c r="BB1936" s="161"/>
    </row>
    <row r="1937" spans="1:54" s="174" customFormat="1" ht="18.399999999999999" customHeight="1" x14ac:dyDescent="0.3">
      <c r="A1937" s="182"/>
      <c r="B1937" s="160"/>
      <c r="C1937" s="64"/>
      <c r="D1937" s="161"/>
      <c r="E1937" s="161"/>
      <c r="H1937" s="161"/>
      <c r="J1937" s="161"/>
      <c r="L1937" s="161"/>
      <c r="N1937" s="161"/>
      <c r="P1937" s="161"/>
      <c r="R1937" s="161"/>
      <c r="T1937" s="161"/>
      <c r="V1937" s="161"/>
      <c r="X1937" s="161"/>
      <c r="Z1937" s="161"/>
      <c r="AB1937" s="161"/>
      <c r="AD1937" s="161"/>
      <c r="AF1937" s="161"/>
      <c r="AH1937" s="161"/>
      <c r="AJ1937" s="161"/>
      <c r="AL1937" s="161"/>
      <c r="AN1937" s="161"/>
      <c r="AP1937" s="161"/>
      <c r="AR1937" s="161"/>
      <c r="AT1937" s="161"/>
      <c r="AV1937" s="161"/>
      <c r="AX1937" s="161"/>
      <c r="AZ1937" s="161"/>
      <c r="BB1937" s="161"/>
    </row>
    <row r="1938" spans="1:54" s="174" customFormat="1" ht="18.399999999999999" customHeight="1" x14ac:dyDescent="0.3">
      <c r="A1938" s="182"/>
      <c r="B1938" s="160"/>
      <c r="C1938" s="190"/>
      <c r="D1938" s="165"/>
      <c r="E1938" s="161"/>
      <c r="H1938" s="165"/>
      <c r="J1938" s="165"/>
      <c r="L1938" s="165"/>
      <c r="N1938" s="165"/>
      <c r="P1938" s="165"/>
      <c r="R1938" s="165"/>
      <c r="T1938" s="165"/>
      <c r="V1938" s="165"/>
      <c r="X1938" s="165"/>
      <c r="Z1938" s="165"/>
      <c r="AB1938" s="165"/>
      <c r="AD1938" s="165"/>
      <c r="AF1938" s="165"/>
      <c r="AH1938" s="165"/>
      <c r="AJ1938" s="165"/>
      <c r="AL1938" s="165"/>
      <c r="AN1938" s="165"/>
      <c r="AP1938" s="165"/>
      <c r="AR1938" s="165"/>
      <c r="AT1938" s="165"/>
      <c r="AV1938" s="165"/>
      <c r="AX1938" s="165"/>
      <c r="AZ1938" s="165"/>
      <c r="BB1938" s="165"/>
    </row>
    <row r="1939" spans="1:54" s="174" customFormat="1" ht="18.399999999999999" customHeight="1" x14ac:dyDescent="0.3">
      <c r="A1939" s="182"/>
      <c r="B1939" s="160"/>
      <c r="C1939" s="64"/>
      <c r="D1939" s="161"/>
      <c r="E1939" s="161"/>
      <c r="H1939" s="161"/>
      <c r="J1939" s="161"/>
      <c r="L1939" s="161"/>
      <c r="N1939" s="161"/>
      <c r="P1939" s="161"/>
      <c r="R1939" s="161"/>
      <c r="T1939" s="161"/>
      <c r="V1939" s="161"/>
      <c r="X1939" s="161"/>
      <c r="Z1939" s="161"/>
      <c r="AB1939" s="161"/>
      <c r="AD1939" s="161"/>
      <c r="AF1939" s="161"/>
      <c r="AH1939" s="161"/>
      <c r="AJ1939" s="161"/>
      <c r="AL1939" s="161"/>
      <c r="AN1939" s="161"/>
      <c r="AP1939" s="161"/>
      <c r="AR1939" s="161"/>
      <c r="AT1939" s="161"/>
      <c r="AV1939" s="161"/>
      <c r="AX1939" s="161"/>
      <c r="AZ1939" s="161"/>
      <c r="BB1939" s="161"/>
    </row>
    <row r="1940" spans="1:54" s="174" customFormat="1" ht="18.399999999999999" customHeight="1" x14ac:dyDescent="0.3">
      <c r="A1940" s="182"/>
      <c r="B1940" s="160"/>
      <c r="C1940" s="64"/>
      <c r="D1940" s="161"/>
      <c r="E1940" s="161"/>
      <c r="H1940" s="161"/>
      <c r="J1940" s="161"/>
      <c r="L1940" s="161"/>
      <c r="N1940" s="161"/>
      <c r="P1940" s="161"/>
      <c r="R1940" s="161"/>
      <c r="T1940" s="161"/>
      <c r="V1940" s="161"/>
      <c r="X1940" s="161"/>
      <c r="Z1940" s="161"/>
      <c r="AB1940" s="161"/>
      <c r="AD1940" s="161"/>
      <c r="AF1940" s="161"/>
      <c r="AH1940" s="161"/>
      <c r="AJ1940" s="161"/>
      <c r="AL1940" s="161"/>
      <c r="AN1940" s="161"/>
      <c r="AP1940" s="161"/>
      <c r="AR1940" s="161"/>
      <c r="AT1940" s="161"/>
      <c r="AV1940" s="161"/>
      <c r="AX1940" s="161"/>
      <c r="AZ1940" s="161"/>
      <c r="BB1940" s="161"/>
    </row>
    <row r="1941" spans="1:54" s="174" customFormat="1" ht="18.399999999999999" customHeight="1" x14ac:dyDescent="0.3">
      <c r="A1941" s="182"/>
      <c r="B1941" s="160"/>
      <c r="C1941" s="190"/>
      <c r="D1941" s="165"/>
      <c r="E1941" s="161"/>
      <c r="H1941" s="165"/>
      <c r="J1941" s="165"/>
      <c r="L1941" s="165"/>
      <c r="N1941" s="165"/>
      <c r="P1941" s="165"/>
      <c r="R1941" s="165"/>
      <c r="T1941" s="165"/>
      <c r="V1941" s="165"/>
      <c r="X1941" s="165"/>
      <c r="Z1941" s="165"/>
      <c r="AB1941" s="165"/>
      <c r="AD1941" s="165"/>
      <c r="AF1941" s="165"/>
      <c r="AH1941" s="165"/>
      <c r="AJ1941" s="165"/>
      <c r="AL1941" s="165"/>
      <c r="AN1941" s="165"/>
      <c r="AP1941" s="165"/>
      <c r="AR1941" s="165"/>
      <c r="AT1941" s="165"/>
      <c r="AV1941" s="165"/>
      <c r="AX1941" s="165"/>
      <c r="AZ1941" s="165"/>
      <c r="BB1941" s="165"/>
    </row>
    <row r="1942" spans="1:54" s="174" customFormat="1" ht="18.399999999999999" customHeight="1" x14ac:dyDescent="0.3">
      <c r="A1942" s="182"/>
      <c r="B1942" s="160"/>
      <c r="C1942" s="64"/>
      <c r="D1942" s="161"/>
      <c r="E1942" s="161"/>
      <c r="H1942" s="161"/>
      <c r="J1942" s="161"/>
      <c r="L1942" s="161"/>
      <c r="N1942" s="161"/>
      <c r="P1942" s="161"/>
      <c r="R1942" s="161"/>
      <c r="T1942" s="161"/>
      <c r="V1942" s="161"/>
      <c r="X1942" s="161"/>
      <c r="Z1942" s="161"/>
      <c r="AB1942" s="161"/>
      <c r="AD1942" s="161"/>
      <c r="AF1942" s="161"/>
      <c r="AH1942" s="161"/>
      <c r="AJ1942" s="161"/>
      <c r="AL1942" s="161"/>
      <c r="AN1942" s="161"/>
      <c r="AP1942" s="161"/>
      <c r="AR1942" s="161"/>
      <c r="AT1942" s="161"/>
      <c r="AV1942" s="161"/>
      <c r="AX1942" s="161"/>
      <c r="AZ1942" s="161"/>
      <c r="BB1942" s="161"/>
    </row>
    <row r="1943" spans="1:54" s="174" customFormat="1" ht="18.399999999999999" customHeight="1" x14ac:dyDescent="0.3">
      <c r="A1943" s="182"/>
      <c r="B1943" s="160"/>
      <c r="C1943" s="64"/>
      <c r="D1943" s="161"/>
      <c r="E1943" s="161"/>
      <c r="N1943" s="161"/>
      <c r="P1943" s="161"/>
      <c r="R1943" s="161"/>
      <c r="T1943" s="161"/>
      <c r="V1943" s="161"/>
      <c r="X1943" s="161"/>
      <c r="Z1943" s="161"/>
      <c r="AB1943" s="161"/>
      <c r="AD1943" s="161"/>
      <c r="AF1943" s="161"/>
      <c r="AH1943" s="161"/>
      <c r="AJ1943" s="161"/>
      <c r="AL1943" s="161"/>
      <c r="AN1943" s="161"/>
      <c r="AP1943" s="161"/>
      <c r="AR1943" s="161"/>
      <c r="AT1943" s="161"/>
      <c r="AV1943" s="161"/>
      <c r="AX1943" s="161"/>
      <c r="AZ1943" s="161"/>
      <c r="BB1943" s="161"/>
    </row>
    <row r="1944" spans="1:54" s="174" customFormat="1" ht="18.399999999999999" customHeight="1" x14ac:dyDescent="0.3">
      <c r="A1944" s="182"/>
      <c r="B1944" s="160"/>
      <c r="C1944" s="64"/>
      <c r="D1944" s="161"/>
      <c r="E1944" s="161"/>
      <c r="H1944" s="161"/>
      <c r="J1944" s="161"/>
      <c r="L1944" s="161"/>
      <c r="N1944" s="161"/>
      <c r="P1944" s="161"/>
      <c r="R1944" s="161"/>
      <c r="T1944" s="161"/>
      <c r="V1944" s="161"/>
      <c r="X1944" s="161"/>
      <c r="Z1944" s="161"/>
      <c r="AB1944" s="161"/>
      <c r="AD1944" s="161"/>
      <c r="AF1944" s="161"/>
      <c r="AH1944" s="161"/>
      <c r="AJ1944" s="161"/>
      <c r="AL1944" s="161"/>
      <c r="AN1944" s="161"/>
      <c r="AP1944" s="161"/>
      <c r="AR1944" s="161"/>
      <c r="AT1944" s="161"/>
      <c r="AV1944" s="161"/>
      <c r="AX1944" s="161"/>
      <c r="AZ1944" s="161"/>
      <c r="BB1944" s="161"/>
    </row>
    <row r="1945" spans="1:54" s="174" customFormat="1" ht="18.399999999999999" customHeight="1" x14ac:dyDescent="0.3">
      <c r="A1945" s="182"/>
      <c r="B1945" s="160"/>
      <c r="C1945" s="64"/>
      <c r="D1945" s="161"/>
      <c r="E1945" s="161"/>
      <c r="L1945" s="161"/>
      <c r="N1945" s="161"/>
      <c r="P1945" s="161"/>
      <c r="R1945" s="161"/>
      <c r="T1945" s="161"/>
      <c r="V1945" s="161"/>
      <c r="X1945" s="161"/>
      <c r="Z1945" s="161"/>
      <c r="AB1945" s="161"/>
      <c r="AD1945" s="161"/>
      <c r="AF1945" s="161"/>
      <c r="AH1945" s="161"/>
      <c r="AJ1945" s="161"/>
      <c r="AL1945" s="161"/>
      <c r="AN1945" s="161"/>
      <c r="AP1945" s="161"/>
      <c r="AR1945" s="161"/>
      <c r="AT1945" s="161"/>
      <c r="AV1945" s="161"/>
      <c r="AX1945" s="161"/>
      <c r="AZ1945" s="161"/>
      <c r="BB1945" s="161"/>
    </row>
    <row r="1946" spans="1:54" s="174" customFormat="1" ht="18.399999999999999" customHeight="1" x14ac:dyDescent="0.3">
      <c r="A1946" s="182"/>
      <c r="B1946" s="160"/>
      <c r="C1946" s="64"/>
      <c r="D1946" s="161"/>
      <c r="E1946" s="161"/>
      <c r="J1946" s="161"/>
      <c r="L1946" s="161"/>
      <c r="N1946" s="161"/>
      <c r="P1946" s="161"/>
      <c r="R1946" s="161"/>
      <c r="T1946" s="161"/>
      <c r="V1946" s="161"/>
      <c r="X1946" s="161"/>
      <c r="Z1946" s="161"/>
      <c r="AB1946" s="161"/>
      <c r="AD1946" s="161"/>
      <c r="AF1946" s="161"/>
      <c r="AH1946" s="161"/>
      <c r="AJ1946" s="161"/>
      <c r="AL1946" s="161"/>
      <c r="AN1946" s="161"/>
      <c r="AP1946" s="161"/>
      <c r="AR1946" s="161"/>
      <c r="AT1946" s="161"/>
      <c r="AV1946" s="161"/>
      <c r="AX1946" s="161"/>
      <c r="AZ1946" s="161"/>
      <c r="BB1946" s="161"/>
    </row>
    <row r="1947" spans="1:54" s="174" customFormat="1" ht="18.399999999999999" customHeight="1" x14ac:dyDescent="0.3">
      <c r="A1947" s="182"/>
      <c r="B1947" s="160"/>
      <c r="C1947" s="64"/>
      <c r="D1947" s="161"/>
      <c r="E1947" s="161"/>
      <c r="H1947" s="161"/>
      <c r="J1947" s="161"/>
      <c r="L1947" s="161"/>
      <c r="N1947" s="161"/>
      <c r="P1947" s="161"/>
      <c r="R1947" s="161"/>
      <c r="T1947" s="161"/>
      <c r="V1947" s="161"/>
      <c r="X1947" s="161"/>
      <c r="Z1947" s="161"/>
      <c r="AB1947" s="161"/>
      <c r="AD1947" s="161"/>
      <c r="AF1947" s="161"/>
      <c r="AH1947" s="161"/>
      <c r="AJ1947" s="161"/>
      <c r="AL1947" s="161"/>
      <c r="AN1947" s="161"/>
      <c r="AP1947" s="161"/>
      <c r="AR1947" s="161"/>
      <c r="AT1947" s="161"/>
      <c r="AV1947" s="161"/>
      <c r="AX1947" s="161"/>
      <c r="AZ1947" s="161"/>
      <c r="BB1947" s="161"/>
    </row>
    <row r="1948" spans="1:54" s="174" customFormat="1" ht="18.399999999999999" customHeight="1" x14ac:dyDescent="0.3">
      <c r="A1948" s="182"/>
      <c r="B1948" s="160"/>
      <c r="C1948" s="64"/>
      <c r="D1948" s="161"/>
      <c r="E1948" s="161"/>
      <c r="H1948" s="161"/>
      <c r="J1948" s="161"/>
      <c r="L1948" s="161"/>
      <c r="N1948" s="161"/>
      <c r="P1948" s="161"/>
      <c r="R1948" s="161"/>
      <c r="T1948" s="161"/>
      <c r="V1948" s="161"/>
      <c r="X1948" s="161"/>
      <c r="Z1948" s="161"/>
      <c r="AB1948" s="161"/>
      <c r="AD1948" s="161"/>
      <c r="AF1948" s="161"/>
      <c r="AH1948" s="161"/>
      <c r="AJ1948" s="161"/>
      <c r="AL1948" s="161"/>
      <c r="AN1948" s="161"/>
      <c r="AP1948" s="161"/>
      <c r="AR1948" s="161"/>
      <c r="AT1948" s="161"/>
      <c r="AV1948" s="161"/>
      <c r="AX1948" s="161"/>
      <c r="AZ1948" s="161"/>
      <c r="BB1948" s="161"/>
    </row>
    <row r="1949" spans="1:54" s="174" customFormat="1" ht="18.399999999999999" customHeight="1" x14ac:dyDescent="0.3">
      <c r="A1949" s="182"/>
      <c r="B1949" s="160"/>
      <c r="C1949" s="64"/>
      <c r="D1949" s="161"/>
      <c r="E1949" s="161"/>
      <c r="H1949" s="161"/>
      <c r="J1949" s="161"/>
      <c r="L1949" s="161"/>
      <c r="N1949" s="161"/>
      <c r="P1949" s="161"/>
      <c r="R1949" s="161"/>
      <c r="T1949" s="161"/>
      <c r="V1949" s="161"/>
      <c r="X1949" s="161"/>
      <c r="Z1949" s="161"/>
      <c r="AB1949" s="161"/>
      <c r="AD1949" s="161"/>
      <c r="AF1949" s="161"/>
      <c r="AH1949" s="161"/>
      <c r="AJ1949" s="161"/>
      <c r="AL1949" s="161"/>
      <c r="AN1949" s="161"/>
      <c r="AP1949" s="161"/>
      <c r="AR1949" s="161"/>
      <c r="AT1949" s="161"/>
      <c r="AV1949" s="161"/>
      <c r="AX1949" s="161"/>
      <c r="AZ1949" s="161"/>
      <c r="BB1949" s="161"/>
    </row>
    <row r="1950" spans="1:54" s="174" customFormat="1" ht="18.399999999999999" customHeight="1" x14ac:dyDescent="0.3">
      <c r="A1950" s="182"/>
      <c r="B1950" s="160"/>
      <c r="C1950" s="64"/>
      <c r="D1950" s="161"/>
      <c r="E1950" s="161"/>
      <c r="N1950" s="165"/>
      <c r="P1950" s="165"/>
      <c r="R1950" s="165"/>
      <c r="T1950" s="165"/>
      <c r="V1950" s="165"/>
      <c r="X1950" s="165"/>
      <c r="Z1950" s="165"/>
      <c r="AB1950" s="165"/>
      <c r="AD1950" s="165"/>
      <c r="AF1950" s="165"/>
      <c r="AH1950" s="165"/>
      <c r="AJ1950" s="165"/>
      <c r="AL1950" s="165"/>
      <c r="AN1950" s="165"/>
      <c r="AP1950" s="165"/>
      <c r="AR1950" s="165"/>
      <c r="AT1950" s="165"/>
      <c r="AV1950" s="165"/>
      <c r="AX1950" s="165"/>
      <c r="AZ1950" s="165"/>
      <c r="BB1950" s="165"/>
    </row>
    <row r="1951" spans="1:54" s="174" customFormat="1" ht="18.399999999999999" customHeight="1" x14ac:dyDescent="0.3">
      <c r="A1951" s="182"/>
      <c r="B1951" s="160"/>
      <c r="C1951" s="64"/>
      <c r="D1951" s="161"/>
      <c r="E1951" s="161"/>
      <c r="H1951" s="161"/>
      <c r="J1951" s="161"/>
      <c r="L1951" s="161"/>
      <c r="N1951" s="161"/>
      <c r="P1951" s="161"/>
      <c r="R1951" s="161"/>
      <c r="T1951" s="161"/>
      <c r="V1951" s="161"/>
      <c r="X1951" s="161"/>
      <c r="Z1951" s="161"/>
      <c r="AB1951" s="161"/>
      <c r="AD1951" s="161"/>
      <c r="AF1951" s="161"/>
      <c r="AH1951" s="161"/>
      <c r="AJ1951" s="161"/>
      <c r="AL1951" s="161"/>
      <c r="AN1951" s="161"/>
      <c r="AP1951" s="161"/>
      <c r="AR1951" s="161"/>
      <c r="AT1951" s="161"/>
      <c r="AV1951" s="161"/>
      <c r="AX1951" s="161"/>
      <c r="AZ1951" s="161"/>
      <c r="BB1951" s="161"/>
    </row>
    <row r="1952" spans="1:54" s="174" customFormat="1" ht="18.399999999999999" customHeight="1" x14ac:dyDescent="0.3">
      <c r="A1952" s="182"/>
      <c r="B1952" s="160"/>
      <c r="C1952" s="64"/>
      <c r="D1952" s="161"/>
      <c r="E1952" s="161"/>
      <c r="J1952" s="161"/>
      <c r="L1952" s="161"/>
      <c r="N1952" s="161"/>
      <c r="P1952" s="161"/>
      <c r="R1952" s="161"/>
      <c r="T1952" s="161"/>
      <c r="V1952" s="161"/>
      <c r="X1952" s="161"/>
      <c r="Z1952" s="161"/>
      <c r="AB1952" s="161"/>
      <c r="AD1952" s="161"/>
      <c r="AF1952" s="161"/>
      <c r="AH1952" s="161"/>
      <c r="AJ1952" s="161"/>
      <c r="AL1952" s="161"/>
      <c r="AN1952" s="161"/>
      <c r="AP1952" s="161"/>
      <c r="AR1952" s="161"/>
      <c r="AT1952" s="161"/>
      <c r="AV1952" s="161"/>
      <c r="AX1952" s="161"/>
      <c r="AZ1952" s="161"/>
      <c r="BB1952" s="161"/>
    </row>
    <row r="1953" spans="1:54" s="174" customFormat="1" ht="18.399999999999999" customHeight="1" x14ac:dyDescent="0.3">
      <c r="A1953" s="182"/>
      <c r="B1953" s="160"/>
      <c r="C1953" s="64"/>
      <c r="D1953" s="161"/>
      <c r="E1953" s="161"/>
      <c r="L1953" s="161"/>
      <c r="N1953" s="161"/>
      <c r="P1953" s="161"/>
      <c r="R1953" s="161"/>
      <c r="T1953" s="161"/>
      <c r="V1953" s="161"/>
      <c r="X1953" s="161"/>
      <c r="Z1953" s="161"/>
      <c r="AB1953" s="161"/>
      <c r="AD1953" s="161"/>
      <c r="AF1953" s="161"/>
      <c r="AH1953" s="161"/>
      <c r="AJ1953" s="161"/>
      <c r="AL1953" s="161"/>
      <c r="AN1953" s="161"/>
      <c r="AP1953" s="161"/>
      <c r="AR1953" s="161"/>
      <c r="AT1953" s="161"/>
      <c r="AV1953" s="161"/>
      <c r="AX1953" s="161"/>
      <c r="AZ1953" s="161"/>
      <c r="BB1953" s="161"/>
    </row>
    <row r="1954" spans="1:54" s="174" customFormat="1" ht="18.399999999999999" customHeight="1" x14ac:dyDescent="0.3">
      <c r="A1954" s="182"/>
      <c r="B1954" s="160"/>
      <c r="C1954" s="64"/>
      <c r="D1954" s="161"/>
      <c r="E1954" s="161"/>
      <c r="N1954" s="161"/>
      <c r="P1954" s="161"/>
      <c r="R1954" s="161"/>
      <c r="T1954" s="161"/>
      <c r="V1954" s="161"/>
      <c r="X1954" s="161"/>
      <c r="Z1954" s="161"/>
      <c r="AB1954" s="161"/>
      <c r="AD1954" s="161"/>
      <c r="AF1954" s="161"/>
      <c r="AH1954" s="161"/>
      <c r="AJ1954" s="161"/>
      <c r="AL1954" s="161"/>
      <c r="AN1954" s="161"/>
      <c r="AP1954" s="161"/>
      <c r="AR1954" s="161"/>
      <c r="AT1954" s="161"/>
      <c r="AV1954" s="161"/>
      <c r="AX1954" s="161"/>
      <c r="AZ1954" s="161"/>
      <c r="BB1954" s="161"/>
    </row>
    <row r="1955" spans="1:54" s="174" customFormat="1" ht="18.399999999999999" customHeight="1" x14ac:dyDescent="0.3">
      <c r="A1955" s="182"/>
      <c r="B1955" s="160"/>
      <c r="C1955" s="64"/>
      <c r="D1955" s="161"/>
      <c r="E1955" s="161"/>
      <c r="F1955" s="165"/>
      <c r="H1955" s="165"/>
      <c r="J1955" s="161"/>
      <c r="L1955" s="161"/>
      <c r="N1955" s="161"/>
      <c r="P1955" s="161"/>
      <c r="R1955" s="161"/>
      <c r="T1955" s="161"/>
      <c r="V1955" s="161"/>
      <c r="X1955" s="161"/>
      <c r="Z1955" s="161"/>
      <c r="AB1955" s="161"/>
      <c r="AD1955" s="161"/>
      <c r="AF1955" s="161"/>
      <c r="AH1955" s="161"/>
      <c r="AJ1955" s="161"/>
      <c r="AL1955" s="161"/>
      <c r="AN1955" s="161"/>
      <c r="AP1955" s="161"/>
      <c r="AR1955" s="161"/>
      <c r="AT1955" s="161"/>
      <c r="AV1955" s="161"/>
      <c r="AX1955" s="161"/>
      <c r="AZ1955" s="161"/>
      <c r="BB1955" s="161"/>
    </row>
    <row r="1956" spans="1:54" s="174" customFormat="1" ht="18.399999999999999" customHeight="1" x14ac:dyDescent="0.3">
      <c r="A1956" s="182"/>
      <c r="B1956" s="160"/>
      <c r="C1956" s="64"/>
      <c r="D1956" s="161"/>
      <c r="E1956" s="161"/>
      <c r="N1956" s="161"/>
      <c r="P1956" s="161"/>
      <c r="R1956" s="161"/>
      <c r="T1956" s="161"/>
      <c r="V1956" s="161"/>
      <c r="X1956" s="161"/>
      <c r="Z1956" s="161"/>
      <c r="AB1956" s="161"/>
      <c r="AD1956" s="161"/>
      <c r="AF1956" s="161"/>
      <c r="AH1956" s="161"/>
      <c r="AJ1956" s="161"/>
      <c r="AL1956" s="161"/>
      <c r="AN1956" s="161"/>
      <c r="AP1956" s="161"/>
      <c r="AR1956" s="161"/>
      <c r="AT1956" s="161"/>
      <c r="AV1956" s="161"/>
      <c r="AX1956" s="161"/>
      <c r="AZ1956" s="161"/>
      <c r="BB1956" s="161"/>
    </row>
    <row r="1957" spans="1:54" s="174" customFormat="1" ht="18.399999999999999" customHeight="1" x14ac:dyDescent="0.3">
      <c r="A1957" s="182"/>
      <c r="B1957" s="160"/>
      <c r="C1957" s="64"/>
      <c r="D1957" s="161"/>
      <c r="E1957" s="161"/>
      <c r="L1957" s="161"/>
      <c r="N1957" s="161"/>
      <c r="P1957" s="161"/>
      <c r="R1957" s="161"/>
      <c r="T1957" s="161"/>
      <c r="V1957" s="161"/>
      <c r="X1957" s="161"/>
      <c r="Z1957" s="161"/>
      <c r="AB1957" s="161"/>
      <c r="AD1957" s="161"/>
      <c r="AF1957" s="161"/>
      <c r="AH1957" s="161"/>
      <c r="AJ1957" s="161"/>
      <c r="AL1957" s="161"/>
      <c r="AN1957" s="161"/>
      <c r="AP1957" s="161"/>
      <c r="AR1957" s="161"/>
      <c r="AT1957" s="161"/>
      <c r="AV1957" s="161"/>
      <c r="AX1957" s="161"/>
      <c r="AZ1957" s="161"/>
      <c r="BB1957" s="161"/>
    </row>
    <row r="1958" spans="1:54" s="174" customFormat="1" ht="18.399999999999999" customHeight="1" x14ac:dyDescent="0.3">
      <c r="A1958" s="182"/>
      <c r="B1958" s="160"/>
      <c r="C1958" s="64"/>
      <c r="D1958" s="161"/>
      <c r="E1958" s="161"/>
      <c r="H1958" s="161"/>
      <c r="J1958" s="161"/>
      <c r="L1958" s="161"/>
      <c r="N1958" s="161"/>
      <c r="P1958" s="161"/>
      <c r="R1958" s="161"/>
      <c r="T1958" s="161"/>
      <c r="V1958" s="161"/>
      <c r="X1958" s="161"/>
      <c r="Z1958" s="161"/>
      <c r="AB1958" s="161"/>
      <c r="AD1958" s="161"/>
      <c r="AF1958" s="161"/>
      <c r="AH1958" s="161"/>
      <c r="AJ1958" s="161"/>
      <c r="AL1958" s="161"/>
      <c r="AN1958" s="161"/>
      <c r="AP1958" s="161"/>
      <c r="AR1958" s="161"/>
      <c r="AT1958" s="161"/>
      <c r="AV1958" s="161"/>
      <c r="AX1958" s="161"/>
      <c r="AZ1958" s="161"/>
      <c r="BB1958" s="161"/>
    </row>
    <row r="1959" spans="1:54" s="174" customFormat="1" ht="18.399999999999999" customHeight="1" x14ac:dyDescent="0.3">
      <c r="A1959" s="182"/>
      <c r="B1959" s="160"/>
      <c r="C1959" s="64"/>
      <c r="D1959" s="161"/>
      <c r="E1959" s="161"/>
      <c r="F1959" s="165"/>
      <c r="H1959" s="161"/>
      <c r="J1959" s="161"/>
      <c r="L1959" s="161"/>
      <c r="N1959" s="161"/>
      <c r="P1959" s="161"/>
      <c r="R1959" s="161"/>
      <c r="T1959" s="161"/>
      <c r="V1959" s="161"/>
      <c r="X1959" s="161"/>
      <c r="Z1959" s="161"/>
      <c r="AB1959" s="161"/>
      <c r="AD1959" s="161"/>
      <c r="AF1959" s="161"/>
      <c r="AH1959" s="161"/>
      <c r="AJ1959" s="161"/>
      <c r="AL1959" s="161"/>
      <c r="AN1959" s="161"/>
      <c r="AP1959" s="161"/>
      <c r="AR1959" s="161"/>
      <c r="AT1959" s="161"/>
      <c r="AV1959" s="161"/>
      <c r="AX1959" s="161"/>
      <c r="AZ1959" s="161"/>
      <c r="BB1959" s="161"/>
    </row>
    <row r="1960" spans="1:54" s="174" customFormat="1" ht="18.399999999999999" customHeight="1" x14ac:dyDescent="0.3">
      <c r="A1960" s="182"/>
      <c r="B1960" s="160"/>
      <c r="C1960" s="64"/>
      <c r="D1960" s="161"/>
      <c r="E1960" s="161"/>
      <c r="F1960" s="165"/>
      <c r="H1960" s="161"/>
      <c r="J1960" s="161"/>
      <c r="L1960" s="161"/>
      <c r="N1960" s="161"/>
      <c r="P1960" s="161"/>
      <c r="R1960" s="161"/>
      <c r="T1960" s="161"/>
      <c r="V1960" s="161"/>
      <c r="X1960" s="161"/>
      <c r="Z1960" s="161"/>
      <c r="AB1960" s="161"/>
      <c r="AD1960" s="161"/>
      <c r="AF1960" s="161"/>
      <c r="AH1960" s="161"/>
      <c r="AJ1960" s="161"/>
      <c r="AL1960" s="161"/>
      <c r="AN1960" s="161"/>
      <c r="AP1960" s="161"/>
      <c r="AR1960" s="161"/>
      <c r="AT1960" s="161"/>
      <c r="AV1960" s="161"/>
      <c r="AX1960" s="161"/>
      <c r="AZ1960" s="161"/>
      <c r="BB1960" s="161"/>
    </row>
    <row r="1961" spans="1:54" s="174" customFormat="1" ht="18.399999999999999" customHeight="1" x14ac:dyDescent="0.3">
      <c r="A1961" s="182"/>
      <c r="B1961" s="160"/>
      <c r="C1961" s="64"/>
      <c r="D1961" s="160"/>
      <c r="E1961" s="161"/>
      <c r="H1961" s="165"/>
      <c r="J1961" s="165"/>
      <c r="L1961" s="165"/>
      <c r="N1961" s="165"/>
      <c r="R1961" s="165"/>
      <c r="T1961" s="165"/>
      <c r="V1961" s="165"/>
      <c r="X1961" s="165"/>
      <c r="Z1961" s="165"/>
      <c r="AB1961" s="165"/>
      <c r="AD1961" s="165"/>
      <c r="AF1961" s="165"/>
      <c r="AH1961" s="165"/>
      <c r="AJ1961" s="165"/>
      <c r="AL1961" s="165"/>
      <c r="AN1961" s="165"/>
      <c r="AP1961" s="165"/>
      <c r="AR1961" s="165"/>
      <c r="AT1961" s="165"/>
      <c r="AV1961" s="165"/>
      <c r="AX1961" s="165"/>
      <c r="AZ1961" s="165"/>
      <c r="BB1961" s="165"/>
    </row>
    <row r="1962" spans="1:54" s="174" customFormat="1" ht="18.399999999999999" customHeight="1" x14ac:dyDescent="0.3">
      <c r="A1962" s="182"/>
      <c r="B1962" s="160"/>
      <c r="C1962" s="64"/>
      <c r="D1962" s="161"/>
      <c r="E1962" s="161"/>
      <c r="H1962" s="161"/>
      <c r="J1962" s="161"/>
      <c r="L1962" s="161"/>
      <c r="N1962" s="161"/>
      <c r="P1962" s="161"/>
      <c r="R1962" s="161"/>
      <c r="T1962" s="161"/>
      <c r="V1962" s="161"/>
      <c r="X1962" s="161"/>
      <c r="Z1962" s="161"/>
      <c r="AB1962" s="161"/>
      <c r="AD1962" s="161"/>
      <c r="AF1962" s="161"/>
      <c r="AH1962" s="161"/>
      <c r="AJ1962" s="161"/>
      <c r="AL1962" s="161"/>
      <c r="AN1962" s="161"/>
      <c r="AP1962" s="161"/>
      <c r="AR1962" s="161"/>
      <c r="AT1962" s="161"/>
      <c r="AV1962" s="161"/>
      <c r="AX1962" s="161"/>
      <c r="AZ1962" s="161"/>
      <c r="BB1962" s="161"/>
    </row>
    <row r="1963" spans="1:54" s="174" customFormat="1" ht="18.399999999999999" customHeight="1" x14ac:dyDescent="0.3">
      <c r="A1963" s="182"/>
      <c r="B1963" s="160"/>
      <c r="C1963" s="64"/>
      <c r="D1963" s="161"/>
      <c r="E1963" s="161"/>
      <c r="H1963" s="161"/>
      <c r="J1963" s="161"/>
      <c r="L1963" s="161"/>
      <c r="N1963" s="161"/>
      <c r="P1963" s="161"/>
      <c r="R1963" s="161"/>
      <c r="T1963" s="161"/>
      <c r="V1963" s="161"/>
      <c r="X1963" s="161"/>
      <c r="Z1963" s="161"/>
      <c r="AB1963" s="161"/>
      <c r="AD1963" s="161"/>
      <c r="AF1963" s="161"/>
      <c r="AH1963" s="161"/>
      <c r="AJ1963" s="161"/>
      <c r="AL1963" s="161"/>
      <c r="AN1963" s="161"/>
      <c r="AP1963" s="161"/>
      <c r="AR1963" s="161"/>
      <c r="AT1963" s="161"/>
      <c r="AV1963" s="161"/>
      <c r="AX1963" s="161"/>
      <c r="AZ1963" s="161"/>
      <c r="BB1963" s="161"/>
    </row>
    <row r="1964" spans="1:54" s="174" customFormat="1" ht="18.399999999999999" customHeight="1" x14ac:dyDescent="0.3">
      <c r="A1964" s="182"/>
      <c r="B1964" s="160"/>
      <c r="C1964" s="64"/>
      <c r="D1964" s="161"/>
      <c r="E1964" s="161"/>
      <c r="F1964" s="165"/>
      <c r="H1964" s="161"/>
      <c r="J1964" s="161"/>
      <c r="L1964" s="161"/>
      <c r="N1964" s="161"/>
      <c r="P1964" s="161"/>
      <c r="R1964" s="161"/>
      <c r="T1964" s="161"/>
      <c r="V1964" s="161"/>
      <c r="X1964" s="161"/>
      <c r="Z1964" s="161"/>
      <c r="AB1964" s="161"/>
      <c r="AD1964" s="161"/>
      <c r="AF1964" s="161"/>
      <c r="AH1964" s="161"/>
      <c r="AJ1964" s="161"/>
      <c r="AL1964" s="161"/>
      <c r="AN1964" s="161"/>
      <c r="AP1964" s="161"/>
      <c r="AR1964" s="161"/>
      <c r="AT1964" s="161"/>
      <c r="AV1964" s="161"/>
      <c r="AX1964" s="161"/>
      <c r="AZ1964" s="161"/>
      <c r="BB1964" s="161"/>
    </row>
    <row r="1965" spans="1:54" s="174" customFormat="1" ht="18.399999999999999" customHeight="1" x14ac:dyDescent="0.3">
      <c r="A1965" s="182"/>
      <c r="B1965" s="160"/>
      <c r="C1965" s="64"/>
      <c r="D1965" s="161"/>
      <c r="E1965" s="161"/>
      <c r="F1965" s="165"/>
      <c r="H1965" s="165"/>
      <c r="J1965" s="165"/>
      <c r="L1965" s="165"/>
      <c r="N1965" s="165"/>
      <c r="P1965" s="165"/>
      <c r="R1965" s="165"/>
      <c r="T1965" s="165"/>
      <c r="V1965" s="165"/>
      <c r="X1965" s="165"/>
      <c r="Z1965" s="165"/>
      <c r="AB1965" s="165"/>
      <c r="AD1965" s="165"/>
      <c r="AF1965" s="165"/>
      <c r="AH1965" s="165"/>
      <c r="AJ1965" s="165"/>
      <c r="AL1965" s="165"/>
      <c r="AN1965" s="165"/>
      <c r="AP1965" s="165"/>
      <c r="AR1965" s="165"/>
      <c r="AT1965" s="165"/>
      <c r="AV1965" s="165"/>
      <c r="AX1965" s="165"/>
      <c r="AZ1965" s="165"/>
      <c r="BB1965" s="165"/>
    </row>
    <row r="1966" spans="1:54" s="174" customFormat="1" ht="18.399999999999999" customHeight="1" x14ac:dyDescent="0.3">
      <c r="A1966" s="182"/>
      <c r="B1966" s="160"/>
      <c r="C1966" s="64"/>
      <c r="D1966" s="161"/>
      <c r="E1966" s="161"/>
      <c r="H1966" s="161"/>
      <c r="J1966" s="161"/>
      <c r="L1966" s="161"/>
      <c r="N1966" s="161"/>
      <c r="P1966" s="161"/>
      <c r="R1966" s="161"/>
      <c r="T1966" s="161"/>
      <c r="V1966" s="161"/>
      <c r="X1966" s="161"/>
      <c r="Z1966" s="161"/>
      <c r="AB1966" s="161"/>
      <c r="AD1966" s="161"/>
      <c r="AF1966" s="161"/>
      <c r="AH1966" s="161"/>
      <c r="AJ1966" s="161"/>
      <c r="AL1966" s="161"/>
      <c r="AN1966" s="161"/>
      <c r="AP1966" s="161"/>
      <c r="AR1966" s="161"/>
      <c r="AT1966" s="161"/>
      <c r="AV1966" s="161"/>
      <c r="AX1966" s="161"/>
      <c r="AZ1966" s="161"/>
      <c r="BB1966" s="161"/>
    </row>
    <row r="1967" spans="1:54" ht="18.399999999999999" customHeight="1" x14ac:dyDescent="0.3">
      <c r="A1967" s="182"/>
      <c r="B1967" s="160"/>
      <c r="C1967" s="190"/>
      <c r="D1967" s="165"/>
      <c r="F1967" s="174"/>
      <c r="H1967" s="174"/>
      <c r="J1967" s="174"/>
      <c r="L1967" s="174"/>
    </row>
    <row r="1968" spans="1:54" ht="18.399999999999999" customHeight="1" x14ac:dyDescent="0.3">
      <c r="A1968" s="182"/>
      <c r="B1968" s="160"/>
      <c r="C1968" s="64"/>
      <c r="D1968" s="161"/>
      <c r="H1968" s="161"/>
      <c r="J1968" s="161"/>
      <c r="L1968" s="161"/>
      <c r="N1968" s="161"/>
      <c r="P1968" s="161"/>
      <c r="R1968" s="161"/>
      <c r="T1968" s="161"/>
      <c r="V1968" s="161"/>
      <c r="X1968" s="161"/>
      <c r="Z1968" s="161"/>
      <c r="AB1968" s="161"/>
      <c r="AD1968" s="161"/>
      <c r="AF1968" s="161"/>
      <c r="AH1968" s="161"/>
      <c r="AJ1968" s="161"/>
      <c r="AL1968" s="161"/>
      <c r="AN1968" s="161"/>
      <c r="AP1968" s="161"/>
      <c r="AR1968" s="161"/>
      <c r="AT1968" s="161"/>
      <c r="AV1968" s="161"/>
      <c r="AX1968" s="161"/>
      <c r="AZ1968" s="161"/>
      <c r="BB1968" s="161"/>
    </row>
    <row r="1969" spans="1:54" ht="18.399999999999999" customHeight="1" x14ac:dyDescent="0.3">
      <c r="A1969" s="182"/>
      <c r="B1969" s="160"/>
      <c r="C1969" s="64"/>
      <c r="D1969" s="161"/>
      <c r="F1969" s="174"/>
    </row>
    <row r="1970" spans="1:54" s="174" customFormat="1" ht="18.399999999999999" customHeight="1" x14ac:dyDescent="0.3">
      <c r="A1970" s="182"/>
      <c r="B1970" s="160"/>
      <c r="C1970" s="64"/>
      <c r="D1970" s="161"/>
      <c r="E1970" s="161"/>
      <c r="H1970" s="161"/>
      <c r="J1970" s="161"/>
      <c r="L1970" s="161"/>
      <c r="N1970" s="161"/>
      <c r="P1970" s="161"/>
      <c r="R1970" s="161"/>
      <c r="T1970" s="161"/>
      <c r="V1970" s="161"/>
      <c r="X1970" s="161"/>
      <c r="Z1970" s="161"/>
      <c r="AB1970" s="161"/>
      <c r="AD1970" s="161"/>
      <c r="AF1970" s="161"/>
      <c r="AH1970" s="161"/>
      <c r="AJ1970" s="161"/>
      <c r="AL1970" s="161"/>
      <c r="AN1970" s="161"/>
      <c r="AP1970" s="161"/>
      <c r="AR1970" s="161"/>
      <c r="AT1970" s="161"/>
      <c r="AV1970" s="161"/>
      <c r="AX1970" s="161"/>
      <c r="AZ1970" s="161"/>
      <c r="BB1970" s="161"/>
    </row>
    <row r="1971" spans="1:54" s="174" customFormat="1" ht="18.399999999999999" customHeight="1" x14ac:dyDescent="0.3">
      <c r="A1971" s="182"/>
      <c r="B1971" s="160"/>
      <c r="C1971" s="64"/>
      <c r="D1971" s="160"/>
      <c r="E1971" s="161"/>
      <c r="J1971" s="165"/>
      <c r="L1971" s="165"/>
      <c r="N1971" s="165"/>
      <c r="T1971" s="165"/>
      <c r="V1971" s="165"/>
      <c r="X1971" s="165"/>
      <c r="Z1971" s="165"/>
      <c r="AB1971" s="165"/>
      <c r="AD1971" s="165"/>
      <c r="AF1971" s="165"/>
      <c r="AH1971" s="165"/>
      <c r="AJ1971" s="165"/>
      <c r="AL1971" s="165"/>
      <c r="AN1971" s="165"/>
      <c r="AP1971" s="165"/>
      <c r="AR1971" s="165"/>
      <c r="AT1971" s="165"/>
      <c r="AV1971" s="165"/>
      <c r="AX1971" s="165"/>
      <c r="AZ1971" s="165"/>
      <c r="BB1971" s="165"/>
    </row>
    <row r="1972" spans="1:54" s="174" customFormat="1" ht="18.399999999999999" customHeight="1" x14ac:dyDescent="0.3">
      <c r="A1972" s="182"/>
      <c r="B1972" s="160"/>
      <c r="C1972" s="64"/>
      <c r="D1972" s="161"/>
      <c r="E1972" s="161"/>
      <c r="H1972" s="161"/>
      <c r="J1972" s="161"/>
      <c r="L1972" s="161"/>
      <c r="N1972" s="161"/>
      <c r="P1972" s="161"/>
      <c r="R1972" s="161"/>
      <c r="T1972" s="161"/>
      <c r="V1972" s="161"/>
      <c r="X1972" s="161"/>
      <c r="Z1972" s="161"/>
      <c r="AB1972" s="161"/>
      <c r="AD1972" s="161"/>
      <c r="AF1972" s="161"/>
      <c r="AH1972" s="161"/>
      <c r="AJ1972" s="161"/>
      <c r="AL1972" s="161"/>
      <c r="AN1972" s="161"/>
      <c r="AP1972" s="161"/>
      <c r="AR1972" s="161"/>
      <c r="AT1972" s="161"/>
      <c r="AV1972" s="161"/>
      <c r="AX1972" s="161"/>
      <c r="AZ1972" s="161"/>
      <c r="BB1972" s="161"/>
    </row>
    <row r="1973" spans="1:54" s="174" customFormat="1" ht="18.399999999999999" customHeight="1" x14ac:dyDescent="0.3">
      <c r="A1973" s="182"/>
      <c r="B1973" s="160"/>
      <c r="C1973" s="64"/>
      <c r="D1973" s="161"/>
      <c r="E1973" s="161"/>
      <c r="Z1973" s="161"/>
      <c r="AB1973" s="161"/>
      <c r="AD1973" s="161"/>
      <c r="AF1973" s="161"/>
      <c r="AH1973" s="161"/>
      <c r="AJ1973" s="161"/>
      <c r="AL1973" s="161"/>
      <c r="AN1973" s="161"/>
      <c r="AP1973" s="161"/>
      <c r="AR1973" s="161"/>
      <c r="AT1973" s="161"/>
      <c r="AV1973" s="161"/>
      <c r="AX1973" s="161"/>
      <c r="AZ1973" s="161"/>
      <c r="BB1973" s="161"/>
    </row>
    <row r="1974" spans="1:54" s="174" customFormat="1" ht="18.399999999999999" customHeight="1" x14ac:dyDescent="0.3">
      <c r="A1974" s="206"/>
      <c r="B1974" s="160"/>
      <c r="C1974" s="64"/>
      <c r="D1974" s="160"/>
      <c r="E1974" s="161"/>
      <c r="J1974" s="165"/>
      <c r="L1974" s="165"/>
      <c r="N1974" s="165"/>
      <c r="R1974" s="165"/>
      <c r="T1974" s="165"/>
      <c r="V1974" s="165"/>
      <c r="X1974" s="165"/>
      <c r="Z1974" s="165"/>
      <c r="AB1974" s="165"/>
      <c r="AD1974" s="165"/>
      <c r="AF1974" s="165"/>
      <c r="AH1974" s="165"/>
      <c r="AJ1974" s="165"/>
      <c r="AL1974" s="165"/>
      <c r="AN1974" s="165"/>
      <c r="AP1974" s="165"/>
      <c r="AR1974" s="165"/>
      <c r="AT1974" s="165"/>
      <c r="AV1974" s="165"/>
      <c r="AX1974" s="165"/>
      <c r="AZ1974" s="165"/>
      <c r="BB1974" s="165"/>
    </row>
    <row r="1975" spans="1:54" s="174" customFormat="1" ht="18.399999999999999" customHeight="1" x14ac:dyDescent="0.3">
      <c r="A1975" s="206"/>
      <c r="B1975" s="160"/>
      <c r="C1975" s="64"/>
      <c r="D1975" s="161"/>
      <c r="E1975" s="161"/>
      <c r="N1975" s="161"/>
      <c r="P1975" s="161"/>
      <c r="R1975" s="161"/>
      <c r="T1975" s="161"/>
      <c r="V1975" s="161"/>
      <c r="X1975" s="161"/>
      <c r="Z1975" s="161"/>
      <c r="AB1975" s="161"/>
      <c r="AD1975" s="161"/>
      <c r="AF1975" s="161"/>
      <c r="AH1975" s="161"/>
      <c r="AJ1975" s="161"/>
      <c r="AL1975" s="161"/>
      <c r="AN1975" s="161"/>
      <c r="AP1975" s="161"/>
      <c r="AR1975" s="161"/>
      <c r="AT1975" s="161"/>
      <c r="AV1975" s="161"/>
      <c r="AX1975" s="161"/>
      <c r="AZ1975" s="161"/>
      <c r="BB1975" s="161"/>
    </row>
    <row r="1976" spans="1:54" s="174" customFormat="1" ht="18.399999999999999" customHeight="1" x14ac:dyDescent="0.3">
      <c r="A1976" s="182"/>
      <c r="B1976" s="160"/>
      <c r="C1976" s="64"/>
      <c r="D1976" s="161"/>
      <c r="E1976" s="161"/>
      <c r="H1976" s="161"/>
      <c r="J1976" s="161"/>
      <c r="L1976" s="161"/>
      <c r="N1976" s="161"/>
      <c r="P1976" s="161"/>
      <c r="R1976" s="161"/>
      <c r="T1976" s="161"/>
      <c r="V1976" s="161"/>
      <c r="X1976" s="161"/>
      <c r="Z1976" s="161"/>
      <c r="AB1976" s="161"/>
      <c r="AD1976" s="161"/>
      <c r="AF1976" s="161"/>
      <c r="AH1976" s="161"/>
      <c r="AJ1976" s="161"/>
      <c r="AL1976" s="161"/>
      <c r="AN1976" s="161"/>
      <c r="AP1976" s="161"/>
      <c r="AR1976" s="161"/>
      <c r="AT1976" s="161"/>
      <c r="AV1976" s="161"/>
      <c r="AX1976" s="161"/>
      <c r="AZ1976" s="161"/>
      <c r="BB1976" s="161"/>
    </row>
    <row r="1977" spans="1:54" s="174" customFormat="1" ht="18.399999999999999" customHeight="1" x14ac:dyDescent="0.3">
      <c r="A1977" s="182"/>
      <c r="B1977" s="160"/>
      <c r="C1977" s="64"/>
      <c r="D1977" s="161"/>
      <c r="E1977" s="161"/>
      <c r="F1977" s="165"/>
      <c r="H1977" s="165"/>
      <c r="J1977" s="165"/>
      <c r="L1977" s="165"/>
      <c r="N1977" s="165"/>
      <c r="P1977" s="165"/>
      <c r="R1977" s="165"/>
      <c r="T1977" s="165"/>
      <c r="V1977" s="165"/>
      <c r="X1977" s="165"/>
      <c r="Z1977" s="165"/>
      <c r="AB1977" s="165"/>
      <c r="AD1977" s="165"/>
      <c r="AF1977" s="165"/>
      <c r="AH1977" s="165"/>
      <c r="AJ1977" s="165"/>
      <c r="AL1977" s="165"/>
      <c r="AN1977" s="165"/>
      <c r="AP1977" s="165"/>
      <c r="AR1977" s="165"/>
      <c r="AT1977" s="165"/>
      <c r="AV1977" s="165"/>
      <c r="AX1977" s="165"/>
      <c r="AZ1977" s="165"/>
      <c r="BB1977" s="165"/>
    </row>
    <row r="1978" spans="1:54" s="174" customFormat="1" ht="18.399999999999999" customHeight="1" x14ac:dyDescent="0.3">
      <c r="A1978" s="182"/>
      <c r="B1978" s="160"/>
      <c r="C1978" s="190"/>
      <c r="D1978" s="165"/>
      <c r="E1978" s="161"/>
      <c r="H1978" s="164"/>
      <c r="J1978" s="164"/>
      <c r="L1978" s="164"/>
      <c r="N1978" s="164"/>
      <c r="P1978" s="164"/>
      <c r="R1978" s="164"/>
      <c r="T1978" s="164"/>
      <c r="V1978" s="164"/>
      <c r="X1978" s="164"/>
      <c r="Z1978" s="164"/>
      <c r="AB1978" s="164"/>
      <c r="AD1978" s="164"/>
      <c r="AF1978" s="164"/>
      <c r="AH1978" s="164"/>
      <c r="AJ1978" s="164"/>
      <c r="AL1978" s="164"/>
      <c r="AN1978" s="164"/>
      <c r="AP1978" s="164"/>
      <c r="AR1978" s="164"/>
      <c r="AT1978" s="164"/>
      <c r="AV1978" s="164"/>
      <c r="AX1978" s="164"/>
      <c r="AZ1978" s="164"/>
      <c r="BB1978" s="164"/>
    </row>
    <row r="1979" spans="1:54" s="174" customFormat="1" ht="18.399999999999999" customHeight="1" x14ac:dyDescent="0.3">
      <c r="A1979" s="182"/>
      <c r="B1979" s="160"/>
      <c r="C1979" s="64"/>
      <c r="D1979" s="161"/>
      <c r="E1979" s="161"/>
      <c r="H1979" s="161"/>
      <c r="J1979" s="161"/>
      <c r="L1979" s="161"/>
      <c r="N1979" s="161"/>
      <c r="P1979" s="161"/>
      <c r="R1979" s="161"/>
      <c r="T1979" s="161"/>
      <c r="V1979" s="161"/>
      <c r="X1979" s="161"/>
      <c r="Z1979" s="161"/>
      <c r="AB1979" s="161"/>
      <c r="AD1979" s="161"/>
      <c r="AF1979" s="161"/>
      <c r="AH1979" s="161"/>
      <c r="AJ1979" s="161"/>
      <c r="AL1979" s="161"/>
      <c r="AN1979" s="161"/>
      <c r="AP1979" s="161"/>
      <c r="AR1979" s="161"/>
      <c r="AT1979" s="161"/>
      <c r="AV1979" s="161"/>
      <c r="AX1979" s="161"/>
      <c r="AZ1979" s="161"/>
      <c r="BB1979" s="161"/>
    </row>
    <row r="1980" spans="1:54" s="174" customFormat="1" ht="18.399999999999999" customHeight="1" x14ac:dyDescent="0.3">
      <c r="A1980" s="182"/>
      <c r="B1980" s="160"/>
      <c r="C1980" s="64"/>
      <c r="D1980" s="161"/>
      <c r="E1980" s="161"/>
      <c r="F1980" s="165"/>
      <c r="H1980" s="161"/>
      <c r="J1980" s="161"/>
      <c r="L1980" s="161"/>
      <c r="N1980" s="161"/>
      <c r="P1980" s="161"/>
      <c r="R1980" s="161"/>
      <c r="T1980" s="161"/>
      <c r="V1980" s="161"/>
      <c r="X1980" s="161"/>
      <c r="Z1980" s="161"/>
      <c r="AB1980" s="161"/>
      <c r="AD1980" s="161"/>
      <c r="AF1980" s="161"/>
      <c r="AH1980" s="161"/>
      <c r="AJ1980" s="161"/>
      <c r="AL1980" s="161"/>
      <c r="AN1980" s="161"/>
      <c r="AP1980" s="161"/>
      <c r="AR1980" s="161"/>
      <c r="AT1980" s="161"/>
      <c r="AV1980" s="161"/>
      <c r="AX1980" s="161"/>
      <c r="AZ1980" s="161"/>
      <c r="BB1980" s="161"/>
    </row>
    <row r="1981" spans="1:54" s="174" customFormat="1" ht="18.399999999999999" customHeight="1" x14ac:dyDescent="0.3">
      <c r="A1981" s="182"/>
      <c r="B1981" s="160"/>
      <c r="C1981" s="64"/>
      <c r="D1981" s="161"/>
      <c r="E1981" s="161"/>
      <c r="L1981" s="161"/>
      <c r="N1981" s="161"/>
      <c r="P1981" s="161"/>
      <c r="R1981" s="161"/>
      <c r="T1981" s="161"/>
      <c r="V1981" s="161"/>
      <c r="X1981" s="161"/>
      <c r="Z1981" s="161"/>
      <c r="AB1981" s="161"/>
      <c r="AD1981" s="161"/>
      <c r="AF1981" s="161"/>
      <c r="AH1981" s="161"/>
      <c r="AJ1981" s="161"/>
      <c r="AL1981" s="161"/>
      <c r="AN1981" s="161"/>
      <c r="AP1981" s="161"/>
      <c r="AR1981" s="161"/>
      <c r="AT1981" s="161"/>
      <c r="AV1981" s="161"/>
      <c r="AX1981" s="161"/>
      <c r="AZ1981" s="161"/>
      <c r="BB1981" s="161"/>
    </row>
    <row r="1982" spans="1:54" s="174" customFormat="1" ht="18.399999999999999" customHeight="1" x14ac:dyDescent="0.3">
      <c r="A1982" s="182"/>
      <c r="B1982" s="160"/>
      <c r="C1982" s="64"/>
      <c r="D1982" s="161"/>
      <c r="E1982" s="161"/>
      <c r="H1982" s="161"/>
      <c r="J1982" s="161"/>
      <c r="L1982" s="161"/>
      <c r="N1982" s="161"/>
      <c r="P1982" s="161"/>
      <c r="R1982" s="161"/>
      <c r="T1982" s="161"/>
      <c r="V1982" s="161"/>
      <c r="X1982" s="161"/>
      <c r="Z1982" s="161"/>
      <c r="AB1982" s="161"/>
      <c r="AD1982" s="161"/>
      <c r="AF1982" s="161"/>
      <c r="AH1982" s="161"/>
      <c r="AJ1982" s="161"/>
      <c r="AL1982" s="161"/>
      <c r="AN1982" s="161"/>
      <c r="AP1982" s="161"/>
      <c r="AR1982" s="161"/>
      <c r="AT1982" s="161"/>
      <c r="AV1982" s="161"/>
      <c r="AX1982" s="161"/>
      <c r="AZ1982" s="161"/>
      <c r="BB1982" s="161"/>
    </row>
    <row r="1983" spans="1:54" s="174" customFormat="1" ht="18.399999999999999" customHeight="1" x14ac:dyDescent="0.3">
      <c r="A1983" s="182"/>
      <c r="B1983" s="160"/>
      <c r="C1983" s="64"/>
      <c r="D1983" s="161"/>
      <c r="E1983" s="161"/>
      <c r="F1983" s="165"/>
      <c r="H1983" s="165"/>
      <c r="J1983" s="165"/>
      <c r="L1983" s="165"/>
      <c r="N1983" s="165"/>
      <c r="P1983" s="165"/>
      <c r="R1983" s="165"/>
      <c r="T1983" s="165"/>
      <c r="V1983" s="165"/>
      <c r="X1983" s="165"/>
      <c r="Z1983" s="165"/>
      <c r="AB1983" s="165"/>
      <c r="AD1983" s="165"/>
      <c r="AF1983" s="165"/>
      <c r="AH1983" s="165"/>
      <c r="AJ1983" s="165"/>
      <c r="AL1983" s="165"/>
      <c r="AN1983" s="165"/>
      <c r="AP1983" s="165"/>
      <c r="AR1983" s="165"/>
      <c r="AT1983" s="165"/>
      <c r="AV1983" s="165"/>
      <c r="AX1983" s="165"/>
      <c r="AZ1983" s="165"/>
      <c r="BB1983" s="165"/>
    </row>
    <row r="1984" spans="1:54" s="174" customFormat="1" ht="18.399999999999999" customHeight="1" x14ac:dyDescent="0.3">
      <c r="A1984" s="182"/>
      <c r="B1984" s="160"/>
      <c r="C1984" s="64"/>
      <c r="D1984" s="161"/>
      <c r="E1984" s="161"/>
      <c r="F1984" s="165"/>
      <c r="H1984" s="165"/>
      <c r="J1984" s="165"/>
      <c r="L1984" s="165"/>
      <c r="N1984" s="165"/>
      <c r="P1984" s="165"/>
      <c r="R1984" s="165"/>
      <c r="T1984" s="165"/>
      <c r="V1984" s="165"/>
      <c r="X1984" s="165"/>
      <c r="Z1984" s="165"/>
      <c r="AB1984" s="165"/>
      <c r="AD1984" s="165"/>
      <c r="AF1984" s="165"/>
      <c r="AH1984" s="165"/>
      <c r="AJ1984" s="165"/>
      <c r="AL1984" s="165"/>
      <c r="AN1984" s="165"/>
      <c r="AP1984" s="165"/>
      <c r="AR1984" s="165"/>
      <c r="AT1984" s="165"/>
      <c r="AV1984" s="165"/>
      <c r="AX1984" s="165"/>
      <c r="AZ1984" s="165"/>
      <c r="BB1984" s="165"/>
    </row>
    <row r="1985" spans="1:54" s="174" customFormat="1" ht="18.399999999999999" customHeight="1" x14ac:dyDescent="0.3">
      <c r="A1985" s="182"/>
      <c r="B1985" s="160"/>
      <c r="C1985" s="64"/>
      <c r="D1985" s="161"/>
      <c r="E1985" s="161"/>
      <c r="R1985" s="165"/>
      <c r="T1985" s="165"/>
      <c r="V1985" s="165"/>
      <c r="X1985" s="165"/>
      <c r="Z1985" s="165"/>
      <c r="AB1985" s="165"/>
      <c r="AD1985" s="165"/>
      <c r="AF1985" s="165"/>
      <c r="AH1985" s="165"/>
      <c r="AJ1985" s="165"/>
      <c r="AL1985" s="165"/>
      <c r="AN1985" s="165"/>
      <c r="AP1985" s="165"/>
      <c r="AR1985" s="165"/>
      <c r="AT1985" s="165"/>
      <c r="AV1985" s="165"/>
      <c r="AX1985" s="165"/>
      <c r="AZ1985" s="165"/>
      <c r="BB1985" s="165"/>
    </row>
    <row r="1986" spans="1:54" s="174" customFormat="1" ht="18.399999999999999" customHeight="1" x14ac:dyDescent="0.3">
      <c r="A1986" s="182"/>
      <c r="B1986" s="160"/>
      <c r="C1986" s="64"/>
      <c r="D1986" s="161"/>
      <c r="E1986" s="161"/>
      <c r="F1986" s="165"/>
      <c r="H1986" s="165"/>
      <c r="J1986" s="165"/>
      <c r="L1986" s="161"/>
      <c r="N1986" s="161"/>
      <c r="P1986" s="161"/>
      <c r="R1986" s="161"/>
      <c r="T1986" s="161"/>
      <c r="V1986" s="161"/>
      <c r="X1986" s="161"/>
      <c r="Z1986" s="161"/>
      <c r="AB1986" s="161"/>
      <c r="AD1986" s="161"/>
      <c r="AF1986" s="161"/>
      <c r="AH1986" s="161"/>
      <c r="AJ1986" s="161"/>
      <c r="AL1986" s="161"/>
      <c r="AN1986" s="161"/>
      <c r="AP1986" s="161"/>
      <c r="AR1986" s="161"/>
      <c r="AT1986" s="161"/>
      <c r="AV1986" s="161"/>
      <c r="AX1986" s="161"/>
      <c r="AZ1986" s="161"/>
      <c r="BB1986" s="161"/>
    </row>
    <row r="1987" spans="1:54" ht="18.399999999999999" customHeight="1" x14ac:dyDescent="0.3">
      <c r="A1987" s="182"/>
      <c r="B1987" s="160"/>
      <c r="C1987" s="64"/>
      <c r="D1987" s="161"/>
      <c r="H1987" s="161"/>
      <c r="J1987" s="161"/>
      <c r="L1987" s="161"/>
      <c r="N1987" s="161"/>
      <c r="P1987" s="161"/>
      <c r="R1987" s="161"/>
      <c r="T1987" s="161"/>
      <c r="V1987" s="161"/>
      <c r="X1987" s="161"/>
      <c r="Z1987" s="161"/>
      <c r="AB1987" s="161"/>
      <c r="AD1987" s="161"/>
      <c r="AF1987" s="161"/>
      <c r="AH1987" s="161"/>
      <c r="AJ1987" s="161"/>
      <c r="AL1987" s="161"/>
      <c r="AN1987" s="161"/>
      <c r="AP1987" s="161"/>
      <c r="AR1987" s="161"/>
      <c r="AT1987" s="161"/>
      <c r="AV1987" s="161"/>
      <c r="AX1987" s="161"/>
      <c r="AZ1987" s="161"/>
      <c r="BB1987" s="161"/>
    </row>
    <row r="1988" spans="1:54" s="174" customFormat="1" ht="18.399999999999999" customHeight="1" x14ac:dyDescent="0.3">
      <c r="A1988" s="182"/>
      <c r="B1988" s="160"/>
      <c r="C1988" s="64"/>
      <c r="D1988" s="161"/>
      <c r="E1988" s="161"/>
      <c r="H1988" s="161"/>
      <c r="J1988" s="161"/>
      <c r="L1988" s="161"/>
      <c r="N1988" s="161"/>
      <c r="P1988" s="161"/>
      <c r="R1988" s="161"/>
      <c r="T1988" s="161"/>
      <c r="V1988" s="161"/>
      <c r="X1988" s="161"/>
      <c r="Z1988" s="161"/>
      <c r="AB1988" s="161"/>
      <c r="AD1988" s="161"/>
      <c r="AF1988" s="161"/>
      <c r="AH1988" s="161"/>
      <c r="AJ1988" s="161"/>
      <c r="AL1988" s="161"/>
      <c r="AN1988" s="161"/>
      <c r="AP1988" s="161"/>
      <c r="AR1988" s="161"/>
      <c r="AT1988" s="161"/>
      <c r="AV1988" s="161"/>
      <c r="AX1988" s="161"/>
      <c r="AZ1988" s="161"/>
      <c r="BB1988" s="161"/>
    </row>
    <row r="1989" spans="1:54" s="174" customFormat="1" ht="18.399999999999999" customHeight="1" x14ac:dyDescent="0.3">
      <c r="A1989" s="182"/>
      <c r="B1989" s="160"/>
      <c r="C1989" s="64"/>
      <c r="D1989" s="161"/>
      <c r="E1989" s="161"/>
      <c r="F1989" s="165"/>
      <c r="H1989" s="161"/>
      <c r="J1989" s="161"/>
      <c r="L1989" s="161"/>
      <c r="N1989" s="161"/>
      <c r="P1989" s="161"/>
      <c r="R1989" s="161"/>
      <c r="T1989" s="161"/>
      <c r="V1989" s="161"/>
      <c r="X1989" s="161"/>
      <c r="Z1989" s="161"/>
      <c r="AB1989" s="161"/>
      <c r="AD1989" s="161"/>
      <c r="AF1989" s="161"/>
      <c r="AH1989" s="161"/>
      <c r="AJ1989" s="161"/>
      <c r="AL1989" s="161"/>
      <c r="AN1989" s="161"/>
      <c r="AP1989" s="161"/>
      <c r="AR1989" s="161"/>
      <c r="AT1989" s="161"/>
      <c r="AV1989" s="161"/>
      <c r="AX1989" s="161"/>
      <c r="AZ1989" s="161"/>
      <c r="BB1989" s="161"/>
    </row>
    <row r="1990" spans="1:54" s="174" customFormat="1" ht="18.399999999999999" customHeight="1" x14ac:dyDescent="0.3">
      <c r="A1990" s="182"/>
      <c r="B1990" s="160"/>
      <c r="C1990" s="64"/>
      <c r="D1990" s="160"/>
      <c r="E1990" s="161"/>
      <c r="H1990" s="165"/>
      <c r="J1990" s="165"/>
      <c r="L1990" s="165"/>
      <c r="N1990" s="165"/>
      <c r="R1990" s="165"/>
      <c r="T1990" s="165"/>
      <c r="V1990" s="165"/>
      <c r="X1990" s="165"/>
      <c r="Z1990" s="165"/>
      <c r="AB1990" s="165"/>
      <c r="AD1990" s="165"/>
      <c r="AF1990" s="165"/>
      <c r="AH1990" s="165"/>
      <c r="AJ1990" s="165"/>
      <c r="AL1990" s="165"/>
      <c r="AN1990" s="165"/>
      <c r="AP1990" s="165"/>
      <c r="AR1990" s="165"/>
      <c r="AT1990" s="165"/>
      <c r="AV1990" s="165"/>
      <c r="AX1990" s="165"/>
      <c r="AZ1990" s="165"/>
      <c r="BB1990" s="165"/>
    </row>
    <row r="1991" spans="1:54" s="174" customFormat="1" ht="18.399999999999999" customHeight="1" x14ac:dyDescent="0.3">
      <c r="A1991" s="182"/>
      <c r="B1991" s="160"/>
      <c r="C1991" s="64"/>
      <c r="D1991" s="161"/>
      <c r="E1991" s="161"/>
      <c r="AD1991" s="161"/>
      <c r="AF1991" s="161"/>
      <c r="AH1991" s="161"/>
      <c r="AJ1991" s="161"/>
      <c r="AL1991" s="161"/>
      <c r="AN1991" s="161"/>
      <c r="AP1991" s="161"/>
      <c r="AR1991" s="161"/>
      <c r="AT1991" s="161"/>
      <c r="AV1991" s="161"/>
      <c r="AX1991" s="161"/>
      <c r="AZ1991" s="161"/>
      <c r="BB1991" s="161"/>
    </row>
    <row r="1992" spans="1:54" s="174" customFormat="1" ht="18.399999999999999" customHeight="1" x14ac:dyDescent="0.3">
      <c r="A1992" s="182"/>
      <c r="B1992" s="160"/>
      <c r="C1992" s="64"/>
      <c r="D1992" s="161"/>
      <c r="E1992" s="161"/>
      <c r="L1992" s="161"/>
      <c r="N1992" s="161"/>
      <c r="P1992" s="161"/>
      <c r="R1992" s="161"/>
      <c r="T1992" s="161"/>
      <c r="V1992" s="161"/>
      <c r="X1992" s="161"/>
      <c r="Z1992" s="161"/>
      <c r="AB1992" s="161"/>
      <c r="AD1992" s="161"/>
      <c r="AF1992" s="161"/>
      <c r="AH1992" s="161"/>
      <c r="AJ1992" s="161"/>
      <c r="AL1992" s="161"/>
      <c r="AN1992" s="161"/>
      <c r="AP1992" s="161"/>
      <c r="AR1992" s="161"/>
      <c r="AT1992" s="161"/>
      <c r="AV1992" s="161"/>
      <c r="AX1992" s="161"/>
      <c r="AZ1992" s="161"/>
      <c r="BB1992" s="161"/>
    </row>
    <row r="1993" spans="1:54" s="174" customFormat="1" ht="18.399999999999999" customHeight="1" x14ac:dyDescent="0.3">
      <c r="A1993" s="182"/>
      <c r="B1993" s="160"/>
      <c r="C1993" s="64"/>
      <c r="D1993" s="161"/>
      <c r="E1993" s="161"/>
      <c r="J1993" s="161"/>
      <c r="L1993" s="161"/>
      <c r="N1993" s="161"/>
      <c r="P1993" s="161"/>
      <c r="R1993" s="161"/>
      <c r="T1993" s="161"/>
      <c r="V1993" s="161"/>
      <c r="X1993" s="161"/>
      <c r="Z1993" s="161"/>
      <c r="AB1993" s="161"/>
      <c r="AD1993" s="161"/>
      <c r="AF1993" s="161"/>
      <c r="AH1993" s="161"/>
      <c r="AJ1993" s="161"/>
      <c r="AL1993" s="161"/>
      <c r="AN1993" s="161"/>
      <c r="AP1993" s="161"/>
      <c r="AR1993" s="161"/>
      <c r="AT1993" s="161"/>
      <c r="AV1993" s="161"/>
      <c r="AX1993" s="161"/>
      <c r="AZ1993" s="161"/>
      <c r="BB1993" s="161"/>
    </row>
    <row r="1994" spans="1:54" s="174" customFormat="1" ht="18.399999999999999" customHeight="1" x14ac:dyDescent="0.3">
      <c r="A1994" s="182"/>
      <c r="B1994" s="160"/>
      <c r="C1994" s="64"/>
      <c r="D1994" s="161"/>
      <c r="E1994" s="161"/>
      <c r="P1994" s="161"/>
      <c r="R1994" s="161"/>
      <c r="T1994" s="161"/>
      <c r="V1994" s="161"/>
      <c r="X1994" s="161"/>
      <c r="Z1994" s="161"/>
      <c r="AB1994" s="161"/>
      <c r="AD1994" s="161"/>
      <c r="AF1994" s="161"/>
      <c r="AH1994" s="161"/>
      <c r="AJ1994" s="161"/>
      <c r="AL1994" s="161"/>
      <c r="AN1994" s="161"/>
      <c r="AP1994" s="161"/>
      <c r="AR1994" s="161"/>
      <c r="AT1994" s="161"/>
      <c r="AV1994" s="161"/>
      <c r="AX1994" s="161"/>
      <c r="AZ1994" s="161"/>
      <c r="BB1994" s="161"/>
    </row>
    <row r="1995" spans="1:54" s="174" customFormat="1" ht="18.399999999999999" customHeight="1" x14ac:dyDescent="0.3">
      <c r="A1995" s="182"/>
      <c r="B1995" s="160"/>
      <c r="C1995" s="64"/>
      <c r="D1995" s="161"/>
      <c r="E1995" s="161"/>
      <c r="H1995" s="161"/>
      <c r="J1995" s="161"/>
      <c r="L1995" s="161"/>
      <c r="N1995" s="161"/>
      <c r="P1995" s="161"/>
      <c r="R1995" s="161"/>
      <c r="T1995" s="161"/>
      <c r="V1995" s="161"/>
      <c r="X1995" s="161"/>
      <c r="Z1995" s="161"/>
      <c r="AB1995" s="161"/>
      <c r="AD1995" s="161"/>
      <c r="AF1995" s="161"/>
      <c r="AH1995" s="161"/>
      <c r="AJ1995" s="161"/>
      <c r="AL1995" s="161"/>
      <c r="AN1995" s="161"/>
      <c r="AP1995" s="161"/>
      <c r="AR1995" s="161"/>
      <c r="AT1995" s="161"/>
      <c r="AV1995" s="161"/>
      <c r="AX1995" s="161"/>
      <c r="AZ1995" s="161"/>
      <c r="BB1995" s="161"/>
    </row>
    <row r="1996" spans="1:54" s="174" customFormat="1" ht="18.399999999999999" customHeight="1" x14ac:dyDescent="0.3">
      <c r="A1996" s="182"/>
      <c r="B1996" s="160"/>
      <c r="C1996" s="64"/>
      <c r="D1996" s="161"/>
      <c r="E1996" s="161"/>
      <c r="H1996" s="161"/>
      <c r="J1996" s="161"/>
      <c r="L1996" s="161"/>
      <c r="N1996" s="161"/>
      <c r="P1996" s="161"/>
      <c r="R1996" s="161"/>
      <c r="T1996" s="161"/>
      <c r="V1996" s="161"/>
      <c r="X1996" s="161"/>
      <c r="Z1996" s="161"/>
      <c r="AB1996" s="161"/>
      <c r="AD1996" s="161"/>
      <c r="AF1996" s="161"/>
      <c r="AH1996" s="161"/>
      <c r="AJ1996" s="161"/>
      <c r="AL1996" s="161"/>
      <c r="AN1996" s="161"/>
      <c r="AP1996" s="161"/>
      <c r="AR1996" s="161"/>
      <c r="AT1996" s="161"/>
      <c r="AV1996" s="161"/>
      <c r="AX1996" s="161"/>
      <c r="AZ1996" s="161"/>
      <c r="BB1996" s="161"/>
    </row>
    <row r="1997" spans="1:54" s="174" customFormat="1" ht="18.399999999999999" customHeight="1" x14ac:dyDescent="0.3">
      <c r="A1997" s="182"/>
      <c r="B1997" s="160"/>
      <c r="C1997" s="64"/>
      <c r="D1997" s="161"/>
      <c r="E1997" s="161"/>
      <c r="H1997" s="161"/>
      <c r="J1997" s="161"/>
      <c r="L1997" s="161"/>
      <c r="N1997" s="161"/>
      <c r="P1997" s="161"/>
      <c r="R1997" s="161"/>
      <c r="T1997" s="161"/>
      <c r="V1997" s="161"/>
      <c r="X1997" s="161"/>
      <c r="Z1997" s="161"/>
      <c r="AB1997" s="161"/>
      <c r="AD1997" s="161"/>
      <c r="AF1997" s="161"/>
      <c r="AH1997" s="161"/>
      <c r="AJ1997" s="161"/>
      <c r="AL1997" s="161"/>
      <c r="AN1997" s="161"/>
      <c r="AP1997" s="161"/>
      <c r="AR1997" s="161"/>
      <c r="AT1997" s="161"/>
      <c r="AV1997" s="161"/>
      <c r="AX1997" s="161"/>
      <c r="AZ1997" s="161"/>
      <c r="BB1997" s="161"/>
    </row>
    <row r="1998" spans="1:54" s="174" customFormat="1" ht="18.399999999999999" customHeight="1" x14ac:dyDescent="0.3">
      <c r="A1998" s="182"/>
      <c r="B1998" s="160"/>
      <c r="C1998" s="64"/>
      <c r="D1998" s="161"/>
      <c r="E1998" s="161"/>
      <c r="L1998" s="161"/>
      <c r="N1998" s="161"/>
      <c r="P1998" s="161"/>
      <c r="R1998" s="161"/>
      <c r="T1998" s="161"/>
      <c r="V1998" s="161"/>
      <c r="X1998" s="161"/>
      <c r="Z1998" s="161"/>
      <c r="AB1998" s="161"/>
      <c r="AD1998" s="161"/>
      <c r="AF1998" s="161"/>
      <c r="AH1998" s="161"/>
      <c r="AJ1998" s="161"/>
      <c r="AL1998" s="161"/>
      <c r="AN1998" s="161"/>
      <c r="AP1998" s="161"/>
      <c r="AR1998" s="161"/>
      <c r="AT1998" s="161"/>
      <c r="AV1998" s="161"/>
      <c r="AX1998" s="161"/>
      <c r="AZ1998" s="161"/>
      <c r="BB1998" s="161"/>
    </row>
    <row r="1999" spans="1:54" s="174" customFormat="1" ht="18.399999999999999" customHeight="1" x14ac:dyDescent="0.3">
      <c r="A1999" s="182"/>
      <c r="B1999" s="160"/>
      <c r="C1999" s="64"/>
      <c r="D1999" s="161"/>
      <c r="E1999" s="161"/>
      <c r="P1999" s="161"/>
      <c r="R1999" s="161"/>
      <c r="T1999" s="161"/>
      <c r="V1999" s="161"/>
      <c r="X1999" s="161"/>
      <c r="Z1999" s="161"/>
      <c r="AB1999" s="161"/>
      <c r="AD1999" s="161"/>
      <c r="AF1999" s="161"/>
      <c r="AH1999" s="161"/>
      <c r="AJ1999" s="161"/>
      <c r="AL1999" s="161"/>
      <c r="AN1999" s="161"/>
      <c r="AP1999" s="161"/>
      <c r="AR1999" s="161"/>
      <c r="AT1999" s="161"/>
      <c r="AV1999" s="161"/>
      <c r="AX1999" s="161"/>
      <c r="AZ1999" s="161"/>
      <c r="BB1999" s="161"/>
    </row>
    <row r="2000" spans="1:54" s="174" customFormat="1" ht="18.399999999999999" customHeight="1" x14ac:dyDescent="0.3">
      <c r="A2000" s="182"/>
      <c r="B2000" s="160"/>
      <c r="C2000" s="64"/>
      <c r="D2000" s="182"/>
      <c r="E2000" s="161"/>
      <c r="H2000" s="165"/>
      <c r="J2000" s="165"/>
      <c r="L2000" s="165"/>
      <c r="N2000" s="165"/>
      <c r="P2000" s="165"/>
      <c r="R2000" s="165"/>
      <c r="T2000" s="165"/>
      <c r="V2000" s="165"/>
      <c r="X2000" s="165"/>
      <c r="Z2000" s="165"/>
      <c r="AB2000" s="165"/>
      <c r="AD2000" s="165"/>
      <c r="AF2000" s="165"/>
      <c r="AH2000" s="165"/>
      <c r="AJ2000" s="165"/>
      <c r="AL2000" s="165"/>
      <c r="AN2000" s="165"/>
      <c r="AP2000" s="165"/>
      <c r="AR2000" s="165"/>
      <c r="AT2000" s="165"/>
      <c r="AV2000" s="165"/>
      <c r="AX2000" s="165"/>
      <c r="AZ2000" s="165"/>
      <c r="BB2000" s="165"/>
    </row>
    <row r="2001" spans="1:54" s="174" customFormat="1" ht="18.399999999999999" customHeight="1" x14ac:dyDescent="0.3">
      <c r="A2001" s="182"/>
      <c r="B2001" s="160"/>
      <c r="C2001" s="64"/>
      <c r="D2001" s="161"/>
      <c r="E2001" s="161"/>
      <c r="H2001" s="165"/>
      <c r="J2001" s="165"/>
      <c r="L2001" s="165"/>
      <c r="N2001" s="165"/>
      <c r="P2001" s="165"/>
      <c r="R2001" s="165"/>
      <c r="T2001" s="165"/>
      <c r="V2001" s="165"/>
      <c r="X2001" s="165"/>
      <c r="Z2001" s="165"/>
      <c r="AB2001" s="165"/>
      <c r="AD2001" s="165"/>
      <c r="AF2001" s="165"/>
      <c r="AH2001" s="165"/>
      <c r="AJ2001" s="165"/>
      <c r="AL2001" s="165"/>
      <c r="AN2001" s="165"/>
      <c r="AP2001" s="165"/>
      <c r="AR2001" s="165"/>
      <c r="AT2001" s="165"/>
      <c r="AV2001" s="165"/>
      <c r="AX2001" s="165"/>
      <c r="AZ2001" s="165"/>
      <c r="BB2001" s="165"/>
    </row>
    <row r="2002" spans="1:54" s="174" customFormat="1" ht="18.399999999999999" customHeight="1" x14ac:dyDescent="0.3">
      <c r="A2002" s="182"/>
      <c r="B2002" s="160"/>
      <c r="C2002" s="64"/>
      <c r="D2002" s="161"/>
      <c r="E2002" s="161"/>
      <c r="T2002" s="161"/>
      <c r="V2002" s="161"/>
      <c r="X2002" s="161"/>
      <c r="Z2002" s="161"/>
      <c r="AB2002" s="161"/>
      <c r="AD2002" s="161"/>
      <c r="AF2002" s="161"/>
      <c r="AH2002" s="161"/>
      <c r="AJ2002" s="161"/>
      <c r="AL2002" s="161"/>
      <c r="AN2002" s="161"/>
      <c r="AP2002" s="161"/>
      <c r="AR2002" s="161"/>
      <c r="AT2002" s="161"/>
      <c r="AV2002" s="161"/>
      <c r="AX2002" s="161"/>
      <c r="AZ2002" s="161"/>
      <c r="BB2002" s="161"/>
    </row>
    <row r="2003" spans="1:54" s="174" customFormat="1" ht="18.399999999999999" customHeight="1" x14ac:dyDescent="0.3">
      <c r="A2003" s="182"/>
      <c r="B2003" s="160"/>
      <c r="C2003" s="64"/>
      <c r="D2003" s="161"/>
      <c r="E2003" s="161"/>
      <c r="R2003" s="161"/>
      <c r="T2003" s="161"/>
      <c r="V2003" s="161"/>
      <c r="X2003" s="161"/>
      <c r="Z2003" s="161"/>
      <c r="AB2003" s="161"/>
      <c r="AD2003" s="161"/>
      <c r="AF2003" s="161"/>
      <c r="AH2003" s="161"/>
      <c r="AJ2003" s="161"/>
      <c r="AL2003" s="161"/>
      <c r="AN2003" s="161"/>
      <c r="AP2003" s="161"/>
      <c r="AR2003" s="161"/>
      <c r="AT2003" s="161"/>
      <c r="AV2003" s="161"/>
      <c r="AX2003" s="161"/>
      <c r="AZ2003" s="161"/>
      <c r="BB2003" s="161"/>
    </row>
    <row r="2004" spans="1:54" s="174" customFormat="1" ht="18.399999999999999" customHeight="1" x14ac:dyDescent="0.3">
      <c r="A2004" s="182"/>
      <c r="B2004" s="160"/>
      <c r="C2004" s="64"/>
      <c r="D2004" s="161"/>
      <c r="E2004" s="161"/>
      <c r="J2004" s="165"/>
      <c r="L2004" s="165"/>
      <c r="N2004" s="165"/>
      <c r="P2004" s="165"/>
      <c r="R2004" s="165"/>
      <c r="T2004" s="165"/>
      <c r="V2004" s="165"/>
      <c r="X2004" s="165"/>
      <c r="Z2004" s="165"/>
      <c r="AB2004" s="165"/>
      <c r="AD2004" s="165"/>
      <c r="AF2004" s="165"/>
      <c r="AH2004" s="165"/>
      <c r="AJ2004" s="165"/>
      <c r="AL2004" s="165"/>
      <c r="AN2004" s="165"/>
      <c r="AP2004" s="165"/>
      <c r="AR2004" s="165"/>
      <c r="AT2004" s="165"/>
      <c r="AV2004" s="165"/>
      <c r="AX2004" s="165"/>
      <c r="AZ2004" s="165"/>
      <c r="BB2004" s="165"/>
    </row>
    <row r="2005" spans="1:54" s="174" customFormat="1" ht="18.399999999999999" customHeight="1" x14ac:dyDescent="0.3">
      <c r="A2005" s="182"/>
      <c r="B2005" s="160"/>
      <c r="C2005" s="64"/>
      <c r="D2005" s="161"/>
      <c r="E2005" s="161"/>
      <c r="L2005" s="161"/>
      <c r="N2005" s="161"/>
      <c r="P2005" s="161"/>
      <c r="R2005" s="161"/>
      <c r="T2005" s="161"/>
      <c r="V2005" s="161"/>
      <c r="X2005" s="161"/>
      <c r="Z2005" s="161"/>
      <c r="AB2005" s="161"/>
      <c r="AD2005" s="161"/>
      <c r="AF2005" s="161"/>
      <c r="AH2005" s="161"/>
      <c r="AJ2005" s="161"/>
      <c r="AL2005" s="161"/>
      <c r="AN2005" s="161"/>
      <c r="AP2005" s="161"/>
      <c r="AR2005" s="161"/>
      <c r="AT2005" s="161"/>
      <c r="AV2005" s="161"/>
      <c r="AX2005" s="161"/>
      <c r="AZ2005" s="161"/>
      <c r="BB2005" s="161"/>
    </row>
    <row r="2006" spans="1:54" s="174" customFormat="1" ht="18.399999999999999" customHeight="1" x14ac:dyDescent="0.3">
      <c r="A2006" s="182"/>
      <c r="B2006" s="160"/>
      <c r="C2006" s="64"/>
      <c r="D2006" s="161"/>
      <c r="E2006" s="161"/>
      <c r="J2006" s="161"/>
      <c r="L2006" s="161"/>
      <c r="N2006" s="161"/>
      <c r="P2006" s="161"/>
      <c r="R2006" s="161"/>
      <c r="T2006" s="161"/>
      <c r="V2006" s="161"/>
      <c r="X2006" s="161"/>
      <c r="Z2006" s="161"/>
      <c r="AB2006" s="161"/>
      <c r="AD2006" s="161"/>
      <c r="AF2006" s="161"/>
      <c r="AH2006" s="161"/>
      <c r="AJ2006" s="161"/>
      <c r="AL2006" s="161"/>
      <c r="AN2006" s="161"/>
      <c r="AP2006" s="161"/>
      <c r="AR2006" s="161"/>
      <c r="AT2006" s="161"/>
      <c r="AV2006" s="161"/>
      <c r="AX2006" s="161"/>
      <c r="AZ2006" s="161"/>
      <c r="BB2006" s="161"/>
    </row>
    <row r="2007" spans="1:54" s="174" customFormat="1" ht="18.399999999999999" customHeight="1" x14ac:dyDescent="0.3">
      <c r="A2007" s="182"/>
      <c r="B2007" s="160"/>
      <c r="C2007" s="64"/>
      <c r="D2007" s="161"/>
      <c r="E2007" s="161"/>
      <c r="H2007" s="161"/>
      <c r="J2007" s="161"/>
      <c r="L2007" s="161"/>
      <c r="N2007" s="161"/>
      <c r="P2007" s="161"/>
      <c r="R2007" s="161"/>
      <c r="T2007" s="161"/>
      <c r="V2007" s="161"/>
      <c r="X2007" s="161"/>
      <c r="Z2007" s="161"/>
      <c r="AB2007" s="161"/>
      <c r="AD2007" s="161"/>
      <c r="AF2007" s="161"/>
      <c r="AH2007" s="161"/>
      <c r="AJ2007" s="161"/>
      <c r="AL2007" s="161"/>
      <c r="AN2007" s="161"/>
      <c r="AP2007" s="161"/>
      <c r="AR2007" s="161"/>
      <c r="AT2007" s="161"/>
      <c r="AV2007" s="161"/>
      <c r="AX2007" s="161"/>
      <c r="AZ2007" s="161"/>
      <c r="BB2007" s="161"/>
    </row>
    <row r="2008" spans="1:54" s="174" customFormat="1" ht="18.399999999999999" customHeight="1" x14ac:dyDescent="0.3">
      <c r="A2008" s="182"/>
      <c r="B2008" s="160"/>
      <c r="C2008" s="64"/>
      <c r="D2008" s="161"/>
      <c r="E2008" s="161"/>
      <c r="F2008" s="165"/>
      <c r="H2008" s="165"/>
      <c r="J2008" s="165"/>
      <c r="L2008" s="165"/>
      <c r="N2008" s="165"/>
      <c r="P2008" s="165"/>
      <c r="R2008" s="165"/>
      <c r="T2008" s="165"/>
      <c r="V2008" s="165"/>
      <c r="X2008" s="165"/>
      <c r="Z2008" s="165"/>
      <c r="AB2008" s="165"/>
      <c r="AD2008" s="165"/>
      <c r="AF2008" s="165"/>
      <c r="AH2008" s="165"/>
      <c r="AJ2008" s="165"/>
      <c r="AL2008" s="165"/>
      <c r="AN2008" s="165"/>
      <c r="AP2008" s="165"/>
      <c r="AR2008" s="165"/>
      <c r="AT2008" s="165"/>
      <c r="AV2008" s="165"/>
      <c r="AX2008" s="165"/>
      <c r="AZ2008" s="165"/>
      <c r="BB2008" s="165"/>
    </row>
    <row r="2009" spans="1:54" s="174" customFormat="1" ht="18.399999999999999" customHeight="1" x14ac:dyDescent="0.3">
      <c r="A2009" s="182"/>
      <c r="B2009" s="160"/>
      <c r="C2009" s="64"/>
      <c r="D2009" s="161"/>
      <c r="E2009" s="161"/>
      <c r="H2009" s="161"/>
      <c r="J2009" s="161"/>
      <c r="L2009" s="161"/>
      <c r="N2009" s="161"/>
      <c r="P2009" s="161"/>
      <c r="R2009" s="161"/>
      <c r="T2009" s="161"/>
      <c r="V2009" s="161"/>
      <c r="X2009" s="161"/>
      <c r="Z2009" s="161"/>
      <c r="AB2009" s="161"/>
      <c r="AD2009" s="161"/>
      <c r="AF2009" s="161"/>
      <c r="AH2009" s="161"/>
      <c r="AJ2009" s="161"/>
      <c r="AL2009" s="161"/>
      <c r="AN2009" s="161"/>
      <c r="AP2009" s="161"/>
      <c r="AR2009" s="161"/>
      <c r="AT2009" s="161"/>
      <c r="AV2009" s="161"/>
      <c r="AX2009" s="161"/>
      <c r="AZ2009" s="161"/>
      <c r="BB2009" s="161"/>
    </row>
    <row r="2010" spans="1:54" s="174" customFormat="1" ht="18.399999999999999" customHeight="1" x14ac:dyDescent="0.3">
      <c r="A2010" s="182"/>
      <c r="B2010" s="160"/>
      <c r="C2010" s="64"/>
      <c r="D2010" s="161"/>
      <c r="E2010" s="161"/>
      <c r="H2010" s="161"/>
      <c r="J2010" s="161"/>
      <c r="N2010" s="161"/>
      <c r="P2010" s="161"/>
      <c r="R2010" s="161"/>
      <c r="T2010" s="161"/>
      <c r="V2010" s="161"/>
      <c r="X2010" s="161"/>
      <c r="Z2010" s="161"/>
      <c r="AB2010" s="161"/>
      <c r="AD2010" s="161"/>
      <c r="AF2010" s="161"/>
      <c r="AH2010" s="161"/>
      <c r="AJ2010" s="161"/>
      <c r="AL2010" s="161"/>
      <c r="AN2010" s="161"/>
      <c r="AP2010" s="161"/>
      <c r="AR2010" s="161"/>
      <c r="AT2010" s="161"/>
      <c r="AV2010" s="161"/>
      <c r="AX2010" s="161"/>
      <c r="AZ2010" s="161"/>
      <c r="BB2010" s="161"/>
    </row>
    <row r="2011" spans="1:54" s="174" customFormat="1" ht="18.399999999999999" customHeight="1" x14ac:dyDescent="0.3">
      <c r="A2011" s="182"/>
      <c r="B2011" s="160"/>
      <c r="C2011" s="64"/>
      <c r="D2011" s="161"/>
      <c r="E2011" s="161"/>
      <c r="AZ2011" s="161"/>
      <c r="BB2011" s="161"/>
    </row>
    <row r="2012" spans="1:54" s="174" customFormat="1" ht="18.399999999999999" customHeight="1" x14ac:dyDescent="0.3">
      <c r="A2012" s="182"/>
      <c r="B2012" s="160"/>
      <c r="C2012" s="64"/>
      <c r="D2012" s="161"/>
      <c r="E2012" s="161"/>
      <c r="AZ2012" s="165"/>
      <c r="BB2012" s="165"/>
    </row>
    <row r="2013" spans="1:54" ht="18.399999999999999" customHeight="1" x14ac:dyDescent="0.3">
      <c r="A2013" s="182"/>
      <c r="B2013" s="160"/>
      <c r="C2013" s="64"/>
      <c r="D2013" s="161"/>
      <c r="F2013" s="174"/>
      <c r="H2013" s="161"/>
      <c r="J2013" s="161"/>
      <c r="L2013" s="161"/>
      <c r="N2013" s="161"/>
      <c r="P2013" s="161"/>
      <c r="R2013" s="161"/>
      <c r="T2013" s="161"/>
      <c r="V2013" s="161"/>
      <c r="X2013" s="161"/>
      <c r="Z2013" s="161"/>
      <c r="AB2013" s="161"/>
      <c r="AD2013" s="161"/>
      <c r="AF2013" s="161"/>
      <c r="AH2013" s="161"/>
      <c r="AJ2013" s="161"/>
      <c r="AL2013" s="161"/>
      <c r="AN2013" s="161"/>
      <c r="AP2013" s="161"/>
      <c r="AR2013" s="161"/>
      <c r="AT2013" s="161"/>
      <c r="AV2013" s="161"/>
      <c r="AX2013" s="161"/>
      <c r="AZ2013" s="161"/>
      <c r="BB2013" s="161"/>
    </row>
    <row r="2014" spans="1:54" s="174" customFormat="1" ht="18.399999999999999" customHeight="1" x14ac:dyDescent="0.3">
      <c r="A2014" s="182"/>
      <c r="B2014" s="160"/>
      <c r="C2014" s="64"/>
      <c r="D2014" s="160"/>
      <c r="E2014" s="161"/>
      <c r="L2014" s="178"/>
      <c r="N2014" s="178"/>
      <c r="R2014" s="178"/>
      <c r="T2014" s="178"/>
      <c r="V2014" s="178"/>
      <c r="X2014" s="178"/>
      <c r="Z2014" s="178"/>
      <c r="AB2014" s="178"/>
      <c r="AD2014" s="178"/>
      <c r="AF2014" s="178"/>
      <c r="AH2014" s="178"/>
      <c r="AJ2014" s="178"/>
      <c r="AL2014" s="178"/>
      <c r="AN2014" s="178"/>
      <c r="AP2014" s="178"/>
      <c r="AR2014" s="178"/>
      <c r="AT2014" s="178"/>
      <c r="AV2014" s="178"/>
      <c r="AX2014" s="178"/>
      <c r="AZ2014" s="178"/>
      <c r="BB2014" s="178"/>
    </row>
    <row r="2015" spans="1:54" s="174" customFormat="1" ht="18.399999999999999" customHeight="1" x14ac:dyDescent="0.3">
      <c r="A2015" s="182"/>
      <c r="B2015" s="160"/>
      <c r="C2015" s="64"/>
      <c r="D2015" s="161"/>
      <c r="E2015" s="161"/>
      <c r="R2015" s="161"/>
      <c r="T2015" s="161"/>
      <c r="V2015" s="161"/>
      <c r="X2015" s="161"/>
      <c r="Z2015" s="161"/>
      <c r="AB2015" s="161"/>
      <c r="AD2015" s="161"/>
      <c r="AF2015" s="161"/>
      <c r="AH2015" s="161"/>
      <c r="AJ2015" s="161"/>
      <c r="AL2015" s="161"/>
      <c r="AN2015" s="161"/>
      <c r="AP2015" s="161"/>
      <c r="AR2015" s="161"/>
      <c r="AT2015" s="161"/>
      <c r="AV2015" s="161"/>
      <c r="AX2015" s="161"/>
      <c r="AZ2015" s="161"/>
      <c r="BB2015" s="161"/>
    </row>
    <row r="2016" spans="1:54" s="174" customFormat="1" ht="18.399999999999999" customHeight="1" x14ac:dyDescent="0.3">
      <c r="A2016" s="182"/>
      <c r="B2016" s="160"/>
      <c r="C2016" s="64"/>
      <c r="D2016" s="161"/>
      <c r="E2016" s="161"/>
      <c r="H2016" s="161"/>
      <c r="J2016" s="161"/>
      <c r="L2016" s="161"/>
      <c r="N2016" s="161"/>
      <c r="P2016" s="161"/>
      <c r="R2016" s="161"/>
      <c r="T2016" s="161"/>
      <c r="V2016" s="161"/>
      <c r="X2016" s="161"/>
      <c r="Z2016" s="161"/>
      <c r="AB2016" s="161"/>
      <c r="AD2016" s="161"/>
      <c r="AF2016" s="161"/>
      <c r="AH2016" s="161"/>
      <c r="AJ2016" s="161"/>
      <c r="AL2016" s="161"/>
      <c r="AN2016" s="161"/>
      <c r="AP2016" s="161"/>
      <c r="AR2016" s="161"/>
      <c r="AT2016" s="161"/>
      <c r="AV2016" s="161"/>
      <c r="AX2016" s="161"/>
      <c r="AZ2016" s="161"/>
      <c r="BB2016" s="161"/>
    </row>
    <row r="2017" spans="1:54" s="174" customFormat="1" ht="18.399999999999999" customHeight="1" x14ac:dyDescent="0.3">
      <c r="A2017" s="182"/>
      <c r="B2017" s="160"/>
      <c r="C2017" s="64"/>
      <c r="D2017" s="161"/>
      <c r="E2017" s="161"/>
      <c r="L2017" s="161"/>
      <c r="N2017" s="161"/>
      <c r="P2017" s="161"/>
      <c r="R2017" s="161"/>
      <c r="T2017" s="161"/>
      <c r="V2017" s="161"/>
      <c r="X2017" s="161"/>
      <c r="Z2017" s="161"/>
      <c r="AB2017" s="161"/>
      <c r="AD2017" s="161"/>
      <c r="AF2017" s="161"/>
      <c r="AH2017" s="161"/>
      <c r="AJ2017" s="161"/>
      <c r="AL2017" s="161"/>
      <c r="AN2017" s="161"/>
      <c r="AP2017" s="161"/>
      <c r="AR2017" s="161"/>
      <c r="AT2017" s="161"/>
      <c r="AV2017" s="161"/>
      <c r="AX2017" s="161"/>
      <c r="AZ2017" s="161"/>
      <c r="BB2017" s="161"/>
    </row>
    <row r="2018" spans="1:54" s="174" customFormat="1" ht="18.399999999999999" customHeight="1" x14ac:dyDescent="0.3">
      <c r="A2018" s="182"/>
      <c r="B2018" s="160"/>
      <c r="C2018" s="64"/>
      <c r="D2018" s="161"/>
      <c r="E2018" s="161"/>
      <c r="T2018" s="161"/>
      <c r="V2018" s="161"/>
      <c r="X2018" s="161"/>
      <c r="Z2018" s="161"/>
      <c r="AB2018" s="161"/>
      <c r="AD2018" s="161"/>
      <c r="AF2018" s="161"/>
      <c r="AH2018" s="161"/>
      <c r="AJ2018" s="161"/>
      <c r="AL2018" s="161"/>
      <c r="AN2018" s="161"/>
      <c r="AP2018" s="161"/>
      <c r="AR2018" s="161"/>
      <c r="AT2018" s="161"/>
      <c r="AV2018" s="161"/>
      <c r="AX2018" s="161"/>
      <c r="AZ2018" s="161"/>
      <c r="BB2018" s="161"/>
    </row>
    <row r="2019" spans="1:54" s="174" customFormat="1" ht="18.399999999999999" customHeight="1" x14ac:dyDescent="0.3">
      <c r="A2019" s="182"/>
      <c r="B2019" s="160"/>
      <c r="C2019" s="64"/>
      <c r="D2019" s="161"/>
      <c r="E2019" s="161"/>
      <c r="H2019" s="161"/>
      <c r="J2019" s="161"/>
      <c r="L2019" s="161"/>
      <c r="N2019" s="161"/>
      <c r="P2019" s="161"/>
      <c r="R2019" s="161"/>
      <c r="T2019" s="161"/>
      <c r="V2019" s="161"/>
      <c r="X2019" s="161"/>
      <c r="Z2019" s="161"/>
      <c r="AB2019" s="161"/>
      <c r="AD2019" s="161"/>
      <c r="AF2019" s="161"/>
      <c r="AH2019" s="161"/>
      <c r="AJ2019" s="161"/>
      <c r="AL2019" s="161"/>
      <c r="AN2019" s="161"/>
      <c r="AP2019" s="161"/>
      <c r="AR2019" s="161"/>
      <c r="AT2019" s="161"/>
      <c r="AV2019" s="161"/>
      <c r="AX2019" s="161"/>
      <c r="AZ2019" s="161"/>
      <c r="BB2019" s="161"/>
    </row>
    <row r="2020" spans="1:54" s="174" customFormat="1" ht="18.399999999999999" customHeight="1" x14ac:dyDescent="0.3">
      <c r="A2020" s="182"/>
      <c r="B2020" s="160"/>
      <c r="C2020" s="64"/>
      <c r="D2020" s="161"/>
      <c r="E2020" s="161"/>
      <c r="T2020" s="161"/>
      <c r="V2020" s="161"/>
      <c r="X2020" s="161"/>
      <c r="Z2020" s="161"/>
      <c r="AB2020" s="161"/>
      <c r="AD2020" s="161"/>
      <c r="AF2020" s="161"/>
      <c r="AH2020" s="161"/>
      <c r="AJ2020" s="161"/>
      <c r="AL2020" s="161"/>
      <c r="AN2020" s="161"/>
      <c r="AP2020" s="161"/>
      <c r="AR2020" s="161"/>
      <c r="AT2020" s="161"/>
      <c r="AV2020" s="161"/>
      <c r="AX2020" s="161"/>
      <c r="AZ2020" s="161"/>
      <c r="BB2020" s="161"/>
    </row>
    <row r="2021" spans="1:54" s="174" customFormat="1" ht="18.399999999999999" customHeight="1" x14ac:dyDescent="0.3">
      <c r="A2021" s="182"/>
      <c r="B2021" s="160"/>
      <c r="C2021" s="64"/>
      <c r="D2021" s="161"/>
      <c r="E2021" s="161"/>
      <c r="N2021" s="161"/>
      <c r="P2021" s="161"/>
      <c r="R2021" s="161"/>
      <c r="T2021" s="161"/>
      <c r="V2021" s="161"/>
      <c r="X2021" s="161"/>
      <c r="Z2021" s="161"/>
      <c r="AB2021" s="161"/>
      <c r="AD2021" s="161"/>
      <c r="AF2021" s="161"/>
      <c r="AH2021" s="161"/>
      <c r="AJ2021" s="161"/>
      <c r="AL2021" s="161"/>
      <c r="AN2021" s="161"/>
      <c r="AP2021" s="161"/>
      <c r="AR2021" s="161"/>
      <c r="AT2021" s="161"/>
      <c r="AV2021" s="161"/>
      <c r="AX2021" s="161"/>
      <c r="AZ2021" s="161"/>
      <c r="BB2021" s="161"/>
    </row>
    <row r="2022" spans="1:54" s="174" customFormat="1" ht="18.399999999999999" customHeight="1" x14ac:dyDescent="0.3">
      <c r="A2022" s="182"/>
      <c r="B2022" s="160"/>
      <c r="C2022" s="64"/>
      <c r="D2022" s="161"/>
      <c r="E2022" s="161"/>
      <c r="H2022" s="161"/>
      <c r="J2022" s="161"/>
      <c r="L2022" s="161"/>
      <c r="N2022" s="161"/>
      <c r="P2022" s="161"/>
      <c r="R2022" s="161"/>
      <c r="T2022" s="161"/>
      <c r="V2022" s="161"/>
      <c r="X2022" s="161"/>
      <c r="Z2022" s="161"/>
      <c r="AB2022" s="161"/>
      <c r="AD2022" s="161"/>
      <c r="AF2022" s="161"/>
      <c r="AH2022" s="161"/>
      <c r="AJ2022" s="161"/>
      <c r="AL2022" s="161"/>
      <c r="AN2022" s="161"/>
      <c r="AP2022" s="161"/>
      <c r="AR2022" s="161"/>
      <c r="AT2022" s="161"/>
      <c r="AV2022" s="161"/>
      <c r="AX2022" s="161"/>
      <c r="AZ2022" s="161"/>
      <c r="BB2022" s="161"/>
    </row>
    <row r="2023" spans="1:54" s="174" customFormat="1" ht="18.399999999999999" customHeight="1" x14ac:dyDescent="0.3">
      <c r="A2023" s="182"/>
      <c r="B2023" s="160"/>
      <c r="C2023" s="64"/>
      <c r="D2023" s="161"/>
      <c r="E2023" s="161"/>
      <c r="N2023" s="161"/>
      <c r="P2023" s="161"/>
      <c r="R2023" s="161"/>
      <c r="T2023" s="161"/>
      <c r="V2023" s="161"/>
      <c r="X2023" s="161"/>
      <c r="Z2023" s="161"/>
      <c r="AB2023" s="161"/>
      <c r="AD2023" s="161"/>
      <c r="AF2023" s="161"/>
      <c r="AH2023" s="161"/>
      <c r="AJ2023" s="161"/>
      <c r="AL2023" s="161"/>
      <c r="AN2023" s="161"/>
      <c r="AP2023" s="161"/>
      <c r="AR2023" s="161"/>
      <c r="AT2023" s="161"/>
      <c r="AV2023" s="161"/>
      <c r="AX2023" s="161"/>
      <c r="AZ2023" s="161"/>
      <c r="BB2023" s="161"/>
    </row>
    <row r="2024" spans="1:54" s="174" customFormat="1" ht="18.399999999999999" customHeight="1" x14ac:dyDescent="0.3">
      <c r="A2024" s="182"/>
      <c r="B2024" s="160"/>
      <c r="C2024" s="64"/>
      <c r="D2024" s="161"/>
      <c r="E2024" s="161"/>
      <c r="H2024" s="161"/>
      <c r="J2024" s="161"/>
      <c r="L2024" s="161"/>
      <c r="N2024" s="161"/>
      <c r="P2024" s="161"/>
      <c r="R2024" s="161"/>
      <c r="T2024" s="161"/>
      <c r="V2024" s="161"/>
      <c r="X2024" s="161"/>
      <c r="Z2024" s="161"/>
      <c r="AB2024" s="161"/>
      <c r="AD2024" s="161"/>
      <c r="AF2024" s="161"/>
      <c r="AH2024" s="161"/>
      <c r="AJ2024" s="161"/>
      <c r="AL2024" s="161"/>
      <c r="AN2024" s="161"/>
      <c r="AP2024" s="161"/>
      <c r="AR2024" s="161"/>
      <c r="AT2024" s="161"/>
      <c r="AV2024" s="161"/>
      <c r="AX2024" s="161"/>
      <c r="AZ2024" s="161"/>
      <c r="BB2024" s="161"/>
    </row>
    <row r="2025" spans="1:54" s="174" customFormat="1" ht="18.399999999999999" customHeight="1" x14ac:dyDescent="0.3">
      <c r="A2025" s="182"/>
      <c r="B2025" s="160"/>
      <c r="C2025" s="64"/>
      <c r="D2025" s="161"/>
      <c r="E2025" s="161"/>
      <c r="H2025" s="161"/>
      <c r="J2025" s="161"/>
      <c r="L2025" s="161"/>
      <c r="N2025" s="161"/>
      <c r="P2025" s="161"/>
      <c r="R2025" s="161"/>
      <c r="T2025" s="161"/>
      <c r="V2025" s="161"/>
      <c r="X2025" s="161"/>
      <c r="Z2025" s="161"/>
      <c r="AB2025" s="161"/>
      <c r="AD2025" s="161"/>
      <c r="AF2025" s="161"/>
      <c r="AH2025" s="161"/>
      <c r="AJ2025" s="161"/>
      <c r="AL2025" s="161"/>
      <c r="AN2025" s="161"/>
      <c r="AP2025" s="161"/>
      <c r="AR2025" s="161"/>
      <c r="AT2025" s="161"/>
      <c r="AV2025" s="161"/>
      <c r="AX2025" s="161"/>
      <c r="AZ2025" s="161"/>
      <c r="BB2025" s="161"/>
    </row>
    <row r="2026" spans="1:54" s="174" customFormat="1" ht="18.399999999999999" customHeight="1" x14ac:dyDescent="0.3">
      <c r="A2026" s="182"/>
      <c r="B2026" s="160"/>
      <c r="C2026" s="64"/>
      <c r="D2026" s="161"/>
      <c r="E2026" s="161"/>
      <c r="J2026" s="161"/>
      <c r="L2026" s="161"/>
      <c r="N2026" s="161"/>
      <c r="P2026" s="161"/>
      <c r="R2026" s="161"/>
      <c r="T2026" s="161"/>
      <c r="V2026" s="161"/>
      <c r="X2026" s="161"/>
      <c r="Z2026" s="161"/>
      <c r="AB2026" s="161"/>
      <c r="AD2026" s="161"/>
      <c r="AF2026" s="161"/>
      <c r="AH2026" s="161"/>
      <c r="AJ2026" s="161"/>
      <c r="AL2026" s="161"/>
      <c r="AN2026" s="161"/>
      <c r="AP2026" s="161"/>
      <c r="AR2026" s="161"/>
      <c r="AT2026" s="161"/>
      <c r="AV2026" s="161"/>
      <c r="AX2026" s="161"/>
      <c r="AZ2026" s="161"/>
      <c r="BB2026" s="161"/>
    </row>
    <row r="2027" spans="1:54" s="174" customFormat="1" ht="18.399999999999999" customHeight="1" x14ac:dyDescent="0.3">
      <c r="A2027" s="182"/>
      <c r="B2027" s="160"/>
      <c r="C2027" s="64"/>
      <c r="D2027" s="161"/>
      <c r="E2027" s="161"/>
      <c r="F2027" s="165"/>
      <c r="H2027" s="161"/>
      <c r="J2027" s="161"/>
      <c r="L2027" s="161"/>
      <c r="N2027" s="161"/>
      <c r="P2027" s="161"/>
      <c r="R2027" s="161"/>
      <c r="T2027" s="161"/>
      <c r="V2027" s="161"/>
      <c r="X2027" s="161"/>
      <c r="Z2027" s="161"/>
      <c r="AB2027" s="161"/>
      <c r="AD2027" s="161"/>
      <c r="AF2027" s="161"/>
      <c r="AH2027" s="161"/>
      <c r="AJ2027" s="161"/>
      <c r="AL2027" s="161"/>
      <c r="AN2027" s="161"/>
      <c r="AP2027" s="161"/>
      <c r="AR2027" s="161"/>
      <c r="AT2027" s="161"/>
      <c r="AV2027" s="161"/>
      <c r="AX2027" s="161"/>
      <c r="AZ2027" s="161"/>
      <c r="BB2027" s="161"/>
    </row>
    <row r="2028" spans="1:54" s="174" customFormat="1" ht="18.399999999999999" customHeight="1" x14ac:dyDescent="0.3">
      <c r="A2028" s="182"/>
      <c r="B2028" s="160"/>
      <c r="C2028" s="64"/>
      <c r="D2028" s="161"/>
      <c r="E2028" s="161"/>
      <c r="P2028" s="161"/>
      <c r="R2028" s="161"/>
      <c r="T2028" s="161"/>
      <c r="V2028" s="161"/>
      <c r="X2028" s="161"/>
      <c r="Z2028" s="161"/>
      <c r="AB2028" s="161"/>
      <c r="AD2028" s="161"/>
      <c r="AF2028" s="161"/>
      <c r="AH2028" s="161"/>
      <c r="AJ2028" s="161"/>
      <c r="AL2028" s="161"/>
      <c r="AN2028" s="161"/>
      <c r="AP2028" s="161"/>
      <c r="AR2028" s="161"/>
      <c r="AT2028" s="161"/>
      <c r="AV2028" s="161"/>
      <c r="AX2028" s="161"/>
      <c r="AZ2028" s="161"/>
      <c r="BB2028" s="161"/>
    </row>
    <row r="2029" spans="1:54" s="174" customFormat="1" ht="18.399999999999999" customHeight="1" x14ac:dyDescent="0.3">
      <c r="A2029" s="182"/>
      <c r="B2029" s="160"/>
      <c r="C2029" s="64"/>
      <c r="D2029" s="161"/>
      <c r="E2029" s="161"/>
      <c r="J2029" s="161"/>
      <c r="L2029" s="161"/>
      <c r="N2029" s="161"/>
      <c r="P2029" s="161"/>
      <c r="R2029" s="161"/>
      <c r="T2029" s="161"/>
      <c r="V2029" s="161"/>
      <c r="X2029" s="161"/>
      <c r="Z2029" s="161"/>
      <c r="AB2029" s="161"/>
      <c r="AD2029" s="161"/>
      <c r="AF2029" s="161"/>
      <c r="AH2029" s="161"/>
      <c r="AJ2029" s="161"/>
      <c r="AL2029" s="161"/>
      <c r="AN2029" s="161"/>
      <c r="AP2029" s="161"/>
      <c r="AR2029" s="161"/>
      <c r="AT2029" s="161"/>
      <c r="AV2029" s="161"/>
      <c r="AX2029" s="161"/>
      <c r="AZ2029" s="161"/>
      <c r="BB2029" s="161"/>
    </row>
    <row r="2030" spans="1:54" s="174" customFormat="1" ht="18.399999999999999" customHeight="1" x14ac:dyDescent="0.3">
      <c r="A2030" s="182"/>
      <c r="B2030" s="160"/>
      <c r="C2030" s="64"/>
      <c r="D2030" s="160"/>
      <c r="E2030" s="161"/>
      <c r="H2030" s="165"/>
      <c r="J2030" s="165"/>
      <c r="L2030" s="165"/>
      <c r="N2030" s="165"/>
      <c r="R2030" s="165"/>
      <c r="T2030" s="165"/>
      <c r="V2030" s="165"/>
      <c r="X2030" s="165"/>
      <c r="Z2030" s="165"/>
      <c r="AB2030" s="165"/>
      <c r="AD2030" s="165"/>
      <c r="AF2030" s="165"/>
      <c r="AH2030" s="165"/>
      <c r="AJ2030" s="165"/>
      <c r="AL2030" s="165"/>
      <c r="AN2030" s="165"/>
      <c r="AP2030" s="165"/>
      <c r="AR2030" s="165"/>
      <c r="AT2030" s="165"/>
      <c r="AV2030" s="165"/>
      <c r="AX2030" s="165"/>
      <c r="AZ2030" s="165"/>
      <c r="BB2030" s="165"/>
    </row>
    <row r="2031" spans="1:54" s="174" customFormat="1" ht="18.399999999999999" customHeight="1" x14ac:dyDescent="0.3">
      <c r="A2031" s="182"/>
      <c r="B2031" s="160"/>
      <c r="C2031" s="64"/>
      <c r="D2031" s="161"/>
      <c r="E2031" s="161"/>
      <c r="H2031" s="161"/>
      <c r="J2031" s="161"/>
      <c r="L2031" s="161"/>
      <c r="N2031" s="161"/>
      <c r="P2031" s="161"/>
      <c r="R2031" s="161"/>
      <c r="T2031" s="161"/>
      <c r="V2031" s="161"/>
      <c r="X2031" s="161"/>
      <c r="Z2031" s="161"/>
      <c r="AB2031" s="161"/>
      <c r="AD2031" s="161"/>
      <c r="AF2031" s="161"/>
      <c r="AH2031" s="161"/>
      <c r="AJ2031" s="161"/>
      <c r="AL2031" s="161"/>
      <c r="AN2031" s="161"/>
      <c r="AP2031" s="161"/>
      <c r="AR2031" s="161"/>
      <c r="AT2031" s="161"/>
      <c r="AV2031" s="161"/>
      <c r="AX2031" s="161"/>
      <c r="AZ2031" s="161"/>
      <c r="BB2031" s="161"/>
    </row>
    <row r="2032" spans="1:54" s="174" customFormat="1" ht="18.399999999999999" customHeight="1" x14ac:dyDescent="0.3">
      <c r="A2032" s="182"/>
      <c r="B2032" s="160"/>
      <c r="C2032" s="64"/>
      <c r="D2032" s="161"/>
      <c r="E2032" s="161"/>
      <c r="F2032" s="165"/>
      <c r="H2032" s="164"/>
      <c r="J2032" s="164"/>
      <c r="L2032" s="164"/>
      <c r="N2032" s="164"/>
      <c r="P2032" s="164"/>
      <c r="R2032" s="164"/>
      <c r="T2032" s="164"/>
      <c r="V2032" s="164"/>
      <c r="X2032" s="164"/>
      <c r="Z2032" s="164"/>
      <c r="AB2032" s="164"/>
      <c r="AD2032" s="164"/>
      <c r="AF2032" s="164"/>
      <c r="AH2032" s="164"/>
      <c r="AJ2032" s="164"/>
      <c r="AL2032" s="164"/>
      <c r="AN2032" s="164"/>
      <c r="AP2032" s="164"/>
      <c r="AR2032" s="164"/>
      <c r="AT2032" s="164"/>
      <c r="AV2032" s="164"/>
      <c r="AX2032" s="164"/>
      <c r="AZ2032" s="164"/>
      <c r="BB2032" s="164"/>
    </row>
    <row r="2033" spans="1:54" s="174" customFormat="1" ht="18.399999999999999" customHeight="1" x14ac:dyDescent="0.3">
      <c r="A2033" s="182"/>
      <c r="B2033" s="160"/>
      <c r="C2033" s="64"/>
      <c r="D2033" s="161"/>
      <c r="E2033" s="161"/>
      <c r="H2033" s="161"/>
      <c r="J2033" s="161"/>
      <c r="L2033" s="161"/>
      <c r="N2033" s="161"/>
      <c r="P2033" s="161"/>
      <c r="R2033" s="161"/>
      <c r="T2033" s="161"/>
      <c r="V2033" s="161"/>
      <c r="X2033" s="161"/>
      <c r="Z2033" s="161"/>
      <c r="AB2033" s="161"/>
      <c r="AD2033" s="161"/>
      <c r="AF2033" s="161"/>
      <c r="AH2033" s="161"/>
      <c r="AJ2033" s="161"/>
      <c r="AL2033" s="161"/>
      <c r="AN2033" s="161"/>
      <c r="AP2033" s="161"/>
      <c r="AR2033" s="161"/>
      <c r="AT2033" s="161"/>
      <c r="AV2033" s="161"/>
      <c r="AX2033" s="161"/>
      <c r="AZ2033" s="161"/>
      <c r="BB2033" s="161"/>
    </row>
    <row r="2034" spans="1:54" s="174" customFormat="1" ht="18.399999999999999" customHeight="1" x14ac:dyDescent="0.3">
      <c r="A2034" s="182"/>
      <c r="B2034" s="160"/>
      <c r="C2034" s="64"/>
      <c r="D2034" s="161"/>
      <c r="E2034" s="161"/>
      <c r="J2034" s="161"/>
      <c r="L2034" s="161"/>
      <c r="N2034" s="161"/>
      <c r="P2034" s="161"/>
      <c r="R2034" s="161"/>
      <c r="T2034" s="161"/>
      <c r="V2034" s="161"/>
      <c r="X2034" s="161"/>
      <c r="Z2034" s="161"/>
      <c r="AB2034" s="161"/>
      <c r="AD2034" s="161"/>
      <c r="AF2034" s="161"/>
      <c r="AH2034" s="161"/>
      <c r="AJ2034" s="161"/>
      <c r="AL2034" s="161"/>
      <c r="AN2034" s="161"/>
      <c r="AP2034" s="161"/>
      <c r="AR2034" s="161"/>
      <c r="AT2034" s="161"/>
      <c r="AV2034" s="161"/>
      <c r="AX2034" s="161"/>
      <c r="AZ2034" s="161"/>
      <c r="BB2034" s="161"/>
    </row>
    <row r="2035" spans="1:54" s="174" customFormat="1" ht="18.399999999999999" customHeight="1" x14ac:dyDescent="0.3">
      <c r="A2035" s="182"/>
      <c r="B2035" s="160"/>
      <c r="C2035" s="64"/>
      <c r="D2035" s="161"/>
      <c r="E2035" s="161"/>
      <c r="X2035" s="161"/>
      <c r="Z2035" s="161"/>
      <c r="AB2035" s="161"/>
      <c r="AD2035" s="161"/>
      <c r="AF2035" s="161"/>
      <c r="AH2035" s="161"/>
      <c r="AJ2035" s="161"/>
      <c r="AL2035" s="161"/>
      <c r="AN2035" s="161"/>
      <c r="AP2035" s="161"/>
      <c r="AR2035" s="161"/>
      <c r="AT2035" s="161"/>
      <c r="AV2035" s="161"/>
      <c r="AX2035" s="161"/>
      <c r="AZ2035" s="161"/>
      <c r="BB2035" s="161"/>
    </row>
    <row r="2036" spans="1:54" s="174" customFormat="1" ht="18.399999999999999" customHeight="1" x14ac:dyDescent="0.3">
      <c r="A2036" s="182"/>
      <c r="B2036" s="160"/>
      <c r="C2036" s="64"/>
      <c r="D2036" s="161"/>
      <c r="E2036" s="161"/>
      <c r="H2036" s="161"/>
      <c r="J2036" s="161"/>
      <c r="L2036" s="161"/>
      <c r="N2036" s="161"/>
      <c r="P2036" s="161"/>
      <c r="R2036" s="161"/>
      <c r="T2036" s="161"/>
      <c r="V2036" s="161"/>
      <c r="X2036" s="161"/>
      <c r="Z2036" s="161"/>
      <c r="AB2036" s="161"/>
      <c r="AD2036" s="161"/>
      <c r="AF2036" s="161"/>
      <c r="AH2036" s="161"/>
      <c r="AJ2036" s="161"/>
      <c r="AL2036" s="161"/>
      <c r="AN2036" s="161"/>
      <c r="AP2036" s="161"/>
      <c r="AR2036" s="161"/>
      <c r="AT2036" s="161"/>
      <c r="AV2036" s="161"/>
      <c r="AX2036" s="161"/>
      <c r="AZ2036" s="161"/>
      <c r="BB2036" s="161"/>
    </row>
    <row r="2037" spans="1:54" s="174" customFormat="1" ht="18.399999999999999" customHeight="1" x14ac:dyDescent="0.3">
      <c r="A2037" s="182"/>
      <c r="B2037" s="160"/>
      <c r="C2037" s="64"/>
      <c r="D2037" s="161"/>
      <c r="E2037" s="161"/>
      <c r="F2037" s="165"/>
      <c r="H2037" s="165"/>
      <c r="J2037" s="165"/>
      <c r="L2037" s="165"/>
      <c r="N2037" s="165"/>
      <c r="P2037" s="165"/>
      <c r="R2037" s="165"/>
      <c r="T2037" s="165"/>
      <c r="V2037" s="165"/>
      <c r="X2037" s="165"/>
      <c r="Z2037" s="165"/>
      <c r="AB2037" s="165"/>
      <c r="AD2037" s="165"/>
      <c r="AF2037" s="165"/>
      <c r="AH2037" s="165"/>
      <c r="AJ2037" s="165"/>
      <c r="AL2037" s="165"/>
      <c r="AN2037" s="165"/>
      <c r="AP2037" s="165"/>
      <c r="AR2037" s="165"/>
      <c r="AT2037" s="165"/>
      <c r="AV2037" s="165"/>
      <c r="AX2037" s="165"/>
      <c r="AZ2037" s="165"/>
      <c r="BB2037" s="165"/>
    </row>
    <row r="2038" spans="1:54" s="174" customFormat="1" ht="18.399999999999999" customHeight="1" x14ac:dyDescent="0.3">
      <c r="A2038" s="182"/>
      <c r="B2038" s="160"/>
      <c r="C2038" s="64"/>
      <c r="D2038" s="161"/>
      <c r="E2038" s="161"/>
      <c r="H2038" s="161"/>
      <c r="J2038" s="161"/>
      <c r="L2038" s="161"/>
      <c r="N2038" s="161"/>
      <c r="P2038" s="161"/>
      <c r="R2038" s="161"/>
      <c r="T2038" s="161"/>
      <c r="V2038" s="161"/>
      <c r="X2038" s="161"/>
      <c r="Z2038" s="161"/>
      <c r="AB2038" s="161"/>
      <c r="AD2038" s="161"/>
      <c r="AF2038" s="161"/>
      <c r="AH2038" s="161"/>
      <c r="AJ2038" s="161"/>
      <c r="AL2038" s="161"/>
      <c r="AN2038" s="161"/>
      <c r="AP2038" s="161"/>
      <c r="AR2038" s="161"/>
      <c r="AT2038" s="161"/>
      <c r="AV2038" s="161"/>
      <c r="AX2038" s="161"/>
      <c r="AZ2038" s="161"/>
      <c r="BB2038" s="161"/>
    </row>
    <row r="2039" spans="1:54" s="174" customFormat="1" ht="18.399999999999999" customHeight="1" x14ac:dyDescent="0.3">
      <c r="A2039" s="182"/>
      <c r="B2039" s="160"/>
      <c r="C2039" s="64"/>
      <c r="D2039" s="161"/>
      <c r="E2039" s="161"/>
      <c r="H2039" s="165"/>
      <c r="J2039" s="165"/>
      <c r="L2039" s="165"/>
      <c r="N2039" s="165"/>
      <c r="P2039" s="165"/>
      <c r="R2039" s="165"/>
      <c r="T2039" s="165"/>
      <c r="V2039" s="165"/>
      <c r="X2039" s="165"/>
      <c r="Z2039" s="165"/>
      <c r="AB2039" s="165"/>
      <c r="AD2039" s="165"/>
      <c r="AF2039" s="165"/>
      <c r="AH2039" s="165"/>
      <c r="AJ2039" s="165"/>
      <c r="AL2039" s="165"/>
      <c r="AN2039" s="165"/>
      <c r="AP2039" s="165"/>
      <c r="AR2039" s="165"/>
      <c r="AT2039" s="165"/>
      <c r="AV2039" s="165"/>
      <c r="AX2039" s="165"/>
      <c r="AZ2039" s="165"/>
      <c r="BB2039" s="165"/>
    </row>
    <row r="2040" spans="1:54" s="174" customFormat="1" ht="18.399999999999999" customHeight="1" x14ac:dyDescent="0.3">
      <c r="A2040" s="182"/>
      <c r="B2040" s="160"/>
      <c r="C2040" s="64"/>
      <c r="D2040" s="161"/>
      <c r="E2040" s="161"/>
      <c r="H2040" s="161"/>
      <c r="J2040" s="161"/>
      <c r="L2040" s="161"/>
      <c r="N2040" s="161"/>
      <c r="P2040" s="161"/>
      <c r="R2040" s="161"/>
      <c r="T2040" s="161"/>
      <c r="V2040" s="161"/>
      <c r="X2040" s="161"/>
      <c r="Z2040" s="161"/>
      <c r="AB2040" s="161"/>
      <c r="AD2040" s="161"/>
      <c r="AF2040" s="161"/>
      <c r="AH2040" s="161"/>
      <c r="AJ2040" s="161"/>
      <c r="AL2040" s="161"/>
      <c r="AN2040" s="161"/>
      <c r="AP2040" s="161"/>
      <c r="AR2040" s="161"/>
      <c r="AT2040" s="161"/>
      <c r="AV2040" s="161"/>
      <c r="AX2040" s="161"/>
      <c r="AZ2040" s="161"/>
      <c r="BB2040" s="161"/>
    </row>
    <row r="2041" spans="1:54" s="174" customFormat="1" ht="18.399999999999999" customHeight="1" x14ac:dyDescent="0.3">
      <c r="A2041" s="182"/>
      <c r="B2041" s="160"/>
      <c r="C2041" s="64"/>
      <c r="D2041" s="161"/>
      <c r="E2041" s="161"/>
      <c r="J2041" s="161"/>
      <c r="L2041" s="161"/>
      <c r="N2041" s="161"/>
      <c r="P2041" s="161"/>
      <c r="R2041" s="161"/>
      <c r="T2041" s="161"/>
      <c r="V2041" s="161"/>
      <c r="X2041" s="161"/>
      <c r="Z2041" s="161"/>
      <c r="AB2041" s="161"/>
      <c r="AD2041" s="161"/>
      <c r="AF2041" s="161"/>
      <c r="AH2041" s="161"/>
      <c r="AJ2041" s="161"/>
      <c r="AL2041" s="161"/>
      <c r="AN2041" s="161"/>
      <c r="AP2041" s="161"/>
      <c r="AR2041" s="161"/>
      <c r="AT2041" s="161"/>
      <c r="AV2041" s="161"/>
      <c r="AX2041" s="161"/>
      <c r="AZ2041" s="161"/>
      <c r="BB2041" s="161"/>
    </row>
    <row r="2042" spans="1:54" s="174" customFormat="1" ht="18.399999999999999" customHeight="1" x14ac:dyDescent="0.3">
      <c r="A2042" s="182"/>
      <c r="B2042" s="160"/>
      <c r="C2042" s="190"/>
      <c r="D2042" s="165"/>
      <c r="E2042" s="161"/>
      <c r="H2042" s="165"/>
      <c r="J2042" s="165"/>
      <c r="L2042" s="165"/>
      <c r="N2042" s="165"/>
      <c r="P2042" s="165"/>
      <c r="R2042" s="165"/>
      <c r="T2042" s="165"/>
      <c r="V2042" s="165"/>
      <c r="X2042" s="165"/>
      <c r="Z2042" s="165"/>
      <c r="AB2042" s="165"/>
      <c r="AD2042" s="165"/>
      <c r="AF2042" s="165"/>
      <c r="AH2042" s="165"/>
      <c r="AJ2042" s="165"/>
      <c r="AL2042" s="165"/>
      <c r="AN2042" s="165"/>
      <c r="AP2042" s="165"/>
      <c r="AR2042" s="165"/>
      <c r="AT2042" s="165"/>
      <c r="AV2042" s="165"/>
      <c r="AX2042" s="165"/>
      <c r="AZ2042" s="165"/>
      <c r="BB2042" s="165"/>
    </row>
    <row r="2043" spans="1:54" s="174" customFormat="1" ht="18.399999999999999" customHeight="1" x14ac:dyDescent="0.3">
      <c r="A2043" s="182"/>
      <c r="B2043" s="160"/>
      <c r="C2043" s="64"/>
      <c r="D2043" s="161"/>
      <c r="E2043" s="161"/>
      <c r="H2043" s="165"/>
      <c r="J2043" s="165"/>
      <c r="L2043" s="165"/>
      <c r="N2043" s="165"/>
      <c r="P2043" s="165"/>
      <c r="R2043" s="165"/>
      <c r="T2043" s="165"/>
      <c r="V2043" s="165"/>
      <c r="X2043" s="165"/>
      <c r="Z2043" s="165"/>
      <c r="AB2043" s="165"/>
      <c r="AD2043" s="165"/>
      <c r="AF2043" s="165"/>
      <c r="AH2043" s="165"/>
      <c r="AJ2043" s="165"/>
      <c r="AL2043" s="165"/>
      <c r="AN2043" s="165"/>
      <c r="AP2043" s="165"/>
      <c r="AR2043" s="165"/>
      <c r="AT2043" s="165"/>
      <c r="AV2043" s="165"/>
      <c r="AX2043" s="165"/>
      <c r="AZ2043" s="165"/>
      <c r="BB2043" s="165"/>
    </row>
    <row r="2044" spans="1:54" s="174" customFormat="1" ht="18.399999999999999" customHeight="1" x14ac:dyDescent="0.3">
      <c r="A2044" s="182"/>
      <c r="B2044" s="160"/>
      <c r="C2044" s="64"/>
      <c r="D2044" s="161"/>
      <c r="E2044" s="161"/>
      <c r="N2044" s="161"/>
      <c r="P2044" s="161"/>
      <c r="R2044" s="161"/>
      <c r="T2044" s="161"/>
      <c r="V2044" s="161"/>
      <c r="X2044" s="161"/>
      <c r="Z2044" s="161"/>
      <c r="AB2044" s="161"/>
      <c r="AD2044" s="161"/>
      <c r="AF2044" s="161"/>
      <c r="AH2044" s="161"/>
      <c r="AJ2044" s="161"/>
      <c r="AL2044" s="161"/>
      <c r="AN2044" s="161"/>
      <c r="AP2044" s="161"/>
      <c r="AR2044" s="161"/>
      <c r="AT2044" s="161"/>
      <c r="AV2044" s="161"/>
      <c r="AX2044" s="161"/>
      <c r="AZ2044" s="161"/>
      <c r="BB2044" s="161"/>
    </row>
    <row r="2045" spans="1:54" s="174" customFormat="1" ht="18.399999999999999" customHeight="1" x14ac:dyDescent="0.3">
      <c r="A2045" s="182"/>
      <c r="B2045" s="160"/>
      <c r="C2045" s="64"/>
      <c r="D2045" s="161"/>
      <c r="E2045" s="161"/>
      <c r="AL2045" s="161"/>
      <c r="AN2045" s="161"/>
      <c r="AP2045" s="161"/>
      <c r="AR2045" s="161"/>
      <c r="AT2045" s="161"/>
      <c r="AV2045" s="161"/>
      <c r="AX2045" s="161"/>
      <c r="AZ2045" s="161"/>
      <c r="BB2045" s="161"/>
    </row>
    <row r="2046" spans="1:54" s="174" customFormat="1" ht="18.399999999999999" customHeight="1" x14ac:dyDescent="0.3">
      <c r="A2046" s="182"/>
      <c r="B2046" s="160"/>
      <c r="C2046" s="64"/>
      <c r="D2046" s="161"/>
      <c r="E2046" s="161"/>
      <c r="V2046" s="161"/>
      <c r="X2046" s="161"/>
      <c r="Z2046" s="161"/>
      <c r="AB2046" s="161"/>
      <c r="AD2046" s="161"/>
      <c r="AF2046" s="161"/>
      <c r="AH2046" s="161"/>
      <c r="AJ2046" s="161"/>
      <c r="AL2046" s="161"/>
      <c r="AN2046" s="161"/>
      <c r="AP2046" s="161"/>
      <c r="AR2046" s="161"/>
      <c r="AT2046" s="161"/>
      <c r="AV2046" s="161"/>
      <c r="AX2046" s="161"/>
      <c r="AZ2046" s="161"/>
      <c r="BB2046" s="161"/>
    </row>
    <row r="2047" spans="1:54" s="174" customFormat="1" ht="18.399999999999999" customHeight="1" x14ac:dyDescent="0.3">
      <c r="A2047" s="182"/>
      <c r="B2047" s="160"/>
      <c r="C2047" s="64"/>
      <c r="D2047" s="161"/>
      <c r="E2047" s="161"/>
      <c r="H2047" s="161"/>
      <c r="J2047" s="161"/>
      <c r="L2047" s="161"/>
      <c r="N2047" s="161"/>
      <c r="P2047" s="161"/>
      <c r="R2047" s="161"/>
      <c r="T2047" s="161"/>
      <c r="V2047" s="161"/>
      <c r="X2047" s="161"/>
      <c r="Z2047" s="161"/>
      <c r="AB2047" s="161"/>
      <c r="AD2047" s="161"/>
      <c r="AF2047" s="161"/>
      <c r="AH2047" s="161"/>
      <c r="AJ2047" s="161"/>
      <c r="AL2047" s="161"/>
      <c r="AN2047" s="161"/>
      <c r="AP2047" s="161"/>
      <c r="AR2047" s="161"/>
      <c r="AT2047" s="161"/>
      <c r="AV2047" s="161"/>
      <c r="AX2047" s="161"/>
      <c r="AZ2047" s="161"/>
      <c r="BB2047" s="161"/>
    </row>
    <row r="2048" spans="1:54" s="174" customFormat="1" ht="18.399999999999999" customHeight="1" x14ac:dyDescent="0.3">
      <c r="A2048" s="182"/>
      <c r="B2048" s="160"/>
      <c r="C2048" s="64"/>
      <c r="D2048" s="161"/>
      <c r="E2048" s="161"/>
      <c r="F2048" s="165"/>
      <c r="H2048" s="161"/>
      <c r="J2048" s="161"/>
      <c r="L2048" s="161"/>
      <c r="N2048" s="161"/>
      <c r="P2048" s="161"/>
      <c r="R2048" s="161"/>
      <c r="T2048" s="161"/>
      <c r="V2048" s="161"/>
      <c r="X2048" s="161"/>
      <c r="Z2048" s="161"/>
      <c r="AB2048" s="161"/>
      <c r="AD2048" s="161"/>
      <c r="AF2048" s="161"/>
      <c r="AH2048" s="161"/>
      <c r="AJ2048" s="161"/>
      <c r="AL2048" s="161"/>
      <c r="AN2048" s="161"/>
      <c r="AP2048" s="161"/>
      <c r="AR2048" s="161"/>
      <c r="AT2048" s="161"/>
      <c r="AV2048" s="161"/>
      <c r="AX2048" s="161"/>
      <c r="AZ2048" s="161"/>
      <c r="BB2048" s="161"/>
    </row>
    <row r="2049" spans="1:54" s="174" customFormat="1" ht="18.399999999999999" customHeight="1" x14ac:dyDescent="0.3">
      <c r="A2049" s="182"/>
      <c r="B2049" s="160"/>
      <c r="C2049" s="64"/>
      <c r="D2049" s="161"/>
      <c r="E2049" s="161"/>
      <c r="L2049" s="161"/>
      <c r="N2049" s="161"/>
      <c r="P2049" s="161"/>
      <c r="R2049" s="161"/>
      <c r="T2049" s="161"/>
      <c r="V2049" s="161"/>
      <c r="X2049" s="161"/>
      <c r="Z2049" s="161"/>
      <c r="AB2049" s="161"/>
      <c r="AD2049" s="161"/>
      <c r="AF2049" s="161"/>
      <c r="AH2049" s="161"/>
      <c r="AJ2049" s="161"/>
      <c r="AL2049" s="161"/>
      <c r="AN2049" s="161"/>
      <c r="AP2049" s="161"/>
      <c r="AR2049" s="161"/>
      <c r="AT2049" s="161"/>
      <c r="AV2049" s="161"/>
      <c r="AX2049" s="161"/>
      <c r="AZ2049" s="161"/>
      <c r="BB2049" s="161"/>
    </row>
    <row r="2050" spans="1:54" s="174" customFormat="1" ht="18.399999999999999" customHeight="1" x14ac:dyDescent="0.3">
      <c r="A2050" s="182"/>
      <c r="B2050" s="160"/>
      <c r="C2050" s="64"/>
      <c r="D2050" s="161"/>
      <c r="E2050" s="161"/>
      <c r="H2050" s="161"/>
      <c r="J2050" s="161"/>
      <c r="L2050" s="161"/>
      <c r="N2050" s="161"/>
      <c r="P2050" s="161"/>
      <c r="R2050" s="161"/>
      <c r="T2050" s="161"/>
      <c r="V2050" s="161"/>
      <c r="X2050" s="161"/>
      <c r="Z2050" s="161"/>
      <c r="AB2050" s="161"/>
      <c r="AD2050" s="161"/>
      <c r="AF2050" s="161"/>
      <c r="AH2050" s="161"/>
      <c r="AJ2050" s="161"/>
      <c r="AL2050" s="161"/>
      <c r="AN2050" s="161"/>
      <c r="AP2050" s="161"/>
      <c r="AR2050" s="161"/>
      <c r="AT2050" s="161"/>
      <c r="AV2050" s="161"/>
      <c r="AX2050" s="161"/>
      <c r="AZ2050" s="161"/>
      <c r="BB2050" s="161"/>
    </row>
    <row r="2051" spans="1:54" s="174" customFormat="1" ht="18.399999999999999" customHeight="1" x14ac:dyDescent="0.3">
      <c r="A2051" s="182"/>
      <c r="B2051" s="160"/>
      <c r="C2051" s="64"/>
      <c r="D2051" s="161"/>
      <c r="E2051" s="161"/>
      <c r="H2051" s="161"/>
      <c r="J2051" s="161"/>
      <c r="L2051" s="161"/>
      <c r="N2051" s="161"/>
      <c r="P2051" s="161"/>
      <c r="R2051" s="161"/>
      <c r="T2051" s="161"/>
      <c r="V2051" s="161"/>
      <c r="X2051" s="161"/>
      <c r="Z2051" s="161"/>
      <c r="AB2051" s="161"/>
      <c r="AD2051" s="161"/>
      <c r="AF2051" s="161"/>
      <c r="AH2051" s="161"/>
      <c r="AJ2051" s="161"/>
      <c r="AL2051" s="161"/>
      <c r="AN2051" s="161"/>
      <c r="AP2051" s="161"/>
      <c r="AR2051" s="161"/>
      <c r="AT2051" s="161"/>
      <c r="AV2051" s="161"/>
      <c r="AX2051" s="161"/>
      <c r="AZ2051" s="161"/>
      <c r="BB2051" s="161"/>
    </row>
    <row r="2052" spans="1:54" s="174" customFormat="1" ht="18.399999999999999" customHeight="1" x14ac:dyDescent="0.3">
      <c r="A2052" s="182"/>
      <c r="B2052" s="160"/>
      <c r="C2052" s="64"/>
      <c r="D2052" s="161"/>
      <c r="E2052" s="161"/>
      <c r="F2052" s="165"/>
      <c r="H2052" s="161"/>
      <c r="J2052" s="161"/>
      <c r="L2052" s="161"/>
      <c r="N2052" s="161"/>
      <c r="P2052" s="161"/>
      <c r="R2052" s="161"/>
      <c r="T2052" s="161"/>
      <c r="V2052" s="161"/>
      <c r="X2052" s="161"/>
      <c r="Z2052" s="161"/>
      <c r="AB2052" s="161"/>
      <c r="AD2052" s="161"/>
      <c r="AF2052" s="161"/>
      <c r="AH2052" s="161"/>
      <c r="AJ2052" s="161"/>
      <c r="AL2052" s="161"/>
      <c r="AN2052" s="161"/>
      <c r="AP2052" s="161"/>
      <c r="AR2052" s="161"/>
      <c r="AT2052" s="161"/>
      <c r="AV2052" s="161"/>
      <c r="AX2052" s="161"/>
      <c r="AZ2052" s="161"/>
      <c r="BB2052" s="161"/>
    </row>
    <row r="2053" spans="1:54" s="174" customFormat="1" ht="18.399999999999999" customHeight="1" x14ac:dyDescent="0.3">
      <c r="A2053" s="182"/>
      <c r="B2053" s="160"/>
      <c r="C2053" s="64"/>
      <c r="D2053" s="161"/>
      <c r="E2053" s="161"/>
      <c r="J2053" s="165"/>
      <c r="L2053" s="165"/>
      <c r="N2053" s="165"/>
      <c r="P2053" s="165"/>
      <c r="R2053" s="165"/>
      <c r="T2053" s="165"/>
      <c r="V2053" s="165"/>
      <c r="X2053" s="165"/>
      <c r="Z2053" s="165"/>
      <c r="AB2053" s="165"/>
      <c r="AD2053" s="165"/>
      <c r="AF2053" s="165"/>
      <c r="AH2053" s="165"/>
      <c r="AJ2053" s="165"/>
      <c r="AL2053" s="165"/>
      <c r="AN2053" s="165"/>
      <c r="AP2053" s="165"/>
      <c r="AR2053" s="165"/>
      <c r="AT2053" s="165"/>
      <c r="AV2053" s="165"/>
      <c r="AX2053" s="165"/>
      <c r="AZ2053" s="165"/>
      <c r="BB2053" s="165"/>
    </row>
    <row r="2054" spans="1:54" s="174" customFormat="1" ht="18.399999999999999" customHeight="1" x14ac:dyDescent="0.3">
      <c r="A2054" s="182"/>
      <c r="B2054" s="160"/>
      <c r="C2054" s="190"/>
      <c r="D2054" s="165"/>
      <c r="E2054" s="161"/>
      <c r="P2054" s="165"/>
      <c r="R2054" s="165"/>
      <c r="T2054" s="165"/>
      <c r="V2054" s="165"/>
      <c r="X2054" s="165"/>
      <c r="Z2054" s="165"/>
      <c r="AB2054" s="165"/>
      <c r="AD2054" s="165"/>
      <c r="AF2054" s="165"/>
      <c r="AH2054" s="165"/>
      <c r="AJ2054" s="165"/>
      <c r="AL2054" s="165"/>
      <c r="AN2054" s="165"/>
      <c r="AP2054" s="165"/>
      <c r="AR2054" s="165"/>
      <c r="AT2054" s="165"/>
      <c r="AV2054" s="165"/>
      <c r="AX2054" s="165"/>
      <c r="AZ2054" s="165"/>
      <c r="BB2054" s="165"/>
    </row>
    <row r="2055" spans="1:54" s="174" customFormat="1" ht="18.399999999999999" customHeight="1" x14ac:dyDescent="0.3">
      <c r="A2055" s="182"/>
      <c r="B2055" s="160"/>
      <c r="C2055" s="64"/>
      <c r="D2055" s="161"/>
      <c r="E2055" s="161"/>
      <c r="F2055" s="165"/>
      <c r="H2055" s="161"/>
      <c r="J2055" s="161"/>
      <c r="L2055" s="161"/>
      <c r="N2055" s="161"/>
      <c r="P2055" s="161"/>
      <c r="R2055" s="161"/>
      <c r="T2055" s="161"/>
      <c r="V2055" s="161"/>
      <c r="X2055" s="161"/>
      <c r="Z2055" s="161"/>
      <c r="AB2055" s="161"/>
      <c r="AD2055" s="161"/>
      <c r="AF2055" s="161"/>
      <c r="AH2055" s="161"/>
      <c r="AJ2055" s="161"/>
      <c r="AL2055" s="161"/>
      <c r="AN2055" s="161"/>
      <c r="AP2055" s="161"/>
      <c r="AR2055" s="161"/>
      <c r="AT2055" s="161"/>
      <c r="AV2055" s="161"/>
      <c r="AX2055" s="161"/>
      <c r="AZ2055" s="161"/>
      <c r="BB2055" s="161"/>
    </row>
    <row r="2056" spans="1:54" s="174" customFormat="1" ht="18.399999999999999" customHeight="1" x14ac:dyDescent="0.3">
      <c r="A2056" s="182"/>
      <c r="B2056" s="160"/>
      <c r="C2056" s="64"/>
      <c r="D2056" s="161"/>
      <c r="E2056" s="161"/>
      <c r="H2056" s="161"/>
      <c r="J2056" s="161"/>
      <c r="L2056" s="161"/>
      <c r="N2056" s="161"/>
      <c r="P2056" s="161"/>
      <c r="R2056" s="161"/>
      <c r="T2056" s="161"/>
      <c r="V2056" s="161"/>
      <c r="X2056" s="161"/>
      <c r="Z2056" s="161"/>
      <c r="AB2056" s="161"/>
      <c r="AD2056" s="161"/>
      <c r="AF2056" s="161"/>
      <c r="AH2056" s="161"/>
      <c r="AJ2056" s="161"/>
      <c r="AL2056" s="161"/>
      <c r="AN2056" s="161"/>
      <c r="AP2056" s="161"/>
      <c r="AR2056" s="161"/>
      <c r="AT2056" s="161"/>
      <c r="AV2056" s="161"/>
      <c r="AX2056" s="161"/>
      <c r="AZ2056" s="161"/>
      <c r="BB2056" s="161"/>
    </row>
    <row r="2057" spans="1:54" s="174" customFormat="1" ht="18.399999999999999" customHeight="1" x14ac:dyDescent="0.3">
      <c r="A2057" s="182"/>
      <c r="B2057" s="160"/>
      <c r="C2057" s="64"/>
      <c r="D2057" s="161"/>
      <c r="E2057" s="161"/>
      <c r="H2057" s="161"/>
      <c r="J2057" s="161"/>
      <c r="L2057" s="161"/>
      <c r="N2057" s="161"/>
      <c r="P2057" s="161"/>
      <c r="R2057" s="161"/>
      <c r="T2057" s="161"/>
      <c r="V2057" s="161"/>
      <c r="X2057" s="161"/>
      <c r="Z2057" s="161"/>
      <c r="AB2057" s="161"/>
      <c r="AD2057" s="161"/>
      <c r="AF2057" s="161"/>
      <c r="AH2057" s="161"/>
      <c r="AJ2057" s="161"/>
      <c r="AL2057" s="161"/>
      <c r="AN2057" s="161"/>
      <c r="AP2057" s="161"/>
      <c r="AR2057" s="161"/>
      <c r="AT2057" s="161"/>
      <c r="AV2057" s="161"/>
      <c r="AX2057" s="161"/>
      <c r="AZ2057" s="161"/>
      <c r="BB2057" s="161"/>
    </row>
    <row r="2058" spans="1:54" s="174" customFormat="1" ht="18.399999999999999" customHeight="1" x14ac:dyDescent="0.3">
      <c r="A2058" s="182"/>
      <c r="B2058" s="160"/>
      <c r="C2058" s="64"/>
      <c r="D2058" s="161"/>
      <c r="E2058" s="161"/>
      <c r="L2058" s="161"/>
      <c r="N2058" s="161"/>
      <c r="P2058" s="161"/>
      <c r="R2058" s="161"/>
      <c r="T2058" s="161"/>
      <c r="V2058" s="161"/>
      <c r="X2058" s="161"/>
      <c r="Z2058" s="161"/>
      <c r="AB2058" s="161"/>
      <c r="AD2058" s="161"/>
      <c r="AF2058" s="161"/>
      <c r="AH2058" s="161"/>
      <c r="AJ2058" s="161"/>
      <c r="AL2058" s="161"/>
      <c r="AN2058" s="161"/>
      <c r="AP2058" s="161"/>
      <c r="AR2058" s="161"/>
      <c r="AT2058" s="161"/>
      <c r="AV2058" s="161"/>
      <c r="AX2058" s="161"/>
      <c r="AZ2058" s="161"/>
      <c r="BB2058" s="161"/>
    </row>
    <row r="2059" spans="1:54" s="174" customFormat="1" ht="18.399999999999999" customHeight="1" x14ac:dyDescent="0.3">
      <c r="A2059" s="182"/>
      <c r="B2059" s="160"/>
      <c r="C2059" s="64"/>
      <c r="D2059" s="160"/>
      <c r="E2059" s="161"/>
      <c r="H2059" s="165"/>
      <c r="J2059" s="165"/>
      <c r="L2059" s="165"/>
      <c r="N2059" s="165"/>
      <c r="R2059" s="165"/>
      <c r="T2059" s="165"/>
      <c r="V2059" s="165"/>
      <c r="X2059" s="165"/>
      <c r="Z2059" s="165"/>
      <c r="AB2059" s="165"/>
      <c r="AD2059" s="165"/>
      <c r="AF2059" s="165"/>
      <c r="AH2059" s="165"/>
      <c r="AJ2059" s="165"/>
      <c r="AL2059" s="165"/>
      <c r="AN2059" s="165"/>
      <c r="AP2059" s="165"/>
      <c r="AR2059" s="165"/>
      <c r="AT2059" s="165"/>
      <c r="AV2059" s="165"/>
      <c r="AX2059" s="165"/>
      <c r="AZ2059" s="165"/>
      <c r="BB2059" s="165"/>
    </row>
    <row r="2060" spans="1:54" s="174" customFormat="1" ht="18.399999999999999" customHeight="1" x14ac:dyDescent="0.3">
      <c r="A2060" s="182"/>
      <c r="B2060" s="160"/>
      <c r="C2060" s="64"/>
      <c r="D2060" s="161"/>
      <c r="E2060" s="161"/>
      <c r="J2060" s="165"/>
      <c r="L2060" s="165"/>
      <c r="N2060" s="165"/>
      <c r="P2060" s="165"/>
      <c r="R2060" s="165"/>
      <c r="T2060" s="165"/>
      <c r="V2060" s="165"/>
      <c r="X2060" s="165"/>
      <c r="Z2060" s="165"/>
      <c r="AB2060" s="165"/>
      <c r="AD2060" s="165"/>
      <c r="AF2060" s="165"/>
      <c r="AH2060" s="165"/>
      <c r="AJ2060" s="165"/>
      <c r="AL2060" s="165"/>
      <c r="AN2060" s="165"/>
      <c r="AP2060" s="165"/>
      <c r="AR2060" s="165"/>
      <c r="AT2060" s="165"/>
      <c r="AV2060" s="165"/>
      <c r="AX2060" s="165"/>
      <c r="AZ2060" s="165"/>
      <c r="BB2060" s="165"/>
    </row>
    <row r="2061" spans="1:54" s="174" customFormat="1" ht="18.399999999999999" customHeight="1" x14ac:dyDescent="0.3">
      <c r="A2061" s="182"/>
      <c r="B2061" s="160"/>
      <c r="C2061" s="82"/>
      <c r="D2061" s="165"/>
      <c r="E2061" s="161"/>
      <c r="J2061" s="165"/>
      <c r="L2061" s="165"/>
      <c r="N2061" s="165"/>
      <c r="P2061" s="165"/>
      <c r="R2061" s="165"/>
      <c r="T2061" s="165"/>
      <c r="V2061" s="165"/>
      <c r="X2061" s="165"/>
      <c r="Z2061" s="165"/>
      <c r="AB2061" s="165"/>
      <c r="AD2061" s="165"/>
      <c r="AF2061" s="165"/>
      <c r="AH2061" s="165"/>
      <c r="AJ2061" s="165"/>
      <c r="AL2061" s="165"/>
      <c r="AN2061" s="165"/>
      <c r="AP2061" s="165"/>
      <c r="AR2061" s="165"/>
      <c r="AT2061" s="165"/>
      <c r="AV2061" s="165"/>
      <c r="AX2061" s="165"/>
      <c r="AZ2061" s="165"/>
      <c r="BB2061" s="165"/>
    </row>
    <row r="2062" spans="1:54" s="174" customFormat="1" ht="18.399999999999999" customHeight="1" x14ac:dyDescent="0.3">
      <c r="A2062" s="182"/>
      <c r="B2062" s="160"/>
      <c r="C2062" s="64"/>
      <c r="D2062" s="161"/>
      <c r="E2062" s="161"/>
      <c r="J2062" s="161"/>
      <c r="L2062" s="161"/>
      <c r="N2062" s="161"/>
      <c r="P2062" s="161"/>
      <c r="R2062" s="161"/>
      <c r="T2062" s="161"/>
      <c r="V2062" s="161"/>
      <c r="X2062" s="161"/>
      <c r="Z2062" s="161"/>
      <c r="AB2062" s="161"/>
      <c r="AD2062" s="161"/>
      <c r="AF2062" s="161"/>
      <c r="AH2062" s="161"/>
      <c r="AJ2062" s="161"/>
      <c r="AL2062" s="161"/>
      <c r="AN2062" s="161"/>
      <c r="AP2062" s="161"/>
      <c r="AR2062" s="161"/>
      <c r="AT2062" s="161"/>
      <c r="AV2062" s="161"/>
      <c r="AX2062" s="161"/>
      <c r="AZ2062" s="161"/>
      <c r="BB2062" s="161"/>
    </row>
    <row r="2063" spans="1:54" s="174" customFormat="1" ht="18.399999999999999" customHeight="1" x14ac:dyDescent="0.3">
      <c r="A2063" s="182"/>
      <c r="B2063" s="160"/>
      <c r="C2063" s="64"/>
      <c r="D2063" s="161"/>
      <c r="E2063" s="161"/>
      <c r="H2063" s="161"/>
      <c r="J2063" s="161"/>
      <c r="L2063" s="161"/>
      <c r="N2063" s="161"/>
      <c r="P2063" s="161"/>
      <c r="R2063" s="161"/>
      <c r="T2063" s="161"/>
      <c r="V2063" s="161"/>
      <c r="X2063" s="161"/>
      <c r="Z2063" s="161"/>
      <c r="AB2063" s="161"/>
      <c r="AD2063" s="161"/>
      <c r="AF2063" s="161"/>
      <c r="AH2063" s="161"/>
      <c r="AJ2063" s="161"/>
      <c r="AL2063" s="161"/>
      <c r="AN2063" s="161"/>
      <c r="AP2063" s="161"/>
      <c r="AR2063" s="161"/>
      <c r="AT2063" s="161"/>
      <c r="AV2063" s="161"/>
      <c r="AX2063" s="161"/>
      <c r="AZ2063" s="161"/>
      <c r="BB2063" s="161"/>
    </row>
    <row r="2064" spans="1:54" s="174" customFormat="1" ht="18.399999999999999" customHeight="1" x14ac:dyDescent="0.3">
      <c r="A2064" s="182"/>
      <c r="B2064" s="160"/>
      <c r="C2064" s="64"/>
      <c r="D2064" s="161"/>
      <c r="E2064" s="161"/>
      <c r="H2064" s="161"/>
      <c r="J2064" s="161"/>
      <c r="L2064" s="161"/>
      <c r="N2064" s="161"/>
      <c r="P2064" s="161"/>
      <c r="R2064" s="161"/>
      <c r="T2064" s="161"/>
      <c r="V2064" s="161"/>
      <c r="X2064" s="161"/>
      <c r="Z2064" s="161"/>
      <c r="AB2064" s="161"/>
      <c r="AD2064" s="161"/>
      <c r="AF2064" s="161"/>
      <c r="AH2064" s="161"/>
      <c r="AJ2064" s="161"/>
      <c r="AL2064" s="161"/>
      <c r="AN2064" s="161"/>
      <c r="AP2064" s="161"/>
      <c r="AR2064" s="161"/>
      <c r="AT2064" s="161"/>
      <c r="AV2064" s="161"/>
      <c r="AX2064" s="161"/>
      <c r="AZ2064" s="161"/>
      <c r="BB2064" s="161"/>
    </row>
    <row r="2065" spans="1:54" s="174" customFormat="1" ht="18.399999999999999" customHeight="1" x14ac:dyDescent="0.3">
      <c r="A2065" s="182"/>
      <c r="B2065" s="160"/>
      <c r="C2065" s="64"/>
      <c r="D2065" s="161"/>
      <c r="E2065" s="161"/>
      <c r="F2065" s="165"/>
      <c r="H2065" s="161"/>
      <c r="J2065" s="161"/>
      <c r="L2065" s="161"/>
      <c r="N2065" s="161"/>
      <c r="P2065" s="161"/>
      <c r="R2065" s="161"/>
      <c r="T2065" s="161"/>
      <c r="V2065" s="161"/>
      <c r="X2065" s="161"/>
      <c r="Z2065" s="161"/>
      <c r="AB2065" s="161"/>
      <c r="AD2065" s="161"/>
      <c r="AF2065" s="161"/>
      <c r="AH2065" s="161"/>
      <c r="AJ2065" s="161"/>
      <c r="AL2065" s="161"/>
      <c r="AN2065" s="161"/>
      <c r="AP2065" s="161"/>
      <c r="AR2065" s="161"/>
      <c r="AT2065" s="161"/>
      <c r="AV2065" s="161"/>
      <c r="AX2065" s="161"/>
      <c r="AZ2065" s="161"/>
      <c r="BB2065" s="161"/>
    </row>
    <row r="2066" spans="1:54" ht="18.399999999999999" customHeight="1" x14ac:dyDescent="0.3">
      <c r="A2066" s="182"/>
      <c r="B2066" s="160"/>
      <c r="C2066" s="64"/>
      <c r="D2066" s="161"/>
      <c r="F2066" s="174"/>
    </row>
    <row r="2067" spans="1:54" ht="18.399999999999999" customHeight="1" x14ac:dyDescent="0.3">
      <c r="F2067" s="174"/>
    </row>
    <row r="2068" spans="1:54" ht="18.399999999999999" customHeight="1" x14ac:dyDescent="0.3">
      <c r="A2068" s="182"/>
      <c r="B2068" s="160"/>
      <c r="C2068" s="64"/>
      <c r="D2068" s="161"/>
      <c r="F2068" s="174"/>
    </row>
    <row r="2069" spans="1:54" s="174" customFormat="1" ht="18.399999999999999" customHeight="1" x14ac:dyDescent="0.3">
      <c r="A2069" s="182"/>
      <c r="B2069" s="160"/>
      <c r="C2069" s="64"/>
      <c r="D2069" s="161"/>
      <c r="E2069" s="161"/>
      <c r="H2069" s="164"/>
      <c r="J2069" s="164"/>
      <c r="L2069" s="164"/>
      <c r="N2069" s="164"/>
      <c r="P2069" s="164"/>
      <c r="R2069" s="164"/>
      <c r="T2069" s="164"/>
      <c r="V2069" s="164"/>
      <c r="X2069" s="164"/>
      <c r="Z2069" s="164"/>
      <c r="AB2069" s="164"/>
      <c r="AD2069" s="164"/>
      <c r="AF2069" s="164"/>
      <c r="AH2069" s="164"/>
      <c r="AJ2069" s="164"/>
      <c r="AL2069" s="164"/>
      <c r="AN2069" s="164"/>
      <c r="AP2069" s="164"/>
      <c r="AR2069" s="164"/>
      <c r="AT2069" s="164"/>
      <c r="AV2069" s="164"/>
      <c r="AX2069" s="164"/>
      <c r="AZ2069" s="164"/>
      <c r="BB2069" s="164"/>
    </row>
    <row r="2070" spans="1:54" s="174" customFormat="1" ht="18.399999999999999" customHeight="1" x14ac:dyDescent="0.3">
      <c r="A2070" s="182"/>
      <c r="B2070" s="160"/>
      <c r="C2070" s="64"/>
      <c r="D2070" s="161"/>
      <c r="E2070" s="161"/>
      <c r="J2070" s="165"/>
      <c r="L2070" s="165"/>
      <c r="N2070" s="165"/>
      <c r="P2070" s="165"/>
      <c r="R2070" s="165"/>
      <c r="T2070" s="165"/>
      <c r="V2070" s="165"/>
      <c r="X2070" s="165"/>
      <c r="Z2070" s="165"/>
      <c r="AB2070" s="165"/>
      <c r="AD2070" s="165"/>
      <c r="AF2070" s="165"/>
      <c r="AH2070" s="165"/>
      <c r="AJ2070" s="165"/>
      <c r="AL2070" s="165"/>
      <c r="AN2070" s="165"/>
      <c r="AP2070" s="165"/>
      <c r="AR2070" s="165"/>
      <c r="AT2070" s="165"/>
      <c r="AV2070" s="165"/>
      <c r="AX2070" s="165"/>
      <c r="AZ2070" s="165"/>
      <c r="BB2070" s="165"/>
    </row>
    <row r="2071" spans="1:54" ht="18.399999999999999" customHeight="1" x14ac:dyDescent="0.3">
      <c r="A2071" s="182"/>
      <c r="B2071" s="160"/>
      <c r="C2071" s="64"/>
      <c r="D2071" s="161"/>
    </row>
    <row r="2072" spans="1:54" s="174" customFormat="1" ht="18.399999999999999" customHeight="1" x14ac:dyDescent="0.3">
      <c r="A2072" s="182"/>
      <c r="B2072" s="161"/>
      <c r="C2072" s="89"/>
      <c r="D2072" s="164"/>
      <c r="E2072" s="161"/>
      <c r="F2072" s="165"/>
      <c r="H2072" s="165"/>
      <c r="J2072" s="165"/>
      <c r="L2072" s="165"/>
      <c r="N2072" s="165"/>
      <c r="P2072" s="165"/>
      <c r="R2072" s="165"/>
      <c r="T2072" s="165"/>
      <c r="V2072" s="165"/>
      <c r="X2072" s="165"/>
      <c r="Z2072" s="165"/>
      <c r="AB2072" s="165"/>
      <c r="AD2072" s="165"/>
      <c r="AF2072" s="165"/>
      <c r="AH2072" s="165"/>
      <c r="AJ2072" s="165"/>
      <c r="AL2072" s="165"/>
      <c r="AN2072" s="165"/>
      <c r="AP2072" s="165"/>
      <c r="AR2072" s="165"/>
      <c r="AT2072" s="165"/>
      <c r="AV2072" s="165"/>
      <c r="AX2072" s="165"/>
      <c r="AZ2072" s="165"/>
      <c r="BB2072" s="165"/>
    </row>
    <row r="2073" spans="1:54" s="174" customFormat="1" ht="18.399999999999999" customHeight="1" x14ac:dyDescent="0.3">
      <c r="A2073" s="182"/>
      <c r="B2073" s="160"/>
      <c r="C2073" s="64"/>
      <c r="D2073" s="161"/>
      <c r="E2073" s="161"/>
      <c r="H2073" s="161"/>
      <c r="J2073" s="161"/>
      <c r="L2073" s="161"/>
      <c r="N2073" s="161"/>
      <c r="P2073" s="161"/>
      <c r="R2073" s="161"/>
      <c r="T2073" s="161"/>
      <c r="V2073" s="161"/>
      <c r="X2073" s="161"/>
      <c r="Z2073" s="161"/>
      <c r="AB2073" s="161"/>
      <c r="AD2073" s="161"/>
      <c r="AF2073" s="161"/>
      <c r="AH2073" s="161"/>
      <c r="AJ2073" s="161"/>
      <c r="AL2073" s="161"/>
      <c r="AN2073" s="161"/>
      <c r="AP2073" s="161"/>
      <c r="AR2073" s="161"/>
      <c r="AT2073" s="161"/>
      <c r="AV2073" s="161"/>
      <c r="AX2073" s="161"/>
      <c r="AZ2073" s="161"/>
      <c r="BB2073" s="161"/>
    </row>
    <row r="2074" spans="1:54" s="174" customFormat="1" ht="18.399999999999999" customHeight="1" x14ac:dyDescent="0.3">
      <c r="A2074" s="182"/>
      <c r="B2074" s="160"/>
      <c r="C2074" s="64"/>
      <c r="D2074" s="161"/>
      <c r="E2074" s="161"/>
      <c r="F2074" s="165"/>
      <c r="H2074" s="161"/>
      <c r="J2074" s="161"/>
      <c r="L2074" s="161"/>
      <c r="N2074" s="161"/>
      <c r="P2074" s="161"/>
      <c r="R2074" s="161"/>
      <c r="T2074" s="161"/>
      <c r="V2074" s="161"/>
      <c r="X2074" s="161"/>
      <c r="Z2074" s="161"/>
      <c r="AB2074" s="161"/>
      <c r="AD2074" s="161"/>
      <c r="AF2074" s="161"/>
      <c r="AH2074" s="161"/>
      <c r="AJ2074" s="161"/>
      <c r="AL2074" s="161"/>
      <c r="AN2074" s="161"/>
      <c r="AP2074" s="161"/>
      <c r="AR2074" s="161"/>
      <c r="AT2074" s="161"/>
      <c r="AV2074" s="161"/>
      <c r="AX2074" s="161"/>
      <c r="AZ2074" s="161"/>
      <c r="BB2074" s="161"/>
    </row>
    <row r="2075" spans="1:54" s="174" customFormat="1" ht="18.399999999999999" customHeight="1" x14ac:dyDescent="0.3">
      <c r="A2075" s="182"/>
      <c r="B2075" s="160"/>
      <c r="C2075" s="64"/>
      <c r="D2075" s="161"/>
      <c r="E2075" s="161"/>
      <c r="J2075" s="161"/>
      <c r="L2075" s="161"/>
      <c r="N2075" s="161"/>
      <c r="P2075" s="161"/>
      <c r="R2075" s="161"/>
      <c r="T2075" s="161"/>
      <c r="V2075" s="161"/>
      <c r="X2075" s="161"/>
      <c r="Z2075" s="161"/>
      <c r="AB2075" s="161"/>
      <c r="AD2075" s="161"/>
      <c r="AF2075" s="161"/>
      <c r="AH2075" s="161"/>
      <c r="AJ2075" s="161"/>
      <c r="AL2075" s="161"/>
      <c r="AN2075" s="161"/>
      <c r="AP2075" s="161"/>
      <c r="AR2075" s="161"/>
      <c r="AT2075" s="161"/>
      <c r="AV2075" s="161"/>
      <c r="AX2075" s="161"/>
      <c r="AZ2075" s="161"/>
      <c r="BB2075" s="161"/>
    </row>
    <row r="2076" spans="1:54" s="174" customFormat="1" ht="18.399999999999999" customHeight="1" x14ac:dyDescent="0.3">
      <c r="A2076" s="200"/>
      <c r="B2076" s="173"/>
      <c r="C2076" s="67"/>
      <c r="D2076" s="161"/>
      <c r="E2076" s="161"/>
      <c r="AP2076" s="165"/>
      <c r="AR2076" s="165"/>
      <c r="AT2076" s="165"/>
      <c r="AV2076" s="165"/>
      <c r="AX2076" s="165"/>
      <c r="AZ2076" s="165"/>
      <c r="BB2076" s="165"/>
    </row>
    <row r="2077" spans="1:54" s="174" customFormat="1" ht="18.399999999999999" customHeight="1" x14ac:dyDescent="0.3">
      <c r="A2077" s="182"/>
      <c r="B2077" s="160"/>
      <c r="C2077" s="64"/>
      <c r="D2077" s="161"/>
      <c r="E2077" s="161"/>
      <c r="H2077" s="161"/>
      <c r="J2077" s="161"/>
      <c r="L2077" s="161"/>
      <c r="N2077" s="161"/>
      <c r="P2077" s="161"/>
      <c r="R2077" s="161"/>
      <c r="T2077" s="161"/>
      <c r="V2077" s="161"/>
      <c r="X2077" s="161"/>
      <c r="Z2077" s="161"/>
      <c r="AB2077" s="161"/>
      <c r="AD2077" s="161"/>
      <c r="AF2077" s="161"/>
      <c r="AH2077" s="161"/>
      <c r="AJ2077" s="161"/>
      <c r="AL2077" s="161"/>
      <c r="AN2077" s="161"/>
      <c r="AP2077" s="161"/>
      <c r="AR2077" s="161"/>
      <c r="AT2077" s="161"/>
      <c r="AV2077" s="161"/>
      <c r="AX2077" s="161"/>
      <c r="AZ2077" s="161"/>
      <c r="BB2077" s="161"/>
    </row>
    <row r="2078" spans="1:54" s="174" customFormat="1" ht="18.399999999999999" customHeight="1" x14ac:dyDescent="0.3">
      <c r="A2078" s="182"/>
      <c r="B2078" s="160"/>
      <c r="C2078" s="64"/>
      <c r="D2078" s="161"/>
      <c r="E2078" s="161"/>
      <c r="F2078" s="165"/>
      <c r="H2078" s="165"/>
      <c r="J2078" s="165"/>
      <c r="L2078" s="165"/>
      <c r="N2078" s="165"/>
      <c r="P2078" s="165"/>
      <c r="R2078" s="165"/>
      <c r="T2078" s="165"/>
      <c r="V2078" s="164"/>
      <c r="X2078" s="164"/>
      <c r="Z2078" s="164"/>
      <c r="AB2078" s="164"/>
      <c r="AD2078" s="164"/>
      <c r="AF2078" s="164"/>
      <c r="AH2078" s="164"/>
      <c r="AJ2078" s="164"/>
      <c r="AL2078" s="164"/>
      <c r="AN2078" s="164"/>
      <c r="AP2078" s="164"/>
      <c r="AR2078" s="164"/>
      <c r="AT2078" s="164"/>
      <c r="AV2078" s="164"/>
      <c r="AX2078" s="164"/>
      <c r="AZ2078" s="164"/>
      <c r="BB2078" s="164"/>
    </row>
    <row r="2079" spans="1:54" s="174" customFormat="1" ht="18.399999999999999" customHeight="1" x14ac:dyDescent="0.3">
      <c r="A2079" s="182"/>
      <c r="B2079" s="160"/>
      <c r="C2079" s="64"/>
      <c r="D2079" s="161"/>
      <c r="E2079" s="161"/>
      <c r="F2079" s="165"/>
      <c r="H2079" s="165"/>
      <c r="J2079" s="165"/>
      <c r="L2079" s="165"/>
      <c r="N2079" s="165"/>
      <c r="P2079" s="165"/>
      <c r="R2079" s="165"/>
      <c r="T2079" s="165"/>
      <c r="V2079" s="165"/>
      <c r="X2079" s="165"/>
      <c r="Z2079" s="165"/>
      <c r="AB2079" s="165"/>
      <c r="AD2079" s="165"/>
      <c r="AF2079" s="165"/>
      <c r="AH2079" s="165"/>
      <c r="AJ2079" s="165"/>
      <c r="AL2079" s="165"/>
      <c r="AN2079" s="165"/>
      <c r="AP2079" s="165"/>
      <c r="AR2079" s="165"/>
      <c r="AT2079" s="165"/>
      <c r="AV2079" s="165"/>
      <c r="AX2079" s="165"/>
      <c r="AZ2079" s="165"/>
      <c r="BB2079" s="165"/>
    </row>
    <row r="2080" spans="1:54" s="174" customFormat="1" ht="18.399999999999999" customHeight="1" x14ac:dyDescent="0.3">
      <c r="A2080" s="182"/>
      <c r="B2080" s="160"/>
      <c r="C2080" s="190"/>
      <c r="D2080" s="165"/>
      <c r="E2080" s="161"/>
      <c r="H2080" s="165"/>
      <c r="J2080" s="165"/>
      <c r="L2080" s="165"/>
      <c r="N2080" s="165"/>
      <c r="P2080" s="165"/>
      <c r="R2080" s="165"/>
      <c r="T2080" s="165"/>
      <c r="V2080" s="165"/>
      <c r="X2080" s="165"/>
      <c r="Z2080" s="165"/>
      <c r="AB2080" s="165"/>
      <c r="AD2080" s="165"/>
      <c r="AF2080" s="165"/>
      <c r="AH2080" s="165"/>
      <c r="AJ2080" s="165"/>
      <c r="AL2080" s="165"/>
      <c r="AN2080" s="165"/>
      <c r="AP2080" s="165"/>
      <c r="AR2080" s="165"/>
      <c r="AT2080" s="165"/>
      <c r="AV2080" s="165"/>
      <c r="AX2080" s="165"/>
      <c r="AZ2080" s="165"/>
      <c r="BB2080" s="165"/>
    </row>
    <row r="2081" spans="1:54" s="174" customFormat="1" ht="18.399999999999999" customHeight="1" x14ac:dyDescent="0.3">
      <c r="A2081" s="182"/>
      <c r="B2081" s="160"/>
      <c r="C2081" s="64"/>
      <c r="D2081" s="161"/>
      <c r="E2081" s="161"/>
      <c r="H2081" s="161"/>
      <c r="J2081" s="161"/>
      <c r="L2081" s="161"/>
      <c r="N2081" s="161"/>
      <c r="P2081" s="161"/>
      <c r="R2081" s="161"/>
      <c r="T2081" s="161"/>
      <c r="V2081" s="161"/>
      <c r="X2081" s="161"/>
      <c r="Z2081" s="161"/>
      <c r="AB2081" s="161"/>
      <c r="AD2081" s="161"/>
      <c r="AF2081" s="161"/>
      <c r="AH2081" s="161"/>
      <c r="AJ2081" s="161"/>
      <c r="AL2081" s="161"/>
      <c r="AN2081" s="161"/>
      <c r="AP2081" s="161"/>
      <c r="AR2081" s="161"/>
      <c r="AT2081" s="161"/>
      <c r="AV2081" s="161"/>
      <c r="AX2081" s="161"/>
      <c r="AZ2081" s="161"/>
      <c r="BB2081" s="161"/>
    </row>
    <row r="2082" spans="1:54" s="174" customFormat="1" ht="18.399999999999999" customHeight="1" x14ac:dyDescent="0.3">
      <c r="A2082" s="182"/>
      <c r="B2082" s="160"/>
      <c r="C2082" s="64"/>
      <c r="D2082" s="161"/>
      <c r="E2082" s="161"/>
      <c r="J2082" s="161"/>
      <c r="L2082" s="161"/>
      <c r="N2082" s="161"/>
      <c r="P2082" s="161"/>
      <c r="R2082" s="161"/>
      <c r="T2082" s="161"/>
      <c r="V2082" s="161"/>
      <c r="X2082" s="161"/>
      <c r="Z2082" s="161"/>
      <c r="AB2082" s="161"/>
      <c r="AD2082" s="161"/>
      <c r="AF2082" s="161"/>
      <c r="AH2082" s="161"/>
      <c r="AJ2082" s="161"/>
      <c r="AL2082" s="161"/>
      <c r="AN2082" s="161"/>
      <c r="AP2082" s="161"/>
      <c r="AR2082" s="161"/>
      <c r="AT2082" s="161"/>
      <c r="AV2082" s="161"/>
      <c r="AX2082" s="161"/>
      <c r="AZ2082" s="161"/>
      <c r="BB2082" s="161"/>
    </row>
    <row r="2083" spans="1:54" s="174" customFormat="1" ht="18.399999999999999" customHeight="1" x14ac:dyDescent="0.3">
      <c r="A2083" s="182"/>
      <c r="B2083" s="160"/>
      <c r="C2083" s="64"/>
      <c r="D2083" s="161"/>
      <c r="E2083" s="161"/>
      <c r="F2083" s="165"/>
      <c r="H2083" s="165"/>
      <c r="J2083" s="165"/>
      <c r="L2083" s="165"/>
      <c r="N2083" s="165"/>
      <c r="P2083" s="165"/>
      <c r="R2083" s="165"/>
      <c r="T2083" s="165"/>
      <c r="V2083" s="165"/>
      <c r="X2083" s="165"/>
      <c r="Z2083" s="165"/>
      <c r="AB2083" s="165"/>
      <c r="AD2083" s="165"/>
      <c r="AF2083" s="165"/>
      <c r="AH2083" s="165"/>
      <c r="AJ2083" s="165"/>
      <c r="AL2083" s="165"/>
      <c r="AN2083" s="165"/>
      <c r="AP2083" s="165"/>
      <c r="AR2083" s="165"/>
      <c r="AT2083" s="165"/>
      <c r="AV2083" s="165"/>
      <c r="AX2083" s="165"/>
      <c r="AZ2083" s="165"/>
      <c r="BB2083" s="165"/>
    </row>
    <row r="2084" spans="1:54" s="174" customFormat="1" ht="18.399999999999999" customHeight="1" x14ac:dyDescent="0.3">
      <c r="A2084" s="182"/>
      <c r="B2084" s="160"/>
      <c r="C2084" s="64"/>
      <c r="D2084" s="161"/>
      <c r="E2084" s="161"/>
      <c r="T2084" s="161"/>
      <c r="V2084" s="161"/>
      <c r="X2084" s="161"/>
      <c r="Z2084" s="161"/>
      <c r="AB2084" s="161"/>
      <c r="AD2084" s="161"/>
      <c r="AF2084" s="161"/>
      <c r="AH2084" s="161"/>
      <c r="AJ2084" s="161"/>
      <c r="AL2084" s="161"/>
      <c r="AN2084" s="161"/>
      <c r="AP2084" s="161"/>
      <c r="AR2084" s="161"/>
      <c r="AT2084" s="161"/>
      <c r="AV2084" s="161"/>
      <c r="AX2084" s="161"/>
      <c r="AZ2084" s="161"/>
      <c r="BB2084" s="161"/>
    </row>
    <row r="2085" spans="1:54" s="174" customFormat="1" ht="18.399999999999999" customHeight="1" x14ac:dyDescent="0.3">
      <c r="A2085" s="182"/>
      <c r="B2085" s="160"/>
      <c r="C2085" s="64"/>
      <c r="D2085" s="160"/>
      <c r="E2085" s="161"/>
      <c r="H2085" s="165"/>
      <c r="J2085" s="165"/>
      <c r="L2085" s="165"/>
      <c r="N2085" s="165"/>
      <c r="R2085" s="165"/>
      <c r="T2085" s="165"/>
      <c r="V2085" s="165"/>
      <c r="X2085" s="165"/>
      <c r="Z2085" s="165"/>
      <c r="AB2085" s="165"/>
      <c r="AD2085" s="165"/>
      <c r="AF2085" s="165"/>
      <c r="AH2085" s="165"/>
      <c r="AJ2085" s="165"/>
      <c r="AL2085" s="165"/>
      <c r="AN2085" s="165"/>
      <c r="AP2085" s="165"/>
      <c r="AR2085" s="165"/>
      <c r="AT2085" s="165"/>
      <c r="AV2085" s="165"/>
      <c r="AX2085" s="165"/>
      <c r="AZ2085" s="165"/>
      <c r="BB2085" s="165"/>
    </row>
    <row r="2086" spans="1:54" s="174" customFormat="1" ht="18.399999999999999" customHeight="1" x14ac:dyDescent="0.3">
      <c r="A2086" s="182"/>
      <c r="B2086" s="160"/>
      <c r="C2086" s="64"/>
      <c r="D2086" s="161"/>
      <c r="E2086" s="161"/>
      <c r="H2086" s="161"/>
      <c r="J2086" s="161"/>
      <c r="L2086" s="161"/>
      <c r="N2086" s="161"/>
      <c r="P2086" s="161"/>
      <c r="R2086" s="161"/>
      <c r="T2086" s="161"/>
      <c r="V2086" s="161"/>
      <c r="X2086" s="161"/>
      <c r="Z2086" s="161"/>
      <c r="AB2086" s="161"/>
      <c r="AD2086" s="161"/>
      <c r="AF2086" s="161"/>
      <c r="AH2086" s="161"/>
      <c r="AJ2086" s="161"/>
      <c r="AL2086" s="161"/>
      <c r="AN2086" s="161"/>
      <c r="AP2086" s="161"/>
      <c r="AR2086" s="161"/>
      <c r="AT2086" s="161"/>
      <c r="AV2086" s="161"/>
      <c r="AX2086" s="161"/>
      <c r="AZ2086" s="161"/>
      <c r="BB2086" s="161"/>
    </row>
    <row r="2087" spans="1:54" s="174" customFormat="1" ht="18.399999999999999" customHeight="1" x14ac:dyDescent="0.3">
      <c r="A2087" s="182"/>
      <c r="B2087" s="160"/>
      <c r="C2087" s="64"/>
      <c r="D2087" s="161"/>
      <c r="E2087" s="161"/>
      <c r="H2087" s="161"/>
      <c r="J2087" s="161"/>
      <c r="L2087" s="161"/>
      <c r="N2087" s="161"/>
      <c r="P2087" s="161"/>
      <c r="R2087" s="161"/>
      <c r="T2087" s="161"/>
      <c r="V2087" s="161"/>
      <c r="X2087" s="161"/>
      <c r="Z2087" s="161"/>
      <c r="AB2087" s="161"/>
      <c r="AD2087" s="161"/>
      <c r="AF2087" s="161"/>
      <c r="AH2087" s="161"/>
      <c r="AJ2087" s="161"/>
      <c r="AL2087" s="161"/>
      <c r="AN2087" s="161"/>
      <c r="AP2087" s="161"/>
      <c r="AR2087" s="161"/>
      <c r="AT2087" s="161"/>
      <c r="AV2087" s="161"/>
      <c r="AX2087" s="161"/>
      <c r="AZ2087" s="161"/>
      <c r="BB2087" s="161"/>
    </row>
    <row r="2088" spans="1:54" s="174" customFormat="1" ht="18.399999999999999" customHeight="1" x14ac:dyDescent="0.3">
      <c r="A2088" s="182"/>
      <c r="B2088" s="160"/>
      <c r="C2088" s="64"/>
      <c r="D2088" s="160"/>
      <c r="E2088" s="161"/>
      <c r="H2088" s="165"/>
      <c r="J2088" s="165"/>
      <c r="L2088" s="165"/>
      <c r="N2088" s="165"/>
      <c r="R2088" s="165"/>
      <c r="T2088" s="165"/>
      <c r="V2088" s="165"/>
      <c r="X2088" s="165"/>
      <c r="Z2088" s="165"/>
      <c r="AB2088" s="165"/>
      <c r="AD2088" s="165"/>
      <c r="AF2088" s="165"/>
      <c r="AH2088" s="165"/>
      <c r="AJ2088" s="165"/>
      <c r="AL2088" s="165"/>
      <c r="AN2088" s="165"/>
      <c r="AP2088" s="165"/>
      <c r="AR2088" s="165"/>
      <c r="AT2088" s="165"/>
      <c r="AV2088" s="165"/>
      <c r="AX2088" s="165"/>
      <c r="AZ2088" s="165"/>
      <c r="BB2088" s="165"/>
    </row>
    <row r="2089" spans="1:54" s="174" customFormat="1" ht="18.399999999999999" customHeight="1" x14ac:dyDescent="0.3">
      <c r="A2089" s="182"/>
      <c r="B2089" s="160"/>
      <c r="C2089" s="64"/>
      <c r="D2089" s="161"/>
      <c r="E2089" s="161"/>
      <c r="H2089" s="161"/>
      <c r="J2089" s="161"/>
      <c r="L2089" s="161"/>
      <c r="N2089" s="161"/>
      <c r="P2089" s="161"/>
      <c r="R2089" s="161"/>
      <c r="T2089" s="161"/>
      <c r="V2089" s="161"/>
      <c r="X2089" s="161"/>
      <c r="Z2089" s="161"/>
      <c r="AB2089" s="161"/>
      <c r="AD2089" s="161"/>
      <c r="AF2089" s="161"/>
      <c r="AH2089" s="161"/>
      <c r="AJ2089" s="161"/>
      <c r="AL2089" s="161"/>
      <c r="AN2089" s="161"/>
      <c r="AP2089" s="161"/>
      <c r="AR2089" s="161"/>
      <c r="AT2089" s="161"/>
      <c r="AV2089" s="161"/>
      <c r="AX2089" s="161"/>
      <c r="AZ2089" s="161"/>
      <c r="BB2089" s="161"/>
    </row>
    <row r="2090" spans="1:54" s="174" customFormat="1" ht="18.399999999999999" customHeight="1" x14ac:dyDescent="0.3">
      <c r="A2090" s="182"/>
      <c r="B2090" s="160"/>
      <c r="C2090" s="64"/>
      <c r="D2090" s="161"/>
      <c r="E2090" s="161"/>
      <c r="X2090" s="161"/>
      <c r="Z2090" s="161"/>
      <c r="AB2090" s="161"/>
      <c r="AD2090" s="161"/>
      <c r="AF2090" s="161"/>
      <c r="AH2090" s="161"/>
      <c r="AJ2090" s="161"/>
      <c r="AL2090" s="161"/>
      <c r="AN2090" s="161"/>
      <c r="AP2090" s="161"/>
      <c r="AR2090" s="161"/>
      <c r="AT2090" s="161"/>
      <c r="AV2090" s="161"/>
      <c r="AX2090" s="161"/>
      <c r="AZ2090" s="161"/>
      <c r="BB2090" s="161"/>
    </row>
    <row r="2091" spans="1:54" s="174" customFormat="1" ht="18.399999999999999" customHeight="1" x14ac:dyDescent="0.3">
      <c r="A2091" s="182"/>
      <c r="B2091" s="160"/>
      <c r="C2091" s="64"/>
      <c r="D2091" s="161"/>
      <c r="E2091" s="161"/>
      <c r="T2091" s="161"/>
      <c r="V2091" s="161"/>
      <c r="X2091" s="161"/>
      <c r="Z2091" s="161"/>
      <c r="AB2091" s="161"/>
      <c r="AD2091" s="161"/>
      <c r="AF2091" s="161"/>
      <c r="AH2091" s="161"/>
      <c r="AJ2091" s="161"/>
      <c r="AL2091" s="161"/>
      <c r="AN2091" s="161"/>
      <c r="AP2091" s="161"/>
      <c r="AR2091" s="161"/>
      <c r="AT2091" s="161"/>
      <c r="AV2091" s="161"/>
      <c r="AX2091" s="161"/>
      <c r="AZ2091" s="161"/>
      <c r="BB2091" s="161"/>
    </row>
    <row r="2092" spans="1:54" s="174" customFormat="1" ht="18.399999999999999" customHeight="1" x14ac:dyDescent="0.3">
      <c r="A2092" s="182"/>
      <c r="B2092" s="160"/>
      <c r="C2092" s="64"/>
      <c r="D2092" s="161"/>
      <c r="E2092" s="161"/>
      <c r="F2092" s="165"/>
      <c r="H2092" s="165"/>
      <c r="J2092" s="165"/>
      <c r="L2092" s="165"/>
      <c r="N2092" s="165"/>
      <c r="P2092" s="165"/>
      <c r="R2092" s="165"/>
      <c r="T2092" s="165"/>
      <c r="V2092" s="165"/>
      <c r="X2092" s="165"/>
      <c r="Z2092" s="165"/>
      <c r="AB2092" s="165"/>
      <c r="AD2092" s="165"/>
      <c r="AF2092" s="165"/>
      <c r="AH2092" s="165"/>
      <c r="AJ2092" s="165"/>
      <c r="AL2092" s="165"/>
      <c r="AN2092" s="165"/>
      <c r="AP2092" s="165"/>
      <c r="AR2092" s="165"/>
      <c r="AT2092" s="165"/>
      <c r="AV2092" s="165"/>
      <c r="AX2092" s="165"/>
      <c r="AZ2092" s="165"/>
      <c r="BB2092" s="165"/>
    </row>
    <row r="2093" spans="1:54" s="174" customFormat="1" ht="18.399999999999999" customHeight="1" x14ac:dyDescent="0.3">
      <c r="A2093" s="182"/>
      <c r="B2093" s="160"/>
      <c r="C2093" s="64"/>
      <c r="D2093" s="161"/>
      <c r="E2093" s="161"/>
      <c r="F2093" s="165"/>
      <c r="H2093" s="161"/>
      <c r="J2093" s="161"/>
      <c r="L2093" s="161"/>
      <c r="N2093" s="161"/>
      <c r="P2093" s="161"/>
      <c r="R2093" s="161"/>
      <c r="T2093" s="161"/>
      <c r="V2093" s="161"/>
      <c r="X2093" s="161"/>
      <c r="Z2093" s="161"/>
      <c r="AB2093" s="161"/>
      <c r="AD2093" s="161"/>
      <c r="AF2093" s="161"/>
      <c r="AH2093" s="161"/>
      <c r="AJ2093" s="161"/>
      <c r="AL2093" s="161"/>
      <c r="AN2093" s="161"/>
      <c r="AP2093" s="161"/>
      <c r="AR2093" s="161"/>
      <c r="AT2093" s="161"/>
      <c r="AV2093" s="161"/>
      <c r="AX2093" s="161"/>
      <c r="AZ2093" s="161"/>
      <c r="BB2093" s="161"/>
    </row>
    <row r="2094" spans="1:54" s="174" customFormat="1" ht="18.399999999999999" customHeight="1" x14ac:dyDescent="0.3">
      <c r="A2094" s="182"/>
      <c r="B2094" s="160"/>
      <c r="C2094" s="64"/>
      <c r="D2094" s="161"/>
      <c r="E2094" s="161"/>
      <c r="F2094" s="165"/>
      <c r="H2094" s="161"/>
      <c r="J2094" s="161"/>
      <c r="L2094" s="161"/>
      <c r="N2094" s="161"/>
      <c r="P2094" s="161"/>
      <c r="R2094" s="161"/>
      <c r="T2094" s="161"/>
      <c r="V2094" s="161"/>
      <c r="X2094" s="161"/>
      <c r="Z2094" s="161"/>
      <c r="AB2094" s="161"/>
      <c r="AD2094" s="161"/>
      <c r="AF2094" s="161"/>
      <c r="AH2094" s="161"/>
      <c r="AJ2094" s="161"/>
      <c r="AL2094" s="161"/>
      <c r="AN2094" s="161"/>
      <c r="AP2094" s="161"/>
      <c r="AR2094" s="161"/>
      <c r="AT2094" s="161"/>
      <c r="AV2094" s="161"/>
      <c r="AX2094" s="161"/>
      <c r="AZ2094" s="161"/>
      <c r="BB2094" s="161"/>
    </row>
    <row r="2095" spans="1:54" s="174" customFormat="1" ht="18.399999999999999" customHeight="1" x14ac:dyDescent="0.3">
      <c r="A2095" s="182"/>
      <c r="B2095" s="160"/>
      <c r="C2095" s="64"/>
      <c r="D2095" s="161"/>
      <c r="E2095" s="161"/>
      <c r="F2095" s="165"/>
      <c r="H2095" s="165"/>
      <c r="J2095" s="165"/>
      <c r="L2095" s="165"/>
      <c r="N2095" s="165"/>
      <c r="P2095" s="165"/>
      <c r="R2095" s="165"/>
      <c r="T2095" s="165"/>
      <c r="V2095" s="165"/>
      <c r="X2095" s="165"/>
      <c r="Z2095" s="165"/>
      <c r="AB2095" s="165"/>
      <c r="AD2095" s="165"/>
      <c r="AF2095" s="165"/>
      <c r="AH2095" s="165"/>
      <c r="AJ2095" s="165"/>
      <c r="AL2095" s="165"/>
      <c r="AN2095" s="165"/>
      <c r="AP2095" s="165"/>
      <c r="AR2095" s="165"/>
      <c r="AT2095" s="165"/>
      <c r="AV2095" s="165"/>
      <c r="AX2095" s="165"/>
      <c r="AZ2095" s="165"/>
      <c r="BB2095" s="165"/>
    </row>
    <row r="2096" spans="1:54" s="174" customFormat="1" ht="18.399999999999999" customHeight="1" x14ac:dyDescent="0.3">
      <c r="A2096" s="182"/>
      <c r="B2096" s="160"/>
      <c r="C2096" s="64"/>
      <c r="D2096" s="161"/>
      <c r="E2096" s="161"/>
      <c r="J2096" s="161"/>
      <c r="L2096" s="161"/>
      <c r="N2096" s="161"/>
      <c r="P2096" s="161"/>
      <c r="R2096" s="161"/>
      <c r="T2096" s="161"/>
      <c r="V2096" s="161"/>
      <c r="X2096" s="161"/>
      <c r="Z2096" s="161"/>
      <c r="AB2096" s="161"/>
      <c r="AD2096" s="161"/>
      <c r="AF2096" s="161"/>
      <c r="AH2096" s="161"/>
      <c r="AJ2096" s="161"/>
      <c r="AL2096" s="161"/>
      <c r="AN2096" s="161"/>
      <c r="AP2096" s="161"/>
      <c r="AR2096" s="161"/>
      <c r="AT2096" s="161"/>
      <c r="AV2096" s="161"/>
      <c r="AX2096" s="161"/>
      <c r="AZ2096" s="161"/>
      <c r="BB2096" s="161"/>
    </row>
    <row r="2097" spans="1:54" s="174" customFormat="1" ht="18.399999999999999" customHeight="1" x14ac:dyDescent="0.3">
      <c r="A2097" s="182"/>
      <c r="B2097" s="160"/>
      <c r="C2097" s="64"/>
      <c r="D2097" s="161"/>
      <c r="E2097" s="161"/>
      <c r="H2097" s="161"/>
      <c r="J2097" s="161"/>
      <c r="L2097" s="161"/>
      <c r="N2097" s="161"/>
      <c r="P2097" s="161"/>
      <c r="R2097" s="161"/>
      <c r="T2097" s="161"/>
      <c r="V2097" s="161"/>
      <c r="X2097" s="161"/>
      <c r="Z2097" s="161"/>
      <c r="AB2097" s="161"/>
      <c r="AD2097" s="161"/>
      <c r="AF2097" s="161"/>
      <c r="AH2097" s="161"/>
      <c r="AJ2097" s="161"/>
      <c r="AL2097" s="161"/>
      <c r="AN2097" s="161"/>
      <c r="AP2097" s="161"/>
      <c r="AR2097" s="161"/>
      <c r="AT2097" s="161"/>
      <c r="AV2097" s="161"/>
      <c r="AX2097" s="161"/>
      <c r="AZ2097" s="161"/>
      <c r="BB2097" s="161"/>
    </row>
    <row r="2098" spans="1:54" s="174" customFormat="1" ht="18.399999999999999" customHeight="1" x14ac:dyDescent="0.3">
      <c r="A2098" s="182"/>
      <c r="B2098" s="160"/>
      <c r="C2098" s="64"/>
      <c r="D2098" s="161"/>
      <c r="E2098" s="161"/>
      <c r="H2098" s="161"/>
      <c r="J2098" s="161"/>
      <c r="L2098" s="161"/>
      <c r="N2098" s="161"/>
      <c r="P2098" s="161"/>
      <c r="R2098" s="161"/>
      <c r="T2098" s="161"/>
      <c r="V2098" s="161"/>
      <c r="X2098" s="161"/>
      <c r="Z2098" s="161"/>
      <c r="AB2098" s="161"/>
      <c r="AD2098" s="161"/>
      <c r="AF2098" s="161"/>
      <c r="AH2098" s="161"/>
      <c r="AJ2098" s="161"/>
      <c r="AL2098" s="161"/>
      <c r="AN2098" s="161"/>
      <c r="AP2098" s="161"/>
      <c r="AR2098" s="161"/>
      <c r="AT2098" s="161"/>
      <c r="AV2098" s="161"/>
      <c r="AX2098" s="161"/>
      <c r="AZ2098" s="161"/>
      <c r="BB2098" s="161"/>
    </row>
    <row r="2099" spans="1:54" s="174" customFormat="1" ht="18.399999999999999" customHeight="1" x14ac:dyDescent="0.3">
      <c r="A2099" s="206"/>
      <c r="B2099" s="161"/>
      <c r="C2099" s="64"/>
      <c r="D2099" s="177"/>
      <c r="E2099" s="161"/>
      <c r="H2099" s="161"/>
      <c r="J2099" s="161"/>
      <c r="L2099" s="161"/>
      <c r="N2099" s="161"/>
      <c r="P2099" s="161"/>
      <c r="R2099" s="161"/>
      <c r="T2099" s="161"/>
      <c r="V2099" s="161"/>
      <c r="X2099" s="161"/>
      <c r="Z2099" s="161"/>
      <c r="AB2099" s="161"/>
      <c r="AD2099" s="161"/>
      <c r="AF2099" s="161"/>
      <c r="AH2099" s="161"/>
      <c r="AJ2099" s="161"/>
      <c r="AL2099" s="161"/>
      <c r="AN2099" s="161"/>
      <c r="AP2099" s="161"/>
      <c r="AR2099" s="161"/>
      <c r="AT2099" s="161"/>
      <c r="AV2099" s="161"/>
      <c r="AX2099" s="161"/>
      <c r="AZ2099" s="161"/>
      <c r="BB2099" s="161"/>
    </row>
    <row r="2100" spans="1:54" s="174" customFormat="1" ht="18.399999999999999" customHeight="1" x14ac:dyDescent="0.3">
      <c r="A2100" s="182"/>
      <c r="B2100" s="160"/>
      <c r="C2100" s="64"/>
      <c r="D2100" s="161"/>
      <c r="E2100" s="161"/>
      <c r="H2100" s="178"/>
      <c r="J2100" s="178"/>
      <c r="L2100" s="178"/>
      <c r="N2100" s="164"/>
      <c r="P2100" s="164"/>
      <c r="R2100" s="164"/>
      <c r="T2100" s="164"/>
      <c r="V2100" s="164"/>
      <c r="X2100" s="164"/>
      <c r="Z2100" s="164"/>
      <c r="AB2100" s="164"/>
      <c r="AD2100" s="164"/>
      <c r="AF2100" s="164"/>
      <c r="AH2100" s="164"/>
      <c r="AJ2100" s="164"/>
      <c r="AL2100" s="164"/>
      <c r="AN2100" s="164"/>
      <c r="AP2100" s="164"/>
      <c r="AR2100" s="164"/>
      <c r="AT2100" s="164"/>
      <c r="AV2100" s="164"/>
      <c r="AX2100" s="164"/>
      <c r="AZ2100" s="164"/>
      <c r="BB2100" s="164"/>
    </row>
    <row r="2101" spans="1:54" s="174" customFormat="1" ht="18.399999999999999" customHeight="1" x14ac:dyDescent="0.3">
      <c r="A2101" s="182"/>
      <c r="B2101" s="160"/>
      <c r="C2101" s="190"/>
      <c r="D2101" s="165"/>
      <c r="E2101" s="161"/>
      <c r="J2101" s="165"/>
      <c r="L2101" s="165"/>
      <c r="N2101" s="165"/>
      <c r="P2101" s="165"/>
      <c r="R2101" s="165"/>
      <c r="T2101" s="165"/>
      <c r="V2101" s="165"/>
      <c r="X2101" s="165"/>
      <c r="Z2101" s="165"/>
      <c r="AB2101" s="165"/>
      <c r="AD2101" s="165"/>
      <c r="AF2101" s="165"/>
      <c r="AH2101" s="165"/>
      <c r="AJ2101" s="165"/>
      <c r="AL2101" s="165"/>
      <c r="AN2101" s="165"/>
      <c r="AP2101" s="165"/>
      <c r="AR2101" s="165"/>
      <c r="AT2101" s="165"/>
      <c r="AV2101" s="165"/>
      <c r="AX2101" s="165"/>
      <c r="AZ2101" s="165"/>
      <c r="BB2101" s="165"/>
    </row>
    <row r="2102" spans="1:54" s="174" customFormat="1" ht="18.399999999999999" customHeight="1" x14ac:dyDescent="0.3">
      <c r="A2102" s="182"/>
      <c r="B2102" s="160"/>
      <c r="C2102" s="64"/>
      <c r="D2102" s="161"/>
      <c r="E2102" s="161"/>
      <c r="L2102" s="161"/>
      <c r="N2102" s="161"/>
      <c r="P2102" s="161"/>
      <c r="R2102" s="161"/>
      <c r="T2102" s="161"/>
      <c r="V2102" s="161"/>
      <c r="X2102" s="161"/>
      <c r="Z2102" s="161"/>
      <c r="AB2102" s="161"/>
      <c r="AD2102" s="161"/>
      <c r="AF2102" s="161"/>
      <c r="AH2102" s="161"/>
      <c r="AJ2102" s="161"/>
      <c r="AL2102" s="161"/>
      <c r="AN2102" s="161"/>
      <c r="AP2102" s="161"/>
      <c r="AR2102" s="161"/>
      <c r="AT2102" s="161"/>
      <c r="AV2102" s="161"/>
      <c r="AX2102" s="161"/>
      <c r="AZ2102" s="161"/>
      <c r="BB2102" s="161"/>
    </row>
    <row r="2103" spans="1:54" s="174" customFormat="1" ht="18.399999999999999" customHeight="1" x14ac:dyDescent="0.3">
      <c r="A2103" s="182"/>
      <c r="B2103" s="160"/>
      <c r="C2103" s="64"/>
      <c r="D2103" s="161"/>
      <c r="E2103" s="161"/>
      <c r="F2103" s="165"/>
      <c r="H2103" s="161"/>
      <c r="J2103" s="161"/>
      <c r="L2103" s="161"/>
      <c r="N2103" s="161"/>
      <c r="P2103" s="161"/>
      <c r="R2103" s="161"/>
      <c r="T2103" s="161"/>
      <c r="V2103" s="161"/>
      <c r="X2103" s="161"/>
      <c r="Z2103" s="161"/>
      <c r="AB2103" s="161"/>
      <c r="AD2103" s="161"/>
      <c r="AF2103" s="161"/>
      <c r="AH2103" s="161"/>
      <c r="AJ2103" s="161"/>
      <c r="AL2103" s="161"/>
      <c r="AN2103" s="161"/>
      <c r="AP2103" s="161"/>
      <c r="AR2103" s="161"/>
      <c r="AT2103" s="161"/>
      <c r="AV2103" s="161"/>
      <c r="AX2103" s="161"/>
      <c r="AZ2103" s="161"/>
      <c r="BB2103" s="161"/>
    </row>
    <row r="2104" spans="1:54" s="174" customFormat="1" ht="18.399999999999999" customHeight="1" x14ac:dyDescent="0.3">
      <c r="A2104" s="182"/>
      <c r="B2104" s="160"/>
      <c r="C2104" s="64"/>
      <c r="D2104" s="161"/>
      <c r="E2104" s="161"/>
      <c r="F2104" s="165"/>
      <c r="H2104" s="165"/>
      <c r="J2104" s="165"/>
      <c r="L2104" s="165"/>
      <c r="N2104" s="165"/>
      <c r="P2104" s="165"/>
      <c r="R2104" s="165"/>
      <c r="T2104" s="165"/>
      <c r="V2104" s="165"/>
      <c r="X2104" s="165"/>
      <c r="Z2104" s="165"/>
      <c r="AB2104" s="165"/>
      <c r="AD2104" s="165"/>
      <c r="AF2104" s="165"/>
      <c r="AH2104" s="165"/>
      <c r="AJ2104" s="165"/>
      <c r="AL2104" s="165"/>
      <c r="AN2104" s="165"/>
      <c r="AP2104" s="165"/>
      <c r="AR2104" s="165"/>
      <c r="AT2104" s="165"/>
      <c r="AV2104" s="165"/>
      <c r="AX2104" s="165"/>
      <c r="AZ2104" s="165"/>
      <c r="BB2104" s="165"/>
    </row>
    <row r="2105" spans="1:54" s="174" customFormat="1" ht="18.399999999999999" customHeight="1" x14ac:dyDescent="0.3">
      <c r="A2105" s="182"/>
      <c r="B2105" s="160"/>
      <c r="C2105" s="64"/>
      <c r="D2105" s="161"/>
      <c r="E2105" s="161"/>
      <c r="J2105" s="161"/>
      <c r="L2105" s="161"/>
      <c r="N2105" s="161"/>
      <c r="P2105" s="161"/>
      <c r="R2105" s="161"/>
      <c r="T2105" s="161"/>
      <c r="V2105" s="161"/>
      <c r="X2105" s="161"/>
      <c r="Z2105" s="161"/>
      <c r="AB2105" s="161"/>
      <c r="AD2105" s="161"/>
      <c r="AF2105" s="161"/>
      <c r="AH2105" s="161"/>
      <c r="AJ2105" s="161"/>
      <c r="AL2105" s="161"/>
      <c r="AN2105" s="161"/>
      <c r="AP2105" s="161"/>
      <c r="AR2105" s="161"/>
      <c r="AT2105" s="161"/>
      <c r="AV2105" s="161"/>
      <c r="AX2105" s="161"/>
      <c r="AZ2105" s="161"/>
      <c r="BB2105" s="161"/>
    </row>
    <row r="2106" spans="1:54" s="174" customFormat="1" ht="18.399999999999999" customHeight="1" x14ac:dyDescent="0.3">
      <c r="A2106" s="182"/>
      <c r="B2106" s="160"/>
      <c r="C2106" s="64"/>
      <c r="D2106" s="161"/>
      <c r="E2106" s="161"/>
      <c r="L2106" s="161"/>
      <c r="N2106" s="161"/>
      <c r="P2106" s="161"/>
      <c r="R2106" s="161"/>
      <c r="T2106" s="161"/>
      <c r="V2106" s="161"/>
      <c r="X2106" s="161"/>
      <c r="Z2106" s="161"/>
      <c r="AB2106" s="161"/>
      <c r="AD2106" s="161"/>
      <c r="AF2106" s="161"/>
      <c r="AH2106" s="161"/>
      <c r="AJ2106" s="161"/>
      <c r="AL2106" s="161"/>
      <c r="AN2106" s="161"/>
      <c r="AP2106" s="161"/>
      <c r="AR2106" s="161"/>
      <c r="AT2106" s="161"/>
      <c r="AV2106" s="161"/>
      <c r="AX2106" s="161"/>
      <c r="AZ2106" s="161"/>
      <c r="BB2106" s="161"/>
    </row>
    <row r="2107" spans="1:54" s="174" customFormat="1" ht="18.399999999999999" customHeight="1" x14ac:dyDescent="0.3">
      <c r="A2107" s="182"/>
      <c r="B2107" s="160"/>
      <c r="C2107" s="64"/>
      <c r="D2107" s="161"/>
      <c r="E2107" s="161"/>
      <c r="H2107" s="161"/>
      <c r="J2107" s="161"/>
      <c r="L2107" s="161"/>
      <c r="N2107" s="161"/>
      <c r="P2107" s="161"/>
      <c r="R2107" s="161"/>
      <c r="T2107" s="161"/>
      <c r="V2107" s="161"/>
      <c r="X2107" s="161"/>
      <c r="Z2107" s="161"/>
      <c r="AB2107" s="161"/>
      <c r="AD2107" s="161"/>
      <c r="AF2107" s="161"/>
      <c r="AH2107" s="161"/>
      <c r="AJ2107" s="161"/>
      <c r="AL2107" s="161"/>
      <c r="AN2107" s="161"/>
      <c r="AP2107" s="161"/>
      <c r="AR2107" s="161"/>
      <c r="AT2107" s="161"/>
      <c r="AV2107" s="161"/>
      <c r="AX2107" s="161"/>
      <c r="AZ2107" s="161"/>
      <c r="BB2107" s="161"/>
    </row>
    <row r="2108" spans="1:54" s="174" customFormat="1" ht="18.399999999999999" customHeight="1" x14ac:dyDescent="0.3">
      <c r="A2108" s="182"/>
      <c r="B2108" s="160"/>
      <c r="C2108" s="64"/>
      <c r="D2108" s="161"/>
      <c r="E2108" s="161"/>
      <c r="R2108" s="161"/>
      <c r="T2108" s="161"/>
      <c r="V2108" s="161"/>
      <c r="X2108" s="161"/>
      <c r="Z2108" s="161"/>
      <c r="AB2108" s="161"/>
      <c r="AD2108" s="161"/>
      <c r="AF2108" s="161"/>
      <c r="AH2108" s="161"/>
      <c r="AJ2108" s="161"/>
      <c r="AL2108" s="161"/>
      <c r="AN2108" s="161"/>
      <c r="AP2108" s="161"/>
      <c r="AR2108" s="161"/>
      <c r="AT2108" s="161"/>
      <c r="AV2108" s="161"/>
      <c r="AX2108" s="161"/>
      <c r="AZ2108" s="161"/>
      <c r="BB2108" s="161"/>
    </row>
    <row r="2109" spans="1:54" s="174" customFormat="1" ht="18.399999999999999" customHeight="1" x14ac:dyDescent="0.3">
      <c r="A2109" s="182"/>
      <c r="B2109" s="160"/>
      <c r="C2109" s="64"/>
      <c r="D2109" s="161"/>
      <c r="E2109" s="161"/>
      <c r="AR2109" s="161"/>
      <c r="AT2109" s="161"/>
      <c r="AV2109" s="161"/>
      <c r="AX2109" s="161"/>
      <c r="AZ2109" s="161"/>
      <c r="BB2109" s="161"/>
    </row>
    <row r="2110" spans="1:54" s="174" customFormat="1" ht="18.399999999999999" customHeight="1" x14ac:dyDescent="0.3">
      <c r="A2110" s="182"/>
      <c r="B2110" s="160"/>
      <c r="C2110" s="64"/>
      <c r="D2110" s="161"/>
      <c r="E2110" s="161"/>
      <c r="AR2110" s="165"/>
      <c r="AT2110" s="165"/>
      <c r="AV2110" s="165"/>
      <c r="AX2110" s="165"/>
      <c r="AZ2110" s="165"/>
      <c r="BB2110" s="165"/>
    </row>
    <row r="2111" spans="1:54" s="174" customFormat="1" ht="18.399999999999999" customHeight="1" x14ac:dyDescent="0.3">
      <c r="A2111" s="182"/>
      <c r="B2111" s="160"/>
      <c r="C2111" s="64"/>
      <c r="D2111" s="161"/>
      <c r="E2111" s="161"/>
      <c r="AR2111" s="165"/>
      <c r="AT2111" s="165"/>
      <c r="AV2111" s="165"/>
      <c r="AX2111" s="165"/>
      <c r="AZ2111" s="165"/>
      <c r="BB2111" s="165"/>
    </row>
    <row r="2112" spans="1:54" s="174" customFormat="1" ht="18.399999999999999" customHeight="1" x14ac:dyDescent="0.3">
      <c r="A2112" s="206"/>
      <c r="B2112" s="161"/>
      <c r="C2112" s="64"/>
      <c r="D2112" s="177"/>
      <c r="E2112" s="161"/>
      <c r="F2112" s="160"/>
      <c r="H2112" s="165"/>
      <c r="J2112" s="165"/>
      <c r="L2112" s="165"/>
      <c r="N2112" s="165"/>
      <c r="P2112" s="165"/>
      <c r="R2112" s="165"/>
      <c r="T2112" s="165"/>
      <c r="V2112" s="165"/>
      <c r="X2112" s="165"/>
      <c r="Z2112" s="165"/>
      <c r="AB2112" s="165"/>
      <c r="AD2112" s="165"/>
      <c r="AF2112" s="165"/>
      <c r="AH2112" s="165"/>
      <c r="AJ2112" s="165"/>
      <c r="AL2112" s="165"/>
      <c r="AN2112" s="165"/>
      <c r="AP2112" s="165"/>
      <c r="AR2112" s="165"/>
      <c r="AT2112" s="165"/>
      <c r="AV2112" s="165"/>
      <c r="AX2112" s="165"/>
      <c r="AZ2112" s="165"/>
      <c r="BB2112" s="165"/>
    </row>
    <row r="2113" spans="1:54" s="174" customFormat="1" ht="18.399999999999999" customHeight="1" x14ac:dyDescent="0.3">
      <c r="A2113" s="182"/>
      <c r="B2113" s="160"/>
      <c r="C2113" s="64"/>
      <c r="D2113" s="161"/>
      <c r="E2113" s="161"/>
      <c r="F2113" s="165"/>
      <c r="H2113" s="165"/>
      <c r="J2113" s="165"/>
      <c r="L2113" s="165"/>
      <c r="N2113" s="165"/>
      <c r="P2113" s="165"/>
      <c r="R2113" s="165"/>
      <c r="T2113" s="165"/>
      <c r="V2113" s="165"/>
      <c r="X2113" s="165"/>
      <c r="Z2113" s="165"/>
      <c r="AB2113" s="165"/>
      <c r="AD2113" s="165"/>
      <c r="AF2113" s="165"/>
      <c r="AH2113" s="165"/>
      <c r="AJ2113" s="165"/>
      <c r="AL2113" s="165"/>
      <c r="AN2113" s="165"/>
      <c r="AP2113" s="165"/>
      <c r="AR2113" s="165"/>
      <c r="AT2113" s="165"/>
      <c r="AV2113" s="165"/>
      <c r="AX2113" s="165"/>
      <c r="AZ2113" s="165"/>
      <c r="BB2113" s="165"/>
    </row>
    <row r="2114" spans="1:54" s="174" customFormat="1" ht="18.399999999999999" customHeight="1" x14ac:dyDescent="0.3">
      <c r="A2114" s="182"/>
      <c r="B2114" s="160"/>
      <c r="C2114" s="64"/>
      <c r="D2114" s="161"/>
      <c r="E2114" s="161"/>
      <c r="H2114" s="161"/>
      <c r="J2114" s="161"/>
      <c r="L2114" s="161"/>
      <c r="N2114" s="161"/>
      <c r="P2114" s="161"/>
      <c r="R2114" s="161"/>
      <c r="T2114" s="161"/>
      <c r="V2114" s="161"/>
      <c r="X2114" s="161"/>
      <c r="Z2114" s="161"/>
      <c r="AB2114" s="161"/>
      <c r="AD2114" s="161"/>
      <c r="AF2114" s="161"/>
      <c r="AH2114" s="161"/>
      <c r="AJ2114" s="161"/>
      <c r="AL2114" s="161"/>
      <c r="AN2114" s="161"/>
      <c r="AP2114" s="161"/>
      <c r="AR2114" s="161"/>
      <c r="AT2114" s="161"/>
      <c r="AV2114" s="161"/>
      <c r="AX2114" s="161"/>
      <c r="AZ2114" s="161"/>
      <c r="BB2114" s="161"/>
    </row>
    <row r="2115" spans="1:54" s="174" customFormat="1" ht="18.399999999999999" customHeight="1" x14ac:dyDescent="0.3">
      <c r="A2115" s="182"/>
      <c r="B2115" s="160"/>
      <c r="C2115" s="64"/>
      <c r="D2115" s="161"/>
      <c r="E2115" s="161"/>
      <c r="H2115" s="161"/>
      <c r="J2115" s="161"/>
      <c r="L2115" s="161"/>
      <c r="N2115" s="161"/>
      <c r="P2115" s="161"/>
      <c r="R2115" s="161"/>
      <c r="T2115" s="161"/>
      <c r="V2115" s="161"/>
      <c r="X2115" s="161"/>
      <c r="Z2115" s="161"/>
      <c r="AB2115" s="161"/>
      <c r="AD2115" s="161"/>
      <c r="AF2115" s="161"/>
      <c r="AH2115" s="161"/>
      <c r="AJ2115" s="161"/>
      <c r="AL2115" s="161"/>
      <c r="AN2115" s="161"/>
      <c r="AP2115" s="161"/>
      <c r="AR2115" s="161"/>
      <c r="AT2115" s="161"/>
      <c r="AV2115" s="161"/>
      <c r="AX2115" s="161"/>
      <c r="AZ2115" s="161"/>
      <c r="BB2115" s="161"/>
    </row>
    <row r="2116" spans="1:54" s="174" customFormat="1" ht="18.399999999999999" customHeight="1" x14ac:dyDescent="0.3">
      <c r="A2116" s="182"/>
      <c r="B2116" s="160"/>
      <c r="C2116" s="64"/>
      <c r="D2116" s="161"/>
      <c r="E2116" s="161"/>
      <c r="H2116" s="161"/>
      <c r="J2116" s="161"/>
      <c r="L2116" s="161"/>
      <c r="N2116" s="161"/>
      <c r="P2116" s="161"/>
      <c r="R2116" s="161"/>
      <c r="T2116" s="161"/>
      <c r="V2116" s="161"/>
      <c r="X2116" s="161"/>
      <c r="Z2116" s="161"/>
      <c r="AB2116" s="161"/>
      <c r="AD2116" s="161"/>
      <c r="AF2116" s="161"/>
      <c r="AH2116" s="161"/>
      <c r="AJ2116" s="161"/>
      <c r="AL2116" s="161"/>
      <c r="AN2116" s="161"/>
      <c r="AP2116" s="161"/>
      <c r="AR2116" s="161"/>
      <c r="AT2116" s="161"/>
      <c r="AV2116" s="161"/>
      <c r="AX2116" s="161"/>
      <c r="AZ2116" s="161"/>
      <c r="BB2116" s="161"/>
    </row>
    <row r="2117" spans="1:54" ht="18.399999999999999" customHeight="1" x14ac:dyDescent="0.3">
      <c r="A2117" s="182"/>
      <c r="B2117" s="160"/>
      <c r="C2117" s="190"/>
      <c r="D2117" s="165"/>
      <c r="F2117" s="174"/>
    </row>
    <row r="2118" spans="1:54" ht="18.399999999999999" customHeight="1" x14ac:dyDescent="0.3">
      <c r="C2118" s="64"/>
      <c r="F2118" s="174"/>
      <c r="H2118" s="174"/>
      <c r="J2118" s="174"/>
      <c r="L2118" s="174"/>
      <c r="N2118" s="174"/>
      <c r="P2118" s="174"/>
      <c r="R2118" s="174"/>
      <c r="T2118" s="174"/>
      <c r="V2118" s="174"/>
      <c r="X2118" s="174"/>
      <c r="Z2118" s="174"/>
      <c r="AB2118" s="174"/>
      <c r="AD2118" s="174"/>
      <c r="AF2118" s="174"/>
      <c r="AH2118" s="174"/>
      <c r="AJ2118" s="174"/>
      <c r="AL2118" s="174"/>
      <c r="AN2118" s="161"/>
      <c r="AP2118" s="161"/>
      <c r="AR2118" s="161"/>
      <c r="AT2118" s="161"/>
      <c r="AV2118" s="161"/>
      <c r="AX2118" s="161"/>
      <c r="AZ2118" s="161"/>
      <c r="BB2118" s="161"/>
    </row>
    <row r="2119" spans="1:54" ht="18.399999999999999" customHeight="1" x14ac:dyDescent="0.3">
      <c r="A2119" s="180"/>
      <c r="B2119" s="179"/>
      <c r="C2119" s="64"/>
      <c r="D2119" s="161"/>
      <c r="F2119" s="174"/>
      <c r="H2119" s="174"/>
      <c r="J2119" s="174"/>
      <c r="L2119" s="174"/>
      <c r="N2119" s="174"/>
      <c r="P2119" s="174"/>
      <c r="R2119" s="174"/>
      <c r="T2119" s="174"/>
      <c r="V2119" s="174"/>
      <c r="X2119" s="174"/>
      <c r="Z2119" s="174"/>
      <c r="AB2119" s="174"/>
      <c r="AD2119" s="174"/>
      <c r="AF2119" s="174"/>
      <c r="AH2119" s="174"/>
      <c r="AJ2119" s="174"/>
      <c r="AL2119" s="174"/>
      <c r="AN2119" s="174"/>
      <c r="AP2119" s="178"/>
      <c r="AR2119" s="178"/>
      <c r="AT2119" s="178"/>
      <c r="AV2119" s="178"/>
      <c r="AX2119" s="178"/>
      <c r="AZ2119" s="178"/>
      <c r="BB2119" s="178"/>
    </row>
    <row r="2120" spans="1:54" s="174" customFormat="1" ht="18.399999999999999" customHeight="1" x14ac:dyDescent="0.3">
      <c r="A2120" s="182"/>
      <c r="B2120" s="160"/>
      <c r="C2120" s="64"/>
      <c r="D2120" s="161"/>
      <c r="E2120" s="161"/>
      <c r="Z2120" s="161"/>
      <c r="AB2120" s="161"/>
      <c r="AD2120" s="161"/>
      <c r="AF2120" s="161"/>
      <c r="AH2120" s="161"/>
      <c r="AJ2120" s="161"/>
      <c r="AL2120" s="161"/>
      <c r="AN2120" s="161"/>
      <c r="AP2120" s="161"/>
      <c r="AR2120" s="161"/>
      <c r="AT2120" s="161"/>
      <c r="AV2120" s="161"/>
      <c r="AX2120" s="161"/>
      <c r="AZ2120" s="161"/>
      <c r="BB2120" s="161"/>
    </row>
    <row r="2121" spans="1:54" s="174" customFormat="1" ht="18.399999999999999" customHeight="1" x14ac:dyDescent="0.3">
      <c r="A2121" s="182"/>
      <c r="B2121" s="160"/>
      <c r="C2121" s="64"/>
      <c r="D2121" s="161"/>
      <c r="E2121" s="161"/>
      <c r="P2121" s="161"/>
      <c r="R2121" s="161"/>
      <c r="T2121" s="161"/>
      <c r="V2121" s="161"/>
      <c r="X2121" s="161"/>
      <c r="Z2121" s="161"/>
      <c r="AB2121" s="161"/>
      <c r="AD2121" s="161"/>
      <c r="AF2121" s="161"/>
      <c r="AH2121" s="161"/>
      <c r="AJ2121" s="161"/>
      <c r="AL2121" s="161"/>
      <c r="AN2121" s="161"/>
      <c r="AP2121" s="161"/>
      <c r="AR2121" s="161"/>
      <c r="AT2121" s="161"/>
      <c r="AV2121" s="161"/>
      <c r="AX2121" s="161"/>
      <c r="AZ2121" s="161"/>
      <c r="BB2121" s="161"/>
    </row>
    <row r="2122" spans="1:54" ht="18.399999999999999" customHeight="1" x14ac:dyDescent="0.3">
      <c r="A2122" s="182"/>
      <c r="B2122" s="160"/>
      <c r="C2122" s="64"/>
      <c r="D2122" s="161"/>
      <c r="F2122" s="174"/>
      <c r="H2122" s="174"/>
      <c r="J2122" s="174"/>
      <c r="L2122" s="174"/>
      <c r="N2122" s="161"/>
      <c r="P2122" s="161"/>
      <c r="R2122" s="161"/>
      <c r="T2122" s="161"/>
      <c r="V2122" s="161"/>
      <c r="X2122" s="161"/>
      <c r="Z2122" s="161"/>
      <c r="AB2122" s="161"/>
      <c r="AD2122" s="161"/>
      <c r="AF2122" s="161"/>
      <c r="AH2122" s="161"/>
      <c r="AJ2122" s="161"/>
      <c r="AL2122" s="161"/>
      <c r="AN2122" s="161"/>
      <c r="AP2122" s="161"/>
      <c r="AR2122" s="161"/>
      <c r="AT2122" s="161"/>
      <c r="AV2122" s="161"/>
      <c r="AX2122" s="161"/>
      <c r="AZ2122" s="161"/>
      <c r="BB2122" s="161"/>
    </row>
    <row r="2123" spans="1:54" s="174" customFormat="1" ht="18.399999999999999" customHeight="1" x14ac:dyDescent="0.3">
      <c r="A2123" s="182"/>
      <c r="B2123" s="160"/>
      <c r="C2123" s="64"/>
      <c r="D2123" s="161"/>
      <c r="E2123" s="161"/>
      <c r="H2123" s="165"/>
      <c r="J2123" s="165"/>
      <c r="L2123" s="165"/>
      <c r="N2123" s="165"/>
      <c r="P2123" s="165"/>
      <c r="R2123" s="165"/>
      <c r="T2123" s="165"/>
      <c r="V2123" s="165"/>
      <c r="X2123" s="165"/>
      <c r="Z2123" s="165"/>
      <c r="AB2123" s="165"/>
      <c r="AD2123" s="165"/>
      <c r="AF2123" s="165"/>
      <c r="AH2123" s="165"/>
      <c r="AJ2123" s="165"/>
      <c r="AL2123" s="165"/>
      <c r="AN2123" s="165"/>
      <c r="AP2123" s="165"/>
      <c r="AR2123" s="165"/>
      <c r="AT2123" s="165"/>
      <c r="AV2123" s="165"/>
      <c r="AX2123" s="165"/>
      <c r="AZ2123" s="165"/>
      <c r="BB2123" s="165"/>
    </row>
    <row r="2124" spans="1:54" s="174" customFormat="1" ht="18.399999999999999" customHeight="1" x14ac:dyDescent="0.3">
      <c r="A2124" s="182"/>
      <c r="B2124" s="160"/>
      <c r="C2124" s="64"/>
      <c r="D2124" s="161"/>
      <c r="E2124" s="161"/>
      <c r="P2124" s="161"/>
      <c r="R2124" s="161"/>
      <c r="T2124" s="161"/>
      <c r="V2124" s="161"/>
      <c r="X2124" s="161"/>
      <c r="Z2124" s="161"/>
      <c r="AB2124" s="161"/>
      <c r="AD2124" s="161"/>
      <c r="AF2124" s="161"/>
      <c r="AH2124" s="161"/>
      <c r="AJ2124" s="161"/>
      <c r="AL2124" s="161"/>
      <c r="AN2124" s="161"/>
      <c r="AP2124" s="161"/>
      <c r="AR2124" s="161"/>
      <c r="AT2124" s="161"/>
      <c r="AV2124" s="161"/>
      <c r="AX2124" s="161"/>
      <c r="AZ2124" s="161"/>
      <c r="BB2124" s="161"/>
    </row>
    <row r="2125" spans="1:54" s="174" customFormat="1" ht="18.399999999999999" customHeight="1" x14ac:dyDescent="0.3">
      <c r="A2125" s="182"/>
      <c r="B2125" s="160"/>
      <c r="C2125" s="64"/>
      <c r="D2125" s="161"/>
      <c r="E2125" s="161"/>
      <c r="F2125" s="165"/>
      <c r="H2125" s="165"/>
      <c r="J2125" s="165"/>
      <c r="L2125" s="165"/>
      <c r="N2125" s="165"/>
      <c r="P2125" s="165"/>
      <c r="R2125" s="165"/>
      <c r="T2125" s="165"/>
      <c r="V2125" s="165"/>
      <c r="X2125" s="165"/>
      <c r="Z2125" s="165"/>
      <c r="AB2125" s="165"/>
      <c r="AD2125" s="165"/>
      <c r="AF2125" s="165"/>
      <c r="AH2125" s="165"/>
      <c r="AJ2125" s="165"/>
      <c r="AL2125" s="165"/>
      <c r="AN2125" s="165"/>
      <c r="AP2125" s="165"/>
      <c r="AR2125" s="165"/>
      <c r="AT2125" s="165"/>
      <c r="AV2125" s="165"/>
      <c r="AX2125" s="165"/>
      <c r="AZ2125" s="165"/>
      <c r="BB2125" s="165"/>
    </row>
    <row r="2126" spans="1:54" s="174" customFormat="1" ht="18.399999999999999" customHeight="1" x14ac:dyDescent="0.3">
      <c r="A2126" s="182"/>
      <c r="B2126" s="160"/>
      <c r="C2126" s="64"/>
      <c r="D2126" s="161"/>
      <c r="E2126" s="161"/>
      <c r="H2126" s="161"/>
      <c r="J2126" s="161"/>
      <c r="L2126" s="161"/>
      <c r="N2126" s="161"/>
      <c r="P2126" s="161"/>
      <c r="R2126" s="161"/>
      <c r="T2126" s="161"/>
      <c r="V2126" s="161"/>
      <c r="X2126" s="161"/>
      <c r="Z2126" s="161"/>
      <c r="AB2126" s="161"/>
      <c r="AD2126" s="161"/>
      <c r="AF2126" s="161"/>
      <c r="AH2126" s="161"/>
      <c r="AJ2126" s="161"/>
      <c r="AL2126" s="161"/>
      <c r="AN2126" s="161"/>
      <c r="AP2126" s="161"/>
      <c r="AR2126" s="161"/>
      <c r="AT2126" s="161"/>
      <c r="AV2126" s="161"/>
      <c r="AX2126" s="161"/>
      <c r="AZ2126" s="161"/>
      <c r="BB2126" s="161"/>
    </row>
    <row r="2127" spans="1:54" s="174" customFormat="1" ht="18.399999999999999" customHeight="1" x14ac:dyDescent="0.3">
      <c r="A2127" s="182"/>
      <c r="B2127" s="160"/>
      <c r="C2127" s="64"/>
      <c r="D2127" s="161"/>
      <c r="E2127" s="161"/>
      <c r="H2127" s="161"/>
      <c r="J2127" s="161"/>
      <c r="L2127" s="161"/>
      <c r="N2127" s="161"/>
      <c r="P2127" s="161"/>
      <c r="R2127" s="161"/>
      <c r="T2127" s="161"/>
      <c r="V2127" s="161"/>
      <c r="X2127" s="161"/>
      <c r="Z2127" s="161"/>
      <c r="AB2127" s="161"/>
      <c r="AD2127" s="161"/>
      <c r="AF2127" s="161"/>
      <c r="AH2127" s="161"/>
      <c r="AJ2127" s="161"/>
      <c r="AL2127" s="161"/>
      <c r="AN2127" s="161"/>
      <c r="AP2127" s="161"/>
      <c r="AR2127" s="161"/>
      <c r="AT2127" s="161"/>
      <c r="AV2127" s="161"/>
      <c r="AX2127" s="161"/>
      <c r="AZ2127" s="161"/>
      <c r="BB2127" s="161"/>
    </row>
    <row r="2128" spans="1:54" s="174" customFormat="1" ht="18.399999999999999" customHeight="1" x14ac:dyDescent="0.3">
      <c r="A2128" s="182"/>
      <c r="B2128" s="160"/>
      <c r="C2128" s="64"/>
      <c r="D2128" s="161"/>
      <c r="E2128" s="161"/>
      <c r="R2128" s="161"/>
      <c r="T2128" s="161"/>
      <c r="V2128" s="161"/>
      <c r="X2128" s="161"/>
      <c r="Z2128" s="161"/>
      <c r="AB2128" s="161"/>
      <c r="AD2128" s="161"/>
      <c r="AF2128" s="161"/>
      <c r="AH2128" s="161"/>
      <c r="AJ2128" s="161"/>
      <c r="AL2128" s="161"/>
      <c r="AN2128" s="161"/>
      <c r="AP2128" s="161"/>
      <c r="AR2128" s="161"/>
      <c r="AT2128" s="161"/>
      <c r="AV2128" s="161"/>
      <c r="AX2128" s="161"/>
      <c r="AZ2128" s="161"/>
      <c r="BB2128" s="161"/>
    </row>
    <row r="2129" spans="1:255" s="174" customFormat="1" ht="18.399999999999999" customHeight="1" x14ac:dyDescent="0.3">
      <c r="A2129" s="182"/>
      <c r="B2129" s="160"/>
      <c r="C2129" s="64"/>
      <c r="D2129" s="161"/>
      <c r="E2129" s="161"/>
      <c r="X2129" s="161"/>
      <c r="Z2129" s="161"/>
      <c r="AB2129" s="161"/>
      <c r="AD2129" s="161"/>
      <c r="AF2129" s="161"/>
      <c r="AH2129" s="161"/>
      <c r="AJ2129" s="161"/>
      <c r="AL2129" s="161"/>
      <c r="AN2129" s="161"/>
      <c r="AP2129" s="161"/>
      <c r="AR2129" s="161"/>
      <c r="AT2129" s="161"/>
      <c r="AV2129" s="161"/>
      <c r="AX2129" s="161"/>
      <c r="AZ2129" s="161"/>
      <c r="BB2129" s="161"/>
    </row>
    <row r="2130" spans="1:255" s="174" customFormat="1" ht="18.399999999999999" customHeight="1" x14ac:dyDescent="0.3">
      <c r="A2130" s="182"/>
      <c r="B2130" s="160"/>
      <c r="C2130" s="64"/>
      <c r="D2130" s="161"/>
      <c r="E2130" s="161"/>
      <c r="H2130" s="165"/>
      <c r="J2130" s="165"/>
      <c r="L2130" s="165"/>
      <c r="N2130" s="165"/>
      <c r="P2130" s="165"/>
      <c r="R2130" s="165"/>
      <c r="T2130" s="165"/>
      <c r="V2130" s="165"/>
      <c r="X2130" s="165"/>
      <c r="Z2130" s="165"/>
      <c r="AB2130" s="165"/>
      <c r="AD2130" s="165"/>
      <c r="AF2130" s="165"/>
      <c r="AH2130" s="165"/>
      <c r="AJ2130" s="165"/>
      <c r="AL2130" s="165"/>
      <c r="AN2130" s="165"/>
      <c r="AP2130" s="165"/>
      <c r="AR2130" s="165"/>
      <c r="AT2130" s="165"/>
      <c r="AV2130" s="165"/>
      <c r="AX2130" s="165"/>
      <c r="AZ2130" s="165"/>
      <c r="BB2130" s="165"/>
    </row>
    <row r="2131" spans="1:255" s="174" customFormat="1" ht="18.399999999999999" customHeight="1" x14ac:dyDescent="0.3">
      <c r="A2131" s="182"/>
      <c r="B2131" s="160"/>
      <c r="C2131" s="64"/>
      <c r="D2131" s="161"/>
      <c r="E2131" s="161"/>
      <c r="H2131" s="165"/>
      <c r="J2131" s="161"/>
      <c r="L2131" s="161"/>
      <c r="N2131" s="161"/>
      <c r="P2131" s="161"/>
      <c r="R2131" s="161"/>
      <c r="T2131" s="161"/>
      <c r="V2131" s="161"/>
      <c r="X2131" s="161"/>
      <c r="Z2131" s="161"/>
      <c r="AB2131" s="161"/>
      <c r="AD2131" s="161"/>
      <c r="AF2131" s="161"/>
      <c r="AH2131" s="161"/>
      <c r="AJ2131" s="161"/>
      <c r="AL2131" s="161"/>
      <c r="AN2131" s="161"/>
      <c r="AP2131" s="161"/>
      <c r="AR2131" s="161"/>
      <c r="AT2131" s="161"/>
      <c r="AV2131" s="161"/>
      <c r="AX2131" s="161"/>
      <c r="AZ2131" s="161"/>
      <c r="BB2131" s="161"/>
    </row>
    <row r="2132" spans="1:255" s="174" customFormat="1" ht="18.399999999999999" customHeight="1" x14ac:dyDescent="0.3">
      <c r="A2132" s="182"/>
      <c r="B2132" s="160"/>
      <c r="C2132" s="64"/>
      <c r="D2132" s="161"/>
      <c r="E2132" s="161"/>
      <c r="N2132" s="161"/>
      <c r="P2132" s="161"/>
      <c r="R2132" s="161"/>
      <c r="T2132" s="161"/>
      <c r="V2132" s="161"/>
      <c r="X2132" s="161"/>
      <c r="Z2132" s="161"/>
      <c r="AB2132" s="161"/>
      <c r="AD2132" s="161"/>
      <c r="AF2132" s="161"/>
      <c r="AH2132" s="161"/>
      <c r="AJ2132" s="161"/>
      <c r="AL2132" s="161"/>
      <c r="AN2132" s="161"/>
      <c r="AP2132" s="161"/>
      <c r="AR2132" s="161"/>
      <c r="AT2132" s="161"/>
      <c r="AV2132" s="161"/>
      <c r="AX2132" s="161"/>
      <c r="AZ2132" s="161"/>
      <c r="BB2132" s="161"/>
    </row>
    <row r="2133" spans="1:255" s="174" customFormat="1" ht="18.399999999999999" customHeight="1" x14ac:dyDescent="0.3">
      <c r="A2133" s="182"/>
      <c r="B2133" s="160"/>
      <c r="C2133" s="64"/>
      <c r="D2133" s="161"/>
      <c r="E2133" s="161"/>
      <c r="H2133" s="161"/>
      <c r="J2133" s="161"/>
      <c r="L2133" s="161"/>
      <c r="N2133" s="161"/>
      <c r="P2133" s="161"/>
      <c r="R2133" s="161"/>
      <c r="T2133" s="161"/>
      <c r="V2133" s="161"/>
      <c r="X2133" s="161"/>
      <c r="Z2133" s="161"/>
      <c r="AB2133" s="161"/>
      <c r="AD2133" s="161"/>
      <c r="AF2133" s="161"/>
      <c r="AH2133" s="161"/>
      <c r="AJ2133" s="161"/>
      <c r="AL2133" s="161"/>
      <c r="AN2133" s="161"/>
      <c r="AP2133" s="161"/>
      <c r="AR2133" s="161"/>
      <c r="AT2133" s="161"/>
      <c r="AV2133" s="161"/>
      <c r="AX2133" s="161"/>
      <c r="AZ2133" s="161"/>
      <c r="BB2133" s="161"/>
    </row>
    <row r="2134" spans="1:255" s="174" customFormat="1" ht="18.399999999999999" customHeight="1" x14ac:dyDescent="0.3">
      <c r="A2134" s="182"/>
      <c r="B2134" s="160"/>
      <c r="C2134" s="64"/>
      <c r="D2134" s="161"/>
      <c r="E2134" s="161"/>
      <c r="AB2134" s="161"/>
      <c r="AD2134" s="161"/>
      <c r="AF2134" s="161"/>
      <c r="AH2134" s="161"/>
      <c r="AJ2134" s="161"/>
      <c r="AL2134" s="161"/>
      <c r="AN2134" s="161"/>
      <c r="AP2134" s="161"/>
      <c r="AR2134" s="161"/>
      <c r="AT2134" s="161"/>
      <c r="AV2134" s="161"/>
      <c r="AX2134" s="161"/>
      <c r="AZ2134" s="161"/>
      <c r="BB2134" s="161"/>
    </row>
    <row r="2135" spans="1:255" s="174" customFormat="1" ht="18.399999999999999" customHeight="1" x14ac:dyDescent="0.3">
      <c r="A2135" s="182"/>
      <c r="B2135" s="160"/>
      <c r="C2135" s="64"/>
      <c r="D2135" s="161"/>
      <c r="E2135" s="161"/>
      <c r="F2135" s="165"/>
      <c r="H2135" s="161"/>
      <c r="J2135" s="161"/>
      <c r="L2135" s="161"/>
      <c r="N2135" s="161"/>
      <c r="P2135" s="161"/>
      <c r="R2135" s="161"/>
      <c r="T2135" s="161"/>
      <c r="V2135" s="161"/>
      <c r="X2135" s="161"/>
      <c r="Z2135" s="161"/>
      <c r="AB2135" s="161"/>
      <c r="AD2135" s="161"/>
      <c r="AF2135" s="161"/>
      <c r="AH2135" s="161"/>
      <c r="AJ2135" s="161"/>
      <c r="AL2135" s="161"/>
      <c r="AN2135" s="161"/>
      <c r="AP2135" s="161"/>
      <c r="AR2135" s="161"/>
      <c r="AT2135" s="161"/>
      <c r="AV2135" s="161"/>
      <c r="AX2135" s="161"/>
      <c r="AZ2135" s="161"/>
      <c r="BB2135" s="161"/>
    </row>
    <row r="2136" spans="1:255" s="174" customFormat="1" ht="18.399999999999999" customHeight="1" x14ac:dyDescent="0.3">
      <c r="A2136" s="182"/>
      <c r="B2136" s="160"/>
      <c r="C2136" s="64"/>
      <c r="D2136" s="161"/>
      <c r="E2136" s="161"/>
      <c r="N2136" s="161"/>
      <c r="P2136" s="161"/>
      <c r="R2136" s="161"/>
      <c r="T2136" s="161"/>
      <c r="V2136" s="161"/>
      <c r="X2136" s="161"/>
      <c r="Z2136" s="161"/>
      <c r="AB2136" s="161"/>
      <c r="AD2136" s="161"/>
      <c r="AF2136" s="161"/>
      <c r="AH2136" s="161"/>
      <c r="AJ2136" s="161"/>
      <c r="AL2136" s="161"/>
      <c r="AN2136" s="161"/>
      <c r="AP2136" s="161"/>
      <c r="AR2136" s="161"/>
      <c r="AT2136" s="161"/>
      <c r="AV2136" s="161"/>
      <c r="AX2136" s="161"/>
      <c r="AZ2136" s="161"/>
      <c r="BB2136" s="161"/>
    </row>
    <row r="2137" spans="1:255" ht="18.399999999999999" customHeight="1" x14ac:dyDescent="0.3">
      <c r="A2137" s="182"/>
      <c r="B2137" s="160"/>
      <c r="C2137" s="64"/>
      <c r="D2137" s="161"/>
      <c r="F2137" s="174"/>
      <c r="H2137" s="161"/>
      <c r="J2137" s="161"/>
      <c r="L2137" s="161"/>
      <c r="N2137" s="161"/>
      <c r="P2137" s="161"/>
      <c r="R2137" s="161"/>
      <c r="T2137" s="161"/>
      <c r="V2137" s="161"/>
      <c r="X2137" s="161"/>
      <c r="Z2137" s="161"/>
      <c r="AB2137" s="161"/>
      <c r="AD2137" s="161"/>
      <c r="AF2137" s="161"/>
      <c r="AH2137" s="161"/>
      <c r="AJ2137" s="161"/>
      <c r="AL2137" s="161"/>
      <c r="AN2137" s="161"/>
      <c r="AP2137" s="161"/>
      <c r="AR2137" s="161"/>
      <c r="AT2137" s="161"/>
      <c r="AV2137" s="161"/>
      <c r="AX2137" s="161"/>
      <c r="AZ2137" s="161"/>
      <c r="BB2137" s="161"/>
      <c r="BD2137" s="174"/>
      <c r="BE2137" s="174"/>
      <c r="BF2137" s="174"/>
      <c r="BG2137" s="174"/>
      <c r="BH2137" s="174"/>
      <c r="BI2137" s="174"/>
      <c r="BJ2137" s="174"/>
      <c r="BK2137" s="174"/>
      <c r="BL2137" s="174"/>
      <c r="BM2137" s="174"/>
      <c r="BN2137" s="174"/>
      <c r="BO2137" s="174"/>
      <c r="BP2137" s="174"/>
      <c r="BQ2137" s="174"/>
      <c r="BR2137" s="174"/>
      <c r="BS2137" s="174"/>
      <c r="BT2137" s="174"/>
      <c r="BU2137" s="174"/>
      <c r="BV2137" s="174"/>
      <c r="BW2137" s="174"/>
      <c r="BX2137" s="174"/>
      <c r="BY2137" s="174"/>
      <c r="BZ2137" s="174"/>
      <c r="CA2137" s="174"/>
      <c r="CB2137" s="174"/>
      <c r="CC2137" s="174"/>
      <c r="CD2137" s="174"/>
      <c r="CE2137" s="174"/>
      <c r="CF2137" s="174"/>
      <c r="CG2137" s="174"/>
      <c r="CH2137" s="174"/>
      <c r="CI2137" s="174"/>
      <c r="CJ2137" s="174"/>
      <c r="CK2137" s="174"/>
      <c r="CL2137" s="174"/>
      <c r="CM2137" s="174"/>
      <c r="CN2137" s="174"/>
      <c r="CO2137" s="174"/>
      <c r="CP2137" s="174"/>
      <c r="CQ2137" s="174"/>
      <c r="CR2137" s="174"/>
      <c r="CS2137" s="174"/>
      <c r="CT2137" s="174"/>
      <c r="CU2137" s="174"/>
      <c r="CV2137" s="174"/>
      <c r="CW2137" s="174"/>
      <c r="CX2137" s="174"/>
      <c r="CY2137" s="174"/>
      <c r="CZ2137" s="174"/>
      <c r="DA2137" s="174"/>
      <c r="DB2137" s="174"/>
      <c r="DC2137" s="174"/>
      <c r="DD2137" s="174"/>
      <c r="DE2137" s="174"/>
      <c r="DF2137" s="174"/>
      <c r="DG2137" s="174"/>
      <c r="DH2137" s="174"/>
      <c r="DI2137" s="174"/>
      <c r="DJ2137" s="174"/>
      <c r="DK2137" s="174"/>
      <c r="DL2137" s="174"/>
      <c r="DM2137" s="174"/>
      <c r="DN2137" s="174"/>
      <c r="DO2137" s="174"/>
      <c r="DP2137" s="174"/>
      <c r="DQ2137" s="174"/>
      <c r="DR2137" s="174"/>
      <c r="DS2137" s="174"/>
      <c r="DT2137" s="174"/>
      <c r="DU2137" s="174"/>
      <c r="DV2137" s="174"/>
      <c r="DW2137" s="174"/>
      <c r="DX2137" s="174"/>
      <c r="DY2137" s="174"/>
      <c r="EB2137" s="174"/>
      <c r="EC2137" s="174"/>
      <c r="ED2137" s="174"/>
      <c r="EE2137" s="174"/>
      <c r="EF2137" s="174"/>
      <c r="EG2137" s="174"/>
      <c r="EH2137" s="174"/>
      <c r="EI2137" s="174"/>
      <c r="EJ2137" s="174"/>
      <c r="EK2137" s="174"/>
      <c r="EL2137" s="174"/>
      <c r="EM2137" s="174"/>
      <c r="EN2137" s="174"/>
      <c r="EO2137" s="174"/>
      <c r="EP2137" s="174"/>
      <c r="EQ2137" s="174"/>
      <c r="ER2137" s="174"/>
      <c r="ES2137" s="174"/>
      <c r="ET2137" s="174"/>
      <c r="EU2137" s="174"/>
      <c r="EV2137" s="174"/>
      <c r="EW2137" s="174"/>
      <c r="EX2137" s="174"/>
      <c r="EY2137" s="174"/>
      <c r="EZ2137" s="174"/>
      <c r="FA2137" s="174"/>
      <c r="FB2137" s="174"/>
      <c r="FC2137" s="174"/>
      <c r="FD2137" s="174"/>
      <c r="FE2137" s="174"/>
      <c r="FF2137" s="174"/>
      <c r="FG2137" s="174"/>
      <c r="FH2137" s="174"/>
      <c r="FI2137" s="174"/>
      <c r="FJ2137" s="174"/>
      <c r="FK2137" s="174"/>
      <c r="FL2137" s="174"/>
      <c r="FM2137" s="174"/>
      <c r="FN2137" s="174"/>
      <c r="FO2137" s="174"/>
      <c r="FP2137" s="174"/>
      <c r="FQ2137" s="174"/>
      <c r="FR2137" s="174"/>
      <c r="FS2137" s="174"/>
      <c r="FT2137" s="174"/>
      <c r="FU2137" s="174"/>
      <c r="FV2137" s="174"/>
      <c r="FW2137" s="174"/>
      <c r="FX2137" s="174"/>
      <c r="FY2137" s="174"/>
      <c r="FZ2137" s="174"/>
      <c r="GA2137" s="174"/>
      <c r="GB2137" s="174"/>
      <c r="GC2137" s="174"/>
      <c r="GD2137" s="174"/>
      <c r="GE2137" s="174"/>
      <c r="GF2137" s="174"/>
      <c r="GG2137" s="174"/>
      <c r="GH2137" s="174"/>
      <c r="GI2137" s="174"/>
      <c r="GJ2137" s="174"/>
      <c r="GK2137" s="174"/>
      <c r="GL2137" s="174"/>
      <c r="GM2137" s="174"/>
      <c r="GN2137" s="174"/>
      <c r="GO2137" s="174"/>
      <c r="GP2137" s="174"/>
      <c r="GQ2137" s="174"/>
      <c r="GR2137" s="174"/>
      <c r="GS2137" s="174"/>
      <c r="GT2137" s="174"/>
      <c r="GU2137" s="174"/>
      <c r="GV2137" s="174"/>
      <c r="GW2137" s="174"/>
      <c r="GX2137" s="174"/>
      <c r="GY2137" s="174"/>
      <c r="GZ2137" s="174"/>
      <c r="HA2137" s="174"/>
      <c r="HB2137" s="174"/>
      <c r="HC2137" s="174"/>
      <c r="HD2137" s="174"/>
      <c r="HE2137" s="174"/>
      <c r="HF2137" s="174"/>
      <c r="HG2137" s="174"/>
      <c r="HH2137" s="174"/>
      <c r="HI2137" s="174"/>
      <c r="HJ2137" s="174"/>
      <c r="HK2137" s="174"/>
      <c r="HL2137" s="174"/>
      <c r="HM2137" s="174"/>
      <c r="HN2137" s="174"/>
      <c r="HO2137" s="174"/>
      <c r="HP2137" s="174"/>
      <c r="HQ2137" s="174"/>
      <c r="HR2137" s="174"/>
      <c r="HS2137" s="174"/>
      <c r="HT2137" s="174"/>
      <c r="HU2137" s="174"/>
      <c r="HV2137" s="174"/>
      <c r="HW2137" s="174"/>
      <c r="HX2137" s="174"/>
      <c r="HY2137" s="174"/>
      <c r="HZ2137" s="174"/>
      <c r="IA2137" s="174"/>
      <c r="IB2137" s="174"/>
      <c r="IC2137" s="174"/>
      <c r="ID2137" s="174"/>
      <c r="IE2137" s="174"/>
      <c r="IF2137" s="174"/>
      <c r="IG2137" s="174"/>
      <c r="IH2137" s="174"/>
      <c r="II2137" s="174"/>
      <c r="IJ2137" s="174"/>
      <c r="IK2137" s="174"/>
      <c r="IL2137" s="174"/>
      <c r="IM2137" s="174"/>
      <c r="IN2137" s="174"/>
      <c r="IO2137" s="174"/>
      <c r="IP2137" s="174"/>
      <c r="IQ2137" s="174"/>
      <c r="IR2137" s="174"/>
      <c r="IS2137" s="174"/>
      <c r="IT2137" s="174"/>
      <c r="IU2137" s="174"/>
    </row>
    <row r="2138" spans="1:255" s="174" customFormat="1" ht="18.399999999999999" customHeight="1" x14ac:dyDescent="0.3">
      <c r="A2138" s="182"/>
      <c r="B2138" s="160"/>
      <c r="C2138" s="64"/>
      <c r="D2138" s="161"/>
      <c r="E2138" s="161"/>
      <c r="H2138" s="161"/>
      <c r="J2138" s="161"/>
      <c r="L2138" s="161"/>
      <c r="N2138" s="161"/>
      <c r="P2138" s="161"/>
      <c r="R2138" s="161"/>
      <c r="T2138" s="161"/>
      <c r="V2138" s="161"/>
      <c r="X2138" s="161"/>
      <c r="Z2138" s="161"/>
      <c r="AB2138" s="161"/>
      <c r="AD2138" s="161"/>
      <c r="AF2138" s="161"/>
      <c r="AH2138" s="161"/>
      <c r="AJ2138" s="161"/>
      <c r="AL2138" s="161"/>
      <c r="AN2138" s="161"/>
      <c r="AP2138" s="161"/>
      <c r="AR2138" s="161"/>
      <c r="AT2138" s="161"/>
      <c r="AV2138" s="161"/>
      <c r="AX2138" s="161"/>
      <c r="AZ2138" s="161"/>
      <c r="BB2138" s="161"/>
    </row>
    <row r="2139" spans="1:255" s="174" customFormat="1" ht="18.399999999999999" customHeight="1" x14ac:dyDescent="0.3">
      <c r="A2139" s="182"/>
      <c r="B2139" s="160"/>
      <c r="C2139" s="64"/>
      <c r="D2139" s="161"/>
      <c r="E2139" s="161"/>
      <c r="J2139" s="161"/>
      <c r="L2139" s="161"/>
      <c r="N2139" s="161"/>
      <c r="P2139" s="161"/>
      <c r="R2139" s="161"/>
      <c r="T2139" s="161"/>
      <c r="V2139" s="161"/>
      <c r="X2139" s="161"/>
      <c r="Z2139" s="161"/>
      <c r="AB2139" s="161"/>
      <c r="AD2139" s="161"/>
      <c r="AF2139" s="161"/>
      <c r="AH2139" s="161"/>
      <c r="AJ2139" s="161"/>
      <c r="AL2139" s="161"/>
      <c r="AN2139" s="161"/>
      <c r="AP2139" s="161"/>
      <c r="AR2139" s="161"/>
      <c r="AT2139" s="161"/>
      <c r="AV2139" s="161"/>
      <c r="AX2139" s="161"/>
      <c r="AZ2139" s="161"/>
      <c r="BB2139" s="161"/>
    </row>
    <row r="2140" spans="1:255" s="174" customFormat="1" ht="18.399999999999999" customHeight="1" x14ac:dyDescent="0.3">
      <c r="A2140" s="182"/>
      <c r="B2140" s="160"/>
      <c r="C2140" s="64"/>
      <c r="D2140" s="161"/>
      <c r="E2140" s="161"/>
      <c r="H2140" s="161"/>
      <c r="J2140" s="161"/>
      <c r="L2140" s="161"/>
      <c r="N2140" s="161"/>
      <c r="P2140" s="161"/>
      <c r="R2140" s="161"/>
      <c r="T2140" s="161"/>
      <c r="V2140" s="161"/>
      <c r="X2140" s="161"/>
      <c r="Z2140" s="161"/>
      <c r="AB2140" s="161"/>
      <c r="AD2140" s="161"/>
      <c r="AF2140" s="161"/>
      <c r="AH2140" s="161"/>
      <c r="AJ2140" s="161"/>
      <c r="AL2140" s="161"/>
      <c r="AN2140" s="161"/>
      <c r="AP2140" s="161"/>
      <c r="AR2140" s="161"/>
      <c r="AT2140" s="161"/>
      <c r="AV2140" s="161"/>
      <c r="AX2140" s="161"/>
      <c r="AZ2140" s="161"/>
      <c r="BB2140" s="161"/>
    </row>
    <row r="2141" spans="1:255" s="174" customFormat="1" ht="18.399999999999999" customHeight="1" x14ac:dyDescent="0.3">
      <c r="A2141" s="182"/>
      <c r="B2141" s="160"/>
      <c r="C2141" s="64"/>
      <c r="D2141" s="161"/>
      <c r="E2141" s="161"/>
      <c r="R2141" s="161"/>
      <c r="T2141" s="161"/>
      <c r="V2141" s="161"/>
      <c r="X2141" s="161"/>
      <c r="Z2141" s="161"/>
      <c r="AB2141" s="161"/>
      <c r="AD2141" s="161"/>
      <c r="AF2141" s="161"/>
      <c r="AH2141" s="161"/>
      <c r="AJ2141" s="161"/>
      <c r="AL2141" s="161"/>
      <c r="AN2141" s="161"/>
      <c r="AP2141" s="161"/>
      <c r="AR2141" s="161"/>
      <c r="AT2141" s="161"/>
      <c r="AV2141" s="161"/>
      <c r="AX2141" s="161"/>
      <c r="AZ2141" s="161"/>
      <c r="BB2141" s="161"/>
    </row>
    <row r="2142" spans="1:255" s="174" customFormat="1" ht="18.399999999999999" customHeight="1" x14ac:dyDescent="0.3">
      <c r="A2142" s="182"/>
      <c r="B2142" s="160"/>
      <c r="C2142" s="64"/>
      <c r="D2142" s="161"/>
      <c r="E2142" s="161"/>
      <c r="F2142" s="165"/>
      <c r="H2142" s="165"/>
      <c r="J2142" s="165"/>
      <c r="L2142" s="165"/>
      <c r="N2142" s="165"/>
      <c r="P2142" s="165"/>
      <c r="R2142" s="165"/>
      <c r="T2142" s="165"/>
      <c r="V2142" s="165"/>
      <c r="X2142" s="165"/>
      <c r="Z2142" s="165"/>
      <c r="AB2142" s="165"/>
      <c r="AD2142" s="165"/>
      <c r="AF2142" s="165"/>
      <c r="AH2142" s="165"/>
      <c r="AJ2142" s="165"/>
      <c r="AL2142" s="165"/>
      <c r="AN2142" s="165"/>
      <c r="AP2142" s="165"/>
      <c r="AR2142" s="165"/>
      <c r="AT2142" s="165"/>
      <c r="AV2142" s="165"/>
      <c r="AX2142" s="165"/>
      <c r="AZ2142" s="165"/>
      <c r="BB2142" s="165"/>
    </row>
    <row r="2143" spans="1:255" s="174" customFormat="1" ht="18.399999999999999" customHeight="1" x14ac:dyDescent="0.3">
      <c r="A2143" s="182"/>
      <c r="B2143" s="160"/>
      <c r="C2143" s="64"/>
      <c r="D2143" s="161"/>
      <c r="E2143" s="161"/>
      <c r="H2143" s="161"/>
      <c r="J2143" s="161"/>
      <c r="L2143" s="161"/>
      <c r="N2143" s="161"/>
      <c r="P2143" s="161"/>
      <c r="R2143" s="161"/>
      <c r="T2143" s="161"/>
      <c r="V2143" s="161"/>
      <c r="X2143" s="161"/>
      <c r="Z2143" s="161"/>
      <c r="AB2143" s="161"/>
      <c r="AD2143" s="161"/>
      <c r="AF2143" s="161"/>
      <c r="AH2143" s="161"/>
      <c r="AJ2143" s="161"/>
      <c r="AL2143" s="161"/>
      <c r="AN2143" s="161"/>
      <c r="AP2143" s="161"/>
      <c r="AR2143" s="161"/>
      <c r="AT2143" s="161"/>
      <c r="AV2143" s="161"/>
      <c r="AX2143" s="161"/>
      <c r="AZ2143" s="161"/>
      <c r="BB2143" s="161"/>
    </row>
    <row r="2144" spans="1:255" s="174" customFormat="1" ht="18.399999999999999" customHeight="1" x14ac:dyDescent="0.3">
      <c r="A2144" s="182"/>
      <c r="B2144" s="160"/>
      <c r="C2144" s="64"/>
      <c r="D2144" s="161"/>
      <c r="E2144" s="161"/>
      <c r="H2144" s="161"/>
      <c r="J2144" s="161"/>
      <c r="L2144" s="161"/>
      <c r="N2144" s="161"/>
      <c r="P2144" s="161"/>
      <c r="R2144" s="161"/>
      <c r="T2144" s="161"/>
      <c r="V2144" s="161"/>
      <c r="X2144" s="161"/>
      <c r="Z2144" s="161"/>
      <c r="AB2144" s="161"/>
      <c r="AD2144" s="161"/>
      <c r="AF2144" s="161"/>
      <c r="AH2144" s="161"/>
      <c r="AJ2144" s="161"/>
      <c r="AL2144" s="161"/>
      <c r="AN2144" s="161"/>
      <c r="AP2144" s="161"/>
      <c r="AR2144" s="161"/>
      <c r="AT2144" s="161"/>
      <c r="AV2144" s="161"/>
      <c r="AX2144" s="161"/>
      <c r="AZ2144" s="161"/>
      <c r="BB2144" s="161"/>
    </row>
    <row r="2145" spans="1:54" s="174" customFormat="1" ht="18.399999999999999" customHeight="1" x14ac:dyDescent="0.3">
      <c r="A2145" s="182"/>
      <c r="B2145" s="161"/>
      <c r="C2145" s="64"/>
      <c r="D2145" s="164"/>
      <c r="E2145" s="161"/>
      <c r="H2145" s="165"/>
      <c r="J2145" s="165"/>
      <c r="L2145" s="165"/>
      <c r="N2145" s="165"/>
      <c r="P2145" s="165"/>
      <c r="R2145" s="165"/>
      <c r="T2145" s="165"/>
      <c r="V2145" s="165"/>
      <c r="X2145" s="165"/>
      <c r="Z2145" s="165"/>
      <c r="AB2145" s="165"/>
      <c r="AD2145" s="165"/>
      <c r="AF2145" s="165"/>
      <c r="AH2145" s="165"/>
      <c r="AJ2145" s="165"/>
      <c r="AL2145" s="165"/>
      <c r="AN2145" s="165"/>
      <c r="AP2145" s="165"/>
      <c r="AR2145" s="165"/>
      <c r="AT2145" s="165"/>
      <c r="AV2145" s="165"/>
      <c r="AX2145" s="165"/>
      <c r="AZ2145" s="165"/>
      <c r="BB2145" s="165"/>
    </row>
    <row r="2146" spans="1:54" s="174" customFormat="1" ht="18.399999999999999" customHeight="1" x14ac:dyDescent="0.3">
      <c r="A2146" s="182"/>
      <c r="B2146" s="160"/>
      <c r="C2146" s="64"/>
      <c r="D2146" s="161"/>
      <c r="E2146" s="161"/>
      <c r="H2146" s="161"/>
      <c r="J2146" s="161"/>
      <c r="L2146" s="161"/>
      <c r="N2146" s="161"/>
      <c r="P2146" s="161"/>
      <c r="R2146" s="161"/>
      <c r="T2146" s="161"/>
      <c r="V2146" s="161"/>
      <c r="X2146" s="161"/>
      <c r="Z2146" s="161"/>
      <c r="AB2146" s="161"/>
      <c r="AD2146" s="161"/>
      <c r="AF2146" s="161"/>
      <c r="AH2146" s="161"/>
      <c r="AJ2146" s="161"/>
      <c r="AL2146" s="161"/>
      <c r="AN2146" s="161"/>
      <c r="AP2146" s="161"/>
      <c r="AR2146" s="161"/>
      <c r="AT2146" s="161"/>
      <c r="AV2146" s="161"/>
      <c r="AX2146" s="161"/>
      <c r="AZ2146" s="161"/>
      <c r="BB2146" s="161"/>
    </row>
    <row r="2147" spans="1:54" s="174" customFormat="1" ht="18.399999999999999" customHeight="1" x14ac:dyDescent="0.3">
      <c r="A2147" s="182"/>
      <c r="B2147" s="160"/>
      <c r="C2147" s="64"/>
      <c r="D2147" s="160"/>
      <c r="E2147" s="161"/>
      <c r="H2147" s="165"/>
      <c r="J2147" s="165"/>
      <c r="L2147" s="165"/>
      <c r="N2147" s="165"/>
      <c r="R2147" s="165"/>
      <c r="T2147" s="165"/>
      <c r="V2147" s="165"/>
      <c r="X2147" s="165"/>
      <c r="Z2147" s="165"/>
      <c r="AB2147" s="165"/>
      <c r="AD2147" s="165"/>
      <c r="AF2147" s="165"/>
      <c r="AH2147" s="165"/>
      <c r="AJ2147" s="165"/>
      <c r="AL2147" s="165"/>
      <c r="AN2147" s="165"/>
      <c r="AP2147" s="165"/>
      <c r="AR2147" s="165"/>
      <c r="AT2147" s="165"/>
      <c r="AV2147" s="165"/>
      <c r="AX2147" s="165"/>
      <c r="AZ2147" s="165"/>
      <c r="BB2147" s="165"/>
    </row>
    <row r="2148" spans="1:54" s="174" customFormat="1" ht="18.399999999999999" customHeight="1" x14ac:dyDescent="0.3">
      <c r="A2148" s="182"/>
      <c r="B2148" s="160"/>
      <c r="C2148" s="64"/>
      <c r="D2148" s="161"/>
      <c r="E2148" s="161"/>
      <c r="F2148" s="165"/>
      <c r="H2148" s="165"/>
      <c r="J2148" s="165"/>
      <c r="L2148" s="165"/>
      <c r="N2148" s="165"/>
      <c r="P2148" s="165"/>
      <c r="R2148" s="165"/>
      <c r="T2148" s="165"/>
      <c r="V2148" s="165"/>
      <c r="X2148" s="165"/>
      <c r="Z2148" s="165"/>
      <c r="AB2148" s="165"/>
      <c r="AD2148" s="165"/>
      <c r="AF2148" s="165"/>
      <c r="AH2148" s="165"/>
      <c r="AJ2148" s="165"/>
      <c r="AL2148" s="165"/>
      <c r="AN2148" s="165"/>
      <c r="AP2148" s="165"/>
      <c r="AR2148" s="165"/>
      <c r="AT2148" s="165"/>
      <c r="AV2148" s="165"/>
      <c r="AX2148" s="165"/>
      <c r="AZ2148" s="165"/>
      <c r="BB2148" s="165"/>
    </row>
    <row r="2149" spans="1:54" s="174" customFormat="1" ht="18.399999999999999" customHeight="1" x14ac:dyDescent="0.3">
      <c r="A2149" s="182"/>
      <c r="B2149" s="160"/>
      <c r="C2149" s="64"/>
      <c r="D2149" s="161"/>
      <c r="E2149" s="161"/>
      <c r="H2149" s="161"/>
      <c r="J2149" s="161"/>
      <c r="L2149" s="161"/>
      <c r="N2149" s="161"/>
      <c r="P2149" s="161"/>
      <c r="R2149" s="161"/>
      <c r="T2149" s="161"/>
      <c r="V2149" s="161"/>
      <c r="X2149" s="161"/>
      <c r="Z2149" s="161"/>
      <c r="AB2149" s="161"/>
      <c r="AD2149" s="161"/>
      <c r="AF2149" s="161"/>
      <c r="AH2149" s="161"/>
      <c r="AJ2149" s="161"/>
      <c r="AL2149" s="161"/>
      <c r="AN2149" s="161"/>
      <c r="AP2149" s="161"/>
      <c r="AR2149" s="161"/>
      <c r="AT2149" s="161"/>
      <c r="AV2149" s="161"/>
      <c r="AX2149" s="161"/>
      <c r="AZ2149" s="161"/>
      <c r="BB2149" s="161"/>
    </row>
    <row r="2150" spans="1:54" s="174" customFormat="1" ht="18.399999999999999" customHeight="1" x14ac:dyDescent="0.3">
      <c r="A2150" s="182"/>
      <c r="B2150" s="160"/>
      <c r="C2150" s="64"/>
      <c r="D2150" s="160"/>
      <c r="E2150" s="161"/>
      <c r="J2150" s="165"/>
      <c r="L2150" s="165"/>
      <c r="N2150" s="165"/>
      <c r="R2150" s="165"/>
      <c r="T2150" s="165"/>
      <c r="V2150" s="165"/>
      <c r="X2150" s="165"/>
      <c r="Z2150" s="165"/>
      <c r="AB2150" s="165"/>
      <c r="AD2150" s="165"/>
      <c r="AF2150" s="165"/>
      <c r="AH2150" s="165"/>
      <c r="AJ2150" s="165"/>
      <c r="AL2150" s="165"/>
      <c r="AN2150" s="165"/>
      <c r="AP2150" s="165"/>
      <c r="AR2150" s="165"/>
      <c r="AT2150" s="165"/>
      <c r="AV2150" s="165"/>
      <c r="AX2150" s="165"/>
      <c r="AZ2150" s="165"/>
      <c r="BB2150" s="165"/>
    </row>
    <row r="2151" spans="1:54" s="174" customFormat="1" ht="18.399999999999999" customHeight="1" x14ac:dyDescent="0.3">
      <c r="A2151" s="206"/>
      <c r="B2151" s="161"/>
      <c r="C2151" s="64"/>
      <c r="D2151" s="177"/>
      <c r="E2151" s="161"/>
      <c r="H2151" s="161"/>
      <c r="J2151" s="161"/>
      <c r="L2151" s="161"/>
      <c r="N2151" s="161"/>
      <c r="P2151" s="161"/>
      <c r="R2151" s="161"/>
      <c r="T2151" s="161"/>
      <c r="V2151" s="161"/>
      <c r="X2151" s="161"/>
      <c r="Z2151" s="161"/>
      <c r="AB2151" s="161"/>
      <c r="AD2151" s="161"/>
      <c r="AF2151" s="161"/>
      <c r="AH2151" s="161"/>
      <c r="AJ2151" s="161"/>
      <c r="AL2151" s="161"/>
      <c r="AN2151" s="161"/>
      <c r="AP2151" s="161"/>
      <c r="AR2151" s="161"/>
      <c r="AT2151" s="161"/>
      <c r="AV2151" s="161"/>
      <c r="AX2151" s="161"/>
      <c r="AZ2151" s="161"/>
      <c r="BB2151" s="161"/>
    </row>
    <row r="2152" spans="1:54" s="174" customFormat="1" ht="18.399999999999999" customHeight="1" x14ac:dyDescent="0.3">
      <c r="A2152" s="200"/>
      <c r="B2152" s="160"/>
      <c r="C2152" s="64"/>
      <c r="D2152" s="161"/>
      <c r="E2152" s="161"/>
      <c r="N2152" s="161"/>
      <c r="P2152" s="161"/>
      <c r="R2152" s="161"/>
      <c r="T2152" s="161"/>
      <c r="V2152" s="161"/>
      <c r="X2152" s="161"/>
      <c r="Z2152" s="161"/>
      <c r="AB2152" s="161"/>
      <c r="AD2152" s="161"/>
      <c r="AF2152" s="161"/>
      <c r="AH2152" s="161"/>
      <c r="AJ2152" s="161"/>
      <c r="AL2152" s="161"/>
      <c r="AN2152" s="161"/>
      <c r="AP2152" s="161"/>
      <c r="AR2152" s="161"/>
      <c r="AT2152" s="161"/>
      <c r="AV2152" s="161"/>
      <c r="AX2152" s="161"/>
      <c r="AZ2152" s="161"/>
      <c r="BB2152" s="161"/>
    </row>
    <row r="2153" spans="1:54" s="174" customFormat="1" ht="18.399999999999999" customHeight="1" x14ac:dyDescent="0.3">
      <c r="A2153" s="200"/>
      <c r="B2153" s="160"/>
      <c r="C2153" s="64"/>
      <c r="D2153" s="161"/>
      <c r="E2153" s="161"/>
      <c r="L2153" s="161"/>
      <c r="N2153" s="161"/>
      <c r="P2153" s="161"/>
      <c r="R2153" s="161"/>
      <c r="T2153" s="161"/>
      <c r="V2153" s="161"/>
      <c r="X2153" s="161"/>
      <c r="Z2153" s="161"/>
      <c r="AB2153" s="161"/>
      <c r="AD2153" s="161"/>
      <c r="AF2153" s="161"/>
      <c r="AH2153" s="161"/>
      <c r="AJ2153" s="161"/>
      <c r="AL2153" s="161"/>
      <c r="AN2153" s="161"/>
      <c r="AP2153" s="161"/>
      <c r="AR2153" s="161"/>
      <c r="AT2153" s="161"/>
      <c r="AV2153" s="161"/>
      <c r="AX2153" s="161"/>
      <c r="AZ2153" s="161"/>
      <c r="BB2153" s="161"/>
    </row>
    <row r="2154" spans="1:54" s="174" customFormat="1" ht="18.399999999999999" customHeight="1" x14ac:dyDescent="0.3">
      <c r="A2154" s="200"/>
      <c r="B2154" s="160"/>
      <c r="C2154" s="64"/>
      <c r="D2154" s="161"/>
      <c r="E2154" s="161"/>
      <c r="H2154" s="161"/>
      <c r="J2154" s="161"/>
      <c r="L2154" s="161"/>
      <c r="N2154" s="161"/>
      <c r="P2154" s="161"/>
      <c r="R2154" s="161"/>
      <c r="T2154" s="161"/>
      <c r="V2154" s="161"/>
      <c r="X2154" s="161"/>
      <c r="Z2154" s="161"/>
      <c r="AB2154" s="161"/>
      <c r="AD2154" s="161"/>
      <c r="AF2154" s="161"/>
      <c r="AH2154" s="161"/>
      <c r="AJ2154" s="161"/>
      <c r="AL2154" s="161"/>
      <c r="AN2154" s="161"/>
      <c r="AP2154" s="161"/>
      <c r="AR2154" s="161"/>
      <c r="AT2154" s="161"/>
      <c r="AV2154" s="161"/>
      <c r="AX2154" s="161"/>
      <c r="AZ2154" s="161"/>
      <c r="BB2154" s="161"/>
    </row>
    <row r="2155" spans="1:54" s="174" customFormat="1" ht="18.399999999999999" customHeight="1" x14ac:dyDescent="0.3">
      <c r="A2155" s="200"/>
      <c r="B2155" s="160"/>
      <c r="C2155" s="64"/>
      <c r="D2155" s="161"/>
      <c r="E2155" s="161"/>
      <c r="J2155" s="161"/>
      <c r="L2155" s="161"/>
      <c r="N2155" s="161"/>
      <c r="P2155" s="161"/>
      <c r="R2155" s="161"/>
      <c r="T2155" s="161"/>
      <c r="V2155" s="161"/>
      <c r="X2155" s="161"/>
      <c r="Z2155" s="161"/>
      <c r="AB2155" s="161"/>
      <c r="AD2155" s="161"/>
      <c r="AF2155" s="161"/>
      <c r="AH2155" s="161"/>
      <c r="AJ2155" s="161"/>
      <c r="AL2155" s="161"/>
      <c r="AN2155" s="161"/>
      <c r="AP2155" s="161"/>
      <c r="AR2155" s="161"/>
      <c r="AT2155" s="161"/>
      <c r="AV2155" s="161"/>
      <c r="AX2155" s="161"/>
      <c r="AZ2155" s="161"/>
      <c r="BB2155" s="161"/>
    </row>
    <row r="2156" spans="1:54" s="174" customFormat="1" ht="18.399999999999999" customHeight="1" x14ac:dyDescent="0.3">
      <c r="A2156" s="200"/>
      <c r="B2156" s="160"/>
      <c r="C2156" s="64"/>
      <c r="D2156" s="161"/>
      <c r="E2156" s="161"/>
      <c r="AT2156" s="161"/>
      <c r="AV2156" s="161"/>
      <c r="AX2156" s="161"/>
      <c r="AZ2156" s="161"/>
      <c r="BB2156" s="161"/>
    </row>
    <row r="2157" spans="1:54" s="174" customFormat="1" ht="18.399999999999999" customHeight="1" x14ac:dyDescent="0.3">
      <c r="A2157" s="182"/>
      <c r="B2157" s="160"/>
      <c r="C2157" s="64"/>
      <c r="D2157" s="161"/>
      <c r="E2157" s="161"/>
      <c r="H2157" s="164"/>
      <c r="J2157" s="164"/>
      <c r="L2157" s="164"/>
      <c r="N2157" s="164"/>
      <c r="P2157" s="164"/>
      <c r="R2157" s="164"/>
      <c r="T2157" s="164"/>
      <c r="V2157" s="164"/>
      <c r="X2157" s="164"/>
      <c r="Z2157" s="164"/>
      <c r="AB2157" s="164"/>
      <c r="AD2157" s="164"/>
      <c r="AF2157" s="164"/>
      <c r="AH2157" s="164"/>
      <c r="AJ2157" s="164"/>
      <c r="AL2157" s="164"/>
      <c r="AN2157" s="164"/>
      <c r="AP2157" s="164"/>
      <c r="AR2157" s="164"/>
      <c r="AT2157" s="164"/>
      <c r="AV2157" s="164"/>
      <c r="AX2157" s="164"/>
      <c r="AZ2157" s="164"/>
      <c r="BB2157" s="164"/>
    </row>
    <row r="2158" spans="1:54" s="174" customFormat="1" ht="18.399999999999999" customHeight="1" x14ac:dyDescent="0.3">
      <c r="A2158" s="182"/>
      <c r="B2158" s="160"/>
      <c r="C2158" s="64"/>
      <c r="D2158" s="161"/>
      <c r="E2158" s="161"/>
      <c r="L2158" s="165"/>
      <c r="N2158" s="165"/>
      <c r="P2158" s="165"/>
      <c r="R2158" s="165"/>
      <c r="T2158" s="165"/>
      <c r="V2158" s="165"/>
      <c r="X2158" s="165"/>
      <c r="Z2158" s="165"/>
      <c r="AB2158" s="165"/>
      <c r="AD2158" s="165"/>
      <c r="AF2158" s="165"/>
      <c r="AH2158" s="165"/>
      <c r="AJ2158" s="165"/>
      <c r="AL2158" s="165"/>
      <c r="AN2158" s="165"/>
      <c r="AP2158" s="165"/>
      <c r="AR2158" s="165"/>
      <c r="AT2158" s="165"/>
      <c r="AV2158" s="165"/>
      <c r="AX2158" s="165"/>
      <c r="AZ2158" s="165"/>
      <c r="BB2158" s="165"/>
    </row>
    <row r="2159" spans="1:54" s="174" customFormat="1" ht="18.399999999999999" customHeight="1" x14ac:dyDescent="0.3">
      <c r="A2159" s="182"/>
      <c r="B2159" s="160"/>
      <c r="C2159" s="64"/>
      <c r="D2159" s="161"/>
      <c r="E2159" s="161"/>
      <c r="F2159" s="165"/>
      <c r="H2159" s="161"/>
      <c r="J2159" s="161"/>
      <c r="L2159" s="161"/>
      <c r="N2159" s="161"/>
      <c r="P2159" s="161"/>
      <c r="R2159" s="161"/>
      <c r="T2159" s="161"/>
      <c r="V2159" s="161"/>
      <c r="X2159" s="161"/>
      <c r="Z2159" s="161"/>
      <c r="AB2159" s="161"/>
      <c r="AD2159" s="161"/>
      <c r="AF2159" s="161"/>
      <c r="AH2159" s="161"/>
      <c r="AJ2159" s="161"/>
      <c r="AL2159" s="161"/>
      <c r="AN2159" s="161"/>
      <c r="AP2159" s="161"/>
      <c r="AR2159" s="161"/>
      <c r="AT2159" s="161"/>
      <c r="AV2159" s="161"/>
      <c r="AX2159" s="161"/>
      <c r="AZ2159" s="161"/>
      <c r="BB2159" s="161"/>
    </row>
    <row r="2160" spans="1:54" s="174" customFormat="1" ht="18.399999999999999" customHeight="1" x14ac:dyDescent="0.3">
      <c r="A2160" s="182"/>
      <c r="B2160" s="160"/>
      <c r="C2160" s="64"/>
      <c r="D2160" s="161"/>
      <c r="E2160" s="161"/>
      <c r="J2160" s="165"/>
      <c r="N2160" s="161"/>
      <c r="P2160" s="161"/>
      <c r="R2160" s="161"/>
      <c r="T2160" s="161"/>
      <c r="V2160" s="161"/>
      <c r="X2160" s="161"/>
      <c r="Z2160" s="161"/>
      <c r="AB2160" s="161"/>
      <c r="AD2160" s="161"/>
      <c r="AF2160" s="161"/>
      <c r="AH2160" s="161"/>
      <c r="AJ2160" s="161"/>
      <c r="AL2160" s="161"/>
      <c r="AN2160" s="161"/>
      <c r="AP2160" s="161"/>
      <c r="AR2160" s="161"/>
      <c r="AT2160" s="161"/>
      <c r="AV2160" s="161"/>
      <c r="AX2160" s="161"/>
      <c r="AZ2160" s="161"/>
      <c r="BB2160" s="161"/>
    </row>
    <row r="2161" spans="1:54" s="174" customFormat="1" ht="18.399999999999999" customHeight="1" x14ac:dyDescent="0.3">
      <c r="A2161" s="182"/>
      <c r="B2161" s="160"/>
      <c r="C2161" s="190"/>
      <c r="D2161" s="165"/>
      <c r="E2161" s="161"/>
      <c r="H2161" s="165"/>
      <c r="J2161" s="165"/>
      <c r="L2161" s="165"/>
      <c r="N2161" s="165"/>
      <c r="P2161" s="165"/>
      <c r="R2161" s="165"/>
      <c r="T2161" s="165"/>
      <c r="V2161" s="165"/>
      <c r="X2161" s="165"/>
      <c r="Z2161" s="165"/>
      <c r="AB2161" s="165"/>
      <c r="AD2161" s="165"/>
      <c r="AF2161" s="165"/>
      <c r="AH2161" s="165"/>
      <c r="AJ2161" s="165"/>
      <c r="AL2161" s="165"/>
      <c r="AN2161" s="165"/>
      <c r="AP2161" s="165"/>
      <c r="AR2161" s="165"/>
      <c r="AT2161" s="165"/>
      <c r="AV2161" s="165"/>
      <c r="AX2161" s="165"/>
      <c r="AZ2161" s="165"/>
      <c r="BB2161" s="165"/>
    </row>
    <row r="2162" spans="1:54" s="174" customFormat="1" ht="18.399999999999999" customHeight="1" x14ac:dyDescent="0.3">
      <c r="A2162" s="182"/>
      <c r="B2162" s="160"/>
      <c r="C2162" s="64"/>
      <c r="D2162" s="161"/>
      <c r="E2162" s="161"/>
      <c r="H2162" s="164"/>
      <c r="J2162" s="164"/>
      <c r="L2162" s="164"/>
      <c r="N2162" s="164"/>
      <c r="P2162" s="164"/>
      <c r="R2162" s="164"/>
      <c r="T2162" s="164"/>
      <c r="V2162" s="164"/>
      <c r="X2162" s="164"/>
      <c r="Z2162" s="164"/>
      <c r="AB2162" s="164"/>
      <c r="AD2162" s="164"/>
      <c r="AF2162" s="164"/>
      <c r="AH2162" s="164"/>
      <c r="AJ2162" s="164"/>
      <c r="AL2162" s="164"/>
      <c r="AN2162" s="164"/>
      <c r="AP2162" s="164"/>
      <c r="AR2162" s="164"/>
      <c r="AT2162" s="164"/>
      <c r="AV2162" s="164"/>
      <c r="AX2162" s="164"/>
      <c r="AZ2162" s="164"/>
      <c r="BB2162" s="164"/>
    </row>
    <row r="2163" spans="1:54" s="174" customFormat="1" ht="18.399999999999999" customHeight="1" x14ac:dyDescent="0.3">
      <c r="A2163" s="182"/>
      <c r="B2163" s="160"/>
      <c r="C2163" s="64"/>
      <c r="D2163" s="161"/>
      <c r="E2163" s="161"/>
      <c r="H2163" s="161"/>
      <c r="J2163" s="161"/>
      <c r="L2163" s="161"/>
      <c r="N2163" s="161"/>
      <c r="P2163" s="161"/>
      <c r="R2163" s="161"/>
      <c r="T2163" s="161"/>
      <c r="V2163" s="161"/>
      <c r="X2163" s="161"/>
      <c r="Z2163" s="161"/>
      <c r="AB2163" s="161"/>
      <c r="AD2163" s="161"/>
      <c r="AF2163" s="161"/>
      <c r="AH2163" s="161"/>
      <c r="AJ2163" s="161"/>
      <c r="AL2163" s="161"/>
      <c r="AN2163" s="161"/>
      <c r="AP2163" s="161"/>
      <c r="AR2163" s="161"/>
      <c r="AT2163" s="161"/>
      <c r="AV2163" s="161"/>
      <c r="AX2163" s="161"/>
      <c r="AZ2163" s="161"/>
      <c r="BB2163" s="161"/>
    </row>
    <row r="2164" spans="1:54" s="174" customFormat="1" ht="18.399999999999999" customHeight="1" x14ac:dyDescent="0.3">
      <c r="A2164" s="206"/>
      <c r="B2164" s="160"/>
      <c r="C2164" s="64"/>
      <c r="D2164" s="161"/>
      <c r="E2164" s="161"/>
      <c r="T2164" s="161"/>
      <c r="V2164" s="161"/>
      <c r="X2164" s="161"/>
      <c r="Z2164" s="161"/>
      <c r="AB2164" s="161"/>
      <c r="AD2164" s="161"/>
      <c r="AF2164" s="161"/>
      <c r="AH2164" s="161"/>
      <c r="AJ2164" s="161"/>
      <c r="AL2164" s="161"/>
      <c r="AN2164" s="161"/>
      <c r="AP2164" s="161"/>
      <c r="AR2164" s="161"/>
      <c r="AT2164" s="161"/>
      <c r="AV2164" s="161"/>
      <c r="AX2164" s="161"/>
      <c r="AZ2164" s="161"/>
      <c r="BB2164" s="161"/>
    </row>
    <row r="2165" spans="1:54" s="174" customFormat="1" ht="18.399999999999999" customHeight="1" x14ac:dyDescent="0.3">
      <c r="A2165" s="206"/>
      <c r="B2165" s="160"/>
      <c r="C2165" s="89"/>
      <c r="D2165" s="177"/>
      <c r="E2165" s="161"/>
      <c r="AV2165" s="165"/>
      <c r="AX2165" s="165"/>
      <c r="AZ2165" s="165"/>
      <c r="BB2165" s="165"/>
    </row>
    <row r="2166" spans="1:54" s="174" customFormat="1" ht="18.399999999999999" customHeight="1" x14ac:dyDescent="0.3">
      <c r="A2166" s="206"/>
      <c r="B2166" s="160"/>
      <c r="C2166" s="89"/>
      <c r="D2166" s="177"/>
      <c r="E2166" s="161"/>
      <c r="R2166" s="165"/>
      <c r="T2166" s="165"/>
      <c r="V2166" s="165"/>
      <c r="X2166" s="165"/>
      <c r="Z2166" s="165"/>
      <c r="AB2166" s="165"/>
      <c r="AD2166" s="165"/>
      <c r="AF2166" s="165"/>
      <c r="AH2166" s="165"/>
      <c r="AJ2166" s="165"/>
      <c r="AL2166" s="165"/>
      <c r="AN2166" s="165"/>
      <c r="AP2166" s="165"/>
      <c r="AR2166" s="165"/>
      <c r="AT2166" s="165"/>
      <c r="AV2166" s="165"/>
      <c r="AX2166" s="165"/>
      <c r="AZ2166" s="165"/>
      <c r="BB2166" s="165"/>
    </row>
    <row r="2167" spans="1:54" s="174" customFormat="1" ht="18.399999999999999" customHeight="1" x14ac:dyDescent="0.3">
      <c r="A2167" s="182"/>
      <c r="B2167" s="160"/>
      <c r="C2167" s="64"/>
      <c r="D2167" s="161"/>
      <c r="E2167" s="161"/>
      <c r="H2167" s="161"/>
      <c r="J2167" s="161"/>
      <c r="L2167" s="161"/>
      <c r="N2167" s="161"/>
      <c r="P2167" s="161"/>
      <c r="R2167" s="161"/>
      <c r="T2167" s="161"/>
      <c r="V2167" s="161"/>
      <c r="X2167" s="161"/>
      <c r="Z2167" s="161"/>
      <c r="AB2167" s="161"/>
      <c r="AD2167" s="161"/>
      <c r="AF2167" s="161"/>
      <c r="AH2167" s="161"/>
      <c r="AJ2167" s="161"/>
      <c r="AL2167" s="161"/>
      <c r="AN2167" s="161"/>
      <c r="AP2167" s="161"/>
      <c r="AR2167" s="161"/>
      <c r="AT2167" s="161"/>
      <c r="AV2167" s="161"/>
      <c r="AX2167" s="161"/>
      <c r="AZ2167" s="161"/>
      <c r="BB2167" s="161"/>
    </row>
    <row r="2168" spans="1:54" s="174" customFormat="1" ht="18.399999999999999" customHeight="1" x14ac:dyDescent="0.3">
      <c r="A2168" s="182"/>
      <c r="B2168" s="160"/>
      <c r="C2168" s="64"/>
      <c r="D2168" s="161"/>
      <c r="E2168" s="161"/>
      <c r="H2168" s="161"/>
      <c r="J2168" s="161"/>
      <c r="L2168" s="161"/>
      <c r="N2168" s="161"/>
      <c r="P2168" s="161"/>
      <c r="R2168" s="161"/>
      <c r="T2168" s="161"/>
      <c r="V2168" s="161"/>
      <c r="X2168" s="161"/>
      <c r="Z2168" s="161"/>
      <c r="AB2168" s="161"/>
      <c r="AD2168" s="161"/>
      <c r="AF2168" s="161"/>
      <c r="AH2168" s="161"/>
      <c r="AJ2168" s="161"/>
      <c r="AL2168" s="161"/>
      <c r="AN2168" s="161"/>
      <c r="AP2168" s="161"/>
      <c r="AR2168" s="161"/>
      <c r="AT2168" s="161"/>
      <c r="AV2168" s="161"/>
      <c r="AX2168" s="161"/>
      <c r="AZ2168" s="161"/>
      <c r="BB2168" s="161"/>
    </row>
    <row r="2169" spans="1:54" s="174" customFormat="1" ht="18.399999999999999" customHeight="1" x14ac:dyDescent="0.3">
      <c r="A2169" s="182"/>
      <c r="B2169" s="160"/>
      <c r="C2169" s="64"/>
      <c r="D2169" s="161"/>
      <c r="E2169" s="161"/>
      <c r="H2169" s="161"/>
      <c r="J2169" s="161"/>
      <c r="L2169" s="161"/>
      <c r="N2169" s="161"/>
      <c r="P2169" s="161"/>
      <c r="R2169" s="161"/>
      <c r="T2169" s="161"/>
      <c r="V2169" s="161"/>
      <c r="X2169" s="161"/>
      <c r="Z2169" s="161"/>
      <c r="AB2169" s="161"/>
      <c r="AD2169" s="161"/>
      <c r="AF2169" s="161"/>
      <c r="AH2169" s="161"/>
      <c r="AJ2169" s="161"/>
      <c r="AL2169" s="161"/>
      <c r="AN2169" s="161"/>
      <c r="AP2169" s="161"/>
      <c r="AR2169" s="161"/>
      <c r="AT2169" s="161"/>
      <c r="AV2169" s="161"/>
      <c r="AX2169" s="161"/>
      <c r="AZ2169" s="161"/>
      <c r="BB2169" s="161"/>
    </row>
    <row r="2170" spans="1:54" s="174" customFormat="1" ht="18.399999999999999" customHeight="1" x14ac:dyDescent="0.3">
      <c r="A2170" s="182"/>
      <c r="C2170" s="64"/>
      <c r="D2170" s="161"/>
      <c r="E2170" s="161"/>
      <c r="F2170" s="165"/>
      <c r="H2170" s="161"/>
      <c r="J2170" s="161"/>
      <c r="L2170" s="161"/>
      <c r="N2170" s="161"/>
      <c r="P2170" s="161"/>
      <c r="R2170" s="161"/>
      <c r="T2170" s="161"/>
      <c r="V2170" s="161"/>
      <c r="X2170" s="161"/>
      <c r="Z2170" s="161"/>
      <c r="AB2170" s="161"/>
      <c r="AD2170" s="161"/>
      <c r="AF2170" s="161"/>
      <c r="AH2170" s="161"/>
      <c r="AJ2170" s="161"/>
      <c r="AL2170" s="161"/>
      <c r="AN2170" s="161"/>
      <c r="AP2170" s="161"/>
      <c r="AR2170" s="161"/>
      <c r="AT2170" s="161"/>
      <c r="AV2170" s="161"/>
      <c r="AX2170" s="161"/>
      <c r="AZ2170" s="161"/>
      <c r="BB2170" s="161"/>
    </row>
    <row r="2171" spans="1:54" s="174" customFormat="1" ht="18.399999999999999" customHeight="1" x14ac:dyDescent="0.3">
      <c r="A2171" s="182"/>
      <c r="B2171" s="160"/>
      <c r="C2171" s="64"/>
      <c r="D2171" s="161"/>
      <c r="E2171" s="161"/>
      <c r="H2171" s="161"/>
      <c r="J2171" s="161"/>
      <c r="L2171" s="161"/>
      <c r="N2171" s="161"/>
      <c r="P2171" s="161"/>
      <c r="R2171" s="161"/>
      <c r="T2171" s="161"/>
      <c r="V2171" s="161"/>
      <c r="X2171" s="161"/>
      <c r="Z2171" s="161"/>
      <c r="AB2171" s="161"/>
      <c r="AD2171" s="161"/>
      <c r="AF2171" s="161"/>
      <c r="AH2171" s="161"/>
      <c r="AJ2171" s="161"/>
      <c r="AL2171" s="161"/>
      <c r="AN2171" s="161"/>
      <c r="AP2171" s="161"/>
      <c r="AR2171" s="161"/>
      <c r="AT2171" s="161"/>
      <c r="AV2171" s="161"/>
      <c r="AX2171" s="161"/>
      <c r="AZ2171" s="161"/>
      <c r="BB2171" s="161"/>
    </row>
    <row r="2172" spans="1:54" s="174" customFormat="1" ht="18.399999999999999" customHeight="1" x14ac:dyDescent="0.3">
      <c r="A2172" s="182"/>
      <c r="B2172" s="160"/>
      <c r="C2172" s="64"/>
      <c r="D2172" s="161"/>
      <c r="E2172" s="161"/>
      <c r="J2172" s="161"/>
      <c r="L2172" s="161"/>
      <c r="N2172" s="161"/>
      <c r="P2172" s="161"/>
      <c r="R2172" s="161"/>
      <c r="T2172" s="161"/>
      <c r="V2172" s="161"/>
      <c r="X2172" s="161"/>
      <c r="Z2172" s="161"/>
      <c r="AB2172" s="161"/>
      <c r="AD2172" s="161"/>
      <c r="AF2172" s="161"/>
      <c r="AH2172" s="161"/>
      <c r="AJ2172" s="161"/>
      <c r="AL2172" s="161"/>
      <c r="AN2172" s="161"/>
      <c r="AP2172" s="161"/>
      <c r="AR2172" s="161"/>
      <c r="AT2172" s="161"/>
      <c r="AV2172" s="161"/>
      <c r="AX2172" s="161"/>
      <c r="AZ2172" s="161"/>
      <c r="BB2172" s="161"/>
    </row>
    <row r="2173" spans="1:54" s="174" customFormat="1" ht="18.399999999999999" customHeight="1" x14ac:dyDescent="0.3">
      <c r="A2173" s="182"/>
      <c r="B2173" s="160"/>
      <c r="C2173" s="64"/>
      <c r="D2173" s="161"/>
      <c r="E2173" s="161"/>
      <c r="L2173" s="161"/>
      <c r="N2173" s="161"/>
      <c r="P2173" s="161"/>
      <c r="R2173" s="161"/>
      <c r="T2173" s="161"/>
      <c r="V2173" s="161"/>
      <c r="X2173" s="161"/>
      <c r="Z2173" s="161"/>
      <c r="AB2173" s="161"/>
      <c r="AD2173" s="161"/>
      <c r="AF2173" s="161"/>
      <c r="AH2173" s="161"/>
      <c r="AJ2173" s="161"/>
      <c r="AL2173" s="161"/>
      <c r="AN2173" s="161"/>
      <c r="AP2173" s="161"/>
      <c r="AR2173" s="161"/>
      <c r="AT2173" s="161"/>
      <c r="AV2173" s="161"/>
      <c r="AX2173" s="161"/>
      <c r="AZ2173" s="161"/>
      <c r="BB2173" s="161"/>
    </row>
    <row r="2174" spans="1:54" s="174" customFormat="1" ht="18.399999999999999" customHeight="1" x14ac:dyDescent="0.3">
      <c r="A2174" s="182"/>
      <c r="B2174" s="160"/>
      <c r="C2174" s="64"/>
      <c r="D2174" s="161"/>
      <c r="E2174" s="161"/>
      <c r="H2174" s="165"/>
      <c r="J2174" s="165"/>
      <c r="L2174" s="165"/>
      <c r="N2174" s="165"/>
      <c r="P2174" s="165"/>
      <c r="R2174" s="165"/>
      <c r="T2174" s="165"/>
      <c r="V2174" s="165"/>
      <c r="X2174" s="165"/>
      <c r="Z2174" s="165"/>
      <c r="AB2174" s="165"/>
      <c r="AD2174" s="165"/>
      <c r="AF2174" s="165"/>
      <c r="AH2174" s="165"/>
      <c r="AJ2174" s="165"/>
      <c r="AL2174" s="165"/>
      <c r="AN2174" s="165"/>
      <c r="AP2174" s="165"/>
      <c r="AR2174" s="165"/>
      <c r="AT2174" s="165"/>
      <c r="AV2174" s="165"/>
      <c r="AX2174" s="165"/>
      <c r="AZ2174" s="165"/>
      <c r="BB2174" s="165"/>
    </row>
    <row r="2175" spans="1:54" s="174" customFormat="1" ht="18.399999999999999" customHeight="1" x14ac:dyDescent="0.3">
      <c r="A2175" s="182"/>
      <c r="B2175" s="160"/>
      <c r="C2175" s="64"/>
      <c r="D2175" s="161"/>
      <c r="E2175" s="161"/>
      <c r="H2175" s="161"/>
      <c r="J2175" s="161"/>
      <c r="L2175" s="161"/>
      <c r="N2175" s="161"/>
      <c r="P2175" s="161"/>
      <c r="R2175" s="161"/>
      <c r="T2175" s="161"/>
      <c r="V2175" s="161"/>
      <c r="X2175" s="161"/>
      <c r="Z2175" s="161"/>
      <c r="AB2175" s="161"/>
      <c r="AD2175" s="161"/>
      <c r="AF2175" s="161"/>
      <c r="AH2175" s="161"/>
      <c r="AJ2175" s="161"/>
      <c r="AL2175" s="161"/>
      <c r="AN2175" s="161"/>
      <c r="AP2175" s="161"/>
      <c r="AR2175" s="161"/>
      <c r="AT2175" s="161"/>
      <c r="AV2175" s="161"/>
      <c r="AX2175" s="161"/>
      <c r="AZ2175" s="161"/>
      <c r="BB2175" s="161"/>
    </row>
    <row r="2176" spans="1:54" s="174" customFormat="1" ht="18.399999999999999" customHeight="1" x14ac:dyDescent="0.3">
      <c r="A2176" s="182"/>
      <c r="B2176" s="160"/>
      <c r="C2176" s="64"/>
      <c r="D2176" s="161"/>
      <c r="E2176" s="161"/>
      <c r="H2176" s="161"/>
      <c r="J2176" s="161"/>
      <c r="L2176" s="161"/>
      <c r="N2176" s="161"/>
      <c r="P2176" s="161"/>
      <c r="R2176" s="161"/>
      <c r="T2176" s="161"/>
      <c r="V2176" s="161"/>
      <c r="X2176" s="161"/>
      <c r="Z2176" s="161"/>
      <c r="AB2176" s="161"/>
      <c r="AD2176" s="161"/>
      <c r="AF2176" s="161"/>
      <c r="AH2176" s="161"/>
      <c r="AJ2176" s="161"/>
      <c r="AL2176" s="161"/>
      <c r="AN2176" s="161"/>
      <c r="AP2176" s="161"/>
      <c r="AR2176" s="161"/>
      <c r="AT2176" s="161"/>
      <c r="AV2176" s="161"/>
      <c r="AX2176" s="161"/>
      <c r="AZ2176" s="161"/>
      <c r="BB2176" s="161"/>
    </row>
    <row r="2177" spans="1:255" s="174" customFormat="1" ht="18.399999999999999" customHeight="1" x14ac:dyDescent="0.3">
      <c r="A2177" s="182"/>
      <c r="B2177" s="160"/>
      <c r="C2177" s="64"/>
      <c r="D2177" s="161"/>
      <c r="E2177" s="161"/>
      <c r="F2177" s="165"/>
      <c r="H2177" s="161"/>
      <c r="J2177" s="161"/>
      <c r="L2177" s="161"/>
      <c r="N2177" s="161"/>
      <c r="P2177" s="161"/>
      <c r="R2177" s="161"/>
      <c r="T2177" s="161"/>
      <c r="V2177" s="161"/>
      <c r="X2177" s="161"/>
      <c r="Z2177" s="161"/>
      <c r="AB2177" s="161"/>
      <c r="AD2177" s="161"/>
      <c r="AF2177" s="161"/>
      <c r="AH2177" s="161"/>
      <c r="AJ2177" s="161"/>
      <c r="AL2177" s="161"/>
      <c r="AN2177" s="161"/>
      <c r="AP2177" s="161"/>
      <c r="AR2177" s="161"/>
      <c r="AT2177" s="161"/>
      <c r="AV2177" s="161"/>
      <c r="AX2177" s="161"/>
      <c r="AZ2177" s="161"/>
      <c r="BB2177" s="161"/>
    </row>
    <row r="2178" spans="1:255" s="174" customFormat="1" ht="18.399999999999999" customHeight="1" x14ac:dyDescent="0.3">
      <c r="A2178" s="182"/>
      <c r="B2178" s="160"/>
      <c r="C2178" s="64"/>
      <c r="D2178" s="161"/>
      <c r="E2178" s="161"/>
      <c r="P2178" s="161"/>
      <c r="R2178" s="161"/>
      <c r="T2178" s="161"/>
      <c r="V2178" s="161"/>
      <c r="X2178" s="161"/>
      <c r="Z2178" s="161"/>
      <c r="AB2178" s="161"/>
      <c r="AD2178" s="161"/>
      <c r="AF2178" s="161"/>
      <c r="AH2178" s="161"/>
      <c r="AJ2178" s="161"/>
      <c r="AL2178" s="161"/>
      <c r="AN2178" s="161"/>
      <c r="AP2178" s="161"/>
      <c r="AR2178" s="161"/>
      <c r="AT2178" s="161"/>
      <c r="AV2178" s="161"/>
      <c r="AX2178" s="161"/>
      <c r="AZ2178" s="161"/>
      <c r="BB2178" s="161"/>
    </row>
    <row r="2179" spans="1:255" s="174" customFormat="1" ht="18.399999999999999" customHeight="1" x14ac:dyDescent="0.3">
      <c r="A2179" s="182"/>
      <c r="B2179" s="160"/>
      <c r="C2179" s="64"/>
      <c r="D2179" s="161"/>
      <c r="E2179" s="161"/>
      <c r="H2179" s="161"/>
      <c r="J2179" s="161"/>
      <c r="L2179" s="161"/>
      <c r="N2179" s="161"/>
      <c r="P2179" s="161"/>
      <c r="R2179" s="161"/>
      <c r="T2179" s="161"/>
      <c r="V2179" s="161"/>
      <c r="X2179" s="161"/>
      <c r="Z2179" s="161"/>
      <c r="AB2179" s="161"/>
      <c r="AD2179" s="161"/>
      <c r="AF2179" s="161"/>
      <c r="AH2179" s="161"/>
      <c r="AJ2179" s="161"/>
      <c r="AL2179" s="161"/>
      <c r="AN2179" s="161"/>
      <c r="AP2179" s="161"/>
      <c r="AR2179" s="161"/>
      <c r="AT2179" s="161"/>
      <c r="AV2179" s="161"/>
      <c r="AX2179" s="161"/>
      <c r="AZ2179" s="161"/>
      <c r="BB2179" s="161"/>
    </row>
    <row r="2180" spans="1:255" s="174" customFormat="1" ht="18.399999999999999" customHeight="1" x14ac:dyDescent="0.3">
      <c r="A2180" s="182"/>
      <c r="B2180" s="160"/>
      <c r="C2180" s="64"/>
      <c r="D2180" s="161"/>
      <c r="E2180" s="161"/>
      <c r="H2180" s="161"/>
      <c r="J2180" s="161"/>
      <c r="L2180" s="161"/>
      <c r="N2180" s="161"/>
      <c r="P2180" s="161"/>
      <c r="R2180" s="161"/>
      <c r="T2180" s="161"/>
      <c r="V2180" s="161"/>
      <c r="X2180" s="161"/>
      <c r="Z2180" s="161"/>
      <c r="AB2180" s="161"/>
      <c r="AD2180" s="161"/>
      <c r="AF2180" s="161"/>
      <c r="AH2180" s="161"/>
      <c r="AJ2180" s="161"/>
      <c r="AL2180" s="161"/>
      <c r="AN2180" s="161"/>
      <c r="AP2180" s="161"/>
      <c r="AR2180" s="161"/>
      <c r="AT2180" s="161"/>
      <c r="AV2180" s="161"/>
      <c r="AX2180" s="161"/>
      <c r="AZ2180" s="161"/>
      <c r="BB2180" s="161"/>
    </row>
    <row r="2181" spans="1:255" s="174" customFormat="1" ht="18.399999999999999" customHeight="1" x14ac:dyDescent="0.3">
      <c r="A2181" s="182"/>
      <c r="B2181" s="160"/>
      <c r="C2181" s="64"/>
      <c r="D2181" s="161"/>
      <c r="E2181" s="161"/>
      <c r="L2181" s="161"/>
      <c r="N2181" s="161"/>
      <c r="P2181" s="161"/>
      <c r="R2181" s="161"/>
      <c r="T2181" s="161"/>
      <c r="V2181" s="161"/>
      <c r="X2181" s="161"/>
      <c r="Z2181" s="161"/>
      <c r="AB2181" s="161"/>
      <c r="AD2181" s="161"/>
      <c r="AF2181" s="161"/>
      <c r="AH2181" s="161"/>
      <c r="AJ2181" s="161"/>
      <c r="AL2181" s="161"/>
      <c r="AN2181" s="161"/>
      <c r="AP2181" s="161"/>
      <c r="AR2181" s="161"/>
      <c r="AT2181" s="161"/>
      <c r="AV2181" s="161"/>
      <c r="AX2181" s="161"/>
      <c r="AZ2181" s="161"/>
      <c r="BB2181" s="161"/>
    </row>
    <row r="2182" spans="1:255" s="174" customFormat="1" ht="18.399999999999999" customHeight="1" x14ac:dyDescent="0.3">
      <c r="A2182" s="182"/>
      <c r="B2182" s="160"/>
      <c r="C2182" s="64"/>
      <c r="D2182" s="161"/>
      <c r="E2182" s="161"/>
      <c r="F2182" s="165"/>
      <c r="H2182" s="165"/>
      <c r="J2182" s="165"/>
      <c r="L2182" s="165"/>
      <c r="N2182" s="165"/>
      <c r="P2182" s="165"/>
      <c r="R2182" s="165"/>
      <c r="T2182" s="165"/>
      <c r="V2182" s="165"/>
      <c r="X2182" s="165"/>
      <c r="Z2182" s="165"/>
      <c r="AB2182" s="165"/>
      <c r="AD2182" s="165"/>
      <c r="AF2182" s="165"/>
      <c r="AH2182" s="165"/>
      <c r="AJ2182" s="165"/>
      <c r="AL2182" s="165"/>
      <c r="AN2182" s="165"/>
      <c r="AP2182" s="165"/>
      <c r="AR2182" s="165"/>
      <c r="AT2182" s="165"/>
      <c r="AV2182" s="165"/>
      <c r="AX2182" s="165"/>
      <c r="AZ2182" s="165"/>
      <c r="BB2182" s="165"/>
    </row>
    <row r="2183" spans="1:255" s="174" customFormat="1" ht="18.399999999999999" customHeight="1" x14ac:dyDescent="0.3">
      <c r="A2183" s="182"/>
      <c r="B2183" s="161"/>
      <c r="C2183" s="82"/>
      <c r="D2183" s="165"/>
      <c r="E2183" s="161"/>
      <c r="H2183" s="165"/>
      <c r="J2183" s="165"/>
      <c r="L2183" s="165"/>
      <c r="N2183" s="165"/>
      <c r="P2183" s="165"/>
      <c r="R2183" s="165"/>
      <c r="T2183" s="165"/>
      <c r="V2183" s="165"/>
      <c r="X2183" s="165"/>
      <c r="Z2183" s="165"/>
      <c r="AB2183" s="165"/>
      <c r="AD2183" s="165"/>
      <c r="AF2183" s="165"/>
      <c r="AH2183" s="165"/>
      <c r="AJ2183" s="165"/>
      <c r="AL2183" s="165"/>
      <c r="AN2183" s="165"/>
      <c r="AP2183" s="165"/>
      <c r="AR2183" s="165"/>
      <c r="AT2183" s="165"/>
      <c r="AV2183" s="165"/>
      <c r="AX2183" s="165"/>
      <c r="AZ2183" s="165"/>
      <c r="BB2183" s="165"/>
    </row>
    <row r="2184" spans="1:255" s="174" customFormat="1" ht="18.399999999999999" customHeight="1" x14ac:dyDescent="0.3">
      <c r="A2184" s="182"/>
      <c r="B2184" s="160"/>
      <c r="C2184" s="64"/>
      <c r="D2184" s="161"/>
      <c r="E2184" s="161"/>
      <c r="F2184" s="165"/>
      <c r="H2184" s="165"/>
      <c r="J2184" s="165"/>
      <c r="L2184" s="165"/>
      <c r="N2184" s="165"/>
      <c r="P2184" s="165"/>
      <c r="R2184" s="165"/>
      <c r="T2184" s="165"/>
      <c r="V2184" s="165"/>
      <c r="X2184" s="165"/>
      <c r="Z2184" s="165"/>
      <c r="AB2184" s="165"/>
      <c r="AD2184" s="165"/>
      <c r="AF2184" s="165"/>
      <c r="AH2184" s="165"/>
      <c r="AJ2184" s="165"/>
      <c r="AL2184" s="165"/>
      <c r="AN2184" s="165"/>
      <c r="AP2184" s="165"/>
      <c r="AR2184" s="165"/>
      <c r="AT2184" s="165"/>
      <c r="AV2184" s="165"/>
      <c r="AX2184" s="165"/>
      <c r="AZ2184" s="165"/>
      <c r="BB2184" s="165"/>
    </row>
    <row r="2185" spans="1:255" s="174" customFormat="1" ht="18.399999999999999" customHeight="1" x14ac:dyDescent="0.3">
      <c r="A2185" s="182"/>
      <c r="B2185" s="160"/>
      <c r="C2185" s="64"/>
      <c r="D2185" s="182"/>
      <c r="E2185" s="161"/>
      <c r="J2185" s="165"/>
      <c r="L2185" s="165"/>
      <c r="N2185" s="165"/>
      <c r="P2185" s="165"/>
      <c r="R2185" s="165"/>
      <c r="T2185" s="165"/>
      <c r="V2185" s="165"/>
      <c r="X2185" s="165"/>
      <c r="Z2185" s="165"/>
      <c r="AB2185" s="165"/>
      <c r="AD2185" s="165"/>
      <c r="AF2185" s="165"/>
      <c r="AH2185" s="165"/>
      <c r="AJ2185" s="165"/>
      <c r="AL2185" s="165"/>
      <c r="AN2185" s="165"/>
      <c r="AP2185" s="165"/>
      <c r="AR2185" s="165"/>
      <c r="AT2185" s="165"/>
      <c r="AV2185" s="165"/>
      <c r="AX2185" s="165"/>
      <c r="AZ2185" s="165"/>
      <c r="BB2185" s="165"/>
    </row>
    <row r="2186" spans="1:255" s="174" customFormat="1" ht="18.399999999999999" customHeight="1" x14ac:dyDescent="0.3">
      <c r="A2186" s="182"/>
      <c r="B2186" s="160"/>
      <c r="C2186" s="64"/>
      <c r="D2186" s="161"/>
      <c r="E2186" s="161"/>
      <c r="J2186" s="161"/>
      <c r="L2186" s="161"/>
      <c r="N2186" s="161"/>
      <c r="P2186" s="161"/>
      <c r="R2186" s="161"/>
      <c r="T2186" s="161"/>
      <c r="V2186" s="161"/>
      <c r="X2186" s="161"/>
      <c r="Z2186" s="161"/>
      <c r="AB2186" s="161"/>
      <c r="AD2186" s="161"/>
      <c r="AF2186" s="161"/>
      <c r="AH2186" s="161"/>
      <c r="AJ2186" s="161"/>
      <c r="AL2186" s="161"/>
      <c r="AN2186" s="161"/>
      <c r="AP2186" s="161"/>
      <c r="AR2186" s="161"/>
      <c r="AT2186" s="161"/>
      <c r="AV2186" s="161"/>
      <c r="AX2186" s="161"/>
      <c r="AZ2186" s="161"/>
      <c r="BB2186" s="161"/>
    </row>
    <row r="2187" spans="1:255" s="174" customFormat="1" ht="18.399999999999999" customHeight="1" x14ac:dyDescent="0.3">
      <c r="A2187" s="182"/>
      <c r="B2187" s="160"/>
      <c r="C2187" s="64"/>
      <c r="D2187" s="161"/>
      <c r="E2187" s="161"/>
      <c r="R2187" s="161"/>
      <c r="T2187" s="161"/>
      <c r="V2187" s="161"/>
      <c r="X2187" s="161"/>
      <c r="Z2187" s="161"/>
      <c r="AB2187" s="161"/>
      <c r="AD2187" s="161"/>
      <c r="AF2187" s="161"/>
      <c r="AH2187" s="161"/>
      <c r="AJ2187" s="161"/>
      <c r="AL2187" s="161"/>
      <c r="AN2187" s="161"/>
      <c r="AP2187" s="161"/>
      <c r="AR2187" s="161"/>
      <c r="AT2187" s="161"/>
      <c r="AV2187" s="161"/>
      <c r="AX2187" s="161"/>
      <c r="AZ2187" s="161"/>
      <c r="BB2187" s="161"/>
    </row>
    <row r="2188" spans="1:255" s="174" customFormat="1" ht="18.399999999999999" customHeight="1" x14ac:dyDescent="0.3">
      <c r="A2188" s="182"/>
      <c r="B2188" s="160"/>
      <c r="C2188" s="64"/>
      <c r="D2188" s="161"/>
      <c r="E2188" s="161"/>
      <c r="H2188" s="161"/>
      <c r="J2188" s="161"/>
      <c r="L2188" s="161"/>
      <c r="N2188" s="161"/>
      <c r="P2188" s="161"/>
      <c r="R2188" s="161"/>
      <c r="T2188" s="161"/>
      <c r="V2188" s="161"/>
      <c r="X2188" s="161"/>
      <c r="Z2188" s="161"/>
      <c r="AB2188" s="161"/>
      <c r="AD2188" s="161"/>
      <c r="AF2188" s="161"/>
      <c r="AH2188" s="161"/>
      <c r="AJ2188" s="161"/>
      <c r="AL2188" s="161"/>
      <c r="AN2188" s="161"/>
      <c r="AP2188" s="161"/>
      <c r="AR2188" s="161"/>
      <c r="AT2188" s="161"/>
      <c r="AV2188" s="161"/>
      <c r="AX2188" s="161"/>
      <c r="AZ2188" s="161"/>
      <c r="BB2188" s="161"/>
    </row>
    <row r="2189" spans="1:255" s="174" customFormat="1" ht="18.399999999999999" customHeight="1" x14ac:dyDescent="0.3">
      <c r="A2189" s="182"/>
      <c r="B2189" s="160"/>
      <c r="C2189" s="64"/>
      <c r="D2189" s="161"/>
      <c r="E2189" s="161"/>
      <c r="Z2189" s="165"/>
      <c r="AB2189" s="165"/>
      <c r="AD2189" s="165"/>
      <c r="AF2189" s="165"/>
      <c r="AH2189" s="165"/>
      <c r="AJ2189" s="165"/>
      <c r="AL2189" s="165"/>
      <c r="AN2189" s="165"/>
      <c r="AP2189" s="165"/>
      <c r="AR2189" s="165"/>
      <c r="AT2189" s="165"/>
      <c r="AV2189" s="165"/>
      <c r="AX2189" s="165"/>
      <c r="AZ2189" s="165"/>
      <c r="BB2189" s="165"/>
    </row>
    <row r="2190" spans="1:255" s="174" customFormat="1" ht="18.399999999999999" customHeight="1" x14ac:dyDescent="0.3">
      <c r="A2190" s="182"/>
      <c r="B2190" s="160"/>
      <c r="C2190" s="64"/>
      <c r="D2190" s="161"/>
      <c r="E2190" s="161"/>
      <c r="P2190" s="161"/>
      <c r="R2190" s="161"/>
      <c r="T2190" s="161"/>
      <c r="V2190" s="161"/>
      <c r="X2190" s="161"/>
      <c r="Z2190" s="161"/>
      <c r="AB2190" s="161"/>
      <c r="AD2190" s="161"/>
      <c r="AF2190" s="161"/>
      <c r="AH2190" s="161"/>
      <c r="AJ2190" s="161"/>
      <c r="AL2190" s="161"/>
      <c r="AN2190" s="161"/>
      <c r="AP2190" s="161"/>
      <c r="AR2190" s="161"/>
      <c r="AT2190" s="161"/>
      <c r="AV2190" s="161"/>
      <c r="AX2190" s="161"/>
      <c r="AZ2190" s="161"/>
      <c r="BB2190" s="161"/>
      <c r="BD2190" s="161"/>
      <c r="BE2190" s="161"/>
      <c r="BF2190" s="161"/>
      <c r="BG2190" s="161"/>
      <c r="BH2190" s="161"/>
      <c r="BI2190" s="161"/>
      <c r="BJ2190" s="161"/>
      <c r="BK2190" s="161"/>
      <c r="BL2190" s="161"/>
      <c r="BM2190" s="161"/>
      <c r="BN2190" s="161"/>
      <c r="BO2190" s="161"/>
      <c r="BP2190" s="161"/>
      <c r="BQ2190" s="161"/>
      <c r="BR2190" s="161"/>
      <c r="BS2190" s="161"/>
      <c r="BT2190" s="161"/>
      <c r="BU2190" s="161"/>
      <c r="BV2190" s="161"/>
      <c r="BW2190" s="161"/>
      <c r="BX2190" s="161"/>
      <c r="BY2190" s="161"/>
      <c r="BZ2190" s="161"/>
      <c r="CA2190" s="161"/>
      <c r="CB2190" s="161"/>
      <c r="CC2190" s="161"/>
      <c r="CD2190" s="161"/>
      <c r="CE2190" s="161"/>
      <c r="CF2190" s="161"/>
      <c r="CG2190" s="161"/>
      <c r="CH2190" s="161"/>
      <c r="CI2190" s="161"/>
      <c r="CJ2190" s="161"/>
      <c r="CK2190" s="161"/>
      <c r="CL2190" s="161"/>
      <c r="CM2190" s="161"/>
      <c r="CN2190" s="161"/>
      <c r="CO2190" s="161"/>
      <c r="CP2190" s="161"/>
      <c r="CQ2190" s="161"/>
      <c r="CR2190" s="161"/>
      <c r="CS2190" s="161"/>
      <c r="CT2190" s="161"/>
      <c r="CU2190" s="161"/>
      <c r="CV2190" s="161"/>
      <c r="CW2190" s="161"/>
      <c r="CX2190" s="161"/>
      <c r="CY2190" s="161"/>
      <c r="CZ2190" s="161"/>
      <c r="DA2190" s="161"/>
      <c r="DB2190" s="161"/>
      <c r="DC2190" s="161"/>
      <c r="DD2190" s="161"/>
      <c r="DE2190" s="161"/>
      <c r="DF2190" s="161"/>
      <c r="DG2190" s="161"/>
      <c r="DH2190" s="161"/>
      <c r="DI2190" s="161"/>
      <c r="DJ2190" s="161"/>
      <c r="DK2190" s="161"/>
      <c r="DL2190" s="161"/>
      <c r="DM2190" s="161"/>
      <c r="DN2190" s="161"/>
      <c r="DO2190" s="161"/>
      <c r="DP2190" s="161"/>
      <c r="DQ2190" s="161"/>
      <c r="DR2190" s="161"/>
      <c r="DS2190" s="161"/>
      <c r="DT2190" s="161"/>
      <c r="DU2190" s="161"/>
      <c r="DV2190" s="161"/>
      <c r="DW2190" s="161"/>
      <c r="DX2190" s="161"/>
      <c r="DY2190" s="161"/>
      <c r="EB2190" s="161"/>
      <c r="EC2190" s="161"/>
      <c r="ED2190" s="161"/>
      <c r="EE2190" s="161"/>
      <c r="EF2190" s="161"/>
      <c r="EG2190" s="161"/>
      <c r="EH2190" s="161"/>
      <c r="EI2190" s="161"/>
      <c r="EJ2190" s="161"/>
      <c r="EK2190" s="161"/>
      <c r="EL2190" s="161"/>
      <c r="EM2190" s="161"/>
      <c r="EN2190" s="161"/>
      <c r="EO2190" s="161"/>
      <c r="EP2190" s="161"/>
      <c r="EQ2190" s="161"/>
      <c r="ER2190" s="161"/>
      <c r="ES2190" s="161"/>
      <c r="ET2190" s="161"/>
      <c r="EU2190" s="161"/>
      <c r="EV2190" s="161"/>
      <c r="EW2190" s="161"/>
      <c r="EX2190" s="161"/>
      <c r="EY2190" s="161"/>
      <c r="EZ2190" s="161"/>
      <c r="FA2190" s="161"/>
      <c r="FB2190" s="161"/>
      <c r="FC2190" s="161"/>
      <c r="FD2190" s="161"/>
      <c r="FE2190" s="161"/>
      <c r="FF2190" s="161"/>
      <c r="FG2190" s="161"/>
      <c r="FH2190" s="161"/>
      <c r="FI2190" s="161"/>
      <c r="FJ2190" s="161"/>
      <c r="FK2190" s="161"/>
      <c r="FL2190" s="161"/>
      <c r="FM2190" s="161"/>
      <c r="FN2190" s="161"/>
      <c r="FO2190" s="161"/>
      <c r="FP2190" s="161"/>
      <c r="FQ2190" s="161"/>
      <c r="FR2190" s="161"/>
      <c r="FS2190" s="161"/>
      <c r="FT2190" s="161"/>
      <c r="FU2190" s="161"/>
      <c r="FV2190" s="161"/>
      <c r="FW2190" s="161"/>
      <c r="FX2190" s="161"/>
      <c r="FY2190" s="161"/>
      <c r="FZ2190" s="161"/>
      <c r="GA2190" s="161"/>
      <c r="GB2190" s="161"/>
      <c r="GC2190" s="161"/>
      <c r="GD2190" s="161"/>
      <c r="GE2190" s="161"/>
      <c r="GF2190" s="161"/>
      <c r="GG2190" s="161"/>
      <c r="GH2190" s="161"/>
      <c r="GI2190" s="161"/>
      <c r="GJ2190" s="161"/>
      <c r="GK2190" s="161"/>
      <c r="GL2190" s="161"/>
      <c r="GM2190" s="161"/>
      <c r="GN2190" s="161"/>
      <c r="GO2190" s="161"/>
      <c r="GP2190" s="161"/>
      <c r="GQ2190" s="161"/>
      <c r="GR2190" s="161"/>
      <c r="GS2190" s="161"/>
      <c r="GT2190" s="161"/>
      <c r="GU2190" s="161"/>
      <c r="GV2190" s="161"/>
      <c r="GW2190" s="161"/>
      <c r="GX2190" s="161"/>
      <c r="GY2190" s="161"/>
      <c r="GZ2190" s="161"/>
      <c r="HA2190" s="161"/>
      <c r="HB2190" s="161"/>
      <c r="HC2190" s="161"/>
      <c r="HD2190" s="161"/>
      <c r="HE2190" s="161"/>
      <c r="HF2190" s="161"/>
      <c r="HG2190" s="161"/>
      <c r="HH2190" s="161"/>
      <c r="HI2190" s="161"/>
      <c r="HJ2190" s="161"/>
      <c r="HK2190" s="161"/>
      <c r="HL2190" s="161"/>
      <c r="HM2190" s="161"/>
      <c r="HN2190" s="161"/>
      <c r="HO2190" s="161"/>
      <c r="HP2190" s="161"/>
      <c r="HQ2190" s="161"/>
      <c r="HR2190" s="161"/>
      <c r="HS2190" s="161"/>
      <c r="HT2190" s="161"/>
      <c r="HU2190" s="161"/>
      <c r="HV2190" s="161"/>
      <c r="HW2190" s="161"/>
      <c r="HX2190" s="161"/>
      <c r="HY2190" s="161"/>
      <c r="HZ2190" s="161"/>
      <c r="IA2190" s="161"/>
      <c r="IB2190" s="161"/>
      <c r="IC2190" s="161"/>
      <c r="ID2190" s="161"/>
      <c r="IE2190" s="161"/>
      <c r="IF2190" s="161"/>
      <c r="IG2190" s="161"/>
      <c r="IH2190" s="161"/>
      <c r="II2190" s="161"/>
      <c r="IJ2190" s="161"/>
      <c r="IK2190" s="161"/>
      <c r="IL2190" s="161"/>
      <c r="IM2190" s="161"/>
      <c r="IN2190" s="161"/>
      <c r="IO2190" s="161"/>
      <c r="IP2190" s="161"/>
      <c r="IQ2190" s="161"/>
      <c r="IR2190" s="161"/>
      <c r="IS2190" s="161"/>
      <c r="IT2190" s="161"/>
      <c r="IU2190" s="161"/>
    </row>
    <row r="2191" spans="1:255" s="174" customFormat="1" ht="18.399999999999999" customHeight="1" x14ac:dyDescent="0.3">
      <c r="A2191" s="182"/>
      <c r="B2191" s="160"/>
      <c r="C2191" s="64"/>
      <c r="D2191" s="161"/>
      <c r="E2191" s="161"/>
      <c r="J2191" s="165"/>
      <c r="L2191" s="165"/>
      <c r="N2191" s="165"/>
      <c r="P2191" s="165"/>
      <c r="R2191" s="165"/>
      <c r="T2191" s="165"/>
      <c r="V2191" s="165"/>
      <c r="X2191" s="165"/>
      <c r="Z2191" s="165"/>
      <c r="AB2191" s="165"/>
      <c r="AD2191" s="165"/>
      <c r="AF2191" s="165"/>
      <c r="AH2191" s="165"/>
      <c r="AJ2191" s="165"/>
      <c r="AL2191" s="165"/>
      <c r="AN2191" s="165"/>
      <c r="AP2191" s="165"/>
      <c r="AR2191" s="165"/>
      <c r="AT2191" s="165"/>
      <c r="AV2191" s="165"/>
      <c r="AX2191" s="165"/>
      <c r="AZ2191" s="165"/>
      <c r="BB2191" s="165"/>
    </row>
    <row r="2192" spans="1:255" s="174" customFormat="1" ht="18.399999999999999" customHeight="1" x14ac:dyDescent="0.3">
      <c r="A2192" s="182"/>
      <c r="B2192" s="160"/>
      <c r="C2192" s="64"/>
      <c r="D2192" s="161"/>
      <c r="E2192" s="161"/>
      <c r="N2192" s="165"/>
      <c r="P2192" s="165"/>
      <c r="R2192" s="165"/>
      <c r="T2192" s="165"/>
      <c r="V2192" s="165"/>
      <c r="X2192" s="165"/>
      <c r="Z2192" s="165"/>
      <c r="AB2192" s="165"/>
      <c r="AD2192" s="165"/>
      <c r="AF2192" s="165"/>
      <c r="AH2192" s="165"/>
      <c r="AJ2192" s="165"/>
      <c r="AL2192" s="165"/>
      <c r="AN2192" s="165"/>
      <c r="AP2192" s="165"/>
      <c r="AR2192" s="165"/>
      <c r="AT2192" s="165"/>
      <c r="AV2192" s="165"/>
      <c r="AX2192" s="165"/>
      <c r="AZ2192" s="165"/>
      <c r="BB2192" s="165"/>
    </row>
    <row r="2193" spans="1:54" s="174" customFormat="1" ht="18.399999999999999" customHeight="1" x14ac:dyDescent="0.3">
      <c r="A2193" s="182"/>
      <c r="B2193" s="160"/>
      <c r="C2193" s="64"/>
      <c r="D2193" s="161"/>
      <c r="E2193" s="161"/>
      <c r="F2193" s="165"/>
      <c r="H2193" s="161"/>
      <c r="J2193" s="161"/>
      <c r="L2193" s="161"/>
      <c r="N2193" s="161"/>
      <c r="P2193" s="161"/>
      <c r="R2193" s="161"/>
      <c r="T2193" s="161"/>
      <c r="V2193" s="161"/>
      <c r="X2193" s="161"/>
      <c r="Z2193" s="161"/>
      <c r="AB2193" s="161"/>
      <c r="AD2193" s="161"/>
      <c r="AF2193" s="161"/>
      <c r="AH2193" s="161"/>
      <c r="AJ2193" s="161"/>
      <c r="AL2193" s="161"/>
      <c r="AN2193" s="161"/>
      <c r="AP2193" s="161"/>
      <c r="AR2193" s="161"/>
      <c r="AT2193" s="161"/>
      <c r="AV2193" s="161"/>
      <c r="AX2193" s="161"/>
      <c r="AZ2193" s="161"/>
      <c r="BB2193" s="161"/>
    </row>
    <row r="2194" spans="1:54" s="174" customFormat="1" ht="18.399999999999999" customHeight="1" x14ac:dyDescent="0.3">
      <c r="A2194" s="182"/>
      <c r="B2194" s="160"/>
      <c r="C2194" s="64"/>
      <c r="D2194" s="161"/>
      <c r="E2194" s="161"/>
      <c r="H2194" s="161"/>
      <c r="J2194" s="161"/>
      <c r="L2194" s="161"/>
      <c r="N2194" s="161"/>
      <c r="P2194" s="161"/>
      <c r="R2194" s="161"/>
      <c r="T2194" s="161"/>
      <c r="V2194" s="161"/>
      <c r="X2194" s="161"/>
      <c r="Z2194" s="161"/>
      <c r="AB2194" s="161"/>
      <c r="AD2194" s="161"/>
      <c r="AF2194" s="161"/>
      <c r="AH2194" s="161"/>
      <c r="AJ2194" s="161"/>
      <c r="AL2194" s="161"/>
      <c r="AN2194" s="161"/>
      <c r="AP2194" s="161"/>
      <c r="AR2194" s="161"/>
      <c r="AT2194" s="161"/>
      <c r="AV2194" s="161"/>
      <c r="AX2194" s="161"/>
      <c r="AZ2194" s="161"/>
      <c r="BB2194" s="161"/>
    </row>
    <row r="2195" spans="1:54" s="174" customFormat="1" ht="18.399999999999999" customHeight="1" x14ac:dyDescent="0.3">
      <c r="A2195" s="182"/>
      <c r="B2195" s="160"/>
      <c r="C2195" s="64"/>
      <c r="D2195" s="161"/>
      <c r="E2195" s="161"/>
      <c r="J2195" s="161"/>
      <c r="L2195" s="161"/>
      <c r="N2195" s="161"/>
      <c r="P2195" s="161"/>
      <c r="R2195" s="161"/>
      <c r="T2195" s="161"/>
      <c r="V2195" s="161"/>
      <c r="X2195" s="161"/>
      <c r="Z2195" s="161"/>
      <c r="AB2195" s="161"/>
      <c r="AD2195" s="161"/>
      <c r="AF2195" s="161"/>
      <c r="AH2195" s="161"/>
      <c r="AJ2195" s="161"/>
      <c r="AL2195" s="161"/>
      <c r="AN2195" s="161"/>
      <c r="AP2195" s="161"/>
      <c r="AR2195" s="161"/>
      <c r="AT2195" s="161"/>
      <c r="AV2195" s="161"/>
      <c r="AX2195" s="161"/>
      <c r="AZ2195" s="161"/>
      <c r="BB2195" s="161"/>
    </row>
    <row r="2196" spans="1:54" s="174" customFormat="1" ht="18.399999999999999" customHeight="1" x14ac:dyDescent="0.3">
      <c r="A2196" s="182"/>
      <c r="B2196" s="160"/>
      <c r="C2196" s="64"/>
      <c r="D2196" s="161"/>
      <c r="E2196" s="161"/>
      <c r="AH2196" s="161"/>
      <c r="AJ2196" s="161"/>
      <c r="AL2196" s="161"/>
      <c r="AN2196" s="161"/>
      <c r="AP2196" s="161"/>
      <c r="AR2196" s="161"/>
      <c r="AT2196" s="161"/>
      <c r="AV2196" s="161"/>
      <c r="AX2196" s="161"/>
      <c r="AZ2196" s="161"/>
      <c r="BB2196" s="161"/>
    </row>
    <row r="2197" spans="1:54" s="174" customFormat="1" ht="18.399999999999999" customHeight="1" x14ac:dyDescent="0.3">
      <c r="A2197" s="182"/>
      <c r="B2197" s="160"/>
      <c r="C2197" s="64"/>
      <c r="D2197" s="160"/>
      <c r="E2197" s="161"/>
      <c r="H2197" s="165"/>
      <c r="J2197" s="165"/>
      <c r="L2197" s="165"/>
      <c r="N2197" s="165"/>
      <c r="R2197" s="165"/>
      <c r="T2197" s="165"/>
      <c r="V2197" s="165"/>
      <c r="X2197" s="165"/>
      <c r="Z2197" s="165"/>
      <c r="AB2197" s="165"/>
      <c r="AD2197" s="165"/>
      <c r="AF2197" s="165"/>
      <c r="AH2197" s="165"/>
      <c r="AJ2197" s="165"/>
      <c r="AL2197" s="165"/>
      <c r="AN2197" s="165"/>
      <c r="AP2197" s="165"/>
      <c r="AR2197" s="165"/>
      <c r="AT2197" s="165"/>
      <c r="AV2197" s="165"/>
      <c r="AX2197" s="165"/>
      <c r="AZ2197" s="165"/>
      <c r="BB2197" s="165"/>
    </row>
    <row r="2198" spans="1:54" s="174" customFormat="1" ht="18.399999999999999" customHeight="1" x14ac:dyDescent="0.3">
      <c r="A2198" s="182"/>
      <c r="B2198" s="160"/>
      <c r="C2198" s="64"/>
      <c r="D2198" s="161"/>
      <c r="E2198" s="161"/>
      <c r="F2198" s="165"/>
      <c r="H2198" s="165"/>
      <c r="J2198" s="165"/>
      <c r="L2198" s="165"/>
      <c r="N2198" s="165"/>
      <c r="P2198" s="165"/>
      <c r="R2198" s="165"/>
      <c r="T2198" s="165"/>
      <c r="V2198" s="165"/>
      <c r="X2198" s="165"/>
      <c r="Z2198" s="165"/>
      <c r="AB2198" s="165"/>
      <c r="AD2198" s="165"/>
      <c r="AF2198" s="165"/>
      <c r="AH2198" s="165"/>
      <c r="AJ2198" s="165"/>
      <c r="AL2198" s="165"/>
      <c r="AN2198" s="165"/>
      <c r="AP2198" s="165"/>
      <c r="AR2198" s="165"/>
      <c r="AT2198" s="165"/>
      <c r="AV2198" s="165"/>
      <c r="AX2198" s="165"/>
      <c r="AZ2198" s="165"/>
      <c r="BB2198" s="165"/>
    </row>
    <row r="2199" spans="1:54" s="174" customFormat="1" ht="18.399999999999999" customHeight="1" x14ac:dyDescent="0.3">
      <c r="A2199" s="182"/>
      <c r="B2199" s="160"/>
      <c r="C2199" s="64"/>
      <c r="D2199" s="161"/>
      <c r="E2199" s="161"/>
      <c r="J2199" s="165"/>
      <c r="L2199" s="165"/>
      <c r="N2199" s="165"/>
      <c r="P2199" s="165"/>
      <c r="R2199" s="165"/>
      <c r="T2199" s="165"/>
      <c r="V2199" s="165"/>
      <c r="X2199" s="165"/>
      <c r="Z2199" s="165"/>
      <c r="AB2199" s="165"/>
      <c r="AD2199" s="165"/>
      <c r="AF2199" s="165"/>
      <c r="AH2199" s="165"/>
      <c r="AJ2199" s="165"/>
      <c r="AL2199" s="165"/>
      <c r="AN2199" s="165"/>
      <c r="AP2199" s="165"/>
      <c r="AR2199" s="165"/>
      <c r="AT2199" s="165"/>
      <c r="AV2199" s="165"/>
      <c r="AX2199" s="165"/>
      <c r="AZ2199" s="165"/>
      <c r="BB2199" s="165"/>
    </row>
    <row r="2200" spans="1:54" s="174" customFormat="1" ht="18.399999999999999" customHeight="1" x14ac:dyDescent="0.3">
      <c r="A2200" s="182"/>
      <c r="B2200" s="160"/>
      <c r="C2200" s="64"/>
      <c r="D2200" s="161"/>
      <c r="E2200" s="161"/>
      <c r="F2200" s="165"/>
      <c r="H2200" s="161"/>
      <c r="J2200" s="161"/>
      <c r="L2200" s="161"/>
      <c r="N2200" s="161"/>
      <c r="P2200" s="161"/>
      <c r="R2200" s="161"/>
      <c r="T2200" s="161"/>
      <c r="V2200" s="161"/>
      <c r="X2200" s="161"/>
      <c r="Z2200" s="161"/>
      <c r="AB2200" s="161"/>
      <c r="AD2200" s="161"/>
      <c r="AF2200" s="161"/>
      <c r="AH2200" s="161"/>
      <c r="AJ2200" s="161"/>
      <c r="AL2200" s="161"/>
      <c r="AN2200" s="161"/>
      <c r="AP2200" s="161"/>
      <c r="AR2200" s="161"/>
      <c r="AT2200" s="161"/>
      <c r="AV2200" s="161"/>
      <c r="AX2200" s="161"/>
      <c r="AZ2200" s="161"/>
      <c r="BB2200" s="161"/>
    </row>
    <row r="2201" spans="1:54" s="174" customFormat="1" ht="18.399999999999999" customHeight="1" x14ac:dyDescent="0.3">
      <c r="A2201" s="182"/>
      <c r="B2201" s="160"/>
      <c r="C2201" s="64"/>
      <c r="D2201" s="161"/>
      <c r="E2201" s="161"/>
      <c r="P2201" s="161"/>
      <c r="R2201" s="161"/>
      <c r="T2201" s="161"/>
      <c r="V2201" s="161"/>
      <c r="X2201" s="161"/>
      <c r="Z2201" s="161"/>
      <c r="AB2201" s="161"/>
      <c r="AD2201" s="161"/>
      <c r="AF2201" s="161"/>
      <c r="AH2201" s="161"/>
      <c r="AJ2201" s="161"/>
      <c r="AL2201" s="161"/>
      <c r="AN2201" s="161"/>
      <c r="AP2201" s="161"/>
      <c r="AR2201" s="161"/>
      <c r="AT2201" s="161"/>
      <c r="AV2201" s="161"/>
      <c r="AX2201" s="161"/>
      <c r="AZ2201" s="161"/>
      <c r="BB2201" s="161"/>
    </row>
    <row r="2202" spans="1:54" s="174" customFormat="1" ht="18.399999999999999" customHeight="1" x14ac:dyDescent="0.3">
      <c r="A2202" s="182"/>
      <c r="B2202" s="160"/>
      <c r="C2202" s="64"/>
      <c r="D2202" s="161"/>
      <c r="E2202" s="161"/>
      <c r="J2202" s="161"/>
      <c r="L2202" s="161"/>
      <c r="N2202" s="161"/>
      <c r="P2202" s="161"/>
      <c r="R2202" s="161"/>
      <c r="T2202" s="161"/>
      <c r="V2202" s="161"/>
      <c r="X2202" s="161"/>
      <c r="Z2202" s="161"/>
      <c r="AB2202" s="161"/>
      <c r="AD2202" s="161"/>
      <c r="AF2202" s="161"/>
      <c r="AH2202" s="161"/>
      <c r="AJ2202" s="161"/>
      <c r="AL2202" s="161"/>
      <c r="AN2202" s="161"/>
      <c r="AP2202" s="161"/>
      <c r="AR2202" s="161"/>
      <c r="AT2202" s="161"/>
      <c r="AV2202" s="161"/>
      <c r="AX2202" s="161"/>
      <c r="AZ2202" s="161"/>
      <c r="BB2202" s="161"/>
    </row>
    <row r="2203" spans="1:54" s="174" customFormat="1" ht="18.399999999999999" customHeight="1" x14ac:dyDescent="0.3">
      <c r="A2203" s="182"/>
      <c r="B2203" s="160"/>
      <c r="C2203" s="64"/>
      <c r="D2203" s="161"/>
      <c r="E2203" s="161"/>
      <c r="H2203" s="161"/>
      <c r="J2203" s="161"/>
      <c r="L2203" s="161"/>
      <c r="N2203" s="161"/>
      <c r="P2203" s="161"/>
      <c r="R2203" s="161"/>
      <c r="T2203" s="161"/>
      <c r="V2203" s="161"/>
      <c r="X2203" s="161"/>
      <c r="Z2203" s="161"/>
      <c r="AB2203" s="161"/>
      <c r="AD2203" s="161"/>
      <c r="AF2203" s="161"/>
      <c r="AH2203" s="161"/>
      <c r="AJ2203" s="161"/>
      <c r="AL2203" s="161"/>
      <c r="AN2203" s="161"/>
      <c r="AP2203" s="161"/>
      <c r="AR2203" s="161"/>
      <c r="AT2203" s="161"/>
      <c r="AV2203" s="161"/>
      <c r="AX2203" s="161"/>
      <c r="AZ2203" s="161"/>
      <c r="BB2203" s="161"/>
    </row>
    <row r="2204" spans="1:54" s="174" customFormat="1" ht="18.399999999999999" customHeight="1" x14ac:dyDescent="0.3">
      <c r="A2204" s="182"/>
      <c r="B2204" s="160"/>
      <c r="C2204" s="64"/>
      <c r="D2204" s="161"/>
      <c r="E2204" s="161"/>
      <c r="F2204" s="165"/>
      <c r="H2204" s="165"/>
      <c r="J2204" s="165"/>
      <c r="L2204" s="165"/>
      <c r="N2204" s="165"/>
      <c r="P2204" s="165"/>
      <c r="R2204" s="165"/>
      <c r="T2204" s="165"/>
      <c r="V2204" s="165"/>
      <c r="X2204" s="165"/>
      <c r="Z2204" s="165"/>
      <c r="AB2204" s="165"/>
      <c r="AD2204" s="165"/>
      <c r="AF2204" s="165"/>
      <c r="AH2204" s="165"/>
      <c r="AJ2204" s="165"/>
      <c r="AL2204" s="165"/>
      <c r="AN2204" s="165"/>
      <c r="AP2204" s="165"/>
      <c r="AR2204" s="165"/>
      <c r="AT2204" s="165"/>
      <c r="AV2204" s="165"/>
      <c r="AX2204" s="165"/>
      <c r="AZ2204" s="165"/>
      <c r="BB2204" s="165"/>
    </row>
    <row r="2205" spans="1:54" s="174" customFormat="1" ht="18.399999999999999" customHeight="1" x14ac:dyDescent="0.3">
      <c r="A2205" s="180"/>
      <c r="B2205" s="179"/>
      <c r="C2205" s="190"/>
      <c r="D2205" s="165"/>
      <c r="E2205" s="161"/>
      <c r="F2205" s="164"/>
      <c r="H2205" s="178"/>
      <c r="J2205" s="178"/>
      <c r="L2205" s="178"/>
      <c r="N2205" s="178"/>
      <c r="P2205" s="178"/>
      <c r="R2205" s="178"/>
      <c r="T2205" s="178"/>
      <c r="V2205" s="178"/>
      <c r="X2205" s="178"/>
      <c r="Z2205" s="178"/>
      <c r="AB2205" s="178"/>
      <c r="AD2205" s="178"/>
      <c r="AF2205" s="178"/>
      <c r="AH2205" s="178"/>
      <c r="AJ2205" s="178"/>
      <c r="AL2205" s="178"/>
      <c r="AN2205" s="178"/>
      <c r="AP2205" s="178"/>
      <c r="AR2205" s="178"/>
      <c r="AT2205" s="178"/>
      <c r="AV2205" s="178"/>
      <c r="AX2205" s="178"/>
      <c r="AZ2205" s="178"/>
      <c r="BB2205" s="178"/>
    </row>
    <row r="2206" spans="1:54" s="174" customFormat="1" ht="18.399999999999999" customHeight="1" x14ac:dyDescent="0.3">
      <c r="A2206" s="182"/>
      <c r="B2206" s="160"/>
      <c r="C2206" s="64"/>
      <c r="D2206" s="161"/>
      <c r="E2206" s="161"/>
      <c r="L2206" s="161"/>
      <c r="N2206" s="161"/>
      <c r="P2206" s="161"/>
      <c r="R2206" s="161"/>
      <c r="T2206" s="161"/>
      <c r="V2206" s="161"/>
      <c r="X2206" s="161"/>
      <c r="Z2206" s="161"/>
      <c r="AB2206" s="161"/>
      <c r="AD2206" s="161"/>
      <c r="AF2206" s="161"/>
      <c r="AH2206" s="161"/>
      <c r="AJ2206" s="161"/>
      <c r="AL2206" s="161"/>
      <c r="AN2206" s="161"/>
      <c r="AP2206" s="161"/>
      <c r="AR2206" s="161"/>
      <c r="AT2206" s="161"/>
      <c r="AV2206" s="161"/>
      <c r="AX2206" s="161"/>
      <c r="AZ2206" s="161"/>
      <c r="BB2206" s="161"/>
    </row>
    <row r="2207" spans="1:54" s="174" customFormat="1" ht="18.399999999999999" customHeight="1" x14ac:dyDescent="0.3">
      <c r="A2207" s="182"/>
      <c r="B2207" s="160"/>
      <c r="C2207" s="64"/>
      <c r="D2207" s="161"/>
      <c r="E2207" s="161"/>
      <c r="H2207" s="161"/>
      <c r="J2207" s="161"/>
      <c r="L2207" s="161"/>
      <c r="N2207" s="161"/>
      <c r="P2207" s="161"/>
      <c r="R2207" s="161"/>
      <c r="T2207" s="161"/>
      <c r="V2207" s="161"/>
      <c r="X2207" s="161"/>
      <c r="Z2207" s="161"/>
      <c r="AB2207" s="161"/>
      <c r="AD2207" s="161"/>
      <c r="AF2207" s="161"/>
      <c r="AH2207" s="161"/>
      <c r="AJ2207" s="161"/>
      <c r="AL2207" s="161"/>
      <c r="AN2207" s="161"/>
      <c r="AP2207" s="161"/>
      <c r="AR2207" s="161"/>
      <c r="AT2207" s="161"/>
      <c r="AV2207" s="161"/>
      <c r="AX2207" s="161"/>
      <c r="AZ2207" s="161"/>
      <c r="BB2207" s="161"/>
    </row>
    <row r="2208" spans="1:54" s="174" customFormat="1" ht="18.399999999999999" customHeight="1" x14ac:dyDescent="0.3">
      <c r="A2208" s="182"/>
      <c r="B2208" s="160"/>
      <c r="C2208" s="64"/>
      <c r="D2208" s="161"/>
      <c r="E2208" s="161"/>
      <c r="F2208" s="165"/>
      <c r="H2208" s="161"/>
      <c r="J2208" s="161"/>
      <c r="L2208" s="161"/>
      <c r="N2208" s="161"/>
      <c r="P2208" s="161"/>
      <c r="R2208" s="161"/>
      <c r="T2208" s="161"/>
      <c r="V2208" s="161"/>
      <c r="X2208" s="161"/>
      <c r="Z2208" s="161"/>
      <c r="AB2208" s="161"/>
      <c r="AD2208" s="161"/>
      <c r="AF2208" s="161"/>
      <c r="AH2208" s="161"/>
      <c r="AJ2208" s="161"/>
      <c r="AL2208" s="161"/>
      <c r="AN2208" s="161"/>
      <c r="AP2208" s="161"/>
      <c r="AR2208" s="161"/>
      <c r="AT2208" s="161"/>
      <c r="AV2208" s="161"/>
      <c r="AX2208" s="161"/>
      <c r="AZ2208" s="161"/>
      <c r="BB2208" s="161"/>
    </row>
    <row r="2209" spans="1:54" s="174" customFormat="1" ht="18.399999999999999" customHeight="1" x14ac:dyDescent="0.3">
      <c r="A2209" s="182"/>
      <c r="B2209" s="160"/>
      <c r="C2209" s="64"/>
      <c r="D2209" s="161"/>
      <c r="E2209" s="161"/>
      <c r="H2209" s="161"/>
      <c r="J2209" s="161"/>
      <c r="L2209" s="161"/>
      <c r="N2209" s="161"/>
      <c r="P2209" s="161"/>
      <c r="R2209" s="161"/>
      <c r="T2209" s="161"/>
      <c r="V2209" s="161"/>
      <c r="X2209" s="161"/>
      <c r="Z2209" s="161"/>
      <c r="AB2209" s="161"/>
      <c r="AD2209" s="161"/>
      <c r="AF2209" s="161"/>
      <c r="AH2209" s="161"/>
      <c r="AJ2209" s="161"/>
      <c r="AL2209" s="161"/>
      <c r="AN2209" s="161"/>
      <c r="AP2209" s="161"/>
      <c r="AR2209" s="161"/>
      <c r="AT2209" s="161"/>
      <c r="AV2209" s="161"/>
      <c r="AX2209" s="161"/>
      <c r="AZ2209" s="161"/>
      <c r="BB2209" s="161"/>
    </row>
    <row r="2210" spans="1:54" s="174" customFormat="1" ht="18.399999999999999" customHeight="1" x14ac:dyDescent="0.3">
      <c r="A2210" s="182"/>
      <c r="B2210" s="160"/>
      <c r="C2210" s="64"/>
      <c r="D2210" s="161"/>
      <c r="E2210" s="161"/>
      <c r="J2210" s="161"/>
      <c r="L2210" s="161"/>
      <c r="N2210" s="161"/>
      <c r="P2210" s="161"/>
      <c r="R2210" s="161"/>
      <c r="T2210" s="161"/>
      <c r="V2210" s="161"/>
      <c r="X2210" s="161"/>
      <c r="Z2210" s="161"/>
      <c r="AB2210" s="161"/>
      <c r="AD2210" s="161"/>
      <c r="AF2210" s="161"/>
      <c r="AH2210" s="161"/>
      <c r="AJ2210" s="161"/>
      <c r="AL2210" s="161"/>
      <c r="AN2210" s="161"/>
      <c r="AP2210" s="161"/>
      <c r="AR2210" s="161"/>
      <c r="AT2210" s="161"/>
      <c r="AV2210" s="161"/>
      <c r="AX2210" s="161"/>
      <c r="AZ2210" s="161"/>
      <c r="BB2210" s="161"/>
    </row>
    <row r="2211" spans="1:54" s="174" customFormat="1" ht="18.399999999999999" customHeight="1" x14ac:dyDescent="0.3">
      <c r="A2211" s="182"/>
      <c r="B2211" s="160"/>
      <c r="C2211" s="64"/>
      <c r="D2211" s="161"/>
      <c r="E2211" s="161"/>
      <c r="H2211" s="161"/>
      <c r="J2211" s="161"/>
      <c r="L2211" s="161"/>
      <c r="N2211" s="161"/>
      <c r="P2211" s="161"/>
      <c r="R2211" s="161"/>
      <c r="T2211" s="161"/>
      <c r="V2211" s="161"/>
      <c r="X2211" s="161"/>
      <c r="Z2211" s="161"/>
      <c r="AB2211" s="161"/>
      <c r="AD2211" s="161"/>
      <c r="AF2211" s="161"/>
      <c r="AH2211" s="161"/>
      <c r="AJ2211" s="161"/>
      <c r="AL2211" s="161"/>
      <c r="AN2211" s="161"/>
      <c r="AP2211" s="161"/>
      <c r="AR2211" s="161"/>
      <c r="AT2211" s="161"/>
      <c r="AV2211" s="161"/>
      <c r="AX2211" s="161"/>
      <c r="AZ2211" s="161"/>
      <c r="BB2211" s="161"/>
    </row>
    <row r="2212" spans="1:54" s="174" customFormat="1" ht="18.399999999999999" customHeight="1" x14ac:dyDescent="0.3">
      <c r="A2212" s="182"/>
      <c r="B2212" s="160"/>
      <c r="C2212" s="163"/>
      <c r="D2212" s="161"/>
      <c r="E2212" s="161"/>
      <c r="L2212" s="165"/>
      <c r="N2212" s="165"/>
      <c r="P2212" s="165"/>
      <c r="R2212" s="165"/>
      <c r="T2212" s="165"/>
      <c r="V2212" s="165"/>
      <c r="X2212" s="165"/>
      <c r="Z2212" s="165"/>
      <c r="AB2212" s="165"/>
      <c r="AD2212" s="165"/>
      <c r="AF2212" s="165"/>
      <c r="AH2212" s="165"/>
      <c r="AJ2212" s="165"/>
      <c r="AL2212" s="165"/>
      <c r="AN2212" s="165"/>
      <c r="AP2212" s="165"/>
      <c r="AR2212" s="165"/>
      <c r="AT2212" s="165"/>
      <c r="AV2212" s="165"/>
      <c r="AX2212" s="165"/>
      <c r="AZ2212" s="165"/>
      <c r="BB2212" s="165"/>
    </row>
    <row r="2213" spans="1:54" ht="18.399999999999999" customHeight="1" x14ac:dyDescent="0.3">
      <c r="A2213" s="182"/>
      <c r="B2213" s="160"/>
      <c r="C2213" s="64"/>
      <c r="D2213" s="161"/>
      <c r="H2213" s="161"/>
      <c r="J2213" s="161"/>
      <c r="L2213" s="161"/>
      <c r="N2213" s="161"/>
      <c r="P2213" s="161"/>
      <c r="R2213" s="161"/>
      <c r="T2213" s="161"/>
      <c r="V2213" s="161"/>
      <c r="X2213" s="161"/>
      <c r="Z2213" s="161"/>
      <c r="AB2213" s="161"/>
      <c r="AD2213" s="161"/>
      <c r="AF2213" s="161"/>
      <c r="AH2213" s="161"/>
      <c r="AJ2213" s="161"/>
      <c r="AL2213" s="161"/>
      <c r="AN2213" s="161"/>
      <c r="AP2213" s="161"/>
      <c r="AR2213" s="161"/>
      <c r="AT2213" s="161"/>
      <c r="AV2213" s="161"/>
      <c r="AX2213" s="161"/>
      <c r="AZ2213" s="161"/>
      <c r="BB2213" s="161"/>
    </row>
    <row r="2214" spans="1:54" ht="18.399999999999999" customHeight="1" x14ac:dyDescent="0.3">
      <c r="A2214" s="182"/>
      <c r="B2214" s="160"/>
      <c r="C2214" s="64"/>
      <c r="D2214" s="161"/>
      <c r="H2214" s="161"/>
      <c r="J2214" s="161"/>
      <c r="L2214" s="161"/>
      <c r="N2214" s="161"/>
      <c r="P2214" s="161"/>
      <c r="R2214" s="161"/>
      <c r="T2214" s="161"/>
      <c r="V2214" s="161"/>
      <c r="X2214" s="161"/>
      <c r="Z2214" s="161"/>
      <c r="AB2214" s="161"/>
      <c r="AD2214" s="161"/>
      <c r="AF2214" s="161"/>
      <c r="AH2214" s="161"/>
      <c r="AJ2214" s="161"/>
      <c r="AL2214" s="161"/>
      <c r="AN2214" s="161"/>
      <c r="AP2214" s="161"/>
      <c r="AR2214" s="161"/>
      <c r="AT2214" s="161"/>
      <c r="AV2214" s="161"/>
      <c r="AX2214" s="161"/>
      <c r="AZ2214" s="161"/>
      <c r="BB2214" s="161"/>
    </row>
    <row r="2215" spans="1:54" ht="18.399999999999999" customHeight="1" x14ac:dyDescent="0.3">
      <c r="A2215" s="182"/>
      <c r="B2215" s="160"/>
      <c r="C2215" s="64"/>
      <c r="D2215" s="161"/>
      <c r="F2215" s="174"/>
      <c r="H2215" s="174"/>
      <c r="J2215" s="174"/>
      <c r="L2215" s="174"/>
      <c r="N2215" s="174"/>
      <c r="P2215" s="161"/>
      <c r="R2215" s="161"/>
      <c r="T2215" s="161"/>
      <c r="V2215" s="161"/>
      <c r="X2215" s="161"/>
      <c r="Z2215" s="161"/>
      <c r="AB2215" s="161"/>
      <c r="AD2215" s="161"/>
      <c r="AF2215" s="161"/>
      <c r="AH2215" s="161"/>
      <c r="AJ2215" s="161"/>
      <c r="AL2215" s="161"/>
      <c r="AN2215" s="161"/>
      <c r="AP2215" s="161"/>
      <c r="AR2215" s="161"/>
      <c r="AT2215" s="161"/>
      <c r="AV2215" s="161"/>
      <c r="AX2215" s="161"/>
      <c r="AZ2215" s="161"/>
      <c r="BB2215" s="161"/>
    </row>
    <row r="2216" spans="1:54" ht="18.399999999999999" customHeight="1" x14ac:dyDescent="0.3">
      <c r="A2216" s="182"/>
      <c r="B2216" s="160"/>
      <c r="C2216" s="64"/>
      <c r="D2216" s="161"/>
    </row>
    <row r="2217" spans="1:54" s="174" customFormat="1" ht="18.399999999999999" customHeight="1" x14ac:dyDescent="0.3">
      <c r="A2217" s="182"/>
      <c r="B2217" s="160"/>
      <c r="C2217" s="82"/>
      <c r="D2217" s="165"/>
      <c r="E2217" s="161"/>
      <c r="F2217" s="165"/>
      <c r="H2217" s="165"/>
      <c r="J2217" s="165"/>
      <c r="L2217" s="165"/>
      <c r="N2217" s="165"/>
      <c r="P2217" s="165"/>
      <c r="R2217" s="165"/>
      <c r="T2217" s="165"/>
      <c r="V2217" s="165"/>
      <c r="X2217" s="165"/>
      <c r="Z2217" s="165"/>
      <c r="AB2217" s="165"/>
      <c r="AD2217" s="165"/>
      <c r="AF2217" s="165"/>
      <c r="AH2217" s="165"/>
      <c r="AJ2217" s="165"/>
      <c r="AL2217" s="165"/>
      <c r="AN2217" s="165"/>
      <c r="AP2217" s="165"/>
      <c r="AR2217" s="165"/>
      <c r="AT2217" s="165"/>
      <c r="AV2217" s="165"/>
      <c r="AX2217" s="165"/>
      <c r="AZ2217" s="165"/>
      <c r="BB2217" s="165"/>
    </row>
    <row r="2218" spans="1:54" s="174" customFormat="1" ht="18.399999999999999" customHeight="1" x14ac:dyDescent="0.3">
      <c r="A2218" s="182"/>
      <c r="B2218" s="160"/>
      <c r="C2218" s="64"/>
      <c r="D2218" s="161"/>
      <c r="E2218" s="161"/>
      <c r="H2218" s="161"/>
      <c r="J2218" s="161"/>
      <c r="L2218" s="161"/>
      <c r="N2218" s="161"/>
      <c r="P2218" s="161"/>
      <c r="R2218" s="161"/>
      <c r="T2218" s="161"/>
      <c r="V2218" s="161"/>
      <c r="X2218" s="161"/>
      <c r="Z2218" s="161"/>
      <c r="AB2218" s="161"/>
      <c r="AD2218" s="161"/>
      <c r="AF2218" s="161"/>
      <c r="AH2218" s="161"/>
      <c r="AJ2218" s="161"/>
      <c r="AL2218" s="161"/>
      <c r="AN2218" s="161"/>
      <c r="AP2218" s="161"/>
      <c r="AR2218" s="161"/>
      <c r="AT2218" s="161"/>
      <c r="AV2218" s="161"/>
      <c r="AX2218" s="161"/>
      <c r="AZ2218" s="161"/>
      <c r="BB2218" s="161"/>
    </row>
    <row r="2219" spans="1:54" s="174" customFormat="1" ht="18.399999999999999" customHeight="1" x14ac:dyDescent="0.3">
      <c r="A2219" s="182"/>
      <c r="B2219" s="160"/>
      <c r="C2219" s="64"/>
      <c r="D2219" s="161"/>
      <c r="E2219" s="161"/>
      <c r="J2219" s="161"/>
      <c r="L2219" s="161"/>
      <c r="N2219" s="161"/>
      <c r="P2219" s="161"/>
      <c r="R2219" s="161"/>
      <c r="T2219" s="161"/>
      <c r="V2219" s="161"/>
      <c r="X2219" s="161"/>
      <c r="Z2219" s="161"/>
      <c r="AB2219" s="161"/>
      <c r="AD2219" s="161"/>
      <c r="AF2219" s="161"/>
      <c r="AH2219" s="161"/>
      <c r="AJ2219" s="161"/>
      <c r="AL2219" s="161"/>
      <c r="AN2219" s="161"/>
      <c r="AP2219" s="161"/>
      <c r="AR2219" s="161"/>
      <c r="AT2219" s="161"/>
      <c r="AV2219" s="161"/>
      <c r="AX2219" s="161"/>
      <c r="AZ2219" s="161"/>
      <c r="BB2219" s="161"/>
    </row>
    <row r="2220" spans="1:54" s="174" customFormat="1" ht="18.399999999999999" customHeight="1" x14ac:dyDescent="0.3">
      <c r="A2220" s="182"/>
      <c r="B2220" s="160"/>
      <c r="C2220" s="64"/>
      <c r="D2220" s="161"/>
      <c r="E2220" s="161"/>
      <c r="F2220" s="165"/>
      <c r="H2220" s="161"/>
      <c r="J2220" s="161"/>
      <c r="L2220" s="161"/>
      <c r="N2220" s="161"/>
      <c r="P2220" s="161"/>
      <c r="R2220" s="161"/>
      <c r="T2220" s="161"/>
      <c r="V2220" s="161"/>
      <c r="X2220" s="161"/>
      <c r="Z2220" s="161"/>
      <c r="AB2220" s="161"/>
      <c r="AD2220" s="161"/>
      <c r="AF2220" s="161"/>
      <c r="AH2220" s="161"/>
      <c r="AJ2220" s="161"/>
      <c r="AL2220" s="161"/>
      <c r="AN2220" s="161"/>
      <c r="AP2220" s="161"/>
      <c r="AR2220" s="161"/>
      <c r="AT2220" s="161"/>
      <c r="AV2220" s="161"/>
      <c r="AX2220" s="161"/>
      <c r="AZ2220" s="161"/>
      <c r="BB2220" s="161"/>
    </row>
    <row r="2221" spans="1:54" s="174" customFormat="1" ht="18.399999999999999" customHeight="1" x14ac:dyDescent="0.3">
      <c r="A2221" s="182"/>
      <c r="B2221" s="160"/>
      <c r="C2221" s="64"/>
      <c r="D2221" s="161"/>
      <c r="E2221" s="161"/>
      <c r="H2221" s="161"/>
      <c r="J2221" s="161"/>
      <c r="L2221" s="161"/>
      <c r="N2221" s="161"/>
      <c r="P2221" s="161"/>
      <c r="R2221" s="161"/>
      <c r="T2221" s="161"/>
      <c r="V2221" s="161"/>
      <c r="X2221" s="161"/>
      <c r="Z2221" s="161"/>
      <c r="AB2221" s="161"/>
      <c r="AD2221" s="161"/>
      <c r="AF2221" s="161"/>
      <c r="AH2221" s="161"/>
      <c r="AJ2221" s="161"/>
      <c r="AL2221" s="161"/>
      <c r="AN2221" s="161"/>
      <c r="AP2221" s="161"/>
      <c r="AR2221" s="161"/>
      <c r="AT2221" s="161"/>
      <c r="AV2221" s="161"/>
      <c r="AX2221" s="161"/>
      <c r="AZ2221" s="161"/>
      <c r="BB2221" s="161"/>
    </row>
    <row r="2222" spans="1:54" s="174" customFormat="1" ht="18.399999999999999" customHeight="1" x14ac:dyDescent="0.3">
      <c r="A2222" s="182"/>
      <c r="B2222" s="160"/>
      <c r="C2222" s="64"/>
      <c r="D2222" s="161"/>
      <c r="E2222" s="161"/>
      <c r="F2222" s="165"/>
      <c r="H2222" s="161"/>
      <c r="J2222" s="161"/>
      <c r="L2222" s="161"/>
      <c r="N2222" s="161"/>
      <c r="P2222" s="161"/>
      <c r="R2222" s="161"/>
      <c r="T2222" s="161"/>
      <c r="V2222" s="161"/>
      <c r="X2222" s="161"/>
      <c r="Z2222" s="161"/>
      <c r="AB2222" s="161"/>
      <c r="AD2222" s="161"/>
      <c r="AF2222" s="161"/>
      <c r="AH2222" s="161"/>
      <c r="AJ2222" s="161"/>
      <c r="AL2222" s="161"/>
      <c r="AN2222" s="161"/>
      <c r="AP2222" s="161"/>
      <c r="AR2222" s="161"/>
      <c r="AT2222" s="161"/>
      <c r="AV2222" s="161"/>
      <c r="AX2222" s="161"/>
      <c r="AZ2222" s="161"/>
      <c r="BB2222" s="161"/>
    </row>
    <row r="2223" spans="1:54" s="174" customFormat="1" ht="18.399999999999999" customHeight="1" x14ac:dyDescent="0.3">
      <c r="A2223" s="182"/>
      <c r="B2223" s="160"/>
      <c r="C2223" s="64"/>
      <c r="D2223" s="161"/>
      <c r="E2223" s="161"/>
      <c r="H2223" s="161"/>
      <c r="J2223" s="161"/>
      <c r="L2223" s="161"/>
      <c r="N2223" s="161"/>
      <c r="P2223" s="161"/>
      <c r="R2223" s="161"/>
      <c r="T2223" s="161"/>
      <c r="V2223" s="161"/>
      <c r="X2223" s="161"/>
      <c r="Z2223" s="161"/>
      <c r="AB2223" s="161"/>
      <c r="AD2223" s="161"/>
      <c r="AF2223" s="161"/>
      <c r="AH2223" s="161"/>
      <c r="AJ2223" s="161"/>
      <c r="AL2223" s="161"/>
      <c r="AN2223" s="161"/>
      <c r="AP2223" s="161"/>
      <c r="AR2223" s="161"/>
      <c r="AT2223" s="161"/>
      <c r="AV2223" s="161"/>
      <c r="AX2223" s="161"/>
      <c r="AZ2223" s="161"/>
      <c r="BB2223" s="161"/>
    </row>
    <row r="2224" spans="1:54" s="174" customFormat="1" ht="18.399999999999999" customHeight="1" x14ac:dyDescent="0.3">
      <c r="A2224" s="206"/>
      <c r="B2224" s="161"/>
      <c r="C2224" s="64"/>
      <c r="D2224" s="177"/>
      <c r="E2224" s="161"/>
      <c r="H2224" s="161"/>
      <c r="J2224" s="161"/>
      <c r="L2224" s="161"/>
      <c r="N2224" s="161"/>
      <c r="P2224" s="161"/>
      <c r="R2224" s="161"/>
      <c r="T2224" s="161"/>
      <c r="V2224" s="161"/>
      <c r="X2224" s="161"/>
      <c r="Z2224" s="161"/>
      <c r="AB2224" s="161"/>
      <c r="AD2224" s="161"/>
      <c r="AF2224" s="161"/>
      <c r="AH2224" s="161"/>
      <c r="AJ2224" s="161"/>
      <c r="AL2224" s="161"/>
      <c r="AN2224" s="161"/>
      <c r="AP2224" s="161"/>
      <c r="AR2224" s="161"/>
      <c r="AT2224" s="161"/>
      <c r="AV2224" s="161"/>
      <c r="AX2224" s="161"/>
      <c r="AZ2224" s="161"/>
      <c r="BB2224" s="161"/>
    </row>
    <row r="2225" spans="1:54" s="174" customFormat="1" ht="18.399999999999999" customHeight="1" x14ac:dyDescent="0.3">
      <c r="A2225" s="182"/>
      <c r="B2225" s="160"/>
      <c r="C2225" s="64"/>
      <c r="D2225" s="161"/>
      <c r="E2225" s="161"/>
      <c r="J2225" s="161"/>
      <c r="L2225" s="161"/>
      <c r="N2225" s="161"/>
      <c r="P2225" s="161"/>
      <c r="R2225" s="161"/>
      <c r="T2225" s="161"/>
      <c r="V2225" s="161"/>
      <c r="X2225" s="161"/>
      <c r="Z2225" s="161"/>
      <c r="AB2225" s="161"/>
      <c r="AD2225" s="161"/>
      <c r="AF2225" s="161"/>
      <c r="AH2225" s="161"/>
      <c r="AJ2225" s="161"/>
      <c r="AL2225" s="161"/>
      <c r="AN2225" s="161"/>
      <c r="AP2225" s="161"/>
      <c r="AR2225" s="161"/>
      <c r="AT2225" s="161"/>
      <c r="AV2225" s="161"/>
      <c r="AX2225" s="161"/>
      <c r="AZ2225" s="161"/>
      <c r="BB2225" s="161"/>
    </row>
    <row r="2226" spans="1:54" s="174" customFormat="1" ht="18.399999999999999" customHeight="1" x14ac:dyDescent="0.3">
      <c r="A2226" s="182"/>
      <c r="B2226" s="160"/>
      <c r="C2226" s="64"/>
      <c r="D2226" s="161"/>
      <c r="E2226" s="161"/>
      <c r="F2226" s="165"/>
      <c r="H2226" s="161"/>
      <c r="J2226" s="161"/>
      <c r="L2226" s="161"/>
      <c r="N2226" s="161"/>
      <c r="P2226" s="161"/>
      <c r="R2226" s="161"/>
      <c r="T2226" s="161"/>
      <c r="V2226" s="161"/>
      <c r="X2226" s="161"/>
      <c r="Z2226" s="161"/>
      <c r="AB2226" s="161"/>
      <c r="AD2226" s="161"/>
      <c r="AF2226" s="161"/>
      <c r="AH2226" s="161"/>
      <c r="AJ2226" s="161"/>
      <c r="AL2226" s="161"/>
      <c r="AN2226" s="161"/>
      <c r="AP2226" s="161"/>
      <c r="AR2226" s="161"/>
      <c r="AT2226" s="161"/>
      <c r="AV2226" s="161"/>
      <c r="AX2226" s="161"/>
      <c r="AZ2226" s="161"/>
      <c r="BB2226" s="161"/>
    </row>
    <row r="2227" spans="1:54" s="174" customFormat="1" ht="18.399999999999999" customHeight="1" x14ac:dyDescent="0.3">
      <c r="A2227" s="182"/>
      <c r="B2227" s="160"/>
      <c r="C2227" s="64"/>
      <c r="D2227" s="161"/>
      <c r="E2227" s="161"/>
      <c r="J2227" s="161"/>
      <c r="L2227" s="161"/>
      <c r="N2227" s="161"/>
      <c r="P2227" s="161"/>
      <c r="R2227" s="161"/>
      <c r="T2227" s="161"/>
      <c r="V2227" s="161"/>
      <c r="X2227" s="161"/>
      <c r="Z2227" s="161"/>
      <c r="AB2227" s="161"/>
      <c r="AD2227" s="161"/>
      <c r="AF2227" s="161"/>
      <c r="AH2227" s="161"/>
      <c r="AJ2227" s="161"/>
      <c r="AL2227" s="161"/>
      <c r="AN2227" s="161"/>
      <c r="AP2227" s="161"/>
      <c r="AR2227" s="161"/>
      <c r="AT2227" s="161"/>
      <c r="AV2227" s="161"/>
      <c r="AX2227" s="161"/>
      <c r="AZ2227" s="161"/>
      <c r="BB2227" s="161"/>
    </row>
    <row r="2228" spans="1:54" s="174" customFormat="1" ht="18.399999999999999" customHeight="1" x14ac:dyDescent="0.3">
      <c r="A2228" s="182"/>
      <c r="B2228" s="160"/>
      <c r="C2228" s="64"/>
      <c r="D2228" s="161"/>
      <c r="E2228" s="161"/>
      <c r="H2228" s="161"/>
      <c r="J2228" s="161"/>
      <c r="L2228" s="161"/>
      <c r="N2228" s="161"/>
      <c r="P2228" s="161"/>
      <c r="R2228" s="161"/>
      <c r="T2228" s="161"/>
      <c r="V2228" s="161"/>
      <c r="X2228" s="161"/>
      <c r="Z2228" s="161"/>
      <c r="AB2228" s="161"/>
      <c r="AD2228" s="161"/>
      <c r="AF2228" s="161"/>
      <c r="AH2228" s="161"/>
      <c r="AJ2228" s="161"/>
      <c r="AL2228" s="161"/>
      <c r="AN2228" s="161"/>
      <c r="AP2228" s="161"/>
      <c r="AR2228" s="161"/>
      <c r="AT2228" s="161"/>
      <c r="AV2228" s="161"/>
      <c r="AX2228" s="161"/>
      <c r="AZ2228" s="161"/>
      <c r="BB2228" s="161"/>
    </row>
    <row r="2229" spans="1:54" s="174" customFormat="1" ht="18.399999999999999" customHeight="1" x14ac:dyDescent="0.3">
      <c r="A2229" s="182"/>
      <c r="B2229" s="160"/>
      <c r="C2229" s="64"/>
      <c r="D2229" s="161"/>
      <c r="E2229" s="161"/>
      <c r="H2229" s="161"/>
      <c r="J2229" s="161"/>
      <c r="L2229" s="161"/>
      <c r="N2229" s="161"/>
      <c r="P2229" s="161"/>
      <c r="R2229" s="161"/>
      <c r="T2229" s="161"/>
      <c r="V2229" s="161"/>
      <c r="X2229" s="161"/>
      <c r="Z2229" s="161"/>
      <c r="AB2229" s="161"/>
      <c r="AD2229" s="161"/>
      <c r="AF2229" s="161"/>
      <c r="AH2229" s="161"/>
      <c r="AJ2229" s="161"/>
      <c r="AL2229" s="161"/>
      <c r="AN2229" s="161"/>
      <c r="AP2229" s="161"/>
      <c r="AR2229" s="161"/>
      <c r="AT2229" s="161"/>
      <c r="AV2229" s="161"/>
      <c r="AX2229" s="161"/>
      <c r="AZ2229" s="161"/>
      <c r="BB2229" s="161"/>
    </row>
    <row r="2230" spans="1:54" s="174" customFormat="1" ht="18.399999999999999" customHeight="1" x14ac:dyDescent="0.3">
      <c r="A2230" s="182"/>
      <c r="B2230" s="160"/>
      <c r="C2230" s="64"/>
      <c r="D2230" s="161"/>
      <c r="E2230" s="161"/>
      <c r="V2230" s="161"/>
      <c r="X2230" s="161"/>
      <c r="Z2230" s="161"/>
      <c r="AB2230" s="161"/>
      <c r="AD2230" s="161"/>
      <c r="AF2230" s="161"/>
      <c r="AH2230" s="161"/>
      <c r="AJ2230" s="161"/>
      <c r="AL2230" s="161"/>
      <c r="AN2230" s="161"/>
      <c r="AP2230" s="161"/>
      <c r="AR2230" s="161"/>
      <c r="AT2230" s="161"/>
      <c r="AV2230" s="161"/>
      <c r="AX2230" s="161"/>
      <c r="AZ2230" s="161"/>
      <c r="BB2230" s="161"/>
    </row>
    <row r="2231" spans="1:54" s="174" customFormat="1" ht="18.399999999999999" customHeight="1" x14ac:dyDescent="0.3">
      <c r="A2231" s="182"/>
      <c r="B2231" s="160"/>
      <c r="C2231" s="64"/>
      <c r="D2231" s="161"/>
      <c r="E2231" s="161"/>
      <c r="V2231" s="161"/>
      <c r="X2231" s="161"/>
      <c r="Z2231" s="161"/>
      <c r="AB2231" s="161"/>
      <c r="AD2231" s="161"/>
      <c r="AF2231" s="161"/>
      <c r="AH2231" s="161"/>
      <c r="AJ2231" s="161"/>
      <c r="AL2231" s="161"/>
      <c r="AN2231" s="161"/>
      <c r="AP2231" s="161"/>
      <c r="AR2231" s="161"/>
      <c r="AT2231" s="161"/>
      <c r="AV2231" s="161"/>
      <c r="AX2231" s="161"/>
      <c r="AZ2231" s="161"/>
      <c r="BB2231" s="161"/>
    </row>
    <row r="2232" spans="1:54" s="174" customFormat="1" ht="18.399999999999999" customHeight="1" x14ac:dyDescent="0.3">
      <c r="A2232" s="182"/>
      <c r="B2232" s="160"/>
      <c r="C2232" s="64"/>
      <c r="D2232" s="161"/>
      <c r="E2232" s="161"/>
      <c r="F2232" s="165"/>
      <c r="H2232" s="165"/>
      <c r="J2232" s="165"/>
      <c r="L2232" s="165"/>
      <c r="N2232" s="165"/>
      <c r="P2232" s="165"/>
      <c r="R2232" s="165"/>
      <c r="T2232" s="165"/>
      <c r="V2232" s="165"/>
      <c r="X2232" s="165"/>
      <c r="Z2232" s="165"/>
      <c r="AB2232" s="165"/>
      <c r="AD2232" s="165"/>
      <c r="AF2232" s="165"/>
      <c r="AH2232" s="165"/>
      <c r="AJ2232" s="165"/>
      <c r="AL2232" s="165"/>
      <c r="AN2232" s="165"/>
      <c r="AP2232" s="165"/>
      <c r="AR2232" s="165"/>
      <c r="AT2232" s="165"/>
      <c r="AV2232" s="165"/>
      <c r="AX2232" s="165"/>
      <c r="AZ2232" s="165"/>
      <c r="BB2232" s="165"/>
    </row>
    <row r="2233" spans="1:54" s="174" customFormat="1" ht="18.399999999999999" customHeight="1" x14ac:dyDescent="0.3">
      <c r="A2233" s="182"/>
      <c r="B2233" s="160"/>
      <c r="C2233" s="82"/>
      <c r="D2233" s="165"/>
      <c r="E2233" s="161"/>
      <c r="F2233" s="165"/>
      <c r="H2233" s="165"/>
      <c r="J2233" s="165"/>
      <c r="L2233" s="165"/>
      <c r="N2233" s="165"/>
      <c r="P2233" s="165"/>
      <c r="R2233" s="165"/>
      <c r="T2233" s="165"/>
      <c r="V2233" s="165"/>
      <c r="X2233" s="165"/>
      <c r="Z2233" s="165"/>
      <c r="AB2233" s="165"/>
      <c r="AD2233" s="165"/>
      <c r="AF2233" s="165"/>
      <c r="AH2233" s="165"/>
      <c r="AJ2233" s="165"/>
      <c r="AL2233" s="165"/>
      <c r="AN2233" s="165"/>
      <c r="AP2233" s="165"/>
      <c r="AR2233" s="165"/>
      <c r="AT2233" s="165"/>
      <c r="AV2233" s="165"/>
      <c r="AX2233" s="165"/>
      <c r="AZ2233" s="165"/>
      <c r="BB2233" s="165"/>
    </row>
    <row r="2234" spans="1:54" s="174" customFormat="1" ht="18.399999999999999" customHeight="1" x14ac:dyDescent="0.3">
      <c r="A2234" s="182"/>
      <c r="B2234" s="160"/>
      <c r="C2234" s="64"/>
      <c r="D2234" s="161"/>
      <c r="E2234" s="161"/>
      <c r="F2234" s="165"/>
      <c r="H2234" s="165"/>
      <c r="J2234" s="165"/>
      <c r="L2234" s="165"/>
      <c r="N2234" s="165"/>
      <c r="P2234" s="165"/>
      <c r="R2234" s="165"/>
      <c r="T2234" s="165"/>
      <c r="V2234" s="165"/>
      <c r="X2234" s="165"/>
      <c r="Z2234" s="165"/>
      <c r="AB2234" s="165"/>
      <c r="AD2234" s="165"/>
      <c r="AF2234" s="165"/>
      <c r="AH2234" s="165"/>
      <c r="AJ2234" s="165"/>
      <c r="AL2234" s="165"/>
      <c r="AN2234" s="165"/>
      <c r="AP2234" s="165"/>
      <c r="AR2234" s="165"/>
      <c r="AT2234" s="165"/>
      <c r="AV2234" s="165"/>
      <c r="AX2234" s="165"/>
      <c r="AZ2234" s="165"/>
      <c r="BB2234" s="165"/>
    </row>
    <row r="2235" spans="1:54" s="174" customFormat="1" ht="18.399999999999999" customHeight="1" x14ac:dyDescent="0.3">
      <c r="A2235" s="182"/>
      <c r="B2235" s="160"/>
      <c r="C2235" s="64"/>
      <c r="D2235" s="161"/>
      <c r="E2235" s="161"/>
      <c r="H2235" s="161"/>
      <c r="J2235" s="161"/>
      <c r="L2235" s="161"/>
      <c r="N2235" s="161"/>
      <c r="P2235" s="161"/>
      <c r="R2235" s="161"/>
      <c r="T2235" s="161"/>
      <c r="V2235" s="161"/>
      <c r="X2235" s="161"/>
      <c r="Z2235" s="161"/>
      <c r="AB2235" s="161"/>
      <c r="AD2235" s="161"/>
      <c r="AF2235" s="161"/>
      <c r="AH2235" s="161"/>
      <c r="AJ2235" s="161"/>
      <c r="AL2235" s="161"/>
      <c r="AN2235" s="161"/>
      <c r="AP2235" s="161"/>
      <c r="AR2235" s="161"/>
      <c r="AT2235" s="161"/>
      <c r="AV2235" s="161"/>
      <c r="AX2235" s="161"/>
      <c r="AZ2235" s="161"/>
      <c r="BB2235" s="161"/>
    </row>
    <row r="2236" spans="1:54" s="174" customFormat="1" ht="18.399999999999999" customHeight="1" x14ac:dyDescent="0.3">
      <c r="A2236" s="182"/>
      <c r="B2236" s="160"/>
      <c r="C2236" s="64"/>
      <c r="D2236" s="161"/>
      <c r="E2236" s="161"/>
      <c r="F2236" s="165"/>
      <c r="H2236" s="161"/>
      <c r="J2236" s="161"/>
      <c r="L2236" s="161"/>
      <c r="N2236" s="161"/>
      <c r="P2236" s="161"/>
      <c r="R2236" s="161"/>
      <c r="T2236" s="161"/>
      <c r="V2236" s="161"/>
      <c r="X2236" s="161"/>
      <c r="Z2236" s="161"/>
      <c r="AB2236" s="161"/>
      <c r="AD2236" s="161"/>
      <c r="AF2236" s="161"/>
      <c r="AH2236" s="161"/>
      <c r="AJ2236" s="161"/>
      <c r="AL2236" s="161"/>
      <c r="AN2236" s="161"/>
      <c r="AP2236" s="161"/>
      <c r="AR2236" s="161"/>
      <c r="AT2236" s="161"/>
      <c r="AV2236" s="161"/>
      <c r="AX2236" s="161"/>
      <c r="AZ2236" s="161"/>
      <c r="BB2236" s="161"/>
    </row>
    <row r="2237" spans="1:54" s="174" customFormat="1" ht="18.399999999999999" customHeight="1" x14ac:dyDescent="0.3">
      <c r="A2237" s="182"/>
      <c r="B2237" s="160"/>
      <c r="C2237" s="64"/>
      <c r="D2237" s="161"/>
      <c r="E2237" s="161"/>
      <c r="H2237" s="161"/>
      <c r="J2237" s="161"/>
      <c r="L2237" s="161"/>
      <c r="N2237" s="161"/>
      <c r="P2237" s="161"/>
      <c r="R2237" s="161"/>
      <c r="T2237" s="161"/>
      <c r="V2237" s="161"/>
      <c r="X2237" s="161"/>
      <c r="Z2237" s="161"/>
      <c r="AB2237" s="161"/>
      <c r="AD2237" s="161"/>
      <c r="AF2237" s="161"/>
      <c r="AH2237" s="161"/>
      <c r="AJ2237" s="161"/>
      <c r="AL2237" s="161"/>
      <c r="AN2237" s="161"/>
      <c r="AP2237" s="161"/>
      <c r="AR2237" s="161"/>
      <c r="AT2237" s="161"/>
      <c r="AV2237" s="161"/>
      <c r="AX2237" s="161"/>
      <c r="AZ2237" s="161"/>
      <c r="BB2237" s="161"/>
    </row>
    <row r="2238" spans="1:54" s="174" customFormat="1" ht="18.399999999999999" customHeight="1" x14ac:dyDescent="0.3">
      <c r="A2238" s="182"/>
      <c r="B2238" s="160"/>
      <c r="C2238" s="64"/>
      <c r="D2238" s="161"/>
      <c r="E2238" s="161"/>
      <c r="L2238" s="161"/>
      <c r="N2238" s="161"/>
      <c r="P2238" s="161"/>
      <c r="R2238" s="161"/>
      <c r="T2238" s="161"/>
      <c r="V2238" s="161"/>
      <c r="X2238" s="161"/>
      <c r="Z2238" s="161"/>
      <c r="AB2238" s="161"/>
      <c r="AD2238" s="161"/>
      <c r="AF2238" s="161"/>
      <c r="AH2238" s="161"/>
      <c r="AJ2238" s="161"/>
      <c r="AL2238" s="161"/>
      <c r="AN2238" s="161"/>
      <c r="AP2238" s="161"/>
      <c r="AR2238" s="161"/>
      <c r="AT2238" s="161"/>
      <c r="AV2238" s="161"/>
      <c r="AX2238" s="161"/>
      <c r="AZ2238" s="161"/>
      <c r="BB2238" s="161"/>
    </row>
    <row r="2239" spans="1:54" s="174" customFormat="1" ht="18.399999999999999" customHeight="1" x14ac:dyDescent="0.3">
      <c r="A2239" s="182"/>
      <c r="B2239" s="160"/>
      <c r="C2239" s="64"/>
      <c r="D2239" s="161"/>
      <c r="E2239" s="161"/>
      <c r="P2239" s="161"/>
      <c r="R2239" s="161"/>
      <c r="T2239" s="161"/>
      <c r="V2239" s="161"/>
      <c r="X2239" s="161"/>
      <c r="Z2239" s="161"/>
      <c r="AB2239" s="161"/>
      <c r="AD2239" s="161"/>
      <c r="AF2239" s="161"/>
      <c r="AH2239" s="161"/>
      <c r="AJ2239" s="161"/>
      <c r="AL2239" s="161"/>
      <c r="AN2239" s="161"/>
      <c r="AP2239" s="161"/>
      <c r="AR2239" s="161"/>
      <c r="AT2239" s="161"/>
      <c r="AV2239" s="161"/>
      <c r="AX2239" s="161"/>
      <c r="AZ2239" s="161"/>
      <c r="BB2239" s="161"/>
    </row>
    <row r="2240" spans="1:54" s="174" customFormat="1" ht="18.399999999999999" customHeight="1" x14ac:dyDescent="0.3">
      <c r="A2240" s="182"/>
      <c r="B2240" s="160"/>
      <c r="C2240" s="64"/>
      <c r="D2240" s="161"/>
      <c r="E2240" s="161"/>
      <c r="H2240" s="161"/>
      <c r="J2240" s="161"/>
      <c r="L2240" s="161"/>
      <c r="N2240" s="161"/>
      <c r="P2240" s="161"/>
      <c r="R2240" s="161"/>
      <c r="T2240" s="161"/>
      <c r="V2240" s="161"/>
      <c r="X2240" s="161"/>
      <c r="Z2240" s="161"/>
      <c r="AB2240" s="161"/>
      <c r="AD2240" s="161"/>
      <c r="AF2240" s="161"/>
      <c r="AH2240" s="161"/>
      <c r="AJ2240" s="161"/>
      <c r="AL2240" s="161"/>
      <c r="AN2240" s="161"/>
      <c r="AP2240" s="161"/>
      <c r="AR2240" s="161"/>
      <c r="AT2240" s="161"/>
      <c r="AV2240" s="161"/>
      <c r="AX2240" s="161"/>
      <c r="AZ2240" s="161"/>
      <c r="BB2240" s="161"/>
    </row>
    <row r="2241" spans="1:54" s="174" customFormat="1" ht="18.399999999999999" customHeight="1" x14ac:dyDescent="0.3">
      <c r="A2241" s="182"/>
      <c r="B2241" s="160"/>
      <c r="C2241" s="64"/>
      <c r="D2241" s="161"/>
      <c r="E2241" s="161"/>
      <c r="H2241" s="161"/>
      <c r="J2241" s="161"/>
      <c r="L2241" s="161"/>
      <c r="N2241" s="161"/>
      <c r="P2241" s="161"/>
      <c r="R2241" s="161"/>
      <c r="T2241" s="161"/>
      <c r="V2241" s="161"/>
      <c r="X2241" s="161"/>
      <c r="Z2241" s="161"/>
      <c r="AB2241" s="161"/>
      <c r="AD2241" s="161"/>
      <c r="AF2241" s="161"/>
      <c r="AH2241" s="161"/>
      <c r="AJ2241" s="161"/>
      <c r="AL2241" s="161"/>
      <c r="AN2241" s="161"/>
      <c r="AP2241" s="161"/>
      <c r="AR2241" s="161"/>
      <c r="AT2241" s="161"/>
      <c r="AV2241" s="161"/>
      <c r="AX2241" s="161"/>
      <c r="AZ2241" s="161"/>
      <c r="BB2241" s="161"/>
    </row>
    <row r="2242" spans="1:54" s="174" customFormat="1" ht="18.399999999999999" customHeight="1" x14ac:dyDescent="0.3">
      <c r="A2242" s="182"/>
      <c r="B2242" s="160"/>
      <c r="C2242" s="64"/>
      <c r="D2242" s="161"/>
      <c r="E2242" s="161"/>
      <c r="L2242" s="161"/>
      <c r="N2242" s="161"/>
      <c r="P2242" s="161"/>
      <c r="R2242" s="161"/>
      <c r="T2242" s="161"/>
      <c r="V2242" s="161"/>
      <c r="X2242" s="161"/>
      <c r="Z2242" s="161"/>
      <c r="AB2242" s="161"/>
      <c r="AD2242" s="161"/>
      <c r="AF2242" s="161"/>
      <c r="AH2242" s="161"/>
      <c r="AJ2242" s="161"/>
      <c r="AL2242" s="161"/>
      <c r="AN2242" s="161"/>
      <c r="AP2242" s="161"/>
      <c r="AR2242" s="161"/>
      <c r="AT2242" s="161"/>
      <c r="AV2242" s="161"/>
      <c r="AX2242" s="161"/>
      <c r="AZ2242" s="161"/>
      <c r="BB2242" s="161"/>
    </row>
    <row r="2243" spans="1:54" s="174" customFormat="1" ht="18.399999999999999" customHeight="1" x14ac:dyDescent="0.3">
      <c r="A2243" s="182"/>
      <c r="B2243" s="160"/>
      <c r="C2243" s="64"/>
      <c r="D2243" s="161"/>
      <c r="E2243" s="161"/>
      <c r="H2243" s="161"/>
      <c r="J2243" s="161"/>
      <c r="L2243" s="161"/>
      <c r="N2243" s="161"/>
      <c r="P2243" s="161"/>
      <c r="R2243" s="161"/>
      <c r="T2243" s="161"/>
      <c r="V2243" s="161"/>
      <c r="X2243" s="161"/>
      <c r="Z2243" s="161"/>
      <c r="AB2243" s="161"/>
      <c r="AD2243" s="161"/>
      <c r="AF2243" s="161"/>
      <c r="AH2243" s="161"/>
      <c r="AJ2243" s="161"/>
      <c r="AL2243" s="161"/>
      <c r="AN2243" s="161"/>
      <c r="AP2243" s="161"/>
      <c r="AR2243" s="161"/>
      <c r="AT2243" s="161"/>
      <c r="AV2243" s="161"/>
      <c r="AX2243" s="161"/>
      <c r="AZ2243" s="161"/>
      <c r="BB2243" s="161"/>
    </row>
    <row r="2244" spans="1:54" s="174" customFormat="1" ht="18.399999999999999" customHeight="1" x14ac:dyDescent="0.3">
      <c r="A2244" s="182"/>
      <c r="B2244" s="160"/>
      <c r="C2244" s="64"/>
      <c r="D2244" s="161"/>
      <c r="E2244" s="161"/>
      <c r="H2244" s="161"/>
      <c r="J2244" s="161"/>
      <c r="L2244" s="161"/>
      <c r="N2244" s="161"/>
      <c r="P2244" s="161"/>
      <c r="R2244" s="161"/>
      <c r="T2244" s="161"/>
      <c r="V2244" s="161"/>
      <c r="X2244" s="161"/>
      <c r="Z2244" s="161"/>
      <c r="AB2244" s="161"/>
      <c r="AD2244" s="161"/>
      <c r="AF2244" s="161"/>
      <c r="AH2244" s="161"/>
      <c r="AJ2244" s="161"/>
      <c r="AL2244" s="161"/>
      <c r="AN2244" s="161"/>
      <c r="AP2244" s="161"/>
      <c r="AR2244" s="161"/>
      <c r="AT2244" s="161"/>
      <c r="AV2244" s="161"/>
      <c r="AX2244" s="161"/>
      <c r="AZ2244" s="161"/>
      <c r="BB2244" s="161"/>
    </row>
    <row r="2245" spans="1:54" ht="18.399999999999999" customHeight="1" x14ac:dyDescent="0.3">
      <c r="A2245" s="182"/>
      <c r="B2245" s="160"/>
      <c r="C2245" s="64"/>
      <c r="D2245" s="161"/>
      <c r="F2245" s="174"/>
      <c r="H2245" s="161"/>
      <c r="J2245" s="161"/>
      <c r="L2245" s="161"/>
      <c r="N2245" s="161"/>
      <c r="P2245" s="161"/>
      <c r="R2245" s="161"/>
      <c r="T2245" s="161"/>
      <c r="V2245" s="161"/>
      <c r="X2245" s="161"/>
      <c r="Z2245" s="161"/>
      <c r="AB2245" s="161"/>
      <c r="AD2245" s="161"/>
      <c r="AF2245" s="161"/>
      <c r="AH2245" s="161"/>
      <c r="AJ2245" s="161"/>
      <c r="AL2245" s="161"/>
      <c r="AN2245" s="161"/>
      <c r="AP2245" s="161"/>
      <c r="AR2245" s="161"/>
      <c r="AT2245" s="161"/>
      <c r="AV2245" s="161"/>
      <c r="AX2245" s="161"/>
      <c r="AZ2245" s="161"/>
      <c r="BB2245" s="161"/>
    </row>
    <row r="2246" spans="1:54" s="174" customFormat="1" ht="18.399999999999999" customHeight="1" x14ac:dyDescent="0.3">
      <c r="A2246" s="182"/>
      <c r="B2246" s="160"/>
      <c r="C2246" s="64"/>
      <c r="D2246" s="161"/>
      <c r="E2246" s="161"/>
      <c r="X2246" s="165"/>
      <c r="Z2246" s="165"/>
      <c r="AB2246" s="165"/>
      <c r="AD2246" s="165"/>
      <c r="AF2246" s="165"/>
      <c r="AH2246" s="165"/>
      <c r="AJ2246" s="165"/>
      <c r="AL2246" s="165"/>
      <c r="AN2246" s="165"/>
      <c r="AP2246" s="165"/>
      <c r="AR2246" s="165"/>
      <c r="AT2246" s="165"/>
      <c r="AV2246" s="165"/>
      <c r="AX2246" s="165"/>
      <c r="AZ2246" s="165"/>
      <c r="BB2246" s="165"/>
    </row>
    <row r="2247" spans="1:54" s="174" customFormat="1" ht="18.399999999999999" customHeight="1" x14ac:dyDescent="0.3">
      <c r="A2247" s="182"/>
      <c r="B2247" s="160"/>
      <c r="C2247" s="64"/>
      <c r="D2247" s="161"/>
      <c r="E2247" s="161"/>
      <c r="H2247" s="161"/>
      <c r="J2247" s="161"/>
      <c r="L2247" s="161"/>
      <c r="N2247" s="161"/>
      <c r="P2247" s="161"/>
      <c r="R2247" s="161"/>
      <c r="T2247" s="161"/>
      <c r="V2247" s="161"/>
      <c r="X2247" s="161"/>
      <c r="Z2247" s="161"/>
      <c r="AB2247" s="161"/>
      <c r="AD2247" s="161"/>
      <c r="AF2247" s="161"/>
      <c r="AH2247" s="161"/>
      <c r="AJ2247" s="161"/>
      <c r="AL2247" s="161"/>
      <c r="AN2247" s="161"/>
      <c r="AP2247" s="161"/>
      <c r="AR2247" s="161"/>
      <c r="AT2247" s="161"/>
      <c r="AV2247" s="161"/>
      <c r="AX2247" s="161"/>
      <c r="AZ2247" s="161"/>
      <c r="BB2247" s="161"/>
    </row>
    <row r="2248" spans="1:54" s="174" customFormat="1" ht="18.399999999999999" customHeight="1" x14ac:dyDescent="0.3">
      <c r="A2248" s="182"/>
      <c r="B2248" s="160"/>
      <c r="C2248" s="64"/>
      <c r="D2248" s="161"/>
      <c r="E2248" s="161"/>
      <c r="J2248" s="161"/>
      <c r="L2248" s="161"/>
      <c r="N2248" s="161"/>
      <c r="P2248" s="161"/>
      <c r="R2248" s="161"/>
      <c r="T2248" s="161"/>
      <c r="V2248" s="161"/>
      <c r="X2248" s="161"/>
      <c r="Z2248" s="161"/>
      <c r="AB2248" s="161"/>
      <c r="AD2248" s="161"/>
      <c r="AF2248" s="161"/>
      <c r="AH2248" s="161"/>
      <c r="AJ2248" s="161"/>
      <c r="AL2248" s="161"/>
      <c r="AN2248" s="161"/>
      <c r="AP2248" s="161"/>
      <c r="AR2248" s="161"/>
      <c r="AT2248" s="161"/>
      <c r="AV2248" s="161"/>
      <c r="AX2248" s="161"/>
      <c r="AZ2248" s="161"/>
      <c r="BB2248" s="161"/>
    </row>
    <row r="2249" spans="1:54" s="174" customFormat="1" ht="18.399999999999999" customHeight="1" x14ac:dyDescent="0.3">
      <c r="A2249" s="182"/>
      <c r="B2249" s="160"/>
      <c r="C2249" s="64"/>
      <c r="D2249" s="161"/>
      <c r="E2249" s="161"/>
      <c r="X2249" s="161"/>
      <c r="Z2249" s="161"/>
      <c r="AB2249" s="161"/>
      <c r="AD2249" s="161"/>
      <c r="AF2249" s="161"/>
      <c r="AH2249" s="161"/>
      <c r="AJ2249" s="161"/>
      <c r="AL2249" s="161"/>
      <c r="AN2249" s="161"/>
      <c r="AP2249" s="161"/>
      <c r="AR2249" s="161"/>
      <c r="AT2249" s="161"/>
      <c r="AV2249" s="161"/>
      <c r="AX2249" s="161"/>
      <c r="AZ2249" s="161"/>
      <c r="BB2249" s="161"/>
    </row>
    <row r="2250" spans="1:54" s="174" customFormat="1" ht="18.399999999999999" customHeight="1" x14ac:dyDescent="0.3">
      <c r="A2250" s="182"/>
      <c r="B2250" s="160"/>
      <c r="C2250" s="64"/>
      <c r="D2250" s="161"/>
      <c r="E2250" s="161"/>
      <c r="H2250" s="161"/>
      <c r="J2250" s="161"/>
      <c r="L2250" s="161"/>
      <c r="N2250" s="161"/>
      <c r="P2250" s="161"/>
      <c r="R2250" s="161"/>
      <c r="T2250" s="161"/>
      <c r="V2250" s="161"/>
      <c r="X2250" s="161"/>
      <c r="Z2250" s="161"/>
      <c r="AB2250" s="161"/>
      <c r="AD2250" s="161"/>
      <c r="AF2250" s="161"/>
      <c r="AH2250" s="161"/>
      <c r="AJ2250" s="161"/>
      <c r="AL2250" s="161"/>
      <c r="AN2250" s="161"/>
      <c r="AP2250" s="161"/>
      <c r="AR2250" s="161"/>
      <c r="AT2250" s="161"/>
      <c r="AV2250" s="161"/>
      <c r="AX2250" s="161"/>
      <c r="AZ2250" s="161"/>
      <c r="BB2250" s="161"/>
    </row>
    <row r="2251" spans="1:54" s="174" customFormat="1" ht="18.399999999999999" customHeight="1" x14ac:dyDescent="0.3">
      <c r="A2251" s="182"/>
      <c r="B2251" s="160"/>
      <c r="C2251" s="64"/>
      <c r="D2251" s="161"/>
      <c r="E2251" s="161"/>
      <c r="J2251" s="161"/>
      <c r="L2251" s="161"/>
      <c r="N2251" s="161"/>
      <c r="P2251" s="161"/>
      <c r="R2251" s="161"/>
      <c r="T2251" s="161"/>
      <c r="V2251" s="161"/>
      <c r="X2251" s="161"/>
      <c r="Z2251" s="161"/>
      <c r="AB2251" s="161"/>
      <c r="AD2251" s="161"/>
      <c r="AF2251" s="161"/>
      <c r="AH2251" s="161"/>
      <c r="AJ2251" s="161"/>
      <c r="AL2251" s="161"/>
      <c r="AN2251" s="161"/>
      <c r="AP2251" s="161"/>
      <c r="AR2251" s="161"/>
      <c r="AT2251" s="161"/>
      <c r="AV2251" s="161"/>
      <c r="AX2251" s="161"/>
      <c r="AZ2251" s="161"/>
      <c r="BB2251" s="161"/>
    </row>
    <row r="2252" spans="1:54" s="174" customFormat="1" ht="18.399999999999999" customHeight="1" x14ac:dyDescent="0.3">
      <c r="A2252" s="182"/>
      <c r="B2252" s="160"/>
      <c r="C2252" s="64"/>
      <c r="D2252" s="161"/>
      <c r="E2252" s="161"/>
      <c r="L2252" s="161"/>
      <c r="N2252" s="161"/>
      <c r="P2252" s="161"/>
      <c r="R2252" s="161"/>
      <c r="T2252" s="161"/>
      <c r="V2252" s="161"/>
      <c r="X2252" s="161"/>
      <c r="Z2252" s="161"/>
      <c r="AB2252" s="161"/>
      <c r="AD2252" s="161"/>
      <c r="AF2252" s="161"/>
      <c r="AH2252" s="161"/>
      <c r="AJ2252" s="161"/>
      <c r="AL2252" s="161"/>
      <c r="AN2252" s="161"/>
      <c r="AP2252" s="161"/>
      <c r="AR2252" s="161"/>
      <c r="AT2252" s="161"/>
      <c r="AV2252" s="161"/>
      <c r="AX2252" s="161"/>
      <c r="AZ2252" s="161"/>
      <c r="BB2252" s="161"/>
    </row>
    <row r="2253" spans="1:54" s="174" customFormat="1" ht="18.399999999999999" customHeight="1" x14ac:dyDescent="0.3">
      <c r="A2253" s="182"/>
      <c r="B2253" s="160"/>
      <c r="C2253" s="64"/>
      <c r="D2253" s="161"/>
      <c r="E2253" s="161"/>
      <c r="H2253" s="161"/>
      <c r="J2253" s="161"/>
      <c r="L2253" s="161"/>
      <c r="N2253" s="161"/>
      <c r="P2253" s="161"/>
      <c r="R2253" s="161"/>
      <c r="T2253" s="161"/>
      <c r="V2253" s="161"/>
      <c r="X2253" s="161"/>
      <c r="Z2253" s="161"/>
      <c r="AB2253" s="161"/>
      <c r="AD2253" s="161"/>
      <c r="AF2253" s="161"/>
      <c r="AH2253" s="161"/>
      <c r="AJ2253" s="161"/>
      <c r="AL2253" s="161"/>
      <c r="AN2253" s="161"/>
      <c r="AP2253" s="161"/>
      <c r="AR2253" s="161"/>
      <c r="AT2253" s="161"/>
      <c r="AV2253" s="161"/>
      <c r="AX2253" s="161"/>
      <c r="AZ2253" s="161"/>
      <c r="BB2253" s="161"/>
    </row>
    <row r="2254" spans="1:54" s="174" customFormat="1" ht="18.399999999999999" customHeight="1" x14ac:dyDescent="0.3">
      <c r="A2254" s="182"/>
      <c r="B2254" s="160"/>
      <c r="C2254" s="64"/>
      <c r="D2254" s="161"/>
      <c r="E2254" s="161"/>
      <c r="J2254" s="161"/>
      <c r="L2254" s="161"/>
      <c r="N2254" s="161"/>
      <c r="P2254" s="161"/>
      <c r="R2254" s="161"/>
      <c r="T2254" s="161"/>
      <c r="V2254" s="161"/>
      <c r="X2254" s="161"/>
      <c r="Z2254" s="161"/>
      <c r="AB2254" s="161"/>
      <c r="AD2254" s="161"/>
      <c r="AF2254" s="161"/>
      <c r="AH2254" s="161"/>
      <c r="AJ2254" s="161"/>
      <c r="AL2254" s="161"/>
      <c r="AN2254" s="161"/>
      <c r="AP2254" s="161"/>
      <c r="AR2254" s="161"/>
      <c r="AT2254" s="161"/>
      <c r="AV2254" s="161"/>
      <c r="AX2254" s="161"/>
      <c r="AZ2254" s="161"/>
      <c r="BB2254" s="161"/>
    </row>
    <row r="2255" spans="1:54" s="174" customFormat="1" ht="18.399999999999999" customHeight="1" x14ac:dyDescent="0.3">
      <c r="A2255" s="182"/>
      <c r="B2255" s="160"/>
      <c r="C2255" s="64"/>
      <c r="D2255" s="161"/>
      <c r="E2255" s="161"/>
      <c r="H2255" s="161"/>
      <c r="J2255" s="161"/>
      <c r="L2255" s="161"/>
      <c r="N2255" s="161"/>
      <c r="P2255" s="161"/>
      <c r="R2255" s="161"/>
      <c r="T2255" s="161"/>
      <c r="V2255" s="161"/>
      <c r="X2255" s="161"/>
      <c r="Z2255" s="161"/>
      <c r="AB2255" s="161"/>
      <c r="AD2255" s="161"/>
      <c r="AF2255" s="161"/>
      <c r="AH2255" s="161"/>
      <c r="AJ2255" s="161"/>
      <c r="AL2255" s="161"/>
      <c r="AN2255" s="161"/>
      <c r="AP2255" s="161"/>
      <c r="AR2255" s="161"/>
      <c r="AT2255" s="161"/>
      <c r="AV2255" s="161"/>
      <c r="AX2255" s="161"/>
      <c r="AZ2255" s="161"/>
      <c r="BB2255" s="161"/>
    </row>
    <row r="2256" spans="1:54" s="174" customFormat="1" ht="18.399999999999999" customHeight="1" x14ac:dyDescent="0.3">
      <c r="A2256" s="182"/>
      <c r="B2256" s="160"/>
      <c r="C2256" s="64"/>
      <c r="D2256" s="161"/>
      <c r="E2256" s="161"/>
      <c r="F2256" s="165"/>
      <c r="H2256" s="161"/>
      <c r="J2256" s="161"/>
      <c r="L2256" s="161"/>
      <c r="N2256" s="161"/>
      <c r="P2256" s="161"/>
      <c r="R2256" s="161"/>
      <c r="T2256" s="161"/>
      <c r="V2256" s="161"/>
      <c r="X2256" s="161"/>
      <c r="Z2256" s="161"/>
      <c r="AB2256" s="161"/>
      <c r="AD2256" s="161"/>
      <c r="AF2256" s="161"/>
      <c r="AH2256" s="161"/>
      <c r="AJ2256" s="161"/>
      <c r="AL2256" s="161"/>
      <c r="AN2256" s="161"/>
      <c r="AP2256" s="161"/>
      <c r="AR2256" s="161"/>
      <c r="AT2256" s="161"/>
      <c r="AV2256" s="161"/>
      <c r="AX2256" s="161"/>
      <c r="AZ2256" s="161"/>
      <c r="BB2256" s="161"/>
    </row>
    <row r="2257" spans="1:54" s="174" customFormat="1" ht="18.399999999999999" customHeight="1" x14ac:dyDescent="0.3">
      <c r="A2257" s="182"/>
      <c r="B2257" s="160"/>
      <c r="C2257" s="64"/>
      <c r="D2257" s="161"/>
      <c r="E2257" s="161"/>
      <c r="H2257" s="161"/>
      <c r="J2257" s="161"/>
      <c r="L2257" s="161"/>
      <c r="N2257" s="161"/>
      <c r="P2257" s="161"/>
      <c r="R2257" s="161"/>
      <c r="T2257" s="161"/>
      <c r="V2257" s="161"/>
      <c r="X2257" s="161"/>
      <c r="Z2257" s="161"/>
      <c r="AB2257" s="161"/>
      <c r="AD2257" s="161"/>
      <c r="AF2257" s="161"/>
      <c r="AH2257" s="161"/>
      <c r="AJ2257" s="161"/>
      <c r="AL2257" s="161"/>
      <c r="AN2257" s="161"/>
      <c r="AP2257" s="161"/>
      <c r="AR2257" s="161"/>
      <c r="AT2257" s="161"/>
      <c r="AV2257" s="161"/>
      <c r="AX2257" s="161"/>
      <c r="AZ2257" s="161"/>
      <c r="BB2257" s="161"/>
    </row>
    <row r="2258" spans="1:54" s="174" customFormat="1" ht="18.399999999999999" customHeight="1" x14ac:dyDescent="0.3">
      <c r="A2258" s="182"/>
      <c r="B2258" s="160"/>
      <c r="C2258" s="64"/>
      <c r="D2258" s="161"/>
      <c r="E2258" s="161"/>
      <c r="F2258" s="165"/>
      <c r="H2258" s="165"/>
      <c r="J2258" s="165"/>
      <c r="L2258" s="165"/>
      <c r="N2258" s="165"/>
      <c r="P2258" s="165"/>
      <c r="R2258" s="165"/>
      <c r="T2258" s="165"/>
      <c r="V2258" s="165"/>
      <c r="X2258" s="165"/>
      <c r="Z2258" s="165"/>
      <c r="AB2258" s="165"/>
      <c r="AD2258" s="165"/>
      <c r="AF2258" s="165"/>
      <c r="AH2258" s="165"/>
      <c r="AJ2258" s="165"/>
      <c r="AL2258" s="165"/>
      <c r="AN2258" s="165"/>
      <c r="AP2258" s="165"/>
      <c r="AR2258" s="165"/>
      <c r="AT2258" s="165"/>
      <c r="AV2258" s="165"/>
      <c r="AX2258" s="165"/>
      <c r="AZ2258" s="165"/>
      <c r="BB2258" s="165"/>
    </row>
    <row r="2259" spans="1:54" s="174" customFormat="1" ht="18.399999999999999" customHeight="1" x14ac:dyDescent="0.3">
      <c r="A2259" s="182"/>
      <c r="B2259" s="160"/>
      <c r="C2259" s="64"/>
      <c r="D2259" s="161"/>
      <c r="E2259" s="161"/>
      <c r="F2259" s="165"/>
      <c r="H2259" s="161"/>
      <c r="J2259" s="161"/>
      <c r="L2259" s="161"/>
      <c r="N2259" s="161"/>
      <c r="P2259" s="161"/>
      <c r="R2259" s="161"/>
      <c r="T2259" s="161"/>
      <c r="V2259" s="161"/>
      <c r="X2259" s="161"/>
      <c r="Z2259" s="161"/>
      <c r="AB2259" s="161"/>
      <c r="AD2259" s="161"/>
      <c r="AF2259" s="161"/>
      <c r="AH2259" s="161"/>
      <c r="AJ2259" s="161"/>
      <c r="AL2259" s="161"/>
      <c r="AN2259" s="161"/>
      <c r="AP2259" s="161"/>
      <c r="AR2259" s="161"/>
      <c r="AT2259" s="161"/>
      <c r="AV2259" s="161"/>
      <c r="AX2259" s="161"/>
      <c r="AZ2259" s="161"/>
      <c r="BB2259" s="161"/>
    </row>
    <row r="2260" spans="1:54" s="174" customFormat="1" ht="18.399999999999999" customHeight="1" x14ac:dyDescent="0.3">
      <c r="A2260" s="182"/>
      <c r="B2260" s="160"/>
      <c r="C2260" s="190"/>
      <c r="D2260" s="165"/>
      <c r="E2260" s="161"/>
      <c r="H2260" s="165"/>
      <c r="J2260" s="165"/>
      <c r="L2260" s="165"/>
      <c r="N2260" s="165"/>
      <c r="P2260" s="165"/>
      <c r="R2260" s="165"/>
      <c r="T2260" s="165"/>
      <c r="V2260" s="165"/>
      <c r="X2260" s="165"/>
      <c r="Z2260" s="165"/>
      <c r="AB2260" s="165"/>
      <c r="AD2260" s="165"/>
      <c r="AF2260" s="165"/>
      <c r="AH2260" s="165"/>
      <c r="AJ2260" s="165"/>
      <c r="AL2260" s="165"/>
      <c r="AN2260" s="165"/>
      <c r="AP2260" s="165"/>
      <c r="AR2260" s="165"/>
      <c r="AT2260" s="165"/>
      <c r="AV2260" s="165"/>
      <c r="AX2260" s="165"/>
      <c r="AZ2260" s="165"/>
      <c r="BB2260" s="165"/>
    </row>
    <row r="2261" spans="1:54" s="174" customFormat="1" ht="18.399999999999999" customHeight="1" x14ac:dyDescent="0.3">
      <c r="A2261" s="182"/>
      <c r="B2261" s="160"/>
      <c r="C2261" s="64"/>
      <c r="D2261" s="161"/>
      <c r="E2261" s="161"/>
      <c r="F2261" s="165"/>
      <c r="H2261" s="161"/>
      <c r="J2261" s="161"/>
      <c r="L2261" s="161"/>
      <c r="N2261" s="161"/>
      <c r="P2261" s="161"/>
      <c r="R2261" s="161"/>
      <c r="T2261" s="161"/>
      <c r="V2261" s="161"/>
      <c r="X2261" s="161"/>
      <c r="Z2261" s="161"/>
      <c r="AB2261" s="161"/>
      <c r="AD2261" s="161"/>
      <c r="AF2261" s="161"/>
      <c r="AH2261" s="161"/>
      <c r="AJ2261" s="161"/>
      <c r="AL2261" s="161"/>
      <c r="AN2261" s="161"/>
      <c r="AP2261" s="161"/>
      <c r="AR2261" s="161"/>
      <c r="AT2261" s="161"/>
      <c r="AV2261" s="161"/>
      <c r="AX2261" s="161"/>
      <c r="AZ2261" s="161"/>
      <c r="BB2261" s="161"/>
    </row>
    <row r="2262" spans="1:54" s="174" customFormat="1" ht="18.399999999999999" customHeight="1" x14ac:dyDescent="0.3">
      <c r="A2262" s="182"/>
      <c r="B2262" s="160"/>
      <c r="C2262" s="64"/>
      <c r="D2262" s="161"/>
      <c r="E2262" s="161"/>
      <c r="F2262" s="165"/>
      <c r="H2262" s="161"/>
      <c r="J2262" s="161"/>
      <c r="L2262" s="161"/>
      <c r="N2262" s="161"/>
      <c r="P2262" s="161"/>
      <c r="R2262" s="161"/>
      <c r="T2262" s="161"/>
      <c r="V2262" s="161"/>
      <c r="X2262" s="161"/>
      <c r="Z2262" s="161"/>
      <c r="AB2262" s="161"/>
      <c r="AD2262" s="161"/>
      <c r="AF2262" s="161"/>
      <c r="AH2262" s="161"/>
      <c r="AJ2262" s="161"/>
      <c r="AL2262" s="161"/>
      <c r="AN2262" s="161"/>
      <c r="AP2262" s="161"/>
      <c r="AR2262" s="161"/>
      <c r="AT2262" s="161"/>
      <c r="AV2262" s="161"/>
      <c r="AX2262" s="161"/>
      <c r="AZ2262" s="161"/>
      <c r="BB2262" s="161"/>
    </row>
    <row r="2263" spans="1:54" s="174" customFormat="1" ht="18.399999999999999" customHeight="1" x14ac:dyDescent="0.3">
      <c r="A2263" s="182"/>
      <c r="B2263" s="160"/>
      <c r="C2263" s="64"/>
      <c r="D2263" s="161"/>
      <c r="E2263" s="161"/>
      <c r="H2263" s="161"/>
      <c r="J2263" s="161"/>
      <c r="L2263" s="161"/>
      <c r="N2263" s="161"/>
      <c r="P2263" s="161"/>
      <c r="R2263" s="161"/>
      <c r="T2263" s="161"/>
      <c r="V2263" s="161"/>
      <c r="X2263" s="161"/>
      <c r="Z2263" s="161"/>
      <c r="AB2263" s="161"/>
      <c r="AD2263" s="161"/>
      <c r="AF2263" s="161"/>
      <c r="AH2263" s="161"/>
      <c r="AJ2263" s="161"/>
      <c r="AL2263" s="161"/>
      <c r="AN2263" s="161"/>
      <c r="AP2263" s="161"/>
      <c r="AR2263" s="161"/>
      <c r="AT2263" s="161"/>
      <c r="AV2263" s="161"/>
      <c r="AX2263" s="161"/>
      <c r="AZ2263" s="161"/>
      <c r="BB2263" s="161"/>
    </row>
    <row r="2264" spans="1:54" s="174" customFormat="1" ht="18.399999999999999" customHeight="1" x14ac:dyDescent="0.3">
      <c r="A2264" s="182"/>
      <c r="B2264" s="160"/>
      <c r="C2264" s="64"/>
      <c r="D2264" s="161"/>
      <c r="E2264" s="161"/>
      <c r="H2264" s="161"/>
      <c r="J2264" s="161"/>
      <c r="L2264" s="161"/>
      <c r="N2264" s="161"/>
      <c r="P2264" s="161"/>
      <c r="R2264" s="161"/>
      <c r="T2264" s="161"/>
      <c r="V2264" s="161"/>
      <c r="X2264" s="161"/>
      <c r="Z2264" s="161"/>
      <c r="AB2264" s="161"/>
      <c r="AD2264" s="161"/>
      <c r="AF2264" s="161"/>
      <c r="AH2264" s="161"/>
      <c r="AJ2264" s="161"/>
      <c r="AL2264" s="161"/>
      <c r="AN2264" s="161"/>
      <c r="AP2264" s="161"/>
      <c r="AR2264" s="161"/>
      <c r="AT2264" s="161"/>
      <c r="AV2264" s="161"/>
      <c r="AX2264" s="161"/>
      <c r="AZ2264" s="161"/>
      <c r="BB2264" s="161"/>
    </row>
    <row r="2265" spans="1:54" s="174" customFormat="1" ht="18.399999999999999" customHeight="1" x14ac:dyDescent="0.3">
      <c r="A2265" s="182"/>
      <c r="B2265" s="160"/>
      <c r="C2265" s="64"/>
      <c r="D2265" s="161"/>
      <c r="E2265" s="161"/>
      <c r="H2265" s="161"/>
      <c r="J2265" s="161"/>
      <c r="L2265" s="161"/>
      <c r="N2265" s="161"/>
      <c r="P2265" s="161"/>
      <c r="R2265" s="161"/>
      <c r="T2265" s="161"/>
      <c r="V2265" s="161"/>
      <c r="X2265" s="161"/>
      <c r="Z2265" s="161"/>
      <c r="AB2265" s="161"/>
      <c r="AD2265" s="161"/>
      <c r="AF2265" s="161"/>
      <c r="AH2265" s="161"/>
      <c r="AJ2265" s="161"/>
      <c r="AL2265" s="161"/>
      <c r="AN2265" s="161"/>
      <c r="AP2265" s="161"/>
      <c r="AR2265" s="161"/>
      <c r="AT2265" s="161"/>
      <c r="AV2265" s="161"/>
      <c r="AX2265" s="161"/>
      <c r="AZ2265" s="161"/>
      <c r="BB2265" s="161"/>
    </row>
    <row r="2266" spans="1:54" s="174" customFormat="1" ht="18.399999999999999" customHeight="1" x14ac:dyDescent="0.3">
      <c r="A2266" s="182"/>
      <c r="B2266" s="160"/>
      <c r="C2266" s="64"/>
      <c r="D2266" s="161"/>
      <c r="E2266" s="161"/>
      <c r="F2266" s="165"/>
      <c r="H2266" s="161"/>
      <c r="J2266" s="161"/>
      <c r="L2266" s="161"/>
      <c r="N2266" s="161"/>
      <c r="P2266" s="161"/>
      <c r="R2266" s="161"/>
      <c r="T2266" s="161"/>
      <c r="V2266" s="161"/>
      <c r="X2266" s="161"/>
      <c r="Z2266" s="161"/>
      <c r="AB2266" s="161"/>
      <c r="AD2266" s="161"/>
      <c r="AF2266" s="161"/>
      <c r="AH2266" s="161"/>
      <c r="AJ2266" s="161"/>
      <c r="AL2266" s="161"/>
      <c r="AN2266" s="161"/>
      <c r="AP2266" s="161"/>
      <c r="AR2266" s="161"/>
      <c r="AT2266" s="161"/>
      <c r="AV2266" s="161"/>
      <c r="AX2266" s="161"/>
      <c r="AZ2266" s="161"/>
      <c r="BB2266" s="161"/>
    </row>
    <row r="2267" spans="1:54" s="174" customFormat="1" ht="18.399999999999999" customHeight="1" x14ac:dyDescent="0.3">
      <c r="A2267" s="182"/>
      <c r="B2267" s="160"/>
      <c r="C2267" s="64"/>
      <c r="D2267" s="161"/>
      <c r="E2267" s="161"/>
      <c r="H2267" s="161"/>
      <c r="J2267" s="161"/>
      <c r="L2267" s="161"/>
      <c r="N2267" s="161"/>
      <c r="P2267" s="161"/>
      <c r="R2267" s="161"/>
      <c r="T2267" s="161"/>
      <c r="V2267" s="161"/>
      <c r="X2267" s="161"/>
      <c r="Z2267" s="161"/>
      <c r="AB2267" s="161"/>
      <c r="AD2267" s="161"/>
      <c r="AF2267" s="161"/>
      <c r="AH2267" s="161"/>
      <c r="AJ2267" s="161"/>
      <c r="AL2267" s="161"/>
      <c r="AN2267" s="161"/>
      <c r="AP2267" s="161"/>
      <c r="AR2267" s="161"/>
      <c r="AT2267" s="161"/>
      <c r="AV2267" s="161"/>
      <c r="AX2267" s="161"/>
      <c r="AZ2267" s="161"/>
      <c r="BB2267" s="161"/>
    </row>
    <row r="2268" spans="1:54" s="174" customFormat="1" ht="18.399999999999999" customHeight="1" x14ac:dyDescent="0.3">
      <c r="A2268" s="182"/>
      <c r="B2268" s="160"/>
      <c r="C2268" s="64"/>
      <c r="D2268" s="161"/>
      <c r="E2268" s="161"/>
      <c r="L2268" s="161"/>
      <c r="N2268" s="161"/>
      <c r="P2268" s="161"/>
      <c r="R2268" s="161"/>
      <c r="T2268" s="161"/>
      <c r="V2268" s="161"/>
      <c r="X2268" s="161"/>
      <c r="Z2268" s="161"/>
      <c r="AB2268" s="161"/>
      <c r="AD2268" s="161"/>
      <c r="AF2268" s="161"/>
      <c r="AH2268" s="161"/>
      <c r="AJ2268" s="161"/>
      <c r="AL2268" s="161"/>
      <c r="AN2268" s="161"/>
      <c r="AP2268" s="161"/>
      <c r="AR2268" s="161"/>
      <c r="AT2268" s="161"/>
      <c r="AV2268" s="161"/>
      <c r="AX2268" s="161"/>
      <c r="AZ2268" s="161"/>
      <c r="BB2268" s="161"/>
    </row>
    <row r="2269" spans="1:54" s="174" customFormat="1" ht="18.399999999999999" customHeight="1" x14ac:dyDescent="0.3">
      <c r="A2269" s="182"/>
      <c r="B2269" s="160"/>
      <c r="C2269" s="64"/>
      <c r="D2269" s="161"/>
      <c r="E2269" s="161"/>
      <c r="H2269" s="161"/>
      <c r="J2269" s="161"/>
      <c r="L2269" s="161"/>
      <c r="N2269" s="161"/>
      <c r="P2269" s="161"/>
      <c r="R2269" s="161"/>
      <c r="T2269" s="161"/>
      <c r="V2269" s="161"/>
      <c r="X2269" s="161"/>
      <c r="Z2269" s="161"/>
      <c r="AB2269" s="161"/>
      <c r="AD2269" s="161"/>
      <c r="AF2269" s="161"/>
      <c r="AH2269" s="161"/>
      <c r="AJ2269" s="161"/>
      <c r="AL2269" s="161"/>
      <c r="AN2269" s="161"/>
      <c r="AP2269" s="161"/>
      <c r="AR2269" s="161"/>
      <c r="AT2269" s="161"/>
      <c r="AV2269" s="161"/>
      <c r="AX2269" s="161"/>
      <c r="AZ2269" s="161"/>
      <c r="BB2269" s="161"/>
    </row>
    <row r="2270" spans="1:54" s="174" customFormat="1" ht="18.399999999999999" customHeight="1" x14ac:dyDescent="0.3">
      <c r="A2270" s="182"/>
      <c r="B2270" s="160"/>
      <c r="C2270" s="64"/>
      <c r="D2270" s="161"/>
      <c r="E2270" s="161"/>
      <c r="F2270" s="165"/>
      <c r="H2270" s="161"/>
      <c r="J2270" s="161"/>
      <c r="L2270" s="161"/>
      <c r="N2270" s="161"/>
      <c r="P2270" s="161"/>
      <c r="R2270" s="161"/>
      <c r="T2270" s="161"/>
      <c r="V2270" s="161"/>
      <c r="X2270" s="161"/>
      <c r="Z2270" s="161"/>
      <c r="AB2270" s="161"/>
      <c r="AD2270" s="161"/>
      <c r="AF2270" s="161"/>
      <c r="AH2270" s="161"/>
      <c r="AJ2270" s="161"/>
      <c r="AL2270" s="161"/>
      <c r="AN2270" s="161"/>
      <c r="AP2270" s="161"/>
      <c r="AR2270" s="161"/>
      <c r="AT2270" s="161"/>
      <c r="AV2270" s="161"/>
      <c r="AX2270" s="161"/>
      <c r="AZ2270" s="161"/>
      <c r="BB2270" s="161"/>
    </row>
    <row r="2271" spans="1:54" s="174" customFormat="1" ht="18.399999999999999" customHeight="1" x14ac:dyDescent="0.3">
      <c r="A2271" s="182"/>
      <c r="B2271" s="160"/>
      <c r="C2271" s="64"/>
      <c r="D2271" s="161"/>
      <c r="E2271" s="161"/>
      <c r="H2271" s="161"/>
      <c r="J2271" s="161"/>
      <c r="L2271" s="161"/>
      <c r="N2271" s="161"/>
      <c r="P2271" s="161"/>
      <c r="R2271" s="161"/>
      <c r="T2271" s="161"/>
      <c r="V2271" s="161"/>
      <c r="X2271" s="161"/>
      <c r="Z2271" s="161"/>
      <c r="AB2271" s="161"/>
      <c r="AD2271" s="161"/>
      <c r="AF2271" s="161"/>
      <c r="AH2271" s="161"/>
      <c r="AJ2271" s="161"/>
      <c r="AL2271" s="161"/>
      <c r="AN2271" s="161"/>
      <c r="AP2271" s="161"/>
      <c r="AR2271" s="161"/>
      <c r="AT2271" s="161"/>
      <c r="AV2271" s="161"/>
      <c r="AX2271" s="161"/>
      <c r="AZ2271" s="161"/>
      <c r="BB2271" s="161"/>
    </row>
    <row r="2272" spans="1:54" s="174" customFormat="1" ht="18.399999999999999" customHeight="1" x14ac:dyDescent="0.3">
      <c r="A2272" s="182"/>
      <c r="B2272" s="160"/>
      <c r="C2272" s="64"/>
      <c r="D2272" s="161"/>
      <c r="E2272" s="161"/>
      <c r="J2272" s="161"/>
      <c r="L2272" s="161"/>
      <c r="N2272" s="161"/>
      <c r="P2272" s="161"/>
      <c r="R2272" s="161"/>
      <c r="T2272" s="161"/>
      <c r="V2272" s="161"/>
      <c r="X2272" s="161"/>
      <c r="Z2272" s="161"/>
      <c r="AB2272" s="161"/>
      <c r="AD2272" s="161"/>
      <c r="AF2272" s="161"/>
      <c r="AH2272" s="161"/>
      <c r="AJ2272" s="161"/>
      <c r="AL2272" s="161"/>
      <c r="AN2272" s="161"/>
      <c r="AP2272" s="161"/>
      <c r="AR2272" s="161"/>
      <c r="AT2272" s="161"/>
      <c r="AV2272" s="161"/>
      <c r="AX2272" s="161"/>
      <c r="AZ2272" s="161"/>
      <c r="BB2272" s="161"/>
    </row>
    <row r="2273" spans="1:54" s="174" customFormat="1" ht="18.399999999999999" customHeight="1" x14ac:dyDescent="0.3">
      <c r="A2273" s="182"/>
      <c r="B2273" s="160"/>
      <c r="C2273" s="64"/>
      <c r="D2273" s="161"/>
      <c r="E2273" s="161"/>
      <c r="F2273" s="165"/>
      <c r="H2273" s="161"/>
      <c r="J2273" s="161"/>
      <c r="L2273" s="161"/>
      <c r="N2273" s="161"/>
      <c r="P2273" s="161"/>
      <c r="R2273" s="161"/>
      <c r="T2273" s="161"/>
      <c r="V2273" s="161"/>
      <c r="X2273" s="161"/>
      <c r="Z2273" s="161"/>
      <c r="AB2273" s="161"/>
      <c r="AD2273" s="161"/>
      <c r="AF2273" s="161"/>
      <c r="AH2273" s="161"/>
      <c r="AJ2273" s="161"/>
      <c r="AL2273" s="161"/>
      <c r="AN2273" s="161"/>
      <c r="AP2273" s="161"/>
      <c r="AR2273" s="161"/>
      <c r="AT2273" s="161"/>
      <c r="AV2273" s="161"/>
      <c r="AX2273" s="161"/>
      <c r="AZ2273" s="161"/>
      <c r="BB2273" s="161"/>
    </row>
    <row r="2274" spans="1:54" s="174" customFormat="1" ht="18.399999999999999" customHeight="1" x14ac:dyDescent="0.3">
      <c r="A2274" s="182"/>
      <c r="B2274" s="160"/>
      <c r="C2274" s="64"/>
      <c r="D2274" s="161"/>
      <c r="E2274" s="161"/>
      <c r="Z2274" s="165"/>
      <c r="AB2274" s="165"/>
      <c r="AD2274" s="165"/>
      <c r="AF2274" s="165"/>
      <c r="AH2274" s="165"/>
      <c r="AJ2274" s="165"/>
      <c r="AL2274" s="165"/>
      <c r="AN2274" s="165"/>
      <c r="AP2274" s="165"/>
      <c r="AR2274" s="165"/>
      <c r="AT2274" s="165"/>
      <c r="AV2274" s="165"/>
      <c r="AX2274" s="165"/>
      <c r="AZ2274" s="165"/>
      <c r="BB2274" s="165"/>
    </row>
    <row r="2275" spans="1:54" s="174" customFormat="1" ht="18.399999999999999" customHeight="1" x14ac:dyDescent="0.3">
      <c r="A2275" s="180"/>
      <c r="B2275" s="179"/>
      <c r="C2275" s="190"/>
      <c r="D2275" s="165"/>
      <c r="E2275" s="161"/>
      <c r="F2275" s="164"/>
      <c r="H2275" s="178"/>
      <c r="J2275" s="178"/>
      <c r="L2275" s="178"/>
      <c r="N2275" s="178"/>
      <c r="P2275" s="178"/>
      <c r="R2275" s="178"/>
      <c r="T2275" s="178"/>
      <c r="V2275" s="178"/>
      <c r="X2275" s="178"/>
      <c r="Z2275" s="178"/>
      <c r="AB2275" s="178"/>
      <c r="AD2275" s="178"/>
      <c r="AF2275" s="178"/>
      <c r="AH2275" s="178"/>
      <c r="AJ2275" s="178"/>
      <c r="AL2275" s="178"/>
      <c r="AN2275" s="178"/>
      <c r="AP2275" s="178"/>
      <c r="AR2275" s="178"/>
      <c r="AT2275" s="178"/>
      <c r="AV2275" s="178"/>
      <c r="AX2275" s="178"/>
      <c r="AZ2275" s="178"/>
      <c r="BB2275" s="178"/>
    </row>
    <row r="2276" spans="1:54" s="174" customFormat="1" ht="18.399999999999999" customHeight="1" x14ac:dyDescent="0.3">
      <c r="A2276" s="182"/>
      <c r="B2276" s="160"/>
      <c r="C2276" s="64"/>
      <c r="D2276" s="161"/>
      <c r="E2276" s="161"/>
      <c r="J2276" s="161"/>
      <c r="L2276" s="161"/>
      <c r="N2276" s="161"/>
      <c r="P2276" s="161"/>
      <c r="R2276" s="161"/>
      <c r="T2276" s="161"/>
      <c r="V2276" s="161"/>
      <c r="X2276" s="161"/>
      <c r="Z2276" s="161"/>
      <c r="AB2276" s="161"/>
      <c r="AD2276" s="161"/>
      <c r="AF2276" s="161"/>
      <c r="AH2276" s="161"/>
      <c r="AJ2276" s="161"/>
      <c r="AL2276" s="161"/>
      <c r="AN2276" s="161"/>
      <c r="AP2276" s="161"/>
      <c r="AR2276" s="161"/>
      <c r="AT2276" s="161"/>
      <c r="AV2276" s="161"/>
      <c r="AX2276" s="161"/>
      <c r="AZ2276" s="161"/>
      <c r="BB2276" s="161"/>
    </row>
    <row r="2277" spans="1:54" s="174" customFormat="1" ht="18.399999999999999" customHeight="1" x14ac:dyDescent="0.3">
      <c r="A2277" s="182"/>
      <c r="B2277" s="160"/>
      <c r="C2277" s="64"/>
      <c r="D2277" s="161"/>
      <c r="E2277" s="161"/>
      <c r="H2277" s="161"/>
      <c r="J2277" s="161"/>
      <c r="L2277" s="161"/>
      <c r="N2277" s="161"/>
      <c r="P2277" s="161"/>
      <c r="R2277" s="161"/>
      <c r="T2277" s="161"/>
      <c r="V2277" s="161"/>
      <c r="X2277" s="161"/>
      <c r="Z2277" s="161"/>
      <c r="AB2277" s="161"/>
      <c r="AD2277" s="161"/>
      <c r="AF2277" s="161"/>
      <c r="AH2277" s="161"/>
      <c r="AJ2277" s="161"/>
      <c r="AL2277" s="161"/>
      <c r="AN2277" s="161"/>
      <c r="AP2277" s="161"/>
      <c r="AR2277" s="161"/>
      <c r="AT2277" s="161"/>
      <c r="AV2277" s="161"/>
      <c r="AX2277" s="161"/>
      <c r="AZ2277" s="161"/>
      <c r="BB2277" s="161"/>
    </row>
    <row r="2278" spans="1:54" s="174" customFormat="1" ht="18.399999999999999" customHeight="1" x14ac:dyDescent="0.3">
      <c r="A2278" s="182"/>
      <c r="B2278" s="160"/>
      <c r="C2278" s="64"/>
      <c r="D2278" s="161"/>
      <c r="E2278" s="161"/>
      <c r="F2278" s="165"/>
      <c r="H2278" s="161"/>
      <c r="J2278" s="161"/>
      <c r="L2278" s="161"/>
      <c r="N2278" s="161"/>
      <c r="P2278" s="161"/>
      <c r="R2278" s="161"/>
      <c r="T2278" s="161"/>
      <c r="V2278" s="161"/>
      <c r="X2278" s="161"/>
      <c r="Z2278" s="161"/>
      <c r="AB2278" s="161"/>
      <c r="AD2278" s="161"/>
      <c r="AF2278" s="161"/>
      <c r="AH2278" s="161"/>
      <c r="AJ2278" s="161"/>
      <c r="AL2278" s="161"/>
      <c r="AN2278" s="161"/>
      <c r="AP2278" s="161"/>
      <c r="AR2278" s="161"/>
      <c r="AT2278" s="161"/>
      <c r="AV2278" s="161"/>
      <c r="AX2278" s="161"/>
      <c r="AZ2278" s="161"/>
      <c r="BB2278" s="161"/>
    </row>
    <row r="2279" spans="1:54" s="174" customFormat="1" ht="18.399999999999999" customHeight="1" x14ac:dyDescent="0.3">
      <c r="A2279" s="182"/>
      <c r="B2279" s="160"/>
      <c r="C2279" s="64"/>
      <c r="D2279" s="161"/>
      <c r="E2279" s="161"/>
      <c r="L2279" s="161"/>
      <c r="N2279" s="161"/>
      <c r="P2279" s="161"/>
      <c r="R2279" s="161"/>
      <c r="T2279" s="161"/>
      <c r="V2279" s="161"/>
      <c r="X2279" s="161"/>
      <c r="Z2279" s="161"/>
      <c r="AB2279" s="161"/>
      <c r="AD2279" s="161"/>
      <c r="AF2279" s="161"/>
      <c r="AH2279" s="161"/>
      <c r="AJ2279" s="161"/>
      <c r="AL2279" s="161"/>
      <c r="AN2279" s="161"/>
      <c r="AP2279" s="161"/>
      <c r="AR2279" s="161"/>
      <c r="AT2279" s="161"/>
      <c r="AV2279" s="161"/>
      <c r="AX2279" s="161"/>
      <c r="AZ2279" s="161"/>
      <c r="BB2279" s="161"/>
    </row>
    <row r="2280" spans="1:54" s="174" customFormat="1" ht="18.399999999999999" customHeight="1" x14ac:dyDescent="0.3">
      <c r="A2280" s="182"/>
      <c r="B2280" s="160"/>
      <c r="C2280" s="64"/>
      <c r="D2280" s="161"/>
      <c r="E2280" s="161"/>
      <c r="R2280" s="161"/>
      <c r="T2280" s="161"/>
      <c r="V2280" s="161"/>
      <c r="X2280" s="161"/>
      <c r="Z2280" s="161"/>
      <c r="AB2280" s="161"/>
      <c r="AD2280" s="161"/>
      <c r="AF2280" s="161"/>
      <c r="AH2280" s="161"/>
      <c r="AJ2280" s="161"/>
      <c r="AL2280" s="161"/>
      <c r="AN2280" s="161"/>
      <c r="AP2280" s="161"/>
      <c r="AR2280" s="161"/>
      <c r="AT2280" s="161"/>
      <c r="AV2280" s="161"/>
      <c r="AX2280" s="161"/>
      <c r="AZ2280" s="161"/>
      <c r="BB2280" s="161"/>
    </row>
    <row r="2281" spans="1:54" s="174" customFormat="1" ht="18.399999999999999" customHeight="1" x14ac:dyDescent="0.3">
      <c r="A2281" s="182"/>
      <c r="B2281" s="160"/>
      <c r="C2281" s="64"/>
      <c r="D2281" s="161"/>
      <c r="E2281" s="161"/>
      <c r="F2281" s="165"/>
      <c r="H2281" s="161"/>
      <c r="J2281" s="161"/>
      <c r="L2281" s="161"/>
      <c r="N2281" s="161"/>
      <c r="P2281" s="161"/>
      <c r="R2281" s="161"/>
      <c r="T2281" s="161"/>
      <c r="V2281" s="161"/>
      <c r="X2281" s="161"/>
      <c r="Z2281" s="161"/>
      <c r="AB2281" s="161"/>
      <c r="AD2281" s="161"/>
      <c r="AF2281" s="161"/>
      <c r="AH2281" s="161"/>
      <c r="AJ2281" s="161"/>
      <c r="AL2281" s="161"/>
      <c r="AN2281" s="161"/>
      <c r="AP2281" s="161"/>
      <c r="AR2281" s="161"/>
      <c r="AT2281" s="161"/>
      <c r="AV2281" s="161"/>
      <c r="AX2281" s="161"/>
      <c r="AZ2281" s="161"/>
      <c r="BB2281" s="161"/>
    </row>
    <row r="2282" spans="1:54" s="174" customFormat="1" ht="18.399999999999999" customHeight="1" x14ac:dyDescent="0.3">
      <c r="A2282" s="182"/>
      <c r="B2282" s="160"/>
      <c r="C2282" s="64"/>
      <c r="D2282" s="161"/>
      <c r="E2282" s="161"/>
      <c r="AF2282" s="161"/>
      <c r="AH2282" s="161"/>
      <c r="AJ2282" s="161"/>
      <c r="AL2282" s="161"/>
      <c r="AN2282" s="161"/>
      <c r="AP2282" s="161"/>
      <c r="AR2282" s="161"/>
      <c r="AT2282" s="161"/>
      <c r="AV2282" s="161"/>
      <c r="AX2282" s="161"/>
      <c r="AZ2282" s="161"/>
      <c r="BB2282" s="161"/>
    </row>
    <row r="2283" spans="1:54" s="174" customFormat="1" ht="18.399999999999999" customHeight="1" x14ac:dyDescent="0.3">
      <c r="A2283" s="182"/>
      <c r="B2283" s="160"/>
      <c r="C2283" s="64"/>
      <c r="D2283" s="161"/>
      <c r="E2283" s="161"/>
      <c r="H2283" s="161"/>
      <c r="J2283" s="161"/>
      <c r="L2283" s="161"/>
      <c r="N2283" s="161"/>
      <c r="P2283" s="161"/>
      <c r="R2283" s="161"/>
      <c r="T2283" s="161"/>
      <c r="V2283" s="161"/>
      <c r="X2283" s="161"/>
      <c r="Z2283" s="161"/>
      <c r="AB2283" s="161"/>
      <c r="AD2283" s="161"/>
      <c r="AF2283" s="161"/>
      <c r="AH2283" s="161"/>
      <c r="AJ2283" s="161"/>
      <c r="AL2283" s="161"/>
      <c r="AN2283" s="161"/>
      <c r="AP2283" s="161"/>
      <c r="AR2283" s="161"/>
      <c r="AT2283" s="161"/>
      <c r="AV2283" s="161"/>
      <c r="AX2283" s="161"/>
      <c r="AZ2283" s="161"/>
      <c r="BB2283" s="161"/>
    </row>
    <row r="2284" spans="1:54" s="174" customFormat="1" ht="18.399999999999999" customHeight="1" x14ac:dyDescent="0.3">
      <c r="A2284" s="182"/>
      <c r="B2284" s="160"/>
      <c r="C2284" s="64"/>
      <c r="D2284" s="161"/>
      <c r="E2284" s="161"/>
      <c r="H2284" s="165"/>
      <c r="J2284" s="165"/>
      <c r="L2284" s="165"/>
      <c r="N2284" s="165"/>
      <c r="P2284" s="165"/>
      <c r="R2284" s="165"/>
      <c r="T2284" s="165"/>
      <c r="V2284" s="165"/>
      <c r="X2284" s="165"/>
      <c r="Z2284" s="165"/>
      <c r="AB2284" s="165"/>
      <c r="AD2284" s="165"/>
      <c r="AF2284" s="165"/>
      <c r="AH2284" s="165"/>
      <c r="AJ2284" s="165"/>
      <c r="AL2284" s="165"/>
      <c r="AN2284" s="165"/>
      <c r="AP2284" s="165"/>
      <c r="AR2284" s="165"/>
      <c r="AT2284" s="165"/>
      <c r="AV2284" s="165"/>
      <c r="AX2284" s="165"/>
      <c r="AZ2284" s="165"/>
      <c r="BB2284" s="165"/>
    </row>
    <row r="2285" spans="1:54" s="174" customFormat="1" ht="18.399999999999999" customHeight="1" x14ac:dyDescent="0.3">
      <c r="A2285" s="182"/>
      <c r="B2285" s="160"/>
      <c r="C2285" s="64"/>
      <c r="D2285" s="161"/>
      <c r="E2285" s="161"/>
      <c r="H2285" s="161"/>
      <c r="J2285" s="161"/>
      <c r="L2285" s="161"/>
      <c r="N2285" s="161"/>
      <c r="P2285" s="161"/>
      <c r="R2285" s="161"/>
      <c r="T2285" s="161"/>
      <c r="V2285" s="161"/>
      <c r="X2285" s="161"/>
      <c r="Z2285" s="161"/>
      <c r="AB2285" s="161"/>
      <c r="AD2285" s="161"/>
      <c r="AF2285" s="161"/>
      <c r="AH2285" s="161"/>
      <c r="AJ2285" s="161"/>
      <c r="AL2285" s="161"/>
      <c r="AN2285" s="161"/>
      <c r="AP2285" s="161"/>
      <c r="AR2285" s="161"/>
      <c r="AT2285" s="161"/>
      <c r="AV2285" s="161"/>
      <c r="AX2285" s="161"/>
      <c r="AZ2285" s="161"/>
      <c r="BB2285" s="161"/>
    </row>
    <row r="2286" spans="1:54" s="174" customFormat="1" ht="18.399999999999999" customHeight="1" x14ac:dyDescent="0.3">
      <c r="A2286" s="182"/>
      <c r="B2286" s="160"/>
      <c r="C2286" s="64"/>
      <c r="D2286" s="161"/>
      <c r="E2286" s="161"/>
      <c r="F2286" s="165"/>
      <c r="H2286" s="165"/>
      <c r="J2286" s="165"/>
      <c r="L2286" s="165"/>
      <c r="N2286" s="165"/>
      <c r="P2286" s="165"/>
      <c r="R2286" s="165"/>
      <c r="T2286" s="165"/>
      <c r="V2286" s="165"/>
      <c r="X2286" s="165"/>
      <c r="Z2286" s="165"/>
      <c r="AB2286" s="165"/>
      <c r="AD2286" s="165"/>
      <c r="AF2286" s="165"/>
      <c r="AH2286" s="165"/>
      <c r="AJ2286" s="165"/>
      <c r="AL2286" s="165"/>
      <c r="AN2286" s="165"/>
      <c r="AP2286" s="165"/>
      <c r="AR2286" s="165"/>
      <c r="AT2286" s="165"/>
      <c r="AV2286" s="165"/>
      <c r="AX2286" s="165"/>
      <c r="AZ2286" s="165"/>
      <c r="BB2286" s="165"/>
    </row>
    <row r="2287" spans="1:54" s="174" customFormat="1" ht="18.399999999999999" customHeight="1" x14ac:dyDescent="0.3">
      <c r="A2287" s="180"/>
      <c r="B2287" s="179"/>
      <c r="C2287" s="190"/>
      <c r="D2287" s="165"/>
      <c r="E2287" s="161"/>
      <c r="F2287" s="164"/>
      <c r="H2287" s="178"/>
      <c r="J2287" s="178"/>
      <c r="L2287" s="178"/>
      <c r="N2287" s="178"/>
      <c r="P2287" s="178"/>
      <c r="R2287" s="178"/>
      <c r="T2287" s="178"/>
      <c r="V2287" s="178"/>
      <c r="X2287" s="178"/>
      <c r="Z2287" s="178"/>
      <c r="AB2287" s="178"/>
      <c r="AD2287" s="178"/>
      <c r="AF2287" s="178"/>
      <c r="AH2287" s="178"/>
      <c r="AJ2287" s="178"/>
      <c r="AL2287" s="178"/>
      <c r="AN2287" s="178"/>
      <c r="AP2287" s="178"/>
      <c r="AR2287" s="178"/>
      <c r="AT2287" s="178"/>
      <c r="AV2287" s="178"/>
      <c r="AX2287" s="178"/>
      <c r="AZ2287" s="178"/>
      <c r="BB2287" s="178"/>
    </row>
    <row r="2288" spans="1:54" s="174" customFormat="1" ht="18.399999999999999" customHeight="1" x14ac:dyDescent="0.3">
      <c r="A2288" s="200"/>
      <c r="B2288" s="173"/>
      <c r="C2288" s="80"/>
      <c r="D2288" s="161"/>
      <c r="E2288" s="161"/>
      <c r="J2288" s="165"/>
      <c r="L2288" s="165"/>
      <c r="N2288" s="165"/>
      <c r="P2288" s="165"/>
      <c r="R2288" s="165"/>
      <c r="T2288" s="165"/>
      <c r="V2288" s="165"/>
      <c r="X2288" s="165"/>
      <c r="Z2288" s="165"/>
      <c r="AB2288" s="165"/>
      <c r="AD2288" s="165"/>
      <c r="AF2288" s="165"/>
      <c r="AH2288" s="165"/>
      <c r="AJ2288" s="165"/>
      <c r="AL2288" s="165"/>
      <c r="AN2288" s="165"/>
      <c r="AP2288" s="165"/>
      <c r="AR2288" s="165"/>
      <c r="AT2288" s="165"/>
      <c r="AV2288" s="165"/>
      <c r="AX2288" s="165"/>
      <c r="AZ2288" s="165"/>
      <c r="BB2288" s="165"/>
    </row>
    <row r="2289" spans="1:54" s="174" customFormat="1" ht="18.399999999999999" customHeight="1" x14ac:dyDescent="0.3">
      <c r="A2289" s="182"/>
      <c r="B2289" s="160"/>
      <c r="C2289" s="64"/>
      <c r="D2289" s="161"/>
      <c r="E2289" s="161"/>
      <c r="F2289" s="165"/>
      <c r="H2289" s="161"/>
      <c r="J2289" s="161"/>
      <c r="L2289" s="161"/>
      <c r="N2289" s="161"/>
      <c r="P2289" s="161"/>
      <c r="R2289" s="161"/>
      <c r="T2289" s="161"/>
      <c r="V2289" s="161"/>
      <c r="X2289" s="161"/>
      <c r="Z2289" s="161"/>
      <c r="AB2289" s="161"/>
      <c r="AD2289" s="161"/>
      <c r="AF2289" s="161"/>
      <c r="AH2289" s="161"/>
      <c r="AJ2289" s="161"/>
      <c r="AL2289" s="161"/>
      <c r="AN2289" s="161"/>
      <c r="AP2289" s="161"/>
      <c r="AR2289" s="161"/>
      <c r="AT2289" s="161"/>
      <c r="AV2289" s="161"/>
      <c r="AX2289" s="161"/>
      <c r="AZ2289" s="161"/>
      <c r="BB2289" s="161"/>
    </row>
    <row r="2290" spans="1:54" s="174" customFormat="1" ht="18.399999999999999" customHeight="1" x14ac:dyDescent="0.3">
      <c r="A2290" s="182"/>
      <c r="B2290" s="160"/>
      <c r="C2290" s="64"/>
      <c r="D2290" s="161"/>
      <c r="E2290" s="161"/>
      <c r="H2290" s="161"/>
      <c r="J2290" s="161"/>
      <c r="L2290" s="161"/>
      <c r="N2290" s="161"/>
      <c r="P2290" s="161"/>
      <c r="R2290" s="161"/>
      <c r="T2290" s="161"/>
      <c r="V2290" s="161"/>
      <c r="X2290" s="161"/>
      <c r="Z2290" s="161"/>
      <c r="AB2290" s="161"/>
      <c r="AD2290" s="161"/>
      <c r="AF2290" s="161"/>
      <c r="AH2290" s="161"/>
      <c r="AJ2290" s="161"/>
      <c r="AL2290" s="161"/>
      <c r="AN2290" s="161"/>
      <c r="AP2290" s="161"/>
      <c r="AR2290" s="161"/>
      <c r="AT2290" s="161"/>
      <c r="AV2290" s="161"/>
      <c r="AX2290" s="161"/>
      <c r="AZ2290" s="161"/>
      <c r="BB2290" s="161"/>
    </row>
    <row r="2291" spans="1:54" s="174" customFormat="1" ht="18.399999999999999" customHeight="1" x14ac:dyDescent="0.3">
      <c r="A2291" s="182"/>
      <c r="B2291" s="160"/>
      <c r="C2291" s="64"/>
      <c r="D2291" s="161"/>
      <c r="E2291" s="161"/>
      <c r="H2291" s="178"/>
      <c r="J2291" s="165"/>
      <c r="L2291" s="165"/>
      <c r="N2291" s="165"/>
      <c r="P2291" s="165"/>
      <c r="R2291" s="165"/>
      <c r="T2291" s="165"/>
      <c r="V2291" s="165"/>
      <c r="X2291" s="165"/>
      <c r="Z2291" s="165"/>
      <c r="AB2291" s="165"/>
      <c r="AD2291" s="165"/>
      <c r="AF2291" s="165"/>
      <c r="AH2291" s="165"/>
      <c r="AJ2291" s="165"/>
      <c r="AL2291" s="165"/>
      <c r="AN2291" s="165"/>
      <c r="AP2291" s="165"/>
      <c r="AR2291" s="165"/>
      <c r="AT2291" s="165"/>
      <c r="AV2291" s="165"/>
      <c r="AX2291" s="165"/>
      <c r="AZ2291" s="165"/>
      <c r="BB2291" s="165"/>
    </row>
    <row r="2292" spans="1:54" s="174" customFormat="1" ht="18.399999999999999" customHeight="1" x14ac:dyDescent="0.3">
      <c r="A2292" s="182"/>
      <c r="B2292" s="160"/>
      <c r="C2292" s="64"/>
      <c r="D2292" s="161"/>
      <c r="E2292" s="161"/>
      <c r="H2292" s="161"/>
      <c r="J2292" s="161"/>
      <c r="L2292" s="161"/>
      <c r="N2292" s="161"/>
      <c r="P2292" s="161"/>
      <c r="R2292" s="161"/>
      <c r="T2292" s="161"/>
      <c r="V2292" s="161"/>
      <c r="X2292" s="161"/>
      <c r="Z2292" s="161"/>
      <c r="AB2292" s="161"/>
      <c r="AD2292" s="161"/>
      <c r="AF2292" s="161"/>
      <c r="AH2292" s="161"/>
      <c r="AJ2292" s="161"/>
      <c r="AL2292" s="161"/>
      <c r="AN2292" s="161"/>
      <c r="AP2292" s="161"/>
      <c r="AR2292" s="161"/>
      <c r="AT2292" s="161"/>
      <c r="AV2292" s="161"/>
      <c r="AX2292" s="161"/>
      <c r="AZ2292" s="161"/>
      <c r="BB2292" s="161"/>
    </row>
    <row r="2293" spans="1:54" s="174" customFormat="1" ht="18.399999999999999" customHeight="1" x14ac:dyDescent="0.3">
      <c r="A2293" s="182"/>
      <c r="B2293" s="160"/>
      <c r="C2293" s="64"/>
      <c r="D2293" s="161"/>
      <c r="E2293" s="161"/>
      <c r="J2293" s="161"/>
      <c r="L2293" s="161"/>
      <c r="N2293" s="161"/>
      <c r="P2293" s="161"/>
      <c r="R2293" s="161"/>
      <c r="T2293" s="161"/>
      <c r="V2293" s="161"/>
      <c r="X2293" s="161"/>
      <c r="Z2293" s="161"/>
      <c r="AB2293" s="161"/>
      <c r="AD2293" s="161"/>
      <c r="AF2293" s="161"/>
      <c r="AH2293" s="161"/>
      <c r="AJ2293" s="161"/>
      <c r="AL2293" s="161"/>
      <c r="AN2293" s="161"/>
      <c r="AP2293" s="161"/>
      <c r="AR2293" s="161"/>
      <c r="AT2293" s="161"/>
      <c r="AV2293" s="161"/>
      <c r="AX2293" s="161"/>
      <c r="AZ2293" s="161"/>
      <c r="BB2293" s="161"/>
    </row>
    <row r="2294" spans="1:54" s="174" customFormat="1" ht="18.399999999999999" customHeight="1" x14ac:dyDescent="0.3">
      <c r="A2294" s="182"/>
      <c r="B2294" s="160"/>
      <c r="C2294" s="64"/>
      <c r="D2294" s="161"/>
      <c r="E2294" s="161"/>
      <c r="R2294" s="161"/>
      <c r="T2294" s="161"/>
      <c r="V2294" s="161"/>
      <c r="X2294" s="161"/>
      <c r="Z2294" s="161"/>
      <c r="AB2294" s="161"/>
      <c r="AD2294" s="161"/>
      <c r="AF2294" s="161"/>
      <c r="AH2294" s="161"/>
      <c r="AJ2294" s="161"/>
      <c r="AL2294" s="161"/>
      <c r="AN2294" s="161"/>
      <c r="AP2294" s="161"/>
      <c r="AR2294" s="161"/>
      <c r="AT2294" s="161"/>
      <c r="AV2294" s="161"/>
      <c r="AX2294" s="161"/>
      <c r="AZ2294" s="161"/>
      <c r="BB2294" s="161"/>
    </row>
    <row r="2295" spans="1:54" s="174" customFormat="1" ht="18.399999999999999" customHeight="1" x14ac:dyDescent="0.3">
      <c r="A2295" s="182"/>
      <c r="B2295" s="160"/>
      <c r="C2295" s="64"/>
      <c r="D2295" s="161"/>
      <c r="E2295" s="161"/>
      <c r="F2295" s="165"/>
      <c r="H2295" s="161"/>
      <c r="J2295" s="161"/>
      <c r="L2295" s="161"/>
      <c r="N2295" s="161"/>
      <c r="P2295" s="161"/>
      <c r="R2295" s="161"/>
      <c r="T2295" s="161"/>
      <c r="V2295" s="161"/>
      <c r="X2295" s="161"/>
      <c r="Z2295" s="161"/>
      <c r="AB2295" s="161"/>
      <c r="AD2295" s="161"/>
      <c r="AF2295" s="161"/>
      <c r="AH2295" s="161"/>
      <c r="AJ2295" s="161"/>
      <c r="AL2295" s="161"/>
      <c r="AN2295" s="161"/>
      <c r="AP2295" s="161"/>
      <c r="AR2295" s="161"/>
      <c r="AT2295" s="161"/>
      <c r="AV2295" s="161"/>
      <c r="AX2295" s="161"/>
      <c r="AZ2295" s="161"/>
      <c r="BB2295" s="161"/>
    </row>
    <row r="2296" spans="1:54" s="174" customFormat="1" ht="18.399999999999999" customHeight="1" x14ac:dyDescent="0.3">
      <c r="A2296" s="182"/>
      <c r="B2296" s="160"/>
      <c r="C2296" s="64"/>
      <c r="D2296" s="161"/>
      <c r="E2296" s="161"/>
      <c r="F2296" s="165"/>
      <c r="H2296" s="161"/>
      <c r="J2296" s="161"/>
      <c r="L2296" s="161"/>
      <c r="N2296" s="161"/>
      <c r="P2296" s="161"/>
      <c r="R2296" s="161"/>
      <c r="T2296" s="161"/>
      <c r="V2296" s="161"/>
      <c r="X2296" s="161"/>
      <c r="Z2296" s="161"/>
      <c r="AB2296" s="161"/>
      <c r="AD2296" s="161"/>
      <c r="AF2296" s="161"/>
      <c r="AH2296" s="161"/>
      <c r="AJ2296" s="161"/>
      <c r="AL2296" s="161"/>
      <c r="AN2296" s="161"/>
      <c r="AP2296" s="161"/>
      <c r="AR2296" s="161"/>
      <c r="AT2296" s="161"/>
      <c r="AV2296" s="161"/>
      <c r="AX2296" s="161"/>
      <c r="AZ2296" s="161"/>
      <c r="BB2296" s="161"/>
    </row>
    <row r="2297" spans="1:54" s="174" customFormat="1" ht="18.399999999999999" customHeight="1" x14ac:dyDescent="0.3">
      <c r="A2297" s="182"/>
      <c r="B2297" s="160"/>
      <c r="C2297" s="64"/>
      <c r="D2297" s="161"/>
      <c r="E2297" s="161"/>
      <c r="N2297" s="161"/>
      <c r="P2297" s="161"/>
      <c r="R2297" s="161"/>
      <c r="T2297" s="161"/>
      <c r="V2297" s="161"/>
      <c r="X2297" s="161"/>
      <c r="Z2297" s="161"/>
      <c r="AB2297" s="161"/>
      <c r="AD2297" s="161"/>
      <c r="AF2297" s="161"/>
      <c r="AH2297" s="161"/>
      <c r="AJ2297" s="161"/>
      <c r="AL2297" s="161"/>
      <c r="AN2297" s="161"/>
      <c r="AP2297" s="161"/>
      <c r="AR2297" s="161"/>
      <c r="AT2297" s="161"/>
      <c r="AV2297" s="161"/>
      <c r="AX2297" s="161"/>
      <c r="AZ2297" s="161"/>
      <c r="BB2297" s="161"/>
    </row>
    <row r="2298" spans="1:54" s="174" customFormat="1" ht="18.399999999999999" customHeight="1" x14ac:dyDescent="0.3">
      <c r="A2298" s="182"/>
      <c r="B2298" s="160"/>
      <c r="C2298" s="64"/>
      <c r="D2298" s="161"/>
      <c r="E2298" s="161"/>
      <c r="H2298" s="161"/>
      <c r="J2298" s="161"/>
      <c r="L2298" s="161"/>
      <c r="N2298" s="161"/>
      <c r="P2298" s="161"/>
      <c r="R2298" s="161"/>
      <c r="T2298" s="161"/>
      <c r="V2298" s="161"/>
      <c r="X2298" s="161"/>
      <c r="Z2298" s="161"/>
      <c r="AB2298" s="161"/>
      <c r="AD2298" s="161"/>
      <c r="AF2298" s="161"/>
      <c r="AH2298" s="161"/>
      <c r="AJ2298" s="161"/>
      <c r="AL2298" s="161"/>
      <c r="AN2298" s="161"/>
      <c r="AP2298" s="161"/>
      <c r="AR2298" s="161"/>
      <c r="AT2298" s="161"/>
      <c r="AV2298" s="161"/>
      <c r="AX2298" s="161"/>
      <c r="AZ2298" s="161"/>
      <c r="BB2298" s="161"/>
    </row>
    <row r="2299" spans="1:54" s="174" customFormat="1" ht="18.399999999999999" customHeight="1" x14ac:dyDescent="0.3">
      <c r="A2299" s="182"/>
      <c r="B2299" s="160"/>
      <c r="C2299" s="64"/>
      <c r="D2299" s="161"/>
      <c r="E2299" s="161"/>
      <c r="F2299" s="165"/>
      <c r="H2299" s="165"/>
      <c r="J2299" s="165"/>
      <c r="L2299" s="165"/>
      <c r="N2299" s="165"/>
      <c r="P2299" s="165"/>
      <c r="R2299" s="165"/>
      <c r="T2299" s="165"/>
      <c r="V2299" s="165"/>
      <c r="X2299" s="165"/>
      <c r="Z2299" s="165"/>
      <c r="AB2299" s="165"/>
      <c r="AD2299" s="165"/>
      <c r="AF2299" s="165"/>
      <c r="AH2299" s="165"/>
      <c r="AJ2299" s="165"/>
      <c r="AL2299" s="165"/>
      <c r="AN2299" s="165"/>
      <c r="AP2299" s="165"/>
      <c r="AR2299" s="165"/>
      <c r="AT2299" s="165"/>
      <c r="AV2299" s="165"/>
      <c r="AX2299" s="165"/>
      <c r="AZ2299" s="165"/>
      <c r="BB2299" s="165"/>
    </row>
    <row r="2300" spans="1:54" s="174" customFormat="1" ht="18.399999999999999" customHeight="1" x14ac:dyDescent="0.3">
      <c r="A2300" s="180"/>
      <c r="B2300" s="179"/>
      <c r="C2300" s="190"/>
      <c r="D2300" s="165"/>
      <c r="E2300" s="161"/>
      <c r="H2300" s="178"/>
      <c r="J2300" s="178"/>
      <c r="L2300" s="178"/>
      <c r="N2300" s="178"/>
      <c r="P2300" s="178"/>
      <c r="R2300" s="178"/>
      <c r="T2300" s="178"/>
      <c r="V2300" s="178"/>
      <c r="X2300" s="178"/>
      <c r="Z2300" s="178"/>
      <c r="AB2300" s="178"/>
      <c r="AD2300" s="178"/>
      <c r="AF2300" s="178"/>
      <c r="AH2300" s="178"/>
      <c r="AJ2300" s="178"/>
      <c r="AL2300" s="178"/>
      <c r="AN2300" s="178"/>
      <c r="AP2300" s="178"/>
      <c r="AR2300" s="178"/>
      <c r="AT2300" s="178"/>
      <c r="AV2300" s="178"/>
      <c r="AX2300" s="178"/>
      <c r="AZ2300" s="178"/>
      <c r="BB2300" s="178"/>
    </row>
    <row r="2301" spans="1:54" s="174" customFormat="1" ht="18.399999999999999" customHeight="1" x14ac:dyDescent="0.3">
      <c r="A2301" s="182"/>
      <c r="B2301" s="160"/>
      <c r="C2301" s="64"/>
      <c r="D2301" s="161"/>
      <c r="E2301" s="161"/>
      <c r="F2301" s="165"/>
      <c r="H2301" s="161"/>
      <c r="J2301" s="161"/>
      <c r="L2301" s="161"/>
      <c r="N2301" s="161"/>
      <c r="P2301" s="161"/>
      <c r="R2301" s="161"/>
      <c r="T2301" s="161"/>
      <c r="V2301" s="161"/>
      <c r="X2301" s="161"/>
      <c r="Z2301" s="161"/>
      <c r="AB2301" s="161"/>
      <c r="AD2301" s="161"/>
      <c r="AF2301" s="161"/>
      <c r="AH2301" s="161"/>
      <c r="AJ2301" s="161"/>
      <c r="AL2301" s="161"/>
      <c r="AN2301" s="161"/>
      <c r="AP2301" s="161"/>
      <c r="AR2301" s="161"/>
      <c r="AT2301" s="161"/>
      <c r="AV2301" s="161"/>
      <c r="AX2301" s="161"/>
      <c r="AZ2301" s="161"/>
      <c r="BB2301" s="161"/>
    </row>
    <row r="2302" spans="1:54" s="174" customFormat="1" ht="18.399999999999999" customHeight="1" x14ac:dyDescent="0.3">
      <c r="A2302" s="182"/>
      <c r="B2302" s="160"/>
      <c r="C2302" s="64"/>
      <c r="D2302" s="161"/>
      <c r="E2302" s="161"/>
      <c r="H2302" s="161"/>
      <c r="J2302" s="161"/>
      <c r="L2302" s="161"/>
      <c r="N2302" s="161"/>
      <c r="P2302" s="161"/>
      <c r="R2302" s="161"/>
      <c r="T2302" s="161"/>
      <c r="V2302" s="161"/>
      <c r="X2302" s="161"/>
      <c r="Z2302" s="161"/>
      <c r="AB2302" s="161"/>
      <c r="AD2302" s="161"/>
      <c r="AF2302" s="161"/>
      <c r="AH2302" s="161"/>
      <c r="AJ2302" s="161"/>
      <c r="AL2302" s="161"/>
      <c r="AN2302" s="161"/>
      <c r="AP2302" s="161"/>
      <c r="AR2302" s="161"/>
      <c r="AT2302" s="161"/>
      <c r="AV2302" s="161"/>
      <c r="AX2302" s="161"/>
      <c r="AZ2302" s="161"/>
      <c r="BB2302" s="161"/>
    </row>
    <row r="2303" spans="1:54" s="174" customFormat="1" ht="18.399999999999999" customHeight="1" x14ac:dyDescent="0.3">
      <c r="A2303" s="182"/>
      <c r="B2303" s="160"/>
      <c r="C2303" s="64"/>
      <c r="D2303" s="161"/>
      <c r="E2303" s="161"/>
      <c r="L2303" s="161"/>
      <c r="N2303" s="161"/>
      <c r="P2303" s="161"/>
      <c r="R2303" s="161"/>
      <c r="T2303" s="161"/>
      <c r="V2303" s="161"/>
      <c r="X2303" s="161"/>
      <c r="Z2303" s="161"/>
      <c r="AB2303" s="161"/>
      <c r="AD2303" s="161"/>
      <c r="AF2303" s="161"/>
      <c r="AH2303" s="161"/>
      <c r="AJ2303" s="161"/>
      <c r="AL2303" s="161"/>
      <c r="AN2303" s="161"/>
      <c r="AP2303" s="161"/>
      <c r="AR2303" s="161"/>
      <c r="AT2303" s="161"/>
      <c r="AV2303" s="161"/>
      <c r="AX2303" s="161"/>
      <c r="AZ2303" s="161"/>
      <c r="BB2303" s="161"/>
    </row>
    <row r="2304" spans="1:54" s="174" customFormat="1" ht="18.399999999999999" customHeight="1" x14ac:dyDescent="0.3">
      <c r="A2304" s="182"/>
      <c r="B2304" s="160"/>
      <c r="C2304" s="64"/>
      <c r="D2304" s="161"/>
      <c r="E2304" s="161"/>
      <c r="H2304" s="161"/>
      <c r="J2304" s="161"/>
      <c r="L2304" s="161"/>
      <c r="N2304" s="161"/>
      <c r="P2304" s="161"/>
      <c r="R2304" s="161"/>
      <c r="T2304" s="161"/>
      <c r="V2304" s="161"/>
      <c r="X2304" s="161"/>
      <c r="Z2304" s="161"/>
      <c r="AB2304" s="161"/>
      <c r="AD2304" s="161"/>
      <c r="AF2304" s="161"/>
      <c r="AH2304" s="161"/>
      <c r="AJ2304" s="161"/>
      <c r="AL2304" s="161"/>
      <c r="AN2304" s="161"/>
      <c r="AP2304" s="161"/>
      <c r="AR2304" s="161"/>
      <c r="AT2304" s="161"/>
      <c r="AV2304" s="161"/>
      <c r="AX2304" s="161"/>
      <c r="AZ2304" s="161"/>
      <c r="BB2304" s="161"/>
    </row>
    <row r="2305" spans="1:54" s="174" customFormat="1" ht="18.399999999999999" customHeight="1" x14ac:dyDescent="0.3">
      <c r="A2305" s="182"/>
      <c r="B2305" s="160"/>
      <c r="C2305" s="64"/>
      <c r="D2305" s="161"/>
      <c r="E2305" s="161"/>
      <c r="N2305" s="161"/>
      <c r="P2305" s="161"/>
      <c r="R2305" s="161"/>
      <c r="T2305" s="161"/>
      <c r="V2305" s="161"/>
      <c r="X2305" s="161"/>
      <c r="Z2305" s="161"/>
      <c r="AB2305" s="161"/>
      <c r="AD2305" s="161"/>
      <c r="AF2305" s="161"/>
      <c r="AH2305" s="161"/>
      <c r="AJ2305" s="161"/>
      <c r="AL2305" s="161"/>
      <c r="AN2305" s="161"/>
      <c r="AP2305" s="161"/>
      <c r="AR2305" s="161"/>
      <c r="AT2305" s="161"/>
      <c r="AV2305" s="161"/>
      <c r="AX2305" s="161"/>
      <c r="AZ2305" s="161"/>
      <c r="BB2305" s="161"/>
    </row>
    <row r="2306" spans="1:54" s="174" customFormat="1" ht="18.399999999999999" customHeight="1" x14ac:dyDescent="0.3">
      <c r="A2306" s="182"/>
      <c r="B2306" s="160"/>
      <c r="C2306" s="64"/>
      <c r="D2306" s="160"/>
      <c r="E2306" s="161"/>
      <c r="H2306" s="165"/>
      <c r="J2306" s="165"/>
      <c r="L2306" s="165"/>
      <c r="N2306" s="165"/>
      <c r="R2306" s="165"/>
      <c r="T2306" s="165"/>
      <c r="V2306" s="165"/>
      <c r="X2306" s="165"/>
      <c r="Z2306" s="165"/>
      <c r="AB2306" s="165"/>
      <c r="AD2306" s="165"/>
      <c r="AF2306" s="165"/>
      <c r="AH2306" s="165"/>
      <c r="AJ2306" s="165"/>
      <c r="AL2306" s="165"/>
      <c r="AN2306" s="165"/>
      <c r="AP2306" s="165"/>
      <c r="AR2306" s="165"/>
      <c r="AT2306" s="165"/>
      <c r="AV2306" s="165"/>
      <c r="AX2306" s="165"/>
      <c r="AZ2306" s="165"/>
      <c r="BB2306" s="165"/>
    </row>
    <row r="2307" spans="1:54" s="174" customFormat="1" ht="18.399999999999999" customHeight="1" x14ac:dyDescent="0.3">
      <c r="A2307" s="182"/>
      <c r="B2307" s="160"/>
      <c r="C2307" s="64"/>
      <c r="D2307" s="161"/>
      <c r="E2307" s="161"/>
      <c r="N2307" s="161"/>
      <c r="P2307" s="161"/>
      <c r="R2307" s="161"/>
      <c r="T2307" s="161"/>
      <c r="V2307" s="161"/>
      <c r="X2307" s="161"/>
      <c r="Z2307" s="161"/>
      <c r="AB2307" s="161"/>
      <c r="AD2307" s="161"/>
      <c r="AF2307" s="161"/>
      <c r="AH2307" s="161"/>
      <c r="AJ2307" s="161"/>
      <c r="AL2307" s="161"/>
      <c r="AN2307" s="161"/>
      <c r="AP2307" s="161"/>
      <c r="AR2307" s="161"/>
      <c r="AT2307" s="161"/>
      <c r="AV2307" s="161"/>
      <c r="AX2307" s="161"/>
      <c r="AZ2307" s="161"/>
      <c r="BB2307" s="161"/>
    </row>
    <row r="2308" spans="1:54" s="174" customFormat="1" ht="18.399999999999999" customHeight="1" x14ac:dyDescent="0.3">
      <c r="A2308" s="182"/>
      <c r="B2308" s="160"/>
      <c r="C2308" s="64"/>
      <c r="D2308" s="161"/>
      <c r="E2308" s="161"/>
      <c r="H2308" s="161"/>
      <c r="J2308" s="161"/>
      <c r="L2308" s="161"/>
      <c r="N2308" s="161"/>
      <c r="P2308" s="161"/>
      <c r="R2308" s="161"/>
      <c r="T2308" s="161"/>
      <c r="V2308" s="161"/>
      <c r="X2308" s="161"/>
      <c r="Z2308" s="161"/>
      <c r="AB2308" s="161"/>
      <c r="AD2308" s="161"/>
      <c r="AF2308" s="161"/>
      <c r="AH2308" s="161"/>
      <c r="AJ2308" s="161"/>
      <c r="AL2308" s="161"/>
      <c r="AN2308" s="161"/>
      <c r="AP2308" s="161"/>
      <c r="AR2308" s="161"/>
      <c r="AT2308" s="161"/>
      <c r="AV2308" s="161"/>
      <c r="AX2308" s="161"/>
      <c r="AZ2308" s="161"/>
      <c r="BB2308" s="161"/>
    </row>
    <row r="2309" spans="1:54" s="174" customFormat="1" ht="18.399999999999999" customHeight="1" x14ac:dyDescent="0.3">
      <c r="A2309" s="182"/>
      <c r="B2309" s="160"/>
      <c r="C2309" s="64"/>
      <c r="D2309" s="177"/>
      <c r="E2309" s="161"/>
      <c r="H2309" s="161"/>
      <c r="J2309" s="161"/>
      <c r="L2309" s="161"/>
      <c r="N2309" s="161"/>
      <c r="P2309" s="161"/>
      <c r="R2309" s="161"/>
      <c r="T2309" s="161"/>
      <c r="V2309" s="161"/>
      <c r="X2309" s="161"/>
      <c r="Z2309" s="161"/>
      <c r="AB2309" s="161"/>
      <c r="AD2309" s="161"/>
      <c r="AF2309" s="161"/>
      <c r="AH2309" s="161"/>
      <c r="AJ2309" s="161"/>
      <c r="AL2309" s="161"/>
      <c r="AN2309" s="161"/>
      <c r="AP2309" s="161"/>
      <c r="AR2309" s="161"/>
      <c r="AT2309" s="161"/>
      <c r="AV2309" s="161"/>
      <c r="AX2309" s="161"/>
      <c r="AZ2309" s="161"/>
      <c r="BB2309" s="161"/>
    </row>
    <row r="2310" spans="1:54" s="174" customFormat="1" ht="18.399999999999999" customHeight="1" x14ac:dyDescent="0.3">
      <c r="A2310" s="182"/>
      <c r="B2310" s="160"/>
      <c r="C2310" s="190"/>
      <c r="D2310" s="165"/>
      <c r="E2310" s="161"/>
      <c r="L2310" s="165"/>
      <c r="N2310" s="165"/>
      <c r="P2310" s="165"/>
      <c r="R2310" s="165"/>
      <c r="T2310" s="165"/>
      <c r="V2310" s="165"/>
      <c r="X2310" s="165"/>
      <c r="Z2310" s="165"/>
      <c r="AB2310" s="165"/>
      <c r="AD2310" s="165"/>
      <c r="AF2310" s="165"/>
      <c r="AH2310" s="165"/>
      <c r="AJ2310" s="165"/>
      <c r="AL2310" s="165"/>
      <c r="AN2310" s="165"/>
      <c r="AP2310" s="165"/>
      <c r="AR2310" s="165"/>
      <c r="AT2310" s="165"/>
      <c r="AV2310" s="165"/>
      <c r="AX2310" s="165"/>
      <c r="AZ2310" s="165"/>
      <c r="BB2310" s="165"/>
    </row>
    <row r="2311" spans="1:54" s="174" customFormat="1" ht="18.399999999999999" customHeight="1" x14ac:dyDescent="0.3">
      <c r="A2311" s="182"/>
      <c r="B2311" s="160"/>
      <c r="C2311" s="64"/>
      <c r="D2311" s="161"/>
      <c r="E2311" s="161"/>
      <c r="L2311" s="161"/>
      <c r="N2311" s="161"/>
      <c r="P2311" s="161"/>
      <c r="R2311" s="161"/>
      <c r="T2311" s="161"/>
      <c r="V2311" s="161"/>
      <c r="X2311" s="161"/>
      <c r="Z2311" s="161"/>
      <c r="AB2311" s="161"/>
      <c r="AD2311" s="161"/>
      <c r="AF2311" s="161"/>
      <c r="AH2311" s="161"/>
      <c r="AJ2311" s="161"/>
      <c r="AL2311" s="161"/>
      <c r="AN2311" s="161"/>
      <c r="AP2311" s="161"/>
      <c r="AR2311" s="161"/>
      <c r="AT2311" s="161"/>
      <c r="AV2311" s="161"/>
      <c r="AX2311" s="161"/>
      <c r="AZ2311" s="161"/>
      <c r="BB2311" s="161"/>
    </row>
    <row r="2312" spans="1:54" s="174" customFormat="1" ht="18.399999999999999" customHeight="1" x14ac:dyDescent="0.3">
      <c r="A2312" s="182"/>
      <c r="B2312" s="160"/>
      <c r="C2312" s="64"/>
      <c r="D2312" s="161"/>
      <c r="E2312" s="161"/>
      <c r="H2312" s="161"/>
      <c r="J2312" s="161"/>
      <c r="L2312" s="161"/>
      <c r="N2312" s="161"/>
      <c r="P2312" s="161"/>
      <c r="R2312" s="161"/>
      <c r="T2312" s="161"/>
      <c r="V2312" s="161"/>
      <c r="X2312" s="161"/>
      <c r="Z2312" s="161"/>
      <c r="AB2312" s="161"/>
      <c r="AD2312" s="161"/>
      <c r="AF2312" s="161"/>
      <c r="AH2312" s="161"/>
      <c r="AJ2312" s="161"/>
      <c r="AL2312" s="161"/>
      <c r="AN2312" s="161"/>
      <c r="AP2312" s="161"/>
      <c r="AR2312" s="161"/>
      <c r="AT2312" s="161"/>
      <c r="AV2312" s="161"/>
      <c r="AX2312" s="161"/>
      <c r="AZ2312" s="161"/>
      <c r="BB2312" s="161"/>
    </row>
    <row r="2313" spans="1:54" s="174" customFormat="1" ht="18.399999999999999" customHeight="1" x14ac:dyDescent="0.3">
      <c r="A2313" s="182"/>
      <c r="B2313" s="160"/>
      <c r="C2313" s="64"/>
      <c r="D2313" s="161"/>
      <c r="E2313" s="161"/>
      <c r="J2313" s="161"/>
      <c r="L2313" s="161"/>
      <c r="N2313" s="161"/>
      <c r="P2313" s="161"/>
      <c r="R2313" s="161"/>
      <c r="T2313" s="161"/>
      <c r="V2313" s="161"/>
      <c r="X2313" s="161"/>
      <c r="Z2313" s="161"/>
      <c r="AB2313" s="161"/>
      <c r="AD2313" s="161"/>
      <c r="AF2313" s="161"/>
      <c r="AH2313" s="161"/>
      <c r="AJ2313" s="161"/>
      <c r="AL2313" s="161"/>
      <c r="AN2313" s="161"/>
      <c r="AP2313" s="161"/>
      <c r="AR2313" s="161"/>
      <c r="AT2313" s="161"/>
      <c r="AV2313" s="161"/>
      <c r="AX2313" s="161"/>
      <c r="AZ2313" s="161"/>
      <c r="BB2313" s="161"/>
    </row>
    <row r="2314" spans="1:54" s="174" customFormat="1" ht="18.399999999999999" customHeight="1" x14ac:dyDescent="0.3">
      <c r="A2314" s="182"/>
      <c r="B2314" s="160"/>
      <c r="C2314" s="64"/>
      <c r="D2314" s="182"/>
      <c r="E2314" s="161"/>
      <c r="H2314" s="165"/>
      <c r="J2314" s="165"/>
      <c r="L2314" s="165"/>
      <c r="N2314" s="165"/>
      <c r="P2314" s="165"/>
      <c r="R2314" s="165"/>
      <c r="T2314" s="165"/>
      <c r="V2314" s="165"/>
      <c r="X2314" s="165"/>
      <c r="Z2314" s="165"/>
      <c r="AB2314" s="165"/>
      <c r="AD2314" s="165"/>
      <c r="AF2314" s="165"/>
      <c r="AH2314" s="165"/>
      <c r="AJ2314" s="165"/>
      <c r="AL2314" s="165"/>
      <c r="AN2314" s="165"/>
      <c r="AP2314" s="165"/>
      <c r="AR2314" s="165"/>
      <c r="AT2314" s="165"/>
      <c r="AV2314" s="165"/>
      <c r="AX2314" s="165"/>
      <c r="AZ2314" s="165"/>
      <c r="BB2314" s="165"/>
    </row>
    <row r="2315" spans="1:54" s="174" customFormat="1" ht="18.399999999999999" customHeight="1" x14ac:dyDescent="0.3">
      <c r="A2315" s="182"/>
      <c r="B2315" s="160"/>
      <c r="C2315" s="64"/>
      <c r="D2315" s="161"/>
      <c r="E2315" s="161"/>
      <c r="H2315" s="161"/>
      <c r="J2315" s="161"/>
      <c r="L2315" s="161"/>
      <c r="N2315" s="161"/>
      <c r="P2315" s="161"/>
      <c r="R2315" s="161"/>
      <c r="T2315" s="161"/>
      <c r="V2315" s="161"/>
      <c r="X2315" s="161"/>
      <c r="Z2315" s="161"/>
      <c r="AB2315" s="161"/>
      <c r="AD2315" s="161"/>
      <c r="AF2315" s="161"/>
      <c r="AH2315" s="161"/>
      <c r="AJ2315" s="161"/>
      <c r="AL2315" s="161"/>
      <c r="AN2315" s="161"/>
      <c r="AP2315" s="161"/>
      <c r="AR2315" s="161"/>
      <c r="AT2315" s="161"/>
      <c r="AV2315" s="161"/>
      <c r="AX2315" s="161"/>
      <c r="AZ2315" s="161"/>
      <c r="BB2315" s="161"/>
    </row>
    <row r="2316" spans="1:54" s="174" customFormat="1" ht="18.399999999999999" customHeight="1" x14ac:dyDescent="0.3">
      <c r="A2316" s="182"/>
      <c r="B2316" s="160"/>
      <c r="C2316" s="64"/>
      <c r="D2316" s="160"/>
      <c r="E2316" s="161"/>
      <c r="H2316" s="165"/>
      <c r="J2316" s="165"/>
      <c r="L2316" s="165"/>
      <c r="N2316" s="165"/>
      <c r="R2316" s="165"/>
      <c r="T2316" s="165"/>
      <c r="V2316" s="165"/>
      <c r="X2316" s="165"/>
      <c r="Z2316" s="165"/>
      <c r="AB2316" s="165"/>
      <c r="AD2316" s="165"/>
      <c r="AF2316" s="165"/>
      <c r="AH2316" s="165"/>
      <c r="AJ2316" s="165"/>
      <c r="AL2316" s="165"/>
      <c r="AN2316" s="165"/>
      <c r="AP2316" s="165"/>
      <c r="AR2316" s="165"/>
      <c r="AT2316" s="165"/>
      <c r="AV2316" s="165"/>
      <c r="AX2316" s="165"/>
      <c r="AZ2316" s="165"/>
      <c r="BB2316" s="165"/>
    </row>
    <row r="2317" spans="1:54" s="174" customFormat="1" ht="18.399999999999999" customHeight="1" x14ac:dyDescent="0.3">
      <c r="A2317" s="182"/>
      <c r="B2317" s="160"/>
      <c r="C2317" s="64"/>
      <c r="D2317" s="161"/>
      <c r="E2317" s="161"/>
      <c r="F2317" s="165"/>
      <c r="H2317" s="165"/>
      <c r="J2317" s="165"/>
      <c r="L2317" s="165"/>
      <c r="N2317" s="165"/>
      <c r="P2317" s="165"/>
      <c r="R2317" s="165"/>
      <c r="T2317" s="165"/>
      <c r="V2317" s="165"/>
      <c r="X2317" s="165"/>
      <c r="Z2317" s="165"/>
      <c r="AB2317" s="165"/>
      <c r="AD2317" s="165"/>
      <c r="AF2317" s="165"/>
      <c r="AH2317" s="165"/>
      <c r="AJ2317" s="165"/>
      <c r="AL2317" s="165"/>
      <c r="AN2317" s="165"/>
      <c r="AP2317" s="165"/>
      <c r="AR2317" s="165"/>
      <c r="AT2317" s="165"/>
      <c r="AV2317" s="165"/>
      <c r="AX2317" s="165"/>
      <c r="AZ2317" s="165"/>
      <c r="BB2317" s="165"/>
    </row>
    <row r="2318" spans="1:54" s="174" customFormat="1" ht="18.399999999999999" customHeight="1" x14ac:dyDescent="0.3">
      <c r="A2318" s="182"/>
      <c r="B2318" s="160"/>
      <c r="C2318" s="64"/>
      <c r="D2318" s="161"/>
      <c r="E2318" s="161"/>
      <c r="H2318" s="161"/>
      <c r="J2318" s="161"/>
      <c r="L2318" s="161"/>
      <c r="N2318" s="161"/>
      <c r="P2318" s="161"/>
      <c r="R2318" s="161"/>
      <c r="T2318" s="161"/>
      <c r="V2318" s="161"/>
      <c r="X2318" s="161"/>
      <c r="Z2318" s="161"/>
      <c r="AB2318" s="161"/>
      <c r="AD2318" s="161"/>
      <c r="AF2318" s="161"/>
      <c r="AH2318" s="161"/>
      <c r="AJ2318" s="161"/>
      <c r="AL2318" s="161"/>
      <c r="AN2318" s="161"/>
      <c r="AP2318" s="161"/>
      <c r="AR2318" s="161"/>
      <c r="AT2318" s="161"/>
      <c r="AV2318" s="161"/>
      <c r="AX2318" s="161"/>
      <c r="AZ2318" s="161"/>
      <c r="BB2318" s="161"/>
    </row>
    <row r="2319" spans="1:54" s="174" customFormat="1" ht="18.399999999999999" customHeight="1" x14ac:dyDescent="0.3">
      <c r="A2319" s="182"/>
      <c r="B2319" s="160"/>
      <c r="C2319" s="64"/>
      <c r="D2319" s="161"/>
      <c r="E2319" s="161"/>
      <c r="H2319" s="161"/>
      <c r="J2319" s="161"/>
      <c r="L2319" s="161"/>
      <c r="N2319" s="161"/>
      <c r="P2319" s="161"/>
      <c r="R2319" s="161"/>
      <c r="T2319" s="161"/>
      <c r="V2319" s="161"/>
      <c r="X2319" s="161"/>
      <c r="Z2319" s="161"/>
      <c r="AB2319" s="161"/>
      <c r="AD2319" s="161"/>
      <c r="AF2319" s="161"/>
      <c r="AH2319" s="161"/>
      <c r="AJ2319" s="161"/>
      <c r="AL2319" s="161"/>
      <c r="AN2319" s="161"/>
      <c r="AP2319" s="161"/>
      <c r="AR2319" s="161"/>
      <c r="AT2319" s="161"/>
      <c r="AV2319" s="161"/>
      <c r="AX2319" s="161"/>
      <c r="AZ2319" s="161"/>
      <c r="BB2319" s="161"/>
    </row>
    <row r="2320" spans="1:54" ht="18.399999999999999" customHeight="1" x14ac:dyDescent="0.3">
      <c r="A2320" s="182"/>
      <c r="B2320" s="160"/>
      <c r="C2320" s="64"/>
      <c r="D2320" s="161"/>
      <c r="F2320" s="174"/>
      <c r="H2320" s="161"/>
      <c r="J2320" s="161"/>
      <c r="L2320" s="161"/>
      <c r="N2320" s="161"/>
      <c r="P2320" s="161"/>
      <c r="R2320" s="161"/>
      <c r="T2320" s="161"/>
      <c r="V2320" s="161"/>
      <c r="X2320" s="161"/>
      <c r="Z2320" s="161"/>
      <c r="AB2320" s="161"/>
      <c r="AD2320" s="161"/>
      <c r="AF2320" s="161"/>
      <c r="AH2320" s="161"/>
      <c r="AJ2320" s="161"/>
      <c r="AL2320" s="161"/>
      <c r="AN2320" s="161"/>
      <c r="AP2320" s="161"/>
      <c r="AR2320" s="161"/>
      <c r="AT2320" s="161"/>
      <c r="AV2320" s="161"/>
      <c r="AX2320" s="161"/>
      <c r="AZ2320" s="161"/>
      <c r="BB2320" s="161"/>
    </row>
    <row r="2321" spans="1:54" s="174" customFormat="1" ht="18.399999999999999" customHeight="1" x14ac:dyDescent="0.3">
      <c r="A2321" s="182"/>
      <c r="B2321" s="160"/>
      <c r="C2321" s="64"/>
      <c r="D2321" s="161"/>
      <c r="E2321" s="161"/>
      <c r="J2321" s="165"/>
      <c r="L2321" s="165"/>
      <c r="N2321" s="165"/>
      <c r="P2321" s="165"/>
      <c r="R2321" s="165"/>
      <c r="T2321" s="165"/>
      <c r="V2321" s="165"/>
      <c r="X2321" s="165"/>
      <c r="Z2321" s="165"/>
      <c r="AB2321" s="165"/>
      <c r="AD2321" s="165"/>
      <c r="AF2321" s="165"/>
      <c r="AH2321" s="165"/>
      <c r="AJ2321" s="165"/>
      <c r="AL2321" s="165"/>
      <c r="AN2321" s="165"/>
      <c r="AP2321" s="165"/>
      <c r="AR2321" s="165"/>
      <c r="AT2321" s="165"/>
      <c r="AV2321" s="165"/>
      <c r="AX2321" s="165"/>
      <c r="AZ2321" s="165"/>
      <c r="BB2321" s="165"/>
    </row>
    <row r="2322" spans="1:54" ht="18.399999999999999" customHeight="1" x14ac:dyDescent="0.3">
      <c r="A2322" s="182"/>
      <c r="B2322" s="160"/>
      <c r="C2322" s="64"/>
      <c r="D2322" s="161"/>
    </row>
    <row r="2323" spans="1:54" ht="18.399999999999999" customHeight="1" x14ac:dyDescent="0.3">
      <c r="A2323" s="182"/>
      <c r="B2323" s="160"/>
      <c r="C2323" s="64"/>
      <c r="D2323" s="161"/>
      <c r="F2323" s="174"/>
      <c r="H2323" s="161"/>
      <c r="J2323" s="161"/>
      <c r="L2323" s="161"/>
      <c r="N2323" s="161"/>
      <c r="P2323" s="161"/>
      <c r="R2323" s="161"/>
      <c r="T2323" s="161"/>
      <c r="V2323" s="161"/>
      <c r="X2323" s="161"/>
      <c r="Z2323" s="161"/>
      <c r="AB2323" s="161"/>
      <c r="AD2323" s="161"/>
      <c r="AF2323" s="161"/>
      <c r="AH2323" s="161"/>
      <c r="AJ2323" s="161"/>
      <c r="AL2323" s="161"/>
      <c r="AN2323" s="161"/>
      <c r="AP2323" s="161"/>
      <c r="AR2323" s="161"/>
      <c r="AT2323" s="161"/>
      <c r="AV2323" s="161"/>
      <c r="AX2323" s="161"/>
      <c r="AZ2323" s="161"/>
      <c r="BB2323" s="161"/>
    </row>
    <row r="2324" spans="1:54" s="174" customFormat="1" ht="18.399999999999999" customHeight="1" x14ac:dyDescent="0.3">
      <c r="A2324" s="182"/>
      <c r="B2324" s="160"/>
      <c r="C2324" s="64"/>
      <c r="D2324" s="161"/>
      <c r="E2324" s="161"/>
      <c r="J2324" s="161"/>
      <c r="L2324" s="161"/>
      <c r="N2324" s="161"/>
      <c r="P2324" s="161"/>
      <c r="R2324" s="161"/>
      <c r="T2324" s="161"/>
      <c r="V2324" s="161"/>
      <c r="X2324" s="161"/>
      <c r="Z2324" s="161"/>
      <c r="AB2324" s="161"/>
      <c r="AD2324" s="161"/>
      <c r="AF2324" s="161"/>
      <c r="AH2324" s="161"/>
      <c r="AJ2324" s="161"/>
      <c r="AL2324" s="161"/>
      <c r="AN2324" s="161"/>
      <c r="AP2324" s="161"/>
      <c r="AR2324" s="161"/>
      <c r="AT2324" s="161"/>
      <c r="AV2324" s="161"/>
      <c r="AX2324" s="161"/>
      <c r="AZ2324" s="161"/>
      <c r="BB2324" s="161"/>
    </row>
    <row r="2325" spans="1:54" s="174" customFormat="1" ht="18.399999999999999" customHeight="1" x14ac:dyDescent="0.3">
      <c r="A2325" s="182"/>
      <c r="B2325" s="160"/>
      <c r="C2325" s="64"/>
      <c r="D2325" s="161"/>
      <c r="E2325" s="161"/>
      <c r="F2325" s="165"/>
      <c r="H2325" s="165"/>
      <c r="J2325" s="165"/>
      <c r="L2325" s="165"/>
      <c r="N2325" s="165"/>
      <c r="P2325" s="165"/>
      <c r="R2325" s="165"/>
      <c r="T2325" s="165"/>
      <c r="V2325" s="165"/>
      <c r="X2325" s="165"/>
      <c r="Z2325" s="165"/>
      <c r="AB2325" s="165"/>
      <c r="AD2325" s="165"/>
      <c r="AF2325" s="165"/>
      <c r="AH2325" s="165"/>
      <c r="AJ2325" s="165"/>
      <c r="AL2325" s="165"/>
      <c r="AN2325" s="165"/>
      <c r="AP2325" s="165"/>
      <c r="AR2325" s="165"/>
      <c r="AT2325" s="165"/>
      <c r="AV2325" s="165"/>
      <c r="AX2325" s="165"/>
      <c r="AZ2325" s="165"/>
      <c r="BB2325" s="165"/>
    </row>
    <row r="2326" spans="1:54" s="174" customFormat="1" ht="18.399999999999999" customHeight="1" x14ac:dyDescent="0.3">
      <c r="A2326" s="182"/>
      <c r="B2326" s="160"/>
      <c r="C2326" s="64"/>
      <c r="D2326" s="161"/>
      <c r="E2326" s="161"/>
      <c r="J2326" s="161"/>
      <c r="L2326" s="161"/>
      <c r="N2326" s="161"/>
      <c r="P2326" s="161"/>
      <c r="R2326" s="161"/>
      <c r="T2326" s="161"/>
      <c r="V2326" s="161"/>
      <c r="X2326" s="161"/>
      <c r="Z2326" s="161"/>
      <c r="AB2326" s="161"/>
      <c r="AD2326" s="161"/>
      <c r="AF2326" s="161"/>
      <c r="AH2326" s="161"/>
      <c r="AJ2326" s="161"/>
      <c r="AL2326" s="161"/>
      <c r="AN2326" s="161"/>
      <c r="AP2326" s="161"/>
      <c r="AR2326" s="161"/>
      <c r="AT2326" s="161"/>
      <c r="AV2326" s="161"/>
      <c r="AX2326" s="161"/>
      <c r="AZ2326" s="161"/>
      <c r="BB2326" s="161"/>
    </row>
    <row r="2327" spans="1:54" s="174" customFormat="1" ht="18.399999999999999" customHeight="1" x14ac:dyDescent="0.3">
      <c r="A2327" s="182"/>
      <c r="B2327" s="160"/>
      <c r="C2327" s="64"/>
      <c r="D2327" s="161"/>
      <c r="E2327" s="161"/>
      <c r="H2327" s="161"/>
      <c r="J2327" s="161"/>
      <c r="L2327" s="161"/>
      <c r="N2327" s="161"/>
      <c r="P2327" s="161"/>
      <c r="R2327" s="161"/>
      <c r="T2327" s="161"/>
      <c r="V2327" s="161"/>
      <c r="X2327" s="161"/>
      <c r="Z2327" s="161"/>
      <c r="AB2327" s="161"/>
      <c r="AD2327" s="161"/>
      <c r="AF2327" s="161"/>
      <c r="AH2327" s="161"/>
      <c r="AJ2327" s="161"/>
      <c r="AL2327" s="161"/>
      <c r="AN2327" s="161"/>
      <c r="AP2327" s="161"/>
      <c r="AR2327" s="161"/>
      <c r="AT2327" s="161"/>
      <c r="AV2327" s="161"/>
      <c r="AX2327" s="161"/>
      <c r="AZ2327" s="161"/>
      <c r="BB2327" s="161"/>
    </row>
    <row r="2328" spans="1:54" s="174" customFormat="1" ht="18.399999999999999" customHeight="1" x14ac:dyDescent="0.3">
      <c r="A2328" s="182"/>
      <c r="B2328" s="160"/>
      <c r="C2328" s="64"/>
      <c r="D2328" s="161"/>
      <c r="E2328" s="161"/>
      <c r="H2328" s="161"/>
      <c r="J2328" s="161"/>
      <c r="L2328" s="161"/>
      <c r="N2328" s="161"/>
      <c r="P2328" s="161"/>
      <c r="R2328" s="161"/>
      <c r="T2328" s="161"/>
      <c r="V2328" s="161"/>
      <c r="X2328" s="161"/>
      <c r="Z2328" s="161"/>
      <c r="AB2328" s="161"/>
      <c r="AD2328" s="161"/>
      <c r="AF2328" s="161"/>
      <c r="AH2328" s="161"/>
      <c r="AJ2328" s="161"/>
      <c r="AL2328" s="161"/>
      <c r="AN2328" s="161"/>
      <c r="AP2328" s="161"/>
      <c r="AR2328" s="161"/>
      <c r="AT2328" s="161"/>
      <c r="AV2328" s="161"/>
      <c r="AX2328" s="161"/>
      <c r="AZ2328" s="161"/>
      <c r="BB2328" s="161"/>
    </row>
    <row r="2329" spans="1:54" s="174" customFormat="1" ht="18.399999999999999" customHeight="1" x14ac:dyDescent="0.3">
      <c r="A2329" s="182"/>
      <c r="B2329" s="160"/>
      <c r="C2329" s="64"/>
      <c r="D2329" s="161"/>
      <c r="E2329" s="161"/>
      <c r="N2329" s="161"/>
      <c r="P2329" s="161"/>
      <c r="R2329" s="161"/>
      <c r="T2329" s="161"/>
      <c r="V2329" s="161"/>
      <c r="X2329" s="161"/>
      <c r="Z2329" s="161"/>
      <c r="AB2329" s="161"/>
      <c r="AD2329" s="161"/>
      <c r="AF2329" s="161"/>
      <c r="AH2329" s="161"/>
      <c r="AJ2329" s="161"/>
      <c r="AL2329" s="161"/>
      <c r="AN2329" s="161"/>
      <c r="AP2329" s="161"/>
      <c r="AR2329" s="161"/>
      <c r="AT2329" s="161"/>
      <c r="AV2329" s="161"/>
      <c r="AX2329" s="161"/>
      <c r="AZ2329" s="161"/>
      <c r="BB2329" s="161"/>
    </row>
    <row r="2330" spans="1:54" s="174" customFormat="1" ht="18.399999999999999" customHeight="1" x14ac:dyDescent="0.3">
      <c r="A2330" s="182"/>
      <c r="B2330" s="160"/>
      <c r="C2330" s="64"/>
      <c r="D2330" s="161"/>
      <c r="E2330" s="161"/>
      <c r="J2330" s="161"/>
      <c r="L2330" s="161"/>
      <c r="N2330" s="161"/>
      <c r="P2330" s="161"/>
      <c r="R2330" s="161"/>
      <c r="T2330" s="161"/>
      <c r="V2330" s="161"/>
      <c r="X2330" s="161"/>
      <c r="Z2330" s="161"/>
      <c r="AB2330" s="161"/>
      <c r="AD2330" s="161"/>
      <c r="AF2330" s="161"/>
      <c r="AH2330" s="161"/>
      <c r="AJ2330" s="161"/>
      <c r="AL2330" s="161"/>
      <c r="AN2330" s="161"/>
      <c r="AP2330" s="161"/>
      <c r="AR2330" s="161"/>
      <c r="AT2330" s="161"/>
      <c r="AV2330" s="161"/>
      <c r="AX2330" s="161"/>
      <c r="AZ2330" s="161"/>
      <c r="BB2330" s="161"/>
    </row>
    <row r="2331" spans="1:54" s="174" customFormat="1" ht="18.399999999999999" customHeight="1" x14ac:dyDescent="0.3">
      <c r="A2331" s="182"/>
      <c r="B2331" s="160"/>
      <c r="C2331" s="64"/>
      <c r="D2331" s="161"/>
      <c r="E2331" s="161"/>
      <c r="F2331" s="165"/>
      <c r="H2331" s="165"/>
      <c r="J2331" s="165"/>
      <c r="L2331" s="165"/>
      <c r="N2331" s="165"/>
      <c r="P2331" s="165"/>
      <c r="R2331" s="165"/>
      <c r="T2331" s="165"/>
      <c r="V2331" s="165"/>
      <c r="X2331" s="165"/>
      <c r="Z2331" s="165"/>
      <c r="AB2331" s="165"/>
      <c r="AD2331" s="165"/>
      <c r="AF2331" s="165"/>
      <c r="AH2331" s="165"/>
      <c r="AJ2331" s="165"/>
      <c r="AL2331" s="165"/>
      <c r="AN2331" s="165"/>
      <c r="AP2331" s="165"/>
      <c r="AR2331" s="165"/>
      <c r="AT2331" s="165"/>
      <c r="AV2331" s="165"/>
      <c r="AX2331" s="165"/>
      <c r="AZ2331" s="165"/>
      <c r="BB2331" s="165"/>
    </row>
    <row r="2332" spans="1:54" s="174" customFormat="1" ht="18.399999999999999" customHeight="1" x14ac:dyDescent="0.3">
      <c r="A2332" s="182"/>
      <c r="B2332" s="160"/>
      <c r="C2332" s="64"/>
      <c r="D2332" s="161"/>
      <c r="E2332" s="161"/>
      <c r="F2332" s="165"/>
      <c r="H2332" s="165"/>
      <c r="J2332" s="165"/>
      <c r="L2332" s="165"/>
      <c r="N2332" s="165"/>
      <c r="P2332" s="165"/>
      <c r="R2332" s="165"/>
      <c r="T2332" s="165"/>
      <c r="V2332" s="165"/>
      <c r="X2332" s="165"/>
      <c r="Z2332" s="165"/>
      <c r="AB2332" s="165"/>
      <c r="AD2332" s="165"/>
      <c r="AF2332" s="165"/>
      <c r="AH2332" s="165"/>
      <c r="AJ2332" s="165"/>
      <c r="AL2332" s="165"/>
      <c r="AN2332" s="165"/>
      <c r="AP2332" s="165"/>
      <c r="AR2332" s="165"/>
      <c r="AT2332" s="165"/>
      <c r="AV2332" s="165"/>
      <c r="AX2332" s="165"/>
      <c r="AZ2332" s="165"/>
      <c r="BB2332" s="165"/>
    </row>
    <row r="2333" spans="1:54" s="174" customFormat="1" ht="18.399999999999999" customHeight="1" x14ac:dyDescent="0.3">
      <c r="A2333" s="182"/>
      <c r="B2333" s="160"/>
      <c r="C2333" s="64"/>
      <c r="D2333" s="161"/>
      <c r="E2333" s="161"/>
      <c r="L2333" s="161"/>
      <c r="N2333" s="161"/>
      <c r="P2333" s="161"/>
      <c r="R2333" s="161"/>
      <c r="T2333" s="161"/>
      <c r="V2333" s="161"/>
      <c r="X2333" s="161"/>
      <c r="Z2333" s="161"/>
      <c r="AB2333" s="161"/>
      <c r="AD2333" s="161"/>
      <c r="AF2333" s="161"/>
      <c r="AH2333" s="161"/>
      <c r="AJ2333" s="161"/>
      <c r="AL2333" s="161"/>
      <c r="AN2333" s="161"/>
      <c r="AP2333" s="161"/>
      <c r="AR2333" s="161"/>
      <c r="AT2333" s="161"/>
      <c r="AV2333" s="161"/>
      <c r="AX2333" s="161"/>
      <c r="AZ2333" s="161"/>
      <c r="BB2333" s="161"/>
    </row>
    <row r="2334" spans="1:54" s="174" customFormat="1" ht="18.399999999999999" customHeight="1" x14ac:dyDescent="0.3">
      <c r="A2334" s="182"/>
      <c r="B2334" s="160"/>
      <c r="C2334" s="64"/>
      <c r="D2334" s="161"/>
      <c r="E2334" s="161"/>
      <c r="H2334" s="165"/>
      <c r="J2334" s="165"/>
      <c r="L2334" s="165"/>
      <c r="N2334" s="165"/>
      <c r="P2334" s="165"/>
      <c r="R2334" s="165"/>
      <c r="T2334" s="165"/>
      <c r="V2334" s="165"/>
      <c r="X2334" s="165"/>
      <c r="Z2334" s="165"/>
      <c r="AB2334" s="165"/>
      <c r="AD2334" s="165"/>
      <c r="AF2334" s="165"/>
      <c r="AH2334" s="165"/>
      <c r="AJ2334" s="165"/>
      <c r="AL2334" s="165"/>
      <c r="AN2334" s="165"/>
      <c r="AP2334" s="165"/>
      <c r="AR2334" s="165"/>
      <c r="AT2334" s="165"/>
      <c r="AV2334" s="165"/>
      <c r="AX2334" s="165"/>
      <c r="AZ2334" s="165"/>
      <c r="BB2334" s="165"/>
    </row>
    <row r="2335" spans="1:54" s="174" customFormat="1" ht="18.399999999999999" customHeight="1" x14ac:dyDescent="0.3">
      <c r="A2335" s="182"/>
      <c r="B2335" s="160"/>
      <c r="C2335" s="64"/>
      <c r="D2335" s="161"/>
      <c r="E2335" s="161"/>
      <c r="N2335" s="161"/>
      <c r="P2335" s="161"/>
      <c r="R2335" s="161"/>
      <c r="T2335" s="161"/>
      <c r="V2335" s="161"/>
      <c r="X2335" s="161"/>
      <c r="Z2335" s="161"/>
      <c r="AB2335" s="161"/>
      <c r="AD2335" s="161"/>
      <c r="AF2335" s="161"/>
      <c r="AH2335" s="161"/>
      <c r="AJ2335" s="161"/>
      <c r="AL2335" s="161"/>
      <c r="AN2335" s="161"/>
      <c r="AP2335" s="161"/>
      <c r="AR2335" s="161"/>
      <c r="AT2335" s="161"/>
      <c r="AV2335" s="161"/>
      <c r="AX2335" s="161"/>
      <c r="AZ2335" s="161"/>
      <c r="BB2335" s="161"/>
    </row>
    <row r="2336" spans="1:54" s="174" customFormat="1" ht="18.399999999999999" customHeight="1" x14ac:dyDescent="0.3">
      <c r="A2336" s="182"/>
      <c r="B2336" s="160"/>
      <c r="C2336" s="64"/>
      <c r="D2336" s="161"/>
      <c r="E2336" s="161"/>
      <c r="F2336" s="165"/>
      <c r="H2336" s="161"/>
      <c r="J2336" s="161"/>
      <c r="L2336" s="161"/>
      <c r="N2336" s="161"/>
      <c r="P2336" s="161"/>
      <c r="R2336" s="161"/>
      <c r="T2336" s="161"/>
      <c r="V2336" s="161"/>
      <c r="X2336" s="161"/>
      <c r="Z2336" s="161"/>
      <c r="AB2336" s="161"/>
      <c r="AD2336" s="161"/>
      <c r="AF2336" s="161"/>
      <c r="AH2336" s="161"/>
      <c r="AJ2336" s="161"/>
      <c r="AL2336" s="161"/>
      <c r="AN2336" s="161"/>
      <c r="AP2336" s="161"/>
      <c r="AR2336" s="161"/>
      <c r="AT2336" s="161"/>
      <c r="AV2336" s="161"/>
      <c r="AX2336" s="161"/>
      <c r="AZ2336" s="161"/>
      <c r="BB2336" s="161"/>
    </row>
    <row r="2337" spans="1:54" s="174" customFormat="1" ht="18.399999999999999" customHeight="1" x14ac:dyDescent="0.3">
      <c r="A2337" s="182"/>
      <c r="B2337" s="160"/>
      <c r="C2337" s="64"/>
      <c r="D2337" s="161"/>
      <c r="E2337" s="161"/>
      <c r="F2337" s="165"/>
      <c r="H2337" s="161"/>
      <c r="J2337" s="161"/>
      <c r="L2337" s="161"/>
      <c r="N2337" s="161"/>
      <c r="P2337" s="161"/>
      <c r="R2337" s="161"/>
      <c r="T2337" s="161"/>
      <c r="V2337" s="161"/>
      <c r="X2337" s="161"/>
      <c r="Z2337" s="161"/>
      <c r="AB2337" s="161"/>
      <c r="AD2337" s="161"/>
      <c r="AF2337" s="161"/>
      <c r="AH2337" s="161"/>
      <c r="AJ2337" s="161"/>
      <c r="AL2337" s="161"/>
      <c r="AN2337" s="161"/>
      <c r="AP2337" s="161"/>
      <c r="AR2337" s="161"/>
      <c r="AT2337" s="161"/>
      <c r="AV2337" s="161"/>
      <c r="AX2337" s="161"/>
      <c r="AZ2337" s="161"/>
      <c r="BB2337" s="161"/>
    </row>
    <row r="2338" spans="1:54" s="174" customFormat="1" ht="18.399999999999999" customHeight="1" x14ac:dyDescent="0.3">
      <c r="A2338" s="182"/>
      <c r="B2338" s="160"/>
      <c r="C2338" s="64"/>
      <c r="D2338" s="161"/>
      <c r="E2338" s="161"/>
      <c r="H2338" s="161"/>
      <c r="J2338" s="161"/>
      <c r="L2338" s="161"/>
      <c r="N2338" s="161"/>
      <c r="P2338" s="161"/>
      <c r="R2338" s="161"/>
      <c r="T2338" s="161"/>
      <c r="V2338" s="161"/>
      <c r="X2338" s="161"/>
      <c r="Z2338" s="161"/>
      <c r="AB2338" s="161"/>
      <c r="AD2338" s="161"/>
      <c r="AF2338" s="161"/>
      <c r="AH2338" s="161"/>
      <c r="AJ2338" s="161"/>
      <c r="AL2338" s="161"/>
      <c r="AN2338" s="161"/>
      <c r="AP2338" s="161"/>
      <c r="AR2338" s="161"/>
      <c r="AT2338" s="161"/>
      <c r="AV2338" s="161"/>
      <c r="AX2338" s="161"/>
      <c r="AZ2338" s="161"/>
      <c r="BB2338" s="161"/>
    </row>
    <row r="2339" spans="1:54" s="174" customFormat="1" ht="18.399999999999999" customHeight="1" x14ac:dyDescent="0.3">
      <c r="A2339" s="182"/>
      <c r="B2339" s="160"/>
      <c r="C2339" s="64"/>
      <c r="D2339" s="161"/>
      <c r="E2339" s="161"/>
      <c r="H2339" s="161"/>
      <c r="J2339" s="161"/>
      <c r="L2339" s="161"/>
      <c r="P2339" s="161"/>
      <c r="R2339" s="161"/>
      <c r="T2339" s="161"/>
      <c r="V2339" s="161"/>
      <c r="X2339" s="161"/>
      <c r="Z2339" s="161"/>
      <c r="AB2339" s="161"/>
      <c r="AD2339" s="161"/>
      <c r="AF2339" s="161"/>
      <c r="AH2339" s="161"/>
      <c r="AJ2339" s="161"/>
      <c r="AL2339" s="161"/>
      <c r="AN2339" s="161"/>
      <c r="AP2339" s="161"/>
      <c r="AR2339" s="161"/>
      <c r="AT2339" s="161"/>
      <c r="AV2339" s="161"/>
      <c r="AX2339" s="161"/>
      <c r="AZ2339" s="161"/>
      <c r="BB2339" s="161"/>
    </row>
    <row r="2340" spans="1:54" s="174" customFormat="1" ht="18.399999999999999" customHeight="1" x14ac:dyDescent="0.3">
      <c r="A2340" s="182"/>
      <c r="B2340" s="160"/>
      <c r="C2340" s="64"/>
      <c r="D2340" s="161"/>
      <c r="E2340" s="161"/>
      <c r="J2340" s="165"/>
      <c r="L2340" s="165"/>
      <c r="N2340" s="165"/>
      <c r="P2340" s="165"/>
      <c r="R2340" s="165"/>
      <c r="T2340" s="165"/>
      <c r="V2340" s="165"/>
      <c r="X2340" s="165"/>
      <c r="Z2340" s="165"/>
      <c r="AB2340" s="165"/>
      <c r="AD2340" s="165"/>
      <c r="AF2340" s="165"/>
      <c r="AH2340" s="165"/>
      <c r="AJ2340" s="165"/>
      <c r="AL2340" s="165"/>
      <c r="AN2340" s="165"/>
      <c r="AP2340" s="165"/>
      <c r="AR2340" s="165"/>
      <c r="AT2340" s="165"/>
      <c r="AV2340" s="165"/>
      <c r="AX2340" s="165"/>
      <c r="AZ2340" s="165"/>
      <c r="BB2340" s="165"/>
    </row>
    <row r="2341" spans="1:54" s="174" customFormat="1" ht="18.399999999999999" customHeight="1" x14ac:dyDescent="0.3">
      <c r="A2341" s="182"/>
      <c r="B2341" s="160"/>
      <c r="C2341" s="64"/>
      <c r="D2341" s="161"/>
      <c r="E2341" s="161"/>
      <c r="H2341" s="161"/>
      <c r="J2341" s="161"/>
      <c r="L2341" s="161"/>
      <c r="N2341" s="161"/>
      <c r="P2341" s="161"/>
      <c r="R2341" s="161"/>
      <c r="T2341" s="161"/>
      <c r="V2341" s="161"/>
      <c r="X2341" s="161"/>
      <c r="Z2341" s="161"/>
      <c r="AB2341" s="161"/>
      <c r="AD2341" s="161"/>
      <c r="AF2341" s="161"/>
      <c r="AH2341" s="161"/>
      <c r="AJ2341" s="161"/>
      <c r="AL2341" s="161"/>
      <c r="AN2341" s="161"/>
      <c r="AP2341" s="161"/>
      <c r="AR2341" s="161"/>
      <c r="AT2341" s="161"/>
      <c r="AV2341" s="161"/>
      <c r="AX2341" s="161"/>
      <c r="AZ2341" s="161"/>
      <c r="BB2341" s="161"/>
    </row>
    <row r="2342" spans="1:54" s="174" customFormat="1" ht="18.399999999999999" customHeight="1" x14ac:dyDescent="0.3">
      <c r="A2342" s="182"/>
      <c r="B2342" s="160"/>
      <c r="C2342" s="64"/>
      <c r="D2342" s="161"/>
      <c r="E2342" s="161"/>
      <c r="J2342" s="161"/>
      <c r="L2342" s="161"/>
      <c r="N2342" s="161"/>
      <c r="P2342" s="161"/>
      <c r="R2342" s="161"/>
      <c r="T2342" s="161"/>
      <c r="V2342" s="161"/>
      <c r="X2342" s="161"/>
      <c r="Z2342" s="161"/>
      <c r="AB2342" s="161"/>
      <c r="AD2342" s="161"/>
      <c r="AF2342" s="161"/>
      <c r="AH2342" s="161"/>
      <c r="AJ2342" s="161"/>
      <c r="AL2342" s="161"/>
      <c r="AN2342" s="161"/>
      <c r="AP2342" s="161"/>
      <c r="AR2342" s="161"/>
      <c r="AT2342" s="161"/>
      <c r="AV2342" s="161"/>
      <c r="AX2342" s="161"/>
      <c r="AZ2342" s="161"/>
      <c r="BB2342" s="161"/>
    </row>
    <row r="2343" spans="1:54" s="174" customFormat="1" ht="18.399999999999999" customHeight="1" x14ac:dyDescent="0.3">
      <c r="A2343" s="182"/>
      <c r="B2343" s="160"/>
      <c r="C2343" s="64"/>
      <c r="D2343" s="161"/>
      <c r="E2343" s="161"/>
      <c r="L2343" s="161"/>
      <c r="N2343" s="161"/>
      <c r="P2343" s="161"/>
      <c r="R2343" s="161"/>
      <c r="T2343" s="161"/>
      <c r="V2343" s="161"/>
      <c r="X2343" s="161"/>
      <c r="Z2343" s="161"/>
      <c r="AB2343" s="161"/>
      <c r="AD2343" s="161"/>
      <c r="AF2343" s="161"/>
      <c r="AH2343" s="161"/>
      <c r="AJ2343" s="161"/>
      <c r="AL2343" s="161"/>
      <c r="AN2343" s="161"/>
      <c r="AP2343" s="161"/>
      <c r="AR2343" s="161"/>
      <c r="AT2343" s="161"/>
      <c r="AV2343" s="161"/>
      <c r="AX2343" s="161"/>
      <c r="AZ2343" s="161"/>
      <c r="BB2343" s="161"/>
    </row>
    <row r="2344" spans="1:54" s="174" customFormat="1" ht="18.399999999999999" customHeight="1" x14ac:dyDescent="0.3">
      <c r="A2344" s="182"/>
      <c r="B2344" s="160"/>
      <c r="C2344" s="64"/>
      <c r="D2344" s="161"/>
      <c r="E2344" s="161"/>
      <c r="F2344" s="165"/>
      <c r="H2344" s="165"/>
      <c r="J2344" s="165"/>
      <c r="L2344" s="165"/>
      <c r="N2344" s="165"/>
      <c r="P2344" s="165"/>
      <c r="R2344" s="165"/>
      <c r="T2344" s="165"/>
      <c r="V2344" s="165"/>
      <c r="X2344" s="165"/>
      <c r="Z2344" s="165"/>
      <c r="AB2344" s="165"/>
      <c r="AD2344" s="165"/>
      <c r="AF2344" s="165"/>
      <c r="AH2344" s="165"/>
      <c r="AJ2344" s="165"/>
      <c r="AL2344" s="165"/>
      <c r="AN2344" s="165"/>
      <c r="AP2344" s="165"/>
      <c r="AR2344" s="165"/>
      <c r="AT2344" s="165"/>
      <c r="AV2344" s="165"/>
      <c r="AX2344" s="165"/>
      <c r="AZ2344" s="165"/>
      <c r="BB2344" s="165"/>
    </row>
    <row r="2345" spans="1:54" s="174" customFormat="1" ht="18.399999999999999" customHeight="1" x14ac:dyDescent="0.3">
      <c r="A2345" s="182"/>
      <c r="B2345" s="160"/>
      <c r="C2345" s="64"/>
      <c r="D2345" s="161"/>
      <c r="E2345" s="161"/>
      <c r="F2345" s="165"/>
      <c r="H2345" s="165"/>
      <c r="J2345" s="161"/>
      <c r="L2345" s="161"/>
      <c r="N2345" s="161"/>
      <c r="P2345" s="161"/>
      <c r="R2345" s="161"/>
      <c r="T2345" s="161"/>
      <c r="V2345" s="161"/>
      <c r="X2345" s="161"/>
      <c r="Z2345" s="161"/>
      <c r="AB2345" s="161"/>
      <c r="AD2345" s="161"/>
      <c r="AF2345" s="161"/>
      <c r="AH2345" s="161"/>
      <c r="AJ2345" s="161"/>
      <c r="AL2345" s="161"/>
      <c r="AN2345" s="161"/>
      <c r="AP2345" s="161"/>
      <c r="AR2345" s="161"/>
      <c r="AT2345" s="161"/>
      <c r="AV2345" s="161"/>
      <c r="AX2345" s="161"/>
      <c r="AZ2345" s="161"/>
      <c r="BB2345" s="161"/>
    </row>
    <row r="2346" spans="1:54" s="174" customFormat="1" ht="18.399999999999999" customHeight="1" x14ac:dyDescent="0.3">
      <c r="A2346" s="182"/>
      <c r="B2346" s="160"/>
      <c r="C2346" s="64"/>
      <c r="D2346" s="161"/>
      <c r="E2346" s="161"/>
      <c r="F2346" s="165"/>
      <c r="H2346" s="161"/>
      <c r="J2346" s="161"/>
      <c r="L2346" s="161"/>
      <c r="N2346" s="161"/>
      <c r="P2346" s="161"/>
      <c r="R2346" s="161"/>
      <c r="T2346" s="161"/>
      <c r="V2346" s="161"/>
      <c r="X2346" s="161"/>
      <c r="Z2346" s="161"/>
      <c r="AB2346" s="161"/>
      <c r="AD2346" s="161"/>
      <c r="AF2346" s="161"/>
      <c r="AH2346" s="161"/>
      <c r="AJ2346" s="161"/>
      <c r="AL2346" s="161"/>
      <c r="AN2346" s="161"/>
      <c r="AP2346" s="161"/>
      <c r="AR2346" s="161"/>
      <c r="AT2346" s="161"/>
      <c r="AV2346" s="161"/>
      <c r="AX2346" s="161"/>
      <c r="AZ2346" s="161"/>
      <c r="BB2346" s="161"/>
    </row>
    <row r="2347" spans="1:54" s="174" customFormat="1" ht="18.399999999999999" customHeight="1" x14ac:dyDescent="0.3">
      <c r="A2347" s="182"/>
      <c r="B2347" s="160"/>
      <c r="C2347" s="64"/>
      <c r="D2347" s="161"/>
      <c r="E2347" s="161"/>
      <c r="J2347" s="161"/>
      <c r="L2347" s="161"/>
      <c r="N2347" s="161"/>
      <c r="P2347" s="161"/>
      <c r="R2347" s="161"/>
      <c r="T2347" s="161"/>
      <c r="V2347" s="161"/>
      <c r="X2347" s="161"/>
      <c r="Z2347" s="161"/>
      <c r="AB2347" s="161"/>
      <c r="AD2347" s="161"/>
      <c r="AF2347" s="161"/>
      <c r="AH2347" s="161"/>
      <c r="AJ2347" s="161"/>
      <c r="AL2347" s="161"/>
      <c r="AN2347" s="161"/>
      <c r="AP2347" s="161"/>
      <c r="AR2347" s="161"/>
      <c r="AT2347" s="161"/>
      <c r="AV2347" s="161"/>
      <c r="AX2347" s="161"/>
      <c r="AZ2347" s="161"/>
      <c r="BB2347" s="161"/>
    </row>
    <row r="2348" spans="1:54" s="174" customFormat="1" ht="18.399999999999999" customHeight="1" x14ac:dyDescent="0.3">
      <c r="A2348" s="182"/>
      <c r="B2348" s="160"/>
      <c r="C2348" s="64"/>
      <c r="D2348" s="161"/>
      <c r="E2348" s="161"/>
      <c r="F2348" s="165"/>
      <c r="H2348" s="161"/>
      <c r="J2348" s="161"/>
      <c r="L2348" s="161"/>
      <c r="N2348" s="161"/>
      <c r="P2348" s="161"/>
      <c r="R2348" s="161"/>
      <c r="T2348" s="161"/>
      <c r="V2348" s="161"/>
      <c r="X2348" s="161"/>
      <c r="Z2348" s="161"/>
      <c r="AB2348" s="161"/>
      <c r="AD2348" s="161"/>
      <c r="AF2348" s="161"/>
      <c r="AH2348" s="161"/>
      <c r="AJ2348" s="161"/>
      <c r="AL2348" s="161"/>
      <c r="AN2348" s="161"/>
      <c r="AP2348" s="161"/>
      <c r="AR2348" s="161"/>
      <c r="AT2348" s="161"/>
      <c r="AV2348" s="161"/>
      <c r="AX2348" s="161"/>
      <c r="AZ2348" s="161"/>
      <c r="BB2348" s="161"/>
    </row>
    <row r="2350" spans="1:54" s="174" customFormat="1" ht="18.399999999999999" customHeight="1" x14ac:dyDescent="0.3">
      <c r="A2350" s="182"/>
      <c r="B2350" s="160"/>
      <c r="C2350" s="64"/>
      <c r="D2350" s="161"/>
      <c r="E2350" s="161"/>
      <c r="L2350" s="161"/>
      <c r="N2350" s="161"/>
      <c r="P2350" s="161"/>
      <c r="R2350" s="161"/>
      <c r="T2350" s="161"/>
      <c r="V2350" s="161"/>
      <c r="X2350" s="161"/>
      <c r="Z2350" s="161"/>
      <c r="AB2350" s="161"/>
      <c r="AD2350" s="161"/>
      <c r="AF2350" s="161"/>
      <c r="AH2350" s="161"/>
      <c r="AJ2350" s="161"/>
      <c r="AL2350" s="161"/>
      <c r="AN2350" s="161"/>
      <c r="AP2350" s="161"/>
      <c r="AR2350" s="161"/>
      <c r="AT2350" s="161"/>
      <c r="AV2350" s="161"/>
      <c r="AX2350" s="161"/>
      <c r="AZ2350" s="161"/>
      <c r="BB2350" s="161"/>
    </row>
    <row r="2351" spans="1:54" s="174" customFormat="1" ht="18.399999999999999" customHeight="1" x14ac:dyDescent="0.3">
      <c r="A2351" s="182"/>
      <c r="B2351" s="160"/>
      <c r="C2351" s="64"/>
      <c r="D2351" s="161"/>
      <c r="E2351" s="161"/>
      <c r="H2351" s="161"/>
      <c r="J2351" s="161"/>
      <c r="L2351" s="161"/>
      <c r="N2351" s="161"/>
      <c r="P2351" s="161"/>
      <c r="R2351" s="161"/>
      <c r="T2351" s="161"/>
      <c r="V2351" s="161"/>
      <c r="X2351" s="161"/>
      <c r="Z2351" s="161"/>
      <c r="AB2351" s="161"/>
      <c r="AD2351" s="161"/>
      <c r="AF2351" s="161"/>
      <c r="AH2351" s="161"/>
      <c r="AJ2351" s="161"/>
      <c r="AL2351" s="161"/>
      <c r="AN2351" s="161"/>
      <c r="AP2351" s="161"/>
      <c r="AR2351" s="161"/>
      <c r="AT2351" s="161"/>
      <c r="AV2351" s="161"/>
      <c r="AX2351" s="161"/>
      <c r="AZ2351" s="161"/>
      <c r="BB2351" s="161"/>
    </row>
    <row r="2352" spans="1:54" s="174" customFormat="1" ht="18.399999999999999" customHeight="1" x14ac:dyDescent="0.3">
      <c r="A2352" s="182"/>
      <c r="B2352" s="160"/>
      <c r="C2352" s="64"/>
      <c r="D2352" s="161"/>
      <c r="E2352" s="161"/>
      <c r="H2352" s="161"/>
      <c r="J2352" s="161"/>
      <c r="L2352" s="161"/>
      <c r="N2352" s="161"/>
      <c r="P2352" s="161"/>
      <c r="R2352" s="161"/>
      <c r="T2352" s="161"/>
      <c r="V2352" s="161"/>
      <c r="X2352" s="161"/>
      <c r="Z2352" s="161"/>
      <c r="AB2352" s="161"/>
      <c r="AD2352" s="161"/>
      <c r="AF2352" s="161"/>
      <c r="AH2352" s="161"/>
      <c r="AJ2352" s="161"/>
      <c r="AL2352" s="161"/>
      <c r="AN2352" s="161"/>
      <c r="AP2352" s="161"/>
      <c r="AR2352" s="161"/>
      <c r="AT2352" s="161"/>
      <c r="AV2352" s="161"/>
      <c r="AX2352" s="161"/>
      <c r="AZ2352" s="161"/>
      <c r="BB2352" s="161"/>
    </row>
    <row r="2353" spans="1:54" s="174" customFormat="1" ht="18.399999999999999" customHeight="1" x14ac:dyDescent="0.3">
      <c r="A2353" s="182"/>
      <c r="B2353" s="160"/>
      <c r="C2353" s="64"/>
      <c r="D2353" s="161"/>
      <c r="E2353" s="161"/>
      <c r="H2353" s="161"/>
      <c r="J2353" s="161"/>
      <c r="L2353" s="161"/>
      <c r="N2353" s="161"/>
      <c r="P2353" s="161"/>
      <c r="R2353" s="161"/>
      <c r="T2353" s="161"/>
      <c r="V2353" s="161"/>
      <c r="X2353" s="161"/>
      <c r="Z2353" s="161"/>
      <c r="AB2353" s="161"/>
      <c r="AD2353" s="161"/>
      <c r="AF2353" s="161"/>
      <c r="AH2353" s="161"/>
      <c r="AJ2353" s="161"/>
      <c r="AL2353" s="161"/>
      <c r="AN2353" s="161"/>
      <c r="AP2353" s="161"/>
      <c r="AR2353" s="161"/>
      <c r="AT2353" s="161"/>
      <c r="AV2353" s="161"/>
      <c r="AX2353" s="161"/>
      <c r="AZ2353" s="161"/>
      <c r="BB2353" s="161"/>
    </row>
    <row r="2354" spans="1:54" s="174" customFormat="1" ht="18.399999999999999" customHeight="1" x14ac:dyDescent="0.3">
      <c r="A2354" s="182"/>
      <c r="B2354" s="160"/>
      <c r="C2354" s="190"/>
      <c r="D2354" s="165"/>
      <c r="E2354" s="161"/>
      <c r="N2354" s="165"/>
      <c r="P2354" s="165"/>
      <c r="R2354" s="165"/>
      <c r="T2354" s="165"/>
      <c r="V2354" s="165"/>
      <c r="X2354" s="165"/>
      <c r="Z2354" s="165"/>
      <c r="AB2354" s="165"/>
      <c r="AD2354" s="165"/>
      <c r="AF2354" s="165"/>
      <c r="AH2354" s="165"/>
      <c r="AJ2354" s="165"/>
      <c r="AL2354" s="165"/>
      <c r="AN2354" s="165"/>
      <c r="AP2354" s="165"/>
      <c r="AR2354" s="165"/>
      <c r="AT2354" s="165"/>
      <c r="AV2354" s="165"/>
      <c r="AX2354" s="165"/>
      <c r="AZ2354" s="165"/>
      <c r="BB2354" s="165"/>
    </row>
    <row r="2355" spans="1:54" s="174" customFormat="1" ht="18.399999999999999" customHeight="1" x14ac:dyDescent="0.3">
      <c r="A2355" s="182"/>
      <c r="B2355" s="160"/>
      <c r="C2355" s="64"/>
      <c r="D2355" s="161"/>
      <c r="E2355" s="161"/>
      <c r="F2355" s="165"/>
      <c r="H2355" s="161"/>
      <c r="J2355" s="161"/>
      <c r="L2355" s="161"/>
      <c r="N2355" s="161"/>
      <c r="P2355" s="161"/>
      <c r="R2355" s="161"/>
      <c r="T2355" s="161"/>
      <c r="V2355" s="161"/>
      <c r="X2355" s="161"/>
      <c r="Z2355" s="161"/>
      <c r="AB2355" s="161"/>
      <c r="AD2355" s="161"/>
      <c r="AF2355" s="161"/>
      <c r="AH2355" s="161"/>
      <c r="AJ2355" s="161"/>
      <c r="AL2355" s="161"/>
      <c r="AN2355" s="161"/>
      <c r="AP2355" s="161"/>
      <c r="AR2355" s="161"/>
      <c r="AT2355" s="161"/>
      <c r="AV2355" s="161"/>
      <c r="AX2355" s="161"/>
      <c r="AZ2355" s="161"/>
      <c r="BB2355" s="161"/>
    </row>
    <row r="2356" spans="1:54" s="174" customFormat="1" ht="18.399999999999999" customHeight="1" x14ac:dyDescent="0.3">
      <c r="A2356" s="182"/>
      <c r="B2356" s="160"/>
      <c r="C2356" s="64"/>
      <c r="D2356" s="161"/>
      <c r="E2356" s="161"/>
      <c r="H2356" s="161"/>
      <c r="J2356" s="161"/>
      <c r="L2356" s="161"/>
      <c r="N2356" s="161"/>
      <c r="P2356" s="161"/>
      <c r="R2356" s="161"/>
      <c r="T2356" s="161"/>
      <c r="V2356" s="161"/>
      <c r="X2356" s="161"/>
      <c r="Z2356" s="161"/>
      <c r="AB2356" s="161"/>
      <c r="AD2356" s="161"/>
      <c r="AF2356" s="161"/>
      <c r="AH2356" s="161"/>
      <c r="AJ2356" s="161"/>
      <c r="AL2356" s="161"/>
      <c r="AN2356" s="161"/>
      <c r="AP2356" s="161"/>
      <c r="AR2356" s="161"/>
      <c r="AT2356" s="161"/>
      <c r="AV2356" s="161"/>
      <c r="AX2356" s="161"/>
      <c r="AZ2356" s="161"/>
      <c r="BB2356" s="161"/>
    </row>
    <row r="2357" spans="1:54" s="174" customFormat="1" ht="18.399999999999999" customHeight="1" x14ac:dyDescent="0.3">
      <c r="A2357" s="182"/>
      <c r="B2357" s="160"/>
      <c r="C2357" s="64"/>
      <c r="D2357" s="161"/>
      <c r="E2357" s="161"/>
      <c r="F2357" s="160"/>
      <c r="H2357" s="160"/>
      <c r="J2357" s="160"/>
      <c r="L2357" s="160"/>
      <c r="N2357" s="161"/>
      <c r="P2357" s="161"/>
      <c r="R2357" s="161"/>
      <c r="T2357" s="161"/>
      <c r="V2357" s="161"/>
      <c r="X2357" s="161"/>
      <c r="Z2357" s="161"/>
      <c r="AB2357" s="161"/>
      <c r="AD2357" s="161"/>
      <c r="AF2357" s="161"/>
      <c r="AH2357" s="161"/>
      <c r="AJ2357" s="161"/>
      <c r="AL2357" s="161"/>
      <c r="AN2357" s="161"/>
      <c r="AP2357" s="161"/>
      <c r="AR2357" s="161"/>
      <c r="AT2357" s="161"/>
      <c r="AV2357" s="161"/>
      <c r="AX2357" s="161"/>
      <c r="AZ2357" s="161"/>
      <c r="BB2357" s="161"/>
    </row>
    <row r="2358" spans="1:54" s="174" customFormat="1" ht="18.399999999999999" customHeight="1" x14ac:dyDescent="0.3">
      <c r="A2358" s="182"/>
      <c r="B2358" s="160"/>
      <c r="C2358" s="64"/>
      <c r="D2358" s="161"/>
      <c r="E2358" s="161"/>
      <c r="H2358" s="165"/>
      <c r="J2358" s="165"/>
      <c r="L2358" s="165"/>
      <c r="N2358" s="165"/>
      <c r="P2358" s="165"/>
      <c r="R2358" s="165"/>
      <c r="T2358" s="165"/>
      <c r="V2358" s="165"/>
      <c r="X2358" s="165"/>
      <c r="Z2358" s="165"/>
      <c r="AB2358" s="165"/>
      <c r="AD2358" s="165"/>
      <c r="AF2358" s="165"/>
      <c r="AH2358" s="165"/>
      <c r="AJ2358" s="165"/>
      <c r="AL2358" s="165"/>
      <c r="AN2358" s="165"/>
      <c r="AP2358" s="165"/>
      <c r="AR2358" s="165"/>
      <c r="AT2358" s="165"/>
      <c r="AV2358" s="165"/>
      <c r="AX2358" s="165"/>
      <c r="AZ2358" s="165"/>
      <c r="BB2358" s="165"/>
    </row>
    <row r="2359" spans="1:54" s="174" customFormat="1" ht="18.399999999999999" customHeight="1" x14ac:dyDescent="0.3">
      <c r="A2359" s="182"/>
      <c r="B2359" s="160"/>
      <c r="C2359" s="64"/>
      <c r="D2359" s="161"/>
      <c r="E2359" s="161"/>
      <c r="H2359" s="161"/>
      <c r="J2359" s="161"/>
      <c r="L2359" s="161"/>
      <c r="N2359" s="161"/>
      <c r="P2359" s="161"/>
      <c r="R2359" s="161"/>
      <c r="T2359" s="161"/>
      <c r="V2359" s="161"/>
      <c r="X2359" s="161"/>
      <c r="Z2359" s="161"/>
      <c r="AB2359" s="161"/>
      <c r="AD2359" s="161"/>
      <c r="AF2359" s="161"/>
      <c r="AH2359" s="161"/>
      <c r="AJ2359" s="161"/>
      <c r="AL2359" s="161"/>
      <c r="AN2359" s="161"/>
      <c r="AP2359" s="161"/>
      <c r="AR2359" s="161"/>
      <c r="AT2359" s="161"/>
      <c r="AV2359" s="161"/>
      <c r="AX2359" s="161"/>
      <c r="AZ2359" s="161"/>
      <c r="BB2359" s="161"/>
    </row>
    <row r="2360" spans="1:54" s="174" customFormat="1" ht="18.399999999999999" customHeight="1" x14ac:dyDescent="0.3">
      <c r="A2360" s="182"/>
      <c r="B2360" s="160"/>
      <c r="C2360" s="64"/>
      <c r="D2360" s="161"/>
      <c r="E2360" s="161"/>
      <c r="H2360" s="161"/>
      <c r="J2360" s="161"/>
      <c r="L2360" s="161"/>
      <c r="N2360" s="161"/>
      <c r="P2360" s="161"/>
      <c r="R2360" s="161"/>
      <c r="T2360" s="161"/>
      <c r="V2360" s="161"/>
      <c r="X2360" s="161"/>
      <c r="Z2360" s="161"/>
      <c r="AB2360" s="161"/>
      <c r="AD2360" s="161"/>
      <c r="AF2360" s="161"/>
      <c r="AH2360" s="161"/>
      <c r="AJ2360" s="161"/>
      <c r="AL2360" s="161"/>
      <c r="AN2360" s="161"/>
      <c r="AP2360" s="161"/>
      <c r="AR2360" s="161"/>
      <c r="AT2360" s="161"/>
      <c r="AV2360" s="161"/>
      <c r="AX2360" s="161"/>
      <c r="AZ2360" s="161"/>
      <c r="BB2360" s="161"/>
    </row>
    <row r="2361" spans="1:54" s="174" customFormat="1" ht="18.399999999999999" customHeight="1" x14ac:dyDescent="0.3">
      <c r="A2361" s="182"/>
      <c r="B2361" s="160"/>
      <c r="C2361" s="64"/>
      <c r="D2361" s="161"/>
      <c r="E2361" s="161"/>
      <c r="H2361" s="161"/>
      <c r="J2361" s="161"/>
      <c r="L2361" s="161"/>
      <c r="N2361" s="161"/>
      <c r="P2361" s="161"/>
      <c r="R2361" s="161"/>
      <c r="T2361" s="161"/>
      <c r="V2361" s="161"/>
      <c r="X2361" s="161"/>
      <c r="Z2361" s="161"/>
      <c r="AB2361" s="161"/>
      <c r="AD2361" s="161"/>
      <c r="AF2361" s="161"/>
      <c r="AH2361" s="161"/>
      <c r="AJ2361" s="161"/>
      <c r="AL2361" s="161"/>
      <c r="AN2361" s="161"/>
      <c r="AP2361" s="161"/>
      <c r="AR2361" s="161"/>
      <c r="AT2361" s="161"/>
      <c r="AV2361" s="161"/>
      <c r="AX2361" s="161"/>
      <c r="AZ2361" s="161"/>
      <c r="BB2361" s="161"/>
    </row>
    <row r="2362" spans="1:54" s="174" customFormat="1" ht="18.399999999999999" customHeight="1" x14ac:dyDescent="0.3">
      <c r="A2362" s="182"/>
      <c r="B2362" s="160"/>
      <c r="C2362" s="64"/>
      <c r="D2362" s="161"/>
      <c r="E2362" s="161"/>
      <c r="H2362" s="161"/>
      <c r="J2362" s="161"/>
      <c r="L2362" s="161"/>
      <c r="N2362" s="161"/>
      <c r="P2362" s="161"/>
      <c r="R2362" s="161"/>
      <c r="T2362" s="161"/>
      <c r="V2362" s="161"/>
      <c r="X2362" s="161"/>
      <c r="Z2362" s="161"/>
      <c r="AB2362" s="161"/>
      <c r="AD2362" s="161"/>
      <c r="AF2362" s="161"/>
      <c r="AH2362" s="161"/>
      <c r="AJ2362" s="161"/>
      <c r="AL2362" s="161"/>
      <c r="AN2362" s="161"/>
      <c r="AP2362" s="161"/>
      <c r="AR2362" s="161"/>
      <c r="AT2362" s="161"/>
      <c r="AV2362" s="161"/>
      <c r="AX2362" s="161"/>
      <c r="AZ2362" s="161"/>
      <c r="BB2362" s="161"/>
    </row>
    <row r="2363" spans="1:54" s="174" customFormat="1" ht="18.399999999999999" customHeight="1" x14ac:dyDescent="0.3">
      <c r="A2363" s="182"/>
      <c r="B2363" s="160"/>
      <c r="C2363" s="64"/>
      <c r="D2363" s="161"/>
      <c r="E2363" s="161"/>
      <c r="H2363" s="161"/>
      <c r="J2363" s="161"/>
      <c r="L2363" s="161"/>
      <c r="N2363" s="161"/>
      <c r="P2363" s="161"/>
      <c r="R2363" s="161"/>
      <c r="T2363" s="161"/>
      <c r="V2363" s="161"/>
      <c r="X2363" s="161"/>
      <c r="Z2363" s="161"/>
      <c r="AB2363" s="161"/>
      <c r="AD2363" s="161"/>
      <c r="AF2363" s="161"/>
      <c r="AH2363" s="161"/>
      <c r="AJ2363" s="161"/>
      <c r="AL2363" s="161"/>
      <c r="AN2363" s="161"/>
      <c r="AP2363" s="161"/>
      <c r="AR2363" s="161"/>
      <c r="AT2363" s="161"/>
      <c r="AV2363" s="161"/>
      <c r="AX2363" s="161"/>
      <c r="AZ2363" s="161"/>
      <c r="BB2363" s="161"/>
    </row>
    <row r="2364" spans="1:54" s="174" customFormat="1" ht="18.399999999999999" customHeight="1" x14ac:dyDescent="0.3">
      <c r="A2364" s="182"/>
      <c r="B2364" s="160"/>
      <c r="C2364" s="64"/>
      <c r="D2364" s="161"/>
      <c r="E2364" s="161"/>
      <c r="H2364" s="161"/>
      <c r="J2364" s="161"/>
      <c r="L2364" s="161"/>
      <c r="N2364" s="161"/>
      <c r="P2364" s="161"/>
      <c r="R2364" s="161"/>
      <c r="T2364" s="161"/>
      <c r="V2364" s="161"/>
      <c r="X2364" s="161"/>
      <c r="Z2364" s="161"/>
      <c r="AB2364" s="161"/>
      <c r="AD2364" s="161"/>
      <c r="AF2364" s="161"/>
      <c r="AH2364" s="161"/>
      <c r="AJ2364" s="161"/>
      <c r="AL2364" s="161"/>
      <c r="AN2364" s="161"/>
      <c r="AP2364" s="161"/>
      <c r="AR2364" s="161"/>
      <c r="AT2364" s="161"/>
      <c r="AV2364" s="161"/>
      <c r="AX2364" s="161"/>
      <c r="AZ2364" s="161"/>
      <c r="BB2364" s="161"/>
    </row>
    <row r="2365" spans="1:54" s="174" customFormat="1" ht="18.399999999999999" customHeight="1" x14ac:dyDescent="0.3">
      <c r="A2365" s="182"/>
      <c r="B2365" s="160"/>
      <c r="C2365" s="64"/>
      <c r="D2365" s="161"/>
      <c r="E2365" s="161"/>
      <c r="H2365" s="161"/>
      <c r="J2365" s="161"/>
      <c r="L2365" s="161"/>
      <c r="N2365" s="161"/>
      <c r="P2365" s="161"/>
      <c r="R2365" s="161"/>
      <c r="T2365" s="161"/>
      <c r="V2365" s="161"/>
      <c r="X2365" s="161"/>
      <c r="Z2365" s="161"/>
      <c r="AB2365" s="161"/>
      <c r="AD2365" s="161"/>
      <c r="AF2365" s="161"/>
      <c r="AH2365" s="161"/>
      <c r="AJ2365" s="161"/>
      <c r="AL2365" s="161"/>
      <c r="AN2365" s="161"/>
      <c r="AP2365" s="161"/>
      <c r="AR2365" s="161"/>
      <c r="AT2365" s="161"/>
      <c r="AV2365" s="161"/>
      <c r="AX2365" s="161"/>
      <c r="AZ2365" s="161"/>
      <c r="BB2365" s="161"/>
    </row>
    <row r="2366" spans="1:54" s="174" customFormat="1" ht="18.399999999999999" customHeight="1" x14ac:dyDescent="0.3">
      <c r="A2366" s="182"/>
      <c r="B2366" s="160"/>
      <c r="C2366" s="64"/>
      <c r="D2366" s="160"/>
      <c r="E2366" s="161"/>
      <c r="J2366" s="165"/>
      <c r="L2366" s="165"/>
      <c r="N2366" s="165"/>
      <c r="R2366" s="165"/>
      <c r="T2366" s="165"/>
      <c r="V2366" s="165"/>
      <c r="X2366" s="165"/>
      <c r="Z2366" s="165"/>
      <c r="AB2366" s="165"/>
      <c r="AD2366" s="165"/>
      <c r="AF2366" s="165"/>
      <c r="AH2366" s="165"/>
      <c r="AJ2366" s="165"/>
      <c r="AL2366" s="165"/>
      <c r="AN2366" s="165"/>
      <c r="AP2366" s="165"/>
      <c r="AR2366" s="165"/>
      <c r="AT2366" s="165"/>
      <c r="AV2366" s="165"/>
      <c r="AX2366" s="165"/>
      <c r="AZ2366" s="165"/>
      <c r="BB2366" s="165"/>
    </row>
    <row r="2367" spans="1:54" s="174" customFormat="1" ht="18.399999999999999" customHeight="1" x14ac:dyDescent="0.3">
      <c r="A2367" s="182"/>
      <c r="B2367" s="160"/>
      <c r="C2367" s="64"/>
      <c r="D2367" s="161"/>
      <c r="E2367" s="161"/>
      <c r="H2367" s="161"/>
      <c r="J2367" s="161"/>
      <c r="L2367" s="161"/>
      <c r="N2367" s="161"/>
      <c r="P2367" s="161"/>
      <c r="R2367" s="161"/>
      <c r="T2367" s="161"/>
      <c r="V2367" s="161"/>
      <c r="X2367" s="161"/>
      <c r="Z2367" s="161"/>
      <c r="AB2367" s="161"/>
      <c r="AD2367" s="161"/>
      <c r="AF2367" s="161"/>
      <c r="AH2367" s="161"/>
      <c r="AJ2367" s="161"/>
      <c r="AL2367" s="161"/>
      <c r="AN2367" s="161"/>
      <c r="AP2367" s="161"/>
      <c r="AR2367" s="161"/>
      <c r="AT2367" s="161"/>
      <c r="AV2367" s="161"/>
      <c r="AX2367" s="161"/>
      <c r="AZ2367" s="161"/>
      <c r="BB2367" s="161"/>
    </row>
    <row r="2368" spans="1:54" s="174" customFormat="1" ht="18.399999999999999" customHeight="1" x14ac:dyDescent="0.3">
      <c r="A2368" s="182"/>
      <c r="B2368" s="160"/>
      <c r="C2368" s="64"/>
      <c r="D2368" s="161"/>
      <c r="E2368" s="161"/>
      <c r="J2368" s="161"/>
      <c r="L2368" s="161"/>
      <c r="N2368" s="161"/>
      <c r="P2368" s="161"/>
      <c r="R2368" s="161"/>
      <c r="T2368" s="161"/>
      <c r="V2368" s="161"/>
      <c r="X2368" s="161"/>
      <c r="Z2368" s="161"/>
      <c r="AB2368" s="161"/>
      <c r="AD2368" s="161"/>
      <c r="AF2368" s="161"/>
      <c r="AH2368" s="161"/>
      <c r="AJ2368" s="161"/>
      <c r="AL2368" s="161"/>
      <c r="AN2368" s="161"/>
      <c r="AP2368" s="161"/>
      <c r="AR2368" s="161"/>
      <c r="AT2368" s="161"/>
      <c r="AV2368" s="161"/>
      <c r="AX2368" s="161"/>
      <c r="AZ2368" s="161"/>
      <c r="BB2368" s="161"/>
    </row>
    <row r="2369" spans="1:54" s="174" customFormat="1" ht="18.399999999999999" customHeight="1" x14ac:dyDescent="0.3">
      <c r="A2369" s="182"/>
      <c r="B2369" s="160"/>
      <c r="C2369" s="64"/>
      <c r="D2369" s="161"/>
      <c r="E2369" s="161"/>
      <c r="L2369" s="161"/>
      <c r="N2369" s="161"/>
      <c r="P2369" s="161"/>
      <c r="R2369" s="161"/>
      <c r="T2369" s="161"/>
      <c r="V2369" s="161"/>
      <c r="X2369" s="161"/>
      <c r="Z2369" s="161"/>
      <c r="AB2369" s="161"/>
      <c r="AD2369" s="161"/>
      <c r="AF2369" s="161"/>
      <c r="AH2369" s="161"/>
      <c r="AJ2369" s="161"/>
      <c r="AL2369" s="161"/>
      <c r="AN2369" s="161"/>
      <c r="AP2369" s="161"/>
      <c r="AR2369" s="161"/>
      <c r="AT2369" s="161"/>
      <c r="AV2369" s="161"/>
      <c r="AX2369" s="161"/>
      <c r="AZ2369" s="161"/>
      <c r="BB2369" s="161"/>
    </row>
    <row r="2370" spans="1:54" s="174" customFormat="1" ht="18.399999999999999" customHeight="1" x14ac:dyDescent="0.3">
      <c r="A2370" s="182"/>
      <c r="B2370" s="160"/>
      <c r="C2370" s="64"/>
      <c r="D2370" s="161"/>
      <c r="E2370" s="161"/>
      <c r="J2370" s="161"/>
      <c r="L2370" s="161"/>
      <c r="N2370" s="161"/>
      <c r="P2370" s="161"/>
      <c r="R2370" s="161"/>
      <c r="T2370" s="161"/>
      <c r="V2370" s="161"/>
      <c r="X2370" s="161"/>
      <c r="Z2370" s="161"/>
      <c r="AB2370" s="161"/>
      <c r="AD2370" s="161"/>
      <c r="AF2370" s="161"/>
      <c r="AH2370" s="161"/>
      <c r="AJ2370" s="161"/>
      <c r="AL2370" s="161"/>
      <c r="AN2370" s="161"/>
      <c r="AP2370" s="161"/>
      <c r="AR2370" s="161"/>
      <c r="AT2370" s="161"/>
      <c r="AV2370" s="161"/>
      <c r="AX2370" s="161"/>
      <c r="AZ2370" s="161"/>
      <c r="BB2370" s="161"/>
    </row>
    <row r="2371" spans="1:54" s="174" customFormat="1" ht="18.399999999999999" customHeight="1" x14ac:dyDescent="0.3">
      <c r="A2371" s="182"/>
      <c r="B2371" s="160"/>
      <c r="C2371" s="64"/>
      <c r="D2371" s="161"/>
      <c r="E2371" s="161"/>
      <c r="H2371" s="161"/>
      <c r="J2371" s="161"/>
      <c r="L2371" s="161"/>
      <c r="N2371" s="161"/>
      <c r="P2371" s="161"/>
      <c r="R2371" s="161"/>
      <c r="T2371" s="161"/>
      <c r="V2371" s="161"/>
      <c r="X2371" s="161"/>
      <c r="Z2371" s="161"/>
      <c r="AB2371" s="161"/>
      <c r="AD2371" s="161"/>
      <c r="AF2371" s="161"/>
      <c r="AH2371" s="161"/>
      <c r="AJ2371" s="161"/>
      <c r="AL2371" s="161"/>
      <c r="AN2371" s="161"/>
      <c r="AP2371" s="161"/>
      <c r="AR2371" s="161"/>
      <c r="AT2371" s="161"/>
      <c r="AV2371" s="161"/>
      <c r="AX2371" s="161"/>
      <c r="AZ2371" s="161"/>
      <c r="BB2371" s="161"/>
    </row>
    <row r="2372" spans="1:54" s="174" customFormat="1" ht="18.399999999999999" customHeight="1" x14ac:dyDescent="0.3">
      <c r="A2372" s="182"/>
      <c r="B2372" s="160"/>
      <c r="C2372" s="64"/>
      <c r="D2372" s="161"/>
      <c r="E2372" s="161"/>
      <c r="H2372" s="161"/>
      <c r="J2372" s="161"/>
      <c r="L2372" s="161"/>
      <c r="N2372" s="161"/>
      <c r="P2372" s="161"/>
      <c r="R2372" s="161"/>
      <c r="T2372" s="161"/>
      <c r="V2372" s="161"/>
      <c r="X2372" s="161"/>
      <c r="Z2372" s="161"/>
      <c r="AB2372" s="161"/>
      <c r="AD2372" s="161"/>
      <c r="AF2372" s="161"/>
      <c r="AH2372" s="161"/>
      <c r="AJ2372" s="161"/>
      <c r="AL2372" s="161"/>
      <c r="AN2372" s="161"/>
      <c r="AP2372" s="161"/>
      <c r="AR2372" s="161"/>
      <c r="AT2372" s="161"/>
      <c r="AV2372" s="161"/>
      <c r="AX2372" s="161"/>
      <c r="AZ2372" s="161"/>
      <c r="BB2372" s="161"/>
    </row>
    <row r="2373" spans="1:54" s="174" customFormat="1" ht="18.399999999999999" customHeight="1" x14ac:dyDescent="0.3">
      <c r="A2373" s="182"/>
      <c r="B2373" s="160"/>
      <c r="C2373" s="64"/>
      <c r="D2373" s="161"/>
      <c r="E2373" s="161"/>
      <c r="H2373" s="161"/>
      <c r="J2373" s="161"/>
      <c r="L2373" s="161"/>
      <c r="N2373" s="161"/>
      <c r="P2373" s="161"/>
      <c r="R2373" s="161"/>
      <c r="T2373" s="161"/>
      <c r="V2373" s="161"/>
      <c r="X2373" s="161"/>
      <c r="Z2373" s="161"/>
      <c r="AB2373" s="161"/>
      <c r="AD2373" s="161"/>
      <c r="AF2373" s="161"/>
      <c r="AH2373" s="161"/>
      <c r="AJ2373" s="161"/>
      <c r="AL2373" s="161"/>
      <c r="AN2373" s="161"/>
      <c r="AP2373" s="161"/>
      <c r="AR2373" s="161"/>
      <c r="AT2373" s="161"/>
      <c r="AV2373" s="161"/>
      <c r="AX2373" s="161"/>
      <c r="AZ2373" s="161"/>
      <c r="BB2373" s="161"/>
    </row>
    <row r="2374" spans="1:54" s="174" customFormat="1" ht="18.399999999999999" customHeight="1" x14ac:dyDescent="0.3">
      <c r="A2374" s="182"/>
      <c r="B2374" s="160"/>
      <c r="C2374" s="64"/>
      <c r="D2374" s="161"/>
      <c r="E2374" s="161"/>
      <c r="J2374" s="161"/>
      <c r="L2374" s="161"/>
      <c r="N2374" s="161"/>
      <c r="P2374" s="161"/>
      <c r="R2374" s="161"/>
      <c r="T2374" s="161"/>
      <c r="V2374" s="161"/>
      <c r="X2374" s="161"/>
      <c r="Z2374" s="161"/>
      <c r="AB2374" s="161"/>
      <c r="AD2374" s="161"/>
      <c r="AF2374" s="161"/>
      <c r="AH2374" s="161"/>
      <c r="AJ2374" s="161"/>
      <c r="AL2374" s="161"/>
      <c r="AN2374" s="161"/>
      <c r="AP2374" s="161"/>
      <c r="AR2374" s="161"/>
      <c r="AT2374" s="161"/>
      <c r="AV2374" s="161"/>
      <c r="AX2374" s="161"/>
      <c r="AZ2374" s="161"/>
      <c r="BB2374" s="161"/>
    </row>
    <row r="2375" spans="1:54" s="174" customFormat="1" ht="18.399999999999999" customHeight="1" x14ac:dyDescent="0.3">
      <c r="A2375" s="182"/>
      <c r="B2375" s="160"/>
      <c r="C2375" s="64"/>
      <c r="D2375" s="161"/>
      <c r="E2375" s="161"/>
      <c r="V2375" s="161"/>
      <c r="X2375" s="161"/>
      <c r="Z2375" s="161"/>
      <c r="AB2375" s="161"/>
      <c r="AD2375" s="161"/>
      <c r="AF2375" s="161"/>
      <c r="AH2375" s="161"/>
      <c r="AJ2375" s="161"/>
      <c r="AL2375" s="161"/>
      <c r="AN2375" s="161"/>
      <c r="AP2375" s="161"/>
      <c r="AR2375" s="161"/>
      <c r="AT2375" s="161"/>
      <c r="AV2375" s="161"/>
      <c r="AX2375" s="161"/>
      <c r="AZ2375" s="161"/>
      <c r="BB2375" s="161"/>
    </row>
    <row r="2376" spans="1:54" s="174" customFormat="1" ht="18.399999999999999" customHeight="1" x14ac:dyDescent="0.3">
      <c r="A2376" s="182"/>
      <c r="B2376" s="160"/>
      <c r="C2376" s="64"/>
      <c r="D2376" s="161"/>
      <c r="E2376" s="161"/>
      <c r="J2376" s="165"/>
      <c r="L2376" s="165"/>
      <c r="N2376" s="165"/>
      <c r="P2376" s="165"/>
      <c r="R2376" s="165"/>
      <c r="T2376" s="165"/>
      <c r="V2376" s="165"/>
      <c r="X2376" s="165"/>
      <c r="Z2376" s="165"/>
      <c r="AB2376" s="165"/>
      <c r="AD2376" s="165"/>
      <c r="AF2376" s="165"/>
      <c r="AH2376" s="165"/>
      <c r="AJ2376" s="165"/>
      <c r="AL2376" s="165"/>
      <c r="AN2376" s="165"/>
      <c r="AP2376" s="165"/>
      <c r="AR2376" s="165"/>
      <c r="AT2376" s="165"/>
      <c r="AV2376" s="165"/>
      <c r="AX2376" s="165"/>
      <c r="AZ2376" s="165"/>
      <c r="BB2376" s="165"/>
    </row>
    <row r="2377" spans="1:54" s="174" customFormat="1" ht="18.399999999999999" customHeight="1" x14ac:dyDescent="0.3">
      <c r="A2377" s="182"/>
      <c r="B2377" s="160"/>
      <c r="C2377" s="64"/>
      <c r="D2377" s="161"/>
      <c r="E2377" s="161"/>
      <c r="H2377" s="165"/>
      <c r="J2377" s="165"/>
      <c r="L2377" s="165"/>
      <c r="N2377" s="165"/>
      <c r="P2377" s="165"/>
      <c r="R2377" s="165"/>
      <c r="T2377" s="165"/>
      <c r="V2377" s="165"/>
      <c r="X2377" s="165"/>
      <c r="Z2377" s="165"/>
      <c r="AB2377" s="165"/>
      <c r="AD2377" s="165"/>
      <c r="AF2377" s="165"/>
      <c r="AH2377" s="165"/>
      <c r="AJ2377" s="165"/>
      <c r="AL2377" s="165"/>
      <c r="AN2377" s="165"/>
      <c r="AP2377" s="165"/>
      <c r="AR2377" s="165"/>
      <c r="AT2377" s="165"/>
      <c r="AV2377" s="165"/>
      <c r="AX2377" s="165"/>
      <c r="AZ2377" s="165"/>
      <c r="BB2377" s="165"/>
    </row>
    <row r="2378" spans="1:54" s="174" customFormat="1" ht="18.399999999999999" customHeight="1" x14ac:dyDescent="0.3">
      <c r="A2378" s="182"/>
      <c r="B2378" s="160"/>
      <c r="C2378" s="64"/>
      <c r="D2378" s="161"/>
      <c r="E2378" s="161"/>
      <c r="H2378" s="165"/>
      <c r="J2378" s="165"/>
      <c r="L2378" s="165"/>
      <c r="N2378" s="165"/>
      <c r="P2378" s="165"/>
      <c r="R2378" s="165"/>
      <c r="T2378" s="165"/>
      <c r="V2378" s="165"/>
      <c r="X2378" s="165"/>
      <c r="Z2378" s="165"/>
      <c r="AB2378" s="165"/>
      <c r="AD2378" s="165"/>
      <c r="AF2378" s="165"/>
      <c r="AH2378" s="165"/>
      <c r="AJ2378" s="165"/>
      <c r="AL2378" s="165"/>
      <c r="AN2378" s="165"/>
      <c r="AP2378" s="165"/>
      <c r="AR2378" s="165"/>
      <c r="AT2378" s="165"/>
      <c r="AV2378" s="165"/>
      <c r="AX2378" s="165"/>
      <c r="AZ2378" s="165"/>
      <c r="BB2378" s="165"/>
    </row>
    <row r="2379" spans="1:54" s="174" customFormat="1" ht="18.399999999999999" customHeight="1" x14ac:dyDescent="0.3">
      <c r="A2379" s="182"/>
      <c r="B2379" s="160"/>
      <c r="C2379" s="64"/>
      <c r="D2379" s="161"/>
      <c r="E2379" s="161"/>
      <c r="H2379" s="165"/>
      <c r="J2379" s="165"/>
      <c r="L2379" s="165"/>
      <c r="N2379" s="165"/>
      <c r="P2379" s="165"/>
      <c r="R2379" s="165"/>
      <c r="T2379" s="165"/>
      <c r="V2379" s="165"/>
      <c r="X2379" s="165"/>
      <c r="Z2379" s="165"/>
      <c r="AB2379" s="165"/>
      <c r="AD2379" s="165"/>
      <c r="AF2379" s="165"/>
      <c r="AH2379" s="165"/>
      <c r="AJ2379" s="165"/>
      <c r="AL2379" s="165"/>
      <c r="AN2379" s="165"/>
      <c r="AP2379" s="165"/>
      <c r="AR2379" s="165"/>
      <c r="AT2379" s="165"/>
      <c r="AV2379" s="165"/>
      <c r="AX2379" s="165"/>
      <c r="AZ2379" s="165"/>
      <c r="BB2379" s="165"/>
    </row>
    <row r="2380" spans="1:54" s="174" customFormat="1" ht="18.399999999999999" customHeight="1" x14ac:dyDescent="0.3">
      <c r="A2380" s="182"/>
      <c r="B2380" s="160"/>
      <c r="C2380" s="64"/>
      <c r="D2380" s="161"/>
      <c r="E2380" s="161"/>
      <c r="J2380" s="164"/>
      <c r="L2380" s="164"/>
      <c r="N2380" s="164"/>
      <c r="P2380" s="164"/>
      <c r="R2380" s="164"/>
      <c r="T2380" s="164"/>
      <c r="V2380" s="164"/>
      <c r="X2380" s="164"/>
      <c r="Z2380" s="164"/>
      <c r="AB2380" s="164"/>
      <c r="AD2380" s="164"/>
      <c r="AF2380" s="164"/>
      <c r="AH2380" s="164"/>
      <c r="AJ2380" s="164"/>
      <c r="AL2380" s="164"/>
      <c r="AN2380" s="164"/>
      <c r="AP2380" s="164"/>
      <c r="AR2380" s="164"/>
      <c r="AT2380" s="164"/>
      <c r="AV2380" s="164"/>
      <c r="AX2380" s="164"/>
      <c r="AZ2380" s="164"/>
      <c r="BB2380" s="164"/>
    </row>
    <row r="2381" spans="1:54" s="174" customFormat="1" ht="18.399999999999999" customHeight="1" x14ac:dyDescent="0.3">
      <c r="A2381" s="206"/>
      <c r="B2381" s="161"/>
      <c r="C2381" s="190"/>
      <c r="D2381" s="165"/>
      <c r="E2381" s="161"/>
      <c r="H2381" s="165"/>
      <c r="J2381" s="165"/>
      <c r="L2381" s="165"/>
      <c r="N2381" s="165"/>
      <c r="P2381" s="165"/>
      <c r="R2381" s="165"/>
      <c r="T2381" s="165"/>
      <c r="V2381" s="165"/>
      <c r="X2381" s="165"/>
      <c r="Z2381" s="165"/>
      <c r="AB2381" s="165"/>
      <c r="AD2381" s="165"/>
      <c r="AF2381" s="165"/>
      <c r="AH2381" s="165"/>
      <c r="AJ2381" s="165"/>
      <c r="AL2381" s="165"/>
      <c r="AN2381" s="165"/>
      <c r="AP2381" s="165"/>
      <c r="AR2381" s="165"/>
      <c r="AT2381" s="165"/>
      <c r="AV2381" s="165"/>
      <c r="AX2381" s="165"/>
      <c r="AZ2381" s="165"/>
      <c r="BB2381" s="165"/>
    </row>
    <row r="2382" spans="1:54" s="174" customFormat="1" ht="18.399999999999999" customHeight="1" x14ac:dyDescent="0.3">
      <c r="A2382" s="182"/>
      <c r="B2382" s="160"/>
      <c r="C2382" s="64"/>
      <c r="D2382" s="161"/>
      <c r="E2382" s="161"/>
      <c r="H2382" s="161"/>
      <c r="J2382" s="161"/>
      <c r="L2382" s="161"/>
      <c r="N2382" s="161"/>
      <c r="P2382" s="161"/>
      <c r="R2382" s="161"/>
      <c r="T2382" s="161"/>
      <c r="V2382" s="161"/>
      <c r="X2382" s="161"/>
      <c r="Z2382" s="161"/>
      <c r="AB2382" s="161"/>
      <c r="AD2382" s="161"/>
      <c r="AF2382" s="161"/>
      <c r="AH2382" s="161"/>
      <c r="AJ2382" s="161"/>
      <c r="AL2382" s="161"/>
      <c r="AN2382" s="161"/>
      <c r="AP2382" s="161"/>
      <c r="AR2382" s="161"/>
      <c r="AT2382" s="161"/>
      <c r="AV2382" s="161"/>
      <c r="AX2382" s="161"/>
      <c r="AZ2382" s="161"/>
      <c r="BB2382" s="161"/>
    </row>
    <row r="2383" spans="1:54" s="174" customFormat="1" ht="18.399999999999999" customHeight="1" x14ac:dyDescent="0.3">
      <c r="A2383" s="182"/>
      <c r="B2383" s="160"/>
      <c r="C2383" s="64"/>
      <c r="D2383" s="161"/>
      <c r="E2383" s="161"/>
      <c r="F2383" s="165"/>
      <c r="H2383" s="161"/>
      <c r="J2383" s="161"/>
      <c r="L2383" s="161"/>
      <c r="N2383" s="161"/>
      <c r="P2383" s="161"/>
      <c r="R2383" s="161"/>
      <c r="T2383" s="161"/>
      <c r="V2383" s="161"/>
      <c r="X2383" s="161"/>
      <c r="Z2383" s="161"/>
      <c r="AB2383" s="161"/>
      <c r="AD2383" s="161"/>
      <c r="AF2383" s="161"/>
      <c r="AH2383" s="161"/>
      <c r="AJ2383" s="161"/>
      <c r="AL2383" s="161"/>
      <c r="AN2383" s="161"/>
      <c r="AP2383" s="161"/>
      <c r="AR2383" s="161"/>
      <c r="AT2383" s="161"/>
      <c r="AV2383" s="161"/>
      <c r="AX2383" s="161"/>
      <c r="AZ2383" s="161"/>
      <c r="BB2383" s="161"/>
    </row>
    <row r="2384" spans="1:54" s="174" customFormat="1" ht="18.399999999999999" customHeight="1" x14ac:dyDescent="0.3">
      <c r="A2384" s="182"/>
      <c r="B2384" s="160"/>
      <c r="C2384" s="64"/>
      <c r="D2384" s="161"/>
      <c r="E2384" s="161"/>
      <c r="H2384" s="161"/>
      <c r="J2384" s="161"/>
      <c r="L2384" s="161"/>
      <c r="N2384" s="161"/>
      <c r="P2384" s="161"/>
      <c r="R2384" s="161"/>
      <c r="T2384" s="161"/>
      <c r="V2384" s="161"/>
      <c r="X2384" s="161"/>
      <c r="Z2384" s="161"/>
      <c r="AB2384" s="161"/>
      <c r="AD2384" s="161"/>
      <c r="AF2384" s="161"/>
      <c r="AH2384" s="161"/>
      <c r="AJ2384" s="161"/>
      <c r="AL2384" s="161"/>
      <c r="AN2384" s="161"/>
      <c r="AP2384" s="161"/>
      <c r="AR2384" s="161"/>
      <c r="AT2384" s="161"/>
      <c r="AV2384" s="161"/>
      <c r="AX2384" s="161"/>
      <c r="AZ2384" s="161"/>
      <c r="BB2384" s="161"/>
    </row>
    <row r="2385" spans="1:54" s="174" customFormat="1" ht="18.399999999999999" customHeight="1" x14ac:dyDescent="0.3">
      <c r="A2385" s="182"/>
      <c r="B2385" s="160"/>
      <c r="C2385" s="64"/>
      <c r="D2385" s="161"/>
      <c r="E2385" s="161"/>
      <c r="F2385" s="165"/>
      <c r="H2385" s="161"/>
      <c r="J2385" s="161"/>
      <c r="L2385" s="161"/>
      <c r="N2385" s="161"/>
      <c r="P2385" s="161"/>
      <c r="R2385" s="161"/>
      <c r="T2385" s="161"/>
      <c r="V2385" s="161"/>
      <c r="X2385" s="161"/>
      <c r="Z2385" s="161"/>
      <c r="AB2385" s="161"/>
      <c r="AD2385" s="161"/>
      <c r="AF2385" s="161"/>
      <c r="AH2385" s="161"/>
      <c r="AJ2385" s="161"/>
      <c r="AL2385" s="161"/>
      <c r="AN2385" s="161"/>
      <c r="AP2385" s="161"/>
      <c r="AR2385" s="161"/>
      <c r="AT2385" s="161"/>
      <c r="AV2385" s="161"/>
      <c r="AX2385" s="161"/>
      <c r="AZ2385" s="161"/>
      <c r="BB2385" s="161"/>
    </row>
    <row r="2386" spans="1:54" s="174" customFormat="1" ht="18.399999999999999" customHeight="1" x14ac:dyDescent="0.3">
      <c r="A2386" s="182"/>
      <c r="B2386" s="160"/>
      <c r="C2386" s="64"/>
      <c r="D2386" s="161"/>
      <c r="E2386" s="161"/>
      <c r="F2386" s="165"/>
      <c r="H2386" s="161"/>
      <c r="J2386" s="161"/>
      <c r="L2386" s="161"/>
      <c r="N2386" s="161"/>
      <c r="P2386" s="161"/>
      <c r="R2386" s="161"/>
      <c r="T2386" s="161"/>
      <c r="V2386" s="161"/>
      <c r="X2386" s="161"/>
      <c r="Z2386" s="161"/>
      <c r="AB2386" s="161"/>
      <c r="AD2386" s="161"/>
      <c r="AF2386" s="161"/>
      <c r="AH2386" s="161"/>
      <c r="AJ2386" s="161"/>
      <c r="AL2386" s="161"/>
      <c r="AN2386" s="161"/>
      <c r="AP2386" s="161"/>
      <c r="AR2386" s="161"/>
      <c r="AT2386" s="161"/>
      <c r="AV2386" s="161"/>
      <c r="AX2386" s="161"/>
      <c r="AZ2386" s="161"/>
      <c r="BB2386" s="161"/>
    </row>
    <row r="2387" spans="1:54" s="174" customFormat="1" ht="18.399999999999999" customHeight="1" x14ac:dyDescent="0.3">
      <c r="A2387" s="182"/>
      <c r="B2387" s="160"/>
      <c r="C2387" s="64"/>
      <c r="D2387" s="161"/>
      <c r="E2387" s="161"/>
      <c r="H2387" s="161"/>
      <c r="J2387" s="161"/>
      <c r="L2387" s="161"/>
      <c r="N2387" s="161"/>
      <c r="P2387" s="161"/>
      <c r="R2387" s="161"/>
      <c r="T2387" s="161"/>
      <c r="V2387" s="161"/>
      <c r="X2387" s="161"/>
      <c r="Z2387" s="161"/>
      <c r="AB2387" s="161"/>
      <c r="AD2387" s="161"/>
      <c r="AF2387" s="161"/>
      <c r="AH2387" s="161"/>
      <c r="AJ2387" s="161"/>
      <c r="AL2387" s="161"/>
      <c r="AN2387" s="161"/>
      <c r="AP2387" s="161"/>
      <c r="AR2387" s="161"/>
      <c r="AT2387" s="161"/>
      <c r="AV2387" s="161"/>
      <c r="AX2387" s="161"/>
      <c r="AZ2387" s="161"/>
      <c r="BB2387" s="161"/>
    </row>
    <row r="2388" spans="1:54" ht="18.399999999999999" customHeight="1" x14ac:dyDescent="0.3">
      <c r="A2388" s="182"/>
      <c r="B2388" s="160"/>
      <c r="C2388" s="64"/>
      <c r="D2388" s="161"/>
      <c r="H2388" s="161"/>
      <c r="J2388" s="161"/>
      <c r="L2388" s="161"/>
      <c r="N2388" s="161"/>
      <c r="P2388" s="161"/>
      <c r="R2388" s="161"/>
      <c r="T2388" s="161"/>
      <c r="V2388" s="161"/>
      <c r="X2388" s="161"/>
      <c r="Z2388" s="161"/>
      <c r="AB2388" s="161"/>
      <c r="AD2388" s="161"/>
      <c r="AF2388" s="161"/>
      <c r="AH2388" s="161"/>
      <c r="AJ2388" s="161"/>
      <c r="AL2388" s="161"/>
      <c r="AN2388" s="161"/>
      <c r="AP2388" s="161"/>
      <c r="AR2388" s="161"/>
      <c r="AT2388" s="161"/>
      <c r="AV2388" s="161"/>
      <c r="AX2388" s="161"/>
      <c r="AZ2388" s="161"/>
      <c r="BB2388" s="161"/>
    </row>
    <row r="2389" spans="1:54" s="174" customFormat="1" ht="18.399999999999999" customHeight="1" x14ac:dyDescent="0.3">
      <c r="A2389" s="182"/>
      <c r="B2389" s="160"/>
      <c r="C2389" s="64"/>
      <c r="D2389" s="161"/>
      <c r="E2389" s="161"/>
      <c r="R2389" s="161"/>
      <c r="T2389" s="161"/>
      <c r="V2389" s="161"/>
      <c r="X2389" s="161"/>
      <c r="Z2389" s="161"/>
      <c r="AB2389" s="161"/>
      <c r="AD2389" s="161"/>
      <c r="AF2389" s="161"/>
      <c r="AH2389" s="161"/>
      <c r="AJ2389" s="161"/>
      <c r="AL2389" s="161"/>
      <c r="AN2389" s="161"/>
      <c r="AP2389" s="161"/>
      <c r="AR2389" s="161"/>
      <c r="AT2389" s="161"/>
      <c r="AV2389" s="161"/>
      <c r="AX2389" s="161"/>
      <c r="AZ2389" s="161"/>
      <c r="BB2389" s="161"/>
    </row>
    <row r="2390" spans="1:54" s="174" customFormat="1" ht="18.399999999999999" customHeight="1" x14ac:dyDescent="0.3">
      <c r="A2390" s="182"/>
      <c r="B2390" s="160"/>
      <c r="C2390" s="64"/>
      <c r="D2390" s="161"/>
      <c r="E2390" s="161"/>
      <c r="F2390" s="165"/>
      <c r="H2390" s="161"/>
      <c r="J2390" s="161"/>
      <c r="L2390" s="161"/>
      <c r="N2390" s="161"/>
      <c r="P2390" s="161"/>
      <c r="R2390" s="161"/>
      <c r="T2390" s="161"/>
      <c r="V2390" s="161"/>
      <c r="X2390" s="161"/>
      <c r="Z2390" s="161"/>
      <c r="AB2390" s="161"/>
      <c r="AD2390" s="161"/>
      <c r="AF2390" s="161"/>
      <c r="AH2390" s="161"/>
      <c r="AJ2390" s="161"/>
      <c r="AL2390" s="161"/>
      <c r="AN2390" s="161"/>
      <c r="AP2390" s="161"/>
      <c r="AR2390" s="161"/>
      <c r="AT2390" s="161"/>
      <c r="AV2390" s="161"/>
      <c r="AX2390" s="161"/>
      <c r="AZ2390" s="161"/>
      <c r="BB2390" s="161"/>
    </row>
    <row r="2391" spans="1:54" s="174" customFormat="1" ht="18.399999999999999" customHeight="1" x14ac:dyDescent="0.3">
      <c r="A2391" s="182"/>
      <c r="B2391" s="160"/>
      <c r="C2391" s="64"/>
      <c r="D2391" s="161"/>
      <c r="E2391" s="161"/>
      <c r="F2391" s="165"/>
      <c r="H2391" s="161"/>
      <c r="J2391" s="161"/>
      <c r="L2391" s="161"/>
      <c r="N2391" s="161"/>
      <c r="P2391" s="161"/>
      <c r="R2391" s="161"/>
      <c r="T2391" s="161"/>
      <c r="V2391" s="161"/>
      <c r="X2391" s="161"/>
      <c r="Z2391" s="161"/>
      <c r="AB2391" s="161"/>
      <c r="AD2391" s="161"/>
      <c r="AF2391" s="161"/>
      <c r="AH2391" s="161"/>
      <c r="AJ2391" s="161"/>
      <c r="AL2391" s="161"/>
      <c r="AN2391" s="161"/>
      <c r="AP2391" s="161"/>
      <c r="AR2391" s="161"/>
      <c r="AT2391" s="161"/>
      <c r="AV2391" s="161"/>
      <c r="AX2391" s="161"/>
      <c r="AZ2391" s="161"/>
      <c r="BB2391" s="161"/>
    </row>
    <row r="2392" spans="1:54" s="174" customFormat="1" ht="18.399999999999999" customHeight="1" x14ac:dyDescent="0.3">
      <c r="A2392" s="182"/>
      <c r="B2392" s="160"/>
      <c r="C2392" s="64"/>
      <c r="D2392" s="161"/>
      <c r="E2392" s="161"/>
      <c r="F2392" s="165"/>
      <c r="H2392" s="161"/>
      <c r="J2392" s="161"/>
      <c r="L2392" s="161"/>
      <c r="N2392" s="161"/>
      <c r="P2392" s="161"/>
      <c r="R2392" s="161"/>
      <c r="T2392" s="161"/>
      <c r="V2392" s="161"/>
      <c r="X2392" s="161"/>
      <c r="Z2392" s="161"/>
      <c r="AB2392" s="161"/>
      <c r="AD2392" s="161"/>
      <c r="AF2392" s="161"/>
      <c r="AH2392" s="161"/>
      <c r="AJ2392" s="161"/>
      <c r="AL2392" s="161"/>
      <c r="AN2392" s="161"/>
      <c r="AP2392" s="161"/>
      <c r="AR2392" s="161"/>
      <c r="AT2392" s="161"/>
      <c r="AV2392" s="161"/>
      <c r="AX2392" s="161"/>
      <c r="AZ2392" s="161"/>
      <c r="BB2392" s="161"/>
    </row>
    <row r="2393" spans="1:54" s="174" customFormat="1" ht="18.399999999999999" customHeight="1" x14ac:dyDescent="0.3">
      <c r="A2393" s="182"/>
      <c r="B2393" s="160"/>
      <c r="C2393" s="64"/>
      <c r="D2393" s="161"/>
      <c r="E2393" s="161"/>
      <c r="H2393" s="161"/>
      <c r="J2393" s="161"/>
      <c r="L2393" s="161"/>
      <c r="N2393" s="161"/>
      <c r="P2393" s="161"/>
      <c r="R2393" s="161"/>
      <c r="T2393" s="161"/>
      <c r="V2393" s="161"/>
      <c r="X2393" s="161"/>
      <c r="Z2393" s="161"/>
      <c r="AB2393" s="161"/>
      <c r="AD2393" s="161"/>
      <c r="AF2393" s="161"/>
      <c r="AH2393" s="161"/>
      <c r="AJ2393" s="161"/>
      <c r="AL2393" s="161"/>
      <c r="AN2393" s="161"/>
      <c r="AP2393" s="161"/>
      <c r="AR2393" s="161"/>
      <c r="AT2393" s="161"/>
      <c r="AV2393" s="161"/>
      <c r="AX2393" s="161"/>
      <c r="AZ2393" s="161"/>
      <c r="BB2393" s="161"/>
    </row>
    <row r="2394" spans="1:54" s="174" customFormat="1" ht="18.399999999999999" customHeight="1" x14ac:dyDescent="0.3">
      <c r="A2394" s="182"/>
      <c r="B2394" s="160"/>
      <c r="C2394" s="64"/>
      <c r="D2394" s="161"/>
      <c r="E2394" s="161"/>
      <c r="H2394" s="161"/>
      <c r="J2394" s="161"/>
      <c r="L2394" s="161"/>
      <c r="N2394" s="161"/>
      <c r="P2394" s="161"/>
      <c r="R2394" s="161"/>
      <c r="T2394" s="161"/>
      <c r="V2394" s="161"/>
      <c r="X2394" s="161"/>
      <c r="Z2394" s="161"/>
      <c r="AB2394" s="161"/>
      <c r="AD2394" s="161"/>
      <c r="AF2394" s="161"/>
      <c r="AH2394" s="161"/>
      <c r="AJ2394" s="161"/>
      <c r="AL2394" s="161"/>
      <c r="AN2394" s="161"/>
      <c r="AP2394" s="161"/>
      <c r="AR2394" s="161"/>
      <c r="AT2394" s="161"/>
      <c r="AV2394" s="161"/>
      <c r="AX2394" s="161"/>
      <c r="AZ2394" s="161"/>
      <c r="BB2394" s="161"/>
    </row>
    <row r="2395" spans="1:54" s="174" customFormat="1" ht="18.399999999999999" customHeight="1" x14ac:dyDescent="0.3">
      <c r="A2395" s="182"/>
      <c r="B2395" s="160"/>
      <c r="C2395" s="64"/>
      <c r="D2395" s="161"/>
      <c r="E2395" s="161"/>
      <c r="H2395" s="161"/>
      <c r="J2395" s="161"/>
      <c r="L2395" s="161"/>
      <c r="N2395" s="161"/>
      <c r="P2395" s="161"/>
      <c r="R2395" s="161"/>
      <c r="T2395" s="161"/>
      <c r="V2395" s="161"/>
      <c r="X2395" s="161"/>
      <c r="Z2395" s="161"/>
      <c r="AB2395" s="161"/>
      <c r="AD2395" s="161"/>
      <c r="AF2395" s="161"/>
      <c r="AH2395" s="161"/>
      <c r="AJ2395" s="161"/>
      <c r="AL2395" s="161"/>
      <c r="AN2395" s="161"/>
      <c r="AP2395" s="161"/>
      <c r="AR2395" s="161"/>
      <c r="AT2395" s="161"/>
      <c r="AV2395" s="161"/>
      <c r="AX2395" s="161"/>
      <c r="AZ2395" s="161"/>
      <c r="BB2395" s="161"/>
    </row>
    <row r="2396" spans="1:54" s="174" customFormat="1" ht="18.399999999999999" customHeight="1" x14ac:dyDescent="0.3">
      <c r="A2396" s="182"/>
      <c r="B2396" s="160"/>
      <c r="C2396" s="64"/>
      <c r="D2396" s="161"/>
      <c r="E2396" s="161"/>
      <c r="V2396" s="165"/>
      <c r="X2396" s="165"/>
      <c r="Z2396" s="165"/>
      <c r="AB2396" s="165"/>
      <c r="AD2396" s="165"/>
      <c r="AF2396" s="165"/>
      <c r="AH2396" s="165"/>
      <c r="AJ2396" s="165"/>
      <c r="AL2396" s="165"/>
      <c r="AN2396" s="165"/>
      <c r="AP2396" s="165"/>
      <c r="AR2396" s="165"/>
      <c r="AT2396" s="165"/>
      <c r="AV2396" s="165"/>
      <c r="AX2396" s="165"/>
      <c r="AZ2396" s="165"/>
      <c r="BB2396" s="165"/>
    </row>
    <row r="2397" spans="1:54" s="174" customFormat="1" ht="18.399999999999999" customHeight="1" x14ac:dyDescent="0.3">
      <c r="A2397" s="182"/>
      <c r="B2397" s="160"/>
      <c r="C2397" s="64"/>
      <c r="D2397" s="161"/>
      <c r="E2397" s="161"/>
      <c r="T2397" s="161"/>
      <c r="V2397" s="161"/>
      <c r="X2397" s="161"/>
      <c r="Z2397" s="161"/>
      <c r="AB2397" s="161"/>
      <c r="AD2397" s="161"/>
      <c r="AF2397" s="161"/>
      <c r="AH2397" s="161"/>
      <c r="AJ2397" s="161"/>
      <c r="AL2397" s="161"/>
      <c r="AN2397" s="161"/>
      <c r="AP2397" s="161"/>
      <c r="AR2397" s="161"/>
      <c r="AT2397" s="161"/>
      <c r="AV2397" s="161"/>
      <c r="AX2397" s="161"/>
      <c r="AZ2397" s="161"/>
      <c r="BB2397" s="161"/>
    </row>
    <row r="2398" spans="1:54" s="174" customFormat="1" ht="18.399999999999999" customHeight="1" x14ac:dyDescent="0.3">
      <c r="A2398" s="182"/>
      <c r="B2398" s="160"/>
      <c r="C2398" s="64"/>
      <c r="D2398" s="161"/>
      <c r="E2398" s="161"/>
      <c r="H2398" s="161"/>
      <c r="J2398" s="161"/>
      <c r="L2398" s="161"/>
      <c r="N2398" s="161"/>
      <c r="P2398" s="161"/>
      <c r="R2398" s="161"/>
      <c r="T2398" s="161"/>
      <c r="V2398" s="161"/>
      <c r="X2398" s="161"/>
      <c r="Z2398" s="161"/>
      <c r="AB2398" s="161"/>
      <c r="AD2398" s="161"/>
      <c r="AF2398" s="161"/>
      <c r="AH2398" s="161"/>
      <c r="AJ2398" s="161"/>
      <c r="AL2398" s="161"/>
      <c r="AN2398" s="161"/>
      <c r="AP2398" s="161"/>
      <c r="AR2398" s="161"/>
      <c r="AT2398" s="161"/>
      <c r="AV2398" s="161"/>
      <c r="AX2398" s="161"/>
      <c r="AZ2398" s="161"/>
      <c r="BB2398" s="161"/>
    </row>
    <row r="2399" spans="1:54" s="174" customFormat="1" ht="18.399999999999999" customHeight="1" x14ac:dyDescent="0.3">
      <c r="A2399" s="182"/>
      <c r="B2399" s="160"/>
      <c r="C2399" s="64"/>
      <c r="D2399" s="161"/>
      <c r="E2399" s="161"/>
      <c r="J2399" s="161"/>
      <c r="L2399" s="161"/>
      <c r="N2399" s="161"/>
      <c r="P2399" s="161"/>
      <c r="R2399" s="161"/>
      <c r="T2399" s="161"/>
      <c r="V2399" s="161"/>
      <c r="X2399" s="161"/>
      <c r="Z2399" s="161"/>
      <c r="AB2399" s="161"/>
      <c r="AD2399" s="161"/>
      <c r="AF2399" s="161"/>
      <c r="AH2399" s="161"/>
      <c r="AJ2399" s="161"/>
      <c r="AL2399" s="161"/>
      <c r="AN2399" s="161"/>
      <c r="AP2399" s="161"/>
      <c r="AR2399" s="161"/>
      <c r="AT2399" s="161"/>
      <c r="AV2399" s="161"/>
      <c r="AX2399" s="161"/>
      <c r="AZ2399" s="161"/>
      <c r="BB2399" s="161"/>
    </row>
    <row r="2400" spans="1:54" s="174" customFormat="1" ht="18.399999999999999" customHeight="1" x14ac:dyDescent="0.3">
      <c r="A2400" s="206"/>
      <c r="B2400" s="161"/>
      <c r="C2400" s="89"/>
      <c r="D2400" s="177"/>
      <c r="E2400" s="161"/>
      <c r="H2400" s="165"/>
      <c r="J2400" s="165"/>
      <c r="L2400" s="165"/>
      <c r="N2400" s="165"/>
      <c r="P2400" s="165"/>
      <c r="R2400" s="165"/>
      <c r="T2400" s="165"/>
      <c r="V2400" s="165"/>
      <c r="X2400" s="165"/>
      <c r="Z2400" s="165"/>
      <c r="AB2400" s="165"/>
      <c r="AD2400" s="165"/>
      <c r="AF2400" s="165"/>
      <c r="AH2400" s="165"/>
      <c r="AJ2400" s="165"/>
      <c r="AL2400" s="165"/>
      <c r="AN2400" s="165"/>
      <c r="AP2400" s="165"/>
      <c r="AR2400" s="165"/>
      <c r="AT2400" s="165"/>
      <c r="AV2400" s="165"/>
      <c r="AX2400" s="165"/>
      <c r="AZ2400" s="165"/>
      <c r="BB2400" s="165"/>
    </row>
    <row r="2401" spans="1:54" s="174" customFormat="1" ht="18.399999999999999" customHeight="1" x14ac:dyDescent="0.3">
      <c r="A2401" s="182"/>
      <c r="B2401" s="160"/>
      <c r="C2401" s="64"/>
      <c r="D2401" s="161"/>
      <c r="E2401" s="161"/>
      <c r="H2401" s="161"/>
      <c r="J2401" s="161"/>
      <c r="L2401" s="161"/>
      <c r="N2401" s="161"/>
      <c r="P2401" s="161"/>
      <c r="R2401" s="161"/>
      <c r="T2401" s="161"/>
      <c r="V2401" s="161"/>
      <c r="X2401" s="161"/>
      <c r="Z2401" s="161"/>
      <c r="AB2401" s="161"/>
      <c r="AD2401" s="161"/>
      <c r="AF2401" s="161"/>
      <c r="AH2401" s="161"/>
      <c r="AJ2401" s="161"/>
      <c r="AL2401" s="161"/>
      <c r="AN2401" s="161"/>
      <c r="AP2401" s="161"/>
      <c r="AR2401" s="161"/>
      <c r="AT2401" s="161"/>
      <c r="AV2401" s="161"/>
      <c r="AX2401" s="161"/>
      <c r="AZ2401" s="161"/>
      <c r="BB2401" s="161"/>
    </row>
    <row r="2402" spans="1:54" s="174" customFormat="1" ht="18.399999999999999" customHeight="1" x14ac:dyDescent="0.3">
      <c r="A2402" s="182"/>
      <c r="B2402" s="160"/>
      <c r="C2402" s="64"/>
      <c r="D2402" s="161"/>
      <c r="E2402" s="161"/>
      <c r="J2402" s="161"/>
      <c r="L2402" s="161"/>
      <c r="N2402" s="161"/>
      <c r="P2402" s="161"/>
      <c r="R2402" s="161"/>
      <c r="T2402" s="161"/>
      <c r="V2402" s="161"/>
      <c r="X2402" s="161"/>
      <c r="Z2402" s="161"/>
      <c r="AB2402" s="161"/>
      <c r="AD2402" s="161"/>
      <c r="AF2402" s="161"/>
      <c r="AH2402" s="161"/>
      <c r="AJ2402" s="161"/>
      <c r="AL2402" s="161"/>
      <c r="AN2402" s="161"/>
      <c r="AP2402" s="161"/>
      <c r="AR2402" s="161"/>
      <c r="AT2402" s="161"/>
      <c r="AV2402" s="161"/>
      <c r="AX2402" s="161"/>
      <c r="AZ2402" s="161"/>
      <c r="BB2402" s="161"/>
    </row>
    <row r="2403" spans="1:54" s="174" customFormat="1" ht="18.399999999999999" customHeight="1" x14ac:dyDescent="0.3">
      <c r="A2403" s="182"/>
      <c r="B2403" s="160"/>
      <c r="C2403" s="64"/>
      <c r="D2403" s="161"/>
      <c r="E2403" s="161"/>
      <c r="V2403" s="161"/>
      <c r="X2403" s="161"/>
      <c r="Z2403" s="161"/>
      <c r="AB2403" s="161"/>
      <c r="AD2403" s="161"/>
      <c r="AF2403" s="161"/>
      <c r="AH2403" s="161"/>
      <c r="AJ2403" s="161"/>
      <c r="AL2403" s="161"/>
      <c r="AN2403" s="161"/>
      <c r="AP2403" s="161"/>
      <c r="AR2403" s="161"/>
      <c r="AT2403" s="161"/>
      <c r="AV2403" s="161"/>
      <c r="AX2403" s="161"/>
      <c r="AZ2403" s="161"/>
      <c r="BB2403" s="161"/>
    </row>
    <row r="2404" spans="1:54" s="174" customFormat="1" ht="18.399999999999999" customHeight="1" x14ac:dyDescent="0.3">
      <c r="A2404" s="182"/>
      <c r="B2404" s="160"/>
      <c r="C2404" s="64"/>
      <c r="D2404" s="161"/>
      <c r="E2404" s="161"/>
      <c r="J2404" s="161"/>
      <c r="L2404" s="161"/>
      <c r="N2404" s="161"/>
      <c r="P2404" s="161"/>
      <c r="R2404" s="161"/>
      <c r="T2404" s="161"/>
      <c r="V2404" s="161"/>
      <c r="X2404" s="161"/>
      <c r="Z2404" s="161"/>
      <c r="AB2404" s="161"/>
      <c r="AD2404" s="161"/>
      <c r="AF2404" s="161"/>
      <c r="AH2404" s="161"/>
      <c r="AJ2404" s="161"/>
      <c r="AL2404" s="161"/>
      <c r="AN2404" s="161"/>
      <c r="AP2404" s="161"/>
      <c r="AR2404" s="161"/>
      <c r="AT2404" s="161"/>
      <c r="AV2404" s="161"/>
      <c r="AX2404" s="161"/>
      <c r="AZ2404" s="161"/>
      <c r="BB2404" s="161"/>
    </row>
    <row r="2405" spans="1:54" s="174" customFormat="1" ht="18.399999999999999" customHeight="1" x14ac:dyDescent="0.3">
      <c r="A2405" s="182"/>
      <c r="B2405" s="160"/>
      <c r="C2405" s="64"/>
      <c r="D2405" s="161"/>
      <c r="E2405" s="161"/>
      <c r="H2405" s="161"/>
      <c r="J2405" s="161"/>
      <c r="L2405" s="161"/>
      <c r="N2405" s="161"/>
      <c r="P2405" s="161"/>
      <c r="R2405" s="161"/>
      <c r="T2405" s="161"/>
      <c r="V2405" s="161"/>
      <c r="X2405" s="161"/>
      <c r="Z2405" s="161"/>
      <c r="AB2405" s="161"/>
      <c r="AD2405" s="161"/>
      <c r="AF2405" s="161"/>
      <c r="AH2405" s="161"/>
      <c r="AJ2405" s="161"/>
      <c r="AL2405" s="161"/>
      <c r="AN2405" s="161"/>
      <c r="AP2405" s="161"/>
      <c r="AR2405" s="161"/>
      <c r="AT2405" s="161"/>
      <c r="AV2405" s="161"/>
      <c r="AX2405" s="161"/>
      <c r="AZ2405" s="161"/>
      <c r="BB2405" s="161"/>
    </row>
    <row r="2406" spans="1:54" s="174" customFormat="1" ht="18.399999999999999" customHeight="1" x14ac:dyDescent="0.3">
      <c r="A2406" s="182"/>
      <c r="B2406" s="160"/>
      <c r="C2406" s="64"/>
      <c r="D2406" s="161"/>
      <c r="E2406" s="161"/>
      <c r="H2406" s="161"/>
      <c r="J2406" s="161"/>
      <c r="L2406" s="161"/>
      <c r="N2406" s="161"/>
      <c r="P2406" s="161"/>
      <c r="R2406" s="161"/>
      <c r="T2406" s="161"/>
      <c r="V2406" s="161"/>
      <c r="X2406" s="161"/>
      <c r="Z2406" s="161"/>
      <c r="AB2406" s="161"/>
      <c r="AD2406" s="161"/>
      <c r="AF2406" s="161"/>
      <c r="AH2406" s="161"/>
      <c r="AJ2406" s="161"/>
      <c r="AL2406" s="161"/>
      <c r="AN2406" s="161"/>
      <c r="AP2406" s="161"/>
      <c r="AR2406" s="161"/>
      <c r="AT2406" s="161"/>
      <c r="AV2406" s="161"/>
      <c r="AX2406" s="161"/>
      <c r="AZ2406" s="161"/>
      <c r="BB2406" s="161"/>
    </row>
    <row r="2407" spans="1:54" s="174" customFormat="1" ht="18.399999999999999" customHeight="1" x14ac:dyDescent="0.3">
      <c r="A2407" s="182"/>
      <c r="B2407" s="160"/>
      <c r="C2407" s="190"/>
      <c r="D2407" s="165"/>
      <c r="E2407" s="161"/>
      <c r="J2407" s="165"/>
      <c r="L2407" s="165"/>
      <c r="N2407" s="165"/>
      <c r="P2407" s="165"/>
      <c r="R2407" s="165"/>
      <c r="T2407" s="165"/>
      <c r="V2407" s="165"/>
      <c r="X2407" s="165"/>
      <c r="Z2407" s="165"/>
      <c r="AB2407" s="165"/>
      <c r="AD2407" s="165"/>
      <c r="AF2407" s="165"/>
      <c r="AH2407" s="165"/>
      <c r="AJ2407" s="165"/>
      <c r="AL2407" s="165"/>
      <c r="AN2407" s="165"/>
      <c r="AP2407" s="165"/>
      <c r="AR2407" s="165"/>
      <c r="AT2407" s="165"/>
      <c r="AV2407" s="165"/>
      <c r="AX2407" s="165"/>
      <c r="AZ2407" s="165"/>
      <c r="BB2407" s="165"/>
    </row>
    <row r="2408" spans="1:54" s="174" customFormat="1" ht="18.399999999999999" customHeight="1" x14ac:dyDescent="0.3">
      <c r="A2408" s="182"/>
      <c r="B2408" s="160"/>
      <c r="C2408" s="64"/>
      <c r="D2408" s="161"/>
      <c r="E2408" s="161"/>
      <c r="H2408" s="165"/>
      <c r="J2408" s="165"/>
      <c r="L2408" s="165"/>
      <c r="N2408" s="165"/>
      <c r="P2408" s="165"/>
      <c r="R2408" s="165"/>
      <c r="T2408" s="165"/>
      <c r="V2408" s="165"/>
      <c r="X2408" s="165"/>
      <c r="Z2408" s="165"/>
      <c r="AB2408" s="165"/>
      <c r="AD2408" s="165"/>
      <c r="AF2408" s="165"/>
      <c r="AH2408" s="165"/>
      <c r="AJ2408" s="165"/>
      <c r="AL2408" s="165"/>
      <c r="AN2408" s="165"/>
      <c r="AP2408" s="165"/>
      <c r="AR2408" s="165"/>
      <c r="AT2408" s="165"/>
      <c r="AV2408" s="165"/>
      <c r="AX2408" s="165"/>
      <c r="AZ2408" s="165"/>
      <c r="BB2408" s="165"/>
    </row>
    <row r="2409" spans="1:54" ht="18.399999999999999" customHeight="1" x14ac:dyDescent="0.3">
      <c r="A2409" s="182"/>
      <c r="B2409" s="160"/>
      <c r="C2409" s="64"/>
      <c r="D2409" s="160"/>
      <c r="F2409" s="174"/>
      <c r="P2409" s="174"/>
    </row>
    <row r="2410" spans="1:54" ht="18.399999999999999" customHeight="1" x14ac:dyDescent="0.3">
      <c r="A2410" s="182"/>
      <c r="B2410" s="160"/>
      <c r="C2410" s="64"/>
      <c r="D2410" s="161"/>
      <c r="F2410" s="174"/>
      <c r="H2410" s="174"/>
      <c r="J2410" s="174"/>
      <c r="L2410" s="174"/>
      <c r="N2410" s="174"/>
      <c r="P2410" s="161"/>
      <c r="R2410" s="161"/>
      <c r="T2410" s="161"/>
      <c r="V2410" s="161"/>
      <c r="X2410" s="161"/>
      <c r="Z2410" s="161"/>
      <c r="AB2410" s="161"/>
      <c r="AD2410" s="161"/>
      <c r="AF2410" s="161"/>
      <c r="AH2410" s="161"/>
      <c r="AJ2410" s="161"/>
      <c r="AL2410" s="161"/>
      <c r="AN2410" s="161"/>
      <c r="AP2410" s="161"/>
      <c r="AR2410" s="161"/>
      <c r="AT2410" s="161"/>
      <c r="AV2410" s="161"/>
      <c r="AX2410" s="161"/>
      <c r="AZ2410" s="161"/>
      <c r="BB2410" s="161"/>
    </row>
    <row r="2411" spans="1:54" s="174" customFormat="1" ht="18.399999999999999" customHeight="1" x14ac:dyDescent="0.3">
      <c r="A2411" s="182"/>
      <c r="B2411" s="160"/>
      <c r="C2411" s="64"/>
      <c r="D2411" s="161"/>
      <c r="E2411" s="161"/>
      <c r="N2411" s="161"/>
      <c r="P2411" s="161"/>
      <c r="R2411" s="161"/>
      <c r="T2411" s="161"/>
      <c r="V2411" s="161"/>
      <c r="X2411" s="161"/>
      <c r="Z2411" s="161"/>
      <c r="AB2411" s="161"/>
      <c r="AD2411" s="161"/>
      <c r="AF2411" s="161"/>
      <c r="AH2411" s="161"/>
      <c r="AJ2411" s="161"/>
      <c r="AL2411" s="161"/>
      <c r="AN2411" s="161"/>
      <c r="AP2411" s="161"/>
      <c r="AR2411" s="161"/>
      <c r="AT2411" s="161"/>
      <c r="AV2411" s="161"/>
      <c r="AX2411" s="161"/>
      <c r="AZ2411" s="161"/>
      <c r="BB2411" s="161"/>
    </row>
    <row r="2412" spans="1:54" s="174" customFormat="1" ht="18.399999999999999" customHeight="1" x14ac:dyDescent="0.3">
      <c r="A2412" s="182"/>
      <c r="B2412" s="160"/>
      <c r="C2412" s="64"/>
      <c r="D2412" s="161"/>
      <c r="E2412" s="161"/>
      <c r="J2412" s="164"/>
      <c r="L2412" s="164"/>
      <c r="N2412" s="164"/>
      <c r="P2412" s="164"/>
      <c r="R2412" s="164"/>
      <c r="T2412" s="164"/>
      <c r="V2412" s="164"/>
      <c r="X2412" s="164"/>
      <c r="Z2412" s="164"/>
      <c r="AB2412" s="164"/>
      <c r="AD2412" s="164"/>
      <c r="AF2412" s="164"/>
      <c r="AH2412" s="164"/>
      <c r="AJ2412" s="164"/>
      <c r="AL2412" s="164"/>
      <c r="AN2412" s="164"/>
      <c r="AP2412" s="164"/>
      <c r="AR2412" s="164"/>
      <c r="AT2412" s="164"/>
      <c r="AV2412" s="164"/>
      <c r="AX2412" s="164"/>
      <c r="AZ2412" s="164"/>
      <c r="BB2412" s="164"/>
    </row>
    <row r="2413" spans="1:54" s="174" customFormat="1" ht="18.399999999999999" customHeight="1" x14ac:dyDescent="0.3">
      <c r="A2413" s="182"/>
      <c r="B2413" s="160"/>
      <c r="C2413" s="64"/>
      <c r="D2413" s="161"/>
      <c r="E2413" s="161"/>
      <c r="H2413" s="161"/>
      <c r="J2413" s="161"/>
      <c r="L2413" s="161"/>
      <c r="N2413" s="161"/>
      <c r="P2413" s="161"/>
      <c r="R2413" s="161"/>
      <c r="T2413" s="161"/>
      <c r="V2413" s="161"/>
      <c r="X2413" s="161"/>
      <c r="Z2413" s="161"/>
      <c r="AB2413" s="161"/>
      <c r="AD2413" s="161"/>
      <c r="AF2413" s="161"/>
      <c r="AH2413" s="161"/>
      <c r="AJ2413" s="161"/>
      <c r="AL2413" s="161"/>
      <c r="AN2413" s="161"/>
      <c r="AP2413" s="161"/>
      <c r="AR2413" s="161"/>
      <c r="AT2413" s="161"/>
      <c r="AV2413" s="161"/>
      <c r="AX2413" s="161"/>
      <c r="AZ2413" s="161"/>
      <c r="BB2413" s="161"/>
    </row>
    <row r="2414" spans="1:54" s="174" customFormat="1" ht="18.399999999999999" customHeight="1" x14ac:dyDescent="0.3">
      <c r="A2414" s="182"/>
      <c r="B2414" s="160"/>
      <c r="C2414" s="64"/>
      <c r="D2414" s="161"/>
      <c r="E2414" s="161"/>
      <c r="J2414" s="161"/>
      <c r="L2414" s="161"/>
      <c r="N2414" s="161"/>
      <c r="P2414" s="161"/>
      <c r="R2414" s="161"/>
      <c r="T2414" s="161"/>
      <c r="V2414" s="161"/>
      <c r="X2414" s="161"/>
      <c r="Z2414" s="161"/>
      <c r="AB2414" s="161"/>
      <c r="AD2414" s="161"/>
      <c r="AF2414" s="161"/>
      <c r="AH2414" s="161"/>
      <c r="AJ2414" s="161"/>
      <c r="AL2414" s="161"/>
      <c r="AN2414" s="161"/>
      <c r="AP2414" s="161"/>
      <c r="AR2414" s="161"/>
      <c r="AT2414" s="161"/>
      <c r="AV2414" s="161"/>
      <c r="AX2414" s="161"/>
      <c r="AZ2414" s="161"/>
      <c r="BB2414" s="161"/>
    </row>
    <row r="2415" spans="1:54" s="174" customFormat="1" ht="18.399999999999999" customHeight="1" x14ac:dyDescent="0.3">
      <c r="A2415" s="182"/>
      <c r="B2415" s="160"/>
      <c r="C2415" s="64"/>
      <c r="D2415" s="161"/>
      <c r="E2415" s="161"/>
      <c r="H2415" s="161"/>
      <c r="J2415" s="161"/>
      <c r="L2415" s="161"/>
      <c r="N2415" s="161"/>
      <c r="P2415" s="161"/>
      <c r="R2415" s="161"/>
      <c r="T2415" s="161"/>
      <c r="V2415" s="161"/>
      <c r="X2415" s="161"/>
      <c r="Z2415" s="161"/>
      <c r="AB2415" s="161"/>
      <c r="AD2415" s="161"/>
      <c r="AF2415" s="161"/>
      <c r="AH2415" s="161"/>
      <c r="AJ2415" s="161"/>
      <c r="AL2415" s="161"/>
      <c r="AN2415" s="161"/>
      <c r="AP2415" s="161"/>
      <c r="AR2415" s="161"/>
      <c r="AT2415" s="161"/>
      <c r="AV2415" s="161"/>
      <c r="AX2415" s="161"/>
      <c r="AZ2415" s="161"/>
      <c r="BB2415" s="161"/>
    </row>
    <row r="2416" spans="1:54" s="174" customFormat="1" ht="18.399999999999999" customHeight="1" x14ac:dyDescent="0.3">
      <c r="A2416" s="182"/>
      <c r="B2416" s="160"/>
      <c r="C2416" s="64"/>
      <c r="D2416" s="161"/>
      <c r="E2416" s="161"/>
      <c r="F2416" s="165"/>
      <c r="H2416" s="161"/>
      <c r="J2416" s="161"/>
      <c r="L2416" s="161"/>
      <c r="N2416" s="161"/>
      <c r="P2416" s="161"/>
      <c r="R2416" s="161"/>
      <c r="T2416" s="161"/>
      <c r="V2416" s="161"/>
      <c r="X2416" s="161"/>
      <c r="Z2416" s="161"/>
      <c r="AB2416" s="161"/>
      <c r="AD2416" s="161"/>
      <c r="AF2416" s="161"/>
      <c r="AH2416" s="161"/>
      <c r="AJ2416" s="161"/>
      <c r="AL2416" s="161"/>
      <c r="AN2416" s="161"/>
      <c r="AP2416" s="161"/>
      <c r="AR2416" s="161"/>
      <c r="AT2416" s="161"/>
      <c r="AV2416" s="161"/>
      <c r="AX2416" s="161"/>
      <c r="AZ2416" s="161"/>
      <c r="BB2416" s="161"/>
    </row>
    <row r="2417" spans="1:54" s="174" customFormat="1" ht="18.399999999999999" customHeight="1" x14ac:dyDescent="0.3">
      <c r="A2417" s="182"/>
      <c r="B2417" s="160"/>
      <c r="C2417" s="64"/>
      <c r="D2417" s="161"/>
      <c r="E2417" s="161"/>
      <c r="F2417" s="165"/>
      <c r="H2417" s="161"/>
      <c r="J2417" s="161"/>
      <c r="L2417" s="161"/>
      <c r="N2417" s="161"/>
      <c r="P2417" s="161"/>
      <c r="R2417" s="161"/>
      <c r="T2417" s="161"/>
      <c r="V2417" s="161"/>
      <c r="X2417" s="161"/>
      <c r="Z2417" s="161"/>
      <c r="AB2417" s="161"/>
      <c r="AD2417" s="161"/>
      <c r="AF2417" s="161"/>
      <c r="AH2417" s="161"/>
      <c r="AJ2417" s="161"/>
      <c r="AL2417" s="161"/>
      <c r="AN2417" s="161"/>
      <c r="AP2417" s="161"/>
      <c r="AR2417" s="161"/>
      <c r="AT2417" s="161"/>
      <c r="AV2417" s="161"/>
      <c r="AX2417" s="161"/>
      <c r="AZ2417" s="161"/>
      <c r="BB2417" s="161"/>
    </row>
    <row r="2418" spans="1:54" s="174" customFormat="1" ht="18.399999999999999" customHeight="1" x14ac:dyDescent="0.3">
      <c r="A2418" s="182"/>
      <c r="B2418" s="160"/>
      <c r="C2418" s="64"/>
      <c r="D2418" s="161"/>
      <c r="E2418" s="161"/>
      <c r="F2418" s="165"/>
      <c r="H2418" s="165"/>
      <c r="J2418" s="165"/>
      <c r="L2418" s="165"/>
      <c r="N2418" s="165"/>
      <c r="P2418" s="165"/>
      <c r="R2418" s="165"/>
      <c r="T2418" s="165"/>
      <c r="V2418" s="165"/>
      <c r="X2418" s="165"/>
      <c r="Z2418" s="165"/>
      <c r="AB2418" s="165"/>
      <c r="AD2418" s="165"/>
      <c r="AF2418" s="165"/>
      <c r="AH2418" s="165"/>
      <c r="AJ2418" s="165"/>
      <c r="AL2418" s="165"/>
      <c r="AN2418" s="165"/>
      <c r="AP2418" s="165"/>
      <c r="AR2418" s="165"/>
      <c r="AT2418" s="165"/>
      <c r="AV2418" s="165"/>
      <c r="AX2418" s="165"/>
      <c r="AZ2418" s="165"/>
      <c r="BB2418" s="165"/>
    </row>
    <row r="2419" spans="1:54" s="174" customFormat="1" ht="18.399999999999999" customHeight="1" x14ac:dyDescent="0.3">
      <c r="A2419" s="182"/>
      <c r="B2419" s="160"/>
      <c r="C2419" s="64"/>
      <c r="D2419" s="160"/>
      <c r="E2419" s="161"/>
      <c r="H2419" s="165"/>
      <c r="J2419" s="165"/>
      <c r="L2419" s="165"/>
      <c r="N2419" s="165"/>
      <c r="R2419" s="165"/>
      <c r="T2419" s="165"/>
      <c r="V2419" s="165"/>
      <c r="X2419" s="165"/>
      <c r="Z2419" s="165"/>
      <c r="AB2419" s="165"/>
      <c r="AD2419" s="165"/>
      <c r="AF2419" s="165"/>
      <c r="AH2419" s="165"/>
      <c r="AJ2419" s="165"/>
      <c r="AL2419" s="165"/>
      <c r="AN2419" s="165"/>
      <c r="AP2419" s="165"/>
      <c r="AR2419" s="165"/>
      <c r="AT2419" s="165"/>
      <c r="AV2419" s="165"/>
      <c r="AX2419" s="165"/>
      <c r="AZ2419" s="165"/>
      <c r="BB2419" s="165"/>
    </row>
    <row r="2420" spans="1:54" s="174" customFormat="1" ht="18.399999999999999" customHeight="1" x14ac:dyDescent="0.3">
      <c r="A2420" s="182"/>
      <c r="B2420" s="160"/>
      <c r="C2420" s="64"/>
      <c r="D2420" s="161"/>
      <c r="E2420" s="161"/>
      <c r="H2420" s="161"/>
      <c r="J2420" s="161"/>
      <c r="L2420" s="161"/>
      <c r="N2420" s="161"/>
      <c r="P2420" s="161"/>
      <c r="R2420" s="161"/>
      <c r="T2420" s="161"/>
      <c r="V2420" s="161"/>
      <c r="X2420" s="161"/>
      <c r="Z2420" s="161"/>
      <c r="AB2420" s="161"/>
      <c r="AD2420" s="161"/>
      <c r="AF2420" s="161"/>
      <c r="AH2420" s="161"/>
      <c r="AJ2420" s="161"/>
      <c r="AL2420" s="161"/>
      <c r="AN2420" s="161"/>
      <c r="AP2420" s="161"/>
      <c r="AR2420" s="161"/>
      <c r="AT2420" s="161"/>
      <c r="AV2420" s="161"/>
      <c r="AX2420" s="161"/>
      <c r="AZ2420" s="161"/>
      <c r="BB2420" s="161"/>
    </row>
    <row r="2421" spans="1:54" s="174" customFormat="1" ht="18.399999999999999" customHeight="1" x14ac:dyDescent="0.3">
      <c r="A2421" s="182"/>
      <c r="B2421" s="160"/>
      <c r="C2421" s="64"/>
      <c r="D2421" s="161"/>
      <c r="E2421" s="161"/>
      <c r="H2421" s="161"/>
      <c r="J2421" s="161"/>
      <c r="L2421" s="161"/>
      <c r="N2421" s="161"/>
      <c r="P2421" s="161"/>
      <c r="R2421" s="161"/>
      <c r="T2421" s="161"/>
      <c r="V2421" s="161"/>
      <c r="X2421" s="161"/>
      <c r="Z2421" s="161"/>
      <c r="AB2421" s="161"/>
      <c r="AD2421" s="161"/>
      <c r="AF2421" s="161"/>
      <c r="AH2421" s="161"/>
      <c r="AJ2421" s="161"/>
      <c r="AL2421" s="161"/>
      <c r="AN2421" s="161"/>
      <c r="AP2421" s="161"/>
      <c r="AR2421" s="161"/>
      <c r="AT2421" s="161"/>
      <c r="AV2421" s="161"/>
      <c r="AX2421" s="161"/>
      <c r="AZ2421" s="161"/>
      <c r="BB2421" s="161"/>
    </row>
    <row r="2422" spans="1:54" s="174" customFormat="1" ht="18.399999999999999" customHeight="1" x14ac:dyDescent="0.3">
      <c r="A2422" s="182"/>
      <c r="B2422" s="160"/>
      <c r="C2422" s="64"/>
      <c r="D2422" s="161"/>
      <c r="E2422" s="161"/>
      <c r="H2422" s="161"/>
      <c r="J2422" s="161"/>
      <c r="L2422" s="161"/>
      <c r="N2422" s="161"/>
      <c r="P2422" s="161"/>
      <c r="R2422" s="161"/>
      <c r="T2422" s="161"/>
      <c r="V2422" s="161"/>
      <c r="X2422" s="161"/>
      <c r="Z2422" s="161"/>
      <c r="AB2422" s="161"/>
      <c r="AD2422" s="161"/>
      <c r="AF2422" s="161"/>
      <c r="AH2422" s="161"/>
      <c r="AJ2422" s="161"/>
      <c r="AL2422" s="161"/>
      <c r="AN2422" s="161"/>
      <c r="AP2422" s="161"/>
      <c r="AR2422" s="161"/>
      <c r="AT2422" s="161"/>
      <c r="AV2422" s="161"/>
      <c r="AX2422" s="161"/>
      <c r="AZ2422" s="161"/>
      <c r="BB2422" s="161"/>
    </row>
    <row r="2423" spans="1:54" s="174" customFormat="1" ht="18.399999999999999" customHeight="1" x14ac:dyDescent="0.3">
      <c r="A2423" s="182"/>
      <c r="B2423" s="160"/>
      <c r="C2423" s="64"/>
      <c r="D2423" s="161"/>
      <c r="E2423" s="161"/>
      <c r="R2423" s="161"/>
      <c r="T2423" s="161"/>
      <c r="V2423" s="161"/>
      <c r="X2423" s="161"/>
      <c r="Z2423" s="161"/>
      <c r="AB2423" s="161"/>
      <c r="AD2423" s="161"/>
      <c r="AF2423" s="161"/>
      <c r="AH2423" s="161"/>
      <c r="AJ2423" s="161"/>
      <c r="AL2423" s="161"/>
      <c r="AN2423" s="161"/>
      <c r="AP2423" s="161"/>
      <c r="AR2423" s="161"/>
      <c r="AT2423" s="161"/>
      <c r="AV2423" s="161"/>
      <c r="AX2423" s="161"/>
      <c r="AZ2423" s="161"/>
      <c r="BB2423" s="161"/>
    </row>
    <row r="2424" spans="1:54" s="174" customFormat="1" ht="18.399999999999999" customHeight="1" x14ac:dyDescent="0.3">
      <c r="A2424" s="182"/>
      <c r="B2424" s="160"/>
      <c r="C2424" s="64"/>
      <c r="D2424" s="161"/>
      <c r="E2424" s="161"/>
      <c r="J2424" s="161"/>
      <c r="L2424" s="161"/>
      <c r="N2424" s="161"/>
      <c r="P2424" s="161"/>
      <c r="R2424" s="161"/>
      <c r="T2424" s="161"/>
      <c r="V2424" s="161"/>
      <c r="X2424" s="161"/>
      <c r="Z2424" s="161"/>
      <c r="AB2424" s="161"/>
      <c r="AD2424" s="161"/>
      <c r="AF2424" s="161"/>
      <c r="AH2424" s="161"/>
      <c r="AJ2424" s="161"/>
      <c r="AL2424" s="161"/>
      <c r="AN2424" s="161"/>
      <c r="AP2424" s="161"/>
      <c r="AR2424" s="161"/>
      <c r="AT2424" s="161"/>
      <c r="AV2424" s="161"/>
      <c r="AX2424" s="161"/>
      <c r="AZ2424" s="161"/>
      <c r="BB2424" s="161"/>
    </row>
    <row r="2425" spans="1:54" s="174" customFormat="1" ht="18.399999999999999" customHeight="1" x14ac:dyDescent="0.3">
      <c r="A2425" s="182"/>
      <c r="B2425" s="160"/>
      <c r="C2425" s="64"/>
      <c r="D2425" s="161"/>
      <c r="E2425" s="161"/>
      <c r="F2425" s="165"/>
      <c r="H2425" s="161"/>
      <c r="J2425" s="161"/>
      <c r="L2425" s="161"/>
      <c r="N2425" s="161"/>
      <c r="P2425" s="161"/>
      <c r="R2425" s="161"/>
      <c r="T2425" s="161"/>
      <c r="V2425" s="161"/>
      <c r="X2425" s="161"/>
      <c r="Z2425" s="161"/>
      <c r="AB2425" s="161"/>
      <c r="AD2425" s="161"/>
      <c r="AF2425" s="161"/>
      <c r="AH2425" s="161"/>
      <c r="AJ2425" s="161"/>
      <c r="AL2425" s="161"/>
      <c r="AN2425" s="161"/>
      <c r="AP2425" s="161"/>
      <c r="AR2425" s="161"/>
      <c r="AT2425" s="161"/>
      <c r="AV2425" s="161"/>
      <c r="AX2425" s="161"/>
      <c r="AZ2425" s="161"/>
      <c r="BB2425" s="161"/>
    </row>
    <row r="2426" spans="1:54" s="174" customFormat="1" ht="18.399999999999999" customHeight="1" x14ac:dyDescent="0.3">
      <c r="A2426" s="182"/>
      <c r="B2426" s="160"/>
      <c r="C2426" s="64"/>
      <c r="D2426" s="161"/>
      <c r="E2426" s="161"/>
      <c r="H2426" s="161"/>
      <c r="J2426" s="161"/>
      <c r="L2426" s="161"/>
      <c r="N2426" s="161"/>
      <c r="P2426" s="161"/>
      <c r="R2426" s="161"/>
      <c r="T2426" s="161"/>
      <c r="V2426" s="161"/>
      <c r="X2426" s="161"/>
      <c r="Z2426" s="161"/>
      <c r="AB2426" s="161"/>
      <c r="AD2426" s="161"/>
      <c r="AF2426" s="161"/>
      <c r="AH2426" s="161"/>
      <c r="AJ2426" s="161"/>
      <c r="AL2426" s="161"/>
      <c r="AN2426" s="161"/>
      <c r="AP2426" s="161"/>
      <c r="AR2426" s="161"/>
      <c r="AT2426" s="161"/>
      <c r="AV2426" s="161"/>
      <c r="AX2426" s="161"/>
      <c r="AZ2426" s="161"/>
      <c r="BB2426" s="161"/>
    </row>
    <row r="2427" spans="1:54" s="174" customFormat="1" ht="18.399999999999999" customHeight="1" x14ac:dyDescent="0.3">
      <c r="A2427" s="182"/>
      <c r="B2427" s="160"/>
      <c r="C2427" s="64"/>
      <c r="D2427" s="161"/>
      <c r="E2427" s="161"/>
      <c r="H2427" s="165"/>
      <c r="J2427" s="165"/>
      <c r="L2427" s="165"/>
      <c r="N2427" s="165"/>
      <c r="P2427" s="165"/>
      <c r="R2427" s="165"/>
      <c r="T2427" s="165"/>
      <c r="V2427" s="165"/>
      <c r="X2427" s="165"/>
      <c r="Z2427" s="165"/>
      <c r="AB2427" s="165"/>
      <c r="AD2427" s="165"/>
      <c r="AF2427" s="165"/>
      <c r="AH2427" s="165"/>
      <c r="AJ2427" s="165"/>
      <c r="AL2427" s="165"/>
      <c r="AN2427" s="165"/>
      <c r="AP2427" s="165"/>
      <c r="AR2427" s="165"/>
      <c r="AT2427" s="165"/>
      <c r="AV2427" s="165"/>
      <c r="AX2427" s="165"/>
      <c r="AZ2427" s="165"/>
      <c r="BB2427" s="165"/>
    </row>
    <row r="2428" spans="1:54" s="174" customFormat="1" ht="18.399999999999999" customHeight="1" x14ac:dyDescent="0.3">
      <c r="A2428" s="182"/>
      <c r="B2428" s="160"/>
      <c r="C2428" s="64"/>
      <c r="D2428" s="161"/>
      <c r="E2428" s="161"/>
      <c r="L2428" s="161"/>
      <c r="N2428" s="161"/>
      <c r="P2428" s="161"/>
      <c r="R2428" s="161"/>
      <c r="T2428" s="161"/>
      <c r="V2428" s="161"/>
      <c r="X2428" s="161"/>
      <c r="Z2428" s="161"/>
      <c r="AB2428" s="161"/>
      <c r="AD2428" s="161"/>
      <c r="AF2428" s="161"/>
      <c r="AH2428" s="161"/>
      <c r="AJ2428" s="161"/>
      <c r="AL2428" s="161"/>
      <c r="AN2428" s="161"/>
      <c r="AP2428" s="161"/>
      <c r="AR2428" s="161"/>
      <c r="AT2428" s="161"/>
      <c r="AV2428" s="161"/>
      <c r="AX2428" s="161"/>
      <c r="AZ2428" s="161"/>
      <c r="BB2428" s="161"/>
    </row>
    <row r="2429" spans="1:54" s="174" customFormat="1" ht="18.399999999999999" customHeight="1" x14ac:dyDescent="0.3">
      <c r="A2429" s="182"/>
      <c r="B2429" s="160"/>
      <c r="C2429" s="64"/>
      <c r="D2429" s="161"/>
      <c r="E2429" s="161"/>
      <c r="J2429" s="161"/>
      <c r="L2429" s="161"/>
      <c r="N2429" s="161"/>
      <c r="P2429" s="161"/>
      <c r="R2429" s="161"/>
      <c r="T2429" s="161"/>
      <c r="V2429" s="161"/>
      <c r="X2429" s="161"/>
      <c r="Z2429" s="161"/>
      <c r="AB2429" s="161"/>
      <c r="AD2429" s="161"/>
      <c r="AF2429" s="161"/>
      <c r="AH2429" s="161"/>
      <c r="AJ2429" s="161"/>
      <c r="AL2429" s="161"/>
      <c r="AN2429" s="161"/>
      <c r="AP2429" s="161"/>
      <c r="AR2429" s="161"/>
      <c r="AT2429" s="161"/>
      <c r="AV2429" s="161"/>
      <c r="AX2429" s="161"/>
      <c r="AZ2429" s="161"/>
      <c r="BB2429" s="161"/>
    </row>
    <row r="2430" spans="1:54" s="174" customFormat="1" ht="18.399999999999999" customHeight="1" x14ac:dyDescent="0.3">
      <c r="A2430" s="182"/>
      <c r="B2430" s="160"/>
      <c r="C2430" s="64"/>
      <c r="D2430" s="161"/>
      <c r="E2430" s="161"/>
      <c r="X2430" s="161"/>
      <c r="Z2430" s="161"/>
      <c r="AB2430" s="161"/>
      <c r="AD2430" s="161"/>
      <c r="AF2430" s="161"/>
      <c r="AH2430" s="161"/>
      <c r="AJ2430" s="161"/>
      <c r="AL2430" s="161"/>
      <c r="AN2430" s="161"/>
      <c r="AP2430" s="161"/>
      <c r="AR2430" s="161"/>
      <c r="AT2430" s="161"/>
      <c r="AV2430" s="161"/>
      <c r="AX2430" s="161"/>
      <c r="AZ2430" s="161"/>
      <c r="BB2430" s="161"/>
    </row>
    <row r="2431" spans="1:54" s="174" customFormat="1" ht="18.399999999999999" customHeight="1" x14ac:dyDescent="0.3">
      <c r="A2431" s="182"/>
      <c r="B2431" s="160"/>
      <c r="C2431" s="64"/>
      <c r="D2431" s="161"/>
      <c r="E2431" s="161"/>
      <c r="F2431" s="165"/>
      <c r="H2431" s="161"/>
      <c r="J2431" s="161"/>
      <c r="L2431" s="161"/>
      <c r="N2431" s="161"/>
      <c r="P2431" s="161"/>
      <c r="R2431" s="161"/>
      <c r="T2431" s="161"/>
      <c r="V2431" s="161"/>
      <c r="X2431" s="161"/>
      <c r="Z2431" s="161"/>
      <c r="AB2431" s="161"/>
      <c r="AD2431" s="161"/>
      <c r="AF2431" s="161"/>
      <c r="AH2431" s="161"/>
      <c r="AJ2431" s="161"/>
      <c r="AL2431" s="161"/>
      <c r="AN2431" s="161"/>
      <c r="AP2431" s="161"/>
      <c r="AR2431" s="161"/>
      <c r="AT2431" s="161"/>
      <c r="AV2431" s="161"/>
      <c r="AX2431" s="161"/>
      <c r="AZ2431" s="161"/>
      <c r="BB2431" s="161"/>
    </row>
    <row r="2432" spans="1:54" s="174" customFormat="1" ht="18.399999999999999" customHeight="1" x14ac:dyDescent="0.3">
      <c r="A2432" s="182"/>
      <c r="B2432" s="160"/>
      <c r="C2432" s="64"/>
      <c r="D2432" s="161"/>
      <c r="E2432" s="161"/>
      <c r="H2432" s="161"/>
      <c r="J2432" s="161"/>
      <c r="L2432" s="161"/>
      <c r="N2432" s="161"/>
      <c r="P2432" s="161"/>
      <c r="R2432" s="161"/>
      <c r="T2432" s="161"/>
      <c r="V2432" s="161"/>
      <c r="X2432" s="161"/>
      <c r="Z2432" s="161"/>
      <c r="AB2432" s="161"/>
      <c r="AD2432" s="161"/>
      <c r="AF2432" s="161"/>
      <c r="AH2432" s="161"/>
      <c r="AJ2432" s="161"/>
      <c r="AL2432" s="161"/>
      <c r="AN2432" s="161"/>
      <c r="AP2432" s="161"/>
      <c r="AR2432" s="161"/>
      <c r="AT2432" s="161"/>
      <c r="AV2432" s="161"/>
      <c r="AX2432" s="161"/>
      <c r="AZ2432" s="161"/>
      <c r="BB2432" s="161"/>
    </row>
    <row r="2433" spans="1:54" s="174" customFormat="1" ht="18.399999999999999" customHeight="1" x14ac:dyDescent="0.3">
      <c r="A2433" s="182"/>
      <c r="B2433" s="160"/>
      <c r="C2433" s="64"/>
      <c r="D2433" s="161"/>
      <c r="E2433" s="161"/>
      <c r="L2433" s="161"/>
      <c r="N2433" s="161"/>
      <c r="P2433" s="161"/>
      <c r="R2433" s="161"/>
      <c r="T2433" s="161"/>
      <c r="V2433" s="161"/>
      <c r="X2433" s="161"/>
      <c r="Z2433" s="161"/>
      <c r="AB2433" s="161"/>
      <c r="AD2433" s="161"/>
      <c r="AF2433" s="161"/>
      <c r="AH2433" s="161"/>
      <c r="AJ2433" s="161"/>
      <c r="AL2433" s="161"/>
      <c r="AN2433" s="161"/>
      <c r="AP2433" s="161"/>
      <c r="AR2433" s="161"/>
      <c r="AT2433" s="161"/>
      <c r="AV2433" s="161"/>
      <c r="AX2433" s="161"/>
      <c r="AZ2433" s="161"/>
      <c r="BB2433" s="161"/>
    </row>
    <row r="2434" spans="1:54" s="174" customFormat="1" ht="18.399999999999999" customHeight="1" x14ac:dyDescent="0.3">
      <c r="A2434" s="182"/>
      <c r="B2434" s="160"/>
      <c r="C2434" s="64"/>
      <c r="D2434" s="161"/>
      <c r="E2434" s="161"/>
      <c r="L2434" s="164"/>
      <c r="N2434" s="164"/>
      <c r="P2434" s="164"/>
      <c r="R2434" s="164"/>
      <c r="T2434" s="164"/>
      <c r="V2434" s="164"/>
      <c r="X2434" s="164"/>
      <c r="Z2434" s="164"/>
      <c r="AB2434" s="164"/>
      <c r="AD2434" s="164"/>
      <c r="AF2434" s="164"/>
      <c r="AH2434" s="164"/>
      <c r="AJ2434" s="164"/>
      <c r="AL2434" s="164"/>
      <c r="AN2434" s="164"/>
      <c r="AP2434" s="164"/>
      <c r="AR2434" s="164"/>
      <c r="AT2434" s="164"/>
      <c r="AV2434" s="164"/>
      <c r="AX2434" s="164"/>
      <c r="AZ2434" s="164"/>
      <c r="BB2434" s="164"/>
    </row>
    <row r="2435" spans="1:54" s="174" customFormat="1" ht="18.399999999999999" customHeight="1" x14ac:dyDescent="0.3">
      <c r="A2435" s="182"/>
      <c r="B2435" s="160"/>
      <c r="C2435" s="64"/>
      <c r="D2435" s="161"/>
      <c r="E2435" s="161"/>
      <c r="H2435" s="161"/>
      <c r="J2435" s="161"/>
      <c r="L2435" s="161"/>
      <c r="N2435" s="161"/>
      <c r="P2435" s="161"/>
      <c r="R2435" s="161"/>
      <c r="T2435" s="161"/>
      <c r="V2435" s="161"/>
      <c r="X2435" s="161"/>
      <c r="Z2435" s="161"/>
      <c r="AB2435" s="161"/>
      <c r="AD2435" s="161"/>
      <c r="AF2435" s="161"/>
      <c r="AH2435" s="161"/>
      <c r="AJ2435" s="161"/>
      <c r="AL2435" s="161"/>
      <c r="AN2435" s="161"/>
      <c r="AP2435" s="161"/>
      <c r="AR2435" s="161"/>
      <c r="AT2435" s="161"/>
      <c r="AV2435" s="161"/>
      <c r="AX2435" s="161"/>
      <c r="AZ2435" s="161"/>
      <c r="BB2435" s="161"/>
    </row>
    <row r="2436" spans="1:54" s="174" customFormat="1" ht="18.399999999999999" customHeight="1" x14ac:dyDescent="0.3">
      <c r="A2436" s="182"/>
      <c r="B2436" s="160"/>
      <c r="C2436" s="190"/>
      <c r="D2436" s="165"/>
      <c r="E2436" s="161"/>
      <c r="J2436" s="165"/>
      <c r="L2436" s="165"/>
      <c r="N2436" s="165"/>
      <c r="P2436" s="165"/>
      <c r="R2436" s="165"/>
      <c r="T2436" s="165"/>
      <c r="V2436" s="165"/>
      <c r="X2436" s="165"/>
      <c r="Z2436" s="165"/>
      <c r="AB2436" s="165"/>
      <c r="AD2436" s="165"/>
      <c r="AF2436" s="165"/>
      <c r="AH2436" s="165"/>
      <c r="AJ2436" s="165"/>
      <c r="AL2436" s="165"/>
      <c r="AN2436" s="165"/>
      <c r="AP2436" s="165"/>
      <c r="AR2436" s="165"/>
      <c r="AT2436" s="165"/>
      <c r="AV2436" s="165"/>
      <c r="AX2436" s="165"/>
      <c r="AZ2436" s="165"/>
      <c r="BB2436" s="165"/>
    </row>
    <row r="2437" spans="1:54" s="174" customFormat="1" ht="18.399999999999999" customHeight="1" x14ac:dyDescent="0.3">
      <c r="A2437" s="206"/>
      <c r="B2437" s="161"/>
      <c r="C2437" s="163"/>
      <c r="D2437" s="161"/>
      <c r="E2437" s="161"/>
      <c r="H2437" s="165"/>
      <c r="J2437" s="165"/>
      <c r="L2437" s="165"/>
      <c r="N2437" s="165"/>
      <c r="P2437" s="165"/>
      <c r="R2437" s="165"/>
      <c r="T2437" s="165"/>
      <c r="V2437" s="165"/>
      <c r="X2437" s="165"/>
      <c r="Z2437" s="165"/>
      <c r="AB2437" s="165"/>
      <c r="AD2437" s="165"/>
      <c r="AF2437" s="165"/>
      <c r="AH2437" s="165"/>
      <c r="AJ2437" s="165"/>
      <c r="AL2437" s="165"/>
      <c r="AN2437" s="165"/>
      <c r="AP2437" s="165"/>
      <c r="AR2437" s="165"/>
      <c r="AT2437" s="165"/>
      <c r="AV2437" s="165"/>
      <c r="AX2437" s="165"/>
      <c r="AZ2437" s="165"/>
      <c r="BB2437" s="165"/>
    </row>
    <row r="2438" spans="1:54" s="174" customFormat="1" ht="18.399999999999999" customHeight="1" x14ac:dyDescent="0.3">
      <c r="A2438" s="182"/>
      <c r="B2438" s="160"/>
      <c r="C2438" s="64"/>
      <c r="D2438" s="161"/>
      <c r="E2438" s="161"/>
      <c r="H2438" s="161"/>
      <c r="J2438" s="161"/>
      <c r="L2438" s="161"/>
      <c r="N2438" s="161"/>
      <c r="P2438" s="161"/>
      <c r="R2438" s="161"/>
      <c r="T2438" s="161"/>
      <c r="V2438" s="161"/>
      <c r="X2438" s="161"/>
      <c r="Z2438" s="161"/>
      <c r="AB2438" s="161"/>
      <c r="AD2438" s="161"/>
      <c r="AF2438" s="161"/>
      <c r="AH2438" s="161"/>
      <c r="AJ2438" s="161"/>
      <c r="AL2438" s="161"/>
      <c r="AN2438" s="161"/>
      <c r="AP2438" s="161"/>
      <c r="AR2438" s="161"/>
      <c r="AT2438" s="161"/>
      <c r="AV2438" s="161"/>
      <c r="AX2438" s="161"/>
      <c r="AZ2438" s="161"/>
      <c r="BB2438" s="161"/>
    </row>
    <row r="2439" spans="1:54" ht="18.399999999999999" customHeight="1" x14ac:dyDescent="0.3">
      <c r="A2439" s="182"/>
      <c r="B2439" s="160"/>
      <c r="C2439" s="64"/>
      <c r="D2439" s="161"/>
      <c r="H2439" s="161"/>
      <c r="J2439" s="161"/>
      <c r="L2439" s="161"/>
      <c r="N2439" s="161"/>
      <c r="P2439" s="161"/>
      <c r="R2439" s="161"/>
      <c r="T2439" s="161"/>
      <c r="V2439" s="161"/>
      <c r="X2439" s="161"/>
      <c r="Z2439" s="161"/>
      <c r="AB2439" s="161"/>
      <c r="AD2439" s="161"/>
      <c r="AF2439" s="161"/>
      <c r="AH2439" s="161"/>
      <c r="AJ2439" s="161"/>
      <c r="AL2439" s="161"/>
      <c r="AN2439" s="161"/>
      <c r="AP2439" s="161"/>
      <c r="AR2439" s="161"/>
      <c r="AT2439" s="161"/>
      <c r="AV2439" s="161"/>
      <c r="AX2439" s="161"/>
      <c r="AZ2439" s="161"/>
      <c r="BB2439" s="161"/>
    </row>
    <row r="2440" spans="1:54" s="174" customFormat="1" ht="18.399999999999999" customHeight="1" x14ac:dyDescent="0.3">
      <c r="A2440" s="182"/>
      <c r="B2440" s="160"/>
      <c r="C2440" s="64"/>
      <c r="D2440" s="161"/>
      <c r="E2440" s="161"/>
      <c r="J2440" s="161"/>
      <c r="L2440" s="161"/>
      <c r="N2440" s="161"/>
      <c r="P2440" s="161"/>
      <c r="R2440" s="161"/>
      <c r="T2440" s="161"/>
      <c r="V2440" s="161"/>
      <c r="X2440" s="161"/>
      <c r="Z2440" s="161"/>
      <c r="AB2440" s="161"/>
      <c r="AD2440" s="161"/>
      <c r="AF2440" s="161"/>
      <c r="AH2440" s="161"/>
      <c r="AJ2440" s="161"/>
      <c r="AL2440" s="161"/>
      <c r="AN2440" s="161"/>
      <c r="AP2440" s="161"/>
      <c r="AR2440" s="161"/>
      <c r="AT2440" s="161"/>
      <c r="AV2440" s="161"/>
      <c r="AX2440" s="161"/>
      <c r="AZ2440" s="161"/>
      <c r="BB2440" s="161"/>
    </row>
    <row r="2441" spans="1:54" s="174" customFormat="1" ht="18.399999999999999" customHeight="1" x14ac:dyDescent="0.3">
      <c r="A2441" s="182"/>
      <c r="B2441" s="160"/>
      <c r="C2441" s="64"/>
      <c r="D2441" s="161"/>
      <c r="E2441" s="161"/>
      <c r="T2441" s="161"/>
      <c r="V2441" s="161"/>
      <c r="X2441" s="161"/>
      <c r="Z2441" s="161"/>
      <c r="AB2441" s="161"/>
      <c r="AD2441" s="161"/>
      <c r="AF2441" s="161"/>
      <c r="AH2441" s="161"/>
      <c r="AJ2441" s="161"/>
      <c r="AL2441" s="161"/>
      <c r="AN2441" s="161"/>
      <c r="AP2441" s="161"/>
      <c r="AR2441" s="161"/>
      <c r="AT2441" s="161"/>
      <c r="AV2441" s="161"/>
      <c r="AX2441" s="161"/>
      <c r="AZ2441" s="161"/>
      <c r="BB2441" s="161"/>
    </row>
    <row r="2442" spans="1:54" s="174" customFormat="1" ht="18.399999999999999" customHeight="1" x14ac:dyDescent="0.3">
      <c r="A2442" s="182"/>
      <c r="B2442" s="160"/>
      <c r="C2442" s="64"/>
      <c r="D2442" s="160"/>
      <c r="E2442" s="161"/>
      <c r="H2442" s="165"/>
      <c r="J2442" s="165"/>
      <c r="L2442" s="165"/>
      <c r="N2442" s="165"/>
      <c r="R2442" s="165"/>
      <c r="T2442" s="165"/>
      <c r="V2442" s="165"/>
      <c r="X2442" s="165"/>
      <c r="Z2442" s="165"/>
      <c r="AB2442" s="165"/>
      <c r="AD2442" s="165"/>
      <c r="AF2442" s="165"/>
      <c r="AH2442" s="165"/>
      <c r="AJ2442" s="165"/>
      <c r="AL2442" s="165"/>
      <c r="AN2442" s="165"/>
      <c r="AP2442" s="165"/>
      <c r="AR2442" s="165"/>
      <c r="AT2442" s="165"/>
      <c r="AV2442" s="165"/>
      <c r="AX2442" s="165"/>
      <c r="AZ2442" s="165"/>
      <c r="BB2442" s="165"/>
    </row>
    <row r="2443" spans="1:54" s="174" customFormat="1" ht="18.399999999999999" customHeight="1" x14ac:dyDescent="0.3">
      <c r="A2443" s="182"/>
      <c r="B2443" s="160"/>
      <c r="C2443" s="64"/>
      <c r="D2443" s="161"/>
      <c r="E2443" s="161"/>
      <c r="J2443" s="161"/>
      <c r="L2443" s="161"/>
      <c r="N2443" s="161"/>
      <c r="P2443" s="161"/>
      <c r="R2443" s="161"/>
      <c r="T2443" s="161"/>
      <c r="V2443" s="161"/>
      <c r="X2443" s="161"/>
      <c r="Z2443" s="161"/>
      <c r="AB2443" s="161"/>
      <c r="AD2443" s="161"/>
      <c r="AF2443" s="161"/>
      <c r="AH2443" s="161"/>
      <c r="AJ2443" s="161"/>
      <c r="AL2443" s="161"/>
      <c r="AN2443" s="161"/>
      <c r="AP2443" s="161"/>
      <c r="AR2443" s="161"/>
      <c r="AT2443" s="161"/>
      <c r="AV2443" s="161"/>
      <c r="AX2443" s="161"/>
      <c r="AZ2443" s="161"/>
      <c r="BB2443" s="161"/>
    </row>
    <row r="2444" spans="1:54" s="174" customFormat="1" ht="18.399999999999999" customHeight="1" x14ac:dyDescent="0.3">
      <c r="A2444" s="182"/>
      <c r="B2444" s="160"/>
      <c r="C2444" s="64"/>
      <c r="D2444" s="161"/>
      <c r="E2444" s="161"/>
      <c r="L2444" s="161"/>
      <c r="N2444" s="161"/>
      <c r="P2444" s="161"/>
      <c r="R2444" s="161"/>
      <c r="T2444" s="161"/>
      <c r="V2444" s="161"/>
      <c r="X2444" s="161"/>
      <c r="Z2444" s="161"/>
      <c r="AB2444" s="161"/>
      <c r="AD2444" s="161"/>
      <c r="AF2444" s="161"/>
      <c r="AH2444" s="161"/>
      <c r="AJ2444" s="161"/>
      <c r="AL2444" s="161"/>
      <c r="AN2444" s="161"/>
      <c r="AP2444" s="161"/>
      <c r="AR2444" s="161"/>
      <c r="AT2444" s="161"/>
      <c r="AV2444" s="161"/>
      <c r="AX2444" s="161"/>
      <c r="AZ2444" s="161"/>
      <c r="BB2444" s="161"/>
    </row>
    <row r="2445" spans="1:54" s="174" customFormat="1" ht="18.399999999999999" customHeight="1" x14ac:dyDescent="0.3">
      <c r="A2445" s="182"/>
      <c r="B2445" s="160"/>
      <c r="C2445" s="64"/>
      <c r="D2445" s="161"/>
      <c r="E2445" s="161"/>
      <c r="F2445" s="165"/>
      <c r="H2445" s="161"/>
      <c r="J2445" s="161"/>
      <c r="L2445" s="161"/>
      <c r="N2445" s="161"/>
      <c r="P2445" s="161"/>
      <c r="R2445" s="161"/>
      <c r="T2445" s="161"/>
      <c r="V2445" s="161"/>
      <c r="X2445" s="161"/>
      <c r="Z2445" s="161"/>
      <c r="AB2445" s="161"/>
      <c r="AD2445" s="161"/>
      <c r="AF2445" s="161"/>
      <c r="AH2445" s="161"/>
      <c r="AJ2445" s="161"/>
      <c r="AL2445" s="161"/>
      <c r="AN2445" s="161"/>
      <c r="AP2445" s="161"/>
      <c r="AR2445" s="161"/>
      <c r="AT2445" s="161"/>
      <c r="AV2445" s="161"/>
      <c r="AX2445" s="161"/>
      <c r="AZ2445" s="161"/>
      <c r="BB2445" s="161"/>
    </row>
    <row r="2446" spans="1:54" s="174" customFormat="1" ht="18.399999999999999" customHeight="1" x14ac:dyDescent="0.3">
      <c r="A2446" s="182"/>
      <c r="B2446" s="160"/>
      <c r="C2446" s="64"/>
      <c r="D2446" s="161"/>
      <c r="E2446" s="161"/>
      <c r="H2446" s="161"/>
      <c r="J2446" s="161"/>
      <c r="L2446" s="161"/>
      <c r="N2446" s="161"/>
      <c r="P2446" s="161"/>
      <c r="R2446" s="161"/>
      <c r="T2446" s="161"/>
      <c r="V2446" s="161"/>
      <c r="X2446" s="161"/>
      <c r="Z2446" s="161"/>
      <c r="AB2446" s="161"/>
      <c r="AD2446" s="161"/>
      <c r="AF2446" s="161"/>
      <c r="AH2446" s="161"/>
      <c r="AJ2446" s="161"/>
      <c r="AL2446" s="161"/>
      <c r="AN2446" s="161"/>
      <c r="AP2446" s="161"/>
      <c r="AR2446" s="161"/>
      <c r="AT2446" s="161"/>
      <c r="AV2446" s="161"/>
      <c r="AX2446" s="161"/>
      <c r="AZ2446" s="161"/>
      <c r="BB2446" s="161"/>
    </row>
    <row r="2447" spans="1:54" s="174" customFormat="1" ht="18.399999999999999" customHeight="1" x14ac:dyDescent="0.3">
      <c r="A2447" s="182"/>
      <c r="B2447" s="160"/>
      <c r="C2447" s="64"/>
      <c r="D2447" s="161"/>
      <c r="E2447" s="161"/>
      <c r="F2447" s="165"/>
      <c r="H2447" s="161"/>
      <c r="J2447" s="161"/>
      <c r="L2447" s="161"/>
      <c r="N2447" s="161"/>
      <c r="P2447" s="161"/>
      <c r="R2447" s="161"/>
      <c r="T2447" s="161"/>
      <c r="V2447" s="161"/>
      <c r="X2447" s="161"/>
      <c r="Z2447" s="161"/>
      <c r="AB2447" s="161"/>
      <c r="AD2447" s="161"/>
      <c r="AF2447" s="161"/>
      <c r="AH2447" s="161"/>
      <c r="AJ2447" s="161"/>
      <c r="AL2447" s="161"/>
      <c r="AN2447" s="161"/>
      <c r="AP2447" s="161"/>
      <c r="AR2447" s="161"/>
      <c r="AT2447" s="161"/>
      <c r="AV2447" s="161"/>
      <c r="AX2447" s="161"/>
      <c r="AZ2447" s="161"/>
      <c r="BB2447" s="161"/>
    </row>
    <row r="2448" spans="1:54" s="174" customFormat="1" ht="18.399999999999999" customHeight="1" x14ac:dyDescent="0.3">
      <c r="A2448" s="182"/>
      <c r="B2448" s="160"/>
      <c r="C2448" s="64"/>
      <c r="D2448" s="161"/>
      <c r="E2448" s="161"/>
      <c r="AD2448" s="161"/>
      <c r="AF2448" s="161"/>
      <c r="AH2448" s="161"/>
      <c r="AJ2448" s="161"/>
      <c r="AL2448" s="161"/>
      <c r="AN2448" s="161"/>
      <c r="AP2448" s="161"/>
      <c r="AR2448" s="161"/>
      <c r="AT2448" s="161"/>
      <c r="AV2448" s="161"/>
      <c r="AX2448" s="161"/>
      <c r="AZ2448" s="161"/>
      <c r="BB2448" s="161"/>
    </row>
    <row r="2449" spans="1:54" s="174" customFormat="1" ht="18.399999999999999" customHeight="1" x14ac:dyDescent="0.3">
      <c r="A2449" s="182"/>
      <c r="B2449" s="160"/>
      <c r="C2449" s="89"/>
      <c r="D2449" s="164"/>
      <c r="E2449" s="161"/>
      <c r="AD2449" s="165"/>
      <c r="AF2449" s="165"/>
      <c r="AH2449" s="165"/>
      <c r="AJ2449" s="165"/>
      <c r="AL2449" s="165"/>
      <c r="AN2449" s="165"/>
      <c r="AP2449" s="165"/>
      <c r="AR2449" s="165"/>
      <c r="AT2449" s="165"/>
      <c r="AV2449" s="165"/>
      <c r="AX2449" s="165"/>
      <c r="AZ2449" s="165"/>
      <c r="BB2449" s="165"/>
    </row>
    <row r="2450" spans="1:54" s="174" customFormat="1" ht="18.399999999999999" customHeight="1" x14ac:dyDescent="0.3">
      <c r="A2450" s="182"/>
      <c r="B2450" s="160"/>
      <c r="C2450" s="64"/>
      <c r="D2450" s="161"/>
      <c r="E2450" s="161"/>
      <c r="H2450" s="161"/>
      <c r="J2450" s="161"/>
      <c r="L2450" s="161"/>
      <c r="N2450" s="161"/>
      <c r="P2450" s="161"/>
      <c r="R2450" s="161"/>
      <c r="T2450" s="161"/>
      <c r="V2450" s="161"/>
      <c r="X2450" s="161"/>
      <c r="Z2450" s="161"/>
      <c r="AB2450" s="161"/>
      <c r="AD2450" s="161"/>
      <c r="AF2450" s="161"/>
      <c r="AH2450" s="161"/>
      <c r="AJ2450" s="161"/>
      <c r="AL2450" s="161"/>
      <c r="AN2450" s="161"/>
      <c r="AP2450" s="161"/>
      <c r="AR2450" s="161"/>
      <c r="AT2450" s="161"/>
      <c r="AV2450" s="161"/>
      <c r="AX2450" s="161"/>
      <c r="AZ2450" s="161"/>
      <c r="BB2450" s="161"/>
    </row>
    <row r="2451" spans="1:54" s="174" customFormat="1" ht="18.399999999999999" customHeight="1" x14ac:dyDescent="0.3">
      <c r="A2451" s="182"/>
      <c r="B2451" s="160"/>
      <c r="C2451" s="64"/>
      <c r="D2451" s="161"/>
      <c r="E2451" s="161"/>
      <c r="F2451" s="165"/>
      <c r="H2451" s="161"/>
      <c r="J2451" s="161"/>
      <c r="L2451" s="161"/>
      <c r="N2451" s="161"/>
      <c r="P2451" s="161"/>
      <c r="R2451" s="161"/>
      <c r="T2451" s="161"/>
      <c r="V2451" s="161"/>
      <c r="X2451" s="161"/>
      <c r="Z2451" s="161"/>
      <c r="AB2451" s="161"/>
      <c r="AD2451" s="161"/>
      <c r="AF2451" s="161"/>
      <c r="AH2451" s="161"/>
      <c r="AJ2451" s="161"/>
      <c r="AL2451" s="161"/>
      <c r="AN2451" s="161"/>
      <c r="AP2451" s="161"/>
      <c r="AR2451" s="161"/>
      <c r="AT2451" s="161"/>
      <c r="AV2451" s="161"/>
      <c r="AX2451" s="161"/>
      <c r="AZ2451" s="161"/>
      <c r="BB2451" s="161"/>
    </row>
    <row r="2452" spans="1:54" s="174" customFormat="1" ht="18.399999999999999" customHeight="1" x14ac:dyDescent="0.3">
      <c r="A2452" s="182"/>
      <c r="B2452" s="173"/>
      <c r="C2452" s="80"/>
      <c r="D2452" s="161"/>
      <c r="E2452" s="161"/>
      <c r="H2452" s="165"/>
      <c r="J2452" s="165"/>
      <c r="L2452" s="165"/>
      <c r="N2452" s="165"/>
      <c r="P2452" s="165"/>
      <c r="R2452" s="165"/>
      <c r="T2452" s="165"/>
      <c r="V2452" s="165"/>
      <c r="X2452" s="165"/>
      <c r="Z2452" s="165"/>
      <c r="AB2452" s="165"/>
      <c r="AD2452" s="165"/>
      <c r="AF2452" s="165"/>
      <c r="AH2452" s="165"/>
      <c r="AJ2452" s="165"/>
      <c r="AL2452" s="165"/>
      <c r="AN2452" s="165"/>
      <c r="AP2452" s="165"/>
      <c r="AR2452" s="165"/>
      <c r="AT2452" s="165"/>
      <c r="AV2452" s="165"/>
      <c r="AX2452" s="165"/>
      <c r="AZ2452" s="165"/>
      <c r="BB2452" s="165"/>
    </row>
    <row r="2453" spans="1:54" s="174" customFormat="1" ht="18.399999999999999" customHeight="1" x14ac:dyDescent="0.3">
      <c r="A2453" s="182"/>
      <c r="B2453" s="160"/>
      <c r="C2453" s="64"/>
      <c r="D2453" s="161"/>
      <c r="E2453" s="161"/>
      <c r="F2453" s="165"/>
      <c r="H2453" s="165"/>
      <c r="J2453" s="165"/>
      <c r="L2453" s="165"/>
      <c r="N2453" s="165"/>
      <c r="P2453" s="165"/>
      <c r="R2453" s="165"/>
      <c r="T2453" s="165"/>
      <c r="V2453" s="165"/>
      <c r="X2453" s="165"/>
      <c r="Z2453" s="165"/>
      <c r="AB2453" s="165"/>
      <c r="AD2453" s="165"/>
      <c r="AF2453" s="165"/>
      <c r="AH2453" s="165"/>
      <c r="AJ2453" s="165"/>
      <c r="AL2453" s="165"/>
      <c r="AN2453" s="165"/>
      <c r="AP2453" s="165"/>
      <c r="AR2453" s="165"/>
      <c r="AT2453" s="165"/>
      <c r="AV2453" s="165"/>
      <c r="AX2453" s="165"/>
      <c r="AZ2453" s="165"/>
      <c r="BB2453" s="165"/>
    </row>
    <row r="2454" spans="1:54" s="174" customFormat="1" ht="18.399999999999999" customHeight="1" x14ac:dyDescent="0.3">
      <c r="A2454" s="182"/>
      <c r="B2454" s="160"/>
      <c r="C2454" s="82"/>
      <c r="D2454" s="165"/>
      <c r="E2454" s="161"/>
      <c r="H2454" s="165"/>
      <c r="J2454" s="165"/>
      <c r="L2454" s="165"/>
      <c r="N2454" s="165"/>
      <c r="P2454" s="165"/>
      <c r="R2454" s="165"/>
      <c r="T2454" s="165"/>
      <c r="V2454" s="165"/>
      <c r="X2454" s="165"/>
      <c r="Z2454" s="165"/>
      <c r="AB2454" s="165"/>
      <c r="AD2454" s="165"/>
      <c r="AF2454" s="165"/>
      <c r="AH2454" s="165"/>
      <c r="AJ2454" s="165"/>
      <c r="AL2454" s="165"/>
      <c r="AN2454" s="165"/>
      <c r="AP2454" s="165"/>
      <c r="AR2454" s="165"/>
      <c r="AT2454" s="165"/>
      <c r="AV2454" s="165"/>
      <c r="AX2454" s="165"/>
      <c r="AZ2454" s="165"/>
      <c r="BB2454" s="165"/>
    </row>
    <row r="2455" spans="1:54" s="174" customFormat="1" ht="18.399999999999999" customHeight="1" x14ac:dyDescent="0.3">
      <c r="A2455" s="182"/>
      <c r="B2455" s="160"/>
      <c r="C2455" s="64"/>
      <c r="D2455" s="161"/>
      <c r="E2455" s="161"/>
      <c r="J2455" s="161"/>
      <c r="L2455" s="161"/>
      <c r="N2455" s="161"/>
      <c r="P2455" s="161"/>
      <c r="R2455" s="161"/>
      <c r="T2455" s="161"/>
      <c r="V2455" s="161"/>
      <c r="X2455" s="161"/>
      <c r="Z2455" s="161"/>
      <c r="AB2455" s="161"/>
      <c r="AD2455" s="161"/>
      <c r="AF2455" s="161"/>
      <c r="AH2455" s="161"/>
      <c r="AJ2455" s="161"/>
      <c r="AL2455" s="161"/>
      <c r="AN2455" s="161"/>
      <c r="AP2455" s="161"/>
      <c r="AR2455" s="161"/>
      <c r="AT2455" s="161"/>
      <c r="AV2455" s="161"/>
      <c r="AX2455" s="161"/>
      <c r="AZ2455" s="161"/>
      <c r="BB2455" s="161"/>
    </row>
    <row r="2456" spans="1:54" s="174" customFormat="1" ht="18.399999999999999" customHeight="1" x14ac:dyDescent="0.3">
      <c r="A2456" s="182"/>
      <c r="B2456" s="160"/>
      <c r="C2456" s="64"/>
      <c r="D2456" s="160"/>
      <c r="E2456" s="161"/>
      <c r="H2456" s="165"/>
      <c r="J2456" s="165"/>
      <c r="L2456" s="165"/>
      <c r="N2456" s="165"/>
      <c r="R2456" s="165"/>
      <c r="T2456" s="165"/>
      <c r="V2456" s="165"/>
      <c r="X2456" s="165"/>
      <c r="Z2456" s="165"/>
      <c r="AB2456" s="165"/>
      <c r="AD2456" s="165"/>
      <c r="AF2456" s="165"/>
      <c r="AH2456" s="165"/>
      <c r="AJ2456" s="165"/>
      <c r="AL2456" s="165"/>
      <c r="AN2456" s="165"/>
      <c r="AP2456" s="165"/>
      <c r="AR2456" s="165"/>
      <c r="AT2456" s="165"/>
      <c r="AV2456" s="165"/>
      <c r="AX2456" s="165"/>
      <c r="AZ2456" s="165"/>
      <c r="BB2456" s="165"/>
    </row>
    <row r="2457" spans="1:54" ht="18.399999999999999" customHeight="1" x14ac:dyDescent="0.3">
      <c r="A2457" s="182"/>
      <c r="B2457" s="160"/>
      <c r="C2457" s="64"/>
      <c r="D2457" s="161"/>
    </row>
    <row r="2458" spans="1:54" s="174" customFormat="1" ht="18.399999999999999" customHeight="1" x14ac:dyDescent="0.3">
      <c r="A2458" s="182"/>
      <c r="B2458" s="160"/>
      <c r="C2458" s="64"/>
      <c r="D2458" s="161"/>
      <c r="E2458" s="161"/>
      <c r="F2458" s="165"/>
      <c r="H2458" s="165"/>
      <c r="J2458" s="165"/>
      <c r="L2458" s="165"/>
      <c r="N2458" s="165"/>
      <c r="P2458" s="165"/>
      <c r="R2458" s="165"/>
      <c r="T2458" s="165"/>
      <c r="V2458" s="165"/>
      <c r="X2458" s="165"/>
      <c r="Z2458" s="165"/>
      <c r="AB2458" s="165"/>
      <c r="AD2458" s="165"/>
      <c r="AF2458" s="165"/>
      <c r="AH2458" s="165"/>
      <c r="AJ2458" s="165"/>
      <c r="AL2458" s="165"/>
      <c r="AN2458" s="165"/>
      <c r="AP2458" s="165"/>
      <c r="AR2458" s="165"/>
      <c r="AT2458" s="165"/>
      <c r="AV2458" s="165"/>
      <c r="AX2458" s="165"/>
      <c r="AZ2458" s="165"/>
      <c r="BB2458" s="165"/>
    </row>
    <row r="2459" spans="1:54" s="174" customFormat="1" ht="18.399999999999999" customHeight="1" x14ac:dyDescent="0.3">
      <c r="A2459" s="182"/>
      <c r="B2459" s="160"/>
      <c r="C2459" s="64"/>
      <c r="D2459" s="160"/>
      <c r="E2459" s="161"/>
      <c r="H2459" s="165"/>
      <c r="J2459" s="165"/>
      <c r="L2459" s="165"/>
      <c r="N2459" s="165"/>
      <c r="R2459" s="165"/>
      <c r="T2459" s="165"/>
      <c r="V2459" s="165"/>
      <c r="X2459" s="165"/>
      <c r="Z2459" s="165"/>
      <c r="AB2459" s="165"/>
      <c r="AD2459" s="165"/>
      <c r="AF2459" s="165"/>
      <c r="AH2459" s="165"/>
      <c r="AJ2459" s="165"/>
      <c r="AL2459" s="165"/>
      <c r="AN2459" s="165"/>
      <c r="AP2459" s="165"/>
      <c r="AR2459" s="165"/>
      <c r="AT2459" s="165"/>
      <c r="AV2459" s="165"/>
      <c r="AX2459" s="165"/>
      <c r="AZ2459" s="165"/>
      <c r="BB2459" s="165"/>
    </row>
    <row r="2460" spans="1:54" s="174" customFormat="1" ht="18.399999999999999" customHeight="1" x14ac:dyDescent="0.3">
      <c r="A2460" s="182"/>
      <c r="B2460" s="160"/>
      <c r="C2460" s="64"/>
      <c r="D2460" s="161"/>
      <c r="E2460" s="161"/>
      <c r="J2460" s="161"/>
      <c r="L2460" s="161"/>
      <c r="N2460" s="161"/>
      <c r="P2460" s="161"/>
      <c r="R2460" s="161"/>
      <c r="T2460" s="161"/>
      <c r="V2460" s="161"/>
      <c r="X2460" s="161"/>
      <c r="Z2460" s="161"/>
      <c r="AB2460" s="161"/>
      <c r="AD2460" s="161"/>
      <c r="AF2460" s="161"/>
      <c r="AH2460" s="161"/>
      <c r="AJ2460" s="161"/>
      <c r="AL2460" s="161"/>
      <c r="AN2460" s="161"/>
      <c r="AP2460" s="161"/>
      <c r="AR2460" s="161"/>
      <c r="AT2460" s="161"/>
      <c r="AV2460" s="161"/>
      <c r="AX2460" s="161"/>
      <c r="AZ2460" s="161"/>
      <c r="BB2460" s="161"/>
    </row>
    <row r="2461" spans="1:54" s="174" customFormat="1" ht="18.399999999999999" customHeight="1" x14ac:dyDescent="0.3">
      <c r="A2461" s="200"/>
      <c r="B2461" s="173"/>
      <c r="C2461" s="80"/>
      <c r="D2461" s="161"/>
      <c r="E2461" s="161"/>
      <c r="J2461" s="165"/>
      <c r="L2461" s="165"/>
      <c r="N2461" s="165"/>
      <c r="P2461" s="165"/>
      <c r="R2461" s="165"/>
      <c r="T2461" s="165"/>
      <c r="V2461" s="165"/>
      <c r="X2461" s="165"/>
      <c r="Z2461" s="165"/>
      <c r="AB2461" s="165"/>
      <c r="AD2461" s="165"/>
      <c r="AF2461" s="165"/>
      <c r="AH2461" s="165"/>
      <c r="AJ2461" s="165"/>
      <c r="AL2461" s="165"/>
      <c r="AN2461" s="165"/>
      <c r="AP2461" s="165"/>
      <c r="AR2461" s="165"/>
      <c r="AT2461" s="165"/>
      <c r="AV2461" s="165"/>
      <c r="AX2461" s="165"/>
      <c r="AZ2461" s="165"/>
      <c r="BB2461" s="165"/>
    </row>
    <row r="2462" spans="1:54" s="174" customFormat="1" ht="18.399999999999999" customHeight="1" x14ac:dyDescent="0.3">
      <c r="A2462" s="182"/>
      <c r="B2462" s="160"/>
      <c r="C2462" s="64"/>
      <c r="D2462" s="161"/>
      <c r="E2462" s="161"/>
      <c r="H2462" s="161"/>
      <c r="J2462" s="161"/>
      <c r="L2462" s="161"/>
      <c r="N2462" s="161"/>
      <c r="P2462" s="161"/>
      <c r="R2462" s="161"/>
      <c r="T2462" s="161"/>
      <c r="V2462" s="161"/>
      <c r="X2462" s="161"/>
      <c r="Z2462" s="161"/>
      <c r="AB2462" s="161"/>
      <c r="AD2462" s="161"/>
      <c r="AF2462" s="161"/>
      <c r="AH2462" s="161"/>
      <c r="AJ2462" s="161"/>
      <c r="AL2462" s="161"/>
      <c r="AN2462" s="161"/>
      <c r="AP2462" s="161"/>
      <c r="AR2462" s="161"/>
      <c r="AT2462" s="161"/>
      <c r="AV2462" s="161"/>
      <c r="AX2462" s="161"/>
      <c r="AZ2462" s="161"/>
      <c r="BB2462" s="161"/>
    </row>
    <row r="2463" spans="1:54" s="174" customFormat="1" ht="18.399999999999999" customHeight="1" x14ac:dyDescent="0.3">
      <c r="A2463" s="182"/>
      <c r="B2463" s="160"/>
      <c r="C2463" s="64"/>
      <c r="D2463" s="161"/>
      <c r="E2463" s="161"/>
      <c r="H2463" s="161"/>
      <c r="J2463" s="161"/>
      <c r="L2463" s="161"/>
      <c r="N2463" s="161"/>
      <c r="P2463" s="161"/>
      <c r="R2463" s="161"/>
      <c r="T2463" s="161"/>
      <c r="V2463" s="161"/>
      <c r="X2463" s="161"/>
      <c r="Z2463" s="161"/>
      <c r="AB2463" s="161"/>
      <c r="AD2463" s="161"/>
      <c r="AF2463" s="161"/>
      <c r="AH2463" s="161"/>
      <c r="AJ2463" s="161"/>
      <c r="AL2463" s="161"/>
      <c r="AN2463" s="161"/>
      <c r="AP2463" s="161"/>
      <c r="AR2463" s="161"/>
      <c r="AT2463" s="161"/>
      <c r="AV2463" s="161"/>
      <c r="AX2463" s="161"/>
      <c r="AZ2463" s="161"/>
      <c r="BB2463" s="161"/>
    </row>
    <row r="2464" spans="1:54" s="174" customFormat="1" ht="18.399999999999999" customHeight="1" x14ac:dyDescent="0.3">
      <c r="A2464" s="182"/>
      <c r="B2464" s="160"/>
      <c r="C2464" s="64"/>
      <c r="D2464" s="161"/>
      <c r="E2464" s="161"/>
      <c r="F2464" s="165"/>
      <c r="H2464" s="161"/>
      <c r="J2464" s="161"/>
      <c r="L2464" s="161"/>
      <c r="N2464" s="161"/>
      <c r="P2464" s="161"/>
      <c r="R2464" s="161"/>
      <c r="T2464" s="161"/>
      <c r="V2464" s="161"/>
      <c r="X2464" s="161"/>
      <c r="Z2464" s="161"/>
      <c r="AB2464" s="161"/>
      <c r="AD2464" s="161"/>
      <c r="AF2464" s="161"/>
      <c r="AH2464" s="161"/>
      <c r="AJ2464" s="161"/>
      <c r="AL2464" s="161"/>
      <c r="AN2464" s="161"/>
      <c r="AP2464" s="161"/>
      <c r="AR2464" s="161"/>
      <c r="AT2464" s="161"/>
      <c r="AV2464" s="161"/>
      <c r="AX2464" s="161"/>
      <c r="AZ2464" s="161"/>
      <c r="BB2464" s="161"/>
    </row>
    <row r="2465" spans="1:54" s="174" customFormat="1" ht="18.399999999999999" customHeight="1" x14ac:dyDescent="0.3">
      <c r="A2465" s="180"/>
      <c r="B2465" s="179"/>
      <c r="C2465" s="190"/>
      <c r="D2465" s="165"/>
      <c r="E2465" s="161"/>
      <c r="H2465" s="178"/>
      <c r="J2465" s="178"/>
      <c r="L2465" s="178"/>
      <c r="N2465" s="178"/>
      <c r="P2465" s="178"/>
      <c r="R2465" s="178"/>
      <c r="T2465" s="178"/>
      <c r="V2465" s="178"/>
      <c r="X2465" s="178"/>
      <c r="Z2465" s="178"/>
      <c r="AB2465" s="178"/>
      <c r="AD2465" s="178"/>
      <c r="AF2465" s="178"/>
      <c r="AH2465" s="178"/>
      <c r="AJ2465" s="178"/>
      <c r="AL2465" s="178"/>
      <c r="AN2465" s="178"/>
      <c r="AP2465" s="178"/>
      <c r="AR2465" s="178"/>
      <c r="AT2465" s="178"/>
      <c r="AV2465" s="178"/>
      <c r="AX2465" s="178"/>
      <c r="AZ2465" s="178"/>
      <c r="BB2465" s="178"/>
    </row>
    <row r="2466" spans="1:54" s="174" customFormat="1" ht="18.399999999999999" customHeight="1" x14ac:dyDescent="0.3">
      <c r="A2466" s="182"/>
      <c r="B2466" s="160"/>
      <c r="C2466" s="64"/>
      <c r="D2466" s="161"/>
      <c r="E2466" s="161"/>
      <c r="F2466" s="165"/>
      <c r="H2466" s="161"/>
      <c r="J2466" s="161"/>
      <c r="L2466" s="161"/>
      <c r="N2466" s="161"/>
      <c r="P2466" s="161"/>
      <c r="R2466" s="161"/>
      <c r="T2466" s="161"/>
      <c r="V2466" s="161"/>
      <c r="X2466" s="161"/>
      <c r="Z2466" s="161"/>
      <c r="AB2466" s="161"/>
      <c r="AD2466" s="161"/>
      <c r="AF2466" s="161"/>
      <c r="AH2466" s="161"/>
      <c r="AJ2466" s="161"/>
      <c r="AL2466" s="161"/>
      <c r="AN2466" s="161"/>
      <c r="AP2466" s="161"/>
      <c r="AR2466" s="161"/>
      <c r="AT2466" s="161"/>
      <c r="AV2466" s="161"/>
      <c r="AX2466" s="161"/>
      <c r="AZ2466" s="161"/>
      <c r="BB2466" s="161"/>
    </row>
    <row r="2467" spans="1:54" s="174" customFormat="1" ht="18.399999999999999" customHeight="1" x14ac:dyDescent="0.3">
      <c r="A2467" s="200"/>
      <c r="B2467" s="173"/>
      <c r="C2467" s="80"/>
      <c r="D2467" s="161"/>
      <c r="E2467" s="161"/>
      <c r="H2467" s="165"/>
      <c r="J2467" s="165"/>
      <c r="L2467" s="165"/>
      <c r="N2467" s="165"/>
      <c r="P2467" s="165"/>
      <c r="R2467" s="165"/>
      <c r="T2467" s="165"/>
      <c r="V2467" s="165"/>
      <c r="X2467" s="165"/>
      <c r="Z2467" s="165"/>
      <c r="AB2467" s="165"/>
      <c r="AD2467" s="165"/>
      <c r="AF2467" s="165"/>
      <c r="AH2467" s="165"/>
      <c r="AJ2467" s="165"/>
      <c r="AL2467" s="165"/>
      <c r="AN2467" s="165"/>
      <c r="AP2467" s="165"/>
      <c r="AR2467" s="165"/>
      <c r="AT2467" s="165"/>
      <c r="AV2467" s="165"/>
      <c r="AX2467" s="165"/>
      <c r="AZ2467" s="165"/>
      <c r="BB2467" s="165"/>
    </row>
    <row r="2468" spans="1:54" s="174" customFormat="1" ht="18.399999999999999" customHeight="1" x14ac:dyDescent="0.3">
      <c r="A2468" s="200"/>
      <c r="B2468" s="173"/>
      <c r="C2468" s="67"/>
      <c r="D2468" s="161"/>
      <c r="E2468" s="161"/>
      <c r="P2468" s="165"/>
      <c r="R2468" s="165"/>
      <c r="T2468" s="165"/>
      <c r="V2468" s="165"/>
      <c r="X2468" s="165"/>
      <c r="Z2468" s="165"/>
      <c r="AB2468" s="165"/>
      <c r="AD2468" s="165"/>
      <c r="AF2468" s="165"/>
      <c r="AH2468" s="165"/>
      <c r="AJ2468" s="165"/>
      <c r="AL2468" s="165"/>
      <c r="AN2468" s="165"/>
      <c r="AP2468" s="165"/>
      <c r="AR2468" s="165"/>
      <c r="AT2468" s="165"/>
      <c r="AV2468" s="165"/>
      <c r="AX2468" s="165"/>
      <c r="AZ2468" s="165"/>
      <c r="BB2468" s="165"/>
    </row>
    <row r="2469" spans="1:54" s="174" customFormat="1" ht="18.399999999999999" customHeight="1" x14ac:dyDescent="0.3">
      <c r="A2469" s="182"/>
      <c r="B2469" s="160"/>
      <c r="C2469" s="64"/>
      <c r="D2469" s="161"/>
      <c r="E2469" s="161"/>
      <c r="F2469" s="165"/>
      <c r="H2469" s="161"/>
      <c r="J2469" s="161"/>
      <c r="L2469" s="161"/>
      <c r="N2469" s="161"/>
      <c r="P2469" s="161"/>
      <c r="R2469" s="161"/>
      <c r="T2469" s="161"/>
      <c r="V2469" s="161"/>
      <c r="X2469" s="161"/>
      <c r="Z2469" s="161"/>
      <c r="AB2469" s="161"/>
      <c r="AD2469" s="161"/>
      <c r="AF2469" s="161"/>
      <c r="AH2469" s="161"/>
      <c r="AJ2469" s="161"/>
      <c r="AL2469" s="161"/>
      <c r="AN2469" s="161"/>
      <c r="AP2469" s="161"/>
      <c r="AR2469" s="161"/>
      <c r="AT2469" s="161"/>
      <c r="AV2469" s="161"/>
      <c r="AX2469" s="161"/>
      <c r="AZ2469" s="161"/>
      <c r="BB2469" s="161"/>
    </row>
    <row r="2470" spans="1:54" s="174" customFormat="1" ht="18.399999999999999" customHeight="1" x14ac:dyDescent="0.3">
      <c r="A2470" s="182"/>
      <c r="B2470" s="160"/>
      <c r="C2470" s="64"/>
      <c r="D2470" s="161"/>
      <c r="E2470" s="161"/>
      <c r="H2470" s="161"/>
      <c r="J2470" s="161"/>
      <c r="L2470" s="161"/>
      <c r="N2470" s="161"/>
      <c r="P2470" s="161"/>
      <c r="R2470" s="161"/>
      <c r="T2470" s="161"/>
      <c r="V2470" s="161"/>
      <c r="X2470" s="161"/>
      <c r="Z2470" s="161"/>
      <c r="AB2470" s="161"/>
      <c r="AD2470" s="161"/>
      <c r="AF2470" s="161"/>
      <c r="AH2470" s="161"/>
      <c r="AJ2470" s="161"/>
      <c r="AL2470" s="161"/>
      <c r="AN2470" s="161"/>
      <c r="AP2470" s="161"/>
      <c r="AR2470" s="161"/>
      <c r="AT2470" s="161"/>
      <c r="AV2470" s="161"/>
      <c r="AX2470" s="161"/>
      <c r="AZ2470" s="161"/>
      <c r="BB2470" s="161"/>
    </row>
    <row r="2471" spans="1:54" s="174" customFormat="1" ht="18.399999999999999" customHeight="1" x14ac:dyDescent="0.3">
      <c r="A2471" s="182"/>
      <c r="B2471" s="160"/>
      <c r="C2471" s="64"/>
      <c r="D2471" s="161"/>
      <c r="E2471" s="161"/>
      <c r="H2471" s="161"/>
      <c r="J2471" s="161"/>
      <c r="L2471" s="161"/>
      <c r="N2471" s="161"/>
      <c r="P2471" s="161"/>
      <c r="R2471" s="161"/>
      <c r="T2471" s="161"/>
      <c r="V2471" s="161"/>
      <c r="X2471" s="161"/>
      <c r="Z2471" s="161"/>
      <c r="AB2471" s="161"/>
      <c r="AD2471" s="161"/>
      <c r="AF2471" s="161"/>
      <c r="AH2471" s="161"/>
      <c r="AJ2471" s="161"/>
      <c r="AL2471" s="161"/>
      <c r="AN2471" s="161"/>
      <c r="AP2471" s="161"/>
      <c r="AR2471" s="161"/>
      <c r="AT2471" s="161"/>
      <c r="AV2471" s="161"/>
      <c r="AX2471" s="161"/>
      <c r="AZ2471" s="161"/>
      <c r="BB2471" s="161"/>
    </row>
    <row r="2472" spans="1:54" s="174" customFormat="1" ht="18.399999999999999" customHeight="1" x14ac:dyDescent="0.3">
      <c r="A2472" s="182"/>
      <c r="B2472" s="160"/>
      <c r="C2472" s="64"/>
      <c r="D2472" s="161"/>
      <c r="E2472" s="161"/>
      <c r="H2472" s="161"/>
      <c r="J2472" s="161"/>
      <c r="L2472" s="161"/>
      <c r="N2472" s="161"/>
      <c r="P2472" s="161"/>
      <c r="R2472" s="161"/>
      <c r="T2472" s="161"/>
      <c r="V2472" s="161"/>
      <c r="X2472" s="161"/>
      <c r="Z2472" s="161"/>
      <c r="AB2472" s="161"/>
      <c r="AD2472" s="161"/>
      <c r="AF2472" s="161"/>
      <c r="AH2472" s="161"/>
      <c r="AJ2472" s="161"/>
      <c r="AL2472" s="161"/>
      <c r="AN2472" s="161"/>
      <c r="AP2472" s="161"/>
      <c r="AR2472" s="161"/>
      <c r="AT2472" s="161"/>
      <c r="AV2472" s="161"/>
      <c r="AX2472" s="161"/>
      <c r="AZ2472" s="161"/>
      <c r="BB2472" s="161"/>
    </row>
    <row r="2473" spans="1:54" s="174" customFormat="1" ht="18.399999999999999" customHeight="1" x14ac:dyDescent="0.3">
      <c r="A2473" s="182"/>
      <c r="B2473" s="160"/>
      <c r="C2473" s="64"/>
      <c r="D2473" s="161"/>
      <c r="E2473" s="161"/>
      <c r="P2473" s="161"/>
      <c r="R2473" s="161"/>
      <c r="T2473" s="161"/>
      <c r="V2473" s="161"/>
      <c r="X2473" s="161"/>
      <c r="Z2473" s="161"/>
      <c r="AB2473" s="161"/>
      <c r="AD2473" s="161"/>
      <c r="AF2473" s="161"/>
      <c r="AH2473" s="161"/>
      <c r="AJ2473" s="161"/>
      <c r="AL2473" s="161"/>
      <c r="AN2473" s="161"/>
      <c r="AP2473" s="161"/>
      <c r="AR2473" s="161"/>
      <c r="AT2473" s="161"/>
      <c r="AV2473" s="161"/>
      <c r="AX2473" s="161"/>
      <c r="AZ2473" s="161"/>
      <c r="BB2473" s="161"/>
    </row>
    <row r="2474" spans="1:54" s="174" customFormat="1" ht="18.399999999999999" customHeight="1" x14ac:dyDescent="0.3">
      <c r="A2474" s="182"/>
      <c r="B2474" s="160"/>
      <c r="C2474" s="64"/>
      <c r="E2474" s="161"/>
      <c r="N2474" s="161"/>
      <c r="P2474" s="161"/>
      <c r="R2474" s="161"/>
      <c r="T2474" s="161"/>
      <c r="V2474" s="161"/>
      <c r="X2474" s="161"/>
      <c r="Z2474" s="161"/>
      <c r="AB2474" s="161"/>
      <c r="AD2474" s="161"/>
      <c r="AF2474" s="161"/>
      <c r="AH2474" s="161"/>
      <c r="AJ2474" s="161"/>
      <c r="AL2474" s="161"/>
      <c r="AN2474" s="161"/>
      <c r="AP2474" s="161"/>
      <c r="AR2474" s="161"/>
      <c r="AT2474" s="161"/>
      <c r="AV2474" s="161"/>
      <c r="AX2474" s="161"/>
      <c r="AZ2474" s="161"/>
      <c r="BB2474" s="161"/>
    </row>
    <row r="2475" spans="1:54" s="174" customFormat="1" ht="18.399999999999999" customHeight="1" x14ac:dyDescent="0.3">
      <c r="A2475" s="182"/>
      <c r="B2475" s="160"/>
      <c r="C2475" s="64"/>
      <c r="D2475" s="161"/>
      <c r="E2475" s="161"/>
      <c r="H2475" s="161"/>
      <c r="J2475" s="161"/>
      <c r="L2475" s="161"/>
      <c r="N2475" s="161"/>
      <c r="P2475" s="161"/>
      <c r="R2475" s="161"/>
      <c r="T2475" s="161"/>
      <c r="V2475" s="161"/>
      <c r="X2475" s="161"/>
      <c r="Z2475" s="161"/>
      <c r="AB2475" s="161"/>
      <c r="AD2475" s="161"/>
      <c r="AF2475" s="161"/>
      <c r="AH2475" s="161"/>
      <c r="AJ2475" s="161"/>
      <c r="AL2475" s="161"/>
      <c r="AN2475" s="161"/>
      <c r="AP2475" s="161"/>
      <c r="AR2475" s="161"/>
      <c r="AT2475" s="161"/>
      <c r="AV2475" s="161"/>
      <c r="AX2475" s="161"/>
      <c r="AZ2475" s="161"/>
      <c r="BB2475" s="161"/>
    </row>
    <row r="2476" spans="1:54" s="174" customFormat="1" ht="18.399999999999999" customHeight="1" x14ac:dyDescent="0.3">
      <c r="A2476" s="182"/>
      <c r="B2476" s="160"/>
      <c r="C2476" s="64"/>
      <c r="D2476" s="161"/>
      <c r="E2476" s="161"/>
      <c r="AJ2476" s="164"/>
      <c r="AL2476" s="164"/>
      <c r="AN2476" s="164"/>
      <c r="AP2476" s="164"/>
      <c r="AR2476" s="164"/>
      <c r="AT2476" s="164"/>
      <c r="AV2476" s="164"/>
      <c r="AX2476" s="164"/>
      <c r="AZ2476" s="164"/>
      <c r="BB2476" s="164"/>
    </row>
    <row r="2477" spans="1:54" s="174" customFormat="1" ht="18.399999999999999" customHeight="1" x14ac:dyDescent="0.3">
      <c r="A2477" s="182"/>
      <c r="B2477" s="160"/>
      <c r="C2477" s="64"/>
      <c r="D2477" s="161"/>
      <c r="E2477" s="161"/>
      <c r="H2477" s="161"/>
      <c r="J2477" s="161"/>
      <c r="L2477" s="161"/>
      <c r="N2477" s="161"/>
      <c r="P2477" s="161"/>
      <c r="R2477" s="161"/>
      <c r="T2477" s="161"/>
      <c r="V2477" s="161"/>
      <c r="X2477" s="161"/>
      <c r="Z2477" s="161"/>
      <c r="AB2477" s="161"/>
      <c r="AD2477" s="161"/>
      <c r="AF2477" s="161"/>
      <c r="AH2477" s="161"/>
      <c r="AJ2477" s="161"/>
      <c r="AL2477" s="161"/>
      <c r="AN2477" s="161"/>
      <c r="AP2477" s="161"/>
      <c r="AR2477" s="161"/>
      <c r="AT2477" s="161"/>
      <c r="AV2477" s="161"/>
      <c r="AX2477" s="161"/>
      <c r="AZ2477" s="161"/>
      <c r="BB2477" s="161"/>
    </row>
    <row r="2478" spans="1:54" s="174" customFormat="1" ht="18.399999999999999" customHeight="1" x14ac:dyDescent="0.3">
      <c r="A2478" s="182"/>
      <c r="B2478" s="160"/>
      <c r="C2478" s="64"/>
      <c r="D2478" s="161"/>
      <c r="E2478" s="161"/>
      <c r="F2478" s="165"/>
      <c r="H2478" s="161"/>
      <c r="J2478" s="161"/>
      <c r="L2478" s="161"/>
      <c r="N2478" s="161"/>
      <c r="P2478" s="161"/>
      <c r="R2478" s="161"/>
      <c r="T2478" s="161"/>
      <c r="V2478" s="161"/>
      <c r="X2478" s="161"/>
      <c r="Z2478" s="161"/>
      <c r="AB2478" s="161"/>
      <c r="AD2478" s="161"/>
      <c r="AF2478" s="161"/>
      <c r="AH2478" s="161"/>
      <c r="AJ2478" s="161"/>
      <c r="AL2478" s="161"/>
      <c r="AN2478" s="161"/>
      <c r="AP2478" s="161"/>
      <c r="AR2478" s="161"/>
      <c r="AT2478" s="161"/>
      <c r="AV2478" s="161"/>
      <c r="AX2478" s="161"/>
      <c r="AZ2478" s="161"/>
      <c r="BB2478" s="161"/>
    </row>
    <row r="2479" spans="1:54" s="174" customFormat="1" ht="18.399999999999999" customHeight="1" x14ac:dyDescent="0.3">
      <c r="A2479" s="182"/>
      <c r="B2479" s="160"/>
      <c r="C2479" s="64"/>
      <c r="D2479" s="161"/>
      <c r="E2479" s="161"/>
      <c r="H2479" s="161"/>
      <c r="J2479" s="161"/>
      <c r="L2479" s="161"/>
      <c r="N2479" s="161"/>
      <c r="P2479" s="161"/>
      <c r="R2479" s="161"/>
      <c r="T2479" s="161"/>
      <c r="V2479" s="161"/>
      <c r="X2479" s="161"/>
      <c r="Z2479" s="161"/>
      <c r="AB2479" s="161"/>
      <c r="AD2479" s="161"/>
      <c r="AF2479" s="161"/>
      <c r="AH2479" s="161"/>
      <c r="AJ2479" s="161"/>
      <c r="AL2479" s="161"/>
      <c r="AN2479" s="161"/>
      <c r="AP2479" s="161"/>
      <c r="AR2479" s="161"/>
      <c r="AT2479" s="161"/>
      <c r="AV2479" s="161"/>
      <c r="AX2479" s="161"/>
      <c r="AZ2479" s="161"/>
      <c r="BB2479" s="161"/>
    </row>
    <row r="2480" spans="1:54" s="174" customFormat="1" ht="18.399999999999999" customHeight="1" x14ac:dyDescent="0.3">
      <c r="A2480" s="182"/>
      <c r="B2480" s="160"/>
      <c r="C2480" s="64"/>
      <c r="D2480" s="161"/>
      <c r="E2480" s="161"/>
      <c r="H2480" s="161"/>
      <c r="J2480" s="161"/>
      <c r="L2480" s="161"/>
      <c r="N2480" s="161"/>
      <c r="P2480" s="161"/>
      <c r="R2480" s="161"/>
      <c r="T2480" s="161"/>
      <c r="V2480" s="161"/>
      <c r="X2480" s="161"/>
      <c r="Z2480" s="161"/>
      <c r="AB2480" s="161"/>
      <c r="AD2480" s="161"/>
      <c r="AF2480" s="161"/>
      <c r="AH2480" s="161"/>
      <c r="AJ2480" s="161"/>
      <c r="AL2480" s="161"/>
      <c r="AN2480" s="161"/>
      <c r="AP2480" s="161"/>
      <c r="AR2480" s="161"/>
      <c r="AT2480" s="161"/>
      <c r="AV2480" s="161"/>
      <c r="AX2480" s="161"/>
      <c r="AZ2480" s="161"/>
      <c r="BB2480" s="161"/>
    </row>
    <row r="2481" spans="1:54" s="174" customFormat="1" ht="18.399999999999999" customHeight="1" x14ac:dyDescent="0.3">
      <c r="A2481" s="182"/>
      <c r="B2481" s="160"/>
      <c r="C2481" s="64"/>
      <c r="D2481" s="161"/>
      <c r="E2481" s="161"/>
      <c r="H2481" s="161"/>
      <c r="J2481" s="161"/>
      <c r="L2481" s="161"/>
      <c r="N2481" s="161"/>
      <c r="P2481" s="161"/>
      <c r="R2481" s="161"/>
      <c r="T2481" s="161"/>
      <c r="V2481" s="161"/>
      <c r="X2481" s="161"/>
      <c r="Z2481" s="161"/>
      <c r="AB2481" s="161"/>
      <c r="AD2481" s="161"/>
      <c r="AF2481" s="161"/>
      <c r="AH2481" s="161"/>
      <c r="AJ2481" s="161"/>
      <c r="AL2481" s="161"/>
      <c r="AN2481" s="161"/>
      <c r="AP2481" s="161"/>
      <c r="AR2481" s="161"/>
      <c r="AT2481" s="161"/>
      <c r="AV2481" s="161"/>
      <c r="AX2481" s="161"/>
      <c r="AZ2481" s="161"/>
      <c r="BB2481" s="161"/>
    </row>
    <row r="2482" spans="1:54" s="174" customFormat="1" ht="18.399999999999999" customHeight="1" x14ac:dyDescent="0.3">
      <c r="A2482" s="182"/>
      <c r="B2482" s="160"/>
      <c r="C2482" s="64"/>
      <c r="D2482" s="161"/>
      <c r="E2482" s="161"/>
      <c r="H2482" s="161"/>
      <c r="J2482" s="161"/>
      <c r="L2482" s="161"/>
      <c r="N2482" s="161"/>
      <c r="P2482" s="161"/>
      <c r="R2482" s="161"/>
      <c r="T2482" s="161"/>
      <c r="V2482" s="161"/>
      <c r="X2482" s="161"/>
      <c r="Z2482" s="161"/>
      <c r="AB2482" s="161"/>
      <c r="AD2482" s="161"/>
      <c r="AF2482" s="161"/>
      <c r="AH2482" s="161"/>
      <c r="AJ2482" s="161"/>
      <c r="AL2482" s="161"/>
      <c r="AN2482" s="161"/>
      <c r="AP2482" s="161"/>
      <c r="AR2482" s="161"/>
      <c r="AT2482" s="161"/>
      <c r="AV2482" s="161"/>
      <c r="AX2482" s="161"/>
      <c r="AZ2482" s="161"/>
      <c r="BB2482" s="161"/>
    </row>
    <row r="2483" spans="1:54" s="174" customFormat="1" ht="18.399999999999999" customHeight="1" x14ac:dyDescent="0.3">
      <c r="A2483" s="182"/>
      <c r="B2483" s="160"/>
      <c r="C2483" s="64"/>
      <c r="D2483" s="161"/>
      <c r="E2483" s="161"/>
      <c r="H2483" s="161"/>
      <c r="J2483" s="161"/>
      <c r="L2483" s="161"/>
      <c r="N2483" s="161"/>
      <c r="P2483" s="161"/>
      <c r="R2483" s="161"/>
      <c r="T2483" s="161"/>
      <c r="V2483" s="161"/>
      <c r="X2483" s="161"/>
      <c r="Z2483" s="161"/>
      <c r="AB2483" s="161"/>
      <c r="AD2483" s="161"/>
      <c r="AF2483" s="161"/>
      <c r="AH2483" s="161"/>
      <c r="AJ2483" s="161"/>
      <c r="AL2483" s="161"/>
      <c r="AN2483" s="161"/>
      <c r="AP2483" s="161"/>
      <c r="AR2483" s="161"/>
      <c r="AT2483" s="161"/>
      <c r="AV2483" s="161"/>
      <c r="AX2483" s="161"/>
      <c r="AZ2483" s="161"/>
      <c r="BB2483" s="161"/>
    </row>
    <row r="2484" spans="1:54" s="174" customFormat="1" ht="18.399999999999999" customHeight="1" x14ac:dyDescent="0.3">
      <c r="A2484" s="182"/>
      <c r="B2484" s="160"/>
      <c r="C2484" s="64"/>
      <c r="D2484" s="161"/>
      <c r="E2484" s="161"/>
      <c r="H2484" s="161"/>
      <c r="J2484" s="161"/>
      <c r="L2484" s="161"/>
      <c r="N2484" s="161"/>
      <c r="P2484" s="161"/>
      <c r="R2484" s="161"/>
      <c r="T2484" s="161"/>
      <c r="V2484" s="161"/>
      <c r="X2484" s="161"/>
      <c r="Z2484" s="161"/>
      <c r="AB2484" s="161"/>
      <c r="AD2484" s="161"/>
      <c r="AF2484" s="161"/>
      <c r="AH2484" s="161"/>
      <c r="AJ2484" s="161"/>
      <c r="AL2484" s="161"/>
      <c r="AN2484" s="161"/>
      <c r="AP2484" s="161"/>
      <c r="AR2484" s="161"/>
      <c r="AT2484" s="161"/>
      <c r="AV2484" s="161"/>
      <c r="AX2484" s="161"/>
      <c r="AZ2484" s="161"/>
      <c r="BB2484" s="161"/>
    </row>
    <row r="2485" spans="1:54" s="174" customFormat="1" ht="18.399999999999999" customHeight="1" x14ac:dyDescent="0.3">
      <c r="A2485" s="182"/>
      <c r="B2485" s="160"/>
      <c r="C2485" s="64"/>
      <c r="D2485" s="161"/>
      <c r="E2485" s="161"/>
      <c r="T2485" s="161"/>
      <c r="V2485" s="161"/>
      <c r="X2485" s="161"/>
      <c r="Z2485" s="161"/>
      <c r="AB2485" s="161"/>
      <c r="AD2485" s="161"/>
      <c r="AF2485" s="161"/>
      <c r="AH2485" s="161"/>
      <c r="AJ2485" s="161"/>
      <c r="AL2485" s="161"/>
      <c r="AN2485" s="161"/>
      <c r="AP2485" s="161"/>
      <c r="AR2485" s="161"/>
      <c r="AT2485" s="161"/>
      <c r="AV2485" s="161"/>
      <c r="AX2485" s="161"/>
      <c r="AZ2485" s="161"/>
      <c r="BB2485" s="161"/>
    </row>
    <row r="2486" spans="1:54" s="174" customFormat="1" ht="18.399999999999999" customHeight="1" x14ac:dyDescent="0.3">
      <c r="A2486" s="182"/>
      <c r="B2486" s="160"/>
      <c r="C2486" s="190"/>
      <c r="D2486" s="165"/>
      <c r="E2486" s="161"/>
      <c r="Z2486" s="165"/>
      <c r="AB2486" s="165"/>
      <c r="AD2486" s="165"/>
      <c r="AF2486" s="165"/>
      <c r="AH2486" s="165"/>
      <c r="AJ2486" s="165"/>
      <c r="AL2486" s="165"/>
      <c r="AN2486" s="165"/>
      <c r="AP2486" s="165"/>
      <c r="AR2486" s="165"/>
      <c r="AT2486" s="165"/>
      <c r="AV2486" s="165"/>
      <c r="AX2486" s="165"/>
      <c r="AZ2486" s="165"/>
      <c r="BB2486" s="165"/>
    </row>
    <row r="2487" spans="1:54" s="174" customFormat="1" ht="18.399999999999999" customHeight="1" x14ac:dyDescent="0.3">
      <c r="A2487" s="182"/>
      <c r="B2487" s="160"/>
      <c r="C2487" s="64"/>
      <c r="D2487" s="161"/>
      <c r="E2487" s="161"/>
      <c r="H2487" s="161"/>
      <c r="J2487" s="161"/>
      <c r="L2487" s="161"/>
      <c r="N2487" s="161"/>
      <c r="P2487" s="161"/>
      <c r="R2487" s="161"/>
      <c r="T2487" s="161"/>
      <c r="V2487" s="161"/>
      <c r="X2487" s="161"/>
      <c r="Z2487" s="161"/>
      <c r="AB2487" s="161"/>
      <c r="AD2487" s="161"/>
      <c r="AF2487" s="161"/>
      <c r="AH2487" s="161"/>
      <c r="AJ2487" s="161"/>
      <c r="AL2487" s="161"/>
      <c r="AN2487" s="161"/>
      <c r="AP2487" s="161"/>
      <c r="AR2487" s="161"/>
      <c r="AT2487" s="161"/>
      <c r="AV2487" s="161"/>
      <c r="AX2487" s="161"/>
      <c r="AZ2487" s="161"/>
      <c r="BB2487" s="161"/>
    </row>
    <row r="2488" spans="1:54" s="174" customFormat="1" ht="18.399999999999999" customHeight="1" x14ac:dyDescent="0.3">
      <c r="A2488" s="182"/>
      <c r="B2488" s="160"/>
      <c r="C2488" s="64"/>
      <c r="D2488" s="161"/>
      <c r="E2488" s="161"/>
      <c r="J2488" s="161"/>
      <c r="L2488" s="161"/>
      <c r="N2488" s="161"/>
      <c r="P2488" s="161"/>
      <c r="R2488" s="161"/>
      <c r="T2488" s="161"/>
      <c r="V2488" s="161"/>
      <c r="X2488" s="161"/>
      <c r="Z2488" s="161"/>
      <c r="AB2488" s="161"/>
      <c r="AD2488" s="161"/>
      <c r="AF2488" s="161"/>
      <c r="AH2488" s="161"/>
      <c r="AJ2488" s="161"/>
      <c r="AL2488" s="161"/>
      <c r="AN2488" s="161"/>
      <c r="AP2488" s="161"/>
      <c r="AR2488" s="161"/>
      <c r="AT2488" s="161"/>
      <c r="AV2488" s="161"/>
      <c r="AX2488" s="161"/>
      <c r="AZ2488" s="161"/>
      <c r="BB2488" s="161"/>
    </row>
    <row r="2489" spans="1:54" s="174" customFormat="1" ht="18.399999999999999" customHeight="1" x14ac:dyDescent="0.3">
      <c r="A2489" s="182"/>
      <c r="B2489" s="160"/>
      <c r="C2489" s="64"/>
      <c r="D2489" s="161"/>
      <c r="E2489" s="161"/>
      <c r="P2489" s="161"/>
      <c r="R2489" s="161"/>
      <c r="T2489" s="161"/>
      <c r="V2489" s="161"/>
      <c r="X2489" s="161"/>
      <c r="Z2489" s="161"/>
      <c r="AB2489" s="161"/>
      <c r="AD2489" s="161"/>
      <c r="AF2489" s="161"/>
      <c r="AH2489" s="161"/>
      <c r="AJ2489" s="161"/>
      <c r="AL2489" s="161"/>
      <c r="AN2489" s="161"/>
      <c r="AP2489" s="161"/>
      <c r="AR2489" s="161"/>
      <c r="AT2489" s="161"/>
      <c r="AV2489" s="161"/>
      <c r="AX2489" s="161"/>
      <c r="AZ2489" s="161"/>
      <c r="BB2489" s="161"/>
    </row>
    <row r="2490" spans="1:54" s="174" customFormat="1" ht="18.399999999999999" customHeight="1" x14ac:dyDescent="0.3">
      <c r="A2490" s="182"/>
      <c r="B2490" s="160"/>
      <c r="C2490" s="64"/>
      <c r="D2490" s="161"/>
      <c r="E2490" s="161"/>
      <c r="F2490" s="165"/>
      <c r="H2490" s="161"/>
      <c r="J2490" s="161"/>
      <c r="L2490" s="161"/>
      <c r="N2490" s="161"/>
      <c r="P2490" s="161"/>
      <c r="R2490" s="161"/>
      <c r="T2490" s="161"/>
      <c r="V2490" s="161"/>
      <c r="X2490" s="161"/>
      <c r="Z2490" s="161"/>
      <c r="AB2490" s="161"/>
      <c r="AD2490" s="161"/>
      <c r="AF2490" s="161"/>
      <c r="AH2490" s="161"/>
      <c r="AJ2490" s="161"/>
      <c r="AL2490" s="161"/>
      <c r="AN2490" s="161"/>
      <c r="AP2490" s="161"/>
      <c r="AR2490" s="161"/>
      <c r="AT2490" s="161"/>
      <c r="AV2490" s="161"/>
      <c r="AX2490" s="161"/>
      <c r="AZ2490" s="161"/>
      <c r="BB2490" s="161"/>
    </row>
    <row r="2491" spans="1:54" s="174" customFormat="1" ht="18.399999999999999" customHeight="1" x14ac:dyDescent="0.3">
      <c r="A2491" s="182"/>
      <c r="B2491" s="160"/>
      <c r="C2491" s="190"/>
      <c r="D2491" s="165"/>
      <c r="E2491" s="161"/>
      <c r="H2491" s="165"/>
      <c r="J2491" s="165"/>
      <c r="L2491" s="165"/>
      <c r="N2491" s="165"/>
      <c r="P2491" s="165"/>
      <c r="R2491" s="165"/>
      <c r="T2491" s="165"/>
      <c r="V2491" s="165"/>
      <c r="X2491" s="165"/>
      <c r="Z2491" s="165"/>
      <c r="AB2491" s="165"/>
      <c r="AD2491" s="165"/>
      <c r="AF2491" s="165"/>
      <c r="AH2491" s="165"/>
      <c r="AJ2491" s="165"/>
      <c r="AL2491" s="165"/>
      <c r="AN2491" s="165"/>
      <c r="AP2491" s="165"/>
      <c r="AR2491" s="165"/>
      <c r="AT2491" s="165"/>
      <c r="AV2491" s="165"/>
      <c r="AX2491" s="165"/>
      <c r="AZ2491" s="165"/>
      <c r="BB2491" s="165"/>
    </row>
    <row r="2492" spans="1:54" s="174" customFormat="1" ht="18.399999999999999" customHeight="1" x14ac:dyDescent="0.3">
      <c r="A2492" s="182"/>
      <c r="B2492" s="160"/>
      <c r="C2492" s="64"/>
      <c r="D2492" s="161"/>
      <c r="E2492" s="161"/>
      <c r="H2492" s="161"/>
      <c r="J2492" s="161"/>
      <c r="L2492" s="161"/>
      <c r="N2492" s="161"/>
      <c r="P2492" s="161"/>
      <c r="R2492" s="161"/>
      <c r="T2492" s="161"/>
      <c r="V2492" s="161"/>
      <c r="X2492" s="161"/>
      <c r="Z2492" s="161"/>
      <c r="AB2492" s="161"/>
      <c r="AD2492" s="161"/>
      <c r="AF2492" s="161"/>
      <c r="AH2492" s="161"/>
      <c r="AJ2492" s="161"/>
      <c r="AL2492" s="161"/>
      <c r="AN2492" s="161"/>
      <c r="AP2492" s="161"/>
      <c r="AR2492" s="161"/>
      <c r="AT2492" s="161"/>
      <c r="AV2492" s="161"/>
      <c r="AX2492" s="161"/>
      <c r="AZ2492" s="161"/>
      <c r="BB2492" s="161"/>
    </row>
    <row r="2493" spans="1:54" s="174" customFormat="1" ht="18.399999999999999" customHeight="1" x14ac:dyDescent="0.3">
      <c r="A2493" s="182"/>
      <c r="B2493" s="160"/>
      <c r="C2493" s="64"/>
      <c r="D2493" s="161"/>
      <c r="E2493" s="161"/>
      <c r="F2493" s="165"/>
      <c r="H2493" s="161"/>
      <c r="J2493" s="161"/>
      <c r="L2493" s="161"/>
      <c r="N2493" s="161"/>
      <c r="P2493" s="161"/>
      <c r="R2493" s="161"/>
      <c r="T2493" s="161"/>
      <c r="V2493" s="161"/>
      <c r="X2493" s="161"/>
      <c r="Z2493" s="161"/>
      <c r="AB2493" s="161"/>
      <c r="AD2493" s="161"/>
      <c r="AF2493" s="161"/>
      <c r="AH2493" s="161"/>
      <c r="AJ2493" s="161"/>
      <c r="AL2493" s="161"/>
      <c r="AN2493" s="161"/>
      <c r="AP2493" s="161"/>
      <c r="AR2493" s="161"/>
      <c r="AT2493" s="161"/>
      <c r="AV2493" s="161"/>
      <c r="AX2493" s="161"/>
      <c r="AZ2493" s="161"/>
      <c r="BB2493" s="161"/>
    </row>
    <row r="2494" spans="1:54" s="174" customFormat="1" ht="18.399999999999999" customHeight="1" x14ac:dyDescent="0.3">
      <c r="A2494" s="182"/>
      <c r="B2494" s="160"/>
      <c r="C2494" s="64"/>
      <c r="D2494" s="161"/>
      <c r="E2494" s="161"/>
      <c r="F2494" s="165"/>
      <c r="H2494" s="161"/>
      <c r="J2494" s="161"/>
      <c r="L2494" s="161"/>
      <c r="N2494" s="161"/>
      <c r="P2494" s="161"/>
      <c r="R2494" s="161"/>
      <c r="T2494" s="161"/>
      <c r="V2494" s="161"/>
      <c r="X2494" s="161"/>
      <c r="Z2494" s="161"/>
      <c r="AB2494" s="161"/>
      <c r="AD2494" s="161"/>
      <c r="AF2494" s="161"/>
      <c r="AH2494" s="161"/>
      <c r="AJ2494" s="161"/>
      <c r="AL2494" s="161"/>
      <c r="AN2494" s="161"/>
      <c r="AP2494" s="161"/>
      <c r="AR2494" s="161"/>
      <c r="AT2494" s="161"/>
      <c r="AV2494" s="161"/>
      <c r="AX2494" s="161"/>
      <c r="AZ2494" s="161"/>
      <c r="BB2494" s="161"/>
    </row>
    <row r="2495" spans="1:54" s="174" customFormat="1" ht="18.399999999999999" customHeight="1" x14ac:dyDescent="0.3">
      <c r="A2495" s="182"/>
      <c r="B2495" s="160"/>
      <c r="C2495" s="64"/>
      <c r="D2495" s="161"/>
      <c r="E2495" s="161"/>
      <c r="L2495" s="161"/>
      <c r="N2495" s="161"/>
      <c r="P2495" s="161"/>
      <c r="R2495" s="161"/>
      <c r="T2495" s="161"/>
      <c r="V2495" s="161"/>
      <c r="X2495" s="161"/>
      <c r="Z2495" s="161"/>
      <c r="AB2495" s="161"/>
      <c r="AD2495" s="161"/>
      <c r="AF2495" s="161"/>
      <c r="AH2495" s="161"/>
      <c r="AJ2495" s="161"/>
      <c r="AL2495" s="161"/>
      <c r="AN2495" s="161"/>
      <c r="AP2495" s="161"/>
      <c r="AR2495" s="161"/>
      <c r="AT2495" s="161"/>
      <c r="AV2495" s="161"/>
      <c r="AX2495" s="161"/>
      <c r="AZ2495" s="161"/>
      <c r="BB2495" s="161"/>
    </row>
    <row r="2496" spans="1:54" s="174" customFormat="1" ht="18.399999999999999" customHeight="1" x14ac:dyDescent="0.3">
      <c r="A2496" s="182"/>
      <c r="B2496" s="160"/>
      <c r="C2496" s="64"/>
      <c r="D2496" s="161"/>
      <c r="E2496" s="161"/>
      <c r="F2496" s="165"/>
      <c r="H2496" s="161"/>
      <c r="J2496" s="161"/>
      <c r="L2496" s="161"/>
      <c r="N2496" s="161"/>
      <c r="P2496" s="161"/>
      <c r="R2496" s="161"/>
      <c r="T2496" s="161"/>
      <c r="V2496" s="161"/>
      <c r="X2496" s="161"/>
      <c r="Z2496" s="161"/>
      <c r="AB2496" s="161"/>
      <c r="AD2496" s="161"/>
      <c r="AF2496" s="161"/>
      <c r="AH2496" s="161"/>
      <c r="AJ2496" s="161"/>
      <c r="AL2496" s="161"/>
      <c r="AN2496" s="161"/>
      <c r="AP2496" s="161"/>
      <c r="AR2496" s="161"/>
      <c r="AT2496" s="161"/>
      <c r="AV2496" s="161"/>
      <c r="AX2496" s="161"/>
      <c r="AZ2496" s="161"/>
      <c r="BB2496" s="161"/>
    </row>
    <row r="2497" spans="1:54" s="174" customFormat="1" ht="18.399999999999999" customHeight="1" x14ac:dyDescent="0.3">
      <c r="A2497" s="182"/>
      <c r="B2497" s="160"/>
      <c r="C2497" s="64"/>
      <c r="D2497" s="161"/>
      <c r="E2497" s="161"/>
      <c r="J2497" s="161"/>
      <c r="L2497" s="161"/>
      <c r="N2497" s="161"/>
      <c r="P2497" s="161"/>
      <c r="R2497" s="161"/>
      <c r="T2497" s="161"/>
      <c r="V2497" s="161"/>
      <c r="X2497" s="161"/>
      <c r="Z2497" s="161"/>
      <c r="AB2497" s="161"/>
      <c r="AD2497" s="161"/>
      <c r="AF2497" s="161"/>
      <c r="AH2497" s="161"/>
      <c r="AJ2497" s="161"/>
      <c r="AL2497" s="161"/>
      <c r="AN2497" s="161"/>
      <c r="AP2497" s="161"/>
      <c r="AR2497" s="161"/>
      <c r="AT2497" s="161"/>
      <c r="AV2497" s="161"/>
      <c r="AX2497" s="161"/>
      <c r="AZ2497" s="161"/>
      <c r="BB2497" s="161"/>
    </row>
    <row r="2498" spans="1:54" s="174" customFormat="1" ht="18.399999999999999" customHeight="1" x14ac:dyDescent="0.3">
      <c r="A2498" s="182"/>
      <c r="B2498" s="160"/>
      <c r="C2498" s="64"/>
      <c r="D2498" s="161"/>
      <c r="E2498" s="161"/>
      <c r="J2498" s="161"/>
      <c r="L2498" s="161"/>
      <c r="N2498" s="161"/>
      <c r="P2498" s="161"/>
      <c r="R2498" s="161"/>
      <c r="T2498" s="161"/>
      <c r="V2498" s="161"/>
      <c r="X2498" s="161"/>
      <c r="Z2498" s="161"/>
      <c r="AB2498" s="161"/>
      <c r="AD2498" s="161"/>
      <c r="AF2498" s="161"/>
      <c r="AH2498" s="161"/>
      <c r="AJ2498" s="161"/>
      <c r="AL2498" s="161"/>
      <c r="AN2498" s="161"/>
      <c r="AP2498" s="161"/>
      <c r="AR2498" s="161"/>
      <c r="AT2498" s="161"/>
      <c r="AV2498" s="161"/>
      <c r="AX2498" s="161"/>
      <c r="AZ2498" s="161"/>
      <c r="BB2498" s="161"/>
    </row>
    <row r="2499" spans="1:54" s="174" customFormat="1" ht="18.399999999999999" customHeight="1" x14ac:dyDescent="0.3">
      <c r="A2499" s="182"/>
      <c r="B2499" s="160"/>
      <c r="C2499" s="64"/>
      <c r="D2499" s="161"/>
      <c r="E2499" s="161"/>
      <c r="H2499" s="178"/>
      <c r="J2499" s="164"/>
      <c r="L2499" s="164"/>
      <c r="N2499" s="164"/>
      <c r="P2499" s="164"/>
      <c r="R2499" s="164"/>
      <c r="T2499" s="164"/>
      <c r="V2499" s="164"/>
      <c r="X2499" s="164"/>
      <c r="Z2499" s="164"/>
      <c r="AB2499" s="164"/>
      <c r="AD2499" s="164"/>
      <c r="AF2499" s="164"/>
      <c r="AH2499" s="164"/>
      <c r="AJ2499" s="164"/>
      <c r="AL2499" s="164"/>
      <c r="AN2499" s="164"/>
      <c r="AP2499" s="164"/>
      <c r="AR2499" s="164"/>
      <c r="AT2499" s="164"/>
      <c r="AV2499" s="164"/>
      <c r="AX2499" s="164"/>
      <c r="AZ2499" s="164"/>
      <c r="BB2499" s="164"/>
    </row>
    <row r="2500" spans="1:54" s="174" customFormat="1" ht="18.399999999999999" customHeight="1" x14ac:dyDescent="0.3">
      <c r="A2500" s="182"/>
      <c r="B2500" s="160"/>
      <c r="C2500" s="64"/>
      <c r="D2500" s="161"/>
      <c r="E2500" s="161"/>
      <c r="J2500" s="161"/>
      <c r="L2500" s="161"/>
      <c r="N2500" s="161"/>
      <c r="P2500" s="161"/>
      <c r="R2500" s="161"/>
      <c r="T2500" s="161"/>
      <c r="V2500" s="161"/>
      <c r="X2500" s="161"/>
      <c r="Z2500" s="161"/>
      <c r="AB2500" s="161"/>
      <c r="AD2500" s="161"/>
      <c r="AF2500" s="161"/>
      <c r="AH2500" s="161"/>
      <c r="AJ2500" s="161"/>
      <c r="AL2500" s="161"/>
      <c r="AN2500" s="161"/>
      <c r="AP2500" s="161"/>
      <c r="AR2500" s="161"/>
      <c r="AT2500" s="161"/>
      <c r="AV2500" s="161"/>
      <c r="AX2500" s="161"/>
      <c r="AZ2500" s="161"/>
      <c r="BB2500" s="161"/>
    </row>
    <row r="2501" spans="1:54" s="174" customFormat="1" ht="18.399999999999999" customHeight="1" x14ac:dyDescent="0.3">
      <c r="A2501" s="182"/>
      <c r="B2501" s="160"/>
      <c r="C2501" s="64"/>
      <c r="D2501" s="161"/>
      <c r="E2501" s="161"/>
      <c r="F2501" s="165"/>
      <c r="H2501" s="161"/>
      <c r="J2501" s="161"/>
      <c r="L2501" s="161"/>
      <c r="N2501" s="161"/>
      <c r="P2501" s="161"/>
      <c r="R2501" s="161"/>
      <c r="T2501" s="161"/>
      <c r="V2501" s="161"/>
      <c r="X2501" s="161"/>
      <c r="Z2501" s="161"/>
      <c r="AB2501" s="161"/>
      <c r="AD2501" s="161"/>
      <c r="AF2501" s="161"/>
      <c r="AH2501" s="161"/>
      <c r="AJ2501" s="161"/>
      <c r="AL2501" s="161"/>
      <c r="AN2501" s="161"/>
      <c r="AP2501" s="161"/>
      <c r="AR2501" s="161"/>
      <c r="AT2501" s="161"/>
      <c r="AV2501" s="161"/>
      <c r="AX2501" s="161"/>
      <c r="AZ2501" s="161"/>
      <c r="BB2501" s="161"/>
    </row>
    <row r="2502" spans="1:54" s="174" customFormat="1" ht="18.399999999999999" customHeight="1" x14ac:dyDescent="0.3">
      <c r="A2502" s="182"/>
      <c r="B2502" s="160"/>
      <c r="C2502" s="64"/>
      <c r="D2502" s="161"/>
      <c r="E2502" s="161"/>
      <c r="F2502" s="165"/>
      <c r="H2502" s="161"/>
      <c r="J2502" s="161"/>
      <c r="L2502" s="161"/>
      <c r="N2502" s="161"/>
      <c r="P2502" s="161"/>
      <c r="R2502" s="161"/>
      <c r="T2502" s="161"/>
      <c r="V2502" s="161"/>
      <c r="X2502" s="161"/>
      <c r="Z2502" s="161"/>
      <c r="AB2502" s="161"/>
      <c r="AD2502" s="161"/>
      <c r="AF2502" s="161"/>
      <c r="AH2502" s="161"/>
      <c r="AJ2502" s="161"/>
      <c r="AL2502" s="161"/>
      <c r="AN2502" s="161"/>
      <c r="AP2502" s="161"/>
      <c r="AR2502" s="161"/>
      <c r="AT2502" s="161"/>
      <c r="AV2502" s="161"/>
      <c r="AX2502" s="161"/>
      <c r="AZ2502" s="161"/>
      <c r="BB2502" s="161"/>
    </row>
    <row r="2503" spans="1:54" s="174" customFormat="1" ht="18.399999999999999" customHeight="1" x14ac:dyDescent="0.3">
      <c r="A2503" s="182"/>
      <c r="B2503" s="160"/>
      <c r="C2503" s="64"/>
      <c r="D2503" s="161"/>
      <c r="E2503" s="161"/>
      <c r="F2503" s="165"/>
      <c r="H2503" s="165"/>
      <c r="J2503" s="165"/>
      <c r="L2503" s="165"/>
      <c r="N2503" s="165"/>
      <c r="P2503" s="165"/>
      <c r="R2503" s="165"/>
      <c r="T2503" s="165"/>
      <c r="V2503" s="165"/>
      <c r="X2503" s="165"/>
      <c r="Z2503" s="165"/>
      <c r="AB2503" s="165"/>
      <c r="AD2503" s="165"/>
      <c r="AF2503" s="165"/>
      <c r="AH2503" s="165"/>
      <c r="AJ2503" s="165"/>
      <c r="AL2503" s="165"/>
      <c r="AN2503" s="165"/>
      <c r="AP2503" s="165"/>
      <c r="AR2503" s="165"/>
      <c r="AT2503" s="165"/>
      <c r="AV2503" s="165"/>
      <c r="AX2503" s="165"/>
      <c r="AZ2503" s="165"/>
      <c r="BB2503" s="165"/>
    </row>
    <row r="2504" spans="1:54" s="174" customFormat="1" ht="18.399999999999999" customHeight="1" x14ac:dyDescent="0.3">
      <c r="A2504" s="182"/>
      <c r="B2504" s="160"/>
      <c r="C2504" s="64"/>
      <c r="D2504" s="161"/>
      <c r="E2504" s="161"/>
      <c r="J2504" s="161"/>
      <c r="L2504" s="161"/>
      <c r="N2504" s="161"/>
      <c r="P2504" s="161"/>
      <c r="R2504" s="161"/>
      <c r="T2504" s="161"/>
      <c r="V2504" s="161"/>
      <c r="X2504" s="161"/>
      <c r="Z2504" s="161"/>
      <c r="AB2504" s="161"/>
      <c r="AD2504" s="161"/>
      <c r="AF2504" s="161"/>
      <c r="AH2504" s="161"/>
      <c r="AJ2504" s="161"/>
      <c r="AL2504" s="161"/>
      <c r="AN2504" s="161"/>
      <c r="AP2504" s="161"/>
      <c r="AR2504" s="161"/>
      <c r="AT2504" s="161"/>
      <c r="AV2504" s="161"/>
      <c r="AX2504" s="161"/>
      <c r="AZ2504" s="161"/>
      <c r="BB2504" s="161"/>
    </row>
    <row r="2505" spans="1:54" s="174" customFormat="1" ht="18.399999999999999" customHeight="1" x14ac:dyDescent="0.3">
      <c r="A2505" s="182"/>
      <c r="B2505" s="160"/>
      <c r="C2505" s="64"/>
      <c r="D2505" s="161"/>
      <c r="E2505" s="161"/>
      <c r="F2505" s="165"/>
      <c r="H2505" s="165"/>
      <c r="J2505" s="165"/>
      <c r="L2505" s="165"/>
      <c r="N2505" s="165"/>
      <c r="P2505" s="165"/>
      <c r="R2505" s="165"/>
      <c r="T2505" s="165"/>
      <c r="V2505" s="165"/>
      <c r="X2505" s="165"/>
      <c r="Z2505" s="165"/>
      <c r="AB2505" s="165"/>
      <c r="AD2505" s="165"/>
      <c r="AF2505" s="165"/>
      <c r="AH2505" s="165"/>
      <c r="AJ2505" s="165"/>
      <c r="AL2505" s="165"/>
      <c r="AN2505" s="165"/>
      <c r="AP2505" s="165"/>
      <c r="AR2505" s="165"/>
      <c r="AT2505" s="165"/>
      <c r="AV2505" s="165"/>
      <c r="AX2505" s="165"/>
      <c r="AZ2505" s="165"/>
      <c r="BB2505" s="165"/>
    </row>
    <row r="2506" spans="1:54" s="174" customFormat="1" ht="18.399999999999999" customHeight="1" x14ac:dyDescent="0.3">
      <c r="A2506" s="182"/>
      <c r="B2506" s="160"/>
      <c r="C2506" s="64"/>
      <c r="D2506" s="161"/>
      <c r="E2506" s="161"/>
      <c r="L2506" s="161"/>
      <c r="N2506" s="161"/>
      <c r="P2506" s="161"/>
      <c r="R2506" s="161"/>
      <c r="T2506" s="161"/>
      <c r="V2506" s="161"/>
      <c r="X2506" s="161"/>
      <c r="Z2506" s="161"/>
      <c r="AB2506" s="161"/>
      <c r="AD2506" s="161"/>
      <c r="AF2506" s="161"/>
      <c r="AH2506" s="161"/>
      <c r="AJ2506" s="161"/>
      <c r="AL2506" s="161"/>
      <c r="AN2506" s="161"/>
      <c r="AP2506" s="161"/>
      <c r="AR2506" s="161"/>
      <c r="AT2506" s="161"/>
      <c r="AV2506" s="161"/>
      <c r="AX2506" s="161"/>
      <c r="AZ2506" s="161"/>
      <c r="BB2506" s="161"/>
    </row>
    <row r="2507" spans="1:54" s="174" customFormat="1" ht="18.399999999999999" customHeight="1" x14ac:dyDescent="0.3">
      <c r="A2507" s="182"/>
      <c r="B2507" s="160"/>
      <c r="C2507" s="64"/>
      <c r="D2507" s="161"/>
      <c r="E2507" s="161"/>
      <c r="H2507" s="161"/>
      <c r="J2507" s="161"/>
      <c r="L2507" s="161"/>
      <c r="N2507" s="161"/>
      <c r="P2507" s="161"/>
      <c r="R2507" s="161"/>
      <c r="T2507" s="161"/>
      <c r="V2507" s="161"/>
      <c r="X2507" s="161"/>
      <c r="Z2507" s="161"/>
      <c r="AB2507" s="161"/>
      <c r="AD2507" s="161"/>
      <c r="AF2507" s="161"/>
      <c r="AH2507" s="161"/>
      <c r="AJ2507" s="161"/>
      <c r="AL2507" s="161"/>
      <c r="AN2507" s="161"/>
      <c r="AP2507" s="161"/>
      <c r="AR2507" s="161"/>
      <c r="AT2507" s="161"/>
      <c r="AV2507" s="161"/>
      <c r="AX2507" s="161"/>
      <c r="AZ2507" s="161"/>
      <c r="BB2507" s="161"/>
    </row>
    <row r="2508" spans="1:54" s="174" customFormat="1" ht="18.399999999999999" customHeight="1" x14ac:dyDescent="0.3">
      <c r="A2508" s="182"/>
      <c r="B2508" s="160"/>
      <c r="C2508" s="64"/>
      <c r="D2508" s="161"/>
      <c r="E2508" s="161"/>
      <c r="J2508" s="161"/>
      <c r="L2508" s="161"/>
      <c r="N2508" s="161"/>
      <c r="P2508" s="161"/>
      <c r="R2508" s="161"/>
      <c r="T2508" s="161"/>
      <c r="V2508" s="161"/>
      <c r="X2508" s="161"/>
      <c r="Z2508" s="161"/>
      <c r="AB2508" s="161"/>
      <c r="AD2508" s="161"/>
      <c r="AF2508" s="161"/>
      <c r="AH2508" s="161"/>
      <c r="AJ2508" s="161"/>
      <c r="AL2508" s="161"/>
      <c r="AN2508" s="161"/>
      <c r="AP2508" s="161"/>
      <c r="AR2508" s="161"/>
      <c r="AT2508" s="161"/>
      <c r="AV2508" s="161"/>
      <c r="AX2508" s="161"/>
      <c r="AZ2508" s="161"/>
      <c r="BB2508" s="161"/>
    </row>
    <row r="2509" spans="1:54" s="174" customFormat="1" ht="18.399999999999999" customHeight="1" x14ac:dyDescent="0.3">
      <c r="A2509" s="182"/>
      <c r="B2509" s="160"/>
      <c r="C2509" s="64"/>
      <c r="D2509" s="161"/>
      <c r="E2509" s="161"/>
      <c r="F2509" s="165"/>
      <c r="H2509" s="165"/>
      <c r="J2509" s="165"/>
      <c r="L2509" s="165"/>
      <c r="N2509" s="165"/>
      <c r="P2509" s="165"/>
      <c r="R2509" s="165"/>
      <c r="T2509" s="165"/>
      <c r="V2509" s="165"/>
      <c r="X2509" s="165"/>
      <c r="Z2509" s="165"/>
      <c r="AB2509" s="165"/>
      <c r="AD2509" s="165"/>
      <c r="AF2509" s="165"/>
      <c r="AH2509" s="165"/>
      <c r="AJ2509" s="165"/>
      <c r="AL2509" s="165"/>
      <c r="AN2509" s="165"/>
      <c r="AP2509" s="165"/>
      <c r="AR2509" s="165"/>
      <c r="AT2509" s="165"/>
      <c r="AV2509" s="165"/>
      <c r="AX2509" s="165"/>
      <c r="AZ2509" s="165"/>
      <c r="BB2509" s="165"/>
    </row>
    <row r="2510" spans="1:54" s="174" customFormat="1" ht="18.399999999999999" customHeight="1" x14ac:dyDescent="0.3">
      <c r="A2510" s="182"/>
      <c r="B2510" s="160"/>
      <c r="C2510" s="64"/>
      <c r="D2510" s="161"/>
      <c r="E2510" s="161"/>
      <c r="F2510" s="165"/>
      <c r="H2510" s="165"/>
      <c r="J2510" s="165"/>
      <c r="L2510" s="165"/>
      <c r="N2510" s="165"/>
      <c r="P2510" s="165"/>
      <c r="R2510" s="165"/>
      <c r="T2510" s="165"/>
      <c r="V2510" s="165"/>
      <c r="X2510" s="165"/>
      <c r="Z2510" s="165"/>
      <c r="AB2510" s="165"/>
      <c r="AD2510" s="165"/>
      <c r="AF2510" s="165"/>
      <c r="AH2510" s="165"/>
      <c r="AJ2510" s="165"/>
      <c r="AL2510" s="165"/>
      <c r="AN2510" s="165"/>
      <c r="AP2510" s="165"/>
      <c r="AR2510" s="165"/>
      <c r="AT2510" s="165"/>
      <c r="AV2510" s="165"/>
      <c r="AX2510" s="165"/>
      <c r="AZ2510" s="165"/>
      <c r="BB2510" s="165"/>
    </row>
    <row r="2511" spans="1:54" ht="18.399999999999999" customHeight="1" x14ac:dyDescent="0.3">
      <c r="A2511" s="182"/>
      <c r="B2511" s="160"/>
      <c r="C2511" s="64"/>
      <c r="D2511" s="161"/>
    </row>
    <row r="2512" spans="1:54" ht="18.399999999999999" customHeight="1" x14ac:dyDescent="0.3">
      <c r="A2512" s="182"/>
      <c r="B2512" s="160"/>
      <c r="C2512" s="190"/>
      <c r="D2512" s="165"/>
      <c r="F2512" s="174"/>
    </row>
    <row r="2513" spans="1:54" s="174" customFormat="1" ht="18.399999999999999" customHeight="1" x14ac:dyDescent="0.3">
      <c r="A2513" s="182"/>
      <c r="B2513" s="160"/>
      <c r="C2513" s="64"/>
      <c r="D2513" s="161"/>
      <c r="E2513" s="161"/>
      <c r="J2513" s="161"/>
      <c r="L2513" s="161"/>
      <c r="N2513" s="161"/>
      <c r="P2513" s="161"/>
      <c r="R2513" s="161"/>
      <c r="T2513" s="161"/>
      <c r="V2513" s="161"/>
      <c r="X2513" s="161"/>
      <c r="Z2513" s="161"/>
      <c r="AB2513" s="161"/>
      <c r="AD2513" s="161"/>
      <c r="AF2513" s="161"/>
      <c r="AH2513" s="161"/>
      <c r="AJ2513" s="161"/>
      <c r="AL2513" s="161"/>
      <c r="AN2513" s="161"/>
      <c r="AP2513" s="161"/>
      <c r="AR2513" s="161"/>
      <c r="AT2513" s="161"/>
      <c r="AV2513" s="161"/>
      <c r="AX2513" s="161"/>
      <c r="AZ2513" s="161"/>
      <c r="BB2513" s="161"/>
    </row>
    <row r="2514" spans="1:54" s="174" customFormat="1" ht="18.399999999999999" customHeight="1" x14ac:dyDescent="0.3">
      <c r="A2514" s="182"/>
      <c r="B2514" s="160"/>
      <c r="C2514" s="64"/>
      <c r="D2514" s="161"/>
      <c r="E2514" s="161"/>
      <c r="H2514" s="161"/>
      <c r="J2514" s="161"/>
      <c r="L2514" s="161"/>
      <c r="N2514" s="161"/>
      <c r="P2514" s="161"/>
      <c r="R2514" s="161"/>
      <c r="T2514" s="161"/>
      <c r="V2514" s="161"/>
      <c r="X2514" s="161"/>
      <c r="Z2514" s="161"/>
      <c r="AB2514" s="161"/>
      <c r="AD2514" s="161"/>
      <c r="AF2514" s="161"/>
      <c r="AH2514" s="161"/>
      <c r="AJ2514" s="161"/>
      <c r="AL2514" s="161"/>
      <c r="AN2514" s="161"/>
      <c r="AP2514" s="161"/>
      <c r="AR2514" s="161"/>
      <c r="AT2514" s="161"/>
      <c r="AV2514" s="161"/>
      <c r="AX2514" s="161"/>
      <c r="AZ2514" s="161"/>
      <c r="BB2514" s="161"/>
    </row>
    <row r="2515" spans="1:54" s="174" customFormat="1" ht="18.399999999999999" customHeight="1" x14ac:dyDescent="0.3">
      <c r="A2515" s="182"/>
      <c r="B2515" s="160"/>
      <c r="C2515" s="64"/>
      <c r="D2515" s="161"/>
      <c r="E2515" s="161"/>
      <c r="H2515" s="161"/>
      <c r="J2515" s="161"/>
      <c r="L2515" s="161"/>
      <c r="N2515" s="161"/>
      <c r="P2515" s="161"/>
      <c r="R2515" s="161"/>
      <c r="T2515" s="161"/>
      <c r="V2515" s="161"/>
      <c r="X2515" s="161"/>
      <c r="Z2515" s="161"/>
      <c r="AB2515" s="161"/>
      <c r="AD2515" s="161"/>
      <c r="AF2515" s="161"/>
      <c r="AH2515" s="161"/>
      <c r="AJ2515" s="161"/>
      <c r="AL2515" s="161"/>
      <c r="AN2515" s="161"/>
      <c r="AP2515" s="161"/>
      <c r="AR2515" s="161"/>
      <c r="AT2515" s="161"/>
      <c r="AV2515" s="161"/>
      <c r="AX2515" s="161"/>
      <c r="AZ2515" s="161"/>
      <c r="BB2515" s="161"/>
    </row>
    <row r="2516" spans="1:54" s="174" customFormat="1" ht="18.399999999999999" customHeight="1" x14ac:dyDescent="0.3">
      <c r="A2516" s="182"/>
      <c r="B2516" s="160"/>
      <c r="C2516" s="64"/>
      <c r="D2516" s="161"/>
      <c r="E2516" s="161"/>
      <c r="H2516" s="161"/>
      <c r="J2516" s="161"/>
      <c r="L2516" s="161"/>
      <c r="N2516" s="161"/>
      <c r="P2516" s="161"/>
      <c r="R2516" s="161"/>
      <c r="T2516" s="161"/>
      <c r="V2516" s="161"/>
      <c r="X2516" s="161"/>
      <c r="Z2516" s="161"/>
      <c r="AB2516" s="161"/>
      <c r="AD2516" s="161"/>
      <c r="AF2516" s="161"/>
      <c r="AH2516" s="161"/>
      <c r="AJ2516" s="161"/>
      <c r="AL2516" s="161"/>
      <c r="AN2516" s="161"/>
      <c r="AP2516" s="161"/>
      <c r="AR2516" s="161"/>
      <c r="AT2516" s="161"/>
      <c r="AV2516" s="161"/>
      <c r="AX2516" s="161"/>
      <c r="AZ2516" s="161"/>
      <c r="BB2516" s="161"/>
    </row>
    <row r="2517" spans="1:54" s="174" customFormat="1" ht="18.399999999999999" customHeight="1" x14ac:dyDescent="0.3">
      <c r="A2517" s="182"/>
      <c r="B2517" s="160"/>
      <c r="C2517" s="64"/>
      <c r="D2517" s="161"/>
      <c r="E2517" s="161"/>
      <c r="H2517" s="165"/>
      <c r="J2517" s="165"/>
      <c r="L2517" s="165"/>
      <c r="N2517" s="165"/>
      <c r="P2517" s="165"/>
      <c r="R2517" s="165"/>
      <c r="T2517" s="165"/>
      <c r="V2517" s="165"/>
      <c r="X2517" s="165"/>
      <c r="Z2517" s="165"/>
      <c r="AB2517" s="165"/>
      <c r="AD2517" s="165"/>
      <c r="AF2517" s="165"/>
      <c r="AH2517" s="165"/>
      <c r="AJ2517" s="165"/>
      <c r="AL2517" s="165"/>
      <c r="AN2517" s="165"/>
      <c r="AP2517" s="165"/>
      <c r="AR2517" s="165"/>
      <c r="AT2517" s="165"/>
      <c r="AV2517" s="165"/>
      <c r="AX2517" s="165"/>
      <c r="AZ2517" s="165"/>
      <c r="BB2517" s="165"/>
    </row>
    <row r="2518" spans="1:54" s="174" customFormat="1" ht="18.399999999999999" customHeight="1" x14ac:dyDescent="0.3">
      <c r="A2518" s="182"/>
      <c r="B2518" s="160"/>
      <c r="C2518" s="64"/>
      <c r="D2518" s="161"/>
      <c r="E2518" s="161"/>
      <c r="H2518" s="161"/>
      <c r="J2518" s="161"/>
      <c r="L2518" s="161"/>
      <c r="N2518" s="161"/>
      <c r="P2518" s="161"/>
      <c r="R2518" s="161"/>
      <c r="T2518" s="161"/>
      <c r="V2518" s="161"/>
      <c r="X2518" s="161"/>
      <c r="Z2518" s="161"/>
      <c r="AB2518" s="161"/>
      <c r="AD2518" s="161"/>
      <c r="AF2518" s="161"/>
      <c r="AH2518" s="161"/>
      <c r="AJ2518" s="161"/>
      <c r="AL2518" s="161"/>
      <c r="AN2518" s="161"/>
      <c r="AP2518" s="161"/>
      <c r="AR2518" s="161"/>
      <c r="AT2518" s="161"/>
      <c r="AV2518" s="161"/>
      <c r="AX2518" s="161"/>
      <c r="AZ2518" s="161"/>
      <c r="BB2518" s="161"/>
    </row>
    <row r="2519" spans="1:54" s="174" customFormat="1" ht="18.399999999999999" customHeight="1" x14ac:dyDescent="0.3">
      <c r="A2519" s="182"/>
      <c r="B2519" s="160"/>
      <c r="C2519" s="64"/>
      <c r="D2519" s="161"/>
      <c r="E2519" s="161"/>
      <c r="H2519" s="161"/>
      <c r="J2519" s="161"/>
      <c r="L2519" s="161"/>
      <c r="N2519" s="161"/>
      <c r="P2519" s="161"/>
      <c r="X2519" s="161"/>
      <c r="Z2519" s="161"/>
      <c r="AB2519" s="161"/>
      <c r="AD2519" s="161"/>
      <c r="AF2519" s="161"/>
      <c r="AH2519" s="161"/>
      <c r="AJ2519" s="161"/>
      <c r="AL2519" s="161"/>
      <c r="AN2519" s="161"/>
      <c r="AP2519" s="161"/>
      <c r="AR2519" s="161"/>
      <c r="AT2519" s="161"/>
      <c r="AV2519" s="161"/>
      <c r="AX2519" s="161"/>
      <c r="AZ2519" s="161"/>
      <c r="BB2519" s="161"/>
    </row>
    <row r="2520" spans="1:54" s="174" customFormat="1" ht="18.399999999999999" customHeight="1" x14ac:dyDescent="0.3">
      <c r="A2520" s="182"/>
      <c r="B2520" s="160"/>
      <c r="C2520" s="64"/>
      <c r="D2520" s="161"/>
      <c r="E2520" s="161"/>
      <c r="AL2520" s="165"/>
      <c r="AN2520" s="165"/>
      <c r="AP2520" s="165"/>
      <c r="AR2520" s="165"/>
      <c r="AT2520" s="165"/>
      <c r="AV2520" s="165"/>
      <c r="AX2520" s="165"/>
      <c r="AZ2520" s="165"/>
      <c r="BB2520" s="165"/>
    </row>
    <row r="2521" spans="1:54" s="174" customFormat="1" ht="18.399999999999999" customHeight="1" x14ac:dyDescent="0.3">
      <c r="A2521" s="182"/>
      <c r="B2521" s="160"/>
      <c r="C2521" s="64"/>
      <c r="D2521" s="161"/>
      <c r="E2521" s="161"/>
    </row>
    <row r="2522" spans="1:54" s="174" customFormat="1" ht="18.399999999999999" customHeight="1" x14ac:dyDescent="0.3">
      <c r="A2522" s="182"/>
      <c r="B2522" s="160"/>
      <c r="C2522" s="64"/>
      <c r="D2522" s="177"/>
      <c r="E2522" s="161"/>
      <c r="AL2522" s="165"/>
      <c r="AN2522" s="165"/>
      <c r="AP2522" s="165"/>
      <c r="AR2522" s="165"/>
      <c r="AT2522" s="165"/>
      <c r="AV2522" s="165"/>
      <c r="AX2522" s="165"/>
      <c r="AZ2522" s="165"/>
      <c r="BB2522" s="165"/>
    </row>
    <row r="2523" spans="1:54" s="174" customFormat="1" ht="18.399999999999999" customHeight="1" x14ac:dyDescent="0.3">
      <c r="A2523" s="180"/>
      <c r="C2523" s="190"/>
      <c r="D2523" s="165"/>
      <c r="E2523" s="161"/>
      <c r="F2523" s="164"/>
      <c r="L2523" s="164"/>
      <c r="N2523" s="164"/>
      <c r="P2523" s="164"/>
      <c r="R2523" s="164"/>
      <c r="T2523" s="164"/>
      <c r="V2523" s="164"/>
      <c r="X2523" s="164"/>
      <c r="Z2523" s="164"/>
      <c r="AB2523" s="164"/>
      <c r="AD2523" s="164"/>
      <c r="AF2523" s="164"/>
      <c r="AH2523" s="164"/>
      <c r="AJ2523" s="164"/>
      <c r="AL2523" s="164"/>
      <c r="AN2523" s="164"/>
      <c r="AP2523" s="164"/>
      <c r="AR2523" s="164"/>
      <c r="AT2523" s="164"/>
      <c r="AV2523" s="164"/>
      <c r="AX2523" s="164"/>
      <c r="AZ2523" s="164"/>
      <c r="BB2523" s="164"/>
    </row>
    <row r="2524" spans="1:54" s="174" customFormat="1" ht="18.399999999999999" customHeight="1" x14ac:dyDescent="0.3">
      <c r="A2524" s="182"/>
      <c r="B2524" s="160"/>
      <c r="C2524" s="190"/>
      <c r="D2524" s="165"/>
      <c r="E2524" s="161"/>
      <c r="H2524" s="165"/>
      <c r="J2524" s="165"/>
      <c r="L2524" s="165"/>
      <c r="N2524" s="165"/>
      <c r="P2524" s="165"/>
      <c r="R2524" s="165"/>
      <c r="T2524" s="165"/>
      <c r="V2524" s="165"/>
      <c r="X2524" s="165"/>
      <c r="Z2524" s="165"/>
      <c r="AB2524" s="165"/>
      <c r="AD2524" s="165"/>
      <c r="AF2524" s="165"/>
      <c r="AH2524" s="165"/>
      <c r="AJ2524" s="165"/>
      <c r="AL2524" s="165"/>
      <c r="AN2524" s="165"/>
      <c r="AP2524" s="165"/>
      <c r="AR2524" s="165"/>
      <c r="AT2524" s="165"/>
      <c r="AV2524" s="165"/>
      <c r="AX2524" s="165"/>
      <c r="AZ2524" s="165"/>
      <c r="BB2524" s="165"/>
    </row>
    <row r="2525" spans="1:54" s="174" customFormat="1" ht="18.399999999999999" customHeight="1" x14ac:dyDescent="0.3">
      <c r="A2525" s="182"/>
      <c r="B2525" s="160"/>
      <c r="C2525" s="190"/>
      <c r="D2525" s="165"/>
      <c r="E2525" s="161"/>
      <c r="H2525" s="165"/>
      <c r="J2525" s="165"/>
      <c r="L2525" s="165"/>
      <c r="N2525" s="165"/>
      <c r="P2525" s="165"/>
      <c r="R2525" s="165"/>
      <c r="T2525" s="165"/>
      <c r="V2525" s="165"/>
      <c r="X2525" s="165"/>
      <c r="Z2525" s="165"/>
      <c r="AB2525" s="165"/>
      <c r="AD2525" s="165"/>
      <c r="AF2525" s="165"/>
      <c r="AH2525" s="165"/>
      <c r="AJ2525" s="165"/>
      <c r="AL2525" s="165"/>
      <c r="AN2525" s="165"/>
      <c r="AP2525" s="165"/>
      <c r="AR2525" s="165"/>
      <c r="AT2525" s="165"/>
      <c r="AV2525" s="165"/>
      <c r="AX2525" s="165"/>
      <c r="AZ2525" s="165"/>
      <c r="BB2525" s="165"/>
    </row>
    <row r="2526" spans="1:54" s="174" customFormat="1" ht="18.399999999999999" customHeight="1" x14ac:dyDescent="0.3">
      <c r="A2526" s="182"/>
      <c r="B2526" s="160"/>
      <c r="C2526" s="64"/>
      <c r="D2526" s="161"/>
      <c r="E2526" s="161"/>
      <c r="H2526" s="161"/>
      <c r="J2526" s="161"/>
      <c r="L2526" s="161"/>
      <c r="N2526" s="161"/>
      <c r="P2526" s="161"/>
      <c r="R2526" s="161"/>
      <c r="T2526" s="161"/>
      <c r="V2526" s="161"/>
      <c r="X2526" s="161"/>
      <c r="Z2526" s="161"/>
      <c r="AB2526" s="161"/>
      <c r="AD2526" s="161"/>
      <c r="AF2526" s="161"/>
      <c r="AH2526" s="161"/>
      <c r="AJ2526" s="161"/>
      <c r="AL2526" s="161"/>
      <c r="AN2526" s="161"/>
      <c r="AP2526" s="161"/>
      <c r="AR2526" s="161"/>
      <c r="AT2526" s="161"/>
      <c r="AV2526" s="161"/>
      <c r="AX2526" s="161"/>
      <c r="AZ2526" s="161"/>
      <c r="BB2526" s="161"/>
    </row>
    <row r="2527" spans="1:54" s="174" customFormat="1" ht="18.399999999999999" customHeight="1" x14ac:dyDescent="0.3">
      <c r="A2527" s="182"/>
      <c r="B2527" s="160"/>
      <c r="C2527" s="190"/>
      <c r="D2527" s="165"/>
      <c r="E2527" s="161"/>
      <c r="H2527" s="165"/>
      <c r="J2527" s="165"/>
      <c r="L2527" s="165"/>
      <c r="N2527" s="165"/>
      <c r="P2527" s="165"/>
      <c r="R2527" s="165"/>
      <c r="T2527" s="165"/>
      <c r="V2527" s="165"/>
      <c r="X2527" s="165"/>
      <c r="Z2527" s="165"/>
      <c r="AB2527" s="165"/>
      <c r="AD2527" s="165"/>
      <c r="AF2527" s="165"/>
      <c r="AH2527" s="165"/>
      <c r="AJ2527" s="165"/>
      <c r="AL2527" s="165"/>
      <c r="AN2527" s="165"/>
      <c r="AP2527" s="165"/>
      <c r="AR2527" s="165"/>
      <c r="AT2527" s="165"/>
      <c r="AV2527" s="165"/>
      <c r="AX2527" s="165"/>
      <c r="AZ2527" s="165"/>
      <c r="BB2527" s="165"/>
    </row>
    <row r="2528" spans="1:54" s="174" customFormat="1" ht="18.399999999999999" customHeight="1" x14ac:dyDescent="0.3">
      <c r="A2528" s="182"/>
      <c r="B2528" s="160"/>
      <c r="C2528" s="190"/>
      <c r="D2528" s="165"/>
      <c r="E2528" s="161"/>
      <c r="H2528" s="165"/>
      <c r="J2528" s="165"/>
      <c r="L2528" s="165"/>
      <c r="N2528" s="165"/>
      <c r="P2528" s="165"/>
      <c r="R2528" s="165"/>
      <c r="T2528" s="165"/>
      <c r="V2528" s="165"/>
      <c r="X2528" s="165"/>
      <c r="Z2528" s="165"/>
      <c r="AB2528" s="165"/>
      <c r="AD2528" s="165"/>
      <c r="AF2528" s="165"/>
      <c r="AH2528" s="165"/>
      <c r="AJ2528" s="165"/>
      <c r="AL2528" s="165"/>
      <c r="AN2528" s="165"/>
      <c r="AP2528" s="165"/>
      <c r="AR2528" s="165"/>
      <c r="AT2528" s="165"/>
      <c r="AV2528" s="165"/>
      <c r="AX2528" s="165"/>
      <c r="AZ2528" s="165"/>
      <c r="BB2528" s="165"/>
    </row>
    <row r="2529" spans="1:54" s="174" customFormat="1" ht="18.399999999999999" customHeight="1" x14ac:dyDescent="0.3">
      <c r="A2529" s="182"/>
      <c r="B2529" s="160"/>
      <c r="C2529" s="64"/>
      <c r="D2529" s="160"/>
      <c r="E2529" s="161"/>
      <c r="H2529" s="165"/>
      <c r="J2529" s="165"/>
      <c r="L2529" s="165"/>
      <c r="N2529" s="165"/>
      <c r="R2529" s="165"/>
      <c r="T2529" s="165"/>
      <c r="V2529" s="165"/>
      <c r="X2529" s="165"/>
      <c r="Z2529" s="165"/>
      <c r="AB2529" s="165"/>
      <c r="AD2529" s="165"/>
      <c r="AF2529" s="165"/>
      <c r="AH2529" s="165"/>
      <c r="AJ2529" s="165"/>
      <c r="AL2529" s="165"/>
      <c r="AN2529" s="165"/>
      <c r="AP2529" s="165"/>
      <c r="AR2529" s="165"/>
      <c r="AT2529" s="165"/>
      <c r="AV2529" s="165"/>
      <c r="AX2529" s="165"/>
      <c r="AZ2529" s="165"/>
      <c r="BB2529" s="165"/>
    </row>
    <row r="2530" spans="1:54" s="174" customFormat="1" ht="18.399999999999999" customHeight="1" x14ac:dyDescent="0.3">
      <c r="A2530" s="182"/>
      <c r="B2530" s="160"/>
      <c r="C2530" s="64"/>
      <c r="D2530" s="161"/>
      <c r="E2530" s="161"/>
      <c r="F2530" s="165"/>
      <c r="H2530" s="161"/>
      <c r="J2530" s="161"/>
      <c r="L2530" s="161"/>
      <c r="N2530" s="161"/>
      <c r="P2530" s="161"/>
      <c r="R2530" s="161"/>
      <c r="T2530" s="161"/>
      <c r="V2530" s="161"/>
      <c r="X2530" s="161"/>
      <c r="Z2530" s="161"/>
      <c r="AB2530" s="161"/>
      <c r="AD2530" s="161"/>
      <c r="AF2530" s="161"/>
      <c r="AH2530" s="161"/>
      <c r="AJ2530" s="161"/>
      <c r="AL2530" s="161"/>
      <c r="AN2530" s="161"/>
      <c r="AP2530" s="161"/>
      <c r="AR2530" s="161"/>
      <c r="AT2530" s="161"/>
      <c r="AV2530" s="161"/>
      <c r="AX2530" s="161"/>
      <c r="AZ2530" s="161"/>
      <c r="BB2530" s="161"/>
    </row>
    <row r="2531" spans="1:54" s="174" customFormat="1" ht="18.399999999999999" customHeight="1" x14ac:dyDescent="0.3">
      <c r="A2531" s="182"/>
      <c r="B2531" s="160"/>
      <c r="C2531" s="64"/>
      <c r="D2531" s="161"/>
      <c r="E2531" s="161"/>
      <c r="F2531" s="165"/>
      <c r="H2531" s="165"/>
      <c r="J2531" s="165"/>
      <c r="L2531" s="165"/>
      <c r="N2531" s="165"/>
      <c r="P2531" s="165"/>
      <c r="R2531" s="165"/>
      <c r="T2531" s="165"/>
      <c r="V2531" s="165"/>
      <c r="X2531" s="165"/>
      <c r="Z2531" s="165"/>
      <c r="AB2531" s="165"/>
      <c r="AD2531" s="165"/>
      <c r="AF2531" s="165"/>
      <c r="AH2531" s="165"/>
      <c r="AJ2531" s="165"/>
      <c r="AL2531" s="165"/>
      <c r="AN2531" s="165"/>
      <c r="AP2531" s="165"/>
      <c r="AR2531" s="165"/>
      <c r="AT2531" s="165"/>
      <c r="AV2531" s="165"/>
      <c r="AX2531" s="165"/>
      <c r="AZ2531" s="165"/>
      <c r="BB2531" s="165"/>
    </row>
    <row r="2532" spans="1:54" s="174" customFormat="1" ht="18.399999999999999" customHeight="1" x14ac:dyDescent="0.3">
      <c r="A2532" s="182"/>
      <c r="B2532" s="160"/>
      <c r="C2532" s="64"/>
      <c r="D2532" s="161"/>
      <c r="E2532" s="161"/>
      <c r="H2532" s="161"/>
      <c r="J2532" s="161"/>
      <c r="L2532" s="161"/>
      <c r="N2532" s="161"/>
      <c r="P2532" s="161"/>
      <c r="R2532" s="161"/>
      <c r="T2532" s="161"/>
      <c r="V2532" s="161"/>
      <c r="X2532" s="161"/>
      <c r="Z2532" s="161"/>
      <c r="AB2532" s="161"/>
      <c r="AD2532" s="161"/>
      <c r="AF2532" s="161"/>
      <c r="AH2532" s="161"/>
      <c r="AJ2532" s="161"/>
      <c r="AL2532" s="161"/>
      <c r="AN2532" s="161"/>
      <c r="AP2532" s="161"/>
      <c r="AR2532" s="161"/>
      <c r="AT2532" s="161"/>
      <c r="AV2532" s="161"/>
      <c r="AX2532" s="161"/>
      <c r="AZ2532" s="161"/>
      <c r="BB2532" s="161"/>
    </row>
    <row r="2533" spans="1:54" s="174" customFormat="1" ht="18.399999999999999" customHeight="1" x14ac:dyDescent="0.3">
      <c r="A2533" s="182"/>
      <c r="B2533" s="160"/>
      <c r="C2533" s="64"/>
      <c r="D2533" s="161"/>
      <c r="E2533" s="161"/>
      <c r="F2533" s="165"/>
      <c r="H2533" s="161"/>
      <c r="J2533" s="161"/>
      <c r="L2533" s="161"/>
      <c r="N2533" s="161"/>
      <c r="P2533" s="161"/>
      <c r="R2533" s="161"/>
      <c r="T2533" s="161"/>
      <c r="V2533" s="161"/>
      <c r="X2533" s="161"/>
      <c r="Z2533" s="161"/>
      <c r="AB2533" s="161"/>
      <c r="AD2533" s="161"/>
      <c r="AF2533" s="161"/>
      <c r="AH2533" s="161"/>
      <c r="AJ2533" s="161"/>
      <c r="AL2533" s="161"/>
      <c r="AN2533" s="161"/>
      <c r="AP2533" s="161"/>
      <c r="AR2533" s="161"/>
      <c r="AT2533" s="161"/>
      <c r="AV2533" s="161"/>
      <c r="AX2533" s="161"/>
      <c r="AZ2533" s="161"/>
      <c r="BB2533" s="161"/>
    </row>
    <row r="2534" spans="1:54" s="174" customFormat="1" ht="18.399999999999999" customHeight="1" x14ac:dyDescent="0.3">
      <c r="A2534" s="182"/>
      <c r="B2534" s="160"/>
      <c r="C2534" s="64"/>
      <c r="D2534" s="161"/>
      <c r="E2534" s="161"/>
      <c r="F2534" s="165"/>
      <c r="H2534" s="165"/>
      <c r="J2534" s="165"/>
      <c r="L2534" s="165"/>
      <c r="N2534" s="165"/>
      <c r="P2534" s="165"/>
      <c r="R2534" s="165"/>
      <c r="T2534" s="165"/>
      <c r="V2534" s="165"/>
      <c r="X2534" s="165"/>
      <c r="Z2534" s="165"/>
      <c r="AB2534" s="165"/>
      <c r="AD2534" s="165"/>
      <c r="AF2534" s="165"/>
      <c r="AH2534" s="165"/>
      <c r="AJ2534" s="165"/>
      <c r="AL2534" s="165"/>
      <c r="AN2534" s="165"/>
      <c r="AP2534" s="165"/>
      <c r="AR2534" s="165"/>
      <c r="AT2534" s="165"/>
      <c r="AV2534" s="165"/>
      <c r="AX2534" s="165"/>
      <c r="AZ2534" s="165"/>
      <c r="BB2534" s="165"/>
    </row>
    <row r="2535" spans="1:54" s="174" customFormat="1" ht="18.399999999999999" customHeight="1" x14ac:dyDescent="0.3">
      <c r="A2535" s="182"/>
      <c r="B2535" s="160"/>
      <c r="C2535" s="64"/>
      <c r="D2535" s="161"/>
      <c r="E2535" s="161"/>
      <c r="F2535" s="165"/>
      <c r="H2535" s="165"/>
      <c r="J2535" s="165"/>
      <c r="L2535" s="165"/>
      <c r="N2535" s="165"/>
      <c r="P2535" s="165"/>
      <c r="R2535" s="165"/>
      <c r="T2535" s="165"/>
      <c r="V2535" s="165"/>
      <c r="X2535" s="165"/>
      <c r="Z2535" s="165"/>
      <c r="AB2535" s="165"/>
      <c r="AD2535" s="165"/>
      <c r="AF2535" s="165"/>
      <c r="AH2535" s="165"/>
      <c r="AJ2535" s="165"/>
      <c r="AL2535" s="165"/>
      <c r="AN2535" s="165"/>
      <c r="AP2535" s="165"/>
      <c r="AR2535" s="165"/>
      <c r="AT2535" s="165"/>
      <c r="AV2535" s="165"/>
      <c r="AX2535" s="165"/>
      <c r="AZ2535" s="165"/>
      <c r="BB2535" s="165"/>
    </row>
    <row r="2536" spans="1:54" s="174" customFormat="1" ht="18.399999999999999" customHeight="1" x14ac:dyDescent="0.3">
      <c r="A2536" s="180"/>
      <c r="B2536" s="179"/>
      <c r="C2536" s="190"/>
      <c r="D2536" s="165"/>
      <c r="E2536" s="161"/>
      <c r="H2536" s="178"/>
      <c r="J2536" s="178"/>
      <c r="L2536" s="178"/>
      <c r="N2536" s="178"/>
      <c r="P2536" s="178"/>
      <c r="R2536" s="178"/>
      <c r="T2536" s="178"/>
      <c r="V2536" s="178"/>
      <c r="X2536" s="178"/>
      <c r="Z2536" s="178"/>
      <c r="AB2536" s="178"/>
      <c r="AD2536" s="178"/>
      <c r="AF2536" s="178"/>
      <c r="AH2536" s="178"/>
      <c r="AJ2536" s="178"/>
      <c r="AL2536" s="178"/>
      <c r="AN2536" s="178"/>
      <c r="AP2536" s="178"/>
      <c r="AR2536" s="178"/>
      <c r="AT2536" s="178"/>
      <c r="AV2536" s="178"/>
      <c r="AX2536" s="178"/>
      <c r="AZ2536" s="178"/>
      <c r="BB2536" s="178"/>
    </row>
    <row r="2537" spans="1:54" s="174" customFormat="1" ht="18.399999999999999" customHeight="1" x14ac:dyDescent="0.3">
      <c r="A2537" s="182"/>
      <c r="B2537" s="160"/>
      <c r="C2537" s="190"/>
      <c r="D2537" s="165"/>
      <c r="E2537" s="161"/>
      <c r="H2537" s="164"/>
      <c r="J2537" s="164"/>
      <c r="L2537" s="164"/>
      <c r="N2537" s="164"/>
      <c r="P2537" s="164"/>
      <c r="R2537" s="164"/>
      <c r="T2537" s="164"/>
      <c r="V2537" s="164"/>
      <c r="X2537" s="164"/>
      <c r="Z2537" s="164"/>
      <c r="AB2537" s="164"/>
      <c r="AD2537" s="164"/>
      <c r="AF2537" s="164"/>
      <c r="AH2537" s="164"/>
      <c r="AJ2537" s="164"/>
      <c r="AL2537" s="164"/>
      <c r="AN2537" s="164"/>
      <c r="AP2537" s="164"/>
      <c r="AR2537" s="164"/>
      <c r="AT2537" s="164"/>
      <c r="AV2537" s="164"/>
      <c r="AX2537" s="164"/>
      <c r="AZ2537" s="164"/>
      <c r="BB2537" s="164"/>
    </row>
    <row r="2538" spans="1:54" s="174" customFormat="1" ht="18.399999999999999" customHeight="1" x14ac:dyDescent="0.3">
      <c r="A2538" s="182"/>
      <c r="B2538" s="160"/>
      <c r="C2538" s="64"/>
      <c r="D2538" s="161"/>
      <c r="E2538" s="161"/>
      <c r="H2538" s="161"/>
      <c r="J2538" s="161"/>
      <c r="L2538" s="161"/>
      <c r="N2538" s="161"/>
      <c r="P2538" s="161"/>
      <c r="R2538" s="161"/>
      <c r="T2538" s="161"/>
      <c r="V2538" s="161"/>
      <c r="X2538" s="161"/>
      <c r="Z2538" s="161"/>
      <c r="AB2538" s="161"/>
      <c r="AD2538" s="161"/>
      <c r="AF2538" s="161"/>
      <c r="AH2538" s="161"/>
      <c r="AJ2538" s="161"/>
      <c r="AL2538" s="161"/>
      <c r="AN2538" s="161"/>
      <c r="AP2538" s="161"/>
      <c r="AR2538" s="161"/>
      <c r="AT2538" s="161"/>
      <c r="AV2538" s="161"/>
      <c r="AX2538" s="161"/>
      <c r="AZ2538" s="161"/>
      <c r="BB2538" s="161"/>
    </row>
    <row r="2539" spans="1:54" s="174" customFormat="1" ht="18.399999999999999" customHeight="1" x14ac:dyDescent="0.3">
      <c r="A2539" s="182"/>
      <c r="B2539" s="160"/>
      <c r="C2539" s="64"/>
      <c r="D2539" s="161"/>
      <c r="E2539" s="161"/>
      <c r="F2539" s="165"/>
      <c r="H2539" s="165"/>
      <c r="J2539" s="165"/>
      <c r="L2539" s="165"/>
      <c r="N2539" s="165"/>
      <c r="P2539" s="165"/>
      <c r="R2539" s="165"/>
      <c r="T2539" s="165"/>
      <c r="V2539" s="165"/>
      <c r="X2539" s="165"/>
      <c r="Z2539" s="165"/>
      <c r="AB2539" s="165"/>
      <c r="AD2539" s="165"/>
      <c r="AF2539" s="165"/>
      <c r="AH2539" s="165"/>
      <c r="AJ2539" s="165"/>
      <c r="AL2539" s="165"/>
      <c r="AN2539" s="165"/>
      <c r="AP2539" s="165"/>
      <c r="AR2539" s="165"/>
      <c r="AT2539" s="165"/>
      <c r="AV2539" s="165"/>
      <c r="AX2539" s="165"/>
      <c r="AZ2539" s="165"/>
      <c r="BB2539" s="165"/>
    </row>
    <row r="2540" spans="1:54" s="174" customFormat="1" ht="18.399999999999999" customHeight="1" x14ac:dyDescent="0.3">
      <c r="A2540" s="182"/>
      <c r="B2540" s="160"/>
      <c r="C2540" s="64"/>
      <c r="D2540" s="161"/>
      <c r="E2540" s="161"/>
      <c r="F2540" s="165"/>
      <c r="H2540" s="165"/>
      <c r="J2540" s="165"/>
      <c r="L2540" s="165"/>
      <c r="N2540" s="165"/>
      <c r="P2540" s="165"/>
      <c r="R2540" s="165"/>
      <c r="T2540" s="165"/>
      <c r="V2540" s="165"/>
      <c r="X2540" s="165"/>
      <c r="Z2540" s="165"/>
      <c r="AB2540" s="165"/>
      <c r="AD2540" s="165"/>
      <c r="AF2540" s="165"/>
      <c r="AH2540" s="165"/>
      <c r="AJ2540" s="165"/>
      <c r="AL2540" s="165"/>
      <c r="AN2540" s="165"/>
      <c r="AP2540" s="165"/>
      <c r="AR2540" s="165"/>
      <c r="AT2540" s="165"/>
      <c r="AV2540" s="165"/>
      <c r="AX2540" s="165"/>
      <c r="AZ2540" s="165"/>
      <c r="BB2540" s="165"/>
    </row>
    <row r="2541" spans="1:54" s="174" customFormat="1" ht="18.399999999999999" customHeight="1" x14ac:dyDescent="0.3">
      <c r="A2541" s="182"/>
      <c r="B2541" s="160"/>
      <c r="C2541" s="64"/>
      <c r="D2541" s="160"/>
      <c r="E2541" s="161"/>
      <c r="H2541" s="165"/>
      <c r="J2541" s="165"/>
      <c r="L2541" s="165"/>
      <c r="N2541" s="165"/>
      <c r="R2541" s="165"/>
      <c r="T2541" s="165"/>
      <c r="V2541" s="165"/>
      <c r="X2541" s="165"/>
      <c r="Z2541" s="165"/>
      <c r="AB2541" s="165"/>
      <c r="AD2541" s="165"/>
      <c r="AF2541" s="165"/>
      <c r="AH2541" s="165"/>
      <c r="AJ2541" s="165"/>
      <c r="AL2541" s="165"/>
      <c r="AN2541" s="165"/>
      <c r="AP2541" s="165"/>
      <c r="AR2541" s="165"/>
      <c r="AT2541" s="165"/>
      <c r="AV2541" s="165"/>
      <c r="AX2541" s="165"/>
      <c r="AZ2541" s="165"/>
      <c r="BB2541" s="165"/>
    </row>
    <row r="2542" spans="1:54" s="174" customFormat="1" ht="18.399999999999999" customHeight="1" x14ac:dyDescent="0.3">
      <c r="A2542" s="182"/>
      <c r="B2542" s="160"/>
      <c r="C2542" s="64"/>
      <c r="D2542" s="161"/>
      <c r="E2542" s="161"/>
      <c r="J2542" s="161"/>
      <c r="L2542" s="161"/>
      <c r="N2542" s="161"/>
      <c r="P2542" s="161"/>
      <c r="R2542" s="161"/>
      <c r="T2542" s="161"/>
      <c r="V2542" s="161"/>
      <c r="X2542" s="161"/>
      <c r="Z2542" s="161"/>
      <c r="AB2542" s="161"/>
      <c r="AD2542" s="161"/>
      <c r="AF2542" s="161"/>
      <c r="AH2542" s="161"/>
      <c r="AJ2542" s="161"/>
      <c r="AL2542" s="161"/>
      <c r="AN2542" s="161"/>
      <c r="AP2542" s="161"/>
      <c r="AR2542" s="161"/>
      <c r="AT2542" s="161"/>
      <c r="AV2542" s="161"/>
      <c r="AX2542" s="161"/>
      <c r="AZ2542" s="161"/>
      <c r="BB2542" s="161"/>
    </row>
    <row r="2543" spans="1:54" s="174" customFormat="1" ht="18.399999999999999" customHeight="1" x14ac:dyDescent="0.3">
      <c r="A2543" s="182"/>
      <c r="B2543" s="160"/>
      <c r="C2543" s="64"/>
      <c r="D2543" s="161"/>
      <c r="E2543" s="161"/>
      <c r="J2543" s="161"/>
      <c r="L2543" s="161"/>
      <c r="N2543" s="161"/>
      <c r="P2543" s="161"/>
      <c r="R2543" s="161"/>
      <c r="T2543" s="161"/>
      <c r="V2543" s="161"/>
      <c r="X2543" s="161"/>
      <c r="Z2543" s="161"/>
      <c r="AB2543" s="161"/>
      <c r="AD2543" s="161"/>
      <c r="AF2543" s="161"/>
      <c r="AH2543" s="161"/>
      <c r="AJ2543" s="161"/>
      <c r="AL2543" s="161"/>
      <c r="AN2543" s="161"/>
      <c r="AP2543" s="161"/>
      <c r="AR2543" s="161"/>
      <c r="AT2543" s="161"/>
      <c r="AV2543" s="161"/>
      <c r="AX2543" s="161"/>
      <c r="AZ2543" s="161"/>
      <c r="BB2543" s="161"/>
    </row>
    <row r="2544" spans="1:54" s="174" customFormat="1" ht="18.399999999999999" customHeight="1" x14ac:dyDescent="0.3">
      <c r="A2544" s="182"/>
      <c r="B2544" s="160"/>
      <c r="C2544" s="64"/>
      <c r="D2544" s="161"/>
      <c r="E2544" s="161"/>
      <c r="F2544" s="165"/>
      <c r="H2544" s="161"/>
      <c r="J2544" s="161"/>
      <c r="L2544" s="161"/>
      <c r="N2544" s="161"/>
      <c r="P2544" s="161"/>
      <c r="R2544" s="161"/>
      <c r="T2544" s="161"/>
      <c r="V2544" s="161"/>
      <c r="X2544" s="161"/>
      <c r="Z2544" s="161"/>
      <c r="AB2544" s="161"/>
      <c r="AD2544" s="161"/>
      <c r="AF2544" s="161"/>
      <c r="AH2544" s="161"/>
      <c r="AJ2544" s="161"/>
      <c r="AL2544" s="161"/>
      <c r="AN2544" s="161"/>
      <c r="AP2544" s="161"/>
      <c r="AR2544" s="161"/>
      <c r="AT2544" s="161"/>
      <c r="AV2544" s="161"/>
      <c r="AX2544" s="161"/>
      <c r="AZ2544" s="161"/>
      <c r="BB2544" s="161"/>
    </row>
    <row r="2545" spans="1:54" s="174" customFormat="1" ht="18.399999999999999" customHeight="1" x14ac:dyDescent="0.3">
      <c r="A2545" s="182"/>
      <c r="B2545" s="160"/>
      <c r="C2545" s="64"/>
      <c r="D2545" s="161"/>
      <c r="E2545" s="161"/>
      <c r="F2545" s="165"/>
      <c r="H2545" s="165"/>
      <c r="J2545" s="165"/>
      <c r="L2545" s="165"/>
      <c r="N2545" s="165"/>
      <c r="P2545" s="165"/>
      <c r="R2545" s="165"/>
      <c r="T2545" s="165"/>
      <c r="V2545" s="165"/>
      <c r="X2545" s="165"/>
      <c r="Z2545" s="165"/>
      <c r="AB2545" s="165"/>
      <c r="AD2545" s="165"/>
      <c r="AF2545" s="165"/>
      <c r="AH2545" s="165"/>
      <c r="AJ2545" s="165"/>
      <c r="AL2545" s="165"/>
      <c r="AN2545" s="165"/>
      <c r="AP2545" s="165"/>
      <c r="AR2545" s="165"/>
      <c r="AT2545" s="165"/>
      <c r="AV2545" s="165"/>
      <c r="AX2545" s="165"/>
      <c r="AZ2545" s="165"/>
      <c r="BB2545" s="165"/>
    </row>
    <row r="2546" spans="1:54" s="174" customFormat="1" ht="18.399999999999999" customHeight="1" x14ac:dyDescent="0.3">
      <c r="A2546" s="182"/>
      <c r="B2546" s="160"/>
      <c r="C2546" s="64"/>
      <c r="D2546" s="161"/>
      <c r="E2546" s="161"/>
      <c r="H2546" s="161"/>
      <c r="J2546" s="161"/>
      <c r="L2546" s="161"/>
      <c r="N2546" s="161"/>
      <c r="P2546" s="161"/>
      <c r="R2546" s="161"/>
      <c r="T2546" s="161"/>
      <c r="V2546" s="161"/>
      <c r="X2546" s="161"/>
      <c r="Z2546" s="161"/>
      <c r="AB2546" s="161"/>
      <c r="AD2546" s="161"/>
      <c r="AF2546" s="161"/>
      <c r="AH2546" s="161"/>
      <c r="AJ2546" s="161"/>
      <c r="AL2546" s="161"/>
      <c r="AN2546" s="161"/>
      <c r="AP2546" s="161"/>
      <c r="AR2546" s="161"/>
      <c r="AT2546" s="161"/>
      <c r="AV2546" s="161"/>
      <c r="AX2546" s="161"/>
      <c r="AZ2546" s="161"/>
      <c r="BB2546" s="161"/>
    </row>
    <row r="2547" spans="1:54" s="174" customFormat="1" ht="18.399999999999999" customHeight="1" x14ac:dyDescent="0.3">
      <c r="A2547" s="182"/>
      <c r="B2547" s="160"/>
      <c r="C2547" s="64"/>
      <c r="D2547" s="161"/>
      <c r="E2547" s="161"/>
      <c r="F2547" s="165"/>
      <c r="H2547" s="161"/>
      <c r="J2547" s="161"/>
      <c r="L2547" s="161"/>
      <c r="N2547" s="161"/>
      <c r="P2547" s="161"/>
      <c r="R2547" s="161"/>
      <c r="T2547" s="161"/>
      <c r="V2547" s="161"/>
      <c r="X2547" s="161"/>
      <c r="Z2547" s="161"/>
      <c r="AB2547" s="161"/>
      <c r="AD2547" s="161"/>
      <c r="AF2547" s="161"/>
      <c r="AH2547" s="161"/>
      <c r="AJ2547" s="161"/>
      <c r="AL2547" s="161"/>
      <c r="AN2547" s="161"/>
      <c r="AP2547" s="161"/>
      <c r="AR2547" s="161"/>
      <c r="AT2547" s="161"/>
      <c r="AV2547" s="161"/>
      <c r="AX2547" s="161"/>
      <c r="AZ2547" s="161"/>
      <c r="BB2547" s="161"/>
    </row>
    <row r="2548" spans="1:54" s="174" customFormat="1" ht="18.399999999999999" customHeight="1" x14ac:dyDescent="0.3">
      <c r="A2548" s="182"/>
      <c r="B2548" s="160"/>
      <c r="C2548" s="64"/>
      <c r="D2548" s="161"/>
      <c r="E2548" s="161"/>
      <c r="F2548" s="165"/>
      <c r="H2548" s="161"/>
      <c r="J2548" s="161"/>
      <c r="L2548" s="161"/>
      <c r="N2548" s="161"/>
      <c r="P2548" s="161"/>
      <c r="R2548" s="161"/>
      <c r="T2548" s="161"/>
      <c r="V2548" s="161"/>
      <c r="X2548" s="161"/>
      <c r="Z2548" s="161"/>
      <c r="AB2548" s="161"/>
      <c r="AD2548" s="161"/>
      <c r="AF2548" s="161"/>
      <c r="AH2548" s="161"/>
      <c r="AJ2548" s="161"/>
      <c r="AL2548" s="161"/>
      <c r="AN2548" s="161"/>
      <c r="AP2548" s="161"/>
      <c r="AR2548" s="161"/>
      <c r="AT2548" s="161"/>
      <c r="AV2548" s="161"/>
      <c r="AX2548" s="161"/>
      <c r="AZ2548" s="161"/>
      <c r="BB2548" s="161"/>
    </row>
    <row r="2549" spans="1:54" s="174" customFormat="1" ht="18.399999999999999" customHeight="1" x14ac:dyDescent="0.3">
      <c r="A2549" s="182"/>
      <c r="B2549" s="160"/>
      <c r="C2549" s="64"/>
      <c r="D2549" s="161"/>
      <c r="E2549" s="161"/>
      <c r="H2549" s="161"/>
      <c r="J2549" s="161"/>
      <c r="L2549" s="161"/>
      <c r="N2549" s="161"/>
      <c r="P2549" s="161"/>
      <c r="R2549" s="161"/>
      <c r="T2549" s="161"/>
      <c r="V2549" s="161"/>
      <c r="X2549" s="161"/>
      <c r="Z2549" s="161"/>
      <c r="AB2549" s="161"/>
      <c r="AD2549" s="161"/>
      <c r="AF2549" s="161"/>
      <c r="AH2549" s="161"/>
      <c r="AJ2549" s="161"/>
      <c r="AL2549" s="161"/>
      <c r="AN2549" s="161"/>
      <c r="AP2549" s="161"/>
      <c r="AR2549" s="161"/>
      <c r="AT2549" s="161"/>
      <c r="AV2549" s="161"/>
      <c r="AX2549" s="161"/>
      <c r="AZ2549" s="161"/>
      <c r="BB2549" s="161"/>
    </row>
    <row r="2550" spans="1:54" s="174" customFormat="1" ht="18.399999999999999" customHeight="1" x14ac:dyDescent="0.3">
      <c r="A2550" s="182"/>
      <c r="B2550" s="160"/>
      <c r="C2550" s="64"/>
      <c r="D2550" s="161"/>
      <c r="E2550" s="161"/>
      <c r="F2550" s="165"/>
      <c r="H2550" s="161"/>
      <c r="J2550" s="161"/>
      <c r="L2550" s="161"/>
      <c r="N2550" s="161"/>
      <c r="P2550" s="161"/>
      <c r="R2550" s="161"/>
      <c r="T2550" s="161"/>
      <c r="V2550" s="161"/>
      <c r="X2550" s="161"/>
      <c r="Z2550" s="161"/>
      <c r="AB2550" s="161"/>
      <c r="AD2550" s="161"/>
      <c r="AF2550" s="161"/>
      <c r="AH2550" s="161"/>
      <c r="AJ2550" s="161"/>
      <c r="AL2550" s="161"/>
      <c r="AN2550" s="161"/>
      <c r="AP2550" s="161"/>
      <c r="AR2550" s="161"/>
      <c r="AT2550" s="161"/>
      <c r="AV2550" s="161"/>
      <c r="AX2550" s="161"/>
      <c r="AZ2550" s="161"/>
      <c r="BB2550" s="161"/>
    </row>
    <row r="2551" spans="1:54" s="174" customFormat="1" ht="18.399999999999999" customHeight="1" x14ac:dyDescent="0.3">
      <c r="A2551" s="182"/>
      <c r="B2551" s="160"/>
      <c r="C2551" s="64"/>
      <c r="D2551" s="161"/>
      <c r="E2551" s="161"/>
      <c r="F2551" s="165"/>
      <c r="H2551" s="165"/>
      <c r="J2551" s="165"/>
      <c r="L2551" s="165"/>
      <c r="N2551" s="165"/>
      <c r="P2551" s="165"/>
      <c r="R2551" s="165"/>
      <c r="T2551" s="165"/>
      <c r="V2551" s="165"/>
      <c r="X2551" s="165"/>
      <c r="Z2551" s="165"/>
      <c r="AB2551" s="165"/>
      <c r="AD2551" s="165"/>
      <c r="AF2551" s="165"/>
      <c r="AH2551" s="165"/>
      <c r="AJ2551" s="165"/>
      <c r="AL2551" s="165"/>
      <c r="AN2551" s="165"/>
      <c r="AP2551" s="165"/>
      <c r="AR2551" s="165"/>
      <c r="AT2551" s="165"/>
      <c r="AV2551" s="165"/>
      <c r="AX2551" s="165"/>
      <c r="AZ2551" s="165"/>
      <c r="BB2551" s="165"/>
    </row>
    <row r="2552" spans="1:54" s="174" customFormat="1" ht="18.399999999999999" customHeight="1" x14ac:dyDescent="0.3">
      <c r="A2552" s="180"/>
      <c r="B2552" s="179"/>
      <c r="C2552" s="190"/>
      <c r="D2552" s="165"/>
      <c r="E2552" s="161"/>
      <c r="F2552" s="164"/>
      <c r="H2552" s="178"/>
      <c r="J2552" s="178"/>
      <c r="L2552" s="178"/>
      <c r="N2552" s="178"/>
      <c r="P2552" s="178"/>
      <c r="R2552" s="178"/>
      <c r="T2552" s="178"/>
      <c r="V2552" s="178"/>
      <c r="X2552" s="178"/>
      <c r="Z2552" s="178"/>
      <c r="AB2552" s="178"/>
      <c r="AD2552" s="178"/>
      <c r="AF2552" s="178"/>
      <c r="AH2552" s="178"/>
      <c r="AJ2552" s="178"/>
      <c r="AL2552" s="178"/>
      <c r="AN2552" s="178"/>
      <c r="AP2552" s="178"/>
      <c r="AR2552" s="178"/>
      <c r="AT2552" s="178"/>
      <c r="AV2552" s="178"/>
      <c r="AX2552" s="178"/>
      <c r="AZ2552" s="178"/>
      <c r="BB2552" s="178"/>
    </row>
    <row r="2553" spans="1:54" s="174" customFormat="1" ht="18.399999999999999" customHeight="1" x14ac:dyDescent="0.3">
      <c r="A2553" s="182"/>
      <c r="B2553" s="160"/>
      <c r="C2553" s="64"/>
      <c r="D2553" s="161"/>
      <c r="E2553" s="161"/>
      <c r="H2553" s="161"/>
      <c r="J2553" s="161"/>
      <c r="L2553" s="161"/>
      <c r="N2553" s="161"/>
      <c r="P2553" s="161"/>
      <c r="R2553" s="161"/>
      <c r="T2553" s="161"/>
      <c r="V2553" s="161"/>
      <c r="X2553" s="161"/>
      <c r="Z2553" s="161"/>
      <c r="AB2553" s="161"/>
      <c r="AD2553" s="161"/>
      <c r="AF2553" s="161"/>
      <c r="AH2553" s="161"/>
      <c r="AJ2553" s="161"/>
      <c r="AL2553" s="161"/>
      <c r="AN2553" s="161"/>
      <c r="AP2553" s="161"/>
      <c r="AR2553" s="161"/>
      <c r="AT2553" s="161"/>
      <c r="AV2553" s="161"/>
      <c r="AX2553" s="161"/>
      <c r="AZ2553" s="161"/>
      <c r="BB2553" s="161"/>
    </row>
    <row r="2554" spans="1:54" s="174" customFormat="1" ht="18.399999999999999" customHeight="1" x14ac:dyDescent="0.3">
      <c r="A2554" s="182"/>
      <c r="B2554" s="160"/>
      <c r="C2554" s="64"/>
      <c r="D2554" s="161"/>
      <c r="E2554" s="161"/>
      <c r="H2554" s="161"/>
      <c r="J2554" s="161"/>
      <c r="L2554" s="161"/>
      <c r="N2554" s="161"/>
      <c r="P2554" s="161"/>
      <c r="R2554" s="161"/>
      <c r="T2554" s="161"/>
      <c r="V2554" s="161"/>
      <c r="X2554" s="161"/>
      <c r="Z2554" s="161"/>
      <c r="AB2554" s="161"/>
      <c r="AD2554" s="161"/>
      <c r="AF2554" s="161"/>
      <c r="AH2554" s="161"/>
      <c r="AJ2554" s="161"/>
      <c r="AL2554" s="161"/>
      <c r="AN2554" s="161"/>
      <c r="AP2554" s="161"/>
      <c r="AR2554" s="161"/>
      <c r="AT2554" s="161"/>
      <c r="AV2554" s="161"/>
      <c r="AX2554" s="161"/>
      <c r="AZ2554" s="161"/>
      <c r="BB2554" s="161"/>
    </row>
    <row r="2555" spans="1:54" s="174" customFormat="1" ht="18.399999999999999" customHeight="1" x14ac:dyDescent="0.3">
      <c r="A2555" s="182"/>
      <c r="B2555" s="160"/>
      <c r="C2555" s="64"/>
      <c r="D2555" s="161"/>
      <c r="E2555" s="161"/>
      <c r="H2555" s="161"/>
      <c r="J2555" s="161"/>
      <c r="L2555" s="161"/>
      <c r="N2555" s="161"/>
      <c r="P2555" s="161"/>
      <c r="R2555" s="161"/>
      <c r="T2555" s="161"/>
      <c r="V2555" s="161"/>
      <c r="X2555" s="161"/>
      <c r="Z2555" s="161"/>
      <c r="AB2555" s="161"/>
      <c r="AD2555" s="161"/>
      <c r="AF2555" s="161"/>
      <c r="AH2555" s="161"/>
      <c r="AJ2555" s="161"/>
      <c r="AL2555" s="161"/>
      <c r="AN2555" s="161"/>
      <c r="AP2555" s="161"/>
      <c r="AR2555" s="161"/>
      <c r="AT2555" s="161"/>
      <c r="AV2555" s="161"/>
      <c r="AX2555" s="161"/>
      <c r="AZ2555" s="161"/>
      <c r="BB2555" s="161"/>
    </row>
    <row r="2556" spans="1:54" s="174" customFormat="1" ht="18.399999999999999" customHeight="1" x14ac:dyDescent="0.3">
      <c r="A2556" s="182"/>
      <c r="B2556" s="160"/>
      <c r="C2556" s="64"/>
      <c r="D2556" s="161"/>
      <c r="E2556" s="161"/>
      <c r="F2556" s="165"/>
      <c r="H2556" s="165"/>
      <c r="J2556" s="165"/>
      <c r="L2556" s="165"/>
      <c r="N2556" s="165"/>
      <c r="P2556" s="165"/>
      <c r="R2556" s="165"/>
      <c r="T2556" s="165"/>
      <c r="V2556" s="165"/>
      <c r="X2556" s="165"/>
      <c r="Z2556" s="165"/>
      <c r="AB2556" s="165"/>
      <c r="AD2556" s="165"/>
      <c r="AF2556" s="165"/>
      <c r="AH2556" s="165"/>
      <c r="AJ2556" s="165"/>
      <c r="AL2556" s="165"/>
      <c r="AN2556" s="165"/>
      <c r="AP2556" s="165"/>
      <c r="AR2556" s="165"/>
      <c r="AT2556" s="165"/>
      <c r="AV2556" s="165"/>
      <c r="AX2556" s="165"/>
      <c r="AZ2556" s="165"/>
      <c r="BB2556" s="165"/>
    </row>
    <row r="2557" spans="1:54" s="174" customFormat="1" ht="18.399999999999999" customHeight="1" x14ac:dyDescent="0.3">
      <c r="A2557" s="206"/>
      <c r="B2557" s="161"/>
      <c r="C2557" s="64"/>
      <c r="D2557" s="177"/>
      <c r="E2557" s="161"/>
      <c r="H2557" s="161"/>
      <c r="J2557" s="161"/>
      <c r="L2557" s="161"/>
      <c r="N2557" s="161"/>
      <c r="P2557" s="161"/>
      <c r="R2557" s="161"/>
      <c r="T2557" s="161"/>
      <c r="V2557" s="161"/>
      <c r="X2557" s="161"/>
      <c r="Z2557" s="161"/>
      <c r="AB2557" s="161"/>
      <c r="AD2557" s="161"/>
      <c r="AF2557" s="161"/>
      <c r="AH2557" s="161"/>
      <c r="AJ2557" s="161"/>
      <c r="AL2557" s="161"/>
      <c r="AN2557" s="161"/>
      <c r="AP2557" s="161"/>
      <c r="AR2557" s="161"/>
      <c r="AT2557" s="161"/>
      <c r="AV2557" s="161"/>
      <c r="AX2557" s="161"/>
      <c r="AZ2557" s="161"/>
      <c r="BB2557" s="161"/>
    </row>
    <row r="2558" spans="1:54" s="174" customFormat="1" ht="18.399999999999999" customHeight="1" x14ac:dyDescent="0.3">
      <c r="A2558" s="182"/>
      <c r="B2558" s="160"/>
      <c r="C2558" s="64"/>
      <c r="D2558" s="161"/>
      <c r="E2558" s="161"/>
      <c r="J2558" s="161"/>
      <c r="L2558" s="161"/>
      <c r="N2558" s="161"/>
      <c r="P2558" s="161"/>
      <c r="R2558" s="161"/>
      <c r="T2558" s="161"/>
      <c r="V2558" s="161"/>
      <c r="X2558" s="161"/>
      <c r="Z2558" s="161"/>
      <c r="AB2558" s="161"/>
      <c r="AD2558" s="161"/>
      <c r="AF2558" s="161"/>
      <c r="AH2558" s="161"/>
      <c r="AJ2558" s="161"/>
      <c r="AL2558" s="161"/>
      <c r="AN2558" s="161"/>
      <c r="AP2558" s="161"/>
      <c r="AR2558" s="161"/>
      <c r="AT2558" s="161"/>
      <c r="AV2558" s="161"/>
      <c r="AX2558" s="161"/>
      <c r="AZ2558" s="161"/>
      <c r="BB2558" s="161"/>
    </row>
    <row r="2559" spans="1:54" s="174" customFormat="1" ht="18.399999999999999" customHeight="1" x14ac:dyDescent="0.3">
      <c r="A2559" s="182"/>
      <c r="B2559" s="160"/>
      <c r="C2559" s="64"/>
      <c r="D2559" s="161"/>
      <c r="E2559" s="161"/>
      <c r="J2559" s="161"/>
      <c r="L2559" s="161"/>
      <c r="N2559" s="161"/>
      <c r="P2559" s="161"/>
      <c r="R2559" s="161"/>
      <c r="T2559" s="161"/>
      <c r="V2559" s="161"/>
      <c r="X2559" s="161"/>
      <c r="Z2559" s="161"/>
      <c r="AB2559" s="161"/>
      <c r="AD2559" s="161"/>
      <c r="AF2559" s="161"/>
      <c r="AH2559" s="161"/>
      <c r="AJ2559" s="161"/>
      <c r="AL2559" s="161"/>
      <c r="AN2559" s="161"/>
      <c r="AP2559" s="161"/>
      <c r="AR2559" s="161"/>
      <c r="AT2559" s="161"/>
      <c r="AV2559" s="161"/>
      <c r="AX2559" s="161"/>
      <c r="AZ2559" s="161"/>
      <c r="BB2559" s="161"/>
    </row>
    <row r="2560" spans="1:54" s="174" customFormat="1" ht="18.399999999999999" customHeight="1" x14ac:dyDescent="0.3">
      <c r="A2560" s="182"/>
      <c r="B2560" s="160"/>
      <c r="C2560" s="64"/>
      <c r="D2560" s="161"/>
      <c r="E2560" s="161"/>
      <c r="N2560" s="161"/>
      <c r="P2560" s="161"/>
      <c r="R2560" s="161"/>
      <c r="T2560" s="161"/>
      <c r="V2560" s="161"/>
      <c r="X2560" s="161"/>
      <c r="Z2560" s="161"/>
      <c r="AB2560" s="161"/>
      <c r="AD2560" s="161"/>
      <c r="AF2560" s="161"/>
      <c r="AH2560" s="161"/>
      <c r="AJ2560" s="161"/>
      <c r="AL2560" s="161"/>
      <c r="AN2560" s="161"/>
      <c r="AP2560" s="161"/>
      <c r="AR2560" s="161"/>
      <c r="AT2560" s="161"/>
      <c r="AV2560" s="161"/>
      <c r="AX2560" s="161"/>
      <c r="AZ2560" s="161"/>
      <c r="BB2560" s="161"/>
    </row>
    <row r="2561" spans="1:54" s="174" customFormat="1" ht="18.399999999999999" customHeight="1" x14ac:dyDescent="0.3">
      <c r="A2561" s="182"/>
      <c r="B2561" s="160"/>
      <c r="C2561" s="64"/>
      <c r="D2561" s="161"/>
      <c r="E2561" s="161"/>
      <c r="N2561" s="161"/>
      <c r="P2561" s="161"/>
      <c r="R2561" s="161"/>
      <c r="T2561" s="161"/>
      <c r="V2561" s="161"/>
      <c r="X2561" s="161"/>
      <c r="Z2561" s="161"/>
      <c r="AB2561" s="161"/>
      <c r="AD2561" s="161"/>
      <c r="AF2561" s="161"/>
      <c r="AH2561" s="161"/>
      <c r="AJ2561" s="161"/>
      <c r="AL2561" s="161"/>
      <c r="AN2561" s="161"/>
      <c r="AP2561" s="161"/>
      <c r="AR2561" s="161"/>
      <c r="AT2561" s="161"/>
      <c r="AV2561" s="161"/>
      <c r="AX2561" s="161"/>
      <c r="AZ2561" s="161"/>
      <c r="BB2561" s="161"/>
    </row>
    <row r="2562" spans="1:54" s="174" customFormat="1" ht="18.399999999999999" customHeight="1" x14ac:dyDescent="0.3">
      <c r="A2562" s="182"/>
      <c r="B2562" s="160"/>
      <c r="C2562" s="64"/>
      <c r="D2562" s="161"/>
      <c r="E2562" s="161"/>
      <c r="F2562" s="165"/>
      <c r="H2562" s="165"/>
      <c r="J2562" s="161"/>
      <c r="L2562" s="161"/>
      <c r="N2562" s="161"/>
      <c r="P2562" s="161"/>
      <c r="R2562" s="161"/>
      <c r="T2562" s="161"/>
      <c r="V2562" s="161"/>
      <c r="X2562" s="161"/>
      <c r="Z2562" s="161"/>
      <c r="AB2562" s="161"/>
      <c r="AD2562" s="161"/>
      <c r="AF2562" s="161"/>
      <c r="AH2562" s="161"/>
      <c r="AJ2562" s="161"/>
      <c r="AL2562" s="161"/>
      <c r="AN2562" s="161"/>
      <c r="AP2562" s="161"/>
      <c r="AR2562" s="161"/>
      <c r="AT2562" s="161"/>
      <c r="AV2562" s="161"/>
      <c r="AX2562" s="161"/>
      <c r="AZ2562" s="161"/>
      <c r="BB2562" s="161"/>
    </row>
    <row r="2563" spans="1:54" s="174" customFormat="1" ht="18.399999999999999" customHeight="1" x14ac:dyDescent="0.3">
      <c r="A2563" s="182"/>
      <c r="B2563" s="160"/>
      <c r="C2563" s="64"/>
      <c r="D2563" s="161"/>
      <c r="E2563" s="161"/>
      <c r="F2563" s="165"/>
      <c r="H2563" s="165"/>
      <c r="J2563" s="165"/>
      <c r="L2563" s="165"/>
      <c r="N2563" s="165"/>
      <c r="P2563" s="165"/>
      <c r="R2563" s="165"/>
      <c r="T2563" s="165"/>
      <c r="V2563" s="165"/>
      <c r="X2563" s="165"/>
      <c r="Z2563" s="165"/>
      <c r="AB2563" s="165"/>
      <c r="AD2563" s="165"/>
      <c r="AF2563" s="165"/>
      <c r="AH2563" s="165"/>
      <c r="AJ2563" s="165"/>
      <c r="AL2563" s="165"/>
      <c r="AN2563" s="165"/>
      <c r="AP2563" s="165"/>
      <c r="AR2563" s="165"/>
      <c r="AT2563" s="165"/>
      <c r="AV2563" s="165"/>
      <c r="AX2563" s="165"/>
      <c r="AZ2563" s="165"/>
      <c r="BB2563" s="165"/>
    </row>
    <row r="2564" spans="1:54" s="174" customFormat="1" ht="18.399999999999999" customHeight="1" x14ac:dyDescent="0.3">
      <c r="A2564" s="180"/>
      <c r="B2564" s="179"/>
      <c r="C2564" s="190"/>
      <c r="D2564" s="165"/>
      <c r="E2564" s="161"/>
      <c r="F2564" s="164"/>
      <c r="H2564" s="178"/>
      <c r="J2564" s="178"/>
      <c r="L2564" s="178"/>
      <c r="N2564" s="178"/>
      <c r="P2564" s="178"/>
      <c r="R2564" s="178"/>
      <c r="T2564" s="178"/>
      <c r="V2564" s="178"/>
      <c r="X2564" s="178"/>
      <c r="Z2564" s="178"/>
      <c r="AB2564" s="178"/>
      <c r="AD2564" s="178"/>
      <c r="AF2564" s="178"/>
      <c r="AH2564" s="178"/>
      <c r="AJ2564" s="178"/>
      <c r="AL2564" s="178"/>
      <c r="AN2564" s="178"/>
      <c r="AP2564" s="178"/>
      <c r="AR2564" s="178"/>
      <c r="AT2564" s="178"/>
      <c r="AV2564" s="178"/>
      <c r="AX2564" s="178"/>
      <c r="AZ2564" s="178"/>
      <c r="BB2564" s="178"/>
    </row>
    <row r="2565" spans="1:54" s="174" customFormat="1" ht="18.399999999999999" customHeight="1" x14ac:dyDescent="0.3">
      <c r="A2565" s="182"/>
      <c r="B2565" s="160"/>
      <c r="C2565" s="82"/>
      <c r="D2565" s="165"/>
      <c r="E2565" s="161"/>
      <c r="H2565" s="165"/>
      <c r="J2565" s="165"/>
      <c r="L2565" s="165"/>
      <c r="N2565" s="165"/>
      <c r="P2565" s="165"/>
      <c r="R2565" s="165"/>
      <c r="T2565" s="165"/>
      <c r="V2565" s="165"/>
      <c r="X2565" s="165"/>
      <c r="Z2565" s="165"/>
      <c r="AB2565" s="165"/>
      <c r="AD2565" s="165"/>
      <c r="AF2565" s="165"/>
      <c r="AH2565" s="165"/>
      <c r="AJ2565" s="165"/>
      <c r="AL2565" s="165"/>
      <c r="AN2565" s="165"/>
      <c r="AP2565" s="165"/>
      <c r="AR2565" s="165"/>
      <c r="AT2565" s="165"/>
      <c r="AV2565" s="165"/>
      <c r="AX2565" s="165"/>
      <c r="AZ2565" s="165"/>
      <c r="BB2565" s="165"/>
    </row>
    <row r="2566" spans="1:54" s="174" customFormat="1" ht="18.399999999999999" customHeight="1" x14ac:dyDescent="0.3">
      <c r="A2566" s="182"/>
      <c r="B2566" s="160"/>
      <c r="C2566" s="190"/>
      <c r="D2566" s="165"/>
      <c r="E2566" s="161"/>
      <c r="H2566" s="165"/>
      <c r="J2566" s="165"/>
      <c r="L2566" s="165"/>
      <c r="N2566" s="165"/>
      <c r="P2566" s="165"/>
      <c r="R2566" s="165"/>
      <c r="T2566" s="165"/>
      <c r="V2566" s="165"/>
      <c r="X2566" s="165"/>
      <c r="Z2566" s="165"/>
      <c r="AB2566" s="165"/>
      <c r="AD2566" s="165"/>
      <c r="AF2566" s="165"/>
      <c r="AH2566" s="165"/>
      <c r="AJ2566" s="165"/>
      <c r="AL2566" s="165"/>
      <c r="AN2566" s="165"/>
      <c r="AP2566" s="165"/>
      <c r="AR2566" s="165"/>
      <c r="AT2566" s="165"/>
      <c r="AV2566" s="165"/>
      <c r="AX2566" s="165"/>
      <c r="AZ2566" s="165"/>
      <c r="BB2566" s="165"/>
    </row>
    <row r="2567" spans="1:54" s="174" customFormat="1" ht="18.399999999999999" customHeight="1" x14ac:dyDescent="0.3">
      <c r="A2567" s="182"/>
      <c r="B2567" s="160"/>
      <c r="C2567" s="190"/>
      <c r="D2567" s="165"/>
      <c r="E2567" s="161"/>
      <c r="H2567" s="178"/>
      <c r="J2567" s="165"/>
      <c r="L2567" s="165"/>
      <c r="N2567" s="165"/>
      <c r="P2567" s="165"/>
      <c r="R2567" s="165"/>
      <c r="T2567" s="165"/>
      <c r="V2567" s="165"/>
      <c r="X2567" s="165"/>
      <c r="Z2567" s="165"/>
      <c r="AB2567" s="165"/>
      <c r="AD2567" s="165"/>
      <c r="AF2567" s="165"/>
      <c r="AH2567" s="165"/>
      <c r="AJ2567" s="165"/>
      <c r="AL2567" s="165"/>
      <c r="AN2567" s="165"/>
      <c r="AP2567" s="165"/>
      <c r="AR2567" s="165"/>
      <c r="AT2567" s="165"/>
      <c r="AV2567" s="165"/>
      <c r="AX2567" s="165"/>
      <c r="AZ2567" s="165"/>
      <c r="BB2567" s="165"/>
    </row>
    <row r="2568" spans="1:54" ht="18.399999999999999" customHeight="1" x14ac:dyDescent="0.3">
      <c r="A2568" s="182"/>
      <c r="B2568" s="160"/>
      <c r="C2568" s="64"/>
      <c r="D2568" s="161"/>
    </row>
    <row r="2569" spans="1:54" s="174" customFormat="1" ht="18.399999999999999" customHeight="1" x14ac:dyDescent="0.3">
      <c r="A2569" s="182"/>
      <c r="B2569" s="160"/>
      <c r="C2569" s="64"/>
      <c r="D2569" s="161"/>
      <c r="E2569" s="161"/>
      <c r="AL2569" s="165"/>
      <c r="AN2569" s="165"/>
      <c r="AP2569" s="165"/>
      <c r="AR2569" s="165"/>
      <c r="AT2569" s="165"/>
      <c r="AV2569" s="165"/>
      <c r="AX2569" s="165"/>
      <c r="AZ2569" s="165"/>
      <c r="BB2569" s="165"/>
    </row>
    <row r="2570" spans="1:54" s="174" customFormat="1" ht="18.399999999999999" customHeight="1" x14ac:dyDescent="0.3">
      <c r="A2570" s="182"/>
      <c r="B2570" s="160"/>
      <c r="C2570" s="64"/>
      <c r="D2570" s="161"/>
      <c r="E2570" s="161"/>
      <c r="H2570" s="161"/>
      <c r="J2570" s="161"/>
      <c r="L2570" s="161"/>
      <c r="N2570" s="161"/>
      <c r="P2570" s="161"/>
      <c r="R2570" s="161"/>
      <c r="T2570" s="161"/>
      <c r="V2570" s="161"/>
      <c r="X2570" s="161"/>
      <c r="Z2570" s="161"/>
      <c r="AB2570" s="161"/>
      <c r="AD2570" s="161"/>
      <c r="AF2570" s="161"/>
      <c r="AH2570" s="161"/>
      <c r="AJ2570" s="161"/>
      <c r="AL2570" s="161"/>
      <c r="AN2570" s="161"/>
      <c r="AP2570" s="161"/>
      <c r="AR2570" s="161"/>
      <c r="AT2570" s="161"/>
      <c r="AV2570" s="161"/>
      <c r="AX2570" s="161"/>
      <c r="AZ2570" s="161"/>
      <c r="BB2570" s="161"/>
    </row>
    <row r="2571" spans="1:54" s="174" customFormat="1" ht="18.399999999999999" customHeight="1" x14ac:dyDescent="0.3">
      <c r="A2571" s="182"/>
      <c r="B2571" s="160"/>
      <c r="C2571" s="64"/>
      <c r="D2571" s="161"/>
      <c r="E2571" s="161"/>
      <c r="F2571" s="165"/>
      <c r="H2571" s="161"/>
      <c r="J2571" s="161"/>
      <c r="L2571" s="161"/>
      <c r="N2571" s="161"/>
      <c r="P2571" s="161"/>
      <c r="R2571" s="161"/>
      <c r="T2571" s="161"/>
      <c r="V2571" s="161"/>
      <c r="X2571" s="161"/>
      <c r="Z2571" s="161"/>
      <c r="AB2571" s="161"/>
      <c r="AD2571" s="161"/>
      <c r="AF2571" s="161"/>
      <c r="AH2571" s="161"/>
      <c r="AJ2571" s="161"/>
      <c r="AL2571" s="161"/>
      <c r="AN2571" s="161"/>
      <c r="AP2571" s="161"/>
      <c r="AR2571" s="161"/>
      <c r="AT2571" s="161"/>
      <c r="AV2571" s="161"/>
      <c r="AX2571" s="161"/>
      <c r="AZ2571" s="161"/>
      <c r="BB2571" s="161"/>
    </row>
    <row r="2572" spans="1:54" s="174" customFormat="1" ht="18.399999999999999" customHeight="1" x14ac:dyDescent="0.3">
      <c r="A2572" s="182"/>
      <c r="B2572" s="160"/>
      <c r="C2572" s="190"/>
      <c r="D2572" s="165"/>
      <c r="E2572" s="161"/>
      <c r="H2572" s="165"/>
      <c r="J2572" s="165"/>
      <c r="L2572" s="165"/>
      <c r="N2572" s="165"/>
      <c r="P2572" s="165"/>
      <c r="R2572" s="165"/>
      <c r="T2572" s="165"/>
      <c r="V2572" s="165"/>
      <c r="X2572" s="165"/>
      <c r="Z2572" s="165"/>
      <c r="AB2572" s="165"/>
      <c r="AD2572" s="165"/>
      <c r="AF2572" s="165"/>
      <c r="AH2572" s="165"/>
      <c r="AJ2572" s="165"/>
      <c r="AL2572" s="165"/>
      <c r="AN2572" s="165"/>
      <c r="AP2572" s="165"/>
      <c r="AR2572" s="165"/>
      <c r="AT2572" s="165"/>
      <c r="AV2572" s="165"/>
      <c r="AX2572" s="165"/>
      <c r="AZ2572" s="165"/>
      <c r="BB2572" s="165"/>
    </row>
    <row r="2573" spans="1:54" s="174" customFormat="1" ht="18.399999999999999" customHeight="1" x14ac:dyDescent="0.3">
      <c r="A2573" s="182"/>
      <c r="B2573" s="160"/>
      <c r="C2573" s="64"/>
      <c r="D2573" s="161"/>
      <c r="E2573" s="161"/>
      <c r="N2573" s="161"/>
      <c r="P2573" s="161"/>
      <c r="R2573" s="161"/>
      <c r="T2573" s="161"/>
      <c r="V2573" s="161"/>
      <c r="X2573" s="161"/>
      <c r="Z2573" s="161"/>
      <c r="AB2573" s="161"/>
      <c r="AD2573" s="161"/>
      <c r="AF2573" s="161"/>
      <c r="AH2573" s="161"/>
      <c r="AJ2573" s="161"/>
      <c r="AL2573" s="161"/>
      <c r="AN2573" s="161"/>
      <c r="AP2573" s="161"/>
      <c r="AR2573" s="161"/>
      <c r="AT2573" s="161"/>
      <c r="AV2573" s="161"/>
      <c r="AX2573" s="161"/>
      <c r="AZ2573" s="161"/>
      <c r="BB2573" s="161"/>
    </row>
    <row r="2574" spans="1:54" s="174" customFormat="1" ht="18.399999999999999" customHeight="1" x14ac:dyDescent="0.3">
      <c r="A2574" s="182"/>
      <c r="B2574" s="160"/>
      <c r="C2574" s="64"/>
      <c r="D2574" s="161"/>
      <c r="E2574" s="161"/>
      <c r="F2574" s="165"/>
      <c r="H2574" s="165"/>
      <c r="J2574" s="165"/>
      <c r="L2574" s="165"/>
      <c r="N2574" s="165"/>
      <c r="P2574" s="165"/>
      <c r="R2574" s="165"/>
      <c r="T2574" s="165"/>
      <c r="V2574" s="165"/>
      <c r="X2574" s="165"/>
      <c r="Z2574" s="165"/>
      <c r="AB2574" s="165"/>
      <c r="AD2574" s="165"/>
      <c r="AF2574" s="165"/>
      <c r="AH2574" s="165"/>
      <c r="AJ2574" s="165"/>
      <c r="AL2574" s="165"/>
      <c r="AN2574" s="165"/>
      <c r="AP2574" s="165"/>
      <c r="AR2574" s="165"/>
      <c r="AT2574" s="165"/>
      <c r="AV2574" s="165"/>
      <c r="AX2574" s="165"/>
      <c r="AZ2574" s="165"/>
      <c r="BB2574" s="165"/>
    </row>
    <row r="2575" spans="1:54" s="174" customFormat="1" ht="18.399999999999999" customHeight="1" x14ac:dyDescent="0.3">
      <c r="A2575" s="182"/>
      <c r="B2575" s="160"/>
      <c r="C2575" s="64"/>
      <c r="D2575" s="161"/>
      <c r="E2575" s="161"/>
      <c r="F2575" s="181"/>
      <c r="H2575" s="165"/>
      <c r="J2575" s="165"/>
      <c r="L2575" s="165"/>
      <c r="N2575" s="165"/>
      <c r="P2575" s="165"/>
      <c r="R2575" s="165"/>
      <c r="T2575" s="165"/>
      <c r="V2575" s="165"/>
      <c r="X2575" s="165"/>
      <c r="Z2575" s="165"/>
      <c r="AB2575" s="165"/>
      <c r="AD2575" s="165"/>
      <c r="AF2575" s="165"/>
      <c r="AH2575" s="165"/>
      <c r="AJ2575" s="165"/>
      <c r="AL2575" s="165"/>
      <c r="AN2575" s="165"/>
      <c r="AP2575" s="165"/>
      <c r="AR2575" s="165"/>
      <c r="AT2575" s="165"/>
      <c r="AV2575" s="165"/>
      <c r="AX2575" s="165"/>
      <c r="AZ2575" s="165"/>
      <c r="BB2575" s="165"/>
    </row>
    <row r="2576" spans="1:54" s="174" customFormat="1" ht="18.399999999999999" customHeight="1" x14ac:dyDescent="0.3">
      <c r="A2576" s="182"/>
      <c r="B2576" s="160"/>
      <c r="C2576" s="64"/>
      <c r="D2576" s="161"/>
      <c r="E2576" s="161"/>
      <c r="H2576" s="161"/>
      <c r="J2576" s="161"/>
      <c r="L2576" s="161"/>
      <c r="N2576" s="161"/>
      <c r="P2576" s="161"/>
      <c r="R2576" s="161"/>
      <c r="T2576" s="161"/>
      <c r="V2576" s="161"/>
      <c r="X2576" s="161"/>
      <c r="Z2576" s="161"/>
      <c r="AB2576" s="161"/>
      <c r="AD2576" s="161"/>
      <c r="AF2576" s="161"/>
      <c r="AH2576" s="161"/>
      <c r="AJ2576" s="161"/>
      <c r="AL2576" s="161"/>
      <c r="AN2576" s="161"/>
      <c r="AP2576" s="161"/>
      <c r="AR2576" s="161"/>
      <c r="AT2576" s="161"/>
      <c r="AV2576" s="161"/>
      <c r="AX2576" s="161"/>
      <c r="AZ2576" s="161"/>
      <c r="BB2576" s="161"/>
    </row>
    <row r="2577" spans="1:54" s="174" customFormat="1" ht="18.399999999999999" customHeight="1" x14ac:dyDescent="0.3">
      <c r="A2577" s="182"/>
      <c r="B2577" s="160"/>
      <c r="C2577" s="64"/>
      <c r="D2577" s="161"/>
      <c r="E2577" s="161"/>
      <c r="H2577" s="161"/>
      <c r="J2577" s="161"/>
      <c r="L2577" s="161"/>
      <c r="N2577" s="161"/>
      <c r="P2577" s="161"/>
      <c r="R2577" s="161"/>
      <c r="T2577" s="161"/>
      <c r="V2577" s="161"/>
      <c r="X2577" s="161"/>
      <c r="Z2577" s="161"/>
      <c r="AB2577" s="161"/>
      <c r="AD2577" s="161"/>
      <c r="AF2577" s="161"/>
      <c r="AH2577" s="161"/>
      <c r="AJ2577" s="161"/>
      <c r="AL2577" s="161"/>
      <c r="AN2577" s="161"/>
      <c r="AP2577" s="161"/>
      <c r="AR2577" s="161"/>
      <c r="AT2577" s="161"/>
      <c r="AV2577" s="161"/>
      <c r="AX2577" s="161"/>
      <c r="AZ2577" s="161"/>
      <c r="BB2577" s="161"/>
    </row>
    <row r="2578" spans="1:54" s="174" customFormat="1" ht="18.399999999999999" customHeight="1" x14ac:dyDescent="0.3">
      <c r="A2578" s="182"/>
      <c r="B2578" s="160"/>
      <c r="C2578" s="64"/>
      <c r="D2578" s="161"/>
      <c r="E2578" s="161"/>
      <c r="H2578" s="165"/>
      <c r="J2578" s="165"/>
      <c r="L2578" s="165"/>
      <c r="N2578" s="165"/>
      <c r="P2578" s="165"/>
      <c r="R2578" s="165"/>
      <c r="T2578" s="165"/>
      <c r="V2578" s="165"/>
      <c r="X2578" s="165"/>
      <c r="Z2578" s="165"/>
      <c r="AB2578" s="165"/>
      <c r="AD2578" s="165"/>
      <c r="AF2578" s="165"/>
      <c r="AH2578" s="165"/>
      <c r="AJ2578" s="165"/>
      <c r="AL2578" s="165"/>
      <c r="AN2578" s="165"/>
      <c r="AP2578" s="165"/>
      <c r="AR2578" s="165"/>
      <c r="AT2578" s="165"/>
      <c r="AV2578" s="165"/>
      <c r="AX2578" s="165"/>
      <c r="AZ2578" s="165"/>
      <c r="BB2578" s="165"/>
    </row>
    <row r="2579" spans="1:54" s="174" customFormat="1" ht="18.399999999999999" customHeight="1" x14ac:dyDescent="0.3">
      <c r="A2579" s="180"/>
      <c r="B2579" s="160"/>
      <c r="C2579" s="64"/>
      <c r="E2579" s="161"/>
      <c r="H2579" s="165"/>
      <c r="J2579" s="165"/>
      <c r="L2579" s="165"/>
      <c r="N2579" s="165"/>
      <c r="P2579" s="165"/>
      <c r="R2579" s="165"/>
      <c r="T2579" s="165"/>
      <c r="V2579" s="165"/>
      <c r="X2579" s="165"/>
      <c r="Z2579" s="165"/>
      <c r="AB2579" s="165"/>
      <c r="AD2579" s="165"/>
      <c r="AF2579" s="165"/>
      <c r="AH2579" s="165"/>
      <c r="AJ2579" s="165"/>
      <c r="AL2579" s="165"/>
      <c r="AN2579" s="165"/>
      <c r="AP2579" s="165"/>
      <c r="AR2579" s="165"/>
      <c r="AT2579" s="165"/>
      <c r="AV2579" s="165"/>
      <c r="AX2579" s="165"/>
      <c r="AZ2579" s="165"/>
      <c r="BB2579" s="165"/>
    </row>
    <row r="2580" spans="1:54" s="174" customFormat="1" ht="18.399999999999999" customHeight="1" x14ac:dyDescent="0.3">
      <c r="A2580" s="182"/>
      <c r="B2580" s="160"/>
      <c r="C2580" s="64"/>
      <c r="D2580" s="161"/>
      <c r="E2580" s="161"/>
      <c r="H2580" s="161"/>
      <c r="J2580" s="161"/>
      <c r="L2580" s="161"/>
      <c r="N2580" s="161"/>
      <c r="P2580" s="161"/>
      <c r="R2580" s="161"/>
      <c r="T2580" s="161"/>
      <c r="V2580" s="161"/>
      <c r="X2580" s="161"/>
      <c r="Z2580" s="161"/>
      <c r="AB2580" s="161"/>
      <c r="AD2580" s="161"/>
      <c r="AF2580" s="161"/>
      <c r="AH2580" s="161"/>
      <c r="AJ2580" s="161"/>
      <c r="AL2580" s="161"/>
      <c r="AN2580" s="161"/>
      <c r="AP2580" s="161"/>
      <c r="AR2580" s="161"/>
      <c r="AT2580" s="161"/>
      <c r="AV2580" s="161"/>
      <c r="AX2580" s="161"/>
      <c r="AZ2580" s="161"/>
      <c r="BB2580" s="161"/>
    </row>
    <row r="2581" spans="1:54" s="174" customFormat="1" ht="18.399999999999999" customHeight="1" x14ac:dyDescent="0.3">
      <c r="A2581" s="182"/>
      <c r="B2581" s="160"/>
      <c r="C2581" s="64"/>
      <c r="D2581" s="161"/>
      <c r="E2581" s="161"/>
      <c r="J2581" s="161"/>
      <c r="L2581" s="161"/>
      <c r="N2581" s="161"/>
      <c r="P2581" s="161"/>
      <c r="R2581" s="161"/>
      <c r="T2581" s="161"/>
      <c r="V2581" s="161"/>
      <c r="X2581" s="161"/>
      <c r="Z2581" s="161"/>
      <c r="AB2581" s="161"/>
      <c r="AD2581" s="161"/>
      <c r="AF2581" s="161"/>
      <c r="AH2581" s="161"/>
      <c r="AJ2581" s="161"/>
      <c r="AL2581" s="161"/>
      <c r="AN2581" s="161"/>
      <c r="AP2581" s="161"/>
      <c r="AR2581" s="161"/>
      <c r="AT2581" s="161"/>
      <c r="AV2581" s="161"/>
      <c r="AX2581" s="161"/>
      <c r="AZ2581" s="161"/>
      <c r="BB2581" s="161"/>
    </row>
    <row r="2582" spans="1:54" s="174" customFormat="1" ht="18.399999999999999" customHeight="1" x14ac:dyDescent="0.3">
      <c r="A2582" s="182"/>
      <c r="B2582" s="160"/>
      <c r="C2582" s="64"/>
      <c r="D2582" s="161"/>
      <c r="E2582" s="161"/>
      <c r="H2582" s="161"/>
      <c r="J2582" s="161"/>
      <c r="L2582" s="161"/>
      <c r="N2582" s="161"/>
      <c r="P2582" s="161"/>
      <c r="R2582" s="161"/>
      <c r="T2582" s="161"/>
      <c r="V2582" s="161"/>
      <c r="X2582" s="161"/>
      <c r="Z2582" s="161"/>
      <c r="AB2582" s="161"/>
      <c r="AD2582" s="161"/>
      <c r="AF2582" s="161"/>
      <c r="AH2582" s="161"/>
      <c r="AJ2582" s="161"/>
      <c r="AL2582" s="161"/>
      <c r="AN2582" s="161"/>
      <c r="AP2582" s="161"/>
      <c r="AR2582" s="161"/>
      <c r="AT2582" s="161"/>
      <c r="AV2582" s="161"/>
      <c r="AX2582" s="161"/>
      <c r="AZ2582" s="161"/>
      <c r="BB2582" s="161"/>
    </row>
    <row r="2583" spans="1:54" s="174" customFormat="1" ht="18.399999999999999" customHeight="1" x14ac:dyDescent="0.3">
      <c r="A2583" s="182"/>
      <c r="B2583" s="160"/>
      <c r="C2583" s="64"/>
      <c r="D2583" s="160"/>
      <c r="E2583" s="161"/>
      <c r="H2583" s="165"/>
      <c r="J2583" s="165"/>
      <c r="L2583" s="165"/>
      <c r="N2583" s="165"/>
      <c r="R2583" s="165"/>
      <c r="T2583" s="165"/>
      <c r="V2583" s="165"/>
      <c r="X2583" s="165"/>
      <c r="Z2583" s="165"/>
      <c r="AB2583" s="165"/>
      <c r="AD2583" s="165"/>
      <c r="AF2583" s="165"/>
      <c r="AH2583" s="165"/>
      <c r="AJ2583" s="165"/>
      <c r="AL2583" s="165"/>
      <c r="AN2583" s="165"/>
      <c r="AP2583" s="165"/>
      <c r="AR2583" s="165"/>
      <c r="AT2583" s="165"/>
      <c r="AV2583" s="165"/>
      <c r="AX2583" s="165"/>
      <c r="AZ2583" s="165"/>
      <c r="BB2583" s="165"/>
    </row>
    <row r="2584" spans="1:54" s="174" customFormat="1" ht="18.399999999999999" customHeight="1" x14ac:dyDescent="0.3">
      <c r="A2584" s="182"/>
      <c r="B2584" s="160"/>
      <c r="C2584" s="64"/>
      <c r="D2584" s="161"/>
      <c r="E2584" s="161"/>
      <c r="F2584" s="165"/>
      <c r="H2584" s="165"/>
      <c r="J2584" s="165"/>
      <c r="L2584" s="165"/>
      <c r="N2584" s="165"/>
      <c r="P2584" s="165"/>
      <c r="R2584" s="165"/>
      <c r="T2584" s="165"/>
      <c r="V2584" s="165"/>
      <c r="X2584" s="165"/>
      <c r="Z2584" s="165"/>
      <c r="AB2584" s="165"/>
      <c r="AD2584" s="165"/>
      <c r="AF2584" s="165"/>
      <c r="AH2584" s="165"/>
      <c r="AJ2584" s="165"/>
      <c r="AL2584" s="165"/>
      <c r="AN2584" s="165"/>
      <c r="AP2584" s="165"/>
      <c r="AR2584" s="165"/>
      <c r="AT2584" s="165"/>
      <c r="AV2584" s="165"/>
      <c r="AX2584" s="165"/>
      <c r="AZ2584" s="165"/>
      <c r="BB2584" s="165"/>
    </row>
    <row r="2585" spans="1:54" s="174" customFormat="1" ht="18.399999999999999" customHeight="1" x14ac:dyDescent="0.3">
      <c r="A2585" s="182"/>
      <c r="B2585" s="160"/>
      <c r="C2585" s="64"/>
      <c r="D2585" s="161"/>
      <c r="E2585" s="161"/>
      <c r="F2585" s="165"/>
      <c r="H2585" s="165"/>
      <c r="J2585" s="165"/>
      <c r="L2585" s="165"/>
      <c r="N2585" s="165"/>
      <c r="P2585" s="165"/>
      <c r="R2585" s="165"/>
      <c r="T2585" s="165"/>
      <c r="V2585" s="165"/>
      <c r="X2585" s="165"/>
      <c r="Z2585" s="165"/>
      <c r="AB2585" s="165"/>
      <c r="AD2585" s="165"/>
      <c r="AF2585" s="165"/>
      <c r="AH2585" s="165"/>
      <c r="AJ2585" s="165"/>
      <c r="AL2585" s="165"/>
      <c r="AN2585" s="165"/>
      <c r="AP2585" s="165"/>
      <c r="AR2585" s="165"/>
      <c r="AT2585" s="165"/>
      <c r="AV2585" s="165"/>
      <c r="AX2585" s="165"/>
      <c r="AZ2585" s="165"/>
      <c r="BB2585" s="165"/>
    </row>
    <row r="2586" spans="1:54" s="174" customFormat="1" ht="18.399999999999999" customHeight="1" x14ac:dyDescent="0.3">
      <c r="A2586" s="182"/>
      <c r="B2586" s="160"/>
      <c r="C2586" s="64"/>
      <c r="D2586" s="161"/>
      <c r="E2586" s="161"/>
      <c r="F2586" s="165"/>
      <c r="H2586" s="161"/>
      <c r="J2586" s="161"/>
      <c r="L2586" s="161"/>
      <c r="N2586" s="161"/>
      <c r="P2586" s="161"/>
      <c r="R2586" s="161"/>
      <c r="T2586" s="161"/>
      <c r="V2586" s="161"/>
      <c r="X2586" s="161"/>
      <c r="Z2586" s="161"/>
      <c r="AB2586" s="161"/>
      <c r="AD2586" s="161"/>
      <c r="AF2586" s="161"/>
      <c r="AH2586" s="161"/>
      <c r="AJ2586" s="161"/>
      <c r="AL2586" s="161"/>
      <c r="AN2586" s="161"/>
      <c r="AP2586" s="161"/>
      <c r="AR2586" s="161"/>
      <c r="AT2586" s="161"/>
      <c r="AV2586" s="161"/>
      <c r="AX2586" s="161"/>
      <c r="AZ2586" s="161"/>
      <c r="BB2586" s="161"/>
    </row>
    <row r="2587" spans="1:54" s="174" customFormat="1" ht="18.399999999999999" customHeight="1" x14ac:dyDescent="0.3">
      <c r="A2587" s="182"/>
      <c r="B2587" s="160"/>
      <c r="C2587" s="64"/>
      <c r="D2587" s="161"/>
      <c r="E2587" s="161"/>
      <c r="J2587" s="165"/>
      <c r="L2587" s="165"/>
      <c r="N2587" s="165"/>
      <c r="P2587" s="165"/>
      <c r="R2587" s="165"/>
      <c r="T2587" s="165"/>
      <c r="V2587" s="165"/>
      <c r="X2587" s="165"/>
      <c r="Z2587" s="165"/>
      <c r="AB2587" s="165"/>
      <c r="AD2587" s="165"/>
      <c r="AF2587" s="165"/>
      <c r="AH2587" s="165"/>
      <c r="AJ2587" s="165"/>
      <c r="AL2587" s="165"/>
      <c r="AN2587" s="165"/>
      <c r="AP2587" s="165"/>
      <c r="AR2587" s="165"/>
      <c r="AT2587" s="165"/>
      <c r="AV2587" s="165"/>
      <c r="AX2587" s="165"/>
      <c r="AZ2587" s="165"/>
      <c r="BB2587" s="165"/>
    </row>
    <row r="2588" spans="1:54" ht="18.399999999999999" customHeight="1" x14ac:dyDescent="0.3">
      <c r="A2588" s="182"/>
      <c r="B2588" s="160"/>
      <c r="C2588" s="64"/>
      <c r="D2588" s="161"/>
      <c r="H2588" s="161"/>
      <c r="J2588" s="161"/>
      <c r="L2588" s="161"/>
      <c r="N2588" s="161"/>
      <c r="P2588" s="161"/>
      <c r="R2588" s="161"/>
      <c r="T2588" s="161"/>
      <c r="V2588" s="161"/>
      <c r="X2588" s="161"/>
      <c r="Z2588" s="161"/>
      <c r="AB2588" s="161"/>
      <c r="AD2588" s="161"/>
      <c r="AF2588" s="161"/>
      <c r="AH2588" s="161"/>
      <c r="AJ2588" s="161"/>
      <c r="AL2588" s="161"/>
      <c r="AN2588" s="161"/>
      <c r="AP2588" s="161"/>
      <c r="AR2588" s="161"/>
      <c r="AT2588" s="161"/>
      <c r="AV2588" s="161"/>
      <c r="AX2588" s="161"/>
      <c r="AZ2588" s="161"/>
      <c r="BB2588" s="161"/>
    </row>
    <row r="2589" spans="1:54" ht="18.399999999999999" customHeight="1" x14ac:dyDescent="0.3">
      <c r="A2589" s="182"/>
      <c r="B2589" s="160"/>
      <c r="C2589" s="64"/>
      <c r="D2589" s="161"/>
      <c r="F2589" s="174"/>
      <c r="H2589" s="161"/>
      <c r="J2589" s="161"/>
      <c r="L2589" s="161"/>
      <c r="N2589" s="161"/>
      <c r="P2589" s="161"/>
      <c r="R2589" s="161"/>
      <c r="T2589" s="161"/>
      <c r="V2589" s="161"/>
      <c r="X2589" s="161"/>
      <c r="Z2589" s="161"/>
      <c r="AB2589" s="161"/>
      <c r="AD2589" s="161"/>
      <c r="AF2589" s="161"/>
      <c r="AH2589" s="161"/>
      <c r="AJ2589" s="161"/>
      <c r="AL2589" s="161"/>
      <c r="AN2589" s="161"/>
      <c r="AP2589" s="161"/>
      <c r="AR2589" s="161"/>
      <c r="AT2589" s="161"/>
      <c r="AV2589" s="161"/>
      <c r="AX2589" s="161"/>
      <c r="AZ2589" s="161"/>
      <c r="BB2589" s="161"/>
    </row>
    <row r="2590" spans="1:54" s="174" customFormat="1" ht="18.399999999999999" customHeight="1" x14ac:dyDescent="0.3">
      <c r="A2590" s="182"/>
      <c r="B2590" s="160"/>
      <c r="C2590" s="64"/>
      <c r="D2590" s="161"/>
      <c r="E2590" s="161"/>
      <c r="F2590" s="165"/>
      <c r="H2590" s="161"/>
      <c r="J2590" s="161"/>
      <c r="L2590" s="161"/>
      <c r="N2590" s="161"/>
      <c r="P2590" s="161"/>
      <c r="R2590" s="161"/>
      <c r="T2590" s="161"/>
      <c r="V2590" s="161"/>
      <c r="X2590" s="161"/>
      <c r="Z2590" s="161"/>
      <c r="AB2590" s="161"/>
      <c r="AD2590" s="161"/>
      <c r="AF2590" s="161"/>
      <c r="AH2590" s="161"/>
      <c r="AJ2590" s="161"/>
      <c r="AL2590" s="161"/>
      <c r="AN2590" s="161"/>
      <c r="AP2590" s="161"/>
      <c r="AR2590" s="161"/>
      <c r="AT2590" s="161"/>
      <c r="AV2590" s="161"/>
      <c r="AX2590" s="161"/>
      <c r="AZ2590" s="161"/>
      <c r="BB2590" s="161"/>
    </row>
    <row r="2591" spans="1:54" s="174" customFormat="1" ht="18.399999999999999" customHeight="1" x14ac:dyDescent="0.3">
      <c r="A2591" s="182"/>
      <c r="B2591" s="160"/>
      <c r="C2591" s="64"/>
      <c r="D2591" s="161"/>
      <c r="E2591" s="161"/>
      <c r="H2591" s="161"/>
      <c r="J2591" s="161"/>
      <c r="L2591" s="161"/>
      <c r="N2591" s="161"/>
      <c r="P2591" s="161"/>
      <c r="R2591" s="161"/>
      <c r="T2591" s="161"/>
      <c r="V2591" s="161"/>
      <c r="X2591" s="161"/>
      <c r="Z2591" s="161"/>
      <c r="AB2591" s="161"/>
      <c r="AD2591" s="161"/>
      <c r="AF2591" s="161"/>
      <c r="AH2591" s="161"/>
      <c r="AJ2591" s="161"/>
      <c r="AL2591" s="161"/>
      <c r="AN2591" s="161"/>
      <c r="AP2591" s="161"/>
      <c r="AR2591" s="161"/>
      <c r="AT2591" s="161"/>
      <c r="AV2591" s="161"/>
      <c r="AX2591" s="161"/>
      <c r="AZ2591" s="161"/>
      <c r="BB2591" s="161"/>
    </row>
    <row r="2592" spans="1:54" s="174" customFormat="1" ht="18.399999999999999" customHeight="1" x14ac:dyDescent="0.3">
      <c r="A2592" s="206"/>
      <c r="B2592" s="161"/>
      <c r="C2592" s="190"/>
      <c r="D2592" s="165"/>
      <c r="E2592" s="161"/>
      <c r="H2592" s="165"/>
      <c r="J2592" s="165"/>
      <c r="L2592" s="165"/>
      <c r="N2592" s="165"/>
      <c r="P2592" s="165"/>
      <c r="R2592" s="165"/>
      <c r="T2592" s="165"/>
      <c r="V2592" s="165"/>
      <c r="X2592" s="165"/>
      <c r="Z2592" s="165"/>
      <c r="AB2592" s="165"/>
      <c r="AD2592" s="165"/>
      <c r="AF2592" s="165"/>
      <c r="AH2592" s="165"/>
      <c r="AJ2592" s="165"/>
      <c r="AL2592" s="165"/>
      <c r="AN2592" s="165"/>
      <c r="AP2592" s="165"/>
      <c r="AR2592" s="165"/>
      <c r="AT2592" s="165"/>
      <c r="AV2592" s="165"/>
      <c r="AX2592" s="165"/>
      <c r="AZ2592" s="165"/>
      <c r="BB2592" s="165"/>
    </row>
    <row r="2593" spans="1:54" s="174" customFormat="1" ht="18.399999999999999" customHeight="1" x14ac:dyDescent="0.3">
      <c r="A2593" s="182"/>
      <c r="B2593" s="160"/>
      <c r="C2593" s="190"/>
      <c r="D2593" s="165"/>
      <c r="E2593" s="161"/>
      <c r="H2593" s="165"/>
      <c r="J2593" s="165"/>
      <c r="L2593" s="165"/>
      <c r="N2593" s="165"/>
      <c r="P2593" s="165"/>
      <c r="R2593" s="165"/>
      <c r="T2593" s="165"/>
      <c r="V2593" s="165"/>
      <c r="X2593" s="165"/>
      <c r="Z2593" s="165"/>
      <c r="AB2593" s="165"/>
      <c r="AD2593" s="165"/>
      <c r="AF2593" s="165"/>
      <c r="AH2593" s="165"/>
      <c r="AJ2593" s="165"/>
      <c r="AL2593" s="165"/>
      <c r="AN2593" s="165"/>
      <c r="AP2593" s="165"/>
      <c r="AR2593" s="165"/>
      <c r="AT2593" s="165"/>
      <c r="AV2593" s="165"/>
      <c r="AX2593" s="165"/>
      <c r="AZ2593" s="165"/>
      <c r="BB2593" s="165"/>
    </row>
    <row r="2594" spans="1:54" s="174" customFormat="1" ht="18.399999999999999" customHeight="1" x14ac:dyDescent="0.3">
      <c r="A2594" s="182"/>
      <c r="B2594" s="160"/>
      <c r="C2594" s="190"/>
      <c r="D2594" s="165"/>
      <c r="E2594" s="161"/>
      <c r="H2594" s="165"/>
      <c r="J2594" s="165"/>
      <c r="L2594" s="165"/>
      <c r="N2594" s="165"/>
      <c r="P2594" s="165"/>
      <c r="R2594" s="165"/>
      <c r="T2594" s="165"/>
      <c r="V2594" s="165"/>
      <c r="X2594" s="165"/>
      <c r="Z2594" s="165"/>
      <c r="AB2594" s="165"/>
      <c r="AD2594" s="165"/>
      <c r="AF2594" s="165"/>
      <c r="AH2594" s="165"/>
      <c r="AJ2594" s="165"/>
      <c r="AL2594" s="165"/>
      <c r="AN2594" s="165"/>
      <c r="AP2594" s="165"/>
      <c r="AR2594" s="165"/>
      <c r="AT2594" s="165"/>
      <c r="AV2594" s="165"/>
      <c r="AX2594" s="165"/>
      <c r="AZ2594" s="165"/>
      <c r="BB2594" s="165"/>
    </row>
    <row r="2595" spans="1:54" s="174" customFormat="1" ht="18.399999999999999" customHeight="1" x14ac:dyDescent="0.3">
      <c r="A2595" s="206"/>
      <c r="B2595" s="161"/>
      <c r="C2595" s="89"/>
      <c r="D2595" s="177"/>
      <c r="E2595" s="161"/>
      <c r="F2595" s="165"/>
      <c r="H2595" s="165"/>
      <c r="J2595" s="165"/>
      <c r="AB2595" s="165"/>
      <c r="AD2595" s="165"/>
      <c r="AF2595" s="165"/>
      <c r="AH2595" s="165"/>
      <c r="AJ2595" s="165"/>
      <c r="AL2595" s="165"/>
      <c r="AN2595" s="165"/>
      <c r="AP2595" s="165"/>
      <c r="AR2595" s="165"/>
      <c r="AT2595" s="165"/>
      <c r="AV2595" s="165"/>
      <c r="AX2595" s="165"/>
      <c r="AZ2595" s="165"/>
      <c r="BB2595" s="165"/>
    </row>
    <row r="2596" spans="1:54" s="174" customFormat="1" ht="18.399999999999999" customHeight="1" x14ac:dyDescent="0.3">
      <c r="A2596" s="182"/>
      <c r="B2596" s="160"/>
      <c r="C2596" s="64"/>
      <c r="D2596" s="161"/>
      <c r="E2596" s="161"/>
      <c r="F2596" s="165"/>
      <c r="H2596" s="161"/>
      <c r="J2596" s="161"/>
      <c r="L2596" s="161"/>
      <c r="N2596" s="161"/>
      <c r="P2596" s="161"/>
      <c r="R2596" s="161"/>
      <c r="T2596" s="161"/>
      <c r="V2596" s="161"/>
      <c r="X2596" s="161"/>
      <c r="Z2596" s="161"/>
      <c r="AB2596" s="161"/>
      <c r="AD2596" s="161"/>
      <c r="AF2596" s="161"/>
      <c r="AH2596" s="161"/>
      <c r="AJ2596" s="161"/>
      <c r="AL2596" s="161"/>
      <c r="AN2596" s="161"/>
      <c r="AP2596" s="161"/>
      <c r="AR2596" s="161"/>
      <c r="AT2596" s="161"/>
      <c r="AV2596" s="161"/>
      <c r="AX2596" s="161"/>
      <c r="AZ2596" s="161"/>
      <c r="BB2596" s="161"/>
    </row>
    <row r="2597" spans="1:54" s="174" customFormat="1" ht="18.399999999999999" customHeight="1" x14ac:dyDescent="0.3">
      <c r="A2597" s="182"/>
      <c r="B2597" s="160"/>
      <c r="C2597" s="64"/>
      <c r="D2597" s="161"/>
      <c r="E2597" s="161"/>
      <c r="H2597" s="161"/>
      <c r="J2597" s="161"/>
      <c r="L2597" s="161"/>
      <c r="N2597" s="161"/>
      <c r="P2597" s="161"/>
      <c r="R2597" s="161"/>
      <c r="T2597" s="161"/>
      <c r="V2597" s="161"/>
      <c r="X2597" s="161"/>
      <c r="Z2597" s="161"/>
      <c r="AB2597" s="161"/>
      <c r="AD2597" s="161"/>
      <c r="AF2597" s="161"/>
      <c r="AH2597" s="161"/>
      <c r="AJ2597" s="161"/>
      <c r="AL2597" s="161"/>
      <c r="AN2597" s="161"/>
      <c r="AP2597" s="161"/>
      <c r="AR2597" s="161"/>
      <c r="AT2597" s="161"/>
      <c r="AV2597" s="161"/>
      <c r="AX2597" s="161"/>
      <c r="AZ2597" s="161"/>
      <c r="BB2597" s="161"/>
    </row>
    <row r="2598" spans="1:54" s="174" customFormat="1" ht="18.399999999999999" customHeight="1" x14ac:dyDescent="0.3">
      <c r="A2598" s="180"/>
      <c r="C2598" s="64"/>
      <c r="E2598" s="161"/>
      <c r="N2598" s="180"/>
    </row>
    <row r="2599" spans="1:54" s="174" customFormat="1" ht="18.399999999999999" customHeight="1" x14ac:dyDescent="0.3">
      <c r="A2599" s="180"/>
      <c r="B2599" s="179"/>
      <c r="C2599" s="190"/>
      <c r="D2599" s="165"/>
      <c r="E2599" s="161"/>
      <c r="H2599" s="178"/>
      <c r="J2599" s="178"/>
      <c r="L2599" s="178"/>
      <c r="N2599" s="178"/>
      <c r="P2599" s="178"/>
      <c r="R2599" s="178"/>
      <c r="T2599" s="178"/>
      <c r="V2599" s="178"/>
      <c r="X2599" s="178"/>
      <c r="Z2599" s="178"/>
      <c r="AB2599" s="178"/>
      <c r="AD2599" s="178"/>
      <c r="AF2599" s="178"/>
      <c r="AH2599" s="178"/>
      <c r="AJ2599" s="178"/>
      <c r="AL2599" s="178"/>
      <c r="AN2599" s="178"/>
      <c r="AP2599" s="178"/>
      <c r="AR2599" s="178"/>
      <c r="AT2599" s="178"/>
      <c r="AV2599" s="178"/>
      <c r="AX2599" s="178"/>
      <c r="AZ2599" s="178"/>
      <c r="BB2599" s="178"/>
    </row>
    <row r="2600" spans="1:54" s="174" customFormat="1" ht="18.399999999999999" customHeight="1" x14ac:dyDescent="0.3">
      <c r="A2600" s="182"/>
      <c r="B2600" s="160"/>
      <c r="C2600" s="64"/>
      <c r="D2600" s="161"/>
      <c r="E2600" s="161"/>
      <c r="F2600" s="165"/>
      <c r="H2600" s="165"/>
      <c r="J2600" s="165"/>
      <c r="L2600" s="165"/>
      <c r="N2600" s="165"/>
      <c r="P2600" s="165"/>
      <c r="R2600" s="165"/>
      <c r="T2600" s="165"/>
      <c r="V2600" s="165"/>
      <c r="X2600" s="165"/>
      <c r="Z2600" s="165"/>
      <c r="AB2600" s="165"/>
      <c r="AD2600" s="165"/>
      <c r="AF2600" s="165"/>
      <c r="AH2600" s="165"/>
      <c r="AJ2600" s="165"/>
      <c r="AL2600" s="165"/>
      <c r="AN2600" s="165"/>
      <c r="AP2600" s="165"/>
      <c r="AR2600" s="165"/>
      <c r="AT2600" s="165"/>
      <c r="AV2600" s="165"/>
      <c r="AX2600" s="165"/>
      <c r="AZ2600" s="165"/>
      <c r="BB2600" s="165"/>
    </row>
    <row r="2601" spans="1:54" s="174" customFormat="1" ht="18.399999999999999" customHeight="1" x14ac:dyDescent="0.3">
      <c r="A2601" s="182"/>
      <c r="B2601" s="160"/>
      <c r="C2601" s="64"/>
      <c r="D2601" s="161"/>
      <c r="E2601" s="161"/>
      <c r="H2601" s="161"/>
      <c r="J2601" s="161"/>
      <c r="L2601" s="161"/>
      <c r="N2601" s="161"/>
      <c r="P2601" s="161"/>
      <c r="R2601" s="161"/>
      <c r="T2601" s="161"/>
      <c r="V2601" s="161"/>
      <c r="X2601" s="161"/>
      <c r="Z2601" s="161"/>
      <c r="AB2601" s="161"/>
      <c r="AD2601" s="161"/>
      <c r="AF2601" s="161"/>
      <c r="AH2601" s="161"/>
      <c r="AJ2601" s="161"/>
      <c r="AL2601" s="161"/>
      <c r="AN2601" s="161"/>
      <c r="AP2601" s="161"/>
      <c r="AR2601" s="161"/>
      <c r="AT2601" s="161"/>
      <c r="AV2601" s="161"/>
      <c r="AX2601" s="161"/>
      <c r="AZ2601" s="161"/>
      <c r="BB2601" s="161"/>
    </row>
    <row r="2602" spans="1:54" s="174" customFormat="1" ht="18.399999999999999" customHeight="1" x14ac:dyDescent="0.3">
      <c r="A2602" s="182"/>
      <c r="B2602" s="160"/>
      <c r="C2602" s="64"/>
      <c r="D2602" s="161"/>
      <c r="E2602" s="161"/>
      <c r="H2602" s="161"/>
      <c r="J2602" s="161"/>
      <c r="L2602" s="161"/>
      <c r="N2602" s="161"/>
      <c r="P2602" s="161"/>
      <c r="R2602" s="161"/>
      <c r="T2602" s="161"/>
      <c r="V2602" s="161"/>
      <c r="X2602" s="161"/>
      <c r="Z2602" s="161"/>
      <c r="AB2602" s="161"/>
      <c r="AD2602" s="161"/>
      <c r="AF2602" s="161"/>
      <c r="AH2602" s="161"/>
      <c r="AJ2602" s="161"/>
      <c r="AL2602" s="161"/>
      <c r="AN2602" s="161"/>
      <c r="AP2602" s="161"/>
      <c r="AR2602" s="161"/>
      <c r="AT2602" s="161"/>
      <c r="AV2602" s="161"/>
      <c r="AX2602" s="161"/>
      <c r="AZ2602" s="161"/>
      <c r="BB2602" s="161"/>
    </row>
    <row r="2603" spans="1:54" s="174" customFormat="1" ht="18.399999999999999" customHeight="1" x14ac:dyDescent="0.3">
      <c r="A2603" s="182"/>
      <c r="B2603" s="160"/>
      <c r="C2603" s="64"/>
      <c r="D2603" s="161"/>
      <c r="E2603" s="161"/>
      <c r="F2603" s="165"/>
      <c r="H2603" s="161"/>
      <c r="J2603" s="161"/>
      <c r="L2603" s="161"/>
      <c r="N2603" s="161"/>
      <c r="P2603" s="161"/>
      <c r="R2603" s="161"/>
      <c r="T2603" s="161"/>
      <c r="V2603" s="161"/>
      <c r="X2603" s="161"/>
      <c r="Z2603" s="161"/>
      <c r="AB2603" s="161"/>
      <c r="AD2603" s="161"/>
      <c r="AF2603" s="161"/>
      <c r="AH2603" s="161"/>
      <c r="AJ2603" s="161"/>
      <c r="AL2603" s="161"/>
      <c r="AN2603" s="161"/>
      <c r="AP2603" s="161"/>
      <c r="AR2603" s="161"/>
      <c r="AT2603" s="161"/>
      <c r="AV2603" s="161"/>
      <c r="AX2603" s="161"/>
      <c r="AZ2603" s="161"/>
      <c r="BB2603" s="161"/>
    </row>
    <row r="2604" spans="1:54" s="174" customFormat="1" ht="18.399999999999999" customHeight="1" x14ac:dyDescent="0.3">
      <c r="A2604" s="182"/>
      <c r="B2604" s="160"/>
      <c r="C2604" s="64"/>
      <c r="D2604" s="161"/>
      <c r="E2604" s="161"/>
      <c r="F2604" s="165"/>
      <c r="H2604" s="161"/>
      <c r="J2604" s="161"/>
      <c r="L2604" s="161"/>
      <c r="N2604" s="161"/>
      <c r="P2604" s="161"/>
      <c r="R2604" s="161"/>
      <c r="T2604" s="161"/>
      <c r="V2604" s="161"/>
      <c r="X2604" s="161"/>
      <c r="Z2604" s="161"/>
      <c r="AB2604" s="161"/>
      <c r="AD2604" s="161"/>
      <c r="AF2604" s="161"/>
      <c r="AH2604" s="161"/>
      <c r="AJ2604" s="161"/>
      <c r="AL2604" s="161"/>
      <c r="AN2604" s="161"/>
      <c r="AP2604" s="161"/>
      <c r="AR2604" s="161"/>
      <c r="AT2604" s="161"/>
      <c r="AV2604" s="161"/>
      <c r="AX2604" s="161"/>
      <c r="AZ2604" s="161"/>
      <c r="BB2604" s="161"/>
    </row>
    <row r="2605" spans="1:54" s="174" customFormat="1" ht="18.399999999999999" customHeight="1" x14ac:dyDescent="0.3">
      <c r="A2605" s="180"/>
      <c r="B2605" s="179"/>
      <c r="C2605" s="190"/>
      <c r="D2605" s="165"/>
      <c r="E2605" s="161"/>
      <c r="H2605" s="178"/>
      <c r="J2605" s="178"/>
      <c r="L2605" s="178"/>
      <c r="N2605" s="178"/>
      <c r="P2605" s="178"/>
      <c r="R2605" s="178"/>
      <c r="T2605" s="178"/>
      <c r="V2605" s="178"/>
      <c r="X2605" s="178"/>
      <c r="Z2605" s="178"/>
      <c r="AB2605" s="178"/>
      <c r="AD2605" s="178"/>
      <c r="AF2605" s="178"/>
      <c r="AH2605" s="178"/>
      <c r="AJ2605" s="178"/>
      <c r="AL2605" s="178"/>
      <c r="AN2605" s="178"/>
      <c r="AP2605" s="178"/>
      <c r="AR2605" s="178"/>
      <c r="AT2605" s="178"/>
      <c r="AV2605" s="178"/>
      <c r="AX2605" s="178"/>
      <c r="AZ2605" s="178"/>
      <c r="BB2605" s="178"/>
    </row>
    <row r="2606" spans="1:54" s="174" customFormat="1" ht="18.399999999999999" customHeight="1" x14ac:dyDescent="0.3">
      <c r="A2606" s="182"/>
      <c r="B2606" s="160"/>
      <c r="C2606" s="64"/>
      <c r="D2606" s="160"/>
      <c r="E2606" s="161"/>
      <c r="H2606" s="165"/>
      <c r="J2606" s="165"/>
      <c r="L2606" s="165"/>
      <c r="N2606" s="165"/>
      <c r="R2606" s="165"/>
      <c r="T2606" s="165"/>
      <c r="V2606" s="165"/>
      <c r="X2606" s="165"/>
      <c r="Z2606" s="165"/>
      <c r="AB2606" s="165"/>
      <c r="AD2606" s="165"/>
      <c r="AF2606" s="165"/>
      <c r="AH2606" s="165"/>
      <c r="AJ2606" s="165"/>
      <c r="AL2606" s="165"/>
      <c r="AN2606" s="165"/>
      <c r="AP2606" s="165"/>
      <c r="AR2606" s="165"/>
      <c r="AT2606" s="165"/>
      <c r="AV2606" s="165"/>
      <c r="AX2606" s="165"/>
      <c r="AZ2606" s="165"/>
      <c r="BB2606" s="165"/>
    </row>
    <row r="2607" spans="1:54" s="174" customFormat="1" ht="18.399999999999999" customHeight="1" x14ac:dyDescent="0.3">
      <c r="A2607" s="182"/>
      <c r="B2607" s="160"/>
      <c r="C2607" s="64"/>
      <c r="D2607" s="161"/>
      <c r="E2607" s="161"/>
      <c r="H2607" s="161"/>
      <c r="J2607" s="161"/>
      <c r="L2607" s="161"/>
      <c r="N2607" s="161"/>
      <c r="P2607" s="161"/>
      <c r="R2607" s="161"/>
      <c r="T2607" s="161"/>
      <c r="V2607" s="161"/>
      <c r="X2607" s="161"/>
      <c r="Z2607" s="161"/>
      <c r="AB2607" s="161"/>
      <c r="AD2607" s="161"/>
      <c r="AF2607" s="161"/>
      <c r="AH2607" s="161"/>
      <c r="AJ2607" s="161"/>
      <c r="AL2607" s="161"/>
      <c r="AN2607" s="161"/>
      <c r="AP2607" s="161"/>
      <c r="AR2607" s="161"/>
      <c r="AT2607" s="161"/>
      <c r="AV2607" s="161"/>
      <c r="AX2607" s="161"/>
      <c r="AZ2607" s="161"/>
      <c r="BB2607" s="161"/>
    </row>
    <row r="2608" spans="1:54" s="174" customFormat="1" ht="18.399999999999999" customHeight="1" x14ac:dyDescent="0.3">
      <c r="A2608" s="182"/>
      <c r="B2608" s="160"/>
      <c r="C2608" s="64"/>
      <c r="D2608" s="161"/>
      <c r="E2608" s="161"/>
      <c r="J2608" s="161"/>
      <c r="L2608" s="161"/>
      <c r="N2608" s="161"/>
      <c r="P2608" s="161"/>
      <c r="R2608" s="161"/>
      <c r="T2608" s="161"/>
      <c r="V2608" s="161"/>
      <c r="X2608" s="161"/>
      <c r="Z2608" s="161"/>
      <c r="AB2608" s="161"/>
      <c r="AD2608" s="161"/>
      <c r="AF2608" s="161"/>
      <c r="AH2608" s="161"/>
      <c r="AJ2608" s="161"/>
      <c r="AL2608" s="161"/>
      <c r="AN2608" s="161"/>
      <c r="AP2608" s="161"/>
      <c r="AR2608" s="161"/>
      <c r="AT2608" s="161"/>
      <c r="AV2608" s="161"/>
      <c r="AX2608" s="161"/>
      <c r="AZ2608" s="161"/>
      <c r="BB2608" s="161"/>
    </row>
    <row r="2609" spans="1:54" s="174" customFormat="1" ht="18.399999999999999" customHeight="1" x14ac:dyDescent="0.3">
      <c r="A2609" s="182"/>
      <c r="B2609" s="160"/>
      <c r="C2609" s="64"/>
      <c r="D2609" s="161"/>
      <c r="E2609" s="161"/>
      <c r="F2609" s="165"/>
      <c r="H2609" s="161"/>
      <c r="J2609" s="161"/>
      <c r="L2609" s="161"/>
      <c r="N2609" s="161"/>
      <c r="P2609" s="161"/>
      <c r="R2609" s="161"/>
      <c r="T2609" s="161"/>
      <c r="V2609" s="161"/>
      <c r="X2609" s="161"/>
      <c r="Z2609" s="161"/>
      <c r="AB2609" s="161"/>
      <c r="AD2609" s="161"/>
      <c r="AF2609" s="161"/>
      <c r="AH2609" s="161"/>
      <c r="AJ2609" s="161"/>
      <c r="AL2609" s="161"/>
      <c r="AN2609" s="161"/>
      <c r="AP2609" s="161"/>
      <c r="AR2609" s="161"/>
      <c r="AT2609" s="161"/>
      <c r="AV2609" s="161"/>
      <c r="AX2609" s="161"/>
      <c r="AZ2609" s="161"/>
      <c r="BB2609" s="161"/>
    </row>
    <row r="2610" spans="1:54" s="174" customFormat="1" ht="18.399999999999999" customHeight="1" x14ac:dyDescent="0.3">
      <c r="A2610" s="182"/>
      <c r="B2610" s="160"/>
      <c r="C2610" s="64"/>
      <c r="D2610" s="161"/>
      <c r="E2610" s="161"/>
      <c r="F2610" s="165"/>
      <c r="H2610" s="165"/>
      <c r="J2610" s="165"/>
      <c r="L2610" s="165"/>
      <c r="N2610" s="165"/>
      <c r="P2610" s="165"/>
      <c r="R2610" s="165"/>
      <c r="T2610" s="165"/>
      <c r="V2610" s="165"/>
      <c r="X2610" s="165"/>
      <c r="Z2610" s="165"/>
      <c r="AB2610" s="165"/>
      <c r="AD2610" s="165"/>
      <c r="AF2610" s="165"/>
      <c r="AH2610" s="165"/>
      <c r="AJ2610" s="165"/>
      <c r="AL2610" s="165"/>
      <c r="AN2610" s="165"/>
      <c r="AP2610" s="165"/>
      <c r="AR2610" s="165"/>
      <c r="AT2610" s="165"/>
      <c r="AV2610" s="165"/>
      <c r="AX2610" s="165"/>
      <c r="AZ2610" s="165"/>
      <c r="BB2610" s="165"/>
    </row>
    <row r="2611" spans="1:54" s="174" customFormat="1" ht="18.399999999999999" customHeight="1" x14ac:dyDescent="0.3">
      <c r="A2611" s="182"/>
      <c r="B2611" s="160"/>
      <c r="C2611" s="64"/>
      <c r="D2611" s="160"/>
      <c r="E2611" s="161"/>
      <c r="H2611" s="165"/>
      <c r="J2611" s="165"/>
      <c r="L2611" s="165"/>
      <c r="N2611" s="165"/>
      <c r="R2611" s="165"/>
      <c r="T2611" s="165"/>
      <c r="V2611" s="165"/>
      <c r="X2611" s="165"/>
      <c r="Z2611" s="165"/>
      <c r="AB2611" s="165"/>
      <c r="AD2611" s="165"/>
      <c r="AF2611" s="165"/>
      <c r="AH2611" s="165"/>
      <c r="AJ2611" s="165"/>
      <c r="AL2611" s="165"/>
      <c r="AN2611" s="165"/>
      <c r="AP2611" s="165"/>
      <c r="AR2611" s="165"/>
      <c r="AT2611" s="165"/>
      <c r="AV2611" s="165"/>
      <c r="AX2611" s="165"/>
      <c r="AZ2611" s="165"/>
      <c r="BB2611" s="165"/>
    </row>
    <row r="2612" spans="1:54" s="174" customFormat="1" ht="18.399999999999999" customHeight="1" x14ac:dyDescent="0.3">
      <c r="A2612" s="182"/>
      <c r="B2612" s="160"/>
      <c r="C2612" s="64"/>
      <c r="D2612" s="161"/>
      <c r="E2612" s="161"/>
      <c r="F2612" s="165"/>
      <c r="H2612" s="161"/>
      <c r="J2612" s="161"/>
      <c r="L2612" s="161"/>
      <c r="N2612" s="161"/>
      <c r="P2612" s="161"/>
      <c r="R2612" s="161"/>
      <c r="T2612" s="161"/>
      <c r="V2612" s="161"/>
      <c r="X2612" s="161"/>
      <c r="Z2612" s="161"/>
      <c r="AB2612" s="161"/>
      <c r="AD2612" s="161"/>
      <c r="AF2612" s="161"/>
      <c r="AH2612" s="161"/>
      <c r="AJ2612" s="161"/>
      <c r="AL2612" s="161"/>
      <c r="AN2612" s="161"/>
      <c r="AP2612" s="161"/>
      <c r="AR2612" s="161"/>
      <c r="AT2612" s="161"/>
      <c r="AV2612" s="161"/>
      <c r="AX2612" s="161"/>
      <c r="AZ2612" s="161"/>
      <c r="BB2612" s="161"/>
    </row>
    <row r="2613" spans="1:54" s="174" customFormat="1" ht="18.399999999999999" customHeight="1" x14ac:dyDescent="0.3">
      <c r="A2613" s="182"/>
      <c r="B2613" s="160"/>
      <c r="C2613" s="64"/>
      <c r="D2613" s="161"/>
      <c r="E2613" s="161"/>
      <c r="H2613" s="161"/>
      <c r="J2613" s="161"/>
      <c r="L2613" s="161"/>
      <c r="N2613" s="161"/>
      <c r="R2613" s="161"/>
      <c r="T2613" s="161"/>
      <c r="V2613" s="161"/>
      <c r="X2613" s="161"/>
      <c r="Z2613" s="161"/>
      <c r="AB2613" s="161"/>
      <c r="AD2613" s="161"/>
      <c r="AF2613" s="161"/>
      <c r="AH2613" s="161"/>
      <c r="AJ2613" s="161"/>
      <c r="AL2613" s="161"/>
      <c r="AN2613" s="161"/>
      <c r="AP2613" s="161"/>
      <c r="AR2613" s="161"/>
      <c r="AT2613" s="161"/>
      <c r="AV2613" s="161"/>
      <c r="AX2613" s="161"/>
      <c r="AZ2613" s="161"/>
      <c r="BB2613" s="161"/>
    </row>
    <row r="2614" spans="1:54" s="174" customFormat="1" ht="18.399999999999999" customHeight="1" x14ac:dyDescent="0.3">
      <c r="A2614" s="182"/>
      <c r="B2614" s="160"/>
      <c r="C2614" s="64"/>
      <c r="D2614" s="161"/>
      <c r="E2614" s="161"/>
      <c r="H2614" s="165"/>
      <c r="J2614" s="165"/>
      <c r="L2614" s="165"/>
      <c r="N2614" s="165"/>
      <c r="P2614" s="165"/>
      <c r="R2614" s="165"/>
      <c r="T2614" s="165"/>
      <c r="V2614" s="165"/>
      <c r="X2614" s="165"/>
      <c r="Z2614" s="165"/>
      <c r="AB2614" s="165"/>
      <c r="AD2614" s="165"/>
      <c r="AF2614" s="165"/>
      <c r="AH2614" s="165"/>
      <c r="AJ2614" s="165"/>
      <c r="AL2614" s="165"/>
      <c r="AN2614" s="165"/>
      <c r="AP2614" s="165"/>
      <c r="AR2614" s="165"/>
      <c r="AT2614" s="165"/>
      <c r="AV2614" s="165"/>
      <c r="AX2614" s="165"/>
      <c r="AZ2614" s="165"/>
      <c r="BB2614" s="165"/>
    </row>
    <row r="2615" spans="1:54" s="174" customFormat="1" ht="18.399999999999999" customHeight="1" x14ac:dyDescent="0.3">
      <c r="A2615" s="182"/>
      <c r="B2615" s="160"/>
      <c r="C2615" s="64"/>
      <c r="D2615" s="161"/>
      <c r="E2615" s="161"/>
      <c r="H2615" s="161"/>
      <c r="J2615" s="161"/>
      <c r="L2615" s="161"/>
      <c r="N2615" s="161"/>
      <c r="P2615" s="161"/>
      <c r="R2615" s="161"/>
      <c r="T2615" s="161"/>
      <c r="V2615" s="161"/>
      <c r="X2615" s="161"/>
      <c r="Z2615" s="161"/>
      <c r="AB2615" s="161"/>
      <c r="AD2615" s="161"/>
      <c r="AF2615" s="161"/>
      <c r="AH2615" s="161"/>
      <c r="AJ2615" s="161"/>
      <c r="AL2615" s="161"/>
      <c r="AN2615" s="161"/>
      <c r="AP2615" s="161"/>
      <c r="AR2615" s="161"/>
      <c r="AT2615" s="161"/>
      <c r="AV2615" s="161"/>
      <c r="AX2615" s="161"/>
      <c r="AZ2615" s="161"/>
      <c r="BB2615" s="161"/>
    </row>
    <row r="2616" spans="1:54" s="174" customFormat="1" ht="18.399999999999999" customHeight="1" x14ac:dyDescent="0.3">
      <c r="A2616" s="182"/>
      <c r="B2616" s="160"/>
      <c r="C2616" s="64"/>
      <c r="D2616" s="161"/>
      <c r="E2616" s="161"/>
      <c r="L2616" s="165"/>
      <c r="N2616" s="165"/>
      <c r="P2616" s="165"/>
      <c r="R2616" s="165"/>
      <c r="T2616" s="165"/>
      <c r="V2616" s="165"/>
      <c r="X2616" s="165"/>
      <c r="Z2616" s="165"/>
      <c r="AB2616" s="165"/>
      <c r="AD2616" s="165"/>
      <c r="AF2616" s="165"/>
      <c r="AH2616" s="165"/>
      <c r="AJ2616" s="165"/>
      <c r="AL2616" s="165"/>
      <c r="AN2616" s="165"/>
      <c r="AP2616" s="165"/>
      <c r="AR2616" s="165"/>
      <c r="AT2616" s="165"/>
      <c r="AV2616" s="165"/>
      <c r="AX2616" s="165"/>
      <c r="AZ2616" s="165"/>
      <c r="BB2616" s="165"/>
    </row>
    <row r="2617" spans="1:54" s="174" customFormat="1" ht="18.399999999999999" customHeight="1" x14ac:dyDescent="0.3">
      <c r="A2617" s="182"/>
      <c r="B2617" s="160"/>
      <c r="C2617" s="64"/>
      <c r="D2617" s="161"/>
      <c r="E2617" s="161"/>
      <c r="F2617" s="165"/>
      <c r="H2617" s="161"/>
      <c r="J2617" s="161"/>
      <c r="L2617" s="161"/>
      <c r="N2617" s="161"/>
      <c r="P2617" s="161"/>
      <c r="R2617" s="161"/>
      <c r="T2617" s="161"/>
      <c r="V2617" s="161"/>
      <c r="X2617" s="161"/>
      <c r="Z2617" s="161"/>
      <c r="AB2617" s="161"/>
      <c r="AD2617" s="161"/>
      <c r="AF2617" s="161"/>
      <c r="AH2617" s="161"/>
      <c r="AJ2617" s="161"/>
      <c r="AL2617" s="161"/>
      <c r="AN2617" s="161"/>
      <c r="AP2617" s="161"/>
      <c r="AR2617" s="161"/>
      <c r="AT2617" s="161"/>
      <c r="AV2617" s="161"/>
      <c r="AX2617" s="161"/>
      <c r="AZ2617" s="161"/>
      <c r="BB2617" s="161"/>
    </row>
    <row r="2618" spans="1:54" s="174" customFormat="1" ht="18.399999999999999" customHeight="1" x14ac:dyDescent="0.3">
      <c r="A2618" s="182"/>
      <c r="B2618" s="160"/>
      <c r="C2618" s="64"/>
      <c r="D2618" s="161"/>
      <c r="E2618" s="161"/>
      <c r="L2618" s="165"/>
      <c r="N2618" s="165"/>
      <c r="R2618" s="165"/>
      <c r="T2618" s="165"/>
      <c r="V2618" s="165"/>
      <c r="X2618" s="165"/>
      <c r="Z2618" s="165"/>
      <c r="AB2618" s="165"/>
      <c r="AD2618" s="165"/>
      <c r="AF2618" s="165"/>
      <c r="AH2618" s="165"/>
      <c r="AJ2618" s="165"/>
      <c r="AL2618" s="165"/>
      <c r="AN2618" s="165"/>
      <c r="AP2618" s="165"/>
      <c r="AR2618" s="165"/>
      <c r="AT2618" s="165"/>
      <c r="AV2618" s="165"/>
      <c r="AX2618" s="165"/>
      <c r="AZ2618" s="165"/>
      <c r="BB2618" s="165"/>
    </row>
    <row r="2619" spans="1:54" s="174" customFormat="1" ht="18.399999999999999" customHeight="1" x14ac:dyDescent="0.3">
      <c r="A2619" s="182"/>
      <c r="B2619" s="160"/>
      <c r="C2619" s="64"/>
      <c r="D2619" s="161"/>
      <c r="E2619" s="161"/>
      <c r="H2619" s="161"/>
      <c r="J2619" s="161"/>
      <c r="L2619" s="161"/>
      <c r="N2619" s="161"/>
      <c r="P2619" s="161"/>
      <c r="R2619" s="161"/>
      <c r="T2619" s="161"/>
      <c r="V2619" s="161"/>
      <c r="X2619" s="161"/>
      <c r="Z2619" s="161"/>
      <c r="AB2619" s="161"/>
      <c r="AD2619" s="161"/>
      <c r="AF2619" s="161"/>
      <c r="AH2619" s="161"/>
      <c r="AJ2619" s="161"/>
      <c r="AL2619" s="161"/>
      <c r="AN2619" s="161"/>
      <c r="AP2619" s="161"/>
      <c r="AR2619" s="161"/>
      <c r="AT2619" s="161"/>
      <c r="AV2619" s="161"/>
      <c r="AX2619" s="161"/>
      <c r="AZ2619" s="161"/>
      <c r="BB2619" s="161"/>
    </row>
    <row r="2620" spans="1:54" s="174" customFormat="1" ht="18.399999999999999" customHeight="1" x14ac:dyDescent="0.3">
      <c r="A2620" s="182"/>
      <c r="B2620" s="160"/>
      <c r="C2620" s="64"/>
      <c r="D2620" s="161"/>
      <c r="E2620" s="161"/>
      <c r="H2620" s="161"/>
      <c r="J2620" s="161"/>
      <c r="L2620" s="161"/>
      <c r="N2620" s="161"/>
      <c r="P2620" s="161"/>
      <c r="R2620" s="161"/>
      <c r="T2620" s="161"/>
      <c r="V2620" s="161"/>
      <c r="X2620" s="161"/>
      <c r="Z2620" s="161"/>
      <c r="AB2620" s="161"/>
      <c r="AD2620" s="161"/>
      <c r="AF2620" s="161"/>
      <c r="AH2620" s="161"/>
      <c r="AJ2620" s="161"/>
      <c r="AL2620" s="161"/>
      <c r="AN2620" s="161"/>
      <c r="AP2620" s="161"/>
      <c r="AR2620" s="161"/>
      <c r="AT2620" s="161"/>
      <c r="AV2620" s="161"/>
      <c r="AX2620" s="161"/>
      <c r="AZ2620" s="161"/>
      <c r="BB2620" s="161"/>
    </row>
    <row r="2621" spans="1:54" s="174" customFormat="1" ht="18.399999999999999" customHeight="1" x14ac:dyDescent="0.3">
      <c r="A2621" s="182"/>
      <c r="B2621" s="160"/>
      <c r="C2621" s="64"/>
      <c r="D2621" s="161"/>
      <c r="E2621" s="161"/>
      <c r="F2621" s="165"/>
      <c r="H2621" s="165"/>
      <c r="L2621" s="165"/>
      <c r="N2621" s="165"/>
      <c r="P2621" s="165"/>
      <c r="R2621" s="165"/>
      <c r="T2621" s="165"/>
      <c r="V2621" s="165"/>
      <c r="X2621" s="165"/>
      <c r="Z2621" s="165"/>
      <c r="AB2621" s="165"/>
      <c r="AD2621" s="165"/>
      <c r="AF2621" s="165"/>
      <c r="AH2621" s="165"/>
      <c r="AJ2621" s="165"/>
      <c r="AL2621" s="165"/>
      <c r="AN2621" s="165"/>
      <c r="AP2621" s="165"/>
      <c r="AR2621" s="165"/>
      <c r="AT2621" s="165"/>
      <c r="AV2621" s="165"/>
      <c r="AX2621" s="165"/>
      <c r="AZ2621" s="165"/>
      <c r="BB2621" s="165"/>
    </row>
    <row r="2622" spans="1:54" s="174" customFormat="1" ht="18.399999999999999" customHeight="1" x14ac:dyDescent="0.3">
      <c r="A2622" s="182"/>
      <c r="B2622" s="160"/>
      <c r="C2622" s="64"/>
      <c r="D2622" s="160"/>
      <c r="E2622" s="161"/>
      <c r="H2622" s="178"/>
      <c r="J2622" s="164"/>
      <c r="L2622" s="164"/>
      <c r="N2622" s="164"/>
      <c r="R2622" s="164"/>
      <c r="T2622" s="164"/>
      <c r="V2622" s="164"/>
      <c r="X2622" s="164"/>
      <c r="Z2622" s="164"/>
      <c r="AB2622" s="164"/>
      <c r="AD2622" s="164"/>
      <c r="AF2622" s="164"/>
      <c r="AH2622" s="164"/>
      <c r="AJ2622" s="164"/>
      <c r="AL2622" s="164"/>
      <c r="AN2622" s="164"/>
      <c r="AP2622" s="164"/>
      <c r="AR2622" s="164"/>
      <c r="AT2622" s="164"/>
      <c r="AV2622" s="164"/>
      <c r="AX2622" s="164"/>
      <c r="AZ2622" s="164"/>
      <c r="BB2622" s="164"/>
    </row>
    <row r="2623" spans="1:54" s="174" customFormat="1" ht="18.399999999999999" customHeight="1" x14ac:dyDescent="0.3">
      <c r="A2623" s="182"/>
      <c r="B2623" s="160"/>
      <c r="C2623" s="64"/>
      <c r="D2623" s="161"/>
      <c r="E2623" s="161"/>
      <c r="J2623" s="165"/>
      <c r="L2623" s="165"/>
      <c r="N2623" s="165"/>
      <c r="P2623" s="165"/>
      <c r="R2623" s="165"/>
      <c r="T2623" s="165"/>
      <c r="V2623" s="165"/>
      <c r="X2623" s="165"/>
      <c r="Z2623" s="165"/>
      <c r="AB2623" s="165"/>
      <c r="AD2623" s="165"/>
      <c r="AF2623" s="165"/>
      <c r="AH2623" s="165"/>
      <c r="AJ2623" s="165"/>
      <c r="AL2623" s="165"/>
      <c r="AN2623" s="165"/>
      <c r="AP2623" s="165"/>
      <c r="AR2623" s="165"/>
      <c r="AT2623" s="165"/>
      <c r="AV2623" s="165"/>
      <c r="AX2623" s="165"/>
      <c r="AZ2623" s="165"/>
      <c r="BB2623" s="165"/>
    </row>
    <row r="2624" spans="1:54" s="174" customFormat="1" ht="18.399999999999999" customHeight="1" x14ac:dyDescent="0.3">
      <c r="A2624" s="182"/>
      <c r="B2624" s="160"/>
      <c r="C2624" s="64"/>
      <c r="D2624" s="161"/>
      <c r="E2624" s="161"/>
      <c r="F2624" s="165"/>
      <c r="H2624" s="161"/>
      <c r="J2624" s="161"/>
      <c r="L2624" s="161"/>
      <c r="N2624" s="161"/>
      <c r="P2624" s="161"/>
      <c r="R2624" s="161"/>
      <c r="T2624" s="161"/>
      <c r="V2624" s="161"/>
      <c r="X2624" s="161"/>
      <c r="Z2624" s="161"/>
      <c r="AB2624" s="161"/>
      <c r="AD2624" s="161"/>
      <c r="AF2624" s="161"/>
      <c r="AH2624" s="161"/>
      <c r="AJ2624" s="161"/>
      <c r="AL2624" s="161"/>
      <c r="AN2624" s="161"/>
      <c r="AP2624" s="161"/>
      <c r="AR2624" s="161"/>
      <c r="AT2624" s="161"/>
      <c r="AV2624" s="161"/>
      <c r="AX2624" s="161"/>
      <c r="AZ2624" s="161"/>
      <c r="BB2624" s="161"/>
    </row>
    <row r="2625" spans="1:54" s="174" customFormat="1" ht="18.399999999999999" customHeight="1" x14ac:dyDescent="0.3">
      <c r="A2625" s="182"/>
      <c r="B2625" s="160"/>
      <c r="C2625" s="64"/>
      <c r="D2625" s="161"/>
      <c r="E2625" s="161"/>
      <c r="H2625" s="161"/>
      <c r="J2625" s="161"/>
      <c r="L2625" s="161"/>
      <c r="N2625" s="161"/>
      <c r="P2625" s="161"/>
      <c r="R2625" s="161"/>
      <c r="T2625" s="161"/>
      <c r="V2625" s="161"/>
      <c r="X2625" s="161"/>
      <c r="Z2625" s="161"/>
      <c r="AB2625" s="161"/>
      <c r="AD2625" s="161"/>
      <c r="AF2625" s="161"/>
      <c r="AH2625" s="161"/>
      <c r="AJ2625" s="161"/>
      <c r="AL2625" s="161"/>
      <c r="AN2625" s="161"/>
      <c r="AP2625" s="161"/>
      <c r="AR2625" s="161"/>
      <c r="AT2625" s="161"/>
      <c r="AV2625" s="161"/>
      <c r="AX2625" s="161"/>
      <c r="AZ2625" s="161"/>
      <c r="BB2625" s="161"/>
    </row>
    <row r="2626" spans="1:54" s="174" customFormat="1" ht="18.399999999999999" customHeight="1" x14ac:dyDescent="0.3">
      <c r="A2626" s="182"/>
      <c r="B2626" s="160"/>
      <c r="C2626" s="64"/>
      <c r="D2626" s="161"/>
      <c r="E2626" s="161"/>
      <c r="H2626" s="161"/>
      <c r="J2626" s="161"/>
      <c r="L2626" s="161"/>
      <c r="N2626" s="161"/>
      <c r="P2626" s="161"/>
      <c r="R2626" s="161"/>
      <c r="T2626" s="161"/>
      <c r="V2626" s="161"/>
      <c r="X2626" s="161"/>
      <c r="Z2626" s="161"/>
      <c r="AB2626" s="161"/>
      <c r="AD2626" s="161"/>
      <c r="AF2626" s="161"/>
      <c r="AH2626" s="161"/>
      <c r="AJ2626" s="161"/>
      <c r="AL2626" s="161"/>
      <c r="AN2626" s="161"/>
      <c r="AP2626" s="161"/>
      <c r="AR2626" s="161"/>
      <c r="AT2626" s="161"/>
      <c r="AV2626" s="161"/>
      <c r="AX2626" s="161"/>
      <c r="AZ2626" s="161"/>
      <c r="BB2626" s="161"/>
    </row>
    <row r="2627" spans="1:54" s="174" customFormat="1" ht="18.399999999999999" customHeight="1" x14ac:dyDescent="0.3">
      <c r="A2627" s="182"/>
      <c r="B2627" s="160"/>
      <c r="C2627" s="64"/>
      <c r="D2627" s="161"/>
      <c r="E2627" s="161"/>
      <c r="F2627" s="165"/>
      <c r="H2627" s="161"/>
      <c r="J2627" s="161"/>
      <c r="L2627" s="161"/>
      <c r="N2627" s="161"/>
      <c r="P2627" s="161"/>
      <c r="R2627" s="161"/>
      <c r="T2627" s="161"/>
      <c r="V2627" s="161"/>
      <c r="X2627" s="161"/>
      <c r="Z2627" s="161"/>
      <c r="AB2627" s="161"/>
      <c r="AD2627" s="161"/>
      <c r="AF2627" s="161"/>
      <c r="AH2627" s="161"/>
      <c r="AJ2627" s="161"/>
      <c r="AL2627" s="161"/>
      <c r="AN2627" s="161"/>
      <c r="AP2627" s="161"/>
      <c r="AR2627" s="161"/>
      <c r="AT2627" s="161"/>
      <c r="AV2627" s="161"/>
      <c r="AX2627" s="161"/>
      <c r="AZ2627" s="161"/>
      <c r="BB2627" s="161"/>
    </row>
    <row r="2628" spans="1:54" s="174" customFormat="1" ht="18.399999999999999" customHeight="1" x14ac:dyDescent="0.3">
      <c r="A2628" s="182"/>
      <c r="B2628" s="160"/>
      <c r="C2628" s="64"/>
      <c r="D2628" s="161"/>
      <c r="E2628" s="161"/>
      <c r="F2628" s="165"/>
      <c r="H2628" s="165"/>
      <c r="J2628" s="165"/>
      <c r="L2628" s="165"/>
      <c r="N2628" s="165"/>
      <c r="P2628" s="165"/>
      <c r="R2628" s="165"/>
      <c r="T2628" s="165"/>
      <c r="V2628" s="165"/>
      <c r="X2628" s="165"/>
      <c r="Z2628" s="165"/>
      <c r="AB2628" s="165"/>
      <c r="AD2628" s="165"/>
      <c r="AF2628" s="165"/>
      <c r="AH2628" s="165"/>
      <c r="AJ2628" s="165"/>
      <c r="AL2628" s="165"/>
      <c r="AN2628" s="165"/>
      <c r="AP2628" s="165"/>
      <c r="AR2628" s="165"/>
      <c r="AT2628" s="165"/>
      <c r="AV2628" s="165"/>
      <c r="AX2628" s="165"/>
      <c r="AZ2628" s="165"/>
      <c r="BB2628" s="165"/>
    </row>
    <row r="2629" spans="1:54" s="174" customFormat="1" ht="18.399999999999999" customHeight="1" x14ac:dyDescent="0.3">
      <c r="A2629" s="182"/>
      <c r="B2629" s="160"/>
      <c r="C2629" s="64"/>
      <c r="D2629" s="161"/>
      <c r="E2629" s="161"/>
      <c r="H2629" s="161"/>
      <c r="J2629" s="161"/>
      <c r="L2629" s="161"/>
      <c r="N2629" s="161"/>
      <c r="P2629" s="161"/>
      <c r="R2629" s="161"/>
      <c r="T2629" s="161"/>
      <c r="V2629" s="161"/>
      <c r="X2629" s="161"/>
      <c r="Z2629" s="161"/>
      <c r="AB2629" s="161"/>
      <c r="AD2629" s="161"/>
      <c r="AF2629" s="161"/>
      <c r="AH2629" s="161"/>
      <c r="AJ2629" s="161"/>
      <c r="AL2629" s="161"/>
      <c r="AN2629" s="161"/>
      <c r="AP2629" s="161"/>
      <c r="AR2629" s="161"/>
      <c r="AT2629" s="161"/>
      <c r="AV2629" s="161"/>
      <c r="AX2629" s="161"/>
      <c r="AZ2629" s="161"/>
      <c r="BB2629" s="161"/>
    </row>
    <row r="2630" spans="1:54" s="174" customFormat="1" ht="18.399999999999999" customHeight="1" x14ac:dyDescent="0.3">
      <c r="A2630" s="182"/>
      <c r="B2630" s="160"/>
      <c r="C2630" s="64"/>
      <c r="D2630" s="161"/>
      <c r="E2630" s="161"/>
      <c r="F2630" s="165"/>
      <c r="H2630" s="165"/>
      <c r="J2630" s="165"/>
      <c r="L2630" s="165"/>
      <c r="N2630" s="165"/>
      <c r="P2630" s="165"/>
      <c r="R2630" s="165"/>
      <c r="T2630" s="165"/>
      <c r="V2630" s="165"/>
      <c r="X2630" s="165"/>
      <c r="Z2630" s="165"/>
      <c r="AB2630" s="165"/>
      <c r="AD2630" s="165"/>
      <c r="AF2630" s="165"/>
      <c r="AH2630" s="165"/>
      <c r="AJ2630" s="165"/>
      <c r="AL2630" s="165"/>
      <c r="AN2630" s="165"/>
      <c r="AP2630" s="165"/>
      <c r="AR2630" s="165"/>
      <c r="AT2630" s="165"/>
      <c r="AV2630" s="165"/>
      <c r="AX2630" s="165"/>
      <c r="AZ2630" s="165"/>
      <c r="BB2630" s="165"/>
    </row>
    <row r="2631" spans="1:54" s="174" customFormat="1" ht="18.399999999999999" customHeight="1" x14ac:dyDescent="0.3">
      <c r="A2631" s="180"/>
      <c r="B2631" s="179"/>
      <c r="C2631" s="190"/>
      <c r="D2631" s="165"/>
      <c r="E2631" s="161"/>
      <c r="F2631" s="164"/>
      <c r="H2631" s="178"/>
      <c r="J2631" s="178"/>
      <c r="L2631" s="178"/>
      <c r="N2631" s="178"/>
      <c r="P2631" s="178"/>
      <c r="R2631" s="178"/>
      <c r="T2631" s="178"/>
      <c r="V2631" s="178"/>
      <c r="X2631" s="178"/>
      <c r="Z2631" s="178"/>
      <c r="AB2631" s="178"/>
      <c r="AD2631" s="178"/>
      <c r="AF2631" s="178"/>
      <c r="AH2631" s="178"/>
      <c r="AJ2631" s="178"/>
      <c r="AL2631" s="178"/>
      <c r="AN2631" s="178"/>
      <c r="AP2631" s="178"/>
      <c r="AR2631" s="178"/>
      <c r="AT2631" s="178"/>
      <c r="AV2631" s="178"/>
      <c r="AX2631" s="178"/>
      <c r="AZ2631" s="178"/>
      <c r="BB2631" s="178"/>
    </row>
    <row r="2632" spans="1:54" s="174" customFormat="1" ht="18.399999999999999" customHeight="1" x14ac:dyDescent="0.3">
      <c r="A2632" s="182"/>
      <c r="B2632" s="160"/>
      <c r="C2632" s="64"/>
      <c r="D2632" s="161"/>
      <c r="E2632" s="161"/>
      <c r="F2632" s="165"/>
      <c r="H2632" s="165"/>
      <c r="J2632" s="165"/>
      <c r="L2632" s="165"/>
      <c r="N2632" s="165"/>
      <c r="P2632" s="165"/>
      <c r="R2632" s="165"/>
      <c r="T2632" s="165"/>
      <c r="V2632" s="165"/>
      <c r="X2632" s="165"/>
      <c r="Z2632" s="165"/>
      <c r="AB2632" s="165"/>
      <c r="AD2632" s="165"/>
      <c r="AF2632" s="165"/>
      <c r="AH2632" s="165"/>
      <c r="AJ2632" s="165"/>
      <c r="AL2632" s="165"/>
      <c r="AN2632" s="165"/>
      <c r="AP2632" s="165"/>
      <c r="AR2632" s="165"/>
      <c r="AT2632" s="165"/>
      <c r="AV2632" s="165"/>
      <c r="AX2632" s="165"/>
      <c r="AZ2632" s="165"/>
      <c r="BB2632" s="165"/>
    </row>
    <row r="2633" spans="1:54" s="174" customFormat="1" ht="18.399999999999999" customHeight="1" x14ac:dyDescent="0.3">
      <c r="A2633" s="180"/>
      <c r="B2633" s="160"/>
      <c r="C2633" s="64"/>
      <c r="D2633" s="161"/>
      <c r="E2633" s="161"/>
      <c r="F2633" s="165"/>
      <c r="H2633" s="161"/>
      <c r="J2633" s="161"/>
      <c r="L2633" s="161"/>
      <c r="N2633" s="161"/>
      <c r="P2633" s="161"/>
      <c r="R2633" s="161"/>
      <c r="T2633" s="161"/>
      <c r="V2633" s="161"/>
      <c r="X2633" s="161"/>
      <c r="Z2633" s="161"/>
      <c r="AB2633" s="161"/>
      <c r="AD2633" s="161"/>
      <c r="AF2633" s="161"/>
      <c r="AH2633" s="161"/>
      <c r="AJ2633" s="161"/>
      <c r="AL2633" s="161"/>
      <c r="AN2633" s="161"/>
      <c r="AP2633" s="161"/>
      <c r="AR2633" s="161"/>
      <c r="AT2633" s="161"/>
      <c r="AV2633" s="161"/>
      <c r="AX2633" s="161"/>
      <c r="AZ2633" s="161"/>
      <c r="BB2633" s="161"/>
    </row>
    <row r="2634" spans="1:54" s="174" customFormat="1" ht="18.399999999999999" customHeight="1" x14ac:dyDescent="0.3">
      <c r="A2634" s="180"/>
      <c r="B2634" s="160"/>
      <c r="C2634" s="64"/>
      <c r="D2634" s="161"/>
      <c r="E2634" s="161"/>
      <c r="F2634" s="165"/>
      <c r="H2634" s="161"/>
      <c r="J2634" s="161"/>
      <c r="L2634" s="161"/>
      <c r="N2634" s="161"/>
      <c r="P2634" s="161"/>
      <c r="R2634" s="161"/>
      <c r="T2634" s="161"/>
      <c r="V2634" s="161"/>
      <c r="X2634" s="161"/>
      <c r="Z2634" s="161"/>
      <c r="AB2634" s="161"/>
      <c r="AD2634" s="161"/>
      <c r="AF2634" s="161"/>
      <c r="AH2634" s="161"/>
      <c r="AJ2634" s="161"/>
      <c r="AL2634" s="161"/>
      <c r="AN2634" s="161"/>
      <c r="AP2634" s="161"/>
      <c r="AR2634" s="161"/>
      <c r="AT2634" s="161"/>
      <c r="AV2634" s="161"/>
      <c r="AX2634" s="161"/>
      <c r="AZ2634" s="161"/>
      <c r="BB2634" s="161"/>
    </row>
    <row r="2635" spans="1:54" s="174" customFormat="1" ht="18.399999999999999" customHeight="1" x14ac:dyDescent="0.3">
      <c r="A2635" s="180"/>
      <c r="B2635" s="160"/>
      <c r="C2635" s="64"/>
      <c r="D2635" s="161"/>
      <c r="E2635" s="161"/>
      <c r="F2635" s="165"/>
      <c r="H2635" s="161"/>
      <c r="J2635" s="161"/>
      <c r="L2635" s="161"/>
      <c r="N2635" s="161"/>
      <c r="P2635" s="161"/>
      <c r="R2635" s="161"/>
      <c r="T2635" s="161"/>
      <c r="V2635" s="161"/>
      <c r="X2635" s="161"/>
      <c r="Z2635" s="161"/>
      <c r="AB2635" s="161"/>
      <c r="AD2635" s="161"/>
      <c r="AF2635" s="161"/>
      <c r="AH2635" s="161"/>
      <c r="AJ2635" s="161"/>
      <c r="AL2635" s="161"/>
      <c r="AN2635" s="161"/>
      <c r="AP2635" s="161"/>
      <c r="AR2635" s="161"/>
      <c r="AT2635" s="161"/>
      <c r="AV2635" s="161"/>
      <c r="AX2635" s="161"/>
      <c r="AZ2635" s="161"/>
      <c r="BB2635" s="161"/>
    </row>
    <row r="2636" spans="1:54" s="174" customFormat="1" ht="18.399999999999999" customHeight="1" x14ac:dyDescent="0.3">
      <c r="A2636" s="180"/>
      <c r="B2636" s="160"/>
      <c r="C2636" s="64"/>
      <c r="D2636" s="161"/>
      <c r="E2636" s="161"/>
      <c r="H2636" s="161"/>
      <c r="J2636" s="161"/>
      <c r="L2636" s="161"/>
      <c r="N2636" s="161"/>
      <c r="P2636" s="161"/>
      <c r="R2636" s="161"/>
      <c r="T2636" s="161"/>
      <c r="V2636" s="161"/>
      <c r="X2636" s="161"/>
      <c r="Z2636" s="161"/>
      <c r="AB2636" s="161"/>
      <c r="AD2636" s="161"/>
      <c r="AF2636" s="161"/>
      <c r="AH2636" s="161"/>
      <c r="AJ2636" s="161"/>
      <c r="AL2636" s="161"/>
      <c r="AN2636" s="161"/>
      <c r="AP2636" s="161"/>
      <c r="AR2636" s="161"/>
      <c r="AT2636" s="161"/>
      <c r="AV2636" s="161"/>
      <c r="AX2636" s="161"/>
      <c r="AZ2636" s="161"/>
      <c r="BB2636" s="161"/>
    </row>
    <row r="2637" spans="1:54" s="174" customFormat="1" ht="18.399999999999999" customHeight="1" x14ac:dyDescent="0.3">
      <c r="A2637" s="182"/>
      <c r="B2637" s="160"/>
      <c r="C2637" s="64"/>
      <c r="D2637" s="161"/>
      <c r="E2637" s="161"/>
      <c r="J2637" s="165"/>
      <c r="L2637" s="165"/>
      <c r="N2637" s="165"/>
      <c r="P2637" s="165"/>
      <c r="R2637" s="165"/>
      <c r="T2637" s="165"/>
      <c r="V2637" s="165"/>
      <c r="X2637" s="165"/>
      <c r="Z2637" s="165"/>
      <c r="AB2637" s="165"/>
      <c r="AD2637" s="165"/>
      <c r="AF2637" s="165"/>
      <c r="AH2637" s="165"/>
      <c r="AJ2637" s="165"/>
      <c r="AL2637" s="165"/>
      <c r="AN2637" s="165"/>
      <c r="AP2637" s="165"/>
      <c r="AR2637" s="165"/>
      <c r="AT2637" s="165"/>
      <c r="AV2637" s="165"/>
      <c r="AX2637" s="165"/>
      <c r="AZ2637" s="165"/>
      <c r="BB2637" s="165"/>
    </row>
    <row r="2638" spans="1:54" s="174" customFormat="1" ht="18.399999999999999" customHeight="1" x14ac:dyDescent="0.3">
      <c r="A2638" s="182"/>
      <c r="B2638" s="160"/>
      <c r="C2638" s="64"/>
      <c r="D2638" s="161"/>
      <c r="E2638" s="161"/>
      <c r="F2638" s="165"/>
      <c r="H2638" s="165"/>
      <c r="J2638" s="165"/>
      <c r="L2638" s="165"/>
      <c r="N2638" s="165"/>
      <c r="P2638" s="165"/>
      <c r="R2638" s="165"/>
      <c r="T2638" s="165"/>
      <c r="V2638" s="165"/>
      <c r="X2638" s="165"/>
      <c r="Z2638" s="165"/>
      <c r="AB2638" s="165"/>
      <c r="AD2638" s="165"/>
      <c r="AF2638" s="165"/>
      <c r="AH2638" s="165"/>
      <c r="AJ2638" s="165"/>
      <c r="AL2638" s="165"/>
      <c r="AN2638" s="165"/>
      <c r="AP2638" s="165"/>
      <c r="AR2638" s="165"/>
      <c r="AT2638" s="165"/>
      <c r="AV2638" s="165"/>
      <c r="AX2638" s="165"/>
      <c r="AZ2638" s="165"/>
      <c r="BB2638" s="165"/>
    </row>
    <row r="2639" spans="1:54" s="174" customFormat="1" ht="18.399999999999999" customHeight="1" x14ac:dyDescent="0.3">
      <c r="A2639" s="182"/>
      <c r="B2639" s="160"/>
      <c r="C2639" s="64"/>
      <c r="D2639" s="161"/>
      <c r="E2639" s="161"/>
      <c r="H2639" s="165"/>
      <c r="J2639" s="165"/>
      <c r="L2639" s="165"/>
      <c r="N2639" s="165"/>
      <c r="P2639" s="165"/>
      <c r="R2639" s="165"/>
      <c r="T2639" s="165"/>
      <c r="V2639" s="165"/>
      <c r="X2639" s="165"/>
      <c r="Z2639" s="165"/>
      <c r="AB2639" s="165"/>
      <c r="AD2639" s="165"/>
      <c r="AF2639" s="165"/>
      <c r="AH2639" s="165"/>
      <c r="AJ2639" s="165"/>
      <c r="AL2639" s="165"/>
      <c r="AN2639" s="165"/>
      <c r="AP2639" s="165"/>
      <c r="AR2639" s="165"/>
      <c r="AT2639" s="165"/>
      <c r="AV2639" s="165"/>
      <c r="AX2639" s="165"/>
      <c r="AZ2639" s="165"/>
      <c r="BB2639" s="165"/>
    </row>
    <row r="2640" spans="1:54" s="174" customFormat="1" ht="18.399999999999999" customHeight="1" x14ac:dyDescent="0.3">
      <c r="A2640" s="182"/>
      <c r="B2640" s="160"/>
      <c r="C2640" s="64"/>
      <c r="D2640" s="160"/>
      <c r="E2640" s="161"/>
      <c r="J2640" s="165"/>
      <c r="L2640" s="165"/>
      <c r="N2640" s="165"/>
      <c r="R2640" s="165"/>
      <c r="T2640" s="165"/>
      <c r="V2640" s="165"/>
      <c r="X2640" s="165"/>
      <c r="Z2640" s="165"/>
      <c r="AB2640" s="165"/>
      <c r="AD2640" s="165"/>
      <c r="AF2640" s="165"/>
      <c r="AH2640" s="165"/>
      <c r="AJ2640" s="165"/>
      <c r="AL2640" s="165"/>
      <c r="AN2640" s="165"/>
      <c r="AP2640" s="165"/>
      <c r="AR2640" s="165"/>
      <c r="AT2640" s="165"/>
      <c r="AV2640" s="165"/>
      <c r="AX2640" s="165"/>
      <c r="AZ2640" s="165"/>
      <c r="BB2640" s="165"/>
    </row>
    <row r="2641" spans="1:54" s="174" customFormat="1" ht="18.399999999999999" customHeight="1" x14ac:dyDescent="0.3">
      <c r="A2641" s="182"/>
      <c r="B2641" s="160"/>
      <c r="C2641" s="64"/>
      <c r="D2641" s="161"/>
      <c r="E2641" s="161"/>
      <c r="L2641" s="161"/>
      <c r="N2641" s="161"/>
      <c r="P2641" s="161"/>
      <c r="R2641" s="161"/>
      <c r="T2641" s="161"/>
      <c r="V2641" s="161"/>
      <c r="X2641" s="161"/>
      <c r="Z2641" s="161"/>
      <c r="AB2641" s="161"/>
      <c r="AD2641" s="161"/>
      <c r="AF2641" s="161"/>
      <c r="AH2641" s="161"/>
      <c r="AJ2641" s="161"/>
      <c r="AL2641" s="161"/>
      <c r="AN2641" s="161"/>
      <c r="AP2641" s="161"/>
      <c r="AR2641" s="161"/>
      <c r="AT2641" s="161"/>
      <c r="AV2641" s="161"/>
      <c r="AX2641" s="161"/>
      <c r="AZ2641" s="161"/>
      <c r="BB2641" s="161"/>
    </row>
    <row r="2642" spans="1:54" s="174" customFormat="1" ht="18.399999999999999" customHeight="1" x14ac:dyDescent="0.3">
      <c r="A2642" s="182"/>
      <c r="B2642" s="160"/>
      <c r="C2642" s="64"/>
      <c r="D2642" s="161"/>
      <c r="E2642" s="161"/>
      <c r="H2642" s="161"/>
      <c r="J2642" s="161"/>
      <c r="L2642" s="161"/>
      <c r="N2642" s="161"/>
      <c r="P2642" s="161"/>
      <c r="R2642" s="161"/>
      <c r="T2642" s="161"/>
      <c r="V2642" s="161"/>
      <c r="X2642" s="161"/>
      <c r="Z2642" s="161"/>
      <c r="AB2642" s="161"/>
      <c r="AD2642" s="161"/>
      <c r="AF2642" s="161"/>
      <c r="AH2642" s="161"/>
      <c r="AJ2642" s="161"/>
      <c r="AL2642" s="161"/>
      <c r="AN2642" s="161"/>
      <c r="AP2642" s="161"/>
      <c r="AR2642" s="161"/>
      <c r="AT2642" s="161"/>
      <c r="AV2642" s="161"/>
      <c r="AX2642" s="161"/>
      <c r="AZ2642" s="161"/>
      <c r="BB2642" s="161"/>
    </row>
    <row r="2643" spans="1:54" s="174" customFormat="1" ht="18.399999999999999" customHeight="1" x14ac:dyDescent="0.3">
      <c r="A2643" s="182"/>
      <c r="B2643" s="160"/>
      <c r="C2643" s="64"/>
      <c r="D2643" s="161"/>
      <c r="E2643" s="161"/>
      <c r="H2643" s="161"/>
      <c r="J2643" s="161"/>
      <c r="L2643" s="161"/>
      <c r="N2643" s="161"/>
      <c r="P2643" s="161"/>
      <c r="R2643" s="161"/>
      <c r="T2643" s="161"/>
      <c r="V2643" s="161"/>
      <c r="X2643" s="161"/>
      <c r="Z2643" s="161"/>
      <c r="AB2643" s="161"/>
      <c r="AD2643" s="161"/>
      <c r="AF2643" s="161"/>
      <c r="AH2643" s="161"/>
      <c r="AJ2643" s="161"/>
      <c r="AL2643" s="161"/>
      <c r="AN2643" s="161"/>
      <c r="AP2643" s="161"/>
      <c r="AR2643" s="161"/>
      <c r="AT2643" s="161"/>
      <c r="AV2643" s="161"/>
      <c r="AX2643" s="161"/>
      <c r="AZ2643" s="161"/>
      <c r="BB2643" s="161"/>
    </row>
    <row r="2644" spans="1:54" s="174" customFormat="1" ht="18.399999999999999" customHeight="1" x14ac:dyDescent="0.3">
      <c r="A2644" s="182"/>
      <c r="B2644" s="160"/>
      <c r="C2644" s="64"/>
      <c r="D2644" s="161"/>
      <c r="E2644" s="161"/>
      <c r="F2644" s="165"/>
      <c r="H2644" s="161"/>
      <c r="J2644" s="161"/>
      <c r="L2644" s="161"/>
      <c r="N2644" s="161"/>
      <c r="P2644" s="161"/>
      <c r="R2644" s="161"/>
      <c r="T2644" s="161"/>
      <c r="V2644" s="161"/>
      <c r="X2644" s="161"/>
      <c r="Z2644" s="161"/>
      <c r="AB2644" s="161"/>
      <c r="AD2644" s="161"/>
      <c r="AF2644" s="161"/>
      <c r="AH2644" s="161"/>
      <c r="AJ2644" s="161"/>
      <c r="AL2644" s="161"/>
      <c r="AN2644" s="161"/>
      <c r="AP2644" s="161"/>
      <c r="AR2644" s="161"/>
      <c r="AT2644" s="161"/>
      <c r="AV2644" s="161"/>
      <c r="AX2644" s="161"/>
      <c r="AZ2644" s="161"/>
      <c r="BB2644" s="161"/>
    </row>
    <row r="2645" spans="1:54" s="174" customFormat="1" ht="18.399999999999999" customHeight="1" x14ac:dyDescent="0.3">
      <c r="A2645" s="182"/>
      <c r="B2645" s="160"/>
      <c r="C2645" s="64"/>
      <c r="D2645" s="161"/>
      <c r="E2645" s="161"/>
      <c r="H2645" s="161"/>
      <c r="J2645" s="161"/>
      <c r="L2645" s="161"/>
      <c r="N2645" s="161"/>
      <c r="P2645" s="161"/>
      <c r="R2645" s="161"/>
      <c r="T2645" s="161"/>
      <c r="V2645" s="161"/>
      <c r="X2645" s="161"/>
      <c r="Z2645" s="161"/>
      <c r="AB2645" s="161"/>
      <c r="AD2645" s="161"/>
      <c r="AF2645" s="161"/>
      <c r="AH2645" s="161"/>
      <c r="AJ2645" s="161"/>
      <c r="AL2645" s="161"/>
      <c r="AN2645" s="161"/>
      <c r="AP2645" s="161"/>
      <c r="AR2645" s="161"/>
      <c r="AT2645" s="161"/>
      <c r="AV2645" s="161"/>
      <c r="AX2645" s="161"/>
      <c r="AZ2645" s="161"/>
      <c r="BB2645" s="161"/>
    </row>
    <row r="2646" spans="1:54" s="174" customFormat="1" ht="18.399999999999999" customHeight="1" x14ac:dyDescent="0.3">
      <c r="A2646" s="182"/>
      <c r="B2646" s="160"/>
      <c r="C2646" s="64"/>
      <c r="D2646" s="161"/>
      <c r="E2646" s="161"/>
      <c r="F2646" s="165"/>
      <c r="N2646" s="180"/>
    </row>
    <row r="2647" spans="1:54" s="174" customFormat="1" ht="18.399999999999999" customHeight="1" x14ac:dyDescent="0.3">
      <c r="A2647" s="182"/>
      <c r="B2647" s="160"/>
      <c r="C2647" s="64"/>
      <c r="D2647" s="161"/>
      <c r="E2647" s="161"/>
      <c r="F2647" s="165"/>
      <c r="N2647" s="180"/>
    </row>
    <row r="2648" spans="1:54" s="174" customFormat="1" ht="18.399999999999999" customHeight="1" x14ac:dyDescent="0.3">
      <c r="A2648" s="182"/>
      <c r="B2648" s="160"/>
      <c r="C2648" s="64"/>
      <c r="D2648" s="161"/>
      <c r="E2648" s="161"/>
      <c r="F2648" s="165"/>
      <c r="N2648" s="180"/>
    </row>
    <row r="2649" spans="1:54" s="174" customFormat="1" ht="18.399999999999999" customHeight="1" x14ac:dyDescent="0.3">
      <c r="A2649" s="182"/>
      <c r="B2649" s="160"/>
      <c r="C2649" s="64"/>
      <c r="D2649" s="161"/>
      <c r="E2649" s="161"/>
      <c r="F2649" s="165"/>
      <c r="N2649" s="180"/>
    </row>
    <row r="2650" spans="1:54" s="174" customFormat="1" ht="18.399999999999999" customHeight="1" x14ac:dyDescent="0.3">
      <c r="A2650" s="182"/>
      <c r="B2650" s="160"/>
      <c r="C2650" s="64"/>
      <c r="D2650" s="161"/>
      <c r="E2650" s="161"/>
      <c r="F2650" s="165"/>
      <c r="N2650" s="180"/>
    </row>
    <row r="2651" spans="1:54" s="174" customFormat="1" ht="18.399999999999999" customHeight="1" x14ac:dyDescent="0.3">
      <c r="A2651" s="182"/>
      <c r="B2651" s="160"/>
      <c r="C2651" s="64"/>
      <c r="D2651" s="161"/>
      <c r="E2651" s="161"/>
      <c r="H2651" s="161"/>
      <c r="J2651" s="161"/>
      <c r="L2651" s="161"/>
      <c r="N2651" s="161"/>
      <c r="P2651" s="161"/>
      <c r="R2651" s="161"/>
      <c r="T2651" s="161"/>
      <c r="V2651" s="161"/>
      <c r="X2651" s="161"/>
      <c r="Z2651" s="161"/>
      <c r="AB2651" s="161"/>
      <c r="AD2651" s="161"/>
      <c r="AF2651" s="161"/>
      <c r="AH2651" s="161"/>
      <c r="AJ2651" s="161"/>
      <c r="AL2651" s="161"/>
      <c r="AN2651" s="161"/>
      <c r="AP2651" s="161"/>
      <c r="AR2651" s="161"/>
      <c r="AT2651" s="161"/>
      <c r="AV2651" s="161"/>
      <c r="AX2651" s="161"/>
      <c r="AZ2651" s="161"/>
      <c r="BB2651" s="161"/>
    </row>
    <row r="2652" spans="1:54" s="174" customFormat="1" ht="18.399999999999999" customHeight="1" x14ac:dyDescent="0.3">
      <c r="A2652" s="182"/>
      <c r="B2652" s="160"/>
      <c r="C2652" s="64"/>
      <c r="D2652" s="161"/>
      <c r="E2652" s="161"/>
      <c r="L2652" s="161"/>
      <c r="N2652" s="161"/>
      <c r="P2652" s="161"/>
      <c r="R2652" s="161"/>
      <c r="T2652" s="161"/>
      <c r="V2652" s="161"/>
      <c r="X2652" s="161"/>
      <c r="Z2652" s="161"/>
      <c r="AB2652" s="161"/>
      <c r="AD2652" s="161"/>
      <c r="AF2652" s="161"/>
      <c r="AH2652" s="161"/>
      <c r="AJ2652" s="161"/>
      <c r="AL2652" s="161"/>
      <c r="AN2652" s="161"/>
      <c r="AP2652" s="161"/>
      <c r="AR2652" s="161"/>
      <c r="AT2652" s="161"/>
      <c r="AV2652" s="161"/>
      <c r="AX2652" s="161"/>
      <c r="AZ2652" s="161"/>
      <c r="BB2652" s="161"/>
    </row>
    <row r="2653" spans="1:54" s="174" customFormat="1" ht="18.399999999999999" customHeight="1" x14ac:dyDescent="0.3">
      <c r="A2653" s="182"/>
      <c r="B2653" s="160"/>
      <c r="C2653" s="64"/>
      <c r="D2653" s="161"/>
      <c r="E2653" s="161"/>
      <c r="J2653" s="161"/>
      <c r="L2653" s="161"/>
      <c r="N2653" s="161"/>
      <c r="P2653" s="161"/>
      <c r="R2653" s="161"/>
      <c r="T2653" s="161"/>
      <c r="V2653" s="161"/>
      <c r="X2653" s="161"/>
      <c r="Z2653" s="161"/>
      <c r="AB2653" s="161"/>
      <c r="AD2653" s="161"/>
      <c r="AF2653" s="161"/>
      <c r="AH2653" s="161"/>
      <c r="AJ2653" s="161"/>
      <c r="AL2653" s="161"/>
      <c r="AN2653" s="161"/>
      <c r="AP2653" s="161"/>
      <c r="AR2653" s="161"/>
      <c r="AT2653" s="161"/>
      <c r="AV2653" s="161"/>
      <c r="AX2653" s="161"/>
      <c r="AZ2653" s="161"/>
      <c r="BB2653" s="161"/>
    </row>
    <row r="2654" spans="1:54" s="174" customFormat="1" ht="18.399999999999999" customHeight="1" x14ac:dyDescent="0.3">
      <c r="A2654" s="182"/>
      <c r="B2654" s="160"/>
      <c r="C2654" s="64"/>
      <c r="D2654" s="161"/>
      <c r="E2654" s="161"/>
      <c r="H2654" s="161"/>
      <c r="J2654" s="161"/>
      <c r="L2654" s="161"/>
      <c r="N2654" s="161"/>
      <c r="P2654" s="161"/>
      <c r="R2654" s="161"/>
      <c r="T2654" s="161"/>
      <c r="V2654" s="161"/>
      <c r="X2654" s="161"/>
      <c r="Z2654" s="161"/>
      <c r="AB2654" s="161"/>
      <c r="AD2654" s="161"/>
      <c r="AF2654" s="161"/>
      <c r="AH2654" s="161"/>
      <c r="AJ2654" s="161"/>
      <c r="AL2654" s="161"/>
      <c r="AN2654" s="161"/>
      <c r="AP2654" s="161"/>
      <c r="AR2654" s="161"/>
      <c r="AT2654" s="161"/>
      <c r="AV2654" s="161"/>
      <c r="AX2654" s="161"/>
      <c r="AZ2654" s="161"/>
      <c r="BB2654" s="161"/>
    </row>
    <row r="2655" spans="1:54" s="174" customFormat="1" ht="18.399999999999999" customHeight="1" x14ac:dyDescent="0.3">
      <c r="A2655" s="206"/>
      <c r="B2655" s="160"/>
      <c r="C2655" s="64"/>
      <c r="D2655" s="161"/>
      <c r="E2655" s="161"/>
      <c r="H2655" s="161"/>
      <c r="J2655" s="161"/>
      <c r="L2655" s="161"/>
      <c r="N2655" s="161"/>
      <c r="P2655" s="161"/>
      <c r="R2655" s="161"/>
      <c r="V2655" s="161"/>
      <c r="X2655" s="161"/>
      <c r="Z2655" s="161"/>
      <c r="AB2655" s="161"/>
      <c r="AD2655" s="161"/>
      <c r="AF2655" s="161"/>
      <c r="AH2655" s="161"/>
      <c r="AJ2655" s="161"/>
      <c r="AL2655" s="161"/>
      <c r="AN2655" s="161"/>
      <c r="AP2655" s="161"/>
      <c r="AR2655" s="161"/>
      <c r="AT2655" s="161"/>
      <c r="AV2655" s="161"/>
      <c r="AX2655" s="161"/>
      <c r="AZ2655" s="161"/>
      <c r="BB2655" s="161"/>
    </row>
    <row r="2656" spans="1:54" s="174" customFormat="1" ht="18.399999999999999" customHeight="1" x14ac:dyDescent="0.3">
      <c r="A2656" s="182"/>
      <c r="B2656" s="160"/>
      <c r="C2656" s="64"/>
      <c r="D2656" s="161"/>
      <c r="E2656" s="161"/>
      <c r="F2656" s="165"/>
      <c r="H2656" s="165"/>
      <c r="J2656" s="165"/>
      <c r="L2656" s="165"/>
      <c r="N2656" s="165"/>
      <c r="P2656" s="165"/>
      <c r="R2656" s="165"/>
      <c r="T2656" s="165"/>
      <c r="V2656" s="165"/>
      <c r="X2656" s="165"/>
      <c r="Z2656" s="165"/>
      <c r="AB2656" s="165"/>
      <c r="AD2656" s="165"/>
      <c r="AF2656" s="165"/>
      <c r="AH2656" s="165"/>
      <c r="AJ2656" s="165"/>
      <c r="AL2656" s="165"/>
      <c r="AN2656" s="165"/>
      <c r="AP2656" s="165"/>
      <c r="AR2656" s="165"/>
      <c r="AT2656" s="165"/>
      <c r="AV2656" s="165"/>
      <c r="AX2656" s="165"/>
      <c r="AZ2656" s="165"/>
      <c r="BB2656" s="165"/>
    </row>
    <row r="2657" spans="1:54" s="174" customFormat="1" ht="18.399999999999999" customHeight="1" x14ac:dyDescent="0.3">
      <c r="A2657" s="182"/>
      <c r="B2657" s="160"/>
      <c r="C2657" s="64"/>
      <c r="D2657" s="161"/>
      <c r="E2657" s="161"/>
      <c r="F2657" s="165"/>
      <c r="H2657" s="165"/>
      <c r="J2657" s="165"/>
      <c r="L2657" s="165"/>
      <c r="N2657" s="165"/>
      <c r="P2657" s="165"/>
      <c r="R2657" s="165"/>
      <c r="T2657" s="165"/>
      <c r="V2657" s="165"/>
      <c r="X2657" s="165"/>
      <c r="Z2657" s="165"/>
      <c r="AB2657" s="165"/>
      <c r="AD2657" s="165"/>
      <c r="AF2657" s="165"/>
      <c r="AH2657" s="165"/>
      <c r="AJ2657" s="165"/>
      <c r="AL2657" s="165"/>
      <c r="AN2657" s="165"/>
      <c r="AX2657" s="178"/>
      <c r="AZ2657" s="178"/>
      <c r="BB2657" s="178"/>
    </row>
    <row r="2658" spans="1:54" s="174" customFormat="1" ht="18.399999999999999" customHeight="1" x14ac:dyDescent="0.3">
      <c r="A2658" s="182"/>
      <c r="B2658" s="160"/>
      <c r="C2658" s="64"/>
      <c r="D2658" s="161"/>
      <c r="E2658" s="161"/>
      <c r="H2658" s="165"/>
      <c r="J2658" s="165"/>
      <c r="L2658" s="165"/>
      <c r="N2658" s="165"/>
      <c r="P2658" s="165"/>
      <c r="R2658" s="165"/>
      <c r="T2658" s="165"/>
      <c r="V2658" s="165"/>
      <c r="X2658" s="165"/>
      <c r="Z2658" s="165"/>
      <c r="AB2658" s="165"/>
      <c r="AD2658" s="165"/>
      <c r="AF2658" s="165"/>
      <c r="AH2658" s="165"/>
      <c r="AJ2658" s="165"/>
      <c r="AL2658" s="165"/>
      <c r="AN2658" s="165"/>
      <c r="AP2658" s="165"/>
      <c r="AR2658" s="165"/>
      <c r="AT2658" s="165"/>
      <c r="AV2658" s="165"/>
      <c r="AX2658" s="165"/>
      <c r="AZ2658" s="165"/>
      <c r="BB2658" s="165"/>
    </row>
    <row r="2659" spans="1:54" s="174" customFormat="1" ht="18.399999999999999" customHeight="1" x14ac:dyDescent="0.3">
      <c r="A2659" s="182"/>
      <c r="B2659" s="160"/>
      <c r="C2659" s="64"/>
      <c r="D2659" s="161"/>
      <c r="E2659" s="161"/>
      <c r="J2659" s="165"/>
      <c r="L2659" s="165"/>
      <c r="N2659" s="165"/>
      <c r="R2659" s="165"/>
      <c r="T2659" s="165"/>
      <c r="V2659" s="165"/>
      <c r="X2659" s="165"/>
      <c r="Z2659" s="165"/>
      <c r="AB2659" s="165"/>
      <c r="AD2659" s="165"/>
      <c r="AF2659" s="165"/>
      <c r="AH2659" s="165"/>
      <c r="AJ2659" s="165"/>
      <c r="AL2659" s="165"/>
      <c r="AN2659" s="165"/>
      <c r="AP2659" s="165"/>
      <c r="AR2659" s="165"/>
      <c r="AT2659" s="165"/>
      <c r="AV2659" s="165"/>
      <c r="AX2659" s="165"/>
      <c r="AZ2659" s="165"/>
      <c r="BB2659" s="165"/>
    </row>
    <row r="2660" spans="1:54" s="174" customFormat="1" ht="18.399999999999999" customHeight="1" x14ac:dyDescent="0.3">
      <c r="A2660" s="182"/>
      <c r="B2660" s="160"/>
      <c r="C2660" s="64"/>
      <c r="D2660" s="161"/>
      <c r="E2660" s="161"/>
      <c r="H2660" s="165"/>
      <c r="J2660" s="165"/>
      <c r="L2660" s="165"/>
      <c r="N2660" s="165"/>
      <c r="P2660" s="165"/>
      <c r="R2660" s="165"/>
      <c r="T2660" s="165"/>
      <c r="V2660" s="165"/>
      <c r="X2660" s="165"/>
      <c r="Z2660" s="165"/>
      <c r="AB2660" s="165"/>
      <c r="AD2660" s="165"/>
      <c r="AF2660" s="165"/>
      <c r="AH2660" s="165"/>
      <c r="AJ2660" s="165"/>
      <c r="AL2660" s="165"/>
      <c r="AN2660" s="165"/>
      <c r="AP2660" s="165"/>
      <c r="AR2660" s="165"/>
      <c r="AT2660" s="165"/>
      <c r="AV2660" s="165"/>
      <c r="AX2660" s="165"/>
      <c r="AZ2660" s="165"/>
      <c r="BB2660" s="165"/>
    </row>
    <row r="2661" spans="1:54" s="174" customFormat="1" ht="18.399999999999999" customHeight="1" x14ac:dyDescent="0.3">
      <c r="A2661" s="182"/>
      <c r="B2661" s="160"/>
      <c r="C2661" s="64"/>
      <c r="D2661" s="161"/>
      <c r="E2661" s="161"/>
      <c r="H2661" s="165"/>
      <c r="J2661" s="165"/>
      <c r="L2661" s="165"/>
      <c r="N2661" s="165"/>
      <c r="P2661" s="165"/>
      <c r="R2661" s="165"/>
      <c r="T2661" s="165"/>
      <c r="V2661" s="165"/>
      <c r="X2661" s="165"/>
      <c r="Z2661" s="165"/>
      <c r="AB2661" s="165"/>
      <c r="AD2661" s="165"/>
      <c r="AF2661" s="165"/>
      <c r="AH2661" s="165"/>
      <c r="AJ2661" s="165"/>
      <c r="AL2661" s="165"/>
      <c r="AN2661" s="165"/>
      <c r="AP2661" s="165"/>
      <c r="AR2661" s="165"/>
      <c r="AT2661" s="165"/>
      <c r="AV2661" s="165"/>
      <c r="AX2661" s="165"/>
      <c r="AZ2661" s="165"/>
      <c r="BB2661" s="165"/>
    </row>
    <row r="2662" spans="1:54" s="174" customFormat="1" ht="18.399999999999999" customHeight="1" x14ac:dyDescent="0.3">
      <c r="A2662" s="182"/>
      <c r="B2662" s="160"/>
      <c r="C2662" s="64"/>
      <c r="D2662" s="161"/>
      <c r="E2662" s="161"/>
      <c r="H2662" s="165"/>
      <c r="J2662" s="165"/>
      <c r="L2662" s="165"/>
      <c r="N2662" s="165"/>
      <c r="P2662" s="165"/>
      <c r="R2662" s="165"/>
      <c r="T2662" s="165"/>
      <c r="V2662" s="165"/>
      <c r="X2662" s="165"/>
      <c r="Z2662" s="165"/>
      <c r="AB2662" s="165"/>
      <c r="AD2662" s="165"/>
      <c r="AF2662" s="165"/>
      <c r="AH2662" s="165"/>
      <c r="AJ2662" s="165"/>
      <c r="AL2662" s="165"/>
      <c r="AN2662" s="165"/>
      <c r="AP2662" s="165"/>
      <c r="AR2662" s="165"/>
      <c r="AT2662" s="165"/>
      <c r="AV2662" s="165"/>
      <c r="AX2662" s="165"/>
      <c r="AZ2662" s="165"/>
      <c r="BB2662" s="165"/>
    </row>
    <row r="2663" spans="1:54" s="174" customFormat="1" ht="18.399999999999999" customHeight="1" x14ac:dyDescent="0.3">
      <c r="A2663" s="182"/>
      <c r="B2663" s="160"/>
      <c r="C2663" s="64"/>
      <c r="D2663" s="161"/>
      <c r="E2663" s="161"/>
      <c r="BB2663" s="164"/>
    </row>
    <row r="2664" spans="1:54" s="174" customFormat="1" ht="18.399999999999999" customHeight="1" x14ac:dyDescent="0.3">
      <c r="A2664" s="182"/>
      <c r="B2664" s="160"/>
      <c r="C2664" s="64"/>
      <c r="D2664" s="161"/>
      <c r="E2664" s="161"/>
      <c r="J2664" s="165"/>
      <c r="L2664" s="165"/>
      <c r="N2664" s="165"/>
      <c r="P2664" s="165"/>
      <c r="R2664" s="165"/>
      <c r="T2664" s="165"/>
      <c r="V2664" s="165"/>
      <c r="X2664" s="165"/>
      <c r="Z2664" s="165"/>
      <c r="AB2664" s="165"/>
      <c r="AD2664" s="165"/>
      <c r="AF2664" s="165"/>
      <c r="AH2664" s="165"/>
      <c r="AJ2664" s="165"/>
      <c r="AL2664" s="165"/>
      <c r="AN2664" s="165"/>
      <c r="AP2664" s="165"/>
      <c r="AR2664" s="165"/>
      <c r="AT2664" s="165"/>
      <c r="AV2664" s="165"/>
      <c r="AX2664" s="165"/>
      <c r="AZ2664" s="165"/>
      <c r="BB2664" s="165"/>
    </row>
    <row r="2665" spans="1:54" s="174" customFormat="1" ht="18.399999999999999" customHeight="1" x14ac:dyDescent="0.3">
      <c r="A2665" s="182"/>
      <c r="B2665" s="160"/>
      <c r="C2665" s="64"/>
      <c r="D2665" s="161"/>
      <c r="E2665" s="161"/>
      <c r="F2665" s="165"/>
      <c r="H2665" s="165"/>
      <c r="J2665" s="165"/>
      <c r="L2665" s="165"/>
      <c r="N2665" s="165"/>
      <c r="P2665" s="165"/>
      <c r="R2665" s="165"/>
      <c r="T2665" s="165"/>
      <c r="V2665" s="165"/>
      <c r="X2665" s="165"/>
      <c r="Z2665" s="165"/>
      <c r="AB2665" s="165"/>
      <c r="AD2665" s="165"/>
      <c r="AF2665" s="165"/>
      <c r="AH2665" s="165"/>
      <c r="AJ2665" s="165"/>
      <c r="AL2665" s="165"/>
      <c r="AN2665" s="165"/>
      <c r="AP2665" s="165"/>
      <c r="AR2665" s="165"/>
      <c r="AT2665" s="165"/>
      <c r="AV2665" s="165"/>
      <c r="AX2665" s="165"/>
      <c r="AZ2665" s="165"/>
      <c r="BB2665" s="165"/>
    </row>
    <row r="2666" spans="1:54" s="174" customFormat="1" ht="18.399999999999999" customHeight="1" x14ac:dyDescent="0.3">
      <c r="A2666" s="182"/>
      <c r="B2666" s="160"/>
      <c r="C2666" s="64"/>
      <c r="D2666" s="161"/>
      <c r="E2666" s="161"/>
      <c r="F2666" s="165"/>
      <c r="H2666" s="161"/>
      <c r="J2666" s="161"/>
      <c r="L2666" s="161"/>
      <c r="N2666" s="161"/>
      <c r="P2666" s="161"/>
      <c r="R2666" s="161"/>
      <c r="T2666" s="161"/>
      <c r="V2666" s="161"/>
      <c r="X2666" s="161"/>
      <c r="Z2666" s="161"/>
      <c r="AB2666" s="161"/>
      <c r="AD2666" s="161"/>
      <c r="AF2666" s="161"/>
      <c r="AH2666" s="161"/>
      <c r="AJ2666" s="161"/>
      <c r="AL2666" s="161"/>
      <c r="AN2666" s="161"/>
      <c r="AP2666" s="161"/>
      <c r="AR2666" s="161"/>
      <c r="AT2666" s="161"/>
      <c r="AV2666" s="161"/>
      <c r="AX2666" s="161"/>
      <c r="AZ2666" s="161"/>
      <c r="BB2666" s="161"/>
    </row>
    <row r="2667" spans="1:54" s="174" customFormat="1" ht="18.399999999999999" customHeight="1" x14ac:dyDescent="0.3">
      <c r="A2667" s="182"/>
      <c r="B2667" s="160"/>
      <c r="C2667" s="64"/>
      <c r="D2667" s="161"/>
      <c r="E2667" s="161"/>
      <c r="H2667" s="161"/>
      <c r="J2667" s="161"/>
      <c r="L2667" s="161"/>
      <c r="N2667" s="161"/>
      <c r="P2667" s="161"/>
      <c r="R2667" s="161"/>
      <c r="T2667" s="161"/>
      <c r="V2667" s="161"/>
      <c r="X2667" s="161"/>
      <c r="Z2667" s="161"/>
      <c r="AB2667" s="161"/>
      <c r="AD2667" s="161"/>
      <c r="AF2667" s="161"/>
      <c r="AH2667" s="161"/>
      <c r="AJ2667" s="161"/>
      <c r="AL2667" s="161"/>
      <c r="AN2667" s="161"/>
      <c r="AP2667" s="161"/>
      <c r="AR2667" s="161"/>
      <c r="AT2667" s="161"/>
      <c r="AV2667" s="161"/>
      <c r="AX2667" s="161"/>
      <c r="AZ2667" s="161"/>
      <c r="BB2667" s="161"/>
    </row>
    <row r="2668" spans="1:54" s="174" customFormat="1" ht="18.399999999999999" customHeight="1" x14ac:dyDescent="0.3">
      <c r="A2668" s="182"/>
      <c r="B2668" s="160"/>
      <c r="C2668" s="64"/>
      <c r="D2668" s="161"/>
      <c r="E2668" s="161"/>
      <c r="H2668" s="161"/>
      <c r="J2668" s="161"/>
      <c r="L2668" s="161"/>
      <c r="N2668" s="161"/>
      <c r="P2668" s="161"/>
      <c r="R2668" s="161"/>
      <c r="T2668" s="161"/>
      <c r="V2668" s="161"/>
      <c r="X2668" s="161"/>
      <c r="Z2668" s="161"/>
      <c r="AB2668" s="161"/>
      <c r="AD2668" s="161"/>
      <c r="AF2668" s="161"/>
      <c r="AH2668" s="161"/>
      <c r="AJ2668" s="161"/>
      <c r="AL2668" s="161"/>
      <c r="AN2668" s="161"/>
      <c r="AP2668" s="161"/>
      <c r="AR2668" s="161"/>
      <c r="AT2668" s="161"/>
      <c r="AV2668" s="161"/>
      <c r="AX2668" s="161"/>
      <c r="AZ2668" s="161"/>
      <c r="BB2668" s="161"/>
    </row>
    <row r="2669" spans="1:54" s="174" customFormat="1" ht="18.399999999999999" customHeight="1" x14ac:dyDescent="0.3">
      <c r="A2669" s="182"/>
      <c r="B2669" s="160"/>
      <c r="C2669" s="64"/>
      <c r="D2669" s="161"/>
      <c r="E2669" s="161"/>
      <c r="F2669" s="165"/>
      <c r="H2669" s="161"/>
      <c r="J2669" s="161"/>
      <c r="L2669" s="161"/>
      <c r="N2669" s="161"/>
      <c r="P2669" s="161"/>
      <c r="R2669" s="161"/>
      <c r="T2669" s="161"/>
      <c r="V2669" s="161"/>
      <c r="X2669" s="161"/>
      <c r="Z2669" s="161"/>
      <c r="AB2669" s="161"/>
      <c r="AD2669" s="161"/>
      <c r="AF2669" s="161"/>
      <c r="AH2669" s="161"/>
      <c r="AJ2669" s="161"/>
      <c r="AL2669" s="161"/>
      <c r="AN2669" s="161"/>
      <c r="AP2669" s="161"/>
      <c r="AR2669" s="161"/>
      <c r="AT2669" s="161"/>
      <c r="AV2669" s="161"/>
      <c r="AX2669" s="161"/>
      <c r="AZ2669" s="161"/>
      <c r="BB2669" s="161"/>
    </row>
    <row r="2670" spans="1:54" s="174" customFormat="1" ht="18.399999999999999" customHeight="1" x14ac:dyDescent="0.3">
      <c r="A2670" s="182"/>
      <c r="B2670" s="160"/>
      <c r="C2670" s="64"/>
      <c r="D2670" s="161"/>
      <c r="E2670" s="161"/>
      <c r="H2670" s="161"/>
      <c r="J2670" s="161"/>
      <c r="L2670" s="161"/>
      <c r="N2670" s="161"/>
      <c r="P2670" s="161"/>
      <c r="R2670" s="161"/>
      <c r="T2670" s="161"/>
      <c r="V2670" s="161"/>
      <c r="X2670" s="161"/>
      <c r="Z2670" s="161"/>
      <c r="AB2670" s="161"/>
      <c r="AD2670" s="161"/>
      <c r="AF2670" s="161"/>
      <c r="AH2670" s="161"/>
      <c r="AJ2670" s="161"/>
      <c r="AL2670" s="161"/>
      <c r="AN2670" s="161"/>
      <c r="AP2670" s="161"/>
      <c r="AR2670" s="161"/>
      <c r="AT2670" s="161"/>
      <c r="AV2670" s="161"/>
      <c r="AX2670" s="161"/>
      <c r="AZ2670" s="161"/>
      <c r="BB2670" s="161"/>
    </row>
    <row r="2671" spans="1:54" s="174" customFormat="1" ht="18.399999999999999" customHeight="1" x14ac:dyDescent="0.3">
      <c r="A2671" s="182"/>
      <c r="B2671" s="160"/>
      <c r="C2671" s="64"/>
      <c r="D2671" s="161"/>
      <c r="E2671" s="161"/>
      <c r="J2671" s="161"/>
      <c r="L2671" s="161"/>
      <c r="N2671" s="161"/>
      <c r="P2671" s="161"/>
      <c r="R2671" s="161"/>
      <c r="T2671" s="161"/>
      <c r="V2671" s="161"/>
      <c r="X2671" s="161"/>
      <c r="Z2671" s="161"/>
      <c r="AB2671" s="161"/>
      <c r="AD2671" s="161"/>
      <c r="AF2671" s="161"/>
      <c r="AH2671" s="161"/>
      <c r="AJ2671" s="161"/>
      <c r="AL2671" s="161"/>
      <c r="AN2671" s="161"/>
      <c r="AP2671" s="161"/>
      <c r="AR2671" s="161"/>
      <c r="AT2671" s="161"/>
      <c r="AV2671" s="161"/>
      <c r="AX2671" s="161"/>
      <c r="AZ2671" s="161"/>
      <c r="BB2671" s="161"/>
    </row>
    <row r="2672" spans="1:54" s="174" customFormat="1" ht="18.399999999999999" customHeight="1" x14ac:dyDescent="0.3">
      <c r="A2672" s="182"/>
      <c r="B2672" s="160"/>
      <c r="C2672" s="64"/>
      <c r="D2672" s="161"/>
      <c r="E2672" s="161"/>
      <c r="F2672" s="165"/>
      <c r="H2672" s="161"/>
      <c r="J2672" s="161"/>
      <c r="L2672" s="161"/>
      <c r="N2672" s="161"/>
      <c r="P2672" s="161"/>
      <c r="R2672" s="161"/>
      <c r="T2672" s="161"/>
      <c r="V2672" s="161"/>
      <c r="X2672" s="161"/>
      <c r="Z2672" s="161"/>
      <c r="AB2672" s="161"/>
      <c r="AD2672" s="161"/>
      <c r="AF2672" s="161"/>
      <c r="AH2672" s="161"/>
      <c r="AJ2672" s="161"/>
      <c r="AL2672" s="161"/>
      <c r="AN2672" s="161"/>
      <c r="AP2672" s="161"/>
      <c r="AR2672" s="161"/>
      <c r="AT2672" s="161"/>
      <c r="AV2672" s="161"/>
      <c r="AX2672" s="161"/>
      <c r="AZ2672" s="161"/>
      <c r="BB2672" s="161"/>
    </row>
    <row r="2673" spans="1:54" s="174" customFormat="1" ht="18.399999999999999" customHeight="1" x14ac:dyDescent="0.3">
      <c r="A2673" s="206"/>
      <c r="B2673" s="160"/>
      <c r="C2673" s="64"/>
      <c r="D2673" s="161"/>
      <c r="E2673" s="161"/>
      <c r="F2673" s="165"/>
      <c r="H2673" s="165"/>
      <c r="J2673" s="165"/>
      <c r="L2673" s="165"/>
      <c r="N2673" s="165"/>
      <c r="P2673" s="165"/>
      <c r="R2673" s="165"/>
      <c r="T2673" s="165"/>
      <c r="V2673" s="165"/>
      <c r="X2673" s="165"/>
      <c r="Z2673" s="165"/>
      <c r="AB2673" s="165"/>
      <c r="AD2673" s="165"/>
      <c r="AF2673" s="165"/>
      <c r="AH2673" s="165"/>
      <c r="AJ2673" s="165"/>
      <c r="AL2673" s="165"/>
      <c r="AN2673" s="165"/>
      <c r="AP2673" s="165"/>
      <c r="AR2673" s="165"/>
      <c r="AT2673" s="165"/>
      <c r="AV2673" s="165"/>
      <c r="AX2673" s="165"/>
      <c r="AZ2673" s="165"/>
      <c r="BB2673" s="165"/>
    </row>
    <row r="2674" spans="1:54" s="174" customFormat="1" ht="18.399999999999999" customHeight="1" x14ac:dyDescent="0.3">
      <c r="A2674" s="182"/>
      <c r="B2674" s="160"/>
      <c r="C2674" s="64"/>
      <c r="D2674" s="161"/>
      <c r="E2674" s="161"/>
      <c r="F2674" s="165"/>
      <c r="H2674" s="161"/>
      <c r="J2674" s="161"/>
      <c r="L2674" s="161"/>
      <c r="N2674" s="161"/>
      <c r="P2674" s="161"/>
      <c r="R2674" s="161"/>
      <c r="T2674" s="161"/>
      <c r="V2674" s="161"/>
      <c r="X2674" s="161"/>
      <c r="Z2674" s="161"/>
      <c r="AB2674" s="161"/>
      <c r="AD2674" s="161"/>
      <c r="AF2674" s="161"/>
      <c r="AH2674" s="161"/>
      <c r="AJ2674" s="161"/>
      <c r="AL2674" s="161"/>
      <c r="AN2674" s="161"/>
      <c r="AP2674" s="161"/>
      <c r="AR2674" s="161"/>
      <c r="AT2674" s="161"/>
      <c r="AV2674" s="161"/>
      <c r="AX2674" s="161"/>
      <c r="AZ2674" s="161"/>
      <c r="BB2674" s="161"/>
    </row>
    <row r="2675" spans="1:54" s="174" customFormat="1" ht="18.399999999999999" customHeight="1" x14ac:dyDescent="0.3">
      <c r="A2675" s="182"/>
      <c r="B2675" s="160"/>
      <c r="C2675" s="64"/>
      <c r="D2675" s="161"/>
      <c r="E2675" s="161"/>
      <c r="J2675" s="161"/>
      <c r="L2675" s="161"/>
      <c r="N2675" s="161"/>
      <c r="P2675" s="161"/>
      <c r="R2675" s="161"/>
      <c r="T2675" s="161"/>
      <c r="V2675" s="161"/>
      <c r="X2675" s="161"/>
      <c r="Z2675" s="161"/>
      <c r="AB2675" s="161"/>
      <c r="AD2675" s="161"/>
      <c r="AF2675" s="161"/>
      <c r="AH2675" s="161"/>
      <c r="AJ2675" s="161"/>
      <c r="AL2675" s="161"/>
      <c r="AN2675" s="161"/>
      <c r="AP2675" s="161"/>
      <c r="AR2675" s="161"/>
      <c r="AT2675" s="161"/>
      <c r="AV2675" s="161"/>
      <c r="AX2675" s="161"/>
      <c r="AZ2675" s="161"/>
      <c r="BB2675" s="161"/>
    </row>
    <row r="2676" spans="1:54" s="174" customFormat="1" ht="18.399999999999999" customHeight="1" x14ac:dyDescent="0.3">
      <c r="A2676" s="182"/>
      <c r="B2676" s="160"/>
      <c r="C2676" s="64"/>
      <c r="D2676" s="161"/>
      <c r="E2676" s="161"/>
      <c r="F2676" s="165"/>
      <c r="H2676" s="165"/>
      <c r="J2676" s="165"/>
      <c r="L2676" s="165"/>
      <c r="N2676" s="165"/>
      <c r="P2676" s="165"/>
      <c r="R2676" s="165"/>
      <c r="T2676" s="165"/>
      <c r="V2676" s="165"/>
      <c r="X2676" s="165"/>
      <c r="Z2676" s="165"/>
      <c r="AB2676" s="165"/>
      <c r="AD2676" s="165"/>
      <c r="AF2676" s="165"/>
      <c r="AH2676" s="165"/>
      <c r="AJ2676" s="165"/>
      <c r="AL2676" s="165"/>
      <c r="AN2676" s="165"/>
      <c r="AP2676" s="165"/>
      <c r="AR2676" s="165"/>
      <c r="AT2676" s="165"/>
      <c r="AV2676" s="165"/>
      <c r="AX2676" s="165"/>
      <c r="AZ2676" s="165"/>
      <c r="BB2676" s="165"/>
    </row>
    <row r="2677" spans="1:54" s="174" customFormat="1" ht="18.399999999999999" customHeight="1" x14ac:dyDescent="0.3">
      <c r="A2677" s="182"/>
      <c r="B2677" s="160"/>
      <c r="C2677" s="64"/>
      <c r="D2677" s="161"/>
      <c r="E2677" s="161"/>
      <c r="H2677" s="161"/>
      <c r="J2677" s="161"/>
      <c r="L2677" s="161"/>
      <c r="N2677" s="161"/>
      <c r="P2677" s="161"/>
      <c r="R2677" s="161"/>
      <c r="T2677" s="161"/>
      <c r="V2677" s="161"/>
      <c r="X2677" s="161"/>
      <c r="Z2677" s="161"/>
      <c r="AB2677" s="161"/>
      <c r="AD2677" s="161"/>
      <c r="AF2677" s="161"/>
      <c r="AH2677" s="161"/>
      <c r="AJ2677" s="161"/>
      <c r="AL2677" s="161"/>
      <c r="AN2677" s="161"/>
      <c r="AP2677" s="161"/>
      <c r="AR2677" s="161"/>
      <c r="AT2677" s="161"/>
      <c r="AV2677" s="161"/>
      <c r="AX2677" s="161"/>
      <c r="AZ2677" s="161"/>
      <c r="BB2677" s="161"/>
    </row>
    <row r="2678" spans="1:54" s="174" customFormat="1" ht="18.399999999999999" customHeight="1" x14ac:dyDescent="0.3">
      <c r="A2678" s="182"/>
      <c r="B2678" s="160"/>
      <c r="C2678" s="64"/>
      <c r="D2678" s="161"/>
      <c r="E2678" s="161"/>
      <c r="F2678" s="165"/>
      <c r="H2678" s="161"/>
      <c r="J2678" s="161"/>
      <c r="L2678" s="161"/>
      <c r="N2678" s="161"/>
      <c r="P2678" s="161"/>
      <c r="R2678" s="161"/>
      <c r="T2678" s="161"/>
      <c r="V2678" s="161"/>
      <c r="X2678" s="161"/>
      <c r="Z2678" s="161"/>
      <c r="AB2678" s="161"/>
      <c r="AD2678" s="161"/>
      <c r="AF2678" s="161"/>
      <c r="AH2678" s="161"/>
      <c r="AJ2678" s="161"/>
      <c r="AL2678" s="161"/>
      <c r="AN2678" s="161"/>
      <c r="AP2678" s="161"/>
      <c r="AR2678" s="161"/>
      <c r="AT2678" s="161"/>
      <c r="AV2678" s="161"/>
      <c r="AX2678" s="161"/>
      <c r="AZ2678" s="161"/>
      <c r="BB2678" s="161"/>
    </row>
    <row r="2679" spans="1:54" s="174" customFormat="1" ht="18.399999999999999" customHeight="1" x14ac:dyDescent="0.3">
      <c r="A2679" s="182"/>
      <c r="B2679" s="160"/>
      <c r="C2679" s="64"/>
      <c r="D2679" s="161"/>
      <c r="E2679" s="161"/>
      <c r="H2679" s="161"/>
      <c r="J2679" s="161"/>
      <c r="L2679" s="161"/>
      <c r="N2679" s="161"/>
      <c r="P2679" s="161"/>
      <c r="R2679" s="161"/>
      <c r="T2679" s="161"/>
      <c r="V2679" s="161"/>
      <c r="X2679" s="161"/>
      <c r="Z2679" s="161"/>
      <c r="AB2679" s="161"/>
      <c r="AD2679" s="161"/>
      <c r="AF2679" s="161"/>
      <c r="AH2679" s="161"/>
      <c r="AJ2679" s="161"/>
      <c r="AL2679" s="161"/>
      <c r="AN2679" s="161"/>
      <c r="AP2679" s="161"/>
      <c r="AR2679" s="161"/>
      <c r="AT2679" s="161"/>
      <c r="AV2679" s="161"/>
      <c r="AX2679" s="161"/>
      <c r="AZ2679" s="161"/>
      <c r="BB2679" s="161"/>
    </row>
    <row r="2680" spans="1:54" s="174" customFormat="1" ht="18.399999999999999" customHeight="1" x14ac:dyDescent="0.3">
      <c r="A2680" s="182"/>
      <c r="B2680" s="160"/>
      <c r="C2680" s="64"/>
      <c r="D2680" s="161"/>
      <c r="E2680" s="161"/>
      <c r="N2680" s="161"/>
      <c r="P2680" s="161"/>
      <c r="R2680" s="161"/>
      <c r="T2680" s="161"/>
      <c r="V2680" s="161"/>
      <c r="X2680" s="161"/>
      <c r="Z2680" s="161"/>
      <c r="AB2680" s="161"/>
      <c r="AD2680" s="161"/>
      <c r="AF2680" s="161"/>
      <c r="AH2680" s="161"/>
      <c r="AJ2680" s="161"/>
      <c r="AL2680" s="161"/>
      <c r="AN2680" s="161"/>
      <c r="AP2680" s="161"/>
      <c r="AR2680" s="161"/>
      <c r="AT2680" s="161"/>
      <c r="AV2680" s="161"/>
      <c r="AX2680" s="161"/>
      <c r="AZ2680" s="161"/>
      <c r="BB2680" s="161"/>
    </row>
    <row r="2681" spans="1:54" s="174" customFormat="1" ht="18.399999999999999" customHeight="1" x14ac:dyDescent="0.3">
      <c r="A2681" s="182"/>
      <c r="B2681" s="160"/>
      <c r="C2681" s="64"/>
      <c r="D2681" s="161"/>
      <c r="E2681" s="161"/>
      <c r="H2681" s="161"/>
      <c r="J2681" s="161"/>
      <c r="L2681" s="161"/>
      <c r="N2681" s="161"/>
      <c r="P2681" s="161"/>
      <c r="R2681" s="161"/>
      <c r="T2681" s="161"/>
      <c r="V2681" s="161"/>
      <c r="X2681" s="161"/>
      <c r="Z2681" s="161"/>
      <c r="AB2681" s="161"/>
      <c r="AD2681" s="161"/>
      <c r="AF2681" s="161"/>
      <c r="AH2681" s="161"/>
      <c r="AJ2681" s="161"/>
      <c r="AL2681" s="161"/>
      <c r="AN2681" s="161"/>
      <c r="AP2681" s="161"/>
      <c r="AR2681" s="161"/>
      <c r="AT2681" s="161"/>
      <c r="AV2681" s="161"/>
      <c r="AX2681" s="161"/>
      <c r="AZ2681" s="161"/>
      <c r="BB2681" s="161"/>
    </row>
    <row r="2682" spans="1:54" s="174" customFormat="1" ht="18.399999999999999" customHeight="1" x14ac:dyDescent="0.3">
      <c r="A2682" s="182"/>
      <c r="B2682" s="160"/>
      <c r="C2682" s="64"/>
      <c r="D2682" s="161"/>
      <c r="E2682" s="161"/>
      <c r="H2682" s="161"/>
      <c r="J2682" s="161"/>
      <c r="L2682" s="161"/>
      <c r="N2682" s="161"/>
      <c r="P2682" s="161"/>
      <c r="R2682" s="161"/>
      <c r="T2682" s="161"/>
      <c r="V2682" s="161"/>
      <c r="X2682" s="161"/>
      <c r="Z2682" s="161"/>
      <c r="AB2682" s="161"/>
      <c r="AD2682" s="161"/>
      <c r="AF2682" s="161"/>
      <c r="AH2682" s="161"/>
      <c r="AJ2682" s="161"/>
      <c r="AL2682" s="161"/>
      <c r="AN2682" s="161"/>
      <c r="AP2682" s="161"/>
      <c r="AR2682" s="161"/>
      <c r="AT2682" s="161"/>
      <c r="AV2682" s="161"/>
      <c r="AX2682" s="161"/>
      <c r="AZ2682" s="161"/>
      <c r="BB2682" s="161"/>
    </row>
    <row r="2683" spans="1:54" s="174" customFormat="1" ht="18.399999999999999" customHeight="1" x14ac:dyDescent="0.3">
      <c r="A2683" s="182"/>
      <c r="B2683" s="160"/>
      <c r="C2683" s="64"/>
      <c r="D2683" s="161"/>
      <c r="E2683" s="161"/>
      <c r="J2683" s="161"/>
      <c r="L2683" s="161"/>
      <c r="N2683" s="161"/>
      <c r="P2683" s="161"/>
      <c r="R2683" s="161"/>
      <c r="T2683" s="161"/>
      <c r="V2683" s="161"/>
      <c r="X2683" s="161"/>
      <c r="Z2683" s="161"/>
      <c r="AB2683" s="161"/>
      <c r="AD2683" s="161"/>
      <c r="AF2683" s="161"/>
      <c r="AH2683" s="161"/>
      <c r="AJ2683" s="161"/>
      <c r="AL2683" s="161"/>
      <c r="AN2683" s="161"/>
      <c r="AP2683" s="161"/>
      <c r="AR2683" s="161"/>
      <c r="AT2683" s="161"/>
      <c r="AV2683" s="161"/>
      <c r="AX2683" s="161"/>
      <c r="AZ2683" s="161"/>
      <c r="BB2683" s="161"/>
    </row>
    <row r="2684" spans="1:54" s="174" customFormat="1" ht="18.399999999999999" customHeight="1" x14ac:dyDescent="0.3">
      <c r="A2684" s="182"/>
      <c r="B2684" s="160"/>
      <c r="C2684" s="64"/>
      <c r="D2684" s="161"/>
      <c r="E2684" s="161"/>
      <c r="H2684" s="161"/>
      <c r="J2684" s="161"/>
      <c r="L2684" s="161"/>
      <c r="N2684" s="161"/>
      <c r="P2684" s="161"/>
      <c r="R2684" s="161"/>
      <c r="T2684" s="161"/>
      <c r="V2684" s="161"/>
      <c r="X2684" s="161"/>
      <c r="Z2684" s="161"/>
      <c r="AB2684" s="161"/>
      <c r="AD2684" s="161"/>
      <c r="AF2684" s="161"/>
      <c r="AH2684" s="161"/>
      <c r="AJ2684" s="161"/>
      <c r="AL2684" s="161"/>
      <c r="AN2684" s="161"/>
      <c r="AP2684" s="161"/>
      <c r="AR2684" s="161"/>
      <c r="AT2684" s="161"/>
      <c r="AV2684" s="161"/>
      <c r="AX2684" s="161"/>
      <c r="AZ2684" s="161"/>
      <c r="BB2684" s="161"/>
    </row>
    <row r="2685" spans="1:54" s="174" customFormat="1" ht="18.399999999999999" customHeight="1" x14ac:dyDescent="0.3">
      <c r="A2685" s="182"/>
      <c r="B2685" s="160"/>
      <c r="C2685" s="64"/>
      <c r="D2685" s="161"/>
      <c r="E2685" s="161"/>
      <c r="N2685" s="161"/>
      <c r="P2685" s="161"/>
      <c r="R2685" s="161"/>
      <c r="T2685" s="161"/>
      <c r="V2685" s="161"/>
      <c r="X2685" s="161"/>
      <c r="Z2685" s="161"/>
      <c r="AB2685" s="161"/>
      <c r="AD2685" s="161"/>
      <c r="AF2685" s="161"/>
      <c r="AH2685" s="161"/>
      <c r="AJ2685" s="161"/>
      <c r="AL2685" s="161"/>
      <c r="AN2685" s="161"/>
      <c r="AP2685" s="161"/>
      <c r="AR2685" s="161"/>
      <c r="AT2685" s="161"/>
      <c r="AV2685" s="161"/>
      <c r="AX2685" s="161"/>
      <c r="AZ2685" s="161"/>
      <c r="BB2685" s="161"/>
    </row>
    <row r="2686" spans="1:54" s="174" customFormat="1" ht="18.399999999999999" customHeight="1" x14ac:dyDescent="0.3">
      <c r="A2686" s="182"/>
      <c r="B2686" s="160"/>
      <c r="C2686" s="64"/>
      <c r="D2686" s="161"/>
      <c r="E2686" s="161"/>
      <c r="H2686" s="161"/>
      <c r="J2686" s="161"/>
      <c r="L2686" s="161"/>
      <c r="N2686" s="161"/>
      <c r="P2686" s="161"/>
      <c r="R2686" s="161"/>
      <c r="T2686" s="161"/>
      <c r="V2686" s="161"/>
      <c r="X2686" s="161"/>
      <c r="Z2686" s="161"/>
      <c r="AB2686" s="161"/>
      <c r="AD2686" s="161"/>
      <c r="AF2686" s="161"/>
      <c r="AH2686" s="161"/>
      <c r="AJ2686" s="161"/>
      <c r="AL2686" s="161"/>
      <c r="AN2686" s="161"/>
      <c r="AP2686" s="161"/>
      <c r="AR2686" s="161"/>
      <c r="AT2686" s="161"/>
      <c r="AV2686" s="161"/>
      <c r="AX2686" s="161"/>
      <c r="AZ2686" s="161"/>
      <c r="BB2686" s="161"/>
    </row>
    <row r="2687" spans="1:54" s="174" customFormat="1" ht="18.399999999999999" customHeight="1" x14ac:dyDescent="0.3">
      <c r="A2687" s="182"/>
      <c r="B2687" s="160"/>
      <c r="C2687" s="64"/>
      <c r="D2687" s="161"/>
      <c r="E2687" s="161"/>
      <c r="H2687" s="178"/>
      <c r="J2687" s="178"/>
      <c r="L2687" s="178"/>
      <c r="N2687" s="178"/>
      <c r="P2687" s="178"/>
      <c r="R2687" s="178"/>
      <c r="T2687" s="178"/>
      <c r="V2687" s="178"/>
      <c r="X2687" s="178"/>
      <c r="Z2687" s="178"/>
      <c r="AB2687" s="178"/>
      <c r="AD2687" s="178"/>
      <c r="AF2687" s="178"/>
      <c r="AH2687" s="178"/>
      <c r="AJ2687" s="178"/>
      <c r="AL2687" s="178"/>
      <c r="AN2687" s="178"/>
      <c r="AP2687" s="178"/>
      <c r="AR2687" s="178"/>
      <c r="AT2687" s="178"/>
      <c r="AV2687" s="178"/>
      <c r="AX2687" s="178"/>
      <c r="AZ2687" s="178"/>
      <c r="BB2687" s="178"/>
    </row>
    <row r="2688" spans="1:54" s="174" customFormat="1" ht="18.399999999999999" customHeight="1" x14ac:dyDescent="0.3">
      <c r="A2688" s="182"/>
      <c r="B2688" s="160"/>
      <c r="C2688" s="64"/>
      <c r="D2688" s="161"/>
      <c r="E2688" s="161"/>
      <c r="H2688" s="165"/>
      <c r="J2688" s="165"/>
      <c r="L2688" s="165"/>
      <c r="N2688" s="165"/>
      <c r="P2688" s="165"/>
      <c r="R2688" s="165"/>
      <c r="T2688" s="165"/>
      <c r="V2688" s="165"/>
      <c r="X2688" s="165"/>
      <c r="Z2688" s="165"/>
      <c r="AB2688" s="165"/>
      <c r="AD2688" s="165"/>
      <c r="AF2688" s="165"/>
      <c r="AH2688" s="165"/>
      <c r="AJ2688" s="165"/>
      <c r="AL2688" s="165"/>
      <c r="AN2688" s="165"/>
      <c r="AP2688" s="165"/>
      <c r="AR2688" s="165"/>
      <c r="AT2688" s="165"/>
      <c r="AV2688" s="165"/>
      <c r="AX2688" s="165"/>
      <c r="AZ2688" s="165"/>
      <c r="BB2688" s="165"/>
    </row>
    <row r="2689" spans="1:54" s="174" customFormat="1" ht="18.399999999999999" customHeight="1" x14ac:dyDescent="0.3">
      <c r="A2689" s="182"/>
      <c r="B2689" s="160"/>
      <c r="C2689" s="64"/>
      <c r="D2689" s="161"/>
      <c r="E2689" s="161"/>
      <c r="J2689" s="161"/>
      <c r="L2689" s="161"/>
      <c r="N2689" s="161"/>
      <c r="P2689" s="161"/>
      <c r="R2689" s="161"/>
      <c r="T2689" s="161"/>
      <c r="V2689" s="161"/>
      <c r="X2689" s="161"/>
      <c r="Z2689" s="161"/>
      <c r="AB2689" s="161"/>
      <c r="AD2689" s="161"/>
      <c r="AF2689" s="161"/>
      <c r="AH2689" s="161"/>
      <c r="AJ2689" s="161"/>
      <c r="AL2689" s="161"/>
      <c r="AN2689" s="161"/>
      <c r="AP2689" s="161"/>
      <c r="AR2689" s="161"/>
      <c r="AT2689" s="161"/>
      <c r="AV2689" s="161"/>
      <c r="AX2689" s="161"/>
      <c r="AZ2689" s="161"/>
      <c r="BB2689" s="161"/>
    </row>
    <row r="2690" spans="1:54" s="174" customFormat="1" ht="18.399999999999999" customHeight="1" x14ac:dyDescent="0.3">
      <c r="A2690" s="182"/>
      <c r="B2690" s="160"/>
      <c r="C2690" s="64"/>
      <c r="D2690" s="161"/>
      <c r="E2690" s="161"/>
      <c r="F2690" s="165"/>
      <c r="H2690" s="165"/>
      <c r="J2690" s="165"/>
      <c r="L2690" s="165"/>
      <c r="N2690" s="165"/>
      <c r="P2690" s="165"/>
      <c r="R2690" s="165"/>
      <c r="T2690" s="165"/>
      <c r="V2690" s="165"/>
      <c r="X2690" s="165"/>
      <c r="Z2690" s="165"/>
      <c r="AB2690" s="165"/>
      <c r="AD2690" s="165"/>
      <c r="AF2690" s="165"/>
      <c r="AH2690" s="165"/>
      <c r="AJ2690" s="165"/>
      <c r="AL2690" s="165"/>
      <c r="AN2690" s="165"/>
      <c r="AP2690" s="165"/>
      <c r="AR2690" s="165"/>
      <c r="AT2690" s="165"/>
      <c r="AV2690" s="165"/>
      <c r="AX2690" s="165"/>
      <c r="AZ2690" s="165"/>
      <c r="BB2690" s="165"/>
    </row>
    <row r="2691" spans="1:54" s="174" customFormat="1" ht="18.399999999999999" customHeight="1" x14ac:dyDescent="0.3">
      <c r="A2691" s="182"/>
      <c r="B2691" s="160"/>
      <c r="C2691" s="64"/>
      <c r="D2691" s="161"/>
      <c r="E2691" s="161"/>
      <c r="AZ2691" s="165"/>
      <c r="BB2691" s="165"/>
    </row>
    <row r="2692" spans="1:54" s="174" customFormat="1" ht="18.399999999999999" customHeight="1" x14ac:dyDescent="0.3">
      <c r="A2692" s="182"/>
      <c r="B2692" s="160"/>
      <c r="C2692" s="64"/>
      <c r="D2692" s="161"/>
      <c r="E2692" s="161"/>
      <c r="H2692" s="161"/>
      <c r="J2692" s="161"/>
      <c r="L2692" s="161"/>
      <c r="N2692" s="161"/>
      <c r="P2692" s="161"/>
      <c r="R2692" s="161"/>
      <c r="T2692" s="161"/>
      <c r="V2692" s="161"/>
      <c r="X2692" s="161"/>
      <c r="Z2692" s="161"/>
      <c r="AB2692" s="161"/>
      <c r="AD2692" s="161"/>
      <c r="AF2692" s="161"/>
      <c r="AH2692" s="161"/>
      <c r="AJ2692" s="161"/>
      <c r="AL2692" s="161"/>
      <c r="AN2692" s="161"/>
      <c r="AP2692" s="161"/>
      <c r="AR2692" s="161"/>
      <c r="AT2692" s="161"/>
      <c r="AV2692" s="161"/>
      <c r="AX2692" s="161"/>
      <c r="AZ2692" s="161"/>
      <c r="BB2692" s="161"/>
    </row>
    <row r="2693" spans="1:54" s="174" customFormat="1" ht="18.399999999999999" customHeight="1" x14ac:dyDescent="0.3">
      <c r="A2693" s="182"/>
      <c r="B2693" s="160"/>
      <c r="C2693" s="64"/>
      <c r="D2693" s="161"/>
      <c r="E2693" s="161"/>
      <c r="H2693" s="161"/>
      <c r="J2693" s="161"/>
      <c r="L2693" s="161"/>
      <c r="N2693" s="161"/>
      <c r="P2693" s="161"/>
      <c r="R2693" s="161"/>
      <c r="T2693" s="161"/>
      <c r="V2693" s="161"/>
      <c r="X2693" s="161"/>
      <c r="Z2693" s="161"/>
      <c r="AB2693" s="161"/>
      <c r="AD2693" s="161"/>
      <c r="AF2693" s="161"/>
      <c r="AH2693" s="161"/>
      <c r="AJ2693" s="161"/>
      <c r="AL2693" s="161"/>
      <c r="AN2693" s="161"/>
      <c r="AP2693" s="161"/>
      <c r="AR2693" s="161"/>
      <c r="AT2693" s="161"/>
      <c r="AV2693" s="161"/>
      <c r="AX2693" s="161"/>
      <c r="AZ2693" s="161"/>
      <c r="BB2693" s="161"/>
    </row>
    <row r="2694" spans="1:54" s="174" customFormat="1" ht="18.399999999999999" customHeight="1" x14ac:dyDescent="0.3">
      <c r="A2694" s="182"/>
      <c r="B2694" s="160"/>
      <c r="C2694" s="64"/>
      <c r="D2694" s="161"/>
      <c r="E2694" s="161"/>
      <c r="H2694" s="161"/>
      <c r="J2694" s="161"/>
      <c r="L2694" s="161"/>
      <c r="N2694" s="161"/>
      <c r="P2694" s="161"/>
      <c r="R2694" s="161"/>
      <c r="T2694" s="161"/>
      <c r="V2694" s="161"/>
      <c r="X2694" s="161"/>
      <c r="Z2694" s="161"/>
      <c r="AB2694" s="161"/>
      <c r="AD2694" s="161"/>
      <c r="AF2694" s="161"/>
      <c r="AH2694" s="161"/>
      <c r="AJ2694" s="161"/>
      <c r="AL2694" s="161"/>
      <c r="AN2694" s="161"/>
      <c r="AP2694" s="161"/>
      <c r="AR2694" s="161"/>
      <c r="AT2694" s="161"/>
      <c r="AV2694" s="161"/>
      <c r="AX2694" s="161"/>
      <c r="AZ2694" s="161"/>
      <c r="BB2694" s="161"/>
    </row>
    <row r="2695" spans="1:54" s="174" customFormat="1" ht="18.399999999999999" customHeight="1" x14ac:dyDescent="0.3">
      <c r="A2695" s="182"/>
      <c r="B2695" s="160"/>
      <c r="C2695" s="64"/>
      <c r="D2695" s="161"/>
      <c r="E2695" s="161"/>
      <c r="F2695" s="165"/>
      <c r="H2695" s="165"/>
      <c r="J2695" s="165"/>
      <c r="L2695" s="165"/>
      <c r="N2695" s="165"/>
      <c r="P2695" s="165"/>
      <c r="R2695" s="165"/>
      <c r="T2695" s="165"/>
      <c r="V2695" s="165"/>
      <c r="X2695" s="165"/>
      <c r="Z2695" s="165"/>
      <c r="AB2695" s="165"/>
      <c r="AD2695" s="165"/>
      <c r="AF2695" s="165"/>
      <c r="AH2695" s="165"/>
      <c r="AJ2695" s="165"/>
      <c r="AL2695" s="165"/>
      <c r="AN2695" s="165"/>
      <c r="AP2695" s="165"/>
      <c r="AR2695" s="165"/>
      <c r="AT2695" s="165"/>
      <c r="AV2695" s="165"/>
      <c r="AX2695" s="165"/>
      <c r="AZ2695" s="165"/>
      <c r="BB2695" s="165"/>
    </row>
    <row r="2696" spans="1:54" s="174" customFormat="1" ht="18.399999999999999" customHeight="1" x14ac:dyDescent="0.3">
      <c r="A2696" s="182"/>
      <c r="B2696" s="160"/>
      <c r="C2696" s="64"/>
      <c r="D2696" s="161"/>
      <c r="E2696" s="161"/>
      <c r="H2696" s="165"/>
      <c r="J2696" s="165"/>
      <c r="L2696" s="165"/>
      <c r="N2696" s="165"/>
      <c r="R2696" s="165"/>
      <c r="T2696" s="165"/>
      <c r="V2696" s="165"/>
      <c r="X2696" s="165"/>
      <c r="Z2696" s="165"/>
      <c r="AB2696" s="165"/>
      <c r="AD2696" s="165"/>
      <c r="AF2696" s="165"/>
      <c r="AH2696" s="165"/>
      <c r="AJ2696" s="165"/>
      <c r="AL2696" s="165"/>
      <c r="AN2696" s="165"/>
      <c r="AP2696" s="165"/>
      <c r="AR2696" s="165"/>
      <c r="AT2696" s="165"/>
      <c r="AV2696" s="165"/>
      <c r="AX2696" s="165"/>
      <c r="AZ2696" s="165"/>
      <c r="BB2696" s="165"/>
    </row>
    <row r="2697" spans="1:54" s="174" customFormat="1" ht="18.399999999999999" customHeight="1" x14ac:dyDescent="0.3">
      <c r="A2697" s="182"/>
      <c r="B2697" s="160"/>
      <c r="C2697" s="64"/>
      <c r="D2697" s="161"/>
      <c r="E2697" s="161"/>
      <c r="H2697" s="161"/>
      <c r="J2697" s="161"/>
      <c r="L2697" s="161"/>
      <c r="N2697" s="161"/>
      <c r="P2697" s="161"/>
      <c r="R2697" s="161"/>
      <c r="T2697" s="161"/>
      <c r="V2697" s="161"/>
      <c r="X2697" s="161"/>
      <c r="Z2697" s="161"/>
      <c r="AB2697" s="161"/>
      <c r="AD2697" s="161"/>
      <c r="AF2697" s="161"/>
      <c r="AH2697" s="161"/>
      <c r="AJ2697" s="161"/>
      <c r="AL2697" s="161"/>
      <c r="AN2697" s="161"/>
      <c r="AP2697" s="161"/>
      <c r="AR2697" s="161"/>
      <c r="AT2697" s="161"/>
      <c r="AV2697" s="161"/>
      <c r="AX2697" s="161"/>
      <c r="AZ2697" s="161"/>
      <c r="BB2697" s="161"/>
    </row>
    <row r="2698" spans="1:54" s="174" customFormat="1" ht="18.399999999999999" customHeight="1" x14ac:dyDescent="0.3">
      <c r="A2698" s="182"/>
      <c r="B2698" s="160"/>
      <c r="C2698" s="64"/>
      <c r="D2698" s="161"/>
      <c r="E2698" s="161"/>
      <c r="F2698" s="165"/>
      <c r="H2698" s="161"/>
      <c r="J2698" s="161"/>
      <c r="L2698" s="161"/>
      <c r="N2698" s="161"/>
      <c r="P2698" s="161"/>
      <c r="R2698" s="161"/>
      <c r="T2698" s="161"/>
      <c r="V2698" s="161"/>
      <c r="X2698" s="161"/>
      <c r="Z2698" s="161"/>
      <c r="AB2698" s="161"/>
      <c r="AD2698" s="161"/>
      <c r="AF2698" s="161"/>
      <c r="AH2698" s="161"/>
      <c r="AJ2698" s="161"/>
      <c r="AL2698" s="161"/>
      <c r="AN2698" s="161"/>
      <c r="AP2698" s="161"/>
      <c r="AR2698" s="161"/>
      <c r="AT2698" s="161"/>
      <c r="AV2698" s="161"/>
      <c r="AX2698" s="161"/>
      <c r="AZ2698" s="161"/>
      <c r="BB2698" s="161"/>
    </row>
    <row r="2699" spans="1:54" s="174" customFormat="1" ht="18.399999999999999" customHeight="1" x14ac:dyDescent="0.3">
      <c r="A2699" s="182"/>
      <c r="B2699" s="160"/>
      <c r="C2699" s="64"/>
      <c r="D2699" s="161"/>
      <c r="E2699" s="161"/>
      <c r="H2699" s="161"/>
      <c r="J2699" s="161"/>
      <c r="L2699" s="161"/>
      <c r="N2699" s="161"/>
      <c r="P2699" s="161"/>
      <c r="R2699" s="161"/>
      <c r="T2699" s="161"/>
      <c r="V2699" s="161"/>
      <c r="X2699" s="161"/>
      <c r="Z2699" s="161"/>
      <c r="AB2699" s="161"/>
      <c r="AD2699" s="161"/>
      <c r="AF2699" s="161"/>
      <c r="AH2699" s="161"/>
      <c r="AJ2699" s="161"/>
      <c r="AL2699" s="161"/>
      <c r="AN2699" s="161"/>
      <c r="AP2699" s="161"/>
      <c r="AR2699" s="161"/>
      <c r="AT2699" s="161"/>
      <c r="AV2699" s="161"/>
      <c r="AX2699" s="161"/>
      <c r="AZ2699" s="161"/>
      <c r="BB2699" s="161"/>
    </row>
    <row r="2700" spans="1:54" s="174" customFormat="1" ht="18.399999999999999" customHeight="1" x14ac:dyDescent="0.3">
      <c r="A2700" s="182"/>
      <c r="B2700" s="160"/>
      <c r="C2700" s="64"/>
      <c r="D2700" s="161"/>
      <c r="E2700" s="161"/>
      <c r="F2700" s="165"/>
      <c r="H2700" s="161"/>
      <c r="J2700" s="161"/>
      <c r="L2700" s="161"/>
      <c r="N2700" s="161"/>
      <c r="P2700" s="161"/>
      <c r="R2700" s="161"/>
      <c r="T2700" s="161"/>
      <c r="V2700" s="161"/>
      <c r="X2700" s="161"/>
      <c r="Z2700" s="161"/>
      <c r="AB2700" s="161"/>
      <c r="AD2700" s="161"/>
      <c r="AF2700" s="161"/>
      <c r="AH2700" s="161"/>
      <c r="AJ2700" s="161"/>
      <c r="AL2700" s="161"/>
      <c r="AN2700" s="161"/>
      <c r="AP2700" s="161"/>
      <c r="AR2700" s="161"/>
      <c r="AT2700" s="161"/>
      <c r="AV2700" s="161"/>
      <c r="AX2700" s="161"/>
      <c r="AZ2700" s="161"/>
      <c r="BB2700" s="161"/>
    </row>
    <row r="2701" spans="1:54" s="174" customFormat="1" ht="18.399999999999999" customHeight="1" x14ac:dyDescent="0.3">
      <c r="A2701" s="206"/>
      <c r="B2701" s="160"/>
      <c r="C2701" s="64"/>
      <c r="D2701" s="161"/>
      <c r="E2701" s="161"/>
      <c r="H2701" s="165"/>
      <c r="J2701" s="165"/>
      <c r="L2701" s="165"/>
      <c r="N2701" s="165"/>
      <c r="P2701" s="165"/>
      <c r="R2701" s="165"/>
      <c r="T2701" s="165"/>
      <c r="V2701" s="165"/>
      <c r="X2701" s="165"/>
      <c r="Z2701" s="165"/>
      <c r="AB2701" s="165"/>
      <c r="AD2701" s="165"/>
      <c r="AF2701" s="165"/>
      <c r="AH2701" s="165"/>
      <c r="AJ2701" s="165"/>
      <c r="AL2701" s="165"/>
      <c r="AN2701" s="165"/>
      <c r="AP2701" s="165"/>
      <c r="AR2701" s="165"/>
      <c r="AT2701" s="165"/>
      <c r="AV2701" s="165"/>
      <c r="AX2701" s="165"/>
      <c r="AZ2701" s="165"/>
      <c r="BB2701" s="165"/>
    </row>
    <row r="2702" spans="1:54" s="174" customFormat="1" ht="18.399999999999999" customHeight="1" x14ac:dyDescent="0.3">
      <c r="A2702" s="182"/>
      <c r="B2702" s="160"/>
      <c r="C2702" s="64"/>
      <c r="D2702" s="161"/>
      <c r="E2702" s="161"/>
      <c r="F2702" s="165"/>
      <c r="H2702" s="165"/>
      <c r="J2702" s="165"/>
      <c r="L2702" s="165"/>
      <c r="N2702" s="165"/>
      <c r="P2702" s="165"/>
      <c r="R2702" s="165"/>
      <c r="T2702" s="165"/>
      <c r="V2702" s="165"/>
      <c r="X2702" s="165"/>
      <c r="Z2702" s="165"/>
      <c r="AB2702" s="165"/>
      <c r="AD2702" s="165"/>
      <c r="AF2702" s="165"/>
      <c r="AH2702" s="165"/>
      <c r="AJ2702" s="165"/>
      <c r="AL2702" s="165"/>
      <c r="AN2702" s="165"/>
      <c r="AP2702" s="165"/>
      <c r="AR2702" s="165"/>
      <c r="AT2702" s="165"/>
      <c r="AV2702" s="165"/>
      <c r="AX2702" s="165"/>
      <c r="AZ2702" s="165"/>
      <c r="BB2702" s="165"/>
    </row>
    <row r="2703" spans="1:54" s="174" customFormat="1" ht="18.399999999999999" customHeight="1" x14ac:dyDescent="0.3">
      <c r="A2703" s="182"/>
      <c r="B2703" s="160"/>
      <c r="C2703" s="64"/>
      <c r="D2703" s="161"/>
      <c r="E2703" s="161"/>
      <c r="F2703" s="165"/>
      <c r="H2703" s="161"/>
      <c r="J2703" s="161"/>
      <c r="L2703" s="161"/>
      <c r="N2703" s="161"/>
      <c r="P2703" s="161"/>
      <c r="R2703" s="161"/>
      <c r="T2703" s="161"/>
      <c r="V2703" s="161"/>
      <c r="X2703" s="161"/>
      <c r="Z2703" s="161"/>
      <c r="AB2703" s="161"/>
      <c r="AD2703" s="161"/>
      <c r="AF2703" s="161"/>
      <c r="AH2703" s="161"/>
      <c r="AJ2703" s="161"/>
      <c r="AL2703" s="161"/>
      <c r="AN2703" s="161"/>
      <c r="AP2703" s="161"/>
      <c r="AR2703" s="161"/>
      <c r="AT2703" s="161"/>
      <c r="AV2703" s="161"/>
      <c r="AX2703" s="161"/>
      <c r="AZ2703" s="161"/>
      <c r="BB2703" s="161"/>
    </row>
    <row r="2704" spans="1:54" s="174" customFormat="1" ht="18.399999999999999" customHeight="1" x14ac:dyDescent="0.3">
      <c r="A2704" s="182"/>
      <c r="B2704" s="160"/>
      <c r="C2704" s="64"/>
      <c r="D2704" s="161"/>
      <c r="E2704" s="161"/>
      <c r="F2704" s="165"/>
      <c r="H2704" s="165"/>
      <c r="J2704" s="165"/>
      <c r="L2704" s="165"/>
      <c r="N2704" s="165"/>
      <c r="P2704" s="165"/>
      <c r="R2704" s="165"/>
      <c r="T2704" s="165"/>
      <c r="V2704" s="165"/>
      <c r="X2704" s="165"/>
      <c r="Z2704" s="165"/>
      <c r="AB2704" s="165"/>
      <c r="AD2704" s="165"/>
      <c r="AF2704" s="165"/>
      <c r="AH2704" s="165"/>
      <c r="AJ2704" s="165"/>
      <c r="AL2704" s="165"/>
      <c r="AN2704" s="165"/>
      <c r="AP2704" s="165"/>
      <c r="AR2704" s="165"/>
      <c r="AT2704" s="165"/>
      <c r="AV2704" s="165"/>
      <c r="AX2704" s="165"/>
      <c r="AZ2704" s="165"/>
      <c r="BB2704" s="165"/>
    </row>
    <row r="2705" spans="1:54" s="174" customFormat="1" ht="18.399999999999999" customHeight="1" x14ac:dyDescent="0.3">
      <c r="A2705" s="182"/>
      <c r="B2705" s="160"/>
      <c r="C2705" s="64"/>
      <c r="D2705" s="161"/>
      <c r="E2705" s="161"/>
      <c r="F2705" s="165"/>
      <c r="H2705" s="161"/>
      <c r="J2705" s="161"/>
      <c r="L2705" s="161"/>
      <c r="N2705" s="161"/>
      <c r="P2705" s="161"/>
      <c r="R2705" s="161"/>
      <c r="T2705" s="161"/>
      <c r="V2705" s="161"/>
      <c r="X2705" s="161"/>
      <c r="Z2705" s="161"/>
      <c r="AB2705" s="161"/>
      <c r="AD2705" s="161"/>
      <c r="AF2705" s="161"/>
      <c r="AH2705" s="161"/>
      <c r="AJ2705" s="161"/>
      <c r="AL2705" s="161"/>
      <c r="AN2705" s="161"/>
      <c r="AP2705" s="161"/>
      <c r="AR2705" s="161"/>
      <c r="AT2705" s="161"/>
      <c r="AV2705" s="161"/>
      <c r="AX2705" s="161"/>
      <c r="AZ2705" s="161"/>
      <c r="BB2705" s="161"/>
    </row>
    <row r="2706" spans="1:54" s="174" customFormat="1" ht="18.399999999999999" customHeight="1" x14ac:dyDescent="0.3">
      <c r="A2706" s="182"/>
      <c r="B2706" s="160"/>
      <c r="C2706" s="64"/>
      <c r="D2706" s="161"/>
      <c r="E2706" s="161"/>
      <c r="H2706" s="161"/>
      <c r="J2706" s="161"/>
      <c r="L2706" s="161"/>
      <c r="N2706" s="161"/>
      <c r="P2706" s="161"/>
      <c r="R2706" s="161"/>
      <c r="T2706" s="161"/>
      <c r="V2706" s="161"/>
      <c r="X2706" s="161"/>
      <c r="Z2706" s="161"/>
      <c r="AB2706" s="161"/>
      <c r="AD2706" s="161"/>
      <c r="AF2706" s="161"/>
      <c r="AH2706" s="161"/>
      <c r="AJ2706" s="161"/>
      <c r="AL2706" s="161"/>
      <c r="AN2706" s="161"/>
      <c r="AP2706" s="161"/>
      <c r="AR2706" s="161"/>
      <c r="AT2706" s="161"/>
      <c r="AV2706" s="161"/>
      <c r="AX2706" s="161"/>
      <c r="AZ2706" s="161"/>
      <c r="BB2706" s="161"/>
    </row>
    <row r="2707" spans="1:54" s="174" customFormat="1" ht="18.399999999999999" customHeight="1" x14ac:dyDescent="0.3">
      <c r="A2707" s="182"/>
      <c r="B2707" s="160"/>
      <c r="C2707" s="64"/>
      <c r="D2707" s="161"/>
      <c r="E2707" s="161"/>
      <c r="H2707" s="161"/>
      <c r="J2707" s="161"/>
      <c r="L2707" s="161"/>
      <c r="N2707" s="161"/>
      <c r="P2707" s="161"/>
      <c r="R2707" s="161"/>
      <c r="T2707" s="161"/>
      <c r="V2707" s="161"/>
      <c r="X2707" s="161"/>
      <c r="Z2707" s="161"/>
      <c r="AB2707" s="161"/>
      <c r="AD2707" s="161"/>
      <c r="AF2707" s="161"/>
      <c r="AH2707" s="161"/>
      <c r="AJ2707" s="161"/>
      <c r="AL2707" s="161"/>
      <c r="AN2707" s="161"/>
      <c r="AP2707" s="161"/>
      <c r="AR2707" s="161"/>
      <c r="AT2707" s="161"/>
      <c r="AV2707" s="161"/>
      <c r="AX2707" s="161"/>
      <c r="AZ2707" s="161"/>
      <c r="BB2707" s="161"/>
    </row>
    <row r="2708" spans="1:54" s="174" customFormat="1" ht="18.399999999999999" customHeight="1" x14ac:dyDescent="0.3">
      <c r="A2708" s="182"/>
      <c r="B2708" s="160"/>
      <c r="C2708" s="64"/>
      <c r="D2708" s="161"/>
      <c r="E2708" s="161"/>
      <c r="F2708" s="165"/>
      <c r="H2708" s="165"/>
      <c r="J2708" s="165"/>
      <c r="L2708" s="165"/>
      <c r="N2708" s="165"/>
      <c r="P2708" s="165"/>
      <c r="R2708" s="165"/>
      <c r="T2708" s="165"/>
      <c r="V2708" s="165"/>
      <c r="X2708" s="165"/>
      <c r="Z2708" s="165"/>
      <c r="AB2708" s="165"/>
      <c r="AD2708" s="165"/>
      <c r="AF2708" s="165"/>
      <c r="AH2708" s="165"/>
      <c r="AJ2708" s="165"/>
      <c r="AL2708" s="165"/>
      <c r="AN2708" s="165"/>
      <c r="AP2708" s="165"/>
      <c r="AR2708" s="165"/>
      <c r="AT2708" s="165"/>
      <c r="AV2708" s="165"/>
      <c r="AX2708" s="165"/>
      <c r="AZ2708" s="165"/>
      <c r="BB2708" s="165"/>
    </row>
    <row r="2709" spans="1:54" s="174" customFormat="1" ht="18.399999999999999" customHeight="1" x14ac:dyDescent="0.3">
      <c r="A2709" s="182"/>
      <c r="B2709" s="160"/>
      <c r="C2709" s="64"/>
      <c r="D2709" s="161"/>
      <c r="E2709" s="161"/>
      <c r="H2709" s="165"/>
      <c r="J2709" s="165"/>
      <c r="L2709" s="165"/>
      <c r="N2709" s="165"/>
      <c r="P2709" s="165"/>
      <c r="R2709" s="165"/>
      <c r="T2709" s="165"/>
      <c r="V2709" s="165"/>
      <c r="X2709" s="165"/>
      <c r="Z2709" s="165"/>
      <c r="AB2709" s="165"/>
      <c r="AD2709" s="165"/>
      <c r="AF2709" s="165"/>
      <c r="AH2709" s="165"/>
      <c r="AJ2709" s="165"/>
      <c r="AL2709" s="165"/>
      <c r="AN2709" s="165"/>
      <c r="AP2709" s="165"/>
      <c r="AR2709" s="165"/>
      <c r="AT2709" s="165"/>
      <c r="AV2709" s="165"/>
      <c r="AX2709" s="165"/>
      <c r="AZ2709" s="165"/>
      <c r="BB2709" s="165"/>
    </row>
    <row r="2710" spans="1:54" s="174" customFormat="1" ht="18.399999999999999" customHeight="1" x14ac:dyDescent="0.3">
      <c r="A2710" s="182"/>
      <c r="B2710" s="160"/>
      <c r="C2710" s="64"/>
      <c r="D2710" s="161"/>
      <c r="E2710" s="161"/>
      <c r="J2710" s="165"/>
      <c r="L2710" s="165"/>
      <c r="N2710" s="165"/>
      <c r="P2710" s="165"/>
      <c r="R2710" s="165"/>
      <c r="T2710" s="165"/>
      <c r="V2710" s="165"/>
      <c r="X2710" s="165"/>
      <c r="Z2710" s="165"/>
      <c r="AB2710" s="165"/>
      <c r="AD2710" s="165"/>
      <c r="AF2710" s="165"/>
      <c r="AH2710" s="165"/>
      <c r="AJ2710" s="165"/>
      <c r="AL2710" s="165"/>
      <c r="AN2710" s="165"/>
      <c r="AP2710" s="165"/>
      <c r="AR2710" s="165"/>
      <c r="AT2710" s="165"/>
      <c r="AV2710" s="165"/>
      <c r="AX2710" s="165"/>
      <c r="AZ2710" s="165"/>
      <c r="BB2710" s="165"/>
    </row>
    <row r="2711" spans="1:54" s="174" customFormat="1" ht="18.399999999999999" customHeight="1" x14ac:dyDescent="0.3">
      <c r="A2711" s="182"/>
      <c r="B2711" s="160"/>
      <c r="C2711" s="64"/>
      <c r="D2711" s="161"/>
      <c r="E2711" s="161"/>
      <c r="H2711" s="165"/>
      <c r="J2711" s="165"/>
      <c r="L2711" s="165"/>
      <c r="N2711" s="165"/>
      <c r="R2711" s="165"/>
      <c r="T2711" s="165"/>
      <c r="V2711" s="165"/>
      <c r="X2711" s="165"/>
      <c r="Z2711" s="165"/>
      <c r="AB2711" s="165"/>
      <c r="AD2711" s="165"/>
      <c r="AF2711" s="165"/>
      <c r="AH2711" s="165"/>
      <c r="AJ2711" s="165"/>
      <c r="AL2711" s="165"/>
      <c r="AN2711" s="165"/>
      <c r="AP2711" s="165"/>
      <c r="AR2711" s="165"/>
      <c r="AT2711" s="165"/>
      <c r="AV2711" s="165"/>
      <c r="AX2711" s="165"/>
      <c r="AZ2711" s="165"/>
      <c r="BB2711" s="165"/>
    </row>
    <row r="2712" spans="1:54" s="174" customFormat="1" ht="18.399999999999999" customHeight="1" x14ac:dyDescent="0.3">
      <c r="A2712" s="182"/>
      <c r="B2712" s="160"/>
      <c r="C2712" s="64"/>
      <c r="D2712" s="161"/>
      <c r="E2712" s="161"/>
      <c r="F2712" s="165"/>
      <c r="H2712" s="161"/>
      <c r="J2712" s="161"/>
      <c r="L2712" s="161"/>
      <c r="N2712" s="161"/>
      <c r="P2712" s="161"/>
      <c r="R2712" s="161"/>
      <c r="T2712" s="161"/>
      <c r="V2712" s="161"/>
      <c r="X2712" s="161"/>
      <c r="Z2712" s="161"/>
      <c r="AB2712" s="161"/>
      <c r="AD2712" s="161"/>
      <c r="AF2712" s="161"/>
      <c r="AH2712" s="161"/>
      <c r="AJ2712" s="161"/>
      <c r="AL2712" s="161"/>
      <c r="AN2712" s="161"/>
      <c r="AP2712" s="161"/>
      <c r="AR2712" s="161"/>
      <c r="AT2712" s="161"/>
      <c r="AV2712" s="161"/>
      <c r="AX2712" s="161"/>
      <c r="AZ2712" s="161"/>
      <c r="BB2712" s="161"/>
    </row>
    <row r="2713" spans="1:54" s="174" customFormat="1" ht="18.399999999999999" customHeight="1" x14ac:dyDescent="0.3">
      <c r="A2713" s="182"/>
      <c r="B2713" s="160"/>
      <c r="C2713" s="64"/>
      <c r="D2713" s="161"/>
      <c r="E2713" s="161"/>
      <c r="H2713" s="161"/>
      <c r="J2713" s="161"/>
      <c r="L2713" s="161"/>
      <c r="N2713" s="161"/>
      <c r="P2713" s="161"/>
      <c r="R2713" s="161"/>
      <c r="T2713" s="161"/>
      <c r="V2713" s="161"/>
      <c r="X2713" s="161"/>
      <c r="Z2713" s="161"/>
      <c r="AB2713" s="161"/>
      <c r="AD2713" s="161"/>
      <c r="AF2713" s="161"/>
      <c r="AH2713" s="161"/>
      <c r="AJ2713" s="161"/>
      <c r="AL2713" s="161"/>
      <c r="AN2713" s="161"/>
      <c r="AP2713" s="161"/>
      <c r="AR2713" s="161"/>
      <c r="AT2713" s="161"/>
      <c r="AV2713" s="161"/>
      <c r="AX2713" s="161"/>
      <c r="AZ2713" s="161"/>
      <c r="BB2713" s="161"/>
    </row>
    <row r="2714" spans="1:54" s="174" customFormat="1" ht="18.399999999999999" customHeight="1" x14ac:dyDescent="0.3">
      <c r="A2714" s="182"/>
      <c r="B2714" s="160"/>
      <c r="C2714" s="64"/>
      <c r="D2714" s="161"/>
      <c r="E2714" s="161"/>
      <c r="J2714" s="161"/>
      <c r="N2714" s="161"/>
      <c r="P2714" s="161"/>
      <c r="R2714" s="161"/>
      <c r="T2714" s="161"/>
      <c r="V2714" s="161"/>
      <c r="X2714" s="161"/>
      <c r="Z2714" s="161"/>
      <c r="AB2714" s="161"/>
      <c r="AD2714" s="161"/>
      <c r="AF2714" s="161"/>
      <c r="AH2714" s="161"/>
      <c r="AJ2714" s="161"/>
      <c r="AL2714" s="161"/>
      <c r="AN2714" s="161"/>
      <c r="AP2714" s="161"/>
      <c r="AR2714" s="161"/>
      <c r="AT2714" s="161"/>
      <c r="AV2714" s="161"/>
      <c r="AX2714" s="161"/>
      <c r="AZ2714" s="161"/>
      <c r="BB2714" s="161"/>
    </row>
    <row r="2715" spans="1:54" s="174" customFormat="1" ht="18.399999999999999" customHeight="1" x14ac:dyDescent="0.3">
      <c r="A2715" s="180"/>
      <c r="B2715" s="160"/>
      <c r="C2715" s="64"/>
      <c r="D2715" s="161"/>
      <c r="E2715" s="161"/>
      <c r="H2715" s="178"/>
      <c r="J2715" s="178"/>
      <c r="L2715" s="178"/>
      <c r="N2715" s="178"/>
      <c r="P2715" s="178"/>
      <c r="R2715" s="178"/>
      <c r="T2715" s="178"/>
      <c r="V2715" s="178"/>
      <c r="X2715" s="178"/>
      <c r="Z2715" s="178"/>
      <c r="AB2715" s="178"/>
      <c r="AD2715" s="178"/>
      <c r="AF2715" s="178"/>
      <c r="AH2715" s="178"/>
      <c r="AJ2715" s="178"/>
      <c r="AL2715" s="178"/>
      <c r="AN2715" s="178"/>
      <c r="AP2715" s="178"/>
      <c r="AR2715" s="178"/>
      <c r="AT2715" s="178"/>
      <c r="AV2715" s="178"/>
      <c r="AX2715" s="178"/>
      <c r="AZ2715" s="178"/>
      <c r="BB2715" s="178"/>
    </row>
    <row r="2716" spans="1:54" s="174" customFormat="1" ht="18.399999999999999" customHeight="1" x14ac:dyDescent="0.3">
      <c r="A2716" s="182"/>
      <c r="B2716" s="160"/>
      <c r="C2716" s="64"/>
      <c r="D2716" s="161"/>
      <c r="E2716" s="161"/>
      <c r="R2716" s="161"/>
      <c r="T2716" s="161"/>
      <c r="V2716" s="161"/>
      <c r="X2716" s="161"/>
      <c r="Z2716" s="161"/>
      <c r="AB2716" s="161"/>
      <c r="AD2716" s="161"/>
      <c r="AF2716" s="161"/>
      <c r="AH2716" s="161"/>
      <c r="AJ2716" s="161"/>
      <c r="AL2716" s="161"/>
      <c r="AN2716" s="161"/>
      <c r="AP2716" s="161"/>
      <c r="AR2716" s="161"/>
      <c r="AT2716" s="161"/>
      <c r="AV2716" s="161"/>
      <c r="AX2716" s="161"/>
      <c r="AZ2716" s="161"/>
      <c r="BB2716" s="161"/>
    </row>
    <row r="2717" spans="1:54" s="174" customFormat="1" ht="18.399999999999999" customHeight="1" x14ac:dyDescent="0.3">
      <c r="A2717" s="182"/>
      <c r="B2717" s="160"/>
      <c r="C2717" s="64"/>
      <c r="D2717" s="161"/>
      <c r="E2717" s="161"/>
      <c r="H2717" s="165"/>
      <c r="J2717" s="165"/>
      <c r="L2717" s="165"/>
      <c r="N2717" s="165"/>
      <c r="P2717" s="165"/>
      <c r="R2717" s="165"/>
      <c r="T2717" s="165"/>
      <c r="V2717" s="165"/>
      <c r="X2717" s="165"/>
      <c r="Z2717" s="165"/>
      <c r="AB2717" s="165"/>
      <c r="AD2717" s="165"/>
      <c r="AF2717" s="165"/>
      <c r="AH2717" s="165"/>
      <c r="AJ2717" s="165"/>
      <c r="AL2717" s="165"/>
      <c r="AN2717" s="165"/>
      <c r="AP2717" s="165"/>
      <c r="AR2717" s="165"/>
      <c r="AT2717" s="165"/>
      <c r="AV2717" s="165"/>
      <c r="AX2717" s="165"/>
      <c r="AZ2717" s="165"/>
      <c r="BB2717" s="165"/>
    </row>
    <row r="2718" spans="1:54" s="174" customFormat="1" ht="18.399999999999999" customHeight="1" x14ac:dyDescent="0.3">
      <c r="A2718" s="182"/>
      <c r="B2718" s="160"/>
      <c r="C2718" s="64"/>
      <c r="D2718" s="161"/>
      <c r="E2718" s="161"/>
      <c r="H2718" s="161"/>
      <c r="J2718" s="161"/>
      <c r="L2718" s="161"/>
      <c r="N2718" s="161"/>
      <c r="P2718" s="161"/>
      <c r="R2718" s="161"/>
      <c r="T2718" s="161"/>
      <c r="V2718" s="161"/>
      <c r="X2718" s="161"/>
      <c r="Z2718" s="161"/>
      <c r="AB2718" s="161"/>
      <c r="AD2718" s="161"/>
      <c r="AF2718" s="161"/>
      <c r="AH2718" s="161"/>
      <c r="AJ2718" s="161"/>
      <c r="AL2718" s="161"/>
      <c r="AN2718" s="161"/>
      <c r="AP2718" s="161"/>
      <c r="AR2718" s="161"/>
      <c r="AT2718" s="161"/>
      <c r="AV2718" s="161"/>
      <c r="AX2718" s="161"/>
      <c r="AZ2718" s="161"/>
      <c r="BB2718" s="161"/>
    </row>
    <row r="2719" spans="1:54" s="174" customFormat="1" ht="18.399999999999999" customHeight="1" x14ac:dyDescent="0.3">
      <c r="A2719" s="182"/>
      <c r="B2719" s="160"/>
      <c r="C2719" s="64"/>
      <c r="D2719" s="161"/>
      <c r="E2719" s="161"/>
      <c r="J2719" s="161"/>
      <c r="L2719" s="161"/>
      <c r="N2719" s="161"/>
      <c r="P2719" s="161"/>
      <c r="R2719" s="161"/>
      <c r="T2719" s="161"/>
      <c r="V2719" s="161"/>
      <c r="X2719" s="161"/>
      <c r="Z2719" s="161"/>
      <c r="AB2719" s="161"/>
      <c r="AD2719" s="161"/>
      <c r="AF2719" s="161"/>
      <c r="AH2719" s="161"/>
      <c r="AJ2719" s="161"/>
      <c r="AL2719" s="161"/>
      <c r="AN2719" s="161"/>
      <c r="AP2719" s="161"/>
      <c r="AR2719" s="161"/>
      <c r="AT2719" s="161"/>
      <c r="AV2719" s="161"/>
      <c r="AX2719" s="161"/>
      <c r="AZ2719" s="161"/>
      <c r="BB2719" s="161"/>
    </row>
    <row r="2720" spans="1:54" s="174" customFormat="1" ht="18.399999999999999" customHeight="1" x14ac:dyDescent="0.3">
      <c r="A2720" s="182"/>
      <c r="B2720" s="160"/>
      <c r="C2720" s="64"/>
      <c r="D2720" s="161"/>
      <c r="E2720" s="161"/>
      <c r="H2720" s="161"/>
      <c r="J2720" s="161"/>
      <c r="L2720" s="161"/>
      <c r="N2720" s="161"/>
      <c r="P2720" s="161"/>
      <c r="R2720" s="161"/>
      <c r="T2720" s="161"/>
      <c r="V2720" s="161"/>
      <c r="X2720" s="161"/>
      <c r="Z2720" s="161"/>
      <c r="AB2720" s="161"/>
      <c r="AD2720" s="161"/>
      <c r="AF2720" s="161"/>
      <c r="AH2720" s="161"/>
      <c r="AJ2720" s="161"/>
      <c r="AL2720" s="161"/>
      <c r="AN2720" s="161"/>
      <c r="AP2720" s="161"/>
      <c r="AR2720" s="161"/>
      <c r="AT2720" s="161"/>
      <c r="AV2720" s="161"/>
      <c r="AX2720" s="161"/>
      <c r="AZ2720" s="161"/>
      <c r="BB2720" s="161"/>
    </row>
    <row r="2721" spans="1:54" s="174" customFormat="1" ht="18.399999999999999" customHeight="1" x14ac:dyDescent="0.3">
      <c r="A2721" s="182"/>
      <c r="B2721" s="160"/>
      <c r="C2721" s="64"/>
      <c r="D2721" s="161"/>
      <c r="E2721" s="161"/>
      <c r="H2721" s="161"/>
      <c r="J2721" s="161"/>
      <c r="L2721" s="161"/>
      <c r="N2721" s="161"/>
      <c r="P2721" s="161"/>
      <c r="R2721" s="161"/>
      <c r="T2721" s="161"/>
      <c r="V2721" s="161"/>
      <c r="X2721" s="161"/>
      <c r="Z2721" s="161"/>
      <c r="AB2721" s="161"/>
      <c r="AD2721" s="161"/>
      <c r="AF2721" s="161"/>
      <c r="AH2721" s="161"/>
      <c r="AJ2721" s="161"/>
      <c r="AL2721" s="161"/>
      <c r="AN2721" s="161"/>
      <c r="AP2721" s="161"/>
      <c r="AR2721" s="161"/>
      <c r="AT2721" s="161"/>
      <c r="AV2721" s="161"/>
      <c r="AX2721" s="161"/>
      <c r="AZ2721" s="161"/>
      <c r="BB2721" s="161"/>
    </row>
    <row r="2722" spans="1:54" s="174" customFormat="1" ht="18.399999999999999" customHeight="1" x14ac:dyDescent="0.3">
      <c r="A2722" s="182"/>
      <c r="B2722" s="160"/>
      <c r="C2722" s="64"/>
      <c r="D2722" s="161"/>
      <c r="E2722" s="161"/>
      <c r="H2722" s="178"/>
      <c r="J2722" s="178"/>
      <c r="L2722" s="178"/>
      <c r="N2722" s="178"/>
      <c r="P2722" s="178"/>
      <c r="R2722" s="178"/>
      <c r="T2722" s="178"/>
      <c r="V2722" s="178"/>
      <c r="X2722" s="178"/>
      <c r="Z2722" s="178"/>
      <c r="AB2722" s="178"/>
      <c r="AD2722" s="178"/>
      <c r="AF2722" s="178"/>
      <c r="AH2722" s="178"/>
      <c r="AJ2722" s="178"/>
      <c r="AL2722" s="178"/>
      <c r="AN2722" s="178"/>
      <c r="AP2722" s="178"/>
      <c r="AR2722" s="178"/>
      <c r="AT2722" s="178"/>
      <c r="AV2722" s="178"/>
      <c r="AX2722" s="178"/>
      <c r="AZ2722" s="178"/>
      <c r="BB2722" s="178"/>
    </row>
    <row r="2723" spans="1:54" s="174" customFormat="1" ht="18.399999999999999" customHeight="1" x14ac:dyDescent="0.3">
      <c r="A2723" s="182"/>
      <c r="B2723" s="160"/>
      <c r="C2723" s="64"/>
      <c r="D2723" s="161"/>
      <c r="E2723" s="161"/>
      <c r="F2723" s="165"/>
      <c r="H2723" s="161"/>
      <c r="J2723" s="161"/>
      <c r="L2723" s="161"/>
      <c r="N2723" s="161"/>
      <c r="P2723" s="161"/>
      <c r="R2723" s="161"/>
      <c r="T2723" s="161"/>
      <c r="V2723" s="161"/>
      <c r="X2723" s="161"/>
      <c r="Z2723" s="161"/>
      <c r="AB2723" s="161"/>
      <c r="AD2723" s="161"/>
      <c r="AF2723" s="161"/>
      <c r="AH2723" s="161"/>
      <c r="AJ2723" s="161"/>
      <c r="AL2723" s="161"/>
      <c r="AN2723" s="161"/>
      <c r="AP2723" s="161"/>
      <c r="AR2723" s="161"/>
      <c r="AT2723" s="161"/>
      <c r="AV2723" s="161"/>
      <c r="AX2723" s="161"/>
      <c r="AZ2723" s="161"/>
      <c r="BB2723" s="161"/>
    </row>
    <row r="2724" spans="1:54" s="174" customFormat="1" ht="18.399999999999999" customHeight="1" x14ac:dyDescent="0.3">
      <c r="A2724" s="182"/>
      <c r="B2724" s="160"/>
      <c r="C2724" s="64"/>
      <c r="D2724" s="161"/>
      <c r="E2724" s="161"/>
      <c r="H2724" s="161"/>
      <c r="J2724" s="161"/>
      <c r="L2724" s="161"/>
      <c r="N2724" s="161"/>
      <c r="P2724" s="161"/>
      <c r="R2724" s="161"/>
      <c r="T2724" s="161"/>
      <c r="V2724" s="161"/>
      <c r="X2724" s="161"/>
      <c r="Z2724" s="161"/>
      <c r="AB2724" s="161"/>
      <c r="AD2724" s="161"/>
      <c r="AF2724" s="161"/>
      <c r="AH2724" s="161"/>
      <c r="AJ2724" s="161"/>
      <c r="AL2724" s="161"/>
      <c r="AN2724" s="161"/>
      <c r="AP2724" s="161"/>
      <c r="AR2724" s="161"/>
      <c r="AT2724" s="161"/>
      <c r="AV2724" s="161"/>
      <c r="AX2724" s="161"/>
      <c r="AZ2724" s="161"/>
      <c r="BB2724" s="161"/>
    </row>
    <row r="2725" spans="1:54" s="174" customFormat="1" ht="18.399999999999999" customHeight="1" x14ac:dyDescent="0.3">
      <c r="A2725" s="182"/>
      <c r="B2725" s="160"/>
      <c r="C2725" s="64"/>
      <c r="D2725" s="161"/>
      <c r="E2725" s="161"/>
      <c r="H2725" s="161"/>
      <c r="J2725" s="161"/>
      <c r="L2725" s="161"/>
      <c r="N2725" s="161"/>
      <c r="P2725" s="161"/>
      <c r="R2725" s="161"/>
      <c r="T2725" s="161"/>
      <c r="V2725" s="161"/>
      <c r="X2725" s="161"/>
      <c r="Z2725" s="161"/>
      <c r="AB2725" s="161"/>
      <c r="AD2725" s="161"/>
      <c r="AF2725" s="161"/>
      <c r="AH2725" s="161"/>
      <c r="AJ2725" s="161"/>
      <c r="AL2725" s="161"/>
      <c r="AN2725" s="161"/>
      <c r="AP2725" s="161"/>
      <c r="AR2725" s="161"/>
      <c r="AT2725" s="161"/>
      <c r="AV2725" s="161"/>
      <c r="AX2725" s="161"/>
      <c r="AZ2725" s="161"/>
      <c r="BB2725" s="161"/>
    </row>
    <row r="2726" spans="1:54" s="174" customFormat="1" ht="18.399999999999999" customHeight="1" x14ac:dyDescent="0.3">
      <c r="A2726" s="182"/>
      <c r="B2726" s="160"/>
      <c r="C2726" s="64"/>
      <c r="D2726" s="161"/>
      <c r="E2726" s="161"/>
      <c r="F2726" s="165"/>
      <c r="H2726" s="165"/>
      <c r="J2726" s="165"/>
      <c r="L2726" s="165"/>
      <c r="N2726" s="165"/>
      <c r="P2726" s="165"/>
      <c r="R2726" s="165"/>
      <c r="T2726" s="165"/>
      <c r="V2726" s="165"/>
      <c r="X2726" s="165"/>
      <c r="Z2726" s="165"/>
      <c r="AB2726" s="165"/>
      <c r="AD2726" s="165"/>
      <c r="AF2726" s="165"/>
      <c r="AH2726" s="165"/>
      <c r="AJ2726" s="165"/>
      <c r="AL2726" s="165"/>
      <c r="AN2726" s="165"/>
      <c r="AP2726" s="165"/>
      <c r="AR2726" s="165"/>
      <c r="AT2726" s="165"/>
      <c r="AV2726" s="165"/>
      <c r="AX2726" s="165"/>
      <c r="AZ2726" s="165"/>
      <c r="BB2726" s="165"/>
    </row>
    <row r="2727" spans="1:54" ht="18.399999999999999" customHeight="1" x14ac:dyDescent="0.3">
      <c r="A2727" s="182"/>
      <c r="B2727" s="160"/>
      <c r="C2727" s="64"/>
      <c r="D2727" s="161"/>
    </row>
    <row r="2728" spans="1:54" s="174" customFormat="1" ht="18.399999999999999" customHeight="1" x14ac:dyDescent="0.3">
      <c r="A2728" s="182"/>
      <c r="B2728" s="160"/>
      <c r="C2728" s="64"/>
      <c r="D2728" s="161"/>
      <c r="E2728" s="161"/>
      <c r="J2728" s="161"/>
      <c r="L2728" s="161"/>
      <c r="N2728" s="161"/>
      <c r="P2728" s="161"/>
      <c r="R2728" s="161"/>
      <c r="T2728" s="161"/>
      <c r="V2728" s="161"/>
      <c r="X2728" s="161"/>
      <c r="Z2728" s="161"/>
      <c r="AB2728" s="161"/>
      <c r="AD2728" s="161"/>
      <c r="AF2728" s="161"/>
      <c r="AH2728" s="161"/>
      <c r="AJ2728" s="161"/>
      <c r="AL2728" s="161"/>
      <c r="AN2728" s="161"/>
      <c r="AP2728" s="161"/>
      <c r="AR2728" s="161"/>
      <c r="AT2728" s="161"/>
      <c r="AV2728" s="161"/>
      <c r="AX2728" s="161"/>
      <c r="AZ2728" s="161"/>
      <c r="BB2728" s="161"/>
    </row>
    <row r="2729" spans="1:54" s="174" customFormat="1" ht="18.399999999999999" customHeight="1" x14ac:dyDescent="0.3">
      <c r="A2729" s="182"/>
      <c r="B2729" s="160"/>
      <c r="C2729" s="64"/>
      <c r="D2729" s="161"/>
      <c r="E2729" s="161"/>
      <c r="H2729" s="161"/>
      <c r="J2729" s="161"/>
      <c r="L2729" s="161"/>
      <c r="N2729" s="161"/>
      <c r="P2729" s="161"/>
      <c r="R2729" s="161"/>
      <c r="T2729" s="161"/>
      <c r="V2729" s="161"/>
      <c r="X2729" s="161"/>
      <c r="Z2729" s="161"/>
      <c r="AB2729" s="161"/>
      <c r="AD2729" s="161"/>
      <c r="AF2729" s="161"/>
      <c r="AH2729" s="161"/>
      <c r="AJ2729" s="161"/>
      <c r="AL2729" s="161"/>
      <c r="AN2729" s="161"/>
      <c r="AP2729" s="161"/>
      <c r="AR2729" s="161"/>
      <c r="AT2729" s="161"/>
      <c r="AV2729" s="161"/>
      <c r="AX2729" s="161"/>
      <c r="AZ2729" s="161"/>
      <c r="BB2729" s="161"/>
    </row>
    <row r="2730" spans="1:54" s="174" customFormat="1" ht="18.399999999999999" customHeight="1" x14ac:dyDescent="0.3">
      <c r="A2730" s="182"/>
      <c r="B2730" s="160"/>
      <c r="C2730" s="64"/>
      <c r="D2730" s="161"/>
      <c r="E2730" s="161"/>
      <c r="F2730" s="165"/>
      <c r="H2730" s="161"/>
      <c r="J2730" s="161"/>
      <c r="L2730" s="161"/>
      <c r="N2730" s="161"/>
      <c r="P2730" s="161"/>
      <c r="R2730" s="161"/>
      <c r="T2730" s="161"/>
      <c r="V2730" s="161"/>
      <c r="X2730" s="161"/>
      <c r="Z2730" s="161"/>
      <c r="AB2730" s="161"/>
      <c r="AD2730" s="161"/>
      <c r="AF2730" s="161"/>
      <c r="AH2730" s="161"/>
      <c r="AJ2730" s="161"/>
      <c r="AL2730" s="161"/>
      <c r="AN2730" s="161"/>
      <c r="AP2730" s="161"/>
      <c r="AR2730" s="161"/>
      <c r="AT2730" s="161"/>
      <c r="AV2730" s="161"/>
      <c r="AX2730" s="161"/>
      <c r="AZ2730" s="161"/>
      <c r="BB2730" s="161"/>
    </row>
    <row r="2731" spans="1:54" s="174" customFormat="1" ht="18.399999999999999" customHeight="1" x14ac:dyDescent="0.3">
      <c r="A2731" s="182"/>
      <c r="B2731" s="160"/>
      <c r="C2731" s="64"/>
      <c r="D2731" s="161"/>
      <c r="E2731" s="161"/>
      <c r="H2731" s="165"/>
      <c r="J2731" s="165"/>
      <c r="L2731" s="165"/>
      <c r="N2731" s="165"/>
      <c r="P2731" s="165"/>
      <c r="R2731" s="165"/>
      <c r="T2731" s="165"/>
      <c r="V2731" s="165"/>
      <c r="X2731" s="165"/>
      <c r="Z2731" s="165"/>
      <c r="AB2731" s="165"/>
      <c r="AD2731" s="165"/>
      <c r="AF2731" s="165"/>
      <c r="AH2731" s="165"/>
      <c r="AJ2731" s="165"/>
      <c r="AL2731" s="165"/>
      <c r="AN2731" s="165"/>
      <c r="AP2731" s="165"/>
      <c r="AR2731" s="165"/>
      <c r="AT2731" s="165"/>
      <c r="AV2731" s="165"/>
      <c r="AX2731" s="165"/>
      <c r="AZ2731" s="165"/>
      <c r="BB2731" s="165"/>
    </row>
    <row r="2732" spans="1:54" s="174" customFormat="1" ht="18.399999999999999" customHeight="1" x14ac:dyDescent="0.3">
      <c r="A2732" s="182"/>
      <c r="B2732" s="160"/>
      <c r="C2732" s="64"/>
      <c r="D2732" s="161"/>
      <c r="E2732" s="161"/>
      <c r="F2732" s="165"/>
      <c r="H2732" s="161"/>
      <c r="J2732" s="161"/>
      <c r="L2732" s="161"/>
      <c r="N2732" s="161"/>
      <c r="P2732" s="161"/>
      <c r="R2732" s="161"/>
      <c r="T2732" s="161"/>
      <c r="V2732" s="161"/>
      <c r="X2732" s="161"/>
      <c r="Z2732" s="161"/>
      <c r="AB2732" s="161"/>
      <c r="AD2732" s="161"/>
      <c r="AF2732" s="161"/>
      <c r="AH2732" s="161"/>
      <c r="AJ2732" s="161"/>
      <c r="AL2732" s="161"/>
      <c r="AN2732" s="161"/>
      <c r="AP2732" s="161"/>
      <c r="AR2732" s="161"/>
      <c r="AT2732" s="161"/>
      <c r="AV2732" s="161"/>
      <c r="AX2732" s="161"/>
      <c r="AZ2732" s="161"/>
      <c r="BB2732" s="161"/>
    </row>
    <row r="2733" spans="1:54" s="174" customFormat="1" ht="18.399999999999999" customHeight="1" x14ac:dyDescent="0.3">
      <c r="A2733" s="182"/>
      <c r="B2733" s="160"/>
      <c r="C2733" s="64"/>
      <c r="D2733" s="161"/>
      <c r="E2733" s="161"/>
      <c r="F2733" s="165"/>
      <c r="H2733" s="161"/>
      <c r="J2733" s="161"/>
      <c r="L2733" s="161"/>
      <c r="N2733" s="161"/>
      <c r="P2733" s="161"/>
      <c r="R2733" s="161"/>
      <c r="T2733" s="161"/>
      <c r="V2733" s="161"/>
      <c r="X2733" s="161"/>
      <c r="Z2733" s="161"/>
      <c r="AB2733" s="161"/>
      <c r="AD2733" s="161"/>
      <c r="AF2733" s="161"/>
      <c r="AH2733" s="161"/>
      <c r="AJ2733" s="161"/>
      <c r="AL2733" s="161"/>
      <c r="AN2733" s="161"/>
      <c r="AP2733" s="161"/>
      <c r="AR2733" s="161"/>
      <c r="AT2733" s="161"/>
      <c r="AV2733" s="161"/>
      <c r="AX2733" s="161"/>
      <c r="AZ2733" s="161"/>
      <c r="BB2733" s="161"/>
    </row>
    <row r="2734" spans="1:54" s="174" customFormat="1" ht="18.399999999999999" customHeight="1" x14ac:dyDescent="0.3">
      <c r="A2734" s="182"/>
      <c r="B2734" s="160"/>
      <c r="C2734" s="64"/>
      <c r="D2734" s="161"/>
      <c r="E2734" s="161"/>
      <c r="F2734" s="165"/>
      <c r="H2734" s="161"/>
      <c r="J2734" s="161"/>
      <c r="L2734" s="161"/>
      <c r="N2734" s="161"/>
      <c r="P2734" s="161"/>
      <c r="R2734" s="161"/>
      <c r="T2734" s="161"/>
      <c r="V2734" s="161"/>
      <c r="X2734" s="161"/>
      <c r="Z2734" s="161"/>
      <c r="AB2734" s="161"/>
      <c r="AD2734" s="161"/>
      <c r="AF2734" s="161"/>
      <c r="AH2734" s="161"/>
      <c r="AJ2734" s="161"/>
      <c r="AL2734" s="161"/>
      <c r="AN2734" s="161"/>
      <c r="AP2734" s="161"/>
      <c r="AR2734" s="161"/>
      <c r="AT2734" s="161"/>
      <c r="AV2734" s="161"/>
      <c r="AX2734" s="161"/>
      <c r="AZ2734" s="161"/>
      <c r="BB2734" s="161"/>
    </row>
    <row r="2735" spans="1:54" s="174" customFormat="1" ht="18.399999999999999" customHeight="1" x14ac:dyDescent="0.3">
      <c r="A2735" s="182"/>
      <c r="B2735" s="160"/>
      <c r="C2735" s="64"/>
      <c r="D2735" s="161"/>
      <c r="E2735" s="161"/>
      <c r="F2735" s="165"/>
      <c r="H2735" s="165"/>
      <c r="J2735" s="165"/>
      <c r="L2735" s="165"/>
      <c r="N2735" s="165"/>
      <c r="P2735" s="165"/>
      <c r="R2735" s="165"/>
      <c r="T2735" s="165"/>
      <c r="V2735" s="165"/>
      <c r="X2735" s="165"/>
      <c r="Z2735" s="165"/>
      <c r="AB2735" s="165"/>
      <c r="AD2735" s="165"/>
      <c r="AF2735" s="165"/>
      <c r="AH2735" s="165"/>
      <c r="AJ2735" s="165"/>
      <c r="AL2735" s="165"/>
      <c r="AN2735" s="165"/>
      <c r="AP2735" s="165"/>
      <c r="AR2735" s="165"/>
      <c r="AT2735" s="165"/>
      <c r="AV2735" s="165"/>
      <c r="AX2735" s="165"/>
      <c r="AZ2735" s="165"/>
      <c r="BB2735" s="165"/>
    </row>
    <row r="2736" spans="1:54" s="174" customFormat="1" ht="18.399999999999999" customHeight="1" x14ac:dyDescent="0.3">
      <c r="A2736" s="182"/>
      <c r="B2736" s="160"/>
      <c r="C2736" s="64"/>
      <c r="D2736" s="161"/>
      <c r="E2736" s="161"/>
      <c r="H2736" s="161"/>
      <c r="J2736" s="161"/>
      <c r="L2736" s="161"/>
      <c r="N2736" s="161"/>
      <c r="P2736" s="161"/>
      <c r="R2736" s="161"/>
      <c r="T2736" s="161"/>
      <c r="V2736" s="161"/>
      <c r="X2736" s="161"/>
      <c r="Z2736" s="161"/>
      <c r="AB2736" s="161"/>
      <c r="AD2736" s="161"/>
      <c r="AF2736" s="161"/>
      <c r="AH2736" s="161"/>
      <c r="AJ2736" s="161"/>
      <c r="AL2736" s="161"/>
      <c r="AN2736" s="161"/>
      <c r="AP2736" s="161"/>
      <c r="AR2736" s="161"/>
      <c r="AT2736" s="161"/>
      <c r="AV2736" s="161"/>
      <c r="AX2736" s="161"/>
      <c r="AZ2736" s="161"/>
      <c r="BB2736" s="161"/>
    </row>
    <row r="2737" spans="1:54" s="174" customFormat="1" ht="18.399999999999999" customHeight="1" x14ac:dyDescent="0.3">
      <c r="A2737" s="182"/>
      <c r="B2737" s="160"/>
      <c r="C2737" s="64"/>
      <c r="D2737" s="161"/>
      <c r="E2737" s="161"/>
      <c r="F2737" s="165"/>
      <c r="H2737" s="161"/>
      <c r="J2737" s="161"/>
      <c r="L2737" s="161"/>
      <c r="N2737" s="161"/>
      <c r="P2737" s="161"/>
      <c r="R2737" s="161"/>
      <c r="T2737" s="161"/>
      <c r="V2737" s="161"/>
      <c r="X2737" s="161"/>
      <c r="Z2737" s="161"/>
      <c r="AB2737" s="161"/>
      <c r="AD2737" s="161"/>
      <c r="AF2737" s="161"/>
      <c r="AH2737" s="161"/>
      <c r="AJ2737" s="161"/>
      <c r="AL2737" s="161"/>
      <c r="AN2737" s="161"/>
      <c r="AP2737" s="161"/>
      <c r="AR2737" s="161"/>
      <c r="AT2737" s="161"/>
      <c r="AV2737" s="161"/>
      <c r="AX2737" s="161"/>
      <c r="AZ2737" s="161"/>
      <c r="BB2737" s="161"/>
    </row>
    <row r="2738" spans="1:54" s="174" customFormat="1" ht="18.399999999999999" customHeight="1" x14ac:dyDescent="0.3">
      <c r="A2738" s="182"/>
      <c r="B2738" s="160"/>
      <c r="C2738" s="64"/>
      <c r="D2738" s="161"/>
      <c r="E2738" s="161"/>
      <c r="F2738" s="165"/>
      <c r="H2738" s="165"/>
      <c r="J2738" s="165"/>
      <c r="L2738" s="165"/>
      <c r="N2738" s="165"/>
      <c r="P2738" s="165"/>
      <c r="R2738" s="165"/>
      <c r="T2738" s="165"/>
      <c r="V2738" s="165"/>
      <c r="X2738" s="165"/>
      <c r="Z2738" s="165"/>
      <c r="AB2738" s="165"/>
      <c r="AD2738" s="165"/>
      <c r="AF2738" s="165"/>
      <c r="AH2738" s="165"/>
      <c r="AJ2738" s="165"/>
      <c r="AL2738" s="165"/>
      <c r="AN2738" s="165"/>
      <c r="AP2738" s="165"/>
      <c r="AR2738" s="165"/>
      <c r="AT2738" s="165"/>
      <c r="AV2738" s="165"/>
      <c r="AX2738" s="165"/>
      <c r="AZ2738" s="165"/>
      <c r="BB2738" s="165"/>
    </row>
    <row r="2739" spans="1:54" s="174" customFormat="1" ht="18.399999999999999" customHeight="1" x14ac:dyDescent="0.3">
      <c r="A2739" s="182"/>
      <c r="B2739" s="160"/>
      <c r="C2739" s="64"/>
      <c r="D2739" s="161"/>
      <c r="E2739" s="161"/>
      <c r="F2739" s="165"/>
      <c r="H2739" s="161"/>
      <c r="J2739" s="161"/>
      <c r="L2739" s="161"/>
      <c r="N2739" s="161"/>
      <c r="P2739" s="161"/>
      <c r="R2739" s="161"/>
      <c r="T2739" s="161"/>
      <c r="V2739" s="161"/>
      <c r="X2739" s="161"/>
      <c r="Z2739" s="161"/>
      <c r="AB2739" s="161"/>
      <c r="AD2739" s="161"/>
      <c r="AF2739" s="161"/>
      <c r="AH2739" s="161"/>
      <c r="AJ2739" s="161"/>
      <c r="AL2739" s="161"/>
      <c r="AN2739" s="161"/>
      <c r="AP2739" s="161"/>
      <c r="AR2739" s="161"/>
      <c r="AT2739" s="161"/>
      <c r="AV2739" s="161"/>
      <c r="AX2739" s="161"/>
      <c r="AZ2739" s="161"/>
      <c r="BB2739" s="161"/>
    </row>
    <row r="2740" spans="1:54" s="174" customFormat="1" ht="18.399999999999999" customHeight="1" x14ac:dyDescent="0.3">
      <c r="A2740" s="182"/>
      <c r="B2740" s="160"/>
      <c r="C2740" s="64"/>
      <c r="D2740" s="161"/>
      <c r="E2740" s="161"/>
      <c r="F2740" s="165"/>
      <c r="H2740" s="161"/>
      <c r="J2740" s="161"/>
      <c r="L2740" s="161"/>
      <c r="N2740" s="161"/>
      <c r="P2740" s="161"/>
      <c r="R2740" s="161"/>
      <c r="T2740" s="161"/>
      <c r="V2740" s="161"/>
      <c r="X2740" s="161"/>
      <c r="Z2740" s="161"/>
      <c r="AB2740" s="161"/>
      <c r="AD2740" s="161"/>
      <c r="AF2740" s="161"/>
      <c r="AH2740" s="161"/>
      <c r="AJ2740" s="161"/>
      <c r="AL2740" s="161"/>
      <c r="AN2740" s="161"/>
      <c r="AP2740" s="161"/>
      <c r="AR2740" s="161"/>
      <c r="AT2740" s="161"/>
      <c r="AV2740" s="161"/>
      <c r="AX2740" s="161"/>
      <c r="AZ2740" s="161"/>
      <c r="BB2740" s="161"/>
    </row>
    <row r="2741" spans="1:54" s="174" customFormat="1" ht="18.399999999999999" customHeight="1" x14ac:dyDescent="0.3">
      <c r="A2741" s="182"/>
      <c r="B2741" s="160"/>
      <c r="C2741" s="64"/>
      <c r="D2741" s="161"/>
      <c r="E2741" s="161"/>
      <c r="H2741" s="161"/>
      <c r="J2741" s="161"/>
      <c r="L2741" s="161"/>
      <c r="N2741" s="161"/>
      <c r="P2741" s="161"/>
      <c r="R2741" s="161"/>
      <c r="T2741" s="161"/>
      <c r="V2741" s="161"/>
      <c r="X2741" s="161"/>
      <c r="Z2741" s="161"/>
      <c r="AB2741" s="161"/>
      <c r="AD2741" s="161"/>
      <c r="AF2741" s="161"/>
      <c r="AH2741" s="161"/>
      <c r="AJ2741" s="161"/>
      <c r="AL2741" s="161"/>
      <c r="AN2741" s="161"/>
      <c r="AP2741" s="161"/>
      <c r="AR2741" s="161"/>
      <c r="AT2741" s="161"/>
      <c r="AV2741" s="161"/>
      <c r="AX2741" s="161"/>
      <c r="AZ2741" s="161"/>
      <c r="BB2741" s="161"/>
    </row>
    <row r="2742" spans="1:54" s="174" customFormat="1" ht="18.399999999999999" customHeight="1" x14ac:dyDescent="0.3">
      <c r="A2742" s="182"/>
      <c r="B2742" s="160"/>
      <c r="C2742" s="64"/>
      <c r="D2742" s="161"/>
      <c r="E2742" s="161"/>
      <c r="F2742" s="165"/>
      <c r="J2742" s="165"/>
      <c r="L2742" s="165"/>
      <c r="N2742" s="165"/>
      <c r="P2742" s="165"/>
      <c r="R2742" s="165"/>
      <c r="T2742" s="165"/>
      <c r="V2742" s="165"/>
      <c r="X2742" s="165"/>
      <c r="Z2742" s="165"/>
      <c r="AB2742" s="165"/>
      <c r="AD2742" s="165"/>
      <c r="AF2742" s="165"/>
      <c r="AH2742" s="165"/>
      <c r="AJ2742" s="165"/>
      <c r="AL2742" s="165"/>
      <c r="AN2742" s="165"/>
      <c r="AP2742" s="165"/>
      <c r="AR2742" s="165"/>
      <c r="AT2742" s="165"/>
      <c r="AV2742" s="165"/>
      <c r="AX2742" s="165"/>
      <c r="AZ2742" s="165"/>
      <c r="BB2742" s="165"/>
    </row>
    <row r="2743" spans="1:54" s="174" customFormat="1" ht="18.399999999999999" customHeight="1" x14ac:dyDescent="0.3">
      <c r="A2743" s="182"/>
      <c r="B2743" s="160"/>
      <c r="C2743" s="64"/>
      <c r="D2743" s="161"/>
      <c r="E2743" s="161"/>
      <c r="F2743" s="165"/>
      <c r="H2743" s="161"/>
      <c r="J2743" s="161"/>
      <c r="L2743" s="161"/>
      <c r="N2743" s="161"/>
      <c r="P2743" s="161"/>
      <c r="R2743" s="161"/>
      <c r="T2743" s="161"/>
      <c r="V2743" s="161"/>
      <c r="X2743" s="161"/>
      <c r="Z2743" s="161"/>
      <c r="AB2743" s="161"/>
      <c r="AD2743" s="161"/>
      <c r="AF2743" s="161"/>
      <c r="AH2743" s="161"/>
      <c r="AJ2743" s="161"/>
      <c r="AL2743" s="161"/>
      <c r="AN2743" s="161"/>
      <c r="AP2743" s="161"/>
      <c r="AR2743" s="161"/>
      <c r="AT2743" s="161"/>
      <c r="AV2743" s="161"/>
      <c r="AX2743" s="161"/>
      <c r="AZ2743" s="161"/>
      <c r="BB2743" s="161"/>
    </row>
    <row r="2744" spans="1:54" s="174" customFormat="1" ht="18.399999999999999" customHeight="1" x14ac:dyDescent="0.3">
      <c r="A2744" s="182"/>
      <c r="B2744" s="160"/>
      <c r="C2744" s="64"/>
      <c r="D2744" s="161"/>
      <c r="E2744" s="161"/>
      <c r="J2744" s="161"/>
      <c r="L2744" s="161"/>
      <c r="N2744" s="161"/>
      <c r="P2744" s="161"/>
      <c r="R2744" s="161"/>
      <c r="T2744" s="161"/>
      <c r="V2744" s="161"/>
      <c r="X2744" s="161"/>
      <c r="Z2744" s="161"/>
      <c r="AB2744" s="161"/>
      <c r="AD2744" s="161"/>
      <c r="AF2744" s="161"/>
      <c r="AH2744" s="161"/>
      <c r="AJ2744" s="161"/>
      <c r="AL2744" s="161"/>
      <c r="AN2744" s="161"/>
      <c r="AP2744" s="161"/>
      <c r="AR2744" s="161"/>
      <c r="AT2744" s="161"/>
      <c r="AV2744" s="161"/>
      <c r="AX2744" s="161"/>
      <c r="AZ2744" s="161"/>
      <c r="BB2744" s="161"/>
    </row>
    <row r="2745" spans="1:54" s="174" customFormat="1" ht="18.399999999999999" customHeight="1" x14ac:dyDescent="0.3">
      <c r="A2745" s="182"/>
      <c r="B2745" s="160"/>
      <c r="C2745" s="64"/>
      <c r="D2745" s="161"/>
      <c r="E2745" s="161"/>
      <c r="J2745" s="161"/>
      <c r="L2745" s="161"/>
      <c r="N2745" s="161"/>
      <c r="P2745" s="161"/>
      <c r="R2745" s="161"/>
      <c r="T2745" s="161"/>
      <c r="V2745" s="161"/>
      <c r="X2745" s="161"/>
      <c r="Z2745" s="161"/>
      <c r="AB2745" s="161"/>
      <c r="AD2745" s="161"/>
      <c r="AF2745" s="161"/>
      <c r="AH2745" s="161"/>
      <c r="AJ2745" s="161"/>
      <c r="AL2745" s="161"/>
      <c r="AN2745" s="161"/>
      <c r="AP2745" s="161"/>
      <c r="AR2745" s="161"/>
      <c r="AT2745" s="161"/>
      <c r="AV2745" s="161"/>
      <c r="AX2745" s="161"/>
      <c r="AZ2745" s="161"/>
      <c r="BB2745" s="161"/>
    </row>
    <row r="2746" spans="1:54" s="174" customFormat="1" ht="18.399999999999999" customHeight="1" x14ac:dyDescent="0.3">
      <c r="A2746" s="182"/>
      <c r="B2746" s="160"/>
      <c r="C2746" s="64"/>
      <c r="D2746" s="161"/>
      <c r="E2746" s="161"/>
      <c r="F2746" s="165"/>
      <c r="H2746" s="165"/>
      <c r="J2746" s="165"/>
      <c r="L2746" s="165"/>
      <c r="N2746" s="165"/>
      <c r="P2746" s="165"/>
      <c r="R2746" s="165"/>
      <c r="T2746" s="165"/>
      <c r="V2746" s="165"/>
      <c r="X2746" s="165"/>
      <c r="Z2746" s="165"/>
      <c r="AB2746" s="165"/>
      <c r="AD2746" s="165"/>
      <c r="AF2746" s="165"/>
      <c r="AH2746" s="165"/>
      <c r="AJ2746" s="165"/>
      <c r="AL2746" s="165"/>
      <c r="AN2746" s="165"/>
      <c r="AP2746" s="165"/>
      <c r="AR2746" s="165"/>
      <c r="AT2746" s="165"/>
      <c r="AV2746" s="165"/>
      <c r="AX2746" s="165"/>
      <c r="AZ2746" s="165"/>
      <c r="BB2746" s="165"/>
    </row>
    <row r="2747" spans="1:54" s="174" customFormat="1" ht="18.399999999999999" customHeight="1" x14ac:dyDescent="0.3">
      <c r="A2747" s="182"/>
      <c r="B2747" s="160"/>
      <c r="C2747" s="64"/>
      <c r="D2747" s="161"/>
      <c r="E2747" s="161"/>
      <c r="F2747" s="165"/>
      <c r="H2747" s="165"/>
      <c r="J2747" s="165"/>
      <c r="L2747" s="165"/>
      <c r="N2747" s="165"/>
      <c r="P2747" s="165"/>
      <c r="R2747" s="165"/>
      <c r="T2747" s="165"/>
      <c r="V2747" s="165"/>
      <c r="X2747" s="165"/>
      <c r="Z2747" s="165"/>
      <c r="AB2747" s="165"/>
      <c r="AD2747" s="165"/>
      <c r="AF2747" s="165"/>
      <c r="AH2747" s="165"/>
      <c r="AJ2747" s="165"/>
      <c r="AL2747" s="165"/>
      <c r="AN2747" s="165"/>
      <c r="AP2747" s="165"/>
      <c r="AR2747" s="165"/>
      <c r="AT2747" s="165"/>
      <c r="AV2747" s="165"/>
      <c r="AX2747" s="165"/>
      <c r="AZ2747" s="165"/>
      <c r="BB2747" s="165"/>
    </row>
    <row r="2748" spans="1:54" s="174" customFormat="1" ht="18.399999999999999" customHeight="1" x14ac:dyDescent="0.3">
      <c r="A2748" s="182"/>
      <c r="B2748" s="160"/>
      <c r="C2748" s="64"/>
      <c r="D2748" s="161"/>
      <c r="E2748" s="161"/>
      <c r="F2748" s="165"/>
      <c r="H2748" s="165"/>
      <c r="J2748" s="165"/>
      <c r="L2748" s="165"/>
      <c r="N2748" s="165"/>
      <c r="P2748" s="165"/>
      <c r="R2748" s="165"/>
      <c r="T2748" s="165"/>
      <c r="V2748" s="165"/>
      <c r="X2748" s="165"/>
      <c r="Z2748" s="165"/>
      <c r="AB2748" s="165"/>
      <c r="AD2748" s="165"/>
      <c r="AF2748" s="165"/>
      <c r="AH2748" s="165"/>
      <c r="AJ2748" s="165"/>
      <c r="AL2748" s="165"/>
      <c r="AN2748" s="165"/>
      <c r="AP2748" s="165"/>
      <c r="AR2748" s="165"/>
      <c r="AT2748" s="165"/>
      <c r="AV2748" s="165"/>
      <c r="AX2748" s="165"/>
      <c r="AZ2748" s="165"/>
      <c r="BB2748" s="165"/>
    </row>
    <row r="2749" spans="1:54" s="174" customFormat="1" ht="18.399999999999999" customHeight="1" x14ac:dyDescent="0.3">
      <c r="A2749" s="182"/>
      <c r="B2749" s="160"/>
      <c r="C2749" s="64"/>
      <c r="D2749" s="161"/>
      <c r="E2749" s="161"/>
      <c r="F2749" s="165"/>
      <c r="H2749" s="161"/>
      <c r="J2749" s="161"/>
      <c r="L2749" s="161"/>
      <c r="N2749" s="161"/>
      <c r="P2749" s="161"/>
      <c r="R2749" s="161"/>
      <c r="T2749" s="161"/>
      <c r="V2749" s="161"/>
      <c r="X2749" s="161"/>
      <c r="Z2749" s="161"/>
      <c r="AB2749" s="161"/>
      <c r="AD2749" s="161"/>
      <c r="AF2749" s="161"/>
      <c r="AH2749" s="161"/>
      <c r="AJ2749" s="161"/>
      <c r="AL2749" s="161"/>
      <c r="AN2749" s="161"/>
      <c r="AP2749" s="161"/>
      <c r="AR2749" s="161"/>
      <c r="AT2749" s="161"/>
      <c r="AV2749" s="161"/>
      <c r="AX2749" s="161"/>
      <c r="AZ2749" s="161"/>
      <c r="BB2749" s="161"/>
    </row>
    <row r="2750" spans="1:54" s="174" customFormat="1" ht="18.399999999999999" customHeight="1" x14ac:dyDescent="0.3">
      <c r="A2750" s="182"/>
      <c r="B2750" s="160"/>
      <c r="C2750" s="64"/>
      <c r="D2750" s="161"/>
      <c r="E2750" s="161"/>
      <c r="F2750" s="165"/>
      <c r="H2750" s="161"/>
      <c r="J2750" s="161"/>
      <c r="L2750" s="161"/>
      <c r="N2750" s="161"/>
      <c r="P2750" s="161"/>
      <c r="R2750" s="161"/>
      <c r="T2750" s="161"/>
      <c r="V2750" s="161"/>
      <c r="X2750" s="161"/>
      <c r="Z2750" s="161"/>
      <c r="AB2750" s="161"/>
      <c r="AD2750" s="161"/>
      <c r="AF2750" s="161"/>
      <c r="AH2750" s="161"/>
      <c r="AJ2750" s="161"/>
      <c r="AL2750" s="161"/>
      <c r="AN2750" s="161"/>
      <c r="AP2750" s="161"/>
      <c r="AR2750" s="161"/>
      <c r="AT2750" s="161"/>
      <c r="AV2750" s="161"/>
      <c r="AX2750" s="161"/>
      <c r="AZ2750" s="161"/>
      <c r="BB2750" s="161"/>
    </row>
    <row r="2751" spans="1:54" s="174" customFormat="1" ht="18.399999999999999" customHeight="1" x14ac:dyDescent="0.3">
      <c r="A2751" s="182"/>
      <c r="B2751" s="160"/>
      <c r="C2751" s="64"/>
      <c r="D2751" s="161"/>
      <c r="E2751" s="161"/>
      <c r="F2751" s="165"/>
      <c r="H2751" s="161"/>
      <c r="J2751" s="161"/>
      <c r="L2751" s="161"/>
      <c r="N2751" s="161"/>
      <c r="P2751" s="161"/>
      <c r="R2751" s="161"/>
      <c r="T2751" s="161"/>
      <c r="V2751" s="161"/>
      <c r="X2751" s="161"/>
      <c r="Z2751" s="161"/>
      <c r="AB2751" s="161"/>
      <c r="AD2751" s="161"/>
      <c r="AF2751" s="161"/>
      <c r="AH2751" s="161"/>
      <c r="AJ2751" s="161"/>
      <c r="AL2751" s="161"/>
      <c r="AN2751" s="161"/>
      <c r="AP2751" s="161"/>
      <c r="AR2751" s="161"/>
      <c r="AT2751" s="161"/>
      <c r="AV2751" s="161"/>
      <c r="AX2751" s="161"/>
      <c r="AZ2751" s="161"/>
      <c r="BB2751" s="161"/>
    </row>
    <row r="2752" spans="1:54" s="174" customFormat="1" ht="18.399999999999999" customHeight="1" x14ac:dyDescent="0.3">
      <c r="A2752" s="182"/>
      <c r="B2752" s="160"/>
      <c r="C2752" s="64"/>
      <c r="D2752" s="161"/>
      <c r="E2752" s="161"/>
      <c r="F2752" s="165"/>
      <c r="H2752" s="161"/>
      <c r="J2752" s="161"/>
      <c r="L2752" s="161"/>
      <c r="N2752" s="161"/>
      <c r="P2752" s="161"/>
      <c r="R2752" s="161"/>
      <c r="T2752" s="161"/>
      <c r="V2752" s="161"/>
      <c r="X2752" s="161"/>
      <c r="Z2752" s="161"/>
      <c r="AB2752" s="161"/>
      <c r="AD2752" s="161"/>
      <c r="AF2752" s="161"/>
      <c r="AH2752" s="161"/>
      <c r="AJ2752" s="161"/>
      <c r="AL2752" s="161"/>
      <c r="AN2752" s="161"/>
      <c r="AP2752" s="161"/>
      <c r="AR2752" s="161"/>
      <c r="AT2752" s="161"/>
      <c r="AV2752" s="161"/>
      <c r="AX2752" s="161"/>
      <c r="AZ2752" s="161"/>
      <c r="BB2752" s="161"/>
    </row>
    <row r="2753" spans="1:54" s="174" customFormat="1" ht="18.399999999999999" customHeight="1" x14ac:dyDescent="0.3">
      <c r="A2753" s="182"/>
      <c r="B2753" s="160"/>
      <c r="C2753" s="64"/>
      <c r="D2753" s="161"/>
      <c r="E2753" s="161"/>
      <c r="F2753" s="165"/>
      <c r="H2753" s="161"/>
      <c r="J2753" s="161"/>
      <c r="L2753" s="161"/>
      <c r="N2753" s="161"/>
      <c r="P2753" s="161"/>
      <c r="R2753" s="161"/>
      <c r="T2753" s="161"/>
      <c r="V2753" s="161"/>
      <c r="X2753" s="161"/>
      <c r="Z2753" s="161"/>
      <c r="AB2753" s="161"/>
      <c r="AD2753" s="161"/>
      <c r="AF2753" s="161"/>
      <c r="AH2753" s="161"/>
      <c r="AJ2753" s="161"/>
      <c r="AL2753" s="161"/>
      <c r="AN2753" s="161"/>
      <c r="AP2753" s="161"/>
      <c r="AR2753" s="161"/>
      <c r="AT2753" s="161"/>
      <c r="AV2753" s="161"/>
      <c r="AX2753" s="161"/>
      <c r="AZ2753" s="161"/>
      <c r="BB2753" s="161"/>
    </row>
    <row r="2754" spans="1:54" s="174" customFormat="1" ht="18.399999999999999" customHeight="1" x14ac:dyDescent="0.3">
      <c r="A2754" s="182"/>
      <c r="B2754" s="160"/>
      <c r="C2754" s="64"/>
      <c r="D2754" s="161"/>
      <c r="E2754" s="161"/>
      <c r="F2754" s="165"/>
      <c r="H2754" s="161"/>
      <c r="J2754" s="161"/>
      <c r="L2754" s="161"/>
      <c r="N2754" s="161"/>
      <c r="P2754" s="161"/>
      <c r="R2754" s="161"/>
      <c r="T2754" s="161"/>
      <c r="V2754" s="161"/>
      <c r="X2754" s="161"/>
      <c r="Z2754" s="161"/>
      <c r="AB2754" s="161"/>
      <c r="AD2754" s="161"/>
      <c r="AF2754" s="161"/>
      <c r="AH2754" s="161"/>
      <c r="AJ2754" s="161"/>
      <c r="AL2754" s="161"/>
      <c r="AN2754" s="161"/>
      <c r="AP2754" s="161"/>
      <c r="AR2754" s="161"/>
      <c r="AT2754" s="161"/>
      <c r="AV2754" s="161"/>
      <c r="AX2754" s="161"/>
      <c r="AZ2754" s="161"/>
      <c r="BB2754" s="161"/>
    </row>
    <row r="2755" spans="1:54" s="174" customFormat="1" ht="18.399999999999999" customHeight="1" x14ac:dyDescent="0.3">
      <c r="A2755" s="182"/>
      <c r="B2755" s="160"/>
      <c r="C2755" s="64"/>
      <c r="D2755" s="161"/>
      <c r="E2755" s="161"/>
      <c r="F2755" s="165"/>
      <c r="H2755" s="161"/>
      <c r="J2755" s="161"/>
      <c r="L2755" s="161"/>
      <c r="N2755" s="161"/>
      <c r="P2755" s="161"/>
      <c r="R2755" s="161"/>
      <c r="T2755" s="161"/>
      <c r="V2755" s="161"/>
      <c r="X2755" s="161"/>
      <c r="Z2755" s="161"/>
      <c r="AB2755" s="161"/>
      <c r="AD2755" s="161"/>
      <c r="AF2755" s="161"/>
      <c r="AH2755" s="161"/>
      <c r="AJ2755" s="161"/>
      <c r="AL2755" s="161"/>
      <c r="AN2755" s="161"/>
      <c r="AP2755" s="161"/>
      <c r="AR2755" s="161"/>
      <c r="AT2755" s="161"/>
      <c r="AV2755" s="161"/>
      <c r="AX2755" s="161"/>
      <c r="AZ2755" s="161"/>
      <c r="BB2755" s="161"/>
    </row>
    <row r="2756" spans="1:54" s="174" customFormat="1" ht="18.399999999999999" customHeight="1" x14ac:dyDescent="0.3">
      <c r="A2756" s="182"/>
      <c r="B2756" s="160"/>
      <c r="C2756" s="64"/>
      <c r="D2756" s="161"/>
      <c r="E2756" s="161"/>
      <c r="F2756" s="165"/>
      <c r="H2756" s="161"/>
      <c r="J2756" s="161"/>
      <c r="L2756" s="161"/>
      <c r="N2756" s="161"/>
      <c r="P2756" s="161"/>
      <c r="R2756" s="161"/>
      <c r="T2756" s="161"/>
      <c r="V2756" s="161"/>
      <c r="X2756" s="161"/>
      <c r="Z2756" s="161"/>
      <c r="AB2756" s="161"/>
      <c r="AD2756" s="161"/>
      <c r="AF2756" s="161"/>
      <c r="AH2756" s="161"/>
      <c r="AJ2756" s="161"/>
      <c r="AL2756" s="161"/>
      <c r="AN2756" s="161"/>
      <c r="AP2756" s="161"/>
      <c r="AR2756" s="161"/>
      <c r="AT2756" s="161"/>
      <c r="AV2756" s="161"/>
      <c r="AX2756" s="161"/>
      <c r="AZ2756" s="161"/>
      <c r="BB2756" s="161"/>
    </row>
    <row r="2757" spans="1:54" s="174" customFormat="1" ht="18.399999999999999" customHeight="1" x14ac:dyDescent="0.3">
      <c r="A2757" s="182"/>
      <c r="B2757" s="160"/>
      <c r="C2757" s="64"/>
      <c r="D2757" s="161"/>
      <c r="E2757" s="161"/>
      <c r="F2757" s="165"/>
      <c r="H2757" s="161"/>
      <c r="J2757" s="161"/>
      <c r="L2757" s="161"/>
      <c r="N2757" s="161"/>
      <c r="P2757" s="161"/>
      <c r="R2757" s="161"/>
      <c r="T2757" s="161"/>
      <c r="V2757" s="161"/>
      <c r="X2757" s="161"/>
      <c r="Z2757" s="161"/>
      <c r="AB2757" s="161"/>
      <c r="AD2757" s="161"/>
      <c r="AF2757" s="161"/>
      <c r="AH2757" s="161"/>
      <c r="AJ2757" s="161"/>
      <c r="AL2757" s="161"/>
      <c r="AN2757" s="161"/>
      <c r="AP2757" s="161"/>
      <c r="AR2757" s="161"/>
      <c r="AT2757" s="161"/>
      <c r="AV2757" s="161"/>
      <c r="AX2757" s="161"/>
      <c r="AZ2757" s="161"/>
      <c r="BB2757" s="161"/>
    </row>
    <row r="2758" spans="1:54" s="174" customFormat="1" ht="18.399999999999999" customHeight="1" x14ac:dyDescent="0.3">
      <c r="A2758" s="182"/>
      <c r="B2758" s="160"/>
      <c r="C2758" s="64"/>
      <c r="D2758" s="161"/>
      <c r="E2758" s="161"/>
      <c r="F2758" s="165"/>
      <c r="H2758" s="161"/>
      <c r="J2758" s="161"/>
      <c r="L2758" s="161"/>
      <c r="N2758" s="161"/>
      <c r="P2758" s="161"/>
      <c r="R2758" s="161"/>
      <c r="T2758" s="161"/>
      <c r="V2758" s="161"/>
      <c r="X2758" s="161"/>
      <c r="Z2758" s="161"/>
      <c r="AB2758" s="161"/>
      <c r="AD2758" s="161"/>
      <c r="AF2758" s="161"/>
      <c r="AH2758" s="161"/>
      <c r="AJ2758" s="161"/>
      <c r="AL2758" s="161"/>
      <c r="AN2758" s="161"/>
      <c r="AP2758" s="161"/>
      <c r="AR2758" s="161"/>
      <c r="AT2758" s="161"/>
      <c r="AV2758" s="161"/>
      <c r="AX2758" s="161"/>
      <c r="AZ2758" s="161"/>
      <c r="BB2758" s="161"/>
    </row>
    <row r="2759" spans="1:54" s="174" customFormat="1" ht="18.399999999999999" customHeight="1" x14ac:dyDescent="0.3">
      <c r="A2759" s="182"/>
      <c r="B2759" s="160"/>
      <c r="C2759" s="64"/>
      <c r="D2759" s="161"/>
      <c r="E2759" s="161"/>
      <c r="F2759" s="165"/>
      <c r="H2759" s="161"/>
      <c r="J2759" s="161"/>
      <c r="L2759" s="161"/>
      <c r="N2759" s="161"/>
      <c r="P2759" s="161"/>
      <c r="R2759" s="161"/>
      <c r="T2759" s="161"/>
      <c r="V2759" s="161"/>
      <c r="X2759" s="161"/>
      <c r="Z2759" s="161"/>
      <c r="AB2759" s="161"/>
      <c r="AD2759" s="161"/>
      <c r="AF2759" s="161"/>
      <c r="AH2759" s="161"/>
      <c r="AJ2759" s="161"/>
      <c r="AL2759" s="161"/>
      <c r="AN2759" s="161"/>
      <c r="AP2759" s="161"/>
      <c r="AR2759" s="161"/>
      <c r="AT2759" s="161"/>
      <c r="AV2759" s="161"/>
      <c r="AX2759" s="161"/>
      <c r="AZ2759" s="161"/>
      <c r="BB2759" s="161"/>
    </row>
    <row r="2760" spans="1:54" s="174" customFormat="1" ht="18.399999999999999" customHeight="1" x14ac:dyDescent="0.3">
      <c r="A2760" s="182"/>
      <c r="B2760" s="160"/>
      <c r="C2760" s="64"/>
      <c r="D2760" s="161"/>
      <c r="E2760" s="161"/>
      <c r="F2760" s="165"/>
      <c r="H2760" s="161"/>
      <c r="J2760" s="161"/>
      <c r="L2760" s="161"/>
      <c r="N2760" s="161"/>
      <c r="P2760" s="161"/>
      <c r="R2760" s="161"/>
      <c r="T2760" s="161"/>
      <c r="V2760" s="161"/>
      <c r="X2760" s="161"/>
      <c r="Z2760" s="161"/>
      <c r="AB2760" s="161"/>
      <c r="AD2760" s="161"/>
      <c r="AF2760" s="161"/>
      <c r="AH2760" s="161"/>
      <c r="AJ2760" s="161"/>
      <c r="AL2760" s="161"/>
      <c r="AN2760" s="161"/>
      <c r="AP2760" s="161"/>
      <c r="AR2760" s="161"/>
      <c r="AT2760" s="161"/>
      <c r="AV2760" s="161"/>
      <c r="AX2760" s="161"/>
      <c r="AZ2760" s="161"/>
      <c r="BB2760" s="161"/>
    </row>
    <row r="2761" spans="1:54" s="174" customFormat="1" ht="18.399999999999999" customHeight="1" x14ac:dyDescent="0.3">
      <c r="A2761" s="182"/>
      <c r="B2761" s="160"/>
      <c r="C2761" s="64"/>
      <c r="D2761" s="161"/>
      <c r="E2761" s="161"/>
      <c r="F2761" s="165"/>
      <c r="H2761" s="161"/>
      <c r="J2761" s="161"/>
      <c r="L2761" s="161"/>
      <c r="N2761" s="161"/>
      <c r="P2761" s="161"/>
      <c r="R2761" s="161"/>
      <c r="T2761" s="161"/>
      <c r="V2761" s="161"/>
      <c r="X2761" s="161"/>
      <c r="Z2761" s="161"/>
      <c r="AB2761" s="161"/>
      <c r="AD2761" s="161"/>
      <c r="AF2761" s="161"/>
      <c r="AH2761" s="161"/>
      <c r="AJ2761" s="161"/>
      <c r="AL2761" s="161"/>
      <c r="AN2761" s="161"/>
      <c r="AP2761" s="161"/>
      <c r="AR2761" s="161"/>
      <c r="AT2761" s="161"/>
      <c r="AV2761" s="161"/>
      <c r="AX2761" s="161"/>
      <c r="AZ2761" s="161"/>
      <c r="BB2761" s="161"/>
    </row>
    <row r="2762" spans="1:54" s="174" customFormat="1" ht="18.399999999999999" customHeight="1" x14ac:dyDescent="0.3">
      <c r="A2762" s="182"/>
      <c r="B2762" s="160"/>
      <c r="C2762" s="64"/>
      <c r="D2762" s="161"/>
      <c r="E2762" s="161"/>
      <c r="F2762" s="165"/>
      <c r="H2762" s="161"/>
      <c r="J2762" s="161"/>
      <c r="L2762" s="161"/>
      <c r="N2762" s="161"/>
      <c r="P2762" s="161"/>
      <c r="R2762" s="161"/>
      <c r="T2762" s="161"/>
      <c r="V2762" s="161"/>
      <c r="X2762" s="161"/>
      <c r="Z2762" s="161"/>
      <c r="AB2762" s="161"/>
      <c r="AD2762" s="161"/>
      <c r="AF2762" s="161"/>
      <c r="AH2762" s="161"/>
      <c r="AJ2762" s="161"/>
      <c r="AL2762" s="161"/>
      <c r="AN2762" s="161"/>
      <c r="AP2762" s="161"/>
      <c r="AR2762" s="161"/>
      <c r="AT2762" s="161"/>
      <c r="AV2762" s="161"/>
      <c r="AX2762" s="161"/>
      <c r="AZ2762" s="161"/>
      <c r="BB2762" s="161"/>
    </row>
    <row r="2763" spans="1:54" s="174" customFormat="1" ht="18.399999999999999" customHeight="1" x14ac:dyDescent="0.3">
      <c r="A2763" s="182"/>
      <c r="B2763" s="160"/>
      <c r="C2763" s="64"/>
      <c r="D2763" s="161"/>
      <c r="E2763" s="161"/>
      <c r="F2763" s="165"/>
      <c r="H2763" s="161"/>
      <c r="J2763" s="161"/>
      <c r="L2763" s="161"/>
      <c r="N2763" s="161"/>
      <c r="P2763" s="161"/>
      <c r="R2763" s="161"/>
      <c r="T2763" s="161"/>
      <c r="V2763" s="161"/>
      <c r="X2763" s="161"/>
      <c r="Z2763" s="161"/>
      <c r="AB2763" s="161"/>
      <c r="AD2763" s="161"/>
      <c r="AF2763" s="161"/>
      <c r="AH2763" s="161"/>
      <c r="AJ2763" s="161"/>
      <c r="AL2763" s="161"/>
      <c r="AN2763" s="161"/>
      <c r="AP2763" s="161"/>
      <c r="AR2763" s="161"/>
      <c r="AT2763" s="161"/>
      <c r="AV2763" s="161"/>
      <c r="AX2763" s="161"/>
      <c r="AZ2763" s="161"/>
      <c r="BB2763" s="161"/>
    </row>
    <row r="2764" spans="1:54" s="174" customFormat="1" ht="18.399999999999999" customHeight="1" x14ac:dyDescent="0.3">
      <c r="A2764" s="182"/>
      <c r="B2764" s="160"/>
      <c r="C2764" s="64"/>
      <c r="D2764" s="161"/>
      <c r="E2764" s="161"/>
      <c r="F2764" s="165"/>
      <c r="H2764" s="161"/>
      <c r="J2764" s="161"/>
      <c r="L2764" s="161"/>
      <c r="N2764" s="161"/>
      <c r="P2764" s="161"/>
      <c r="R2764" s="161"/>
      <c r="T2764" s="161"/>
      <c r="V2764" s="161"/>
      <c r="X2764" s="161"/>
      <c r="Z2764" s="161"/>
      <c r="AB2764" s="161"/>
      <c r="AD2764" s="161"/>
      <c r="AF2764" s="161"/>
      <c r="AH2764" s="161"/>
      <c r="AJ2764" s="161"/>
      <c r="AL2764" s="161"/>
      <c r="AN2764" s="161"/>
      <c r="AP2764" s="161"/>
      <c r="AR2764" s="161"/>
      <c r="AT2764" s="161"/>
      <c r="AV2764" s="161"/>
      <c r="AX2764" s="161"/>
      <c r="AZ2764" s="161"/>
      <c r="BB2764" s="161"/>
    </row>
    <row r="2765" spans="1:54" s="174" customFormat="1" ht="18.399999999999999" customHeight="1" x14ac:dyDescent="0.3">
      <c r="A2765" s="182"/>
      <c r="B2765" s="160"/>
      <c r="C2765" s="64"/>
      <c r="D2765" s="161"/>
      <c r="E2765" s="161"/>
      <c r="F2765" s="165"/>
      <c r="H2765" s="161"/>
      <c r="J2765" s="161"/>
      <c r="L2765" s="161"/>
      <c r="N2765" s="161"/>
      <c r="P2765" s="161"/>
      <c r="R2765" s="161"/>
      <c r="T2765" s="161"/>
      <c r="V2765" s="161"/>
      <c r="X2765" s="161"/>
      <c r="Z2765" s="161"/>
      <c r="AB2765" s="161"/>
      <c r="AD2765" s="161"/>
      <c r="AF2765" s="161"/>
      <c r="AH2765" s="161"/>
      <c r="AJ2765" s="161"/>
      <c r="AL2765" s="161"/>
      <c r="AN2765" s="161"/>
      <c r="AP2765" s="161"/>
      <c r="AR2765" s="161"/>
      <c r="AT2765" s="161"/>
      <c r="AV2765" s="161"/>
      <c r="AX2765" s="161"/>
      <c r="AZ2765" s="161"/>
      <c r="BB2765" s="161"/>
    </row>
    <row r="2766" spans="1:54" s="174" customFormat="1" ht="18.399999999999999" customHeight="1" x14ac:dyDescent="0.3">
      <c r="A2766" s="182"/>
      <c r="B2766" s="160"/>
      <c r="C2766" s="64"/>
      <c r="D2766" s="161"/>
      <c r="E2766" s="161"/>
      <c r="F2766" s="165"/>
      <c r="H2766" s="161"/>
      <c r="J2766" s="161"/>
      <c r="L2766" s="161"/>
      <c r="N2766" s="161"/>
      <c r="P2766" s="161"/>
      <c r="R2766" s="161"/>
      <c r="T2766" s="161"/>
      <c r="V2766" s="161"/>
      <c r="X2766" s="161"/>
      <c r="Z2766" s="161"/>
      <c r="AB2766" s="161"/>
      <c r="AD2766" s="161"/>
      <c r="AF2766" s="161"/>
      <c r="AH2766" s="161"/>
      <c r="AJ2766" s="161"/>
      <c r="AL2766" s="161"/>
      <c r="AN2766" s="161"/>
      <c r="AP2766" s="161"/>
      <c r="AR2766" s="161"/>
      <c r="AT2766" s="161"/>
      <c r="AV2766" s="161"/>
      <c r="AX2766" s="161"/>
      <c r="AZ2766" s="161"/>
      <c r="BB2766" s="161"/>
    </row>
    <row r="2767" spans="1:54" s="174" customFormat="1" ht="18.399999999999999" customHeight="1" x14ac:dyDescent="0.3">
      <c r="A2767" s="182"/>
      <c r="B2767" s="160"/>
      <c r="C2767" s="64"/>
      <c r="D2767" s="161"/>
      <c r="E2767" s="161"/>
      <c r="F2767" s="165"/>
      <c r="H2767" s="161"/>
      <c r="J2767" s="161"/>
      <c r="L2767" s="161"/>
      <c r="N2767" s="161"/>
      <c r="P2767" s="161"/>
      <c r="R2767" s="161"/>
      <c r="T2767" s="161"/>
      <c r="V2767" s="161"/>
      <c r="X2767" s="161"/>
      <c r="Z2767" s="161"/>
      <c r="AB2767" s="161"/>
      <c r="AD2767" s="161"/>
      <c r="AF2767" s="161"/>
      <c r="AH2767" s="161"/>
      <c r="AJ2767" s="161"/>
      <c r="AL2767" s="161"/>
      <c r="AN2767" s="161"/>
      <c r="AP2767" s="161"/>
      <c r="AR2767" s="161"/>
      <c r="AT2767" s="161"/>
      <c r="AV2767" s="161"/>
      <c r="AX2767" s="161"/>
      <c r="AZ2767" s="161"/>
      <c r="BB2767" s="161"/>
    </row>
    <row r="2768" spans="1:54" s="174" customFormat="1" ht="18.399999999999999" customHeight="1" x14ac:dyDescent="0.3">
      <c r="A2768" s="182"/>
      <c r="B2768" s="160"/>
      <c r="C2768" s="64"/>
      <c r="D2768" s="161"/>
      <c r="E2768" s="161"/>
      <c r="F2768" s="165"/>
      <c r="H2768" s="161"/>
      <c r="J2768" s="161"/>
      <c r="L2768" s="161"/>
      <c r="N2768" s="161"/>
      <c r="P2768" s="161"/>
      <c r="R2768" s="161"/>
      <c r="T2768" s="161"/>
      <c r="V2768" s="161"/>
      <c r="X2768" s="161"/>
      <c r="Z2768" s="161"/>
      <c r="AB2768" s="161"/>
      <c r="AD2768" s="161"/>
      <c r="AF2768" s="161"/>
      <c r="AH2768" s="161"/>
      <c r="AJ2768" s="161"/>
      <c r="AL2768" s="161"/>
      <c r="AN2768" s="161"/>
      <c r="AP2768" s="161"/>
      <c r="AR2768" s="161"/>
      <c r="AT2768" s="161"/>
      <c r="AV2768" s="161"/>
      <c r="AX2768" s="161"/>
      <c r="AZ2768" s="161"/>
      <c r="BB2768" s="161"/>
    </row>
    <row r="2769" spans="1:54" s="174" customFormat="1" ht="18.399999999999999" customHeight="1" x14ac:dyDescent="0.3">
      <c r="A2769" s="182"/>
      <c r="B2769" s="160"/>
      <c r="C2769" s="64"/>
      <c r="D2769" s="161"/>
      <c r="E2769" s="161"/>
      <c r="F2769" s="165"/>
      <c r="H2769" s="161"/>
      <c r="J2769" s="161"/>
      <c r="L2769" s="161"/>
      <c r="N2769" s="161"/>
      <c r="P2769" s="161"/>
      <c r="R2769" s="161"/>
      <c r="T2769" s="161"/>
      <c r="V2769" s="161"/>
      <c r="X2769" s="161"/>
      <c r="Z2769" s="161"/>
      <c r="AB2769" s="161"/>
      <c r="AD2769" s="161"/>
      <c r="AF2769" s="161"/>
      <c r="AH2769" s="161"/>
      <c r="AJ2769" s="161"/>
      <c r="AL2769" s="161"/>
      <c r="AN2769" s="161"/>
      <c r="AP2769" s="161"/>
      <c r="AR2769" s="161"/>
      <c r="AT2769" s="161"/>
      <c r="AV2769" s="161"/>
      <c r="AX2769" s="161"/>
      <c r="AZ2769" s="161"/>
      <c r="BB2769" s="161"/>
    </row>
    <row r="2770" spans="1:54" s="174" customFormat="1" ht="18.399999999999999" customHeight="1" x14ac:dyDescent="0.3">
      <c r="A2770" s="182"/>
      <c r="B2770" s="160"/>
      <c r="C2770" s="64"/>
      <c r="D2770" s="161"/>
      <c r="E2770" s="161"/>
      <c r="F2770" s="165"/>
      <c r="H2770" s="161"/>
      <c r="J2770" s="161"/>
      <c r="L2770" s="161"/>
      <c r="N2770" s="161"/>
      <c r="P2770" s="161"/>
      <c r="R2770" s="161"/>
      <c r="T2770" s="161"/>
      <c r="V2770" s="161"/>
      <c r="X2770" s="161"/>
      <c r="Z2770" s="161"/>
      <c r="AB2770" s="161"/>
      <c r="AD2770" s="161"/>
      <c r="AF2770" s="161"/>
      <c r="AH2770" s="161"/>
      <c r="AJ2770" s="161"/>
      <c r="AL2770" s="161"/>
      <c r="AN2770" s="161"/>
      <c r="AP2770" s="161"/>
      <c r="AR2770" s="161"/>
      <c r="AT2770" s="161"/>
      <c r="AV2770" s="161"/>
      <c r="AX2770" s="161"/>
      <c r="AZ2770" s="161"/>
      <c r="BB2770" s="161"/>
    </row>
    <row r="2771" spans="1:54" s="174" customFormat="1" ht="18.399999999999999" customHeight="1" x14ac:dyDescent="0.3">
      <c r="A2771" s="182"/>
      <c r="B2771" s="160"/>
      <c r="C2771" s="64"/>
      <c r="D2771" s="161"/>
      <c r="E2771" s="161"/>
      <c r="F2771" s="165"/>
      <c r="H2771" s="161"/>
      <c r="J2771" s="161"/>
      <c r="L2771" s="161"/>
      <c r="N2771" s="161"/>
      <c r="P2771" s="161"/>
      <c r="R2771" s="161"/>
      <c r="T2771" s="161"/>
      <c r="V2771" s="161"/>
      <c r="X2771" s="161"/>
      <c r="Z2771" s="161"/>
      <c r="AB2771" s="161"/>
      <c r="AD2771" s="161"/>
      <c r="AF2771" s="161"/>
      <c r="AH2771" s="161"/>
      <c r="AJ2771" s="161"/>
      <c r="AL2771" s="161"/>
      <c r="AN2771" s="161"/>
      <c r="AP2771" s="161"/>
      <c r="AR2771" s="161"/>
      <c r="AT2771" s="161"/>
      <c r="AV2771" s="161"/>
      <c r="AX2771" s="161"/>
      <c r="AZ2771" s="161"/>
      <c r="BB2771" s="161"/>
    </row>
    <row r="2772" spans="1:54" s="174" customFormat="1" ht="18.399999999999999" customHeight="1" x14ac:dyDescent="0.3">
      <c r="A2772" s="182"/>
      <c r="B2772" s="160"/>
      <c r="C2772" s="64"/>
      <c r="D2772" s="161"/>
      <c r="E2772" s="161"/>
      <c r="F2772" s="165"/>
      <c r="H2772" s="161"/>
      <c r="J2772" s="161"/>
      <c r="L2772" s="161"/>
      <c r="N2772" s="161"/>
      <c r="P2772" s="161"/>
      <c r="R2772" s="161"/>
      <c r="T2772" s="161"/>
      <c r="V2772" s="161"/>
      <c r="X2772" s="161"/>
      <c r="Z2772" s="161"/>
      <c r="AB2772" s="161"/>
      <c r="AD2772" s="161"/>
      <c r="AF2772" s="161"/>
      <c r="AH2772" s="161"/>
      <c r="AJ2772" s="161"/>
      <c r="AL2772" s="161"/>
      <c r="AN2772" s="161"/>
      <c r="AP2772" s="161"/>
      <c r="AR2772" s="161"/>
      <c r="AT2772" s="161"/>
      <c r="AV2772" s="161"/>
      <c r="AX2772" s="161"/>
      <c r="AZ2772" s="161"/>
      <c r="BB2772" s="161"/>
    </row>
    <row r="2773" spans="1:54" s="174" customFormat="1" ht="18.399999999999999" customHeight="1" x14ac:dyDescent="0.3">
      <c r="A2773" s="182"/>
      <c r="B2773" s="160"/>
      <c r="C2773" s="64"/>
      <c r="D2773" s="161"/>
      <c r="E2773" s="161"/>
      <c r="F2773" s="165"/>
      <c r="H2773" s="161"/>
      <c r="J2773" s="161"/>
      <c r="L2773" s="161"/>
      <c r="N2773" s="161"/>
      <c r="P2773" s="161"/>
      <c r="R2773" s="161"/>
      <c r="T2773" s="161"/>
      <c r="V2773" s="161"/>
      <c r="X2773" s="161"/>
      <c r="Z2773" s="161"/>
      <c r="AB2773" s="161"/>
      <c r="AD2773" s="161"/>
      <c r="AF2773" s="161"/>
      <c r="AH2773" s="161"/>
      <c r="AJ2773" s="161"/>
      <c r="AL2773" s="161"/>
      <c r="AN2773" s="161"/>
      <c r="AP2773" s="161"/>
      <c r="AR2773" s="161"/>
      <c r="AT2773" s="161"/>
      <c r="AV2773" s="161"/>
      <c r="AX2773" s="161"/>
      <c r="AZ2773" s="161"/>
      <c r="BB2773" s="161"/>
    </row>
    <row r="2774" spans="1:54" s="174" customFormat="1" ht="18.399999999999999" customHeight="1" x14ac:dyDescent="0.3">
      <c r="A2774" s="182"/>
      <c r="B2774" s="160"/>
      <c r="C2774" s="64"/>
      <c r="D2774" s="161"/>
      <c r="E2774" s="161"/>
      <c r="F2774" s="165"/>
      <c r="H2774" s="161"/>
      <c r="J2774" s="161"/>
      <c r="L2774" s="161"/>
      <c r="N2774" s="161"/>
      <c r="P2774" s="161"/>
      <c r="R2774" s="161"/>
      <c r="T2774" s="161"/>
      <c r="V2774" s="161"/>
      <c r="X2774" s="161"/>
      <c r="Z2774" s="161"/>
      <c r="AB2774" s="161"/>
      <c r="AD2774" s="161"/>
      <c r="AF2774" s="161"/>
      <c r="AH2774" s="161"/>
      <c r="AJ2774" s="161"/>
      <c r="AL2774" s="161"/>
      <c r="AN2774" s="161"/>
      <c r="AP2774" s="161"/>
      <c r="AR2774" s="161"/>
      <c r="AT2774" s="161"/>
      <c r="AV2774" s="161"/>
      <c r="AX2774" s="161"/>
      <c r="AZ2774" s="161"/>
      <c r="BB2774" s="161"/>
    </row>
    <row r="2775" spans="1:54" s="174" customFormat="1" ht="18.399999999999999" customHeight="1" x14ac:dyDescent="0.3">
      <c r="A2775" s="182"/>
      <c r="B2775" s="160"/>
      <c r="C2775" s="64"/>
      <c r="D2775" s="161"/>
      <c r="E2775" s="161"/>
      <c r="F2775" s="165"/>
      <c r="H2775" s="161"/>
      <c r="J2775" s="161"/>
      <c r="L2775" s="161"/>
      <c r="N2775" s="161"/>
      <c r="P2775" s="161"/>
      <c r="R2775" s="161"/>
      <c r="T2775" s="161"/>
      <c r="V2775" s="161"/>
      <c r="X2775" s="161"/>
      <c r="Z2775" s="161"/>
      <c r="AB2775" s="161"/>
      <c r="AD2775" s="161"/>
      <c r="AF2775" s="161"/>
      <c r="AH2775" s="161"/>
      <c r="AJ2775" s="161"/>
      <c r="AL2775" s="161"/>
      <c r="AN2775" s="161"/>
      <c r="AP2775" s="161"/>
      <c r="AR2775" s="161"/>
      <c r="AT2775" s="161"/>
      <c r="AV2775" s="161"/>
      <c r="AX2775" s="161"/>
      <c r="AZ2775" s="161"/>
      <c r="BB2775" s="161"/>
    </row>
    <row r="2776" spans="1:54" s="174" customFormat="1" ht="18.399999999999999" customHeight="1" x14ac:dyDescent="0.3">
      <c r="A2776" s="182"/>
      <c r="B2776" s="160"/>
      <c r="C2776" s="64"/>
      <c r="D2776" s="161"/>
      <c r="E2776" s="161"/>
      <c r="F2776" s="165"/>
      <c r="H2776" s="161"/>
      <c r="J2776" s="161"/>
      <c r="L2776" s="161"/>
      <c r="N2776" s="161"/>
      <c r="P2776" s="161"/>
      <c r="R2776" s="161"/>
      <c r="T2776" s="161"/>
      <c r="V2776" s="161"/>
      <c r="X2776" s="161"/>
      <c r="Z2776" s="161"/>
      <c r="AB2776" s="161"/>
      <c r="AD2776" s="161"/>
      <c r="AF2776" s="161"/>
      <c r="AH2776" s="161"/>
      <c r="AJ2776" s="161"/>
      <c r="AL2776" s="161"/>
      <c r="AN2776" s="161"/>
      <c r="AP2776" s="161"/>
      <c r="AR2776" s="161"/>
      <c r="AT2776" s="161"/>
      <c r="AV2776" s="161"/>
      <c r="AX2776" s="161"/>
      <c r="AZ2776" s="161"/>
      <c r="BB2776" s="161"/>
    </row>
    <row r="2777" spans="1:54" s="174" customFormat="1" ht="18.399999999999999" customHeight="1" x14ac:dyDescent="0.3">
      <c r="A2777" s="182"/>
      <c r="B2777" s="160"/>
      <c r="C2777" s="64"/>
      <c r="D2777" s="161"/>
      <c r="E2777" s="161"/>
      <c r="F2777" s="165"/>
      <c r="H2777" s="161"/>
      <c r="J2777" s="161"/>
      <c r="L2777" s="161"/>
      <c r="N2777" s="161"/>
      <c r="P2777" s="161"/>
      <c r="R2777" s="161"/>
      <c r="T2777" s="161"/>
      <c r="V2777" s="161"/>
      <c r="X2777" s="161"/>
      <c r="Z2777" s="161"/>
      <c r="AB2777" s="161"/>
      <c r="AD2777" s="161"/>
      <c r="AF2777" s="161"/>
      <c r="AH2777" s="161"/>
      <c r="AJ2777" s="161"/>
      <c r="AL2777" s="161"/>
      <c r="AN2777" s="161"/>
      <c r="AP2777" s="161"/>
      <c r="AR2777" s="161"/>
      <c r="AT2777" s="161"/>
      <c r="AV2777" s="161"/>
      <c r="AX2777" s="161"/>
      <c r="AZ2777" s="161"/>
      <c r="BB2777" s="161"/>
    </row>
    <row r="2778" spans="1:54" s="174" customFormat="1" ht="18.399999999999999" customHeight="1" x14ac:dyDescent="0.3">
      <c r="A2778" s="182"/>
      <c r="B2778" s="160"/>
      <c r="C2778" s="64"/>
      <c r="D2778" s="161"/>
      <c r="E2778" s="161"/>
      <c r="F2778" s="165"/>
      <c r="H2778" s="161"/>
      <c r="J2778" s="161"/>
      <c r="L2778" s="161"/>
      <c r="N2778" s="161"/>
      <c r="P2778" s="161"/>
      <c r="R2778" s="161"/>
      <c r="T2778" s="161"/>
      <c r="V2778" s="161"/>
      <c r="X2778" s="161"/>
      <c r="Z2778" s="161"/>
      <c r="AB2778" s="161"/>
      <c r="AD2778" s="161"/>
      <c r="AF2778" s="161"/>
      <c r="AH2778" s="161"/>
      <c r="AJ2778" s="161"/>
      <c r="AL2778" s="161"/>
      <c r="AN2778" s="161"/>
      <c r="AP2778" s="161"/>
      <c r="AR2778" s="161"/>
      <c r="AT2778" s="161"/>
      <c r="AV2778" s="161"/>
      <c r="AX2778" s="161"/>
      <c r="AZ2778" s="161"/>
      <c r="BB2778" s="161"/>
    </row>
    <row r="2779" spans="1:54" s="174" customFormat="1" ht="18.399999999999999" customHeight="1" x14ac:dyDescent="0.3">
      <c r="A2779" s="182"/>
      <c r="B2779" s="160"/>
      <c r="C2779" s="64"/>
      <c r="D2779" s="161"/>
      <c r="E2779" s="161"/>
      <c r="F2779" s="165"/>
      <c r="H2779" s="161"/>
      <c r="J2779" s="161"/>
      <c r="L2779" s="161"/>
      <c r="N2779" s="161"/>
      <c r="P2779" s="161"/>
      <c r="R2779" s="161"/>
      <c r="T2779" s="161"/>
      <c r="V2779" s="161"/>
      <c r="X2779" s="161"/>
      <c r="Z2779" s="161"/>
      <c r="AB2779" s="161"/>
      <c r="AD2779" s="161"/>
      <c r="AF2779" s="161"/>
      <c r="AH2779" s="161"/>
      <c r="AJ2779" s="161"/>
      <c r="AL2779" s="161"/>
      <c r="AN2779" s="161"/>
      <c r="AP2779" s="161"/>
      <c r="AR2779" s="161"/>
      <c r="AT2779" s="161"/>
      <c r="AV2779" s="161"/>
      <c r="AX2779" s="161"/>
      <c r="AZ2779" s="161"/>
      <c r="BB2779" s="161"/>
    </row>
    <row r="2780" spans="1:54" s="174" customFormat="1" ht="18.399999999999999" customHeight="1" x14ac:dyDescent="0.3">
      <c r="A2780" s="182"/>
      <c r="B2780" s="160"/>
      <c r="C2780" s="64"/>
      <c r="D2780" s="161"/>
      <c r="E2780" s="161"/>
      <c r="F2780" s="165"/>
      <c r="H2780" s="161"/>
      <c r="J2780" s="161"/>
      <c r="L2780" s="161"/>
      <c r="N2780" s="161"/>
      <c r="P2780" s="161"/>
      <c r="R2780" s="161"/>
      <c r="T2780" s="161"/>
      <c r="V2780" s="161"/>
      <c r="X2780" s="161"/>
      <c r="Z2780" s="161"/>
      <c r="AB2780" s="161"/>
      <c r="AD2780" s="161"/>
      <c r="AF2780" s="161"/>
      <c r="AH2780" s="161"/>
      <c r="AJ2780" s="161"/>
      <c r="AL2780" s="161"/>
      <c r="AN2780" s="161"/>
      <c r="AP2780" s="161"/>
      <c r="AR2780" s="161"/>
      <c r="AT2780" s="161"/>
      <c r="AV2780" s="161"/>
      <c r="AX2780" s="161"/>
      <c r="AZ2780" s="161"/>
      <c r="BB2780" s="161"/>
    </row>
    <row r="2781" spans="1:54" s="174" customFormat="1" ht="18.399999999999999" customHeight="1" x14ac:dyDescent="0.3">
      <c r="A2781" s="182"/>
      <c r="B2781" s="160"/>
      <c r="C2781" s="64"/>
      <c r="D2781" s="161"/>
      <c r="E2781" s="161"/>
      <c r="L2781" s="161"/>
      <c r="N2781" s="161"/>
      <c r="P2781" s="161"/>
      <c r="R2781" s="161"/>
      <c r="T2781" s="161"/>
      <c r="V2781" s="161"/>
      <c r="X2781" s="161"/>
      <c r="Z2781" s="161"/>
      <c r="AB2781" s="161"/>
      <c r="AD2781" s="161"/>
      <c r="AF2781" s="161"/>
      <c r="AH2781" s="161"/>
      <c r="AJ2781" s="161"/>
      <c r="AL2781" s="161"/>
      <c r="AN2781" s="161"/>
      <c r="AP2781" s="161"/>
      <c r="AR2781" s="161"/>
      <c r="AT2781" s="161"/>
      <c r="AV2781" s="161"/>
      <c r="AX2781" s="161"/>
      <c r="AZ2781" s="161"/>
      <c r="BB2781" s="161"/>
    </row>
    <row r="2782" spans="1:54" s="174" customFormat="1" ht="18.399999999999999" customHeight="1" x14ac:dyDescent="0.3">
      <c r="A2782" s="182"/>
      <c r="B2782" s="160"/>
      <c r="C2782" s="64"/>
      <c r="D2782" s="161"/>
      <c r="E2782" s="161"/>
      <c r="H2782" s="161"/>
      <c r="J2782" s="161"/>
      <c r="L2782" s="161"/>
      <c r="N2782" s="161"/>
      <c r="P2782" s="161"/>
      <c r="R2782" s="161"/>
      <c r="T2782" s="161"/>
      <c r="V2782" s="161"/>
      <c r="X2782" s="161"/>
      <c r="Z2782" s="161"/>
      <c r="AB2782" s="161"/>
      <c r="AD2782" s="161"/>
      <c r="AF2782" s="161"/>
      <c r="AH2782" s="161"/>
      <c r="AJ2782" s="161"/>
      <c r="AL2782" s="161"/>
      <c r="AN2782" s="161"/>
      <c r="AP2782" s="161"/>
      <c r="AR2782" s="161"/>
      <c r="AT2782" s="161"/>
      <c r="AV2782" s="161"/>
      <c r="AX2782" s="161"/>
      <c r="AZ2782" s="161"/>
      <c r="BB2782" s="161"/>
    </row>
    <row r="2783" spans="1:54" s="174" customFormat="1" ht="18.399999999999999" customHeight="1" x14ac:dyDescent="0.3">
      <c r="A2783" s="182"/>
      <c r="B2783" s="160"/>
      <c r="C2783" s="64"/>
      <c r="D2783" s="161"/>
      <c r="E2783" s="161"/>
      <c r="J2783" s="161"/>
      <c r="L2783" s="161"/>
      <c r="N2783" s="161"/>
      <c r="P2783" s="161"/>
      <c r="R2783" s="161"/>
      <c r="T2783" s="161"/>
      <c r="V2783" s="161"/>
      <c r="X2783" s="161"/>
      <c r="Z2783" s="161"/>
      <c r="AB2783" s="161"/>
      <c r="AD2783" s="161"/>
      <c r="AF2783" s="161"/>
      <c r="AH2783" s="161"/>
      <c r="AJ2783" s="161"/>
      <c r="AL2783" s="161"/>
      <c r="AN2783" s="161"/>
      <c r="AP2783" s="161"/>
      <c r="AR2783" s="161"/>
      <c r="AT2783" s="161"/>
      <c r="AV2783" s="161"/>
      <c r="AX2783" s="161"/>
      <c r="AZ2783" s="161"/>
      <c r="BB2783" s="161"/>
    </row>
    <row r="2784" spans="1:54" s="174" customFormat="1" ht="18.399999999999999" customHeight="1" x14ac:dyDescent="0.3">
      <c r="A2784" s="182"/>
      <c r="B2784" s="160"/>
      <c r="C2784" s="64"/>
      <c r="D2784" s="161"/>
      <c r="E2784" s="161"/>
      <c r="J2784" s="161"/>
      <c r="L2784" s="161"/>
      <c r="N2784" s="161"/>
      <c r="P2784" s="161"/>
      <c r="R2784" s="161"/>
      <c r="T2784" s="161"/>
      <c r="V2784" s="161"/>
      <c r="X2784" s="161"/>
      <c r="Z2784" s="161"/>
      <c r="AB2784" s="161"/>
      <c r="AD2784" s="161"/>
      <c r="AF2784" s="161"/>
      <c r="AH2784" s="161"/>
      <c r="AJ2784" s="161"/>
      <c r="AL2784" s="161"/>
      <c r="AN2784" s="161"/>
      <c r="AP2784" s="161"/>
      <c r="AR2784" s="161"/>
      <c r="AT2784" s="161"/>
      <c r="AV2784" s="161"/>
      <c r="AX2784" s="161"/>
      <c r="AZ2784" s="161"/>
      <c r="BB2784" s="161"/>
    </row>
    <row r="2785" spans="1:54" s="174" customFormat="1" ht="18.399999999999999" customHeight="1" x14ac:dyDescent="0.3">
      <c r="A2785" s="182"/>
      <c r="B2785" s="160"/>
      <c r="C2785" s="64"/>
      <c r="D2785" s="161"/>
      <c r="E2785" s="161"/>
      <c r="F2785" s="165"/>
      <c r="H2785" s="161"/>
      <c r="J2785" s="161"/>
      <c r="L2785" s="161"/>
      <c r="N2785" s="161"/>
      <c r="P2785" s="161"/>
      <c r="R2785" s="161"/>
      <c r="T2785" s="161"/>
      <c r="V2785" s="161"/>
      <c r="X2785" s="161"/>
      <c r="Z2785" s="161"/>
      <c r="AB2785" s="161"/>
      <c r="AD2785" s="161"/>
      <c r="AF2785" s="161"/>
      <c r="AH2785" s="161"/>
      <c r="AJ2785" s="161"/>
      <c r="AL2785" s="161"/>
      <c r="AN2785" s="161"/>
      <c r="AP2785" s="161"/>
      <c r="AR2785" s="161"/>
      <c r="AT2785" s="161"/>
      <c r="AV2785" s="161"/>
      <c r="AX2785" s="161"/>
      <c r="AZ2785" s="161"/>
      <c r="BB2785" s="161"/>
    </row>
    <row r="2786" spans="1:54" s="174" customFormat="1" ht="18.399999999999999" customHeight="1" x14ac:dyDescent="0.3">
      <c r="A2786" s="182"/>
      <c r="B2786" s="160"/>
      <c r="C2786" s="64"/>
      <c r="D2786" s="161"/>
      <c r="E2786" s="161"/>
      <c r="H2786" s="178"/>
      <c r="J2786" s="178"/>
      <c r="L2786" s="165"/>
      <c r="N2786" s="165"/>
      <c r="P2786" s="165"/>
      <c r="R2786" s="165"/>
      <c r="T2786" s="165"/>
      <c r="V2786" s="165"/>
      <c r="X2786" s="165"/>
      <c r="Z2786" s="165"/>
      <c r="AB2786" s="165"/>
      <c r="AD2786" s="165"/>
      <c r="AF2786" s="165"/>
      <c r="AH2786" s="165"/>
      <c r="AJ2786" s="165"/>
      <c r="AL2786" s="165"/>
      <c r="AN2786" s="165"/>
      <c r="AP2786" s="165"/>
      <c r="AR2786" s="165"/>
      <c r="AT2786" s="165"/>
      <c r="AV2786" s="165"/>
      <c r="AX2786" s="165"/>
      <c r="AZ2786" s="165"/>
      <c r="BB2786" s="165"/>
    </row>
    <row r="2787" spans="1:54" s="174" customFormat="1" ht="18.399999999999999" customHeight="1" x14ac:dyDescent="0.3">
      <c r="A2787" s="182"/>
      <c r="B2787" s="160"/>
      <c r="C2787" s="64"/>
      <c r="D2787" s="161"/>
      <c r="E2787" s="161"/>
      <c r="J2787" s="165"/>
      <c r="L2787" s="165"/>
      <c r="N2787" s="165"/>
      <c r="P2787" s="165"/>
      <c r="R2787" s="165"/>
      <c r="T2787" s="165"/>
      <c r="V2787" s="165"/>
      <c r="X2787" s="165"/>
      <c r="Z2787" s="165"/>
      <c r="AB2787" s="165"/>
      <c r="AD2787" s="165"/>
      <c r="AF2787" s="165"/>
      <c r="AH2787" s="165"/>
      <c r="AJ2787" s="165"/>
      <c r="AL2787" s="165"/>
      <c r="AN2787" s="165"/>
      <c r="AP2787" s="165"/>
      <c r="AR2787" s="165"/>
      <c r="AT2787" s="165"/>
      <c r="AV2787" s="165"/>
      <c r="AX2787" s="165"/>
      <c r="AZ2787" s="165"/>
      <c r="BB2787" s="165"/>
    </row>
    <row r="2788" spans="1:54" s="174" customFormat="1" ht="18.399999999999999" customHeight="1" x14ac:dyDescent="0.3">
      <c r="A2788" s="182"/>
      <c r="B2788" s="160"/>
      <c r="C2788" s="64"/>
      <c r="D2788" s="161"/>
      <c r="E2788" s="161"/>
      <c r="H2788" s="161"/>
      <c r="J2788" s="161"/>
      <c r="L2788" s="161"/>
      <c r="N2788" s="161"/>
      <c r="P2788" s="161"/>
      <c r="R2788" s="161"/>
      <c r="T2788" s="161"/>
      <c r="V2788" s="161"/>
      <c r="X2788" s="161"/>
      <c r="Z2788" s="161"/>
      <c r="AB2788" s="161"/>
      <c r="AD2788" s="161"/>
      <c r="AF2788" s="161"/>
      <c r="AH2788" s="161"/>
      <c r="AJ2788" s="161"/>
      <c r="AL2788" s="161"/>
      <c r="AN2788" s="161"/>
      <c r="AP2788" s="161"/>
      <c r="AR2788" s="161"/>
      <c r="AT2788" s="161"/>
      <c r="AV2788" s="161"/>
      <c r="AX2788" s="161"/>
      <c r="AZ2788" s="161"/>
      <c r="BB2788" s="161"/>
    </row>
    <row r="2789" spans="1:54" s="174" customFormat="1" ht="18.399999999999999" customHeight="1" x14ac:dyDescent="0.3">
      <c r="A2789" s="182"/>
      <c r="B2789" s="160"/>
      <c r="C2789" s="64"/>
      <c r="D2789" s="161"/>
      <c r="E2789" s="161"/>
      <c r="F2789" s="165"/>
      <c r="H2789" s="161"/>
      <c r="J2789" s="161"/>
      <c r="L2789" s="161"/>
      <c r="N2789" s="161"/>
      <c r="P2789" s="161"/>
      <c r="R2789" s="161"/>
      <c r="T2789" s="161"/>
      <c r="V2789" s="161"/>
      <c r="X2789" s="161"/>
      <c r="Z2789" s="161"/>
      <c r="AB2789" s="161"/>
      <c r="AD2789" s="161"/>
      <c r="AF2789" s="161"/>
      <c r="AH2789" s="161"/>
      <c r="AJ2789" s="161"/>
      <c r="AL2789" s="161"/>
      <c r="AN2789" s="161"/>
      <c r="AP2789" s="161"/>
      <c r="AR2789" s="161"/>
      <c r="AT2789" s="161"/>
      <c r="AV2789" s="161"/>
      <c r="AX2789" s="161"/>
      <c r="AZ2789" s="161"/>
      <c r="BB2789" s="161"/>
    </row>
    <row r="2790" spans="1:54" s="174" customFormat="1" ht="18.399999999999999" customHeight="1" x14ac:dyDescent="0.3">
      <c r="A2790" s="182"/>
      <c r="B2790" s="160"/>
      <c r="C2790" s="64"/>
      <c r="D2790" s="161"/>
      <c r="E2790" s="161"/>
      <c r="F2790" s="165"/>
      <c r="H2790" s="161"/>
      <c r="J2790" s="161"/>
      <c r="L2790" s="161"/>
      <c r="N2790" s="161"/>
      <c r="P2790" s="161"/>
      <c r="R2790" s="161"/>
      <c r="T2790" s="161"/>
      <c r="V2790" s="161"/>
      <c r="X2790" s="161"/>
      <c r="Z2790" s="161"/>
      <c r="AB2790" s="161"/>
      <c r="AD2790" s="161"/>
      <c r="AF2790" s="161"/>
      <c r="AH2790" s="161"/>
      <c r="AJ2790" s="161"/>
      <c r="AL2790" s="161"/>
      <c r="AN2790" s="161"/>
      <c r="AP2790" s="161"/>
      <c r="AR2790" s="161"/>
      <c r="AT2790" s="161"/>
      <c r="AV2790" s="161"/>
      <c r="AX2790" s="161"/>
      <c r="AZ2790" s="161"/>
      <c r="BB2790" s="161"/>
    </row>
    <row r="2791" spans="1:54" s="174" customFormat="1" ht="18.399999999999999" customHeight="1" x14ac:dyDescent="0.3">
      <c r="A2791" s="182"/>
      <c r="B2791" s="160"/>
      <c r="C2791" s="64"/>
      <c r="D2791" s="161"/>
      <c r="E2791" s="161"/>
      <c r="F2791" s="165"/>
      <c r="H2791" s="161"/>
      <c r="J2791" s="161"/>
      <c r="L2791" s="161"/>
      <c r="N2791" s="161"/>
      <c r="P2791" s="161"/>
      <c r="R2791" s="161"/>
      <c r="T2791" s="161"/>
      <c r="V2791" s="161"/>
      <c r="X2791" s="161"/>
      <c r="Z2791" s="161"/>
      <c r="AB2791" s="161"/>
      <c r="AD2791" s="161"/>
      <c r="AF2791" s="161"/>
      <c r="AH2791" s="161"/>
      <c r="AJ2791" s="161"/>
      <c r="AL2791" s="161"/>
      <c r="AN2791" s="161"/>
      <c r="AP2791" s="161"/>
      <c r="AR2791" s="161"/>
      <c r="AT2791" s="161"/>
      <c r="AV2791" s="161"/>
      <c r="AX2791" s="161"/>
      <c r="AZ2791" s="161"/>
      <c r="BB2791" s="161"/>
    </row>
    <row r="2792" spans="1:54" ht="18.399999999999999" customHeight="1" x14ac:dyDescent="0.3">
      <c r="A2792" s="182"/>
      <c r="B2792" s="160"/>
      <c r="C2792" s="64"/>
      <c r="D2792" s="161"/>
      <c r="H2792" s="161"/>
      <c r="J2792" s="161"/>
      <c r="L2792" s="161"/>
      <c r="N2792" s="161"/>
      <c r="P2792" s="161"/>
      <c r="R2792" s="161"/>
      <c r="T2792" s="161"/>
      <c r="V2792" s="161"/>
      <c r="X2792" s="161"/>
      <c r="Z2792" s="161"/>
      <c r="AB2792" s="161"/>
      <c r="AD2792" s="161"/>
      <c r="AF2792" s="161"/>
      <c r="AH2792" s="161"/>
      <c r="AJ2792" s="161"/>
      <c r="AL2792" s="161"/>
      <c r="AN2792" s="161"/>
      <c r="AP2792" s="161"/>
      <c r="AR2792" s="161"/>
      <c r="AT2792" s="161"/>
      <c r="AV2792" s="161"/>
      <c r="AX2792" s="161"/>
      <c r="AZ2792" s="161"/>
      <c r="BB2792" s="161"/>
    </row>
    <row r="2793" spans="1:54" s="174" customFormat="1" ht="18.399999999999999" customHeight="1" x14ac:dyDescent="0.3">
      <c r="A2793" s="182"/>
      <c r="B2793" s="160"/>
      <c r="C2793" s="64"/>
      <c r="D2793" s="161"/>
      <c r="E2793" s="161"/>
      <c r="F2793" s="165"/>
      <c r="H2793" s="161"/>
      <c r="J2793" s="161"/>
      <c r="L2793" s="161"/>
      <c r="N2793" s="161"/>
      <c r="P2793" s="161"/>
      <c r="R2793" s="161"/>
      <c r="T2793" s="161"/>
      <c r="V2793" s="161"/>
      <c r="X2793" s="161"/>
      <c r="Z2793" s="161"/>
      <c r="AB2793" s="161"/>
      <c r="AD2793" s="161"/>
      <c r="AF2793" s="161"/>
      <c r="AH2793" s="161"/>
      <c r="AJ2793" s="161"/>
      <c r="AL2793" s="161"/>
      <c r="AN2793" s="161"/>
      <c r="AP2793" s="161"/>
      <c r="AR2793" s="161"/>
      <c r="AT2793" s="161"/>
      <c r="AV2793" s="161"/>
      <c r="AX2793" s="161"/>
      <c r="AZ2793" s="161"/>
      <c r="BB2793" s="161"/>
    </row>
    <row r="2794" spans="1:54" ht="18.399999999999999" customHeight="1" x14ac:dyDescent="0.3">
      <c r="A2794" s="182"/>
      <c r="B2794" s="160"/>
      <c r="C2794" s="64"/>
      <c r="D2794" s="161"/>
      <c r="H2794" s="161"/>
      <c r="J2794" s="161"/>
      <c r="L2794" s="161"/>
      <c r="N2794" s="161"/>
      <c r="P2794" s="161"/>
      <c r="R2794" s="161"/>
      <c r="T2794" s="161"/>
      <c r="V2794" s="161"/>
      <c r="X2794" s="161"/>
      <c r="Z2794" s="161"/>
      <c r="AB2794" s="161"/>
      <c r="AD2794" s="161"/>
      <c r="AF2794" s="161"/>
      <c r="AH2794" s="161"/>
      <c r="AJ2794" s="161"/>
      <c r="AL2794" s="161"/>
      <c r="AN2794" s="161"/>
      <c r="AP2794" s="161"/>
      <c r="AR2794" s="161"/>
      <c r="AT2794" s="161"/>
      <c r="AV2794" s="161"/>
      <c r="AX2794" s="161"/>
      <c r="AZ2794" s="161"/>
      <c r="BB2794" s="161"/>
    </row>
    <row r="2795" spans="1:54" s="174" customFormat="1" ht="18.399999999999999" customHeight="1" x14ac:dyDescent="0.3">
      <c r="A2795" s="182"/>
      <c r="B2795" s="160"/>
      <c r="C2795" s="64"/>
      <c r="D2795" s="161"/>
      <c r="E2795" s="161"/>
      <c r="F2795" s="165"/>
      <c r="H2795" s="161"/>
      <c r="J2795" s="161"/>
      <c r="L2795" s="161"/>
      <c r="N2795" s="161"/>
      <c r="P2795" s="161"/>
      <c r="R2795" s="161"/>
      <c r="T2795" s="161"/>
      <c r="V2795" s="161"/>
      <c r="X2795" s="161"/>
      <c r="Z2795" s="161"/>
      <c r="AB2795" s="161"/>
      <c r="AD2795" s="161"/>
      <c r="AF2795" s="161"/>
      <c r="AH2795" s="161"/>
      <c r="AJ2795" s="161"/>
      <c r="AL2795" s="161"/>
      <c r="AN2795" s="161"/>
      <c r="AP2795" s="161"/>
      <c r="AR2795" s="161"/>
      <c r="AT2795" s="161"/>
      <c r="AV2795" s="161"/>
      <c r="AX2795" s="161"/>
      <c r="AZ2795" s="161"/>
      <c r="BB2795" s="161"/>
    </row>
    <row r="2796" spans="1:54" s="174" customFormat="1" ht="18.399999999999999" customHeight="1" x14ac:dyDescent="0.3">
      <c r="A2796" s="182"/>
      <c r="B2796" s="160"/>
      <c r="C2796" s="64"/>
      <c r="D2796" s="161"/>
      <c r="E2796" s="161"/>
      <c r="F2796" s="165"/>
      <c r="H2796" s="161"/>
      <c r="J2796" s="161"/>
      <c r="L2796" s="161"/>
      <c r="N2796" s="161"/>
      <c r="P2796" s="161"/>
      <c r="R2796" s="161"/>
      <c r="T2796" s="161"/>
      <c r="V2796" s="161"/>
      <c r="X2796" s="161"/>
      <c r="Z2796" s="161"/>
      <c r="AB2796" s="161"/>
      <c r="AD2796" s="161"/>
      <c r="AF2796" s="161"/>
      <c r="AH2796" s="161"/>
      <c r="AJ2796" s="161"/>
      <c r="AL2796" s="161"/>
      <c r="AN2796" s="161"/>
      <c r="AP2796" s="161"/>
      <c r="AR2796" s="161"/>
      <c r="AT2796" s="161"/>
      <c r="AV2796" s="161"/>
      <c r="AX2796" s="161"/>
      <c r="AZ2796" s="161"/>
      <c r="BB2796" s="161"/>
    </row>
    <row r="2797" spans="1:54" s="174" customFormat="1" ht="18.399999999999999" customHeight="1" x14ac:dyDescent="0.3">
      <c r="A2797" s="182"/>
      <c r="B2797" s="160"/>
      <c r="C2797" s="64"/>
      <c r="D2797" s="161"/>
      <c r="E2797" s="161"/>
      <c r="F2797" s="165"/>
      <c r="H2797" s="161"/>
      <c r="J2797" s="161"/>
      <c r="L2797" s="161"/>
      <c r="N2797" s="161"/>
      <c r="P2797" s="161"/>
      <c r="R2797" s="161"/>
      <c r="T2797" s="161"/>
      <c r="V2797" s="161"/>
      <c r="X2797" s="161"/>
      <c r="Z2797" s="161"/>
      <c r="AB2797" s="161"/>
      <c r="AD2797" s="161"/>
      <c r="AF2797" s="161"/>
      <c r="AH2797" s="161"/>
      <c r="AJ2797" s="161"/>
      <c r="AL2797" s="161"/>
      <c r="AN2797" s="161"/>
      <c r="AP2797" s="161"/>
      <c r="AR2797" s="161"/>
      <c r="AT2797" s="161"/>
      <c r="AV2797" s="161"/>
      <c r="AX2797" s="161"/>
      <c r="AZ2797" s="161"/>
      <c r="BB2797" s="161"/>
    </row>
    <row r="2798" spans="1:54" s="174" customFormat="1" ht="18.399999999999999" customHeight="1" x14ac:dyDescent="0.3">
      <c r="A2798" s="182"/>
      <c r="B2798" s="160"/>
      <c r="C2798" s="64"/>
      <c r="D2798" s="161"/>
      <c r="E2798" s="161"/>
      <c r="F2798" s="165"/>
      <c r="H2798" s="161"/>
      <c r="J2798" s="161"/>
      <c r="L2798" s="161"/>
      <c r="N2798" s="161"/>
      <c r="P2798" s="161"/>
      <c r="R2798" s="161"/>
      <c r="T2798" s="161"/>
      <c r="V2798" s="161"/>
      <c r="X2798" s="161"/>
      <c r="Z2798" s="161"/>
      <c r="AB2798" s="161"/>
      <c r="AD2798" s="161"/>
      <c r="AF2798" s="161"/>
      <c r="AH2798" s="161"/>
      <c r="AJ2798" s="161"/>
      <c r="AL2798" s="161"/>
      <c r="AN2798" s="161"/>
      <c r="AP2798" s="161"/>
      <c r="AR2798" s="161"/>
      <c r="AT2798" s="161"/>
      <c r="AV2798" s="161"/>
      <c r="AX2798" s="161"/>
      <c r="AZ2798" s="161"/>
      <c r="BB2798" s="161"/>
    </row>
    <row r="2799" spans="1:54" s="174" customFormat="1" ht="18.399999999999999" customHeight="1" x14ac:dyDescent="0.3">
      <c r="A2799" s="182"/>
      <c r="B2799" s="160"/>
      <c r="C2799" s="64"/>
      <c r="D2799" s="161"/>
      <c r="E2799" s="161"/>
      <c r="F2799" s="165"/>
      <c r="H2799" s="161"/>
      <c r="J2799" s="161"/>
      <c r="L2799" s="161"/>
      <c r="N2799" s="161"/>
      <c r="P2799" s="161"/>
      <c r="R2799" s="161"/>
      <c r="T2799" s="161"/>
      <c r="V2799" s="161"/>
      <c r="X2799" s="161"/>
      <c r="Z2799" s="161"/>
      <c r="AB2799" s="161"/>
      <c r="AD2799" s="161"/>
      <c r="AF2799" s="161"/>
      <c r="AH2799" s="161"/>
      <c r="AJ2799" s="161"/>
      <c r="AL2799" s="161"/>
      <c r="AN2799" s="161"/>
      <c r="AP2799" s="161"/>
      <c r="AR2799" s="161"/>
      <c r="AT2799" s="161"/>
      <c r="AV2799" s="161"/>
      <c r="AX2799" s="161"/>
      <c r="AZ2799" s="161"/>
      <c r="BB2799" s="161"/>
    </row>
    <row r="2800" spans="1:54" s="174" customFormat="1" ht="18.399999999999999" customHeight="1" x14ac:dyDescent="0.3">
      <c r="A2800" s="182"/>
      <c r="B2800" s="160"/>
      <c r="C2800" s="64"/>
      <c r="D2800" s="161"/>
      <c r="E2800" s="161"/>
      <c r="F2800" s="165"/>
      <c r="H2800" s="161"/>
      <c r="J2800" s="161"/>
      <c r="L2800" s="161"/>
      <c r="N2800" s="161"/>
      <c r="P2800" s="161"/>
      <c r="R2800" s="161"/>
      <c r="T2800" s="161"/>
      <c r="V2800" s="161"/>
      <c r="X2800" s="161"/>
      <c r="Z2800" s="161"/>
      <c r="AB2800" s="161"/>
      <c r="AD2800" s="161"/>
      <c r="AF2800" s="161"/>
      <c r="AH2800" s="161"/>
      <c r="AJ2800" s="161"/>
      <c r="AL2800" s="161"/>
      <c r="AN2800" s="161"/>
      <c r="AP2800" s="161"/>
      <c r="AR2800" s="161"/>
      <c r="AT2800" s="161"/>
      <c r="AV2800" s="161"/>
      <c r="AX2800" s="161"/>
      <c r="AZ2800" s="161"/>
      <c r="BB2800" s="161"/>
    </row>
    <row r="2801" spans="1:54" s="174" customFormat="1" ht="18.399999999999999" customHeight="1" x14ac:dyDescent="0.3">
      <c r="A2801" s="182"/>
      <c r="B2801" s="160"/>
      <c r="C2801" s="64"/>
      <c r="D2801" s="161"/>
      <c r="E2801" s="161"/>
      <c r="F2801" s="165"/>
      <c r="H2801" s="161"/>
      <c r="J2801" s="161"/>
      <c r="L2801" s="161"/>
      <c r="N2801" s="161"/>
      <c r="P2801" s="161"/>
      <c r="R2801" s="161"/>
      <c r="T2801" s="161"/>
      <c r="V2801" s="161"/>
      <c r="X2801" s="161"/>
      <c r="Z2801" s="161"/>
      <c r="AB2801" s="161"/>
      <c r="AD2801" s="161"/>
      <c r="AF2801" s="161"/>
      <c r="AH2801" s="161"/>
      <c r="AJ2801" s="161"/>
      <c r="AL2801" s="161"/>
      <c r="AN2801" s="161"/>
      <c r="AP2801" s="161"/>
      <c r="AR2801" s="161"/>
      <c r="AT2801" s="161"/>
      <c r="AV2801" s="161"/>
      <c r="AX2801" s="161"/>
      <c r="AZ2801" s="161"/>
      <c r="BB2801" s="161"/>
    </row>
    <row r="2802" spans="1:54" s="174" customFormat="1" ht="18.399999999999999" customHeight="1" x14ac:dyDescent="0.3">
      <c r="A2802" s="182"/>
      <c r="B2802" s="160"/>
      <c r="C2802" s="64"/>
      <c r="D2802" s="161"/>
      <c r="E2802" s="161"/>
      <c r="F2802" s="165"/>
      <c r="H2802" s="178"/>
      <c r="J2802" s="178"/>
      <c r="L2802" s="178"/>
      <c r="N2802" s="178"/>
      <c r="P2802" s="178"/>
      <c r="R2802" s="178"/>
      <c r="T2802" s="178"/>
      <c r="V2802" s="178"/>
      <c r="X2802" s="178"/>
      <c r="Z2802" s="178"/>
      <c r="AB2802" s="178"/>
      <c r="AD2802" s="178"/>
      <c r="AF2802" s="178"/>
      <c r="AH2802" s="178"/>
      <c r="AJ2802" s="178"/>
      <c r="AL2802" s="178"/>
      <c r="AN2802" s="178"/>
      <c r="AP2802" s="178"/>
      <c r="AR2802" s="178"/>
      <c r="AT2802" s="178"/>
      <c r="AV2802" s="178"/>
      <c r="AX2802" s="178"/>
      <c r="AZ2802" s="178"/>
      <c r="BB2802" s="178"/>
    </row>
    <row r="2803" spans="1:54" s="174" customFormat="1" ht="18.399999999999999" customHeight="1" x14ac:dyDescent="0.3">
      <c r="A2803" s="182"/>
      <c r="B2803" s="160"/>
      <c r="C2803" s="64"/>
      <c r="D2803" s="161"/>
      <c r="E2803" s="161"/>
      <c r="H2803" s="165"/>
      <c r="J2803" s="165"/>
      <c r="L2803" s="165"/>
      <c r="N2803" s="165"/>
      <c r="P2803" s="165"/>
      <c r="R2803" s="165"/>
      <c r="T2803" s="165"/>
      <c r="V2803" s="165"/>
      <c r="X2803" s="165"/>
      <c r="Z2803" s="165"/>
      <c r="AB2803" s="165"/>
      <c r="AD2803" s="165"/>
      <c r="AF2803" s="165"/>
      <c r="AH2803" s="165"/>
      <c r="AJ2803" s="165"/>
      <c r="AL2803" s="165"/>
      <c r="AN2803" s="165"/>
      <c r="AP2803" s="165"/>
      <c r="AR2803" s="165"/>
      <c r="AT2803" s="165"/>
      <c r="AV2803" s="165"/>
      <c r="AX2803" s="165"/>
      <c r="AZ2803" s="165"/>
      <c r="BB2803" s="165"/>
    </row>
    <row r="2804" spans="1:54" s="174" customFormat="1" ht="18.399999999999999" customHeight="1" x14ac:dyDescent="0.3">
      <c r="A2804" s="182"/>
      <c r="B2804" s="160"/>
      <c r="C2804" s="64"/>
      <c r="D2804" s="161"/>
      <c r="E2804" s="161"/>
      <c r="F2804" s="165"/>
      <c r="H2804" s="161"/>
      <c r="J2804" s="161"/>
      <c r="L2804" s="161"/>
      <c r="N2804" s="161"/>
      <c r="P2804" s="161"/>
      <c r="R2804" s="161"/>
      <c r="T2804" s="161"/>
      <c r="V2804" s="161"/>
      <c r="X2804" s="161"/>
      <c r="Z2804" s="161"/>
      <c r="AB2804" s="161"/>
      <c r="AD2804" s="161"/>
      <c r="AF2804" s="161"/>
      <c r="AH2804" s="161"/>
      <c r="AJ2804" s="161"/>
      <c r="AL2804" s="161"/>
      <c r="AN2804" s="161"/>
      <c r="AP2804" s="161"/>
      <c r="AR2804" s="161"/>
      <c r="AT2804" s="161"/>
      <c r="AV2804" s="161"/>
      <c r="AX2804" s="161"/>
      <c r="AZ2804" s="161"/>
      <c r="BB2804" s="161"/>
    </row>
    <row r="2805" spans="1:54" s="174" customFormat="1" ht="18.399999999999999" customHeight="1" x14ac:dyDescent="0.3">
      <c r="A2805" s="182"/>
      <c r="B2805" s="160"/>
      <c r="C2805" s="64"/>
      <c r="D2805" s="161"/>
      <c r="E2805" s="161"/>
      <c r="J2805" s="161"/>
      <c r="L2805" s="161"/>
      <c r="N2805" s="161"/>
      <c r="P2805" s="161"/>
      <c r="R2805" s="161"/>
      <c r="T2805" s="161"/>
      <c r="V2805" s="161"/>
      <c r="X2805" s="161"/>
      <c r="Z2805" s="161"/>
      <c r="AB2805" s="161"/>
      <c r="AD2805" s="161"/>
      <c r="AF2805" s="161"/>
      <c r="AH2805" s="161"/>
      <c r="AJ2805" s="161"/>
      <c r="AL2805" s="161"/>
      <c r="AN2805" s="161"/>
      <c r="AP2805" s="161"/>
      <c r="AR2805" s="161"/>
      <c r="AT2805" s="161"/>
      <c r="AV2805" s="161"/>
      <c r="AX2805" s="161"/>
      <c r="AZ2805" s="161"/>
      <c r="BB2805" s="161"/>
    </row>
    <row r="2806" spans="1:54" s="174" customFormat="1" ht="18.399999999999999" customHeight="1" x14ac:dyDescent="0.3">
      <c r="A2806" s="182"/>
      <c r="B2806" s="160"/>
      <c r="C2806" s="64"/>
      <c r="D2806" s="161"/>
      <c r="E2806" s="161"/>
      <c r="F2806" s="165"/>
      <c r="H2806" s="161"/>
      <c r="J2806" s="161"/>
      <c r="L2806" s="161"/>
      <c r="N2806" s="161"/>
      <c r="P2806" s="161"/>
      <c r="R2806" s="161"/>
      <c r="T2806" s="161"/>
      <c r="V2806" s="161"/>
      <c r="X2806" s="161"/>
      <c r="Z2806" s="161"/>
      <c r="AB2806" s="161"/>
      <c r="AD2806" s="161"/>
      <c r="AF2806" s="161"/>
      <c r="AH2806" s="161"/>
      <c r="AJ2806" s="161"/>
      <c r="AL2806" s="161"/>
      <c r="AN2806" s="161"/>
      <c r="AP2806" s="161"/>
      <c r="AR2806" s="161"/>
      <c r="AT2806" s="161"/>
      <c r="AV2806" s="161"/>
      <c r="AX2806" s="161"/>
      <c r="AZ2806" s="161"/>
      <c r="BB2806" s="161"/>
    </row>
    <row r="2807" spans="1:54" s="174" customFormat="1" ht="18.399999999999999" customHeight="1" x14ac:dyDescent="0.3">
      <c r="A2807" s="182"/>
      <c r="B2807" s="160"/>
      <c r="C2807" s="64"/>
      <c r="D2807" s="161"/>
      <c r="E2807" s="161"/>
      <c r="F2807" s="165"/>
      <c r="H2807" s="165"/>
      <c r="J2807" s="165"/>
      <c r="L2807" s="165"/>
      <c r="N2807" s="165"/>
      <c r="P2807" s="165"/>
      <c r="R2807" s="165"/>
      <c r="T2807" s="165"/>
      <c r="V2807" s="165"/>
      <c r="X2807" s="165"/>
      <c r="Z2807" s="165"/>
      <c r="AB2807" s="165"/>
      <c r="AD2807" s="165"/>
      <c r="AF2807" s="165"/>
      <c r="AH2807" s="165"/>
      <c r="AJ2807" s="165"/>
      <c r="AL2807" s="165"/>
      <c r="AN2807" s="165"/>
      <c r="AP2807" s="165"/>
      <c r="AR2807" s="165"/>
      <c r="AT2807" s="165"/>
      <c r="AV2807" s="165"/>
      <c r="AX2807" s="165"/>
      <c r="AZ2807" s="165"/>
      <c r="BB2807" s="165"/>
    </row>
    <row r="2808" spans="1:54" s="174" customFormat="1" ht="18.399999999999999" customHeight="1" x14ac:dyDescent="0.3">
      <c r="A2808" s="182"/>
      <c r="B2808" s="160"/>
      <c r="C2808" s="64"/>
      <c r="D2808" s="160"/>
      <c r="E2808" s="161"/>
      <c r="H2808" s="165"/>
      <c r="J2808" s="165"/>
      <c r="L2808" s="165"/>
      <c r="N2808" s="165"/>
      <c r="R2808" s="165"/>
      <c r="T2808" s="165"/>
      <c r="V2808" s="165"/>
      <c r="X2808" s="165"/>
      <c r="Z2808" s="165"/>
      <c r="AB2808" s="165"/>
      <c r="AD2808" s="165"/>
      <c r="AF2808" s="165"/>
      <c r="AH2808" s="165"/>
      <c r="AJ2808" s="165"/>
      <c r="AL2808" s="165"/>
      <c r="AN2808" s="165"/>
      <c r="AP2808" s="165"/>
      <c r="AR2808" s="165"/>
      <c r="AT2808" s="165"/>
      <c r="AV2808" s="165"/>
      <c r="AX2808" s="165"/>
      <c r="AZ2808" s="165"/>
      <c r="BB2808" s="165"/>
    </row>
    <row r="2809" spans="1:54" s="174" customFormat="1" ht="18.399999999999999" customHeight="1" x14ac:dyDescent="0.3">
      <c r="A2809" s="182"/>
      <c r="B2809" s="160"/>
      <c r="C2809" s="64"/>
      <c r="D2809" s="161"/>
      <c r="E2809" s="161"/>
      <c r="F2809" s="165"/>
      <c r="H2809" s="161"/>
      <c r="J2809" s="161"/>
      <c r="L2809" s="161"/>
      <c r="N2809" s="161"/>
      <c r="P2809" s="161"/>
      <c r="R2809" s="161"/>
      <c r="T2809" s="161"/>
      <c r="V2809" s="161"/>
      <c r="X2809" s="161"/>
      <c r="Z2809" s="161"/>
      <c r="AB2809" s="161"/>
      <c r="AD2809" s="161"/>
      <c r="AF2809" s="161"/>
      <c r="AH2809" s="161"/>
      <c r="AJ2809" s="161"/>
      <c r="AL2809" s="161"/>
      <c r="AN2809" s="161"/>
      <c r="AP2809" s="161"/>
      <c r="AR2809" s="161"/>
      <c r="AT2809" s="161"/>
      <c r="AV2809" s="161"/>
      <c r="AX2809" s="161"/>
      <c r="AZ2809" s="161"/>
      <c r="BB2809" s="161"/>
    </row>
    <row r="2810" spans="1:54" s="174" customFormat="1" ht="18.399999999999999" customHeight="1" x14ac:dyDescent="0.3">
      <c r="A2810" s="182"/>
      <c r="B2810" s="160"/>
      <c r="C2810" s="64"/>
      <c r="D2810" s="161"/>
      <c r="E2810" s="161"/>
      <c r="L2810" s="161"/>
      <c r="N2810" s="161"/>
      <c r="P2810" s="161"/>
      <c r="R2810" s="161"/>
      <c r="T2810" s="161"/>
      <c r="V2810" s="161"/>
      <c r="X2810" s="161"/>
      <c r="Z2810" s="161"/>
      <c r="AB2810" s="161"/>
      <c r="AD2810" s="161"/>
      <c r="AF2810" s="161"/>
      <c r="AH2810" s="161"/>
      <c r="AJ2810" s="161"/>
      <c r="AL2810" s="161"/>
      <c r="AN2810" s="161"/>
      <c r="AP2810" s="161"/>
      <c r="AR2810" s="161"/>
      <c r="AT2810" s="161"/>
      <c r="AV2810" s="161"/>
      <c r="AX2810" s="161"/>
      <c r="AZ2810" s="161"/>
      <c r="BB2810" s="161"/>
    </row>
    <row r="2811" spans="1:54" s="174" customFormat="1" ht="18.399999999999999" customHeight="1" x14ac:dyDescent="0.3">
      <c r="A2811" s="182"/>
      <c r="B2811" s="160"/>
      <c r="C2811" s="64"/>
      <c r="D2811" s="161"/>
      <c r="E2811" s="161"/>
      <c r="H2811" s="161"/>
      <c r="J2811" s="161"/>
      <c r="L2811" s="161"/>
      <c r="N2811" s="161"/>
      <c r="P2811" s="161"/>
      <c r="R2811" s="161"/>
      <c r="T2811" s="161"/>
      <c r="V2811" s="161"/>
      <c r="X2811" s="161"/>
      <c r="Z2811" s="161"/>
      <c r="AB2811" s="161"/>
      <c r="AD2811" s="161"/>
      <c r="AF2811" s="161"/>
      <c r="AH2811" s="161"/>
      <c r="AJ2811" s="161"/>
      <c r="AL2811" s="161"/>
      <c r="AN2811" s="161"/>
      <c r="AP2811" s="161"/>
      <c r="AR2811" s="161"/>
      <c r="AT2811" s="161"/>
      <c r="AV2811" s="161"/>
      <c r="AX2811" s="161"/>
      <c r="AZ2811" s="161"/>
      <c r="BB2811" s="161"/>
    </row>
    <row r="2812" spans="1:54" s="174" customFormat="1" ht="18.399999999999999" customHeight="1" x14ac:dyDescent="0.3">
      <c r="A2812" s="182"/>
      <c r="B2812" s="160"/>
      <c r="C2812" s="64"/>
      <c r="D2812" s="161"/>
      <c r="E2812" s="161"/>
      <c r="H2812" s="161"/>
      <c r="J2812" s="161"/>
      <c r="L2812" s="161"/>
      <c r="N2812" s="161"/>
      <c r="P2812" s="161"/>
      <c r="R2812" s="161"/>
      <c r="T2812" s="161"/>
      <c r="V2812" s="161"/>
      <c r="X2812" s="161"/>
      <c r="Z2812" s="161"/>
      <c r="AB2812" s="161"/>
      <c r="AD2812" s="161"/>
      <c r="AF2812" s="161"/>
      <c r="AH2812" s="161"/>
      <c r="AJ2812" s="161"/>
      <c r="AL2812" s="161"/>
      <c r="AN2812" s="161"/>
      <c r="AP2812" s="161"/>
      <c r="AR2812" s="161"/>
      <c r="AT2812" s="161"/>
      <c r="AV2812" s="161"/>
      <c r="AX2812" s="161"/>
      <c r="AZ2812" s="161"/>
      <c r="BB2812" s="161"/>
    </row>
    <row r="2813" spans="1:54" s="174" customFormat="1" ht="18.399999999999999" customHeight="1" x14ac:dyDescent="0.3">
      <c r="A2813" s="182"/>
      <c r="B2813" s="160"/>
      <c r="C2813" s="64"/>
      <c r="D2813" s="161"/>
      <c r="E2813" s="161"/>
      <c r="H2813" s="161"/>
      <c r="J2813" s="161"/>
      <c r="L2813" s="161"/>
      <c r="N2813" s="161"/>
      <c r="P2813" s="161"/>
      <c r="R2813" s="161"/>
      <c r="T2813" s="161"/>
      <c r="V2813" s="161"/>
      <c r="X2813" s="161"/>
      <c r="Z2813" s="161"/>
      <c r="AB2813" s="161"/>
      <c r="AD2813" s="161"/>
      <c r="AF2813" s="161"/>
      <c r="AH2813" s="161"/>
      <c r="AJ2813" s="161"/>
      <c r="AL2813" s="161"/>
      <c r="AN2813" s="161"/>
      <c r="AP2813" s="161"/>
      <c r="AR2813" s="161"/>
      <c r="AT2813" s="161"/>
      <c r="AV2813" s="161"/>
      <c r="AX2813" s="161"/>
      <c r="AZ2813" s="161"/>
      <c r="BB2813" s="161"/>
    </row>
    <row r="2814" spans="1:54" s="174" customFormat="1" ht="18.399999999999999" customHeight="1" x14ac:dyDescent="0.3">
      <c r="A2814" s="182"/>
      <c r="B2814" s="160"/>
      <c r="C2814" s="64"/>
      <c r="D2814" s="161"/>
      <c r="E2814" s="161"/>
      <c r="H2814" s="165"/>
      <c r="J2814" s="165"/>
      <c r="L2814" s="165"/>
      <c r="N2814" s="165"/>
      <c r="P2814" s="165"/>
      <c r="R2814" s="165"/>
      <c r="T2814" s="165"/>
      <c r="V2814" s="165"/>
      <c r="X2814" s="165"/>
      <c r="Z2814" s="165"/>
      <c r="AB2814" s="165"/>
      <c r="AD2814" s="165"/>
      <c r="AF2814" s="165"/>
      <c r="AH2814" s="165"/>
      <c r="AJ2814" s="165"/>
      <c r="AL2814" s="165"/>
      <c r="AN2814" s="165"/>
      <c r="AP2814" s="165"/>
      <c r="AR2814" s="165"/>
      <c r="AT2814" s="165"/>
      <c r="AV2814" s="165"/>
      <c r="AX2814" s="165"/>
      <c r="AZ2814" s="165"/>
      <c r="BB2814" s="165"/>
    </row>
    <row r="2815" spans="1:54" s="174" customFormat="1" ht="18.399999999999999" customHeight="1" x14ac:dyDescent="0.3">
      <c r="A2815" s="182"/>
      <c r="B2815" s="160"/>
      <c r="C2815" s="64"/>
      <c r="D2815" s="161"/>
      <c r="E2815" s="161"/>
      <c r="H2815" s="165"/>
      <c r="J2815" s="165"/>
      <c r="L2815" s="165"/>
      <c r="N2815" s="165"/>
      <c r="P2815" s="165"/>
      <c r="R2815" s="165"/>
      <c r="T2815" s="165"/>
      <c r="V2815" s="165"/>
      <c r="X2815" s="165"/>
      <c r="Z2815" s="165"/>
      <c r="AB2815" s="165"/>
      <c r="AD2815" s="165"/>
      <c r="AF2815" s="165"/>
      <c r="AH2815" s="165"/>
      <c r="AJ2815" s="165"/>
      <c r="AL2815" s="165"/>
      <c r="AN2815" s="165"/>
      <c r="AP2815" s="165"/>
      <c r="AR2815" s="165"/>
      <c r="AT2815" s="165"/>
      <c r="AV2815" s="165"/>
      <c r="AX2815" s="165"/>
      <c r="AZ2815" s="165"/>
      <c r="BB2815" s="165"/>
    </row>
    <row r="2816" spans="1:54" s="174" customFormat="1" ht="18.399999999999999" customHeight="1" x14ac:dyDescent="0.3">
      <c r="A2816" s="182"/>
      <c r="B2816" s="160"/>
      <c r="C2816" s="64"/>
      <c r="D2816" s="161"/>
      <c r="E2816" s="161"/>
      <c r="H2816" s="165"/>
      <c r="J2816" s="165"/>
      <c r="L2816" s="165"/>
      <c r="N2816" s="165"/>
      <c r="P2816" s="165"/>
      <c r="R2816" s="165"/>
      <c r="T2816" s="165"/>
      <c r="V2816" s="165"/>
      <c r="X2816" s="165"/>
      <c r="Z2816" s="165"/>
      <c r="AB2816" s="165"/>
      <c r="AD2816" s="165"/>
      <c r="AF2816" s="165"/>
      <c r="AH2816" s="165"/>
      <c r="AJ2816" s="165"/>
      <c r="AL2816" s="165"/>
      <c r="AN2816" s="165"/>
      <c r="AP2816" s="165"/>
      <c r="AR2816" s="165"/>
      <c r="AT2816" s="165"/>
      <c r="AV2816" s="165"/>
      <c r="AX2816" s="165"/>
      <c r="AZ2816" s="165"/>
      <c r="BB2816" s="165"/>
    </row>
    <row r="2817" spans="1:54" s="174" customFormat="1" ht="18.399999999999999" customHeight="1" x14ac:dyDescent="0.3">
      <c r="A2817" s="182"/>
      <c r="B2817" s="160"/>
      <c r="C2817" s="64"/>
      <c r="D2817" s="161"/>
      <c r="E2817" s="161"/>
      <c r="H2817" s="161"/>
      <c r="J2817" s="161"/>
      <c r="L2817" s="161"/>
      <c r="N2817" s="161"/>
      <c r="P2817" s="161"/>
      <c r="R2817" s="161"/>
      <c r="T2817" s="161"/>
      <c r="V2817" s="161"/>
      <c r="X2817" s="161"/>
      <c r="Z2817" s="161"/>
      <c r="AB2817" s="161"/>
      <c r="AD2817" s="161"/>
      <c r="AF2817" s="161"/>
      <c r="AH2817" s="161"/>
      <c r="AJ2817" s="161"/>
      <c r="AL2817" s="161"/>
      <c r="AN2817" s="161"/>
      <c r="AP2817" s="161"/>
      <c r="AR2817" s="161"/>
      <c r="AT2817" s="161"/>
      <c r="AV2817" s="161"/>
      <c r="AX2817" s="161"/>
      <c r="AZ2817" s="161"/>
      <c r="BB2817" s="161"/>
    </row>
    <row r="2818" spans="1:54" s="174" customFormat="1" ht="18.399999999999999" customHeight="1" x14ac:dyDescent="0.3">
      <c r="A2818" s="182"/>
      <c r="B2818" s="160"/>
      <c r="C2818" s="64"/>
      <c r="D2818" s="161"/>
      <c r="E2818" s="161"/>
      <c r="F2818" s="165"/>
      <c r="H2818" s="165"/>
      <c r="J2818" s="165"/>
      <c r="L2818" s="165"/>
      <c r="N2818" s="165"/>
      <c r="P2818" s="165"/>
      <c r="R2818" s="165"/>
      <c r="T2818" s="165"/>
      <c r="V2818" s="165"/>
      <c r="X2818" s="165"/>
      <c r="Z2818" s="165"/>
      <c r="AB2818" s="165"/>
      <c r="AD2818" s="165"/>
      <c r="AF2818" s="165"/>
      <c r="AH2818" s="165"/>
      <c r="AJ2818" s="165"/>
      <c r="AL2818" s="165"/>
      <c r="AN2818" s="165"/>
      <c r="AP2818" s="165"/>
      <c r="AR2818" s="165"/>
      <c r="AT2818" s="165"/>
      <c r="AV2818" s="165"/>
      <c r="AX2818" s="165"/>
      <c r="AZ2818" s="165"/>
      <c r="BB2818" s="165"/>
    </row>
    <row r="2819" spans="1:54" s="174" customFormat="1" ht="18.399999999999999" customHeight="1" x14ac:dyDescent="0.3">
      <c r="A2819" s="182"/>
      <c r="B2819" s="160"/>
      <c r="C2819" s="64"/>
      <c r="D2819" s="161"/>
      <c r="E2819" s="161"/>
      <c r="F2819" s="165"/>
      <c r="H2819" s="165"/>
      <c r="J2819" s="165"/>
      <c r="L2819" s="165"/>
      <c r="N2819" s="165"/>
      <c r="P2819" s="165"/>
      <c r="R2819" s="165"/>
      <c r="T2819" s="165"/>
      <c r="V2819" s="165"/>
      <c r="X2819" s="165"/>
      <c r="Z2819" s="165"/>
      <c r="AB2819" s="165"/>
      <c r="AD2819" s="165"/>
      <c r="AF2819" s="165"/>
      <c r="AH2819" s="165"/>
      <c r="AJ2819" s="165"/>
      <c r="AL2819" s="165"/>
      <c r="AN2819" s="165"/>
      <c r="AP2819" s="165"/>
      <c r="AR2819" s="165"/>
      <c r="AT2819" s="165"/>
      <c r="AV2819" s="165"/>
      <c r="AX2819" s="165"/>
      <c r="AZ2819" s="165"/>
      <c r="BB2819" s="165"/>
    </row>
    <row r="2820" spans="1:54" s="174" customFormat="1" ht="18.399999999999999" customHeight="1" x14ac:dyDescent="0.3">
      <c r="A2820" s="182"/>
      <c r="B2820" s="160"/>
      <c r="C2820" s="64"/>
      <c r="D2820" s="161"/>
      <c r="E2820" s="161"/>
      <c r="F2820" s="165"/>
      <c r="H2820" s="183"/>
      <c r="J2820" s="165"/>
      <c r="L2820" s="165"/>
      <c r="N2820" s="165"/>
      <c r="P2820" s="165"/>
      <c r="R2820" s="165"/>
      <c r="T2820" s="165"/>
      <c r="V2820" s="165"/>
      <c r="X2820" s="165"/>
      <c r="Z2820" s="165"/>
      <c r="AB2820" s="165"/>
      <c r="AD2820" s="165"/>
      <c r="AF2820" s="165"/>
      <c r="AH2820" s="165"/>
      <c r="AJ2820" s="165"/>
      <c r="AL2820" s="165"/>
      <c r="AN2820" s="165"/>
      <c r="AP2820" s="165"/>
      <c r="AR2820" s="165"/>
      <c r="AT2820" s="165"/>
      <c r="AV2820" s="165"/>
      <c r="AX2820" s="165"/>
      <c r="AZ2820" s="165"/>
      <c r="BB2820" s="165"/>
    </row>
    <row r="2821" spans="1:54" s="174" customFormat="1" ht="18.399999999999999" customHeight="1" x14ac:dyDescent="0.3">
      <c r="A2821" s="182"/>
      <c r="B2821" s="160"/>
      <c r="C2821" s="64"/>
      <c r="D2821" s="161"/>
      <c r="E2821" s="161"/>
      <c r="F2821" s="165"/>
      <c r="H2821" s="161"/>
      <c r="J2821" s="161"/>
      <c r="L2821" s="161"/>
      <c r="N2821" s="161"/>
      <c r="P2821" s="161"/>
      <c r="R2821" s="161"/>
      <c r="T2821" s="161"/>
      <c r="V2821" s="161"/>
      <c r="X2821" s="161"/>
      <c r="Z2821" s="161"/>
      <c r="AB2821" s="161"/>
      <c r="AD2821" s="161"/>
      <c r="AF2821" s="161"/>
      <c r="AH2821" s="161"/>
      <c r="AJ2821" s="161"/>
      <c r="AL2821" s="161"/>
      <c r="AN2821" s="161"/>
      <c r="AP2821" s="161"/>
      <c r="AR2821" s="161"/>
      <c r="AT2821" s="161"/>
      <c r="AV2821" s="161"/>
      <c r="AX2821" s="161"/>
      <c r="AZ2821" s="161"/>
      <c r="BB2821" s="161"/>
    </row>
    <row r="2822" spans="1:54" s="174" customFormat="1" ht="18.399999999999999" customHeight="1" x14ac:dyDescent="0.3">
      <c r="A2822" s="182"/>
      <c r="B2822" s="160"/>
      <c r="C2822" s="64"/>
      <c r="D2822" s="161"/>
      <c r="E2822" s="161"/>
      <c r="F2822" s="165"/>
      <c r="H2822" s="161"/>
      <c r="J2822" s="161"/>
      <c r="L2822" s="161"/>
      <c r="N2822" s="161"/>
      <c r="P2822" s="161"/>
      <c r="R2822" s="161"/>
      <c r="T2822" s="161"/>
      <c r="V2822" s="161"/>
      <c r="X2822" s="161"/>
      <c r="Z2822" s="161"/>
      <c r="AB2822" s="161"/>
      <c r="AD2822" s="161"/>
      <c r="AF2822" s="161"/>
      <c r="AH2822" s="161"/>
      <c r="AJ2822" s="161"/>
      <c r="AL2822" s="161"/>
      <c r="AN2822" s="161"/>
      <c r="AP2822" s="161"/>
      <c r="AR2822" s="161"/>
      <c r="AT2822" s="161"/>
      <c r="AV2822" s="161"/>
      <c r="AX2822" s="161"/>
      <c r="AZ2822" s="161"/>
      <c r="BB2822" s="161"/>
    </row>
    <row r="2823" spans="1:54" s="174" customFormat="1" ht="18.399999999999999" customHeight="1" x14ac:dyDescent="0.3">
      <c r="A2823" s="182"/>
      <c r="B2823" s="160"/>
      <c r="C2823" s="64"/>
      <c r="D2823" s="161"/>
      <c r="E2823" s="161"/>
      <c r="F2823" s="165"/>
      <c r="H2823" s="161"/>
      <c r="J2823" s="161"/>
      <c r="L2823" s="161"/>
      <c r="N2823" s="161"/>
      <c r="P2823" s="161"/>
      <c r="R2823" s="161"/>
      <c r="T2823" s="161"/>
      <c r="V2823" s="161"/>
      <c r="X2823" s="161"/>
      <c r="Z2823" s="161"/>
      <c r="AB2823" s="161"/>
      <c r="AD2823" s="161"/>
      <c r="AF2823" s="161"/>
      <c r="AH2823" s="161"/>
      <c r="AJ2823" s="161"/>
      <c r="AL2823" s="161"/>
      <c r="AN2823" s="161"/>
      <c r="AP2823" s="161"/>
      <c r="AR2823" s="161"/>
      <c r="AT2823" s="161"/>
      <c r="AV2823" s="161"/>
      <c r="AX2823" s="161"/>
      <c r="AZ2823" s="161"/>
      <c r="BB2823" s="161"/>
    </row>
    <row r="2824" spans="1:54" s="174" customFormat="1" ht="18.399999999999999" customHeight="1" x14ac:dyDescent="0.3">
      <c r="A2824" s="182"/>
      <c r="B2824" s="160"/>
      <c r="C2824" s="64"/>
      <c r="D2824" s="161"/>
      <c r="E2824" s="161"/>
      <c r="F2824" s="165"/>
      <c r="H2824" s="161"/>
      <c r="J2824" s="161"/>
      <c r="L2824" s="161"/>
      <c r="N2824" s="161"/>
      <c r="P2824" s="161"/>
      <c r="R2824" s="161"/>
      <c r="T2824" s="161"/>
      <c r="V2824" s="161"/>
      <c r="X2824" s="161"/>
      <c r="Z2824" s="161"/>
      <c r="AB2824" s="161"/>
      <c r="AD2824" s="161"/>
      <c r="AF2824" s="161"/>
      <c r="AH2824" s="161"/>
      <c r="AJ2824" s="161"/>
      <c r="AL2824" s="161"/>
      <c r="AN2824" s="161"/>
      <c r="AP2824" s="161"/>
      <c r="AR2824" s="161"/>
      <c r="AT2824" s="161"/>
      <c r="AV2824" s="161"/>
      <c r="AX2824" s="161"/>
      <c r="AZ2824" s="161"/>
      <c r="BB2824" s="161"/>
    </row>
    <row r="2825" spans="1:54" s="174" customFormat="1" ht="18.399999999999999" customHeight="1" x14ac:dyDescent="0.3">
      <c r="A2825" s="182"/>
      <c r="B2825" s="160"/>
      <c r="C2825" s="64"/>
      <c r="D2825" s="161"/>
      <c r="E2825" s="161"/>
      <c r="F2825" s="165"/>
      <c r="H2825" s="161"/>
      <c r="J2825" s="161"/>
      <c r="L2825" s="161"/>
      <c r="N2825" s="161"/>
      <c r="P2825" s="161"/>
      <c r="R2825" s="161"/>
      <c r="T2825" s="161"/>
      <c r="V2825" s="161"/>
      <c r="X2825" s="161"/>
      <c r="Z2825" s="161"/>
      <c r="AB2825" s="161"/>
      <c r="AD2825" s="161"/>
      <c r="AF2825" s="161"/>
      <c r="AH2825" s="161"/>
      <c r="AJ2825" s="161"/>
      <c r="AL2825" s="161"/>
      <c r="AN2825" s="161"/>
      <c r="AP2825" s="161"/>
      <c r="AR2825" s="161"/>
      <c r="AT2825" s="161"/>
      <c r="AV2825" s="161"/>
      <c r="AX2825" s="161"/>
      <c r="AZ2825" s="161"/>
      <c r="BB2825" s="161"/>
    </row>
    <row r="2826" spans="1:54" s="174" customFormat="1" ht="18.399999999999999" customHeight="1" x14ac:dyDescent="0.3">
      <c r="A2826" s="182"/>
      <c r="B2826" s="160"/>
      <c r="C2826" s="64"/>
      <c r="D2826" s="161"/>
      <c r="E2826" s="161"/>
      <c r="F2826" s="165"/>
      <c r="H2826" s="161"/>
      <c r="J2826" s="161"/>
      <c r="L2826" s="161"/>
      <c r="N2826" s="161"/>
      <c r="P2826" s="161"/>
      <c r="R2826" s="161"/>
      <c r="T2826" s="161"/>
      <c r="V2826" s="161"/>
      <c r="X2826" s="161"/>
      <c r="Z2826" s="161"/>
      <c r="AB2826" s="161"/>
      <c r="AD2826" s="161"/>
      <c r="AF2826" s="161"/>
      <c r="AH2826" s="161"/>
      <c r="AJ2826" s="161"/>
      <c r="AL2826" s="161"/>
      <c r="AN2826" s="161"/>
      <c r="AP2826" s="161"/>
      <c r="AR2826" s="161"/>
      <c r="AT2826" s="161"/>
      <c r="AV2826" s="161"/>
      <c r="AX2826" s="161"/>
      <c r="AZ2826" s="161"/>
      <c r="BB2826" s="161"/>
    </row>
    <row r="2827" spans="1:54" s="174" customFormat="1" ht="18.399999999999999" customHeight="1" x14ac:dyDescent="0.3">
      <c r="A2827" s="182"/>
      <c r="B2827" s="160"/>
      <c r="C2827" s="64"/>
      <c r="D2827" s="161"/>
      <c r="E2827" s="161"/>
      <c r="F2827" s="165"/>
      <c r="H2827" s="161"/>
      <c r="J2827" s="161"/>
      <c r="L2827" s="161"/>
      <c r="N2827" s="161"/>
      <c r="P2827" s="161"/>
      <c r="R2827" s="161"/>
      <c r="T2827" s="161"/>
      <c r="V2827" s="161"/>
      <c r="X2827" s="161"/>
      <c r="Z2827" s="161"/>
      <c r="AB2827" s="161"/>
      <c r="AD2827" s="161"/>
      <c r="AF2827" s="161"/>
      <c r="AH2827" s="161"/>
      <c r="AJ2827" s="161"/>
      <c r="AL2827" s="161"/>
      <c r="AN2827" s="161"/>
      <c r="AP2827" s="161"/>
      <c r="AR2827" s="161"/>
      <c r="AT2827" s="161"/>
      <c r="AV2827" s="161"/>
      <c r="AX2827" s="161"/>
      <c r="AZ2827" s="161"/>
      <c r="BB2827" s="161"/>
    </row>
    <row r="2828" spans="1:54" s="174" customFormat="1" ht="18.399999999999999" customHeight="1" x14ac:dyDescent="0.3">
      <c r="A2828" s="182"/>
      <c r="B2828" s="160"/>
      <c r="C2828" s="64"/>
      <c r="D2828" s="161"/>
      <c r="E2828" s="161"/>
      <c r="F2828" s="165"/>
      <c r="H2828" s="161"/>
      <c r="J2828" s="161"/>
      <c r="L2828" s="161"/>
      <c r="N2828" s="161"/>
      <c r="P2828" s="161"/>
      <c r="R2828" s="161"/>
      <c r="T2828" s="161"/>
      <c r="V2828" s="161"/>
      <c r="X2828" s="161"/>
      <c r="Z2828" s="161"/>
      <c r="AB2828" s="161"/>
      <c r="AD2828" s="161"/>
      <c r="AF2828" s="161"/>
      <c r="AH2828" s="161"/>
      <c r="AJ2828" s="161"/>
      <c r="AL2828" s="161"/>
      <c r="AN2828" s="161"/>
      <c r="AP2828" s="161"/>
      <c r="AR2828" s="161"/>
      <c r="AT2828" s="161"/>
      <c r="AV2828" s="161"/>
      <c r="AX2828" s="161"/>
      <c r="AZ2828" s="161"/>
      <c r="BB2828" s="161"/>
    </row>
    <row r="2829" spans="1:54" s="174" customFormat="1" ht="18.399999999999999" customHeight="1" x14ac:dyDescent="0.3">
      <c r="A2829" s="182"/>
      <c r="B2829" s="160"/>
      <c r="C2829" s="64"/>
      <c r="D2829" s="161"/>
      <c r="E2829" s="161"/>
      <c r="F2829" s="165"/>
      <c r="H2829" s="161"/>
      <c r="J2829" s="161"/>
      <c r="L2829" s="161"/>
      <c r="N2829" s="161"/>
      <c r="P2829" s="161"/>
      <c r="R2829" s="161"/>
      <c r="T2829" s="161"/>
      <c r="V2829" s="161"/>
      <c r="X2829" s="161"/>
      <c r="Z2829" s="161"/>
      <c r="AB2829" s="161"/>
      <c r="AD2829" s="161"/>
      <c r="AF2829" s="161"/>
      <c r="AH2829" s="161"/>
      <c r="AJ2829" s="161"/>
      <c r="AL2829" s="161"/>
      <c r="AN2829" s="161"/>
      <c r="AP2829" s="161"/>
      <c r="AR2829" s="161"/>
      <c r="AT2829" s="161"/>
      <c r="AV2829" s="161"/>
      <c r="AX2829" s="161"/>
      <c r="AZ2829" s="161"/>
      <c r="BB2829" s="161"/>
    </row>
    <row r="2830" spans="1:54" s="174" customFormat="1" ht="18.399999999999999" customHeight="1" x14ac:dyDescent="0.3">
      <c r="A2830" s="182"/>
      <c r="B2830" s="160"/>
      <c r="C2830" s="64"/>
      <c r="D2830" s="161"/>
      <c r="E2830" s="161"/>
      <c r="F2830" s="165"/>
      <c r="H2830" s="161"/>
      <c r="J2830" s="161"/>
      <c r="L2830" s="161"/>
      <c r="N2830" s="161"/>
      <c r="P2830" s="161"/>
      <c r="R2830" s="161"/>
      <c r="T2830" s="161"/>
      <c r="V2830" s="161"/>
      <c r="X2830" s="161"/>
      <c r="Z2830" s="161"/>
      <c r="AB2830" s="161"/>
      <c r="AD2830" s="161"/>
      <c r="AF2830" s="161"/>
      <c r="AH2830" s="161"/>
      <c r="AJ2830" s="161"/>
      <c r="AL2830" s="161"/>
      <c r="AN2830" s="161"/>
      <c r="AP2830" s="161"/>
      <c r="AR2830" s="161"/>
      <c r="AT2830" s="161"/>
      <c r="AV2830" s="161"/>
      <c r="AX2830" s="161"/>
      <c r="AZ2830" s="161"/>
      <c r="BB2830" s="161"/>
    </row>
    <row r="2831" spans="1:54" s="174" customFormat="1" ht="18.399999999999999" customHeight="1" x14ac:dyDescent="0.3">
      <c r="A2831" s="182"/>
      <c r="B2831" s="160"/>
      <c r="C2831" s="64"/>
      <c r="D2831" s="161"/>
      <c r="E2831" s="161"/>
      <c r="F2831" s="165"/>
      <c r="H2831" s="161"/>
      <c r="J2831" s="161"/>
      <c r="L2831" s="161"/>
      <c r="N2831" s="161"/>
      <c r="P2831" s="161"/>
      <c r="R2831" s="161"/>
      <c r="T2831" s="161"/>
      <c r="V2831" s="161"/>
      <c r="X2831" s="161"/>
      <c r="Z2831" s="161"/>
      <c r="AB2831" s="161"/>
      <c r="AD2831" s="161"/>
      <c r="AF2831" s="161"/>
      <c r="AH2831" s="161"/>
      <c r="AJ2831" s="161"/>
      <c r="AL2831" s="161"/>
      <c r="AN2831" s="161"/>
      <c r="AP2831" s="161"/>
      <c r="AR2831" s="161"/>
      <c r="AT2831" s="161"/>
      <c r="AV2831" s="161"/>
      <c r="AX2831" s="161"/>
      <c r="AZ2831" s="161"/>
      <c r="BB2831" s="161"/>
    </row>
    <row r="2832" spans="1:54" s="174" customFormat="1" ht="18.399999999999999" customHeight="1" x14ac:dyDescent="0.3">
      <c r="A2832" s="182"/>
      <c r="B2832" s="160"/>
      <c r="C2832" s="64"/>
      <c r="D2832" s="161"/>
      <c r="E2832" s="161"/>
      <c r="F2832" s="165"/>
      <c r="H2832" s="161"/>
      <c r="J2832" s="161"/>
      <c r="L2832" s="161"/>
      <c r="N2832" s="161"/>
      <c r="P2832" s="161"/>
      <c r="R2832" s="161"/>
      <c r="T2832" s="161"/>
      <c r="V2832" s="161"/>
      <c r="X2832" s="161"/>
      <c r="Z2832" s="161"/>
      <c r="AB2832" s="161"/>
      <c r="AD2832" s="161"/>
      <c r="AF2832" s="161"/>
      <c r="AH2832" s="161"/>
      <c r="AJ2832" s="161"/>
      <c r="AL2832" s="161"/>
      <c r="AN2832" s="161"/>
      <c r="AP2832" s="161"/>
      <c r="AR2832" s="161"/>
      <c r="AT2832" s="161"/>
      <c r="AV2832" s="161"/>
      <c r="AX2832" s="161"/>
      <c r="AZ2832" s="161"/>
      <c r="BB2832" s="161"/>
    </row>
    <row r="2833" spans="1:54" s="174" customFormat="1" ht="18.399999999999999" customHeight="1" x14ac:dyDescent="0.3">
      <c r="A2833" s="182"/>
      <c r="B2833" s="160"/>
      <c r="C2833" s="64"/>
      <c r="D2833" s="161"/>
      <c r="E2833" s="161"/>
      <c r="F2833" s="165"/>
      <c r="H2833" s="161"/>
      <c r="J2833" s="161"/>
      <c r="L2833" s="161"/>
      <c r="N2833" s="161"/>
      <c r="P2833" s="161"/>
      <c r="R2833" s="161"/>
      <c r="T2833" s="161"/>
      <c r="V2833" s="161"/>
      <c r="X2833" s="161"/>
      <c r="Z2833" s="161"/>
      <c r="AB2833" s="161"/>
      <c r="AD2833" s="161"/>
      <c r="AF2833" s="161"/>
      <c r="AH2833" s="161"/>
      <c r="AJ2833" s="161"/>
      <c r="AL2833" s="161"/>
      <c r="AN2833" s="161"/>
      <c r="AP2833" s="161"/>
      <c r="AR2833" s="161"/>
      <c r="AT2833" s="161"/>
      <c r="AV2833" s="161"/>
      <c r="AX2833" s="161"/>
      <c r="AZ2833" s="161"/>
      <c r="BB2833" s="161"/>
    </row>
    <row r="2834" spans="1:54" s="174" customFormat="1" ht="18.399999999999999" customHeight="1" x14ac:dyDescent="0.3">
      <c r="A2834" s="182"/>
      <c r="B2834" s="160"/>
      <c r="C2834" s="64"/>
      <c r="D2834" s="161"/>
      <c r="E2834" s="161"/>
      <c r="F2834" s="165"/>
      <c r="H2834" s="161"/>
      <c r="J2834" s="161"/>
      <c r="L2834" s="161"/>
      <c r="N2834" s="161"/>
      <c r="P2834" s="161"/>
      <c r="R2834" s="161"/>
      <c r="T2834" s="161"/>
      <c r="V2834" s="161"/>
      <c r="X2834" s="161"/>
      <c r="Z2834" s="161"/>
      <c r="AB2834" s="161"/>
      <c r="AD2834" s="161"/>
      <c r="AF2834" s="161"/>
      <c r="AH2834" s="161"/>
      <c r="AJ2834" s="161"/>
      <c r="AL2834" s="161"/>
      <c r="AN2834" s="161"/>
      <c r="AP2834" s="161"/>
      <c r="AR2834" s="161"/>
      <c r="AT2834" s="161"/>
      <c r="AV2834" s="161"/>
      <c r="AX2834" s="161"/>
      <c r="AZ2834" s="161"/>
      <c r="BB2834" s="161"/>
    </row>
    <row r="2835" spans="1:54" s="174" customFormat="1" ht="18.399999999999999" customHeight="1" x14ac:dyDescent="0.3">
      <c r="A2835" s="182"/>
      <c r="B2835" s="160"/>
      <c r="C2835" s="64"/>
      <c r="D2835" s="161"/>
      <c r="E2835" s="161"/>
      <c r="F2835" s="165"/>
      <c r="H2835" s="161"/>
      <c r="J2835" s="161"/>
      <c r="L2835" s="161"/>
      <c r="N2835" s="161"/>
      <c r="P2835" s="161"/>
      <c r="R2835" s="161"/>
      <c r="T2835" s="161"/>
      <c r="V2835" s="161"/>
      <c r="X2835" s="161"/>
      <c r="Z2835" s="161"/>
      <c r="AB2835" s="161"/>
      <c r="AD2835" s="161"/>
      <c r="AF2835" s="161"/>
      <c r="AH2835" s="161"/>
      <c r="AJ2835" s="161"/>
      <c r="AL2835" s="161"/>
      <c r="AN2835" s="161"/>
      <c r="AP2835" s="161"/>
      <c r="AR2835" s="161"/>
      <c r="AT2835" s="161"/>
      <c r="AV2835" s="161"/>
      <c r="AX2835" s="161"/>
      <c r="AZ2835" s="161"/>
      <c r="BB2835" s="161"/>
    </row>
    <row r="2836" spans="1:54" s="174" customFormat="1" ht="18.399999999999999" customHeight="1" x14ac:dyDescent="0.3">
      <c r="A2836" s="182"/>
      <c r="B2836" s="160"/>
      <c r="C2836" s="64"/>
      <c r="D2836" s="161"/>
      <c r="E2836" s="161"/>
      <c r="F2836" s="165"/>
      <c r="H2836" s="161"/>
      <c r="J2836" s="161"/>
      <c r="L2836" s="161"/>
      <c r="N2836" s="161"/>
      <c r="P2836" s="161"/>
      <c r="R2836" s="161"/>
      <c r="T2836" s="161"/>
      <c r="V2836" s="161"/>
      <c r="X2836" s="161"/>
      <c r="Z2836" s="161"/>
      <c r="AB2836" s="161"/>
      <c r="AD2836" s="161"/>
      <c r="AF2836" s="161"/>
      <c r="AH2836" s="161"/>
      <c r="AJ2836" s="161"/>
      <c r="AL2836" s="161"/>
      <c r="AN2836" s="161"/>
      <c r="AP2836" s="161"/>
      <c r="AR2836" s="161"/>
      <c r="AT2836" s="161"/>
      <c r="AV2836" s="161"/>
      <c r="AX2836" s="161"/>
      <c r="AZ2836" s="161"/>
      <c r="BB2836" s="161"/>
    </row>
    <row r="2837" spans="1:54" s="174" customFormat="1" ht="18.399999999999999" customHeight="1" x14ac:dyDescent="0.3">
      <c r="A2837" s="182"/>
      <c r="B2837" s="160"/>
      <c r="C2837" s="64"/>
      <c r="D2837" s="161"/>
      <c r="E2837" s="161"/>
      <c r="F2837" s="165"/>
      <c r="H2837" s="161"/>
      <c r="J2837" s="161"/>
      <c r="L2837" s="161"/>
      <c r="N2837" s="161"/>
      <c r="P2837" s="161"/>
      <c r="R2837" s="161"/>
      <c r="T2837" s="161"/>
      <c r="V2837" s="161"/>
      <c r="X2837" s="161"/>
      <c r="Z2837" s="161"/>
      <c r="AB2837" s="161"/>
      <c r="AD2837" s="161"/>
      <c r="AF2837" s="161"/>
      <c r="AH2837" s="161"/>
      <c r="AJ2837" s="161"/>
      <c r="AL2837" s="161"/>
      <c r="AN2837" s="161"/>
      <c r="AP2837" s="161"/>
      <c r="AR2837" s="161"/>
      <c r="AT2837" s="161"/>
      <c r="AV2837" s="161"/>
      <c r="AX2837" s="161"/>
      <c r="AZ2837" s="161"/>
      <c r="BB2837" s="161"/>
    </row>
    <row r="2838" spans="1:54" s="174" customFormat="1" ht="18.399999999999999" customHeight="1" x14ac:dyDescent="0.3">
      <c r="A2838" s="182"/>
      <c r="B2838" s="160"/>
      <c r="C2838" s="64"/>
      <c r="D2838" s="161"/>
      <c r="E2838" s="161"/>
      <c r="F2838" s="165"/>
      <c r="H2838" s="161"/>
      <c r="J2838" s="161"/>
      <c r="L2838" s="161"/>
      <c r="N2838" s="161"/>
      <c r="P2838" s="161"/>
      <c r="R2838" s="161"/>
      <c r="T2838" s="161"/>
      <c r="V2838" s="161"/>
      <c r="X2838" s="161"/>
      <c r="Z2838" s="161"/>
      <c r="AB2838" s="161"/>
      <c r="AD2838" s="161"/>
      <c r="AF2838" s="161"/>
      <c r="AH2838" s="161"/>
      <c r="AJ2838" s="161"/>
      <c r="AL2838" s="161"/>
      <c r="AN2838" s="161"/>
      <c r="AP2838" s="161"/>
      <c r="AR2838" s="161"/>
      <c r="AT2838" s="161"/>
      <c r="AV2838" s="161"/>
      <c r="AX2838" s="161"/>
      <c r="AZ2838" s="161"/>
      <c r="BB2838" s="161"/>
    </row>
    <row r="2839" spans="1:54" s="174" customFormat="1" ht="18.399999999999999" customHeight="1" x14ac:dyDescent="0.3">
      <c r="A2839" s="182"/>
      <c r="B2839" s="160"/>
      <c r="C2839" s="64"/>
      <c r="D2839" s="161"/>
      <c r="E2839" s="161"/>
      <c r="F2839" s="165"/>
      <c r="H2839" s="161"/>
      <c r="J2839" s="161"/>
      <c r="L2839" s="161"/>
      <c r="N2839" s="161"/>
      <c r="P2839" s="161"/>
      <c r="R2839" s="161"/>
      <c r="T2839" s="161"/>
      <c r="V2839" s="161"/>
      <c r="X2839" s="161"/>
      <c r="Z2839" s="161"/>
      <c r="AB2839" s="161"/>
      <c r="AD2839" s="161"/>
      <c r="AF2839" s="161"/>
      <c r="AH2839" s="161"/>
      <c r="AJ2839" s="161"/>
      <c r="AL2839" s="161"/>
      <c r="AN2839" s="161"/>
      <c r="AP2839" s="161"/>
      <c r="AR2839" s="161"/>
      <c r="AT2839" s="161"/>
      <c r="AV2839" s="161"/>
      <c r="AX2839" s="161"/>
      <c r="AZ2839" s="161"/>
      <c r="BB2839" s="161"/>
    </row>
    <row r="2840" spans="1:54" s="174" customFormat="1" ht="18.399999999999999" customHeight="1" x14ac:dyDescent="0.3">
      <c r="A2840" s="182"/>
      <c r="B2840" s="160"/>
      <c r="C2840" s="64"/>
      <c r="D2840" s="161"/>
      <c r="E2840" s="161"/>
      <c r="F2840" s="165"/>
      <c r="H2840" s="161"/>
      <c r="J2840" s="161"/>
      <c r="L2840" s="161"/>
      <c r="N2840" s="161"/>
      <c r="P2840" s="161"/>
      <c r="R2840" s="161"/>
      <c r="T2840" s="161"/>
      <c r="V2840" s="161"/>
      <c r="X2840" s="161"/>
      <c r="Z2840" s="161"/>
      <c r="AB2840" s="161"/>
      <c r="AD2840" s="161"/>
      <c r="AF2840" s="161"/>
      <c r="AH2840" s="161"/>
      <c r="AJ2840" s="161"/>
      <c r="AL2840" s="161"/>
      <c r="AN2840" s="161"/>
      <c r="AP2840" s="161"/>
      <c r="AR2840" s="161"/>
      <c r="AT2840" s="161"/>
      <c r="AV2840" s="161"/>
      <c r="AX2840" s="161"/>
      <c r="AZ2840" s="161"/>
      <c r="BB2840" s="161"/>
    </row>
    <row r="2841" spans="1:54" s="174" customFormat="1" ht="18.399999999999999" customHeight="1" x14ac:dyDescent="0.3">
      <c r="A2841" s="182"/>
      <c r="B2841" s="160"/>
      <c r="C2841" s="64"/>
      <c r="D2841" s="161"/>
      <c r="E2841" s="161"/>
      <c r="F2841" s="165"/>
      <c r="H2841" s="161"/>
      <c r="J2841" s="161"/>
      <c r="L2841" s="161"/>
      <c r="N2841" s="161"/>
      <c r="P2841" s="161"/>
      <c r="R2841" s="161"/>
      <c r="T2841" s="161"/>
      <c r="V2841" s="161"/>
      <c r="X2841" s="161"/>
      <c r="Z2841" s="161"/>
      <c r="AB2841" s="161"/>
      <c r="AD2841" s="161"/>
      <c r="AF2841" s="161"/>
      <c r="AH2841" s="161"/>
      <c r="AJ2841" s="161"/>
      <c r="AL2841" s="161"/>
      <c r="AN2841" s="161"/>
      <c r="AP2841" s="161"/>
      <c r="AR2841" s="161"/>
      <c r="AT2841" s="161"/>
      <c r="AV2841" s="161"/>
      <c r="AX2841" s="161"/>
      <c r="AZ2841" s="161"/>
      <c r="BB2841" s="161"/>
    </row>
    <row r="2842" spans="1:54" s="174" customFormat="1" ht="18.399999999999999" customHeight="1" x14ac:dyDescent="0.3">
      <c r="A2842" s="182"/>
      <c r="B2842" s="160"/>
      <c r="C2842" s="64"/>
      <c r="D2842" s="161"/>
      <c r="E2842" s="161"/>
      <c r="F2842" s="165"/>
      <c r="H2842" s="161"/>
      <c r="J2842" s="161"/>
      <c r="L2842" s="161"/>
      <c r="N2842" s="161"/>
      <c r="P2842" s="161"/>
      <c r="R2842" s="161"/>
      <c r="T2842" s="161"/>
      <c r="V2842" s="161"/>
      <c r="X2842" s="161"/>
      <c r="Z2842" s="161"/>
      <c r="AB2842" s="161"/>
      <c r="AD2842" s="161"/>
      <c r="AF2842" s="161"/>
      <c r="AH2842" s="161"/>
      <c r="AJ2842" s="161"/>
      <c r="AL2842" s="161"/>
      <c r="AN2842" s="161"/>
      <c r="AP2842" s="161"/>
      <c r="AR2842" s="161"/>
      <c r="AT2842" s="161"/>
      <c r="AV2842" s="161"/>
      <c r="AX2842" s="161"/>
      <c r="AZ2842" s="161"/>
      <c r="BB2842" s="161"/>
    </row>
    <row r="2843" spans="1:54" s="174" customFormat="1" ht="18.399999999999999" customHeight="1" x14ac:dyDescent="0.3">
      <c r="A2843" s="182"/>
      <c r="B2843" s="160"/>
      <c r="C2843" s="64"/>
      <c r="D2843" s="161"/>
      <c r="E2843" s="161"/>
      <c r="F2843" s="165"/>
      <c r="H2843" s="161"/>
      <c r="J2843" s="161"/>
      <c r="L2843" s="161"/>
      <c r="N2843" s="161"/>
      <c r="P2843" s="161"/>
      <c r="R2843" s="161"/>
      <c r="T2843" s="161"/>
      <c r="V2843" s="161"/>
      <c r="X2843" s="161"/>
      <c r="Z2843" s="161"/>
      <c r="AB2843" s="161"/>
      <c r="AD2843" s="161"/>
      <c r="AF2843" s="161"/>
      <c r="AH2843" s="161"/>
      <c r="AJ2843" s="161"/>
      <c r="AL2843" s="161"/>
      <c r="AN2843" s="161"/>
      <c r="AP2843" s="161"/>
      <c r="AR2843" s="161"/>
      <c r="AT2843" s="161"/>
      <c r="AV2843" s="161"/>
      <c r="AX2843" s="161"/>
      <c r="AZ2843" s="161"/>
      <c r="BB2843" s="161"/>
    </row>
    <row r="2844" spans="1:54" s="174" customFormat="1" ht="18.399999999999999" customHeight="1" x14ac:dyDescent="0.3">
      <c r="A2844" s="182"/>
      <c r="B2844" s="160"/>
      <c r="C2844" s="64"/>
      <c r="D2844" s="161"/>
      <c r="E2844" s="161"/>
      <c r="F2844" s="165"/>
      <c r="H2844" s="161"/>
      <c r="J2844" s="161"/>
      <c r="L2844" s="161"/>
      <c r="N2844" s="161"/>
      <c r="P2844" s="161"/>
      <c r="R2844" s="161"/>
      <c r="T2844" s="161"/>
      <c r="V2844" s="161"/>
      <c r="X2844" s="161"/>
      <c r="Z2844" s="161"/>
      <c r="AB2844" s="161"/>
      <c r="AD2844" s="161"/>
      <c r="AF2844" s="161"/>
      <c r="AH2844" s="161"/>
      <c r="AJ2844" s="161"/>
      <c r="AL2844" s="161"/>
      <c r="AN2844" s="161"/>
      <c r="AP2844" s="161"/>
      <c r="AR2844" s="161"/>
      <c r="AT2844" s="161"/>
      <c r="AV2844" s="161"/>
      <c r="AX2844" s="161"/>
      <c r="AZ2844" s="161"/>
      <c r="BB2844" s="161"/>
    </row>
    <row r="2845" spans="1:54" s="174" customFormat="1" ht="18.399999999999999" customHeight="1" x14ac:dyDescent="0.3">
      <c r="A2845" s="182"/>
      <c r="B2845" s="160"/>
      <c r="C2845" s="64"/>
      <c r="D2845" s="161"/>
      <c r="E2845" s="161"/>
      <c r="F2845" s="165"/>
      <c r="H2845" s="161"/>
      <c r="J2845" s="161"/>
      <c r="L2845" s="161"/>
      <c r="N2845" s="161"/>
      <c r="P2845" s="161"/>
      <c r="R2845" s="161"/>
      <c r="T2845" s="161"/>
      <c r="V2845" s="161"/>
      <c r="X2845" s="161"/>
      <c r="Z2845" s="161"/>
      <c r="AB2845" s="161"/>
      <c r="AD2845" s="161"/>
      <c r="AF2845" s="161"/>
      <c r="AH2845" s="161"/>
      <c r="AJ2845" s="161"/>
      <c r="AL2845" s="161"/>
      <c r="AN2845" s="161"/>
      <c r="AP2845" s="161"/>
      <c r="AR2845" s="161"/>
      <c r="AT2845" s="161"/>
      <c r="AV2845" s="161"/>
      <c r="AX2845" s="161"/>
      <c r="AZ2845" s="161"/>
      <c r="BB2845" s="161"/>
    </row>
    <row r="2846" spans="1:54" s="174" customFormat="1" ht="18.399999999999999" customHeight="1" x14ac:dyDescent="0.3">
      <c r="A2846" s="182"/>
      <c r="B2846" s="160"/>
      <c r="C2846" s="64"/>
      <c r="D2846" s="161"/>
      <c r="E2846" s="161"/>
      <c r="F2846" s="165"/>
      <c r="H2846" s="161"/>
      <c r="J2846" s="161"/>
      <c r="L2846" s="161"/>
      <c r="N2846" s="161"/>
      <c r="P2846" s="161"/>
      <c r="R2846" s="161"/>
      <c r="T2846" s="161"/>
      <c r="V2846" s="161"/>
      <c r="X2846" s="161"/>
      <c r="Z2846" s="161"/>
      <c r="AB2846" s="161"/>
      <c r="AD2846" s="161"/>
      <c r="AF2846" s="161"/>
      <c r="AH2846" s="161"/>
      <c r="AJ2846" s="161"/>
      <c r="AL2846" s="161"/>
      <c r="AN2846" s="161"/>
      <c r="AP2846" s="161"/>
      <c r="AR2846" s="161"/>
      <c r="AT2846" s="161"/>
      <c r="AV2846" s="161"/>
      <c r="AX2846" s="161"/>
      <c r="AZ2846" s="161"/>
      <c r="BB2846" s="161"/>
    </row>
    <row r="2847" spans="1:54" s="174" customFormat="1" ht="18.399999999999999" customHeight="1" x14ac:dyDescent="0.3">
      <c r="A2847" s="182"/>
      <c r="B2847" s="160"/>
      <c r="C2847" s="64"/>
      <c r="D2847" s="161"/>
      <c r="E2847" s="161"/>
      <c r="F2847" s="165"/>
      <c r="H2847" s="161"/>
      <c r="J2847" s="161"/>
      <c r="L2847" s="161"/>
      <c r="N2847" s="161"/>
      <c r="P2847" s="161"/>
      <c r="R2847" s="161"/>
      <c r="T2847" s="161"/>
      <c r="V2847" s="161"/>
      <c r="X2847" s="161"/>
      <c r="Z2847" s="161"/>
      <c r="AB2847" s="161"/>
      <c r="AD2847" s="161"/>
      <c r="AF2847" s="161"/>
      <c r="AH2847" s="161"/>
      <c r="AJ2847" s="161"/>
      <c r="AL2847" s="161"/>
      <c r="AN2847" s="161"/>
      <c r="AP2847" s="161"/>
      <c r="AR2847" s="161"/>
      <c r="AT2847" s="161"/>
      <c r="AV2847" s="161"/>
      <c r="AX2847" s="161"/>
      <c r="AZ2847" s="161"/>
      <c r="BB2847" s="161"/>
    </row>
    <row r="2848" spans="1:54" s="174" customFormat="1" ht="18.399999999999999" customHeight="1" x14ac:dyDescent="0.3">
      <c r="A2848" s="182"/>
      <c r="B2848" s="160"/>
      <c r="C2848" s="64"/>
      <c r="D2848" s="161"/>
      <c r="E2848" s="161"/>
      <c r="F2848" s="165"/>
      <c r="H2848" s="161"/>
      <c r="J2848" s="161"/>
      <c r="L2848" s="161"/>
      <c r="N2848" s="161"/>
      <c r="P2848" s="161"/>
      <c r="R2848" s="161"/>
      <c r="T2848" s="161"/>
      <c r="V2848" s="161"/>
      <c r="X2848" s="161"/>
      <c r="Z2848" s="161"/>
      <c r="AB2848" s="161"/>
      <c r="AD2848" s="161"/>
      <c r="AF2848" s="161"/>
      <c r="AH2848" s="161"/>
      <c r="AJ2848" s="161"/>
      <c r="AL2848" s="161"/>
      <c r="AN2848" s="161"/>
      <c r="AP2848" s="161"/>
      <c r="AR2848" s="161"/>
      <c r="AT2848" s="161"/>
      <c r="AV2848" s="161"/>
      <c r="AX2848" s="161"/>
      <c r="AZ2848" s="161"/>
      <c r="BB2848" s="161"/>
    </row>
    <row r="2849" spans="1:54" s="174" customFormat="1" ht="18.399999999999999" customHeight="1" x14ac:dyDescent="0.3">
      <c r="A2849" s="182"/>
      <c r="B2849" s="160"/>
      <c r="C2849" s="64"/>
      <c r="D2849" s="161"/>
      <c r="E2849" s="161"/>
      <c r="F2849" s="165"/>
      <c r="H2849" s="161"/>
      <c r="J2849" s="161"/>
      <c r="L2849" s="161"/>
      <c r="N2849" s="161"/>
      <c r="P2849" s="161"/>
      <c r="R2849" s="161"/>
      <c r="T2849" s="161"/>
      <c r="V2849" s="161"/>
      <c r="X2849" s="161"/>
      <c r="Z2849" s="161"/>
      <c r="AB2849" s="161"/>
      <c r="AD2849" s="161"/>
      <c r="AF2849" s="161"/>
      <c r="AH2849" s="161"/>
      <c r="AJ2849" s="161"/>
      <c r="AL2849" s="161"/>
      <c r="AN2849" s="161"/>
      <c r="AP2849" s="161"/>
      <c r="AR2849" s="161"/>
      <c r="AT2849" s="161"/>
      <c r="AV2849" s="161"/>
      <c r="AX2849" s="161"/>
      <c r="AZ2849" s="161"/>
      <c r="BB2849" s="161"/>
    </row>
    <row r="2850" spans="1:54" s="174" customFormat="1" ht="18.399999999999999" customHeight="1" x14ac:dyDescent="0.3">
      <c r="A2850" s="182"/>
      <c r="B2850" s="160"/>
      <c r="C2850" s="64"/>
      <c r="D2850" s="161"/>
      <c r="E2850" s="161"/>
      <c r="F2850" s="165"/>
      <c r="H2850" s="161"/>
      <c r="J2850" s="161"/>
      <c r="L2850" s="161"/>
      <c r="N2850" s="161"/>
      <c r="P2850" s="161"/>
      <c r="R2850" s="161"/>
      <c r="T2850" s="161"/>
      <c r="V2850" s="161"/>
      <c r="X2850" s="161"/>
      <c r="Z2850" s="161"/>
      <c r="AB2850" s="161"/>
      <c r="AD2850" s="161"/>
      <c r="AF2850" s="161"/>
      <c r="AH2850" s="161"/>
      <c r="AJ2850" s="161"/>
      <c r="AL2850" s="161"/>
      <c r="AN2850" s="161"/>
      <c r="AP2850" s="161"/>
      <c r="AR2850" s="161"/>
      <c r="AT2850" s="161"/>
      <c r="AV2850" s="161"/>
      <c r="AX2850" s="161"/>
      <c r="AZ2850" s="161"/>
      <c r="BB2850" s="161"/>
    </row>
    <row r="2851" spans="1:54" s="174" customFormat="1" ht="18.399999999999999" customHeight="1" x14ac:dyDescent="0.3">
      <c r="A2851" s="182"/>
      <c r="B2851" s="160"/>
      <c r="C2851" s="64"/>
      <c r="D2851" s="161"/>
      <c r="E2851" s="161"/>
      <c r="F2851" s="165"/>
      <c r="H2851" s="161"/>
      <c r="J2851" s="161"/>
      <c r="L2851" s="161"/>
      <c r="N2851" s="161"/>
      <c r="P2851" s="161"/>
      <c r="R2851" s="161"/>
      <c r="T2851" s="161"/>
      <c r="V2851" s="161"/>
      <c r="X2851" s="161"/>
      <c r="Z2851" s="161"/>
      <c r="AB2851" s="161"/>
      <c r="AD2851" s="161"/>
      <c r="AF2851" s="161"/>
      <c r="AH2851" s="161"/>
      <c r="AJ2851" s="161"/>
      <c r="AL2851" s="161"/>
      <c r="AN2851" s="161"/>
      <c r="AP2851" s="161"/>
      <c r="AR2851" s="161"/>
      <c r="AT2851" s="161"/>
      <c r="AV2851" s="161"/>
      <c r="AX2851" s="161"/>
      <c r="AZ2851" s="161"/>
      <c r="BB2851" s="161"/>
    </row>
    <row r="2852" spans="1:54" ht="18.399999999999999" customHeight="1" x14ac:dyDescent="0.3">
      <c r="A2852" s="182"/>
      <c r="B2852" s="160"/>
      <c r="C2852" s="64"/>
      <c r="D2852" s="161"/>
      <c r="H2852" s="161"/>
      <c r="J2852" s="161"/>
      <c r="L2852" s="161"/>
      <c r="N2852" s="161"/>
      <c r="P2852" s="161"/>
      <c r="R2852" s="161"/>
      <c r="T2852" s="161"/>
      <c r="V2852" s="161"/>
      <c r="X2852" s="161"/>
      <c r="Z2852" s="161"/>
      <c r="AB2852" s="161"/>
      <c r="AD2852" s="161"/>
      <c r="AF2852" s="161"/>
      <c r="AH2852" s="161"/>
      <c r="AJ2852" s="161"/>
      <c r="AL2852" s="161"/>
      <c r="AN2852" s="161"/>
      <c r="AP2852" s="161"/>
      <c r="AR2852" s="161"/>
      <c r="AT2852" s="161"/>
      <c r="AV2852" s="161"/>
      <c r="AX2852" s="161"/>
      <c r="AZ2852" s="161"/>
      <c r="BB2852" s="161"/>
    </row>
    <row r="2853" spans="1:54" s="174" customFormat="1" ht="18.399999999999999" customHeight="1" x14ac:dyDescent="0.3">
      <c r="A2853" s="182"/>
      <c r="B2853" s="160"/>
      <c r="C2853" s="64"/>
      <c r="D2853" s="161"/>
      <c r="E2853" s="161"/>
      <c r="F2853" s="165"/>
      <c r="H2853" s="161"/>
      <c r="J2853" s="161"/>
      <c r="L2853" s="161"/>
      <c r="N2853" s="161"/>
      <c r="P2853" s="161"/>
      <c r="R2853" s="161"/>
      <c r="T2853" s="161"/>
      <c r="V2853" s="161"/>
      <c r="X2853" s="161"/>
      <c r="Z2853" s="161"/>
      <c r="AB2853" s="161"/>
      <c r="AD2853" s="161"/>
      <c r="AF2853" s="161"/>
      <c r="AH2853" s="161"/>
      <c r="AJ2853" s="161"/>
      <c r="AL2853" s="161"/>
      <c r="AN2853" s="161"/>
      <c r="AP2853" s="161"/>
      <c r="AR2853" s="161"/>
      <c r="AT2853" s="161"/>
      <c r="AV2853" s="161"/>
      <c r="AX2853" s="161"/>
      <c r="AZ2853" s="161"/>
      <c r="BB2853" s="161"/>
    </row>
    <row r="2854" spans="1:54" s="174" customFormat="1" ht="18.399999999999999" customHeight="1" x14ac:dyDescent="0.3">
      <c r="A2854" s="182"/>
      <c r="B2854" s="160"/>
      <c r="C2854" s="64"/>
      <c r="D2854" s="161"/>
      <c r="E2854" s="161"/>
      <c r="F2854" s="165"/>
      <c r="H2854" s="161"/>
      <c r="J2854" s="161"/>
      <c r="L2854" s="161"/>
      <c r="N2854" s="161"/>
      <c r="P2854" s="161"/>
      <c r="R2854" s="161"/>
      <c r="T2854" s="161"/>
      <c r="V2854" s="161"/>
      <c r="X2854" s="161"/>
      <c r="Z2854" s="161"/>
      <c r="AB2854" s="161"/>
      <c r="AD2854" s="161"/>
      <c r="AF2854" s="161"/>
      <c r="AH2854" s="161"/>
      <c r="AJ2854" s="161"/>
      <c r="AL2854" s="161"/>
      <c r="AN2854" s="161"/>
      <c r="AP2854" s="161"/>
      <c r="AR2854" s="161"/>
      <c r="AT2854" s="161"/>
      <c r="AV2854" s="161"/>
      <c r="AX2854" s="161"/>
      <c r="AZ2854" s="161"/>
      <c r="BB2854" s="161"/>
    </row>
    <row r="2855" spans="1:54" s="174" customFormat="1" ht="18.399999999999999" customHeight="1" x14ac:dyDescent="0.3">
      <c r="A2855" s="182"/>
      <c r="B2855" s="160"/>
      <c r="C2855" s="64"/>
      <c r="D2855" s="161"/>
      <c r="E2855" s="161"/>
      <c r="F2855" s="165"/>
      <c r="H2855" s="161"/>
      <c r="J2855" s="161"/>
      <c r="L2855" s="161"/>
      <c r="N2855" s="161"/>
      <c r="P2855" s="161"/>
      <c r="R2855" s="161"/>
      <c r="T2855" s="161"/>
      <c r="V2855" s="161"/>
      <c r="X2855" s="161"/>
      <c r="Z2855" s="161"/>
      <c r="AB2855" s="161"/>
      <c r="AD2855" s="161"/>
      <c r="AF2855" s="161"/>
      <c r="AH2855" s="161"/>
      <c r="AJ2855" s="161"/>
      <c r="AL2855" s="161"/>
      <c r="AN2855" s="161"/>
      <c r="AP2855" s="161"/>
      <c r="AR2855" s="161"/>
      <c r="AT2855" s="161"/>
      <c r="AV2855" s="161"/>
      <c r="AX2855" s="161"/>
      <c r="AZ2855" s="161"/>
      <c r="BB2855" s="161"/>
    </row>
    <row r="2856" spans="1:54" ht="18.399999999999999" customHeight="1" x14ac:dyDescent="0.3">
      <c r="A2856" s="182"/>
      <c r="B2856" s="160"/>
      <c r="C2856" s="64"/>
      <c r="D2856" s="161"/>
      <c r="H2856" s="161"/>
      <c r="J2856" s="161"/>
      <c r="L2856" s="161"/>
      <c r="N2856" s="161"/>
      <c r="P2856" s="161"/>
      <c r="R2856" s="161"/>
      <c r="T2856" s="161"/>
      <c r="V2856" s="161"/>
      <c r="X2856" s="161"/>
      <c r="Z2856" s="161"/>
      <c r="AB2856" s="161"/>
      <c r="AD2856" s="161"/>
      <c r="AF2856" s="161"/>
      <c r="AH2856" s="161"/>
      <c r="AJ2856" s="161"/>
      <c r="AL2856" s="161"/>
      <c r="AN2856" s="161"/>
      <c r="AP2856" s="161"/>
      <c r="AR2856" s="161"/>
      <c r="AT2856" s="161"/>
      <c r="AV2856" s="161"/>
      <c r="AX2856" s="161"/>
      <c r="AZ2856" s="161"/>
      <c r="BB2856" s="161"/>
    </row>
    <row r="2857" spans="1:54" ht="18.399999999999999" customHeight="1" x14ac:dyDescent="0.3">
      <c r="A2857" s="182"/>
      <c r="B2857" s="160"/>
      <c r="C2857" s="64"/>
      <c r="D2857" s="161"/>
      <c r="H2857" s="161"/>
      <c r="J2857" s="161"/>
      <c r="L2857" s="161"/>
      <c r="N2857" s="161"/>
      <c r="P2857" s="161"/>
      <c r="R2857" s="161"/>
      <c r="T2857" s="161"/>
      <c r="V2857" s="161"/>
      <c r="X2857" s="161"/>
      <c r="Z2857" s="161"/>
      <c r="AB2857" s="161"/>
      <c r="AD2857" s="161"/>
      <c r="AF2857" s="161"/>
      <c r="AH2857" s="161"/>
      <c r="AJ2857" s="161"/>
      <c r="AL2857" s="161"/>
      <c r="AN2857" s="161"/>
      <c r="AP2857" s="161"/>
      <c r="AR2857" s="161"/>
      <c r="AT2857" s="161"/>
      <c r="AV2857" s="161"/>
      <c r="AX2857" s="161"/>
      <c r="AZ2857" s="161"/>
      <c r="BB2857" s="161"/>
    </row>
    <row r="2858" spans="1:54" s="174" customFormat="1" ht="18.399999999999999" customHeight="1" x14ac:dyDescent="0.3">
      <c r="A2858" s="182"/>
      <c r="B2858" s="160"/>
      <c r="C2858" s="64"/>
      <c r="D2858" s="161"/>
      <c r="E2858" s="161"/>
      <c r="F2858" s="165"/>
      <c r="H2858" s="161"/>
      <c r="J2858" s="161"/>
      <c r="L2858" s="161"/>
      <c r="N2858" s="161"/>
      <c r="P2858" s="161"/>
      <c r="R2858" s="161"/>
      <c r="T2858" s="161"/>
      <c r="V2858" s="161"/>
      <c r="X2858" s="161"/>
      <c r="Z2858" s="161"/>
      <c r="AB2858" s="161"/>
      <c r="AD2858" s="161"/>
      <c r="AF2858" s="161"/>
      <c r="AH2858" s="161"/>
      <c r="AJ2858" s="161"/>
      <c r="AL2858" s="161"/>
      <c r="AN2858" s="161"/>
      <c r="AP2858" s="161"/>
      <c r="AR2858" s="161"/>
      <c r="AT2858" s="161"/>
      <c r="AV2858" s="161"/>
      <c r="AX2858" s="161"/>
      <c r="AZ2858" s="161"/>
      <c r="BB2858" s="161"/>
    </row>
    <row r="2859" spans="1:54" ht="18.399999999999999" customHeight="1" x14ac:dyDescent="0.3">
      <c r="A2859" s="182"/>
      <c r="B2859" s="160"/>
      <c r="C2859" s="64"/>
      <c r="D2859" s="161"/>
      <c r="H2859" s="161"/>
      <c r="J2859" s="161"/>
      <c r="L2859" s="161"/>
      <c r="N2859" s="161"/>
      <c r="P2859" s="161"/>
      <c r="R2859" s="161"/>
      <c r="T2859" s="161"/>
      <c r="V2859" s="161"/>
      <c r="X2859" s="161"/>
      <c r="Z2859" s="161"/>
      <c r="AB2859" s="161"/>
      <c r="AD2859" s="161"/>
      <c r="AF2859" s="161"/>
      <c r="AH2859" s="161"/>
      <c r="AJ2859" s="161"/>
      <c r="AL2859" s="161"/>
      <c r="AN2859" s="161"/>
      <c r="AP2859" s="161"/>
      <c r="AR2859" s="161"/>
      <c r="AT2859" s="161"/>
      <c r="AV2859" s="161"/>
      <c r="AX2859" s="161"/>
      <c r="AZ2859" s="161"/>
      <c r="BB2859" s="161"/>
    </row>
    <row r="2860" spans="1:54" ht="18.399999999999999" customHeight="1" x14ac:dyDescent="0.3">
      <c r="A2860" s="182"/>
      <c r="B2860" s="160"/>
      <c r="C2860" s="64"/>
      <c r="D2860" s="161"/>
      <c r="H2860" s="161"/>
      <c r="J2860" s="161"/>
      <c r="L2860" s="161"/>
      <c r="N2860" s="161"/>
      <c r="P2860" s="161"/>
      <c r="R2860" s="161"/>
      <c r="T2860" s="161"/>
      <c r="V2860" s="161"/>
      <c r="X2860" s="161"/>
      <c r="Z2860" s="161"/>
      <c r="AB2860" s="161"/>
      <c r="AD2860" s="161"/>
      <c r="AF2860" s="161"/>
      <c r="AH2860" s="161"/>
      <c r="AJ2860" s="161"/>
      <c r="AL2860" s="161"/>
      <c r="AN2860" s="161"/>
      <c r="AP2860" s="161"/>
      <c r="AR2860" s="161"/>
      <c r="AT2860" s="161"/>
      <c r="AV2860" s="161"/>
      <c r="AX2860" s="161"/>
      <c r="AZ2860" s="161"/>
      <c r="BB2860" s="161"/>
    </row>
    <row r="2861" spans="1:54" s="174" customFormat="1" ht="18.399999999999999" customHeight="1" x14ac:dyDescent="0.3">
      <c r="A2861" s="182"/>
      <c r="B2861" s="160"/>
      <c r="C2861" s="64"/>
      <c r="D2861" s="161"/>
      <c r="E2861" s="161"/>
      <c r="F2861" s="165"/>
      <c r="H2861" s="161"/>
      <c r="J2861" s="161"/>
      <c r="L2861" s="161"/>
      <c r="N2861" s="161"/>
      <c r="P2861" s="161"/>
      <c r="R2861" s="161"/>
      <c r="T2861" s="161"/>
      <c r="V2861" s="161"/>
      <c r="X2861" s="161"/>
      <c r="Z2861" s="161"/>
      <c r="AB2861" s="161"/>
      <c r="AD2861" s="161"/>
      <c r="AF2861" s="161"/>
      <c r="AH2861" s="161"/>
      <c r="AJ2861" s="161"/>
      <c r="AL2861" s="161"/>
      <c r="AN2861" s="161"/>
      <c r="AP2861" s="161"/>
      <c r="AR2861" s="161"/>
      <c r="AT2861" s="161"/>
      <c r="AV2861" s="161"/>
      <c r="AX2861" s="161"/>
      <c r="AZ2861" s="161"/>
      <c r="BB2861" s="161"/>
    </row>
    <row r="2862" spans="1:54" ht="18.399999999999999" customHeight="1" x14ac:dyDescent="0.3">
      <c r="A2862" s="182"/>
      <c r="B2862" s="160"/>
      <c r="C2862" s="64"/>
      <c r="D2862" s="161"/>
      <c r="H2862" s="161"/>
      <c r="J2862" s="161"/>
      <c r="L2862" s="161"/>
      <c r="N2862" s="161"/>
      <c r="P2862" s="161"/>
      <c r="R2862" s="161"/>
      <c r="T2862" s="161"/>
      <c r="V2862" s="161"/>
      <c r="X2862" s="161"/>
      <c r="Z2862" s="161"/>
      <c r="AB2862" s="161"/>
      <c r="AD2862" s="161"/>
      <c r="AF2862" s="161"/>
      <c r="AH2862" s="161"/>
      <c r="AJ2862" s="161"/>
      <c r="AL2862" s="161"/>
      <c r="AN2862" s="161"/>
      <c r="AP2862" s="161"/>
      <c r="AR2862" s="161"/>
      <c r="AT2862" s="161"/>
      <c r="AV2862" s="161"/>
      <c r="AX2862" s="161"/>
      <c r="AZ2862" s="161"/>
      <c r="BB2862" s="161"/>
    </row>
    <row r="2863" spans="1:54" ht="18.399999999999999" customHeight="1" x14ac:dyDescent="0.3">
      <c r="A2863" s="182"/>
      <c r="B2863" s="160"/>
      <c r="C2863" s="64"/>
      <c r="D2863" s="161"/>
      <c r="H2863" s="161"/>
      <c r="J2863" s="161"/>
      <c r="L2863" s="161"/>
      <c r="N2863" s="161"/>
      <c r="P2863" s="161"/>
      <c r="R2863" s="161"/>
      <c r="T2863" s="161"/>
      <c r="V2863" s="161"/>
      <c r="X2863" s="161"/>
      <c r="Z2863" s="161"/>
      <c r="AB2863" s="161"/>
      <c r="AD2863" s="161"/>
      <c r="AF2863" s="161"/>
      <c r="AH2863" s="161"/>
      <c r="AJ2863" s="161"/>
      <c r="AL2863" s="161"/>
      <c r="AN2863" s="161"/>
      <c r="AP2863" s="161"/>
      <c r="AR2863" s="161"/>
      <c r="AT2863" s="161"/>
      <c r="AV2863" s="161"/>
      <c r="AX2863" s="161"/>
      <c r="AZ2863" s="161"/>
      <c r="BB2863" s="161"/>
    </row>
    <row r="2864" spans="1:54" ht="18.399999999999999" customHeight="1" x14ac:dyDescent="0.3">
      <c r="A2864" s="182"/>
      <c r="B2864" s="160"/>
      <c r="C2864" s="64"/>
      <c r="D2864" s="161"/>
      <c r="H2864" s="161"/>
      <c r="J2864" s="161"/>
      <c r="L2864" s="161"/>
      <c r="N2864" s="161"/>
      <c r="P2864" s="161"/>
      <c r="R2864" s="161"/>
      <c r="T2864" s="161"/>
      <c r="V2864" s="161"/>
      <c r="X2864" s="161"/>
      <c r="Z2864" s="161"/>
      <c r="AB2864" s="161"/>
      <c r="AD2864" s="161"/>
      <c r="AF2864" s="161"/>
      <c r="AH2864" s="161"/>
      <c r="AJ2864" s="161"/>
      <c r="AL2864" s="161"/>
      <c r="AN2864" s="161"/>
      <c r="AP2864" s="161"/>
      <c r="AR2864" s="161"/>
      <c r="AT2864" s="161"/>
      <c r="AV2864" s="161"/>
      <c r="AX2864" s="161"/>
      <c r="AZ2864" s="161"/>
      <c r="BB2864" s="161"/>
    </row>
    <row r="2865" spans="1:54" s="174" customFormat="1" ht="18.399999999999999" customHeight="1" x14ac:dyDescent="0.3">
      <c r="A2865" s="182"/>
      <c r="B2865" s="160"/>
      <c r="C2865" s="64"/>
      <c r="D2865" s="161"/>
      <c r="E2865" s="161"/>
      <c r="F2865" s="165"/>
      <c r="H2865" s="161"/>
      <c r="J2865" s="161"/>
      <c r="L2865" s="161"/>
      <c r="N2865" s="161"/>
      <c r="P2865" s="161"/>
      <c r="R2865" s="161"/>
      <c r="T2865" s="161"/>
      <c r="V2865" s="161"/>
      <c r="X2865" s="161"/>
      <c r="Z2865" s="161"/>
      <c r="AB2865" s="161"/>
      <c r="AD2865" s="161"/>
      <c r="AF2865" s="161"/>
      <c r="AH2865" s="161"/>
      <c r="AJ2865" s="161"/>
      <c r="AL2865" s="161"/>
      <c r="AN2865" s="161"/>
      <c r="AP2865" s="161"/>
      <c r="AR2865" s="161"/>
      <c r="AT2865" s="161"/>
      <c r="AV2865" s="161"/>
      <c r="AX2865" s="161"/>
      <c r="AZ2865" s="161"/>
      <c r="BB2865" s="161"/>
    </row>
    <row r="2866" spans="1:54" s="174" customFormat="1" ht="18.399999999999999" customHeight="1" x14ac:dyDescent="0.3">
      <c r="A2866" s="182"/>
      <c r="B2866" s="160"/>
      <c r="C2866" s="64"/>
      <c r="D2866" s="161"/>
      <c r="E2866" s="161"/>
      <c r="F2866" s="165"/>
      <c r="H2866" s="161"/>
      <c r="J2866" s="161"/>
      <c r="L2866" s="161"/>
      <c r="N2866" s="161"/>
      <c r="P2866" s="161"/>
      <c r="R2866" s="161"/>
      <c r="T2866" s="161"/>
      <c r="V2866" s="161"/>
      <c r="X2866" s="161"/>
      <c r="Z2866" s="161"/>
      <c r="AB2866" s="161"/>
      <c r="AD2866" s="161"/>
      <c r="AF2866" s="161"/>
      <c r="AH2866" s="161"/>
      <c r="AJ2866" s="161"/>
      <c r="AL2866" s="161"/>
      <c r="AN2866" s="161"/>
      <c r="AP2866" s="161"/>
      <c r="AR2866" s="161"/>
      <c r="AT2866" s="161"/>
      <c r="AV2866" s="161"/>
      <c r="AX2866" s="161"/>
      <c r="AZ2866" s="161"/>
      <c r="BB2866" s="161"/>
    </row>
    <row r="2867" spans="1:54" s="174" customFormat="1" ht="18.399999999999999" customHeight="1" x14ac:dyDescent="0.3">
      <c r="A2867" s="182"/>
      <c r="B2867" s="160"/>
      <c r="C2867" s="64"/>
      <c r="D2867" s="161"/>
      <c r="E2867" s="161"/>
      <c r="F2867" s="165"/>
      <c r="H2867" s="161"/>
      <c r="J2867" s="161"/>
      <c r="L2867" s="161"/>
      <c r="N2867" s="161"/>
      <c r="P2867" s="161"/>
      <c r="R2867" s="161"/>
      <c r="T2867" s="161"/>
      <c r="V2867" s="161"/>
      <c r="X2867" s="161"/>
      <c r="Z2867" s="161"/>
      <c r="AB2867" s="161"/>
      <c r="AD2867" s="161"/>
      <c r="AF2867" s="161"/>
      <c r="AH2867" s="161"/>
      <c r="AJ2867" s="161"/>
      <c r="AL2867" s="161"/>
      <c r="AN2867" s="161"/>
      <c r="AP2867" s="161"/>
      <c r="AR2867" s="161"/>
      <c r="AT2867" s="161"/>
      <c r="AV2867" s="161"/>
      <c r="AX2867" s="161"/>
      <c r="AZ2867" s="161"/>
      <c r="BB2867" s="161"/>
    </row>
    <row r="2868" spans="1:54" s="174" customFormat="1" ht="18.399999999999999" customHeight="1" x14ac:dyDescent="0.3">
      <c r="A2868" s="182"/>
      <c r="B2868" s="160"/>
      <c r="C2868" s="64"/>
      <c r="D2868" s="161"/>
      <c r="E2868" s="161"/>
      <c r="F2868" s="165"/>
      <c r="H2868" s="161"/>
      <c r="J2868" s="161"/>
      <c r="L2868" s="161"/>
      <c r="N2868" s="161"/>
      <c r="P2868" s="161"/>
      <c r="R2868" s="161"/>
      <c r="T2868" s="161"/>
      <c r="V2868" s="161"/>
      <c r="X2868" s="161"/>
      <c r="Z2868" s="161"/>
      <c r="AB2868" s="161"/>
      <c r="AD2868" s="161"/>
      <c r="AF2868" s="161"/>
      <c r="AH2868" s="161"/>
      <c r="AJ2868" s="161"/>
      <c r="AL2868" s="161"/>
      <c r="AN2868" s="161"/>
      <c r="AP2868" s="161"/>
      <c r="AR2868" s="161"/>
      <c r="AT2868" s="161"/>
      <c r="AV2868" s="161"/>
      <c r="AX2868" s="161"/>
      <c r="AZ2868" s="161"/>
      <c r="BB2868" s="161"/>
    </row>
    <row r="2869" spans="1:54" s="174" customFormat="1" ht="18.399999999999999" customHeight="1" x14ac:dyDescent="0.3">
      <c r="A2869" s="182"/>
      <c r="B2869" s="160"/>
      <c r="C2869" s="64"/>
      <c r="D2869" s="161"/>
      <c r="E2869" s="161"/>
      <c r="F2869" s="165"/>
      <c r="H2869" s="161"/>
      <c r="J2869" s="161"/>
      <c r="L2869" s="161"/>
      <c r="N2869" s="161"/>
      <c r="P2869" s="161"/>
      <c r="R2869" s="161"/>
      <c r="T2869" s="161"/>
      <c r="V2869" s="161"/>
      <c r="X2869" s="161"/>
      <c r="Z2869" s="161"/>
      <c r="AB2869" s="161"/>
      <c r="AD2869" s="161"/>
      <c r="AF2869" s="161"/>
      <c r="AH2869" s="161"/>
      <c r="AJ2869" s="161"/>
      <c r="AL2869" s="161"/>
      <c r="AN2869" s="161"/>
      <c r="AP2869" s="161"/>
      <c r="AR2869" s="161"/>
      <c r="AT2869" s="161"/>
      <c r="AV2869" s="161"/>
      <c r="AX2869" s="161"/>
      <c r="AZ2869" s="161"/>
      <c r="BB2869" s="161"/>
    </row>
    <row r="2870" spans="1:54" s="174" customFormat="1" ht="18.399999999999999" customHeight="1" x14ac:dyDescent="0.3">
      <c r="A2870" s="182"/>
      <c r="B2870" s="160"/>
      <c r="C2870" s="64"/>
      <c r="D2870" s="161"/>
      <c r="E2870" s="161"/>
      <c r="F2870" s="165"/>
      <c r="H2870" s="161"/>
      <c r="J2870" s="161"/>
      <c r="L2870" s="161"/>
      <c r="N2870" s="161"/>
      <c r="P2870" s="161"/>
      <c r="R2870" s="161"/>
      <c r="T2870" s="161"/>
      <c r="V2870" s="161"/>
      <c r="X2870" s="161"/>
      <c r="Z2870" s="161"/>
      <c r="AB2870" s="161"/>
      <c r="AD2870" s="161"/>
      <c r="AF2870" s="161"/>
      <c r="AH2870" s="161"/>
      <c r="AJ2870" s="161"/>
      <c r="AL2870" s="161"/>
      <c r="AN2870" s="161"/>
      <c r="AP2870" s="161"/>
      <c r="AR2870" s="161"/>
      <c r="AT2870" s="161"/>
      <c r="AV2870" s="161"/>
      <c r="AX2870" s="161"/>
      <c r="AZ2870" s="161"/>
      <c r="BB2870" s="161"/>
    </row>
    <row r="2871" spans="1:54" s="174" customFormat="1" ht="18.399999999999999" customHeight="1" x14ac:dyDescent="0.3">
      <c r="A2871" s="182"/>
      <c r="B2871" s="160"/>
      <c r="C2871" s="64"/>
      <c r="D2871" s="161"/>
      <c r="E2871" s="161"/>
      <c r="F2871" s="165"/>
      <c r="H2871" s="161"/>
      <c r="J2871" s="161"/>
      <c r="L2871" s="161"/>
      <c r="N2871" s="161"/>
      <c r="P2871" s="161"/>
      <c r="R2871" s="161"/>
      <c r="T2871" s="161"/>
      <c r="V2871" s="161"/>
      <c r="X2871" s="161"/>
      <c r="Z2871" s="161"/>
      <c r="AB2871" s="161"/>
      <c r="AD2871" s="161"/>
      <c r="AF2871" s="161"/>
      <c r="AH2871" s="161"/>
      <c r="AJ2871" s="161"/>
      <c r="AL2871" s="161"/>
      <c r="AN2871" s="161"/>
      <c r="AP2871" s="161"/>
      <c r="AR2871" s="161"/>
      <c r="AT2871" s="161"/>
      <c r="AV2871" s="161"/>
      <c r="AX2871" s="161"/>
      <c r="AZ2871" s="161"/>
      <c r="BB2871" s="161"/>
    </row>
    <row r="2872" spans="1:54" s="174" customFormat="1" ht="18.399999999999999" customHeight="1" x14ac:dyDescent="0.3">
      <c r="A2872" s="182"/>
      <c r="B2872" s="160"/>
      <c r="C2872" s="64"/>
      <c r="D2872" s="161"/>
      <c r="E2872" s="161"/>
      <c r="F2872" s="165"/>
      <c r="H2872" s="161"/>
      <c r="J2872" s="161"/>
      <c r="L2872" s="161"/>
      <c r="N2872" s="161"/>
      <c r="P2872" s="161"/>
      <c r="R2872" s="161"/>
      <c r="T2872" s="161"/>
      <c r="V2872" s="161"/>
      <c r="X2872" s="161"/>
      <c r="Z2872" s="161"/>
      <c r="AB2872" s="161"/>
      <c r="AD2872" s="161"/>
      <c r="AF2872" s="161"/>
      <c r="AH2872" s="161"/>
      <c r="AJ2872" s="161"/>
      <c r="AL2872" s="161"/>
      <c r="AN2872" s="161"/>
      <c r="AP2872" s="161"/>
      <c r="AR2872" s="161"/>
      <c r="AT2872" s="161"/>
      <c r="AV2872" s="161"/>
      <c r="AX2872" s="161"/>
      <c r="AZ2872" s="161"/>
      <c r="BB2872" s="161"/>
    </row>
    <row r="2873" spans="1:54" s="174" customFormat="1" ht="18.399999999999999" customHeight="1" x14ac:dyDescent="0.3">
      <c r="A2873" s="182"/>
      <c r="B2873" s="160"/>
      <c r="C2873" s="64"/>
      <c r="D2873" s="161"/>
      <c r="E2873" s="161"/>
      <c r="F2873" s="165"/>
      <c r="H2873" s="161"/>
      <c r="J2873" s="161"/>
      <c r="L2873" s="161"/>
      <c r="N2873" s="161"/>
      <c r="P2873" s="161"/>
      <c r="R2873" s="161"/>
      <c r="T2873" s="161"/>
      <c r="V2873" s="161"/>
      <c r="X2873" s="161"/>
      <c r="Z2873" s="161"/>
      <c r="AB2873" s="161"/>
      <c r="AD2873" s="161"/>
      <c r="AF2873" s="161"/>
      <c r="AH2873" s="161"/>
      <c r="AJ2873" s="161"/>
      <c r="AL2873" s="161"/>
      <c r="AN2873" s="161"/>
      <c r="AP2873" s="161"/>
      <c r="AR2873" s="161"/>
      <c r="AT2873" s="161"/>
      <c r="AV2873" s="161"/>
      <c r="AX2873" s="161"/>
      <c r="AZ2873" s="161"/>
      <c r="BB2873" s="161"/>
    </row>
    <row r="2874" spans="1:54" s="174" customFormat="1" ht="18.399999999999999" customHeight="1" x14ac:dyDescent="0.3">
      <c r="A2874" s="182"/>
      <c r="B2874" s="160"/>
      <c r="C2874" s="64"/>
      <c r="D2874" s="161"/>
      <c r="E2874" s="161"/>
      <c r="F2874" s="165"/>
      <c r="H2874" s="161"/>
      <c r="J2874" s="161"/>
      <c r="L2874" s="161"/>
      <c r="N2874" s="161"/>
      <c r="P2874" s="161"/>
      <c r="R2874" s="161"/>
      <c r="T2874" s="161"/>
      <c r="V2874" s="161"/>
      <c r="X2874" s="161"/>
      <c r="Z2874" s="161"/>
      <c r="AB2874" s="161"/>
      <c r="AD2874" s="161"/>
      <c r="AF2874" s="161"/>
      <c r="AH2874" s="161"/>
      <c r="AJ2874" s="161"/>
      <c r="AL2874" s="161"/>
      <c r="AN2874" s="161"/>
      <c r="AP2874" s="161"/>
      <c r="AR2874" s="161"/>
      <c r="AT2874" s="161"/>
      <c r="AV2874" s="161"/>
      <c r="AX2874" s="161"/>
      <c r="AZ2874" s="161"/>
      <c r="BB2874" s="161"/>
    </row>
    <row r="2875" spans="1:54" s="174" customFormat="1" ht="18.399999999999999" customHeight="1" x14ac:dyDescent="0.3">
      <c r="A2875" s="182"/>
      <c r="B2875" s="160"/>
      <c r="C2875" s="64"/>
      <c r="D2875" s="161"/>
      <c r="E2875" s="161"/>
      <c r="F2875" s="165"/>
      <c r="H2875" s="161"/>
      <c r="J2875" s="161"/>
      <c r="L2875" s="161"/>
      <c r="N2875" s="161"/>
      <c r="P2875" s="161"/>
      <c r="R2875" s="161"/>
      <c r="T2875" s="161"/>
      <c r="V2875" s="161"/>
      <c r="X2875" s="161"/>
      <c r="Z2875" s="161"/>
      <c r="AB2875" s="161"/>
      <c r="AD2875" s="161"/>
      <c r="AF2875" s="161"/>
      <c r="AH2875" s="161"/>
      <c r="AJ2875" s="161"/>
      <c r="AL2875" s="161"/>
      <c r="AN2875" s="161"/>
      <c r="AP2875" s="161"/>
      <c r="AR2875" s="161"/>
      <c r="AT2875" s="161"/>
      <c r="AV2875" s="161"/>
      <c r="AX2875" s="161"/>
      <c r="AZ2875" s="161"/>
      <c r="BB2875" s="161"/>
    </row>
    <row r="2876" spans="1:54" s="174" customFormat="1" ht="18.399999999999999" customHeight="1" x14ac:dyDescent="0.3">
      <c r="A2876" s="182"/>
      <c r="B2876" s="160"/>
      <c r="C2876" s="64"/>
      <c r="D2876" s="161"/>
      <c r="E2876" s="161"/>
      <c r="F2876" s="165"/>
      <c r="H2876" s="161"/>
      <c r="J2876" s="161"/>
      <c r="L2876" s="161"/>
      <c r="N2876" s="161"/>
      <c r="P2876" s="161"/>
      <c r="R2876" s="161"/>
      <c r="T2876" s="161"/>
      <c r="V2876" s="161"/>
      <c r="X2876" s="161"/>
      <c r="Z2876" s="161"/>
      <c r="AB2876" s="161"/>
      <c r="AD2876" s="161"/>
      <c r="AF2876" s="161"/>
      <c r="AH2876" s="161"/>
      <c r="AJ2876" s="161"/>
      <c r="AL2876" s="161"/>
      <c r="AN2876" s="161"/>
      <c r="AP2876" s="161"/>
      <c r="AR2876" s="161"/>
      <c r="AT2876" s="161"/>
      <c r="AV2876" s="161"/>
      <c r="AX2876" s="161"/>
      <c r="AZ2876" s="161"/>
      <c r="BB2876" s="161"/>
    </row>
    <row r="2877" spans="1:54" s="174" customFormat="1" ht="18.399999999999999" customHeight="1" x14ac:dyDescent="0.3">
      <c r="A2877" s="182"/>
      <c r="B2877" s="160"/>
      <c r="C2877" s="64"/>
      <c r="D2877" s="161"/>
      <c r="E2877" s="161"/>
      <c r="F2877" s="165"/>
      <c r="H2877" s="161"/>
      <c r="J2877" s="161"/>
      <c r="L2877" s="161"/>
      <c r="N2877" s="161"/>
      <c r="P2877" s="161"/>
      <c r="R2877" s="161"/>
      <c r="T2877" s="161"/>
      <c r="V2877" s="161"/>
      <c r="X2877" s="161"/>
      <c r="Z2877" s="161"/>
      <c r="AB2877" s="161"/>
      <c r="AD2877" s="161"/>
      <c r="AF2877" s="161"/>
      <c r="AH2877" s="161"/>
      <c r="AJ2877" s="161"/>
      <c r="AL2877" s="161"/>
      <c r="AN2877" s="161"/>
      <c r="AP2877" s="161"/>
      <c r="AR2877" s="161"/>
      <c r="AT2877" s="161"/>
      <c r="AV2877" s="161"/>
      <c r="AX2877" s="161"/>
      <c r="AZ2877" s="161"/>
      <c r="BB2877" s="161"/>
    </row>
    <row r="2878" spans="1:54" s="174" customFormat="1" ht="18.399999999999999" customHeight="1" x14ac:dyDescent="0.3">
      <c r="A2878" s="182"/>
      <c r="B2878" s="160"/>
      <c r="C2878" s="64"/>
      <c r="D2878" s="161"/>
      <c r="E2878" s="161"/>
      <c r="F2878" s="165"/>
      <c r="H2878" s="161"/>
      <c r="J2878" s="161"/>
      <c r="L2878" s="161"/>
      <c r="N2878" s="161"/>
      <c r="P2878" s="161"/>
      <c r="R2878" s="161"/>
      <c r="T2878" s="161"/>
      <c r="V2878" s="161"/>
      <c r="X2878" s="161"/>
      <c r="Z2878" s="161"/>
      <c r="AB2878" s="161"/>
      <c r="AD2878" s="161"/>
      <c r="AF2878" s="161"/>
      <c r="AH2878" s="161"/>
      <c r="AJ2878" s="161"/>
      <c r="AL2878" s="161"/>
      <c r="AN2878" s="161"/>
      <c r="AP2878" s="161"/>
      <c r="AR2878" s="161"/>
      <c r="AT2878" s="161"/>
      <c r="AV2878" s="161"/>
      <c r="AX2878" s="161"/>
      <c r="AZ2878" s="161"/>
      <c r="BB2878" s="161"/>
    </row>
    <row r="2879" spans="1:54" s="174" customFormat="1" ht="18.399999999999999" customHeight="1" x14ac:dyDescent="0.3">
      <c r="A2879" s="182"/>
      <c r="B2879" s="160"/>
      <c r="C2879" s="64"/>
      <c r="D2879" s="161"/>
      <c r="E2879" s="161"/>
      <c r="F2879" s="165"/>
      <c r="H2879" s="161"/>
      <c r="J2879" s="161"/>
      <c r="L2879" s="161"/>
      <c r="N2879" s="161"/>
      <c r="P2879" s="161"/>
      <c r="R2879" s="161"/>
      <c r="T2879" s="161"/>
      <c r="V2879" s="161"/>
      <c r="X2879" s="161"/>
      <c r="Z2879" s="161"/>
      <c r="AB2879" s="161"/>
      <c r="AD2879" s="161"/>
      <c r="AF2879" s="161"/>
      <c r="AH2879" s="161"/>
      <c r="AJ2879" s="161"/>
      <c r="AL2879" s="161"/>
      <c r="AN2879" s="161"/>
      <c r="AP2879" s="161"/>
      <c r="AR2879" s="161"/>
      <c r="AT2879" s="161"/>
      <c r="AV2879" s="161"/>
      <c r="AX2879" s="161"/>
      <c r="AZ2879" s="161"/>
      <c r="BB2879" s="161"/>
    </row>
    <row r="2880" spans="1:54" s="174" customFormat="1" ht="18.399999999999999" customHeight="1" x14ac:dyDescent="0.3">
      <c r="A2880" s="182"/>
      <c r="B2880" s="160"/>
      <c r="C2880" s="64"/>
      <c r="D2880" s="161"/>
      <c r="E2880" s="161"/>
      <c r="F2880" s="165"/>
      <c r="H2880" s="161"/>
      <c r="J2880" s="161"/>
      <c r="L2880" s="161"/>
      <c r="N2880" s="161"/>
      <c r="P2880" s="161"/>
      <c r="R2880" s="161"/>
      <c r="T2880" s="161"/>
      <c r="V2880" s="161"/>
      <c r="X2880" s="161"/>
      <c r="Z2880" s="161"/>
      <c r="AB2880" s="161"/>
      <c r="AD2880" s="161"/>
      <c r="AF2880" s="161"/>
      <c r="AH2880" s="161"/>
      <c r="AJ2880" s="161"/>
      <c r="AL2880" s="161"/>
      <c r="AN2880" s="161"/>
      <c r="AP2880" s="161"/>
      <c r="AR2880" s="161"/>
      <c r="AT2880" s="161"/>
      <c r="AV2880" s="161"/>
      <c r="AX2880" s="161"/>
      <c r="AZ2880" s="161"/>
      <c r="BB2880" s="161"/>
    </row>
    <row r="2881" spans="1:54" s="174" customFormat="1" ht="18.399999999999999" customHeight="1" x14ac:dyDescent="0.3">
      <c r="A2881" s="182"/>
      <c r="B2881" s="160"/>
      <c r="C2881" s="64"/>
      <c r="D2881" s="161"/>
      <c r="E2881" s="161"/>
      <c r="F2881" s="165"/>
      <c r="H2881" s="161"/>
      <c r="J2881" s="161"/>
      <c r="L2881" s="161"/>
      <c r="N2881" s="161"/>
      <c r="P2881" s="161"/>
      <c r="R2881" s="161"/>
      <c r="T2881" s="161"/>
      <c r="V2881" s="161"/>
      <c r="X2881" s="161"/>
      <c r="Z2881" s="161"/>
      <c r="AB2881" s="161"/>
      <c r="AD2881" s="161"/>
      <c r="AF2881" s="161"/>
      <c r="AH2881" s="161"/>
      <c r="AJ2881" s="161"/>
      <c r="AL2881" s="161"/>
      <c r="AN2881" s="161"/>
      <c r="AP2881" s="161"/>
      <c r="AR2881" s="161"/>
      <c r="AT2881" s="161"/>
      <c r="AV2881" s="161"/>
      <c r="AX2881" s="161"/>
      <c r="AZ2881" s="161"/>
      <c r="BB2881" s="161"/>
    </row>
    <row r="2882" spans="1:54" s="174" customFormat="1" ht="18.399999999999999" customHeight="1" x14ac:dyDescent="0.3">
      <c r="A2882" s="182"/>
      <c r="B2882" s="160"/>
      <c r="C2882" s="64"/>
      <c r="D2882" s="161"/>
      <c r="E2882" s="161"/>
      <c r="F2882" s="165"/>
      <c r="H2882" s="161"/>
      <c r="J2882" s="161"/>
      <c r="L2882" s="161"/>
      <c r="N2882" s="161"/>
      <c r="P2882" s="161"/>
      <c r="R2882" s="161"/>
      <c r="T2882" s="161"/>
      <c r="V2882" s="161"/>
      <c r="X2882" s="161"/>
      <c r="Z2882" s="161"/>
      <c r="AB2882" s="161"/>
      <c r="AD2882" s="161"/>
      <c r="AF2882" s="161"/>
      <c r="AH2882" s="161"/>
      <c r="AJ2882" s="161"/>
      <c r="AL2882" s="161"/>
      <c r="AN2882" s="161"/>
      <c r="AP2882" s="161"/>
      <c r="AR2882" s="161"/>
      <c r="AT2882" s="161"/>
      <c r="AV2882" s="161"/>
      <c r="AX2882" s="161"/>
      <c r="AZ2882" s="161"/>
      <c r="BB2882" s="161"/>
    </row>
    <row r="2883" spans="1:54" s="174" customFormat="1" ht="18.399999999999999" customHeight="1" x14ac:dyDescent="0.3">
      <c r="A2883" s="182"/>
      <c r="B2883" s="160"/>
      <c r="C2883" s="64"/>
      <c r="D2883" s="161"/>
      <c r="E2883" s="161"/>
      <c r="F2883" s="165"/>
      <c r="H2883" s="161"/>
      <c r="J2883" s="161"/>
      <c r="L2883" s="161"/>
      <c r="N2883" s="161"/>
      <c r="P2883" s="161"/>
      <c r="R2883" s="161"/>
      <c r="T2883" s="161"/>
      <c r="V2883" s="161"/>
      <c r="X2883" s="161"/>
      <c r="Z2883" s="161"/>
      <c r="AB2883" s="161"/>
      <c r="AD2883" s="161"/>
      <c r="AF2883" s="161"/>
      <c r="AH2883" s="161"/>
      <c r="AJ2883" s="161"/>
      <c r="AL2883" s="161"/>
      <c r="AN2883" s="161"/>
      <c r="AP2883" s="161"/>
      <c r="AR2883" s="161"/>
      <c r="AT2883" s="161"/>
      <c r="AV2883" s="161"/>
      <c r="AX2883" s="161"/>
      <c r="AZ2883" s="161"/>
      <c r="BB2883" s="161"/>
    </row>
    <row r="2884" spans="1:54" s="174" customFormat="1" ht="18.399999999999999" customHeight="1" x14ac:dyDescent="0.3">
      <c r="A2884" s="182"/>
      <c r="B2884" s="160"/>
      <c r="C2884" s="64"/>
      <c r="D2884" s="161"/>
      <c r="E2884" s="161"/>
      <c r="F2884" s="165"/>
      <c r="H2884" s="161"/>
      <c r="J2884" s="161"/>
      <c r="L2884" s="161"/>
      <c r="N2884" s="161"/>
      <c r="P2884" s="161"/>
      <c r="R2884" s="161"/>
      <c r="T2884" s="161"/>
      <c r="V2884" s="161"/>
      <c r="X2884" s="161"/>
      <c r="Z2884" s="161"/>
      <c r="AB2884" s="161"/>
      <c r="AD2884" s="161"/>
      <c r="AF2884" s="161"/>
      <c r="AH2884" s="161"/>
      <c r="AJ2884" s="161"/>
      <c r="AL2884" s="161"/>
      <c r="AN2884" s="161"/>
      <c r="AP2884" s="161"/>
      <c r="AR2884" s="161"/>
      <c r="AT2884" s="161"/>
      <c r="AV2884" s="161"/>
      <c r="AX2884" s="161"/>
      <c r="AZ2884" s="161"/>
      <c r="BB2884" s="161"/>
    </row>
    <row r="2885" spans="1:54" s="174" customFormat="1" ht="18.399999999999999" customHeight="1" x14ac:dyDescent="0.3">
      <c r="A2885" s="182"/>
      <c r="B2885" s="160"/>
      <c r="C2885" s="64"/>
      <c r="D2885" s="161"/>
      <c r="E2885" s="161"/>
      <c r="F2885" s="165"/>
      <c r="H2885" s="161"/>
      <c r="J2885" s="161"/>
      <c r="L2885" s="161"/>
      <c r="N2885" s="161"/>
      <c r="P2885" s="161"/>
      <c r="R2885" s="161"/>
      <c r="T2885" s="161"/>
      <c r="V2885" s="161"/>
      <c r="X2885" s="161"/>
      <c r="Z2885" s="161"/>
      <c r="AB2885" s="161"/>
      <c r="AD2885" s="161"/>
      <c r="AF2885" s="161"/>
      <c r="AH2885" s="161"/>
      <c r="AJ2885" s="161"/>
      <c r="AL2885" s="161"/>
      <c r="AN2885" s="161"/>
      <c r="AP2885" s="161"/>
      <c r="AR2885" s="161"/>
      <c r="AT2885" s="161"/>
      <c r="AV2885" s="161"/>
      <c r="AX2885" s="161"/>
      <c r="AZ2885" s="161"/>
      <c r="BB2885" s="161"/>
    </row>
    <row r="2886" spans="1:54" s="174" customFormat="1" ht="18.399999999999999" customHeight="1" x14ac:dyDescent="0.3">
      <c r="A2886" s="182"/>
      <c r="B2886" s="160"/>
      <c r="C2886" s="64"/>
      <c r="D2886" s="161"/>
      <c r="E2886" s="161"/>
      <c r="F2886" s="165"/>
      <c r="H2886" s="161"/>
      <c r="J2886" s="161"/>
      <c r="L2886" s="161"/>
      <c r="N2886" s="161"/>
      <c r="P2886" s="161"/>
      <c r="R2886" s="161"/>
      <c r="T2886" s="161"/>
      <c r="V2886" s="161"/>
      <c r="X2886" s="161"/>
      <c r="Z2886" s="161"/>
      <c r="AB2886" s="161"/>
      <c r="AD2886" s="161"/>
      <c r="AF2886" s="161"/>
      <c r="AH2886" s="161"/>
      <c r="AJ2886" s="161"/>
      <c r="AL2886" s="161"/>
      <c r="AN2886" s="161"/>
      <c r="AP2886" s="161"/>
      <c r="AR2886" s="161"/>
      <c r="AT2886" s="161"/>
      <c r="AV2886" s="161"/>
      <c r="AX2886" s="161"/>
      <c r="AZ2886" s="161"/>
      <c r="BB2886" s="161"/>
    </row>
    <row r="2887" spans="1:54" s="174" customFormat="1" ht="18.399999999999999" customHeight="1" x14ac:dyDescent="0.3">
      <c r="A2887" s="182"/>
      <c r="B2887" s="160"/>
      <c r="C2887" s="64"/>
      <c r="D2887" s="161"/>
      <c r="E2887" s="161"/>
      <c r="F2887" s="165"/>
      <c r="H2887" s="161"/>
      <c r="J2887" s="161"/>
      <c r="L2887" s="161"/>
      <c r="N2887" s="161"/>
      <c r="P2887" s="161"/>
      <c r="R2887" s="161"/>
      <c r="T2887" s="161"/>
      <c r="V2887" s="161"/>
      <c r="X2887" s="161"/>
      <c r="Z2887" s="161"/>
      <c r="AB2887" s="161"/>
      <c r="AD2887" s="161"/>
      <c r="AF2887" s="161"/>
      <c r="AH2887" s="161"/>
      <c r="AJ2887" s="161"/>
      <c r="AL2887" s="161"/>
      <c r="AN2887" s="161"/>
      <c r="AP2887" s="161"/>
      <c r="AR2887" s="161"/>
      <c r="AT2887" s="161"/>
      <c r="AV2887" s="161"/>
      <c r="AX2887" s="161"/>
      <c r="AZ2887" s="161"/>
      <c r="BB2887" s="161"/>
    </row>
    <row r="2888" spans="1:54" s="174" customFormat="1" ht="18.399999999999999" customHeight="1" x14ac:dyDescent="0.3">
      <c r="A2888" s="182"/>
      <c r="B2888" s="160"/>
      <c r="C2888" s="64"/>
      <c r="D2888" s="161"/>
      <c r="E2888" s="161"/>
      <c r="F2888" s="165"/>
      <c r="H2888" s="161"/>
      <c r="J2888" s="161"/>
      <c r="L2888" s="161"/>
      <c r="N2888" s="161"/>
      <c r="P2888" s="161"/>
      <c r="R2888" s="161"/>
      <c r="T2888" s="161"/>
      <c r="V2888" s="161"/>
      <c r="X2888" s="161"/>
      <c r="Z2888" s="161"/>
      <c r="AB2888" s="161"/>
      <c r="AD2888" s="161"/>
      <c r="AF2888" s="161"/>
      <c r="AH2888" s="161"/>
      <c r="AJ2888" s="161"/>
      <c r="AL2888" s="161"/>
      <c r="AN2888" s="161"/>
      <c r="AP2888" s="161"/>
      <c r="AR2888" s="161"/>
      <c r="AT2888" s="161"/>
      <c r="AV2888" s="161"/>
      <c r="AX2888" s="161"/>
      <c r="AZ2888" s="161"/>
      <c r="BB2888" s="161"/>
    </row>
    <row r="2889" spans="1:54" s="174" customFormat="1" ht="18.399999999999999" customHeight="1" x14ac:dyDescent="0.3">
      <c r="A2889" s="182"/>
      <c r="B2889" s="160"/>
      <c r="C2889" s="64"/>
      <c r="D2889" s="161"/>
      <c r="E2889" s="161"/>
      <c r="F2889" s="165"/>
      <c r="H2889" s="161"/>
      <c r="J2889" s="161"/>
      <c r="L2889" s="161"/>
      <c r="N2889" s="161"/>
      <c r="P2889" s="161"/>
      <c r="R2889" s="161"/>
      <c r="T2889" s="161"/>
      <c r="V2889" s="161"/>
      <c r="X2889" s="161"/>
      <c r="Z2889" s="161"/>
      <c r="AB2889" s="161"/>
      <c r="AD2889" s="161"/>
      <c r="AF2889" s="161"/>
      <c r="AH2889" s="161"/>
      <c r="AJ2889" s="161"/>
      <c r="AL2889" s="161"/>
      <c r="AN2889" s="161"/>
      <c r="AP2889" s="161"/>
      <c r="AR2889" s="161"/>
      <c r="AT2889" s="161"/>
      <c r="AV2889" s="161"/>
      <c r="AX2889" s="161"/>
      <c r="AZ2889" s="161"/>
      <c r="BB2889" s="161"/>
    </row>
    <row r="2890" spans="1:54" s="174" customFormat="1" ht="18.399999999999999" customHeight="1" x14ac:dyDescent="0.3">
      <c r="A2890" s="182"/>
      <c r="B2890" s="160"/>
      <c r="C2890" s="64"/>
      <c r="D2890" s="161"/>
      <c r="E2890" s="161"/>
      <c r="F2890" s="165"/>
      <c r="H2890" s="161"/>
      <c r="J2890" s="161"/>
      <c r="L2890" s="161"/>
      <c r="N2890" s="161"/>
      <c r="P2890" s="161"/>
      <c r="R2890" s="161"/>
      <c r="T2890" s="161"/>
      <c r="V2890" s="161"/>
      <c r="X2890" s="161"/>
      <c r="Z2890" s="161"/>
      <c r="AB2890" s="161"/>
      <c r="AD2890" s="161"/>
      <c r="AF2890" s="161"/>
      <c r="AH2890" s="161"/>
      <c r="AJ2890" s="161"/>
      <c r="AL2890" s="161"/>
      <c r="AN2890" s="161"/>
      <c r="AP2890" s="161"/>
      <c r="AR2890" s="161"/>
      <c r="AT2890" s="161"/>
      <c r="AV2890" s="161"/>
      <c r="AX2890" s="161"/>
      <c r="AZ2890" s="161"/>
      <c r="BB2890" s="161"/>
    </row>
    <row r="2891" spans="1:54" s="174" customFormat="1" ht="18.399999999999999" customHeight="1" x14ac:dyDescent="0.3">
      <c r="A2891" s="182"/>
      <c r="B2891" s="160"/>
      <c r="C2891" s="64"/>
      <c r="D2891" s="161"/>
      <c r="E2891" s="161"/>
      <c r="F2891" s="165"/>
      <c r="H2891" s="161"/>
      <c r="J2891" s="161"/>
      <c r="L2891" s="161"/>
      <c r="N2891" s="161"/>
      <c r="P2891" s="161"/>
      <c r="R2891" s="161"/>
      <c r="T2891" s="161"/>
      <c r="V2891" s="161"/>
      <c r="X2891" s="161"/>
      <c r="Z2891" s="161"/>
      <c r="AB2891" s="161"/>
      <c r="AD2891" s="161"/>
      <c r="AF2891" s="161"/>
      <c r="AH2891" s="161"/>
      <c r="AJ2891" s="161"/>
      <c r="AL2891" s="161"/>
      <c r="AN2891" s="161"/>
      <c r="AP2891" s="161"/>
      <c r="AR2891" s="161"/>
      <c r="AT2891" s="161"/>
      <c r="AV2891" s="161"/>
      <c r="AX2891" s="161"/>
      <c r="AZ2891" s="161"/>
      <c r="BB2891" s="161"/>
    </row>
    <row r="2892" spans="1:54" s="174" customFormat="1" ht="18.399999999999999" customHeight="1" x14ac:dyDescent="0.3">
      <c r="A2892" s="182"/>
      <c r="B2892" s="160"/>
      <c r="C2892" s="64"/>
      <c r="D2892" s="161"/>
      <c r="E2892" s="161"/>
      <c r="F2892" s="165"/>
      <c r="H2892" s="161"/>
      <c r="J2892" s="161"/>
      <c r="L2892" s="161"/>
      <c r="N2892" s="161"/>
      <c r="P2892" s="161"/>
      <c r="R2892" s="161"/>
      <c r="T2892" s="161"/>
      <c r="V2892" s="161"/>
      <c r="X2892" s="161"/>
      <c r="Z2892" s="161"/>
      <c r="AB2892" s="161"/>
      <c r="AD2892" s="161"/>
      <c r="AF2892" s="161"/>
      <c r="AH2892" s="161"/>
      <c r="AJ2892" s="161"/>
      <c r="AL2892" s="161"/>
      <c r="AN2892" s="161"/>
      <c r="AP2892" s="161"/>
      <c r="AR2892" s="161"/>
      <c r="AT2892" s="161"/>
      <c r="AV2892" s="161"/>
      <c r="AX2892" s="161"/>
      <c r="AZ2892" s="161"/>
      <c r="BB2892" s="161"/>
    </row>
    <row r="2893" spans="1:54" s="174" customFormat="1" ht="18.399999999999999" customHeight="1" x14ac:dyDescent="0.3">
      <c r="A2893" s="182"/>
      <c r="B2893" s="160"/>
      <c r="C2893" s="64"/>
      <c r="D2893" s="161"/>
      <c r="E2893" s="161"/>
      <c r="F2893" s="165"/>
      <c r="H2893" s="161"/>
      <c r="J2893" s="161"/>
      <c r="L2893" s="161"/>
      <c r="N2893" s="161"/>
      <c r="P2893" s="161"/>
      <c r="R2893" s="161"/>
      <c r="T2893" s="161"/>
      <c r="V2893" s="161"/>
      <c r="X2893" s="161"/>
      <c r="Z2893" s="161"/>
      <c r="AB2893" s="161"/>
      <c r="AD2893" s="161"/>
      <c r="AF2893" s="161"/>
      <c r="AH2893" s="161"/>
      <c r="AJ2893" s="161"/>
      <c r="AL2893" s="161"/>
      <c r="AN2893" s="161"/>
      <c r="AP2893" s="161"/>
      <c r="AR2893" s="161"/>
      <c r="AT2893" s="161"/>
      <c r="AV2893" s="161"/>
      <c r="AX2893" s="161"/>
      <c r="AZ2893" s="161"/>
      <c r="BB2893" s="161"/>
    </row>
    <row r="2894" spans="1:54" s="174" customFormat="1" ht="18.399999999999999" customHeight="1" x14ac:dyDescent="0.3">
      <c r="A2894" s="182"/>
      <c r="B2894" s="160"/>
      <c r="C2894" s="64"/>
      <c r="D2894" s="161"/>
      <c r="E2894" s="161"/>
      <c r="F2894" s="165"/>
      <c r="H2894" s="161"/>
      <c r="J2894" s="161"/>
      <c r="L2894" s="161"/>
      <c r="N2894" s="161"/>
      <c r="P2894" s="161"/>
      <c r="R2894" s="161"/>
      <c r="T2894" s="161"/>
      <c r="V2894" s="161"/>
      <c r="X2894" s="161"/>
      <c r="Z2894" s="161"/>
      <c r="AB2894" s="161"/>
      <c r="AD2894" s="161"/>
      <c r="AF2894" s="161"/>
      <c r="AH2894" s="161"/>
      <c r="AJ2894" s="161"/>
      <c r="AL2894" s="161"/>
      <c r="AN2894" s="161"/>
      <c r="AP2894" s="161"/>
      <c r="AR2894" s="161"/>
      <c r="AT2894" s="161"/>
      <c r="AV2894" s="161"/>
      <c r="AX2894" s="161"/>
      <c r="AZ2894" s="161"/>
      <c r="BB2894" s="161"/>
    </row>
    <row r="2895" spans="1:54" s="174" customFormat="1" ht="18.399999999999999" customHeight="1" x14ac:dyDescent="0.3">
      <c r="A2895" s="182"/>
      <c r="B2895" s="160"/>
      <c r="C2895" s="64"/>
      <c r="D2895" s="161"/>
      <c r="E2895" s="161"/>
      <c r="F2895" s="165"/>
      <c r="H2895" s="161"/>
      <c r="J2895" s="161"/>
      <c r="L2895" s="161"/>
      <c r="N2895" s="161"/>
      <c r="P2895" s="161"/>
      <c r="R2895" s="161"/>
      <c r="T2895" s="161"/>
      <c r="V2895" s="161"/>
      <c r="X2895" s="161"/>
      <c r="Z2895" s="161"/>
      <c r="AB2895" s="161"/>
      <c r="AD2895" s="161"/>
      <c r="AF2895" s="161"/>
      <c r="AH2895" s="161"/>
      <c r="AJ2895" s="161"/>
      <c r="AL2895" s="161"/>
      <c r="AN2895" s="161"/>
      <c r="AP2895" s="161"/>
      <c r="AR2895" s="161"/>
      <c r="AT2895" s="161"/>
      <c r="AV2895" s="161"/>
      <c r="AX2895" s="161"/>
      <c r="AZ2895" s="161"/>
      <c r="BB2895" s="161"/>
    </row>
    <row r="2896" spans="1:54" s="174" customFormat="1" ht="18.399999999999999" customHeight="1" x14ac:dyDescent="0.3">
      <c r="A2896" s="182"/>
      <c r="B2896" s="160"/>
      <c r="C2896" s="64"/>
      <c r="D2896" s="161"/>
      <c r="E2896" s="161"/>
      <c r="F2896" s="165"/>
      <c r="H2896" s="161"/>
      <c r="J2896" s="161"/>
      <c r="L2896" s="161"/>
      <c r="N2896" s="161"/>
      <c r="P2896" s="161"/>
      <c r="R2896" s="161"/>
      <c r="T2896" s="161"/>
      <c r="V2896" s="161"/>
      <c r="X2896" s="161"/>
      <c r="Z2896" s="161"/>
      <c r="AB2896" s="161"/>
      <c r="AD2896" s="161"/>
      <c r="AF2896" s="161"/>
      <c r="AH2896" s="161"/>
      <c r="AJ2896" s="161"/>
      <c r="AL2896" s="161"/>
      <c r="AN2896" s="161"/>
      <c r="AP2896" s="161"/>
      <c r="AR2896" s="161"/>
      <c r="AT2896" s="161"/>
      <c r="AV2896" s="161"/>
      <c r="AX2896" s="161"/>
      <c r="AZ2896" s="161"/>
      <c r="BB2896" s="161"/>
    </row>
    <row r="2897" spans="1:54" s="174" customFormat="1" ht="18.399999999999999" customHeight="1" x14ac:dyDescent="0.3">
      <c r="A2897" s="182"/>
      <c r="B2897" s="160"/>
      <c r="C2897" s="64"/>
      <c r="D2897" s="161"/>
      <c r="E2897" s="161"/>
      <c r="F2897" s="165"/>
      <c r="H2897" s="161"/>
      <c r="J2897" s="161"/>
      <c r="L2897" s="161"/>
      <c r="N2897" s="161"/>
      <c r="P2897" s="161"/>
      <c r="R2897" s="161"/>
      <c r="T2897" s="161"/>
      <c r="V2897" s="161"/>
      <c r="X2897" s="161"/>
      <c r="Z2897" s="161"/>
      <c r="AB2897" s="161"/>
      <c r="AD2897" s="161"/>
      <c r="AF2897" s="161"/>
      <c r="AH2897" s="161"/>
      <c r="AJ2897" s="161"/>
      <c r="AL2897" s="161"/>
      <c r="AN2897" s="161"/>
      <c r="AP2897" s="161"/>
      <c r="AR2897" s="161"/>
      <c r="AT2897" s="161"/>
      <c r="AV2897" s="161"/>
      <c r="AX2897" s="161"/>
      <c r="AZ2897" s="161"/>
      <c r="BB2897" s="161"/>
    </row>
    <row r="2898" spans="1:54" s="174" customFormat="1" ht="18.399999999999999" customHeight="1" x14ac:dyDescent="0.3">
      <c r="A2898" s="182"/>
      <c r="B2898" s="160"/>
      <c r="C2898" s="64"/>
      <c r="D2898" s="161"/>
      <c r="E2898" s="161"/>
      <c r="F2898" s="165"/>
      <c r="H2898" s="161"/>
      <c r="J2898" s="161"/>
      <c r="L2898" s="161"/>
      <c r="N2898" s="161"/>
      <c r="P2898" s="161"/>
      <c r="R2898" s="161"/>
      <c r="T2898" s="161"/>
      <c r="V2898" s="161"/>
      <c r="X2898" s="161"/>
      <c r="Z2898" s="161"/>
      <c r="AB2898" s="161"/>
      <c r="AD2898" s="161"/>
      <c r="AF2898" s="161"/>
      <c r="AH2898" s="161"/>
      <c r="AJ2898" s="161"/>
      <c r="AL2898" s="161"/>
      <c r="AN2898" s="161"/>
      <c r="AP2898" s="161"/>
      <c r="AR2898" s="161"/>
      <c r="AT2898" s="161"/>
      <c r="AV2898" s="161"/>
      <c r="AX2898" s="161"/>
      <c r="AZ2898" s="161"/>
      <c r="BB2898" s="161"/>
    </row>
    <row r="2899" spans="1:54" s="174" customFormat="1" ht="18.399999999999999" customHeight="1" x14ac:dyDescent="0.3">
      <c r="A2899" s="182"/>
      <c r="B2899" s="160"/>
      <c r="C2899" s="64"/>
      <c r="D2899" s="161"/>
      <c r="E2899" s="161"/>
      <c r="F2899" s="165"/>
      <c r="H2899" s="161"/>
      <c r="J2899" s="161"/>
      <c r="L2899" s="161"/>
      <c r="N2899" s="161"/>
      <c r="P2899" s="161"/>
      <c r="R2899" s="161"/>
      <c r="T2899" s="161"/>
      <c r="V2899" s="161"/>
      <c r="X2899" s="161"/>
      <c r="Z2899" s="161"/>
      <c r="AB2899" s="161"/>
      <c r="AD2899" s="161"/>
      <c r="AF2899" s="161"/>
      <c r="AH2899" s="161"/>
      <c r="AJ2899" s="161"/>
      <c r="AL2899" s="161"/>
      <c r="AN2899" s="161"/>
      <c r="AP2899" s="161"/>
      <c r="AR2899" s="161"/>
      <c r="AT2899" s="161"/>
      <c r="AV2899" s="161"/>
      <c r="AX2899" s="161"/>
      <c r="AZ2899" s="161"/>
      <c r="BB2899" s="161"/>
    </row>
    <row r="2900" spans="1:54" s="174" customFormat="1" ht="18.399999999999999" customHeight="1" x14ac:dyDescent="0.3">
      <c r="A2900" s="182"/>
      <c r="B2900" s="160"/>
      <c r="C2900" s="64"/>
      <c r="D2900" s="161"/>
      <c r="E2900" s="161"/>
      <c r="F2900" s="165"/>
      <c r="H2900" s="161"/>
      <c r="J2900" s="161"/>
      <c r="L2900" s="161"/>
      <c r="N2900" s="161"/>
      <c r="P2900" s="161"/>
      <c r="R2900" s="161"/>
      <c r="T2900" s="161"/>
      <c r="V2900" s="161"/>
      <c r="X2900" s="161"/>
      <c r="Z2900" s="161"/>
      <c r="AB2900" s="161"/>
      <c r="AD2900" s="161"/>
      <c r="AF2900" s="161"/>
      <c r="AH2900" s="161"/>
      <c r="AJ2900" s="161"/>
      <c r="AL2900" s="161"/>
      <c r="AN2900" s="161"/>
      <c r="AP2900" s="161"/>
      <c r="AR2900" s="161"/>
      <c r="AT2900" s="161"/>
      <c r="AV2900" s="161"/>
      <c r="AX2900" s="161"/>
      <c r="AZ2900" s="161"/>
      <c r="BB2900" s="161"/>
    </row>
    <row r="2901" spans="1:54" s="174" customFormat="1" ht="18.399999999999999" customHeight="1" x14ac:dyDescent="0.3">
      <c r="A2901" s="182"/>
      <c r="B2901" s="160"/>
      <c r="C2901" s="64"/>
      <c r="D2901" s="161"/>
      <c r="E2901" s="161"/>
      <c r="F2901" s="165"/>
      <c r="H2901" s="161"/>
      <c r="J2901" s="161"/>
      <c r="L2901" s="161"/>
      <c r="N2901" s="161"/>
      <c r="P2901" s="161"/>
      <c r="R2901" s="161"/>
      <c r="T2901" s="161"/>
      <c r="V2901" s="161"/>
      <c r="X2901" s="161"/>
      <c r="Z2901" s="161"/>
      <c r="AB2901" s="161"/>
      <c r="AD2901" s="161"/>
      <c r="AF2901" s="161"/>
      <c r="AH2901" s="161"/>
      <c r="AJ2901" s="161"/>
      <c r="AL2901" s="161"/>
      <c r="AN2901" s="161"/>
      <c r="AP2901" s="161"/>
      <c r="AR2901" s="161"/>
      <c r="AT2901" s="161"/>
      <c r="AV2901" s="161"/>
      <c r="AX2901" s="161"/>
      <c r="AZ2901" s="161"/>
      <c r="BB2901" s="161"/>
    </row>
    <row r="2902" spans="1:54" s="174" customFormat="1" ht="18.399999999999999" customHeight="1" x14ac:dyDescent="0.3">
      <c r="A2902" s="182"/>
      <c r="B2902" s="160"/>
      <c r="C2902" s="64"/>
      <c r="D2902" s="161"/>
      <c r="E2902" s="161"/>
      <c r="F2902" s="165"/>
      <c r="H2902" s="161"/>
      <c r="J2902" s="161"/>
      <c r="L2902" s="161"/>
      <c r="N2902" s="161"/>
      <c r="P2902" s="161"/>
      <c r="R2902" s="161"/>
      <c r="T2902" s="161"/>
      <c r="V2902" s="161"/>
      <c r="X2902" s="161"/>
      <c r="Z2902" s="161"/>
      <c r="AB2902" s="161"/>
      <c r="AD2902" s="161"/>
      <c r="AF2902" s="161"/>
      <c r="AH2902" s="161"/>
      <c r="AJ2902" s="161"/>
      <c r="AL2902" s="161"/>
      <c r="AN2902" s="161"/>
      <c r="AP2902" s="161"/>
      <c r="AR2902" s="161"/>
      <c r="AT2902" s="161"/>
      <c r="AV2902" s="161"/>
      <c r="AX2902" s="161"/>
      <c r="AZ2902" s="161"/>
      <c r="BB2902" s="161"/>
    </row>
    <row r="2903" spans="1:54" s="174" customFormat="1" ht="18.399999999999999" customHeight="1" x14ac:dyDescent="0.3">
      <c r="A2903" s="182"/>
      <c r="B2903" s="160"/>
      <c r="C2903" s="64"/>
      <c r="D2903" s="161"/>
      <c r="E2903" s="161"/>
      <c r="F2903" s="165"/>
      <c r="H2903" s="161"/>
      <c r="J2903" s="161"/>
      <c r="L2903" s="161"/>
      <c r="N2903" s="161"/>
      <c r="P2903" s="161"/>
      <c r="R2903" s="161"/>
      <c r="T2903" s="161"/>
      <c r="V2903" s="161"/>
      <c r="X2903" s="161"/>
      <c r="Z2903" s="161"/>
      <c r="AB2903" s="161"/>
      <c r="AD2903" s="161"/>
      <c r="AF2903" s="161"/>
      <c r="AH2903" s="161"/>
      <c r="AJ2903" s="161"/>
      <c r="AL2903" s="161"/>
      <c r="AN2903" s="161"/>
      <c r="AP2903" s="161"/>
      <c r="AR2903" s="161"/>
      <c r="AT2903" s="161"/>
      <c r="AV2903" s="161"/>
      <c r="AX2903" s="161"/>
      <c r="AZ2903" s="161"/>
      <c r="BB2903" s="161"/>
    </row>
    <row r="2904" spans="1:54" s="174" customFormat="1" ht="18.399999999999999" customHeight="1" x14ac:dyDescent="0.3">
      <c r="A2904" s="182"/>
      <c r="B2904" s="160"/>
      <c r="C2904" s="64"/>
      <c r="D2904" s="161"/>
      <c r="E2904" s="161"/>
      <c r="F2904" s="165"/>
      <c r="H2904" s="161"/>
      <c r="J2904" s="161"/>
      <c r="L2904" s="161"/>
      <c r="N2904" s="161"/>
      <c r="P2904" s="161"/>
      <c r="R2904" s="161"/>
      <c r="T2904" s="161"/>
      <c r="V2904" s="161"/>
      <c r="X2904" s="161"/>
      <c r="Z2904" s="161"/>
      <c r="AB2904" s="161"/>
      <c r="AD2904" s="161"/>
      <c r="AF2904" s="161"/>
      <c r="AH2904" s="161"/>
      <c r="AJ2904" s="161"/>
      <c r="AL2904" s="161"/>
      <c r="AN2904" s="161"/>
      <c r="AP2904" s="161"/>
      <c r="AR2904" s="161"/>
      <c r="AT2904" s="161"/>
      <c r="AV2904" s="161"/>
      <c r="AX2904" s="161"/>
      <c r="AZ2904" s="161"/>
      <c r="BB2904" s="161"/>
    </row>
    <row r="2905" spans="1:54" s="174" customFormat="1" ht="18.399999999999999" customHeight="1" x14ac:dyDescent="0.3">
      <c r="A2905" s="182"/>
      <c r="B2905" s="160"/>
      <c r="C2905" s="64"/>
      <c r="D2905" s="161"/>
      <c r="E2905" s="161"/>
      <c r="F2905" s="165"/>
      <c r="H2905" s="161"/>
      <c r="J2905" s="161"/>
      <c r="L2905" s="161"/>
      <c r="N2905" s="161"/>
      <c r="P2905" s="161"/>
      <c r="R2905" s="161"/>
      <c r="T2905" s="161"/>
      <c r="V2905" s="161"/>
      <c r="X2905" s="161"/>
      <c r="Z2905" s="161"/>
      <c r="AB2905" s="161"/>
      <c r="AD2905" s="161"/>
      <c r="AF2905" s="161"/>
      <c r="AH2905" s="161"/>
      <c r="AJ2905" s="161"/>
      <c r="AL2905" s="161"/>
      <c r="AN2905" s="161"/>
      <c r="AP2905" s="161"/>
      <c r="AR2905" s="161"/>
      <c r="AT2905" s="161"/>
      <c r="AV2905" s="161"/>
      <c r="AX2905" s="161"/>
      <c r="AZ2905" s="161"/>
      <c r="BB2905" s="161"/>
    </row>
    <row r="2906" spans="1:54" s="174" customFormat="1" ht="18.399999999999999" customHeight="1" x14ac:dyDescent="0.3">
      <c r="A2906" s="182"/>
      <c r="B2906" s="160"/>
      <c r="C2906" s="64"/>
      <c r="D2906" s="161"/>
      <c r="E2906" s="161"/>
      <c r="F2906" s="165"/>
      <c r="H2906" s="161"/>
      <c r="J2906" s="161"/>
      <c r="L2906" s="161"/>
      <c r="N2906" s="161"/>
      <c r="P2906" s="161"/>
      <c r="R2906" s="161"/>
      <c r="T2906" s="161"/>
      <c r="V2906" s="161"/>
      <c r="X2906" s="161"/>
      <c r="Z2906" s="161"/>
      <c r="AB2906" s="161"/>
      <c r="AD2906" s="161"/>
      <c r="AF2906" s="161"/>
      <c r="AH2906" s="161"/>
      <c r="AJ2906" s="161"/>
      <c r="AL2906" s="161"/>
      <c r="AN2906" s="161"/>
      <c r="AP2906" s="161"/>
      <c r="AR2906" s="161"/>
      <c r="AT2906" s="161"/>
      <c r="AV2906" s="161"/>
      <c r="AX2906" s="161"/>
      <c r="AZ2906" s="161"/>
      <c r="BB2906" s="161"/>
    </row>
    <row r="2907" spans="1:54" s="174" customFormat="1" ht="18.399999999999999" customHeight="1" x14ac:dyDescent="0.3">
      <c r="A2907" s="182"/>
      <c r="B2907" s="160"/>
      <c r="C2907" s="64"/>
      <c r="D2907" s="161"/>
      <c r="E2907" s="161"/>
      <c r="F2907" s="165"/>
      <c r="H2907" s="161"/>
      <c r="J2907" s="161"/>
      <c r="L2907" s="161"/>
      <c r="N2907" s="161"/>
      <c r="P2907" s="161"/>
      <c r="R2907" s="161"/>
      <c r="T2907" s="161"/>
      <c r="V2907" s="161"/>
      <c r="X2907" s="161"/>
      <c r="Z2907" s="161"/>
      <c r="AB2907" s="161"/>
      <c r="AD2907" s="161"/>
      <c r="AF2907" s="161"/>
      <c r="AH2907" s="161"/>
      <c r="AJ2907" s="161"/>
      <c r="AL2907" s="161"/>
      <c r="AN2907" s="161"/>
      <c r="AP2907" s="161"/>
      <c r="AR2907" s="161"/>
      <c r="AT2907" s="161"/>
      <c r="AV2907" s="161"/>
      <c r="AX2907" s="161"/>
      <c r="AZ2907" s="161"/>
      <c r="BB2907" s="161"/>
    </row>
    <row r="2908" spans="1:54" s="174" customFormat="1" ht="18.399999999999999" customHeight="1" x14ac:dyDescent="0.3">
      <c r="A2908" s="182"/>
      <c r="B2908" s="160"/>
      <c r="C2908" s="64"/>
      <c r="D2908" s="161"/>
      <c r="E2908" s="161"/>
      <c r="F2908" s="165"/>
      <c r="H2908" s="161"/>
      <c r="J2908" s="161"/>
      <c r="L2908" s="161"/>
      <c r="N2908" s="161"/>
      <c r="P2908" s="161"/>
      <c r="R2908" s="161"/>
      <c r="T2908" s="161"/>
      <c r="V2908" s="161"/>
      <c r="X2908" s="161"/>
      <c r="Z2908" s="161"/>
      <c r="AB2908" s="161"/>
      <c r="AD2908" s="161"/>
      <c r="AF2908" s="161"/>
      <c r="AH2908" s="161"/>
      <c r="AJ2908" s="161"/>
      <c r="AL2908" s="161"/>
      <c r="AN2908" s="161"/>
      <c r="AP2908" s="161"/>
      <c r="AR2908" s="161"/>
      <c r="AT2908" s="161"/>
      <c r="AV2908" s="161"/>
      <c r="AX2908" s="161"/>
      <c r="AZ2908" s="161"/>
      <c r="BB2908" s="161"/>
    </row>
    <row r="2909" spans="1:54" s="174" customFormat="1" ht="18.399999999999999" customHeight="1" x14ac:dyDescent="0.3">
      <c r="A2909" s="182"/>
      <c r="B2909" s="160"/>
      <c r="C2909" s="64"/>
      <c r="D2909" s="161"/>
      <c r="E2909" s="161"/>
      <c r="F2909" s="165"/>
      <c r="H2909" s="161"/>
      <c r="J2909" s="161"/>
      <c r="L2909" s="161"/>
      <c r="N2909" s="161"/>
      <c r="P2909" s="161"/>
      <c r="R2909" s="161"/>
      <c r="T2909" s="161"/>
      <c r="V2909" s="161"/>
      <c r="X2909" s="161"/>
      <c r="Z2909" s="161"/>
      <c r="AB2909" s="161"/>
      <c r="AD2909" s="161"/>
      <c r="AF2909" s="161"/>
      <c r="AH2909" s="161"/>
      <c r="AJ2909" s="161"/>
      <c r="AL2909" s="161"/>
      <c r="AN2909" s="161"/>
      <c r="AP2909" s="161"/>
      <c r="AR2909" s="161"/>
      <c r="AT2909" s="161"/>
      <c r="AV2909" s="161"/>
      <c r="AX2909" s="161"/>
      <c r="AZ2909" s="161"/>
      <c r="BB2909" s="161"/>
    </row>
    <row r="2910" spans="1:54" s="174" customFormat="1" ht="18.399999999999999" customHeight="1" x14ac:dyDescent="0.3">
      <c r="A2910" s="182"/>
      <c r="B2910" s="160"/>
      <c r="C2910" s="64"/>
      <c r="D2910" s="161"/>
      <c r="E2910" s="161"/>
      <c r="F2910" s="165"/>
      <c r="H2910" s="161"/>
      <c r="J2910" s="161"/>
      <c r="L2910" s="161"/>
      <c r="N2910" s="161"/>
      <c r="P2910" s="161"/>
      <c r="R2910" s="161"/>
      <c r="T2910" s="161"/>
      <c r="V2910" s="161"/>
      <c r="X2910" s="161"/>
      <c r="Z2910" s="161"/>
      <c r="AB2910" s="161"/>
      <c r="AD2910" s="161"/>
      <c r="AF2910" s="161"/>
      <c r="AH2910" s="161"/>
      <c r="AJ2910" s="161"/>
      <c r="AL2910" s="161"/>
      <c r="AN2910" s="161"/>
      <c r="AP2910" s="161"/>
      <c r="AR2910" s="161"/>
      <c r="AT2910" s="161"/>
      <c r="AV2910" s="161"/>
      <c r="AX2910" s="161"/>
      <c r="AZ2910" s="161"/>
      <c r="BB2910" s="161"/>
    </row>
    <row r="2911" spans="1:54" s="174" customFormat="1" ht="18.399999999999999" customHeight="1" x14ac:dyDescent="0.3">
      <c r="A2911" s="182"/>
      <c r="B2911" s="160"/>
      <c r="C2911" s="64"/>
      <c r="D2911" s="161"/>
      <c r="E2911" s="161"/>
      <c r="F2911" s="165"/>
      <c r="H2911" s="161"/>
      <c r="J2911" s="161"/>
      <c r="L2911" s="161"/>
      <c r="N2911" s="161"/>
      <c r="P2911" s="161"/>
      <c r="R2911" s="161"/>
      <c r="T2911" s="161"/>
      <c r="V2911" s="161"/>
      <c r="X2911" s="161"/>
      <c r="Z2911" s="161"/>
      <c r="AB2911" s="161"/>
      <c r="AD2911" s="161"/>
      <c r="AF2911" s="161"/>
      <c r="AH2911" s="161"/>
      <c r="AJ2911" s="161"/>
      <c r="AL2911" s="161"/>
      <c r="AN2911" s="161"/>
      <c r="AP2911" s="161"/>
      <c r="AR2911" s="161"/>
      <c r="AT2911" s="161"/>
      <c r="AV2911" s="161"/>
      <c r="AX2911" s="161"/>
      <c r="AZ2911" s="161"/>
      <c r="BB2911" s="161"/>
    </row>
    <row r="2912" spans="1:54" s="174" customFormat="1" ht="18.399999999999999" customHeight="1" x14ac:dyDescent="0.3">
      <c r="A2912" s="182"/>
      <c r="B2912" s="160"/>
      <c r="C2912" s="64"/>
      <c r="D2912" s="161"/>
      <c r="E2912" s="161"/>
      <c r="F2912" s="165"/>
      <c r="H2912" s="161"/>
      <c r="J2912" s="161"/>
      <c r="L2912" s="161"/>
      <c r="N2912" s="161"/>
      <c r="P2912" s="161"/>
      <c r="R2912" s="161"/>
      <c r="T2912" s="161"/>
      <c r="V2912" s="161"/>
      <c r="X2912" s="161"/>
      <c r="Z2912" s="161"/>
      <c r="AB2912" s="161"/>
      <c r="AD2912" s="161"/>
      <c r="AF2912" s="161"/>
      <c r="AH2912" s="161"/>
      <c r="AJ2912" s="161"/>
      <c r="AL2912" s="161"/>
      <c r="AN2912" s="161"/>
      <c r="AP2912" s="161"/>
      <c r="AR2912" s="161"/>
      <c r="AT2912" s="161"/>
      <c r="AV2912" s="161"/>
      <c r="AX2912" s="161"/>
      <c r="AZ2912" s="161"/>
      <c r="BB2912" s="161"/>
    </row>
    <row r="2913" spans="1:54" s="174" customFormat="1" ht="18.399999999999999" customHeight="1" x14ac:dyDescent="0.3">
      <c r="A2913" s="182"/>
      <c r="B2913" s="160"/>
      <c r="C2913" s="64"/>
      <c r="D2913" s="161"/>
      <c r="E2913" s="161"/>
      <c r="F2913" s="165"/>
      <c r="H2913" s="161"/>
      <c r="J2913" s="161"/>
      <c r="L2913" s="161"/>
      <c r="N2913" s="161"/>
      <c r="P2913" s="161"/>
      <c r="R2913" s="161"/>
      <c r="T2913" s="161"/>
      <c r="V2913" s="161"/>
      <c r="X2913" s="161"/>
      <c r="Z2913" s="161"/>
      <c r="AB2913" s="161"/>
      <c r="AD2913" s="161"/>
      <c r="AF2913" s="161"/>
      <c r="AH2913" s="161"/>
      <c r="AJ2913" s="161"/>
      <c r="AL2913" s="161"/>
      <c r="AN2913" s="161"/>
      <c r="AP2913" s="161"/>
      <c r="AR2913" s="161"/>
      <c r="AT2913" s="161"/>
      <c r="AV2913" s="161"/>
      <c r="AX2913" s="161"/>
      <c r="AZ2913" s="161"/>
      <c r="BB2913" s="161"/>
    </row>
    <row r="2914" spans="1:54" s="174" customFormat="1" ht="18.399999999999999" customHeight="1" x14ac:dyDescent="0.3">
      <c r="A2914" s="182"/>
      <c r="B2914" s="160"/>
      <c r="C2914" s="64"/>
      <c r="D2914" s="161"/>
      <c r="E2914" s="161"/>
      <c r="F2914" s="165"/>
      <c r="H2914" s="161"/>
      <c r="J2914" s="161"/>
      <c r="L2914" s="161"/>
      <c r="N2914" s="161"/>
      <c r="P2914" s="161"/>
      <c r="R2914" s="161"/>
      <c r="T2914" s="161"/>
      <c r="V2914" s="161"/>
      <c r="X2914" s="161"/>
      <c r="Z2914" s="161"/>
      <c r="AB2914" s="161"/>
      <c r="AD2914" s="161"/>
      <c r="AF2914" s="161"/>
      <c r="AH2914" s="161"/>
      <c r="AJ2914" s="161"/>
      <c r="AL2914" s="161"/>
      <c r="AN2914" s="161"/>
      <c r="AP2914" s="161"/>
      <c r="AR2914" s="161"/>
      <c r="AT2914" s="161"/>
      <c r="AV2914" s="161"/>
      <c r="AX2914" s="161"/>
      <c r="AZ2914" s="161"/>
      <c r="BB2914" s="161"/>
    </row>
    <row r="2915" spans="1:54" s="174" customFormat="1" ht="18.399999999999999" customHeight="1" x14ac:dyDescent="0.3">
      <c r="A2915" s="182"/>
      <c r="B2915" s="160"/>
      <c r="C2915" s="64"/>
      <c r="D2915" s="161"/>
      <c r="E2915" s="161"/>
      <c r="F2915" s="165"/>
      <c r="H2915" s="161"/>
      <c r="J2915" s="161"/>
      <c r="L2915" s="161"/>
      <c r="N2915" s="161"/>
      <c r="P2915" s="161"/>
      <c r="R2915" s="161"/>
      <c r="T2915" s="161"/>
      <c r="V2915" s="161"/>
      <c r="X2915" s="161"/>
      <c r="Z2915" s="161"/>
      <c r="AB2915" s="161"/>
      <c r="AD2915" s="161"/>
      <c r="AF2915" s="161"/>
      <c r="AH2915" s="161"/>
      <c r="AJ2915" s="161"/>
      <c r="AL2915" s="161"/>
      <c r="AN2915" s="161"/>
      <c r="AP2915" s="161"/>
      <c r="AR2915" s="161"/>
      <c r="AT2915" s="161"/>
      <c r="AV2915" s="161"/>
      <c r="AX2915" s="161"/>
      <c r="AZ2915" s="161"/>
      <c r="BB2915" s="161"/>
    </row>
    <row r="2916" spans="1:54" s="174" customFormat="1" ht="18.399999999999999" customHeight="1" x14ac:dyDescent="0.3">
      <c r="A2916" s="182"/>
      <c r="B2916" s="160"/>
      <c r="C2916" s="64"/>
      <c r="D2916" s="161"/>
      <c r="E2916" s="161"/>
      <c r="F2916" s="165"/>
      <c r="H2916" s="161"/>
      <c r="J2916" s="161"/>
      <c r="L2916" s="161"/>
      <c r="N2916" s="161"/>
      <c r="P2916" s="161"/>
      <c r="R2916" s="161"/>
      <c r="T2916" s="161"/>
      <c r="V2916" s="161"/>
      <c r="X2916" s="161"/>
      <c r="Z2916" s="161"/>
      <c r="AB2916" s="161"/>
      <c r="AD2916" s="161"/>
      <c r="AF2916" s="161"/>
      <c r="AH2916" s="161"/>
      <c r="AJ2916" s="161"/>
      <c r="AL2916" s="161"/>
      <c r="AN2916" s="161"/>
      <c r="AP2916" s="161"/>
      <c r="AR2916" s="161"/>
      <c r="AT2916" s="161"/>
      <c r="AV2916" s="161"/>
      <c r="AX2916" s="161"/>
      <c r="AZ2916" s="161"/>
      <c r="BB2916" s="161"/>
    </row>
    <row r="2917" spans="1:54" s="174" customFormat="1" ht="18.399999999999999" customHeight="1" x14ac:dyDescent="0.3">
      <c r="A2917" s="182"/>
      <c r="B2917" s="160"/>
      <c r="C2917" s="64"/>
      <c r="D2917" s="161"/>
      <c r="E2917" s="161"/>
      <c r="F2917" s="165"/>
      <c r="H2917" s="161"/>
      <c r="J2917" s="161"/>
      <c r="L2917" s="161"/>
      <c r="N2917" s="161"/>
      <c r="P2917" s="161"/>
      <c r="R2917" s="161"/>
      <c r="T2917" s="161"/>
      <c r="V2917" s="161"/>
      <c r="X2917" s="161"/>
      <c r="Z2917" s="161"/>
      <c r="AB2917" s="161"/>
      <c r="AD2917" s="161"/>
      <c r="AF2917" s="161"/>
      <c r="AH2917" s="161"/>
      <c r="AJ2917" s="161"/>
      <c r="AL2917" s="161"/>
      <c r="AN2917" s="161"/>
      <c r="AP2917" s="161"/>
      <c r="AR2917" s="161"/>
      <c r="AT2917" s="161"/>
      <c r="AV2917" s="161"/>
      <c r="AX2917" s="161"/>
      <c r="AZ2917" s="161"/>
      <c r="BB2917" s="161"/>
    </row>
    <row r="2918" spans="1:54" s="174" customFormat="1" ht="18.399999999999999" customHeight="1" x14ac:dyDescent="0.3">
      <c r="A2918" s="182"/>
      <c r="B2918" s="160"/>
      <c r="C2918" s="64"/>
      <c r="D2918" s="161"/>
      <c r="E2918" s="161"/>
      <c r="F2918" s="165"/>
      <c r="H2918" s="161"/>
      <c r="J2918" s="161"/>
      <c r="L2918" s="161"/>
      <c r="N2918" s="161"/>
      <c r="P2918" s="161"/>
      <c r="R2918" s="161"/>
      <c r="T2918" s="161"/>
      <c r="V2918" s="161"/>
      <c r="X2918" s="161"/>
      <c r="Z2918" s="161"/>
      <c r="AB2918" s="161"/>
      <c r="AD2918" s="161"/>
      <c r="AF2918" s="161"/>
      <c r="AH2918" s="161"/>
      <c r="AJ2918" s="161"/>
      <c r="AL2918" s="161"/>
      <c r="AN2918" s="161"/>
      <c r="AP2918" s="161"/>
      <c r="AR2918" s="161"/>
      <c r="AT2918" s="161"/>
      <c r="AV2918" s="161"/>
      <c r="AX2918" s="161"/>
      <c r="AZ2918" s="161"/>
      <c r="BB2918" s="161"/>
    </row>
    <row r="2919" spans="1:54" s="174" customFormat="1" ht="18.399999999999999" customHeight="1" x14ac:dyDescent="0.3">
      <c r="A2919" s="182"/>
      <c r="B2919" s="160"/>
      <c r="C2919" s="64"/>
      <c r="D2919" s="161"/>
      <c r="E2919" s="161"/>
      <c r="F2919" s="165"/>
      <c r="H2919" s="161"/>
      <c r="J2919" s="161"/>
      <c r="L2919" s="161"/>
      <c r="N2919" s="161"/>
      <c r="P2919" s="161"/>
      <c r="R2919" s="161"/>
      <c r="T2919" s="161"/>
      <c r="V2919" s="161"/>
      <c r="X2919" s="161"/>
      <c r="Z2919" s="161"/>
      <c r="AB2919" s="161"/>
      <c r="AD2919" s="161"/>
      <c r="AF2919" s="161"/>
      <c r="AH2919" s="161"/>
      <c r="AJ2919" s="161"/>
      <c r="AL2919" s="161"/>
      <c r="AN2919" s="161"/>
      <c r="AP2919" s="161"/>
      <c r="AR2919" s="161"/>
      <c r="AT2919" s="161"/>
      <c r="AV2919" s="161"/>
      <c r="AX2919" s="161"/>
      <c r="AZ2919" s="161"/>
      <c r="BB2919" s="161"/>
    </row>
    <row r="2920" spans="1:54" s="174" customFormat="1" ht="18.399999999999999" customHeight="1" x14ac:dyDescent="0.3">
      <c r="A2920" s="182"/>
      <c r="B2920" s="160"/>
      <c r="C2920" s="64"/>
      <c r="D2920" s="161"/>
      <c r="E2920" s="161"/>
      <c r="F2920" s="165"/>
      <c r="H2920" s="161"/>
      <c r="J2920" s="161"/>
      <c r="L2920" s="161"/>
      <c r="N2920" s="161"/>
      <c r="P2920" s="161"/>
      <c r="R2920" s="161"/>
      <c r="T2920" s="161"/>
      <c r="V2920" s="161"/>
      <c r="X2920" s="161"/>
      <c r="Z2920" s="161"/>
      <c r="AB2920" s="161"/>
      <c r="AD2920" s="161"/>
      <c r="AF2920" s="161"/>
      <c r="AH2920" s="161"/>
      <c r="AJ2920" s="161"/>
      <c r="AL2920" s="161"/>
      <c r="AN2920" s="161"/>
      <c r="AP2920" s="161"/>
      <c r="AR2920" s="161"/>
      <c r="AT2920" s="161"/>
      <c r="AV2920" s="161"/>
      <c r="AX2920" s="161"/>
      <c r="AZ2920" s="161"/>
      <c r="BB2920" s="161"/>
    </row>
    <row r="2921" spans="1:54" s="174" customFormat="1" ht="18.399999999999999" customHeight="1" x14ac:dyDescent="0.3">
      <c r="A2921" s="182"/>
      <c r="B2921" s="160"/>
      <c r="C2921" s="64"/>
      <c r="D2921" s="161"/>
      <c r="E2921" s="161"/>
      <c r="F2921" s="165"/>
      <c r="H2921" s="161"/>
      <c r="J2921" s="161"/>
      <c r="L2921" s="161"/>
      <c r="N2921" s="161"/>
      <c r="P2921" s="161"/>
      <c r="R2921" s="161"/>
      <c r="T2921" s="161"/>
      <c r="V2921" s="161"/>
      <c r="X2921" s="161"/>
      <c r="Z2921" s="161"/>
      <c r="AB2921" s="161"/>
      <c r="AD2921" s="161"/>
      <c r="AF2921" s="161"/>
      <c r="AH2921" s="161"/>
      <c r="AJ2921" s="161"/>
      <c r="AL2921" s="161"/>
      <c r="AN2921" s="161"/>
      <c r="AP2921" s="161"/>
      <c r="AR2921" s="161"/>
      <c r="AT2921" s="161"/>
      <c r="AV2921" s="161"/>
      <c r="AX2921" s="161"/>
      <c r="AZ2921" s="161"/>
      <c r="BB2921" s="161"/>
    </row>
    <row r="2922" spans="1:54" s="174" customFormat="1" ht="18.399999999999999" customHeight="1" x14ac:dyDescent="0.3">
      <c r="A2922" s="182"/>
      <c r="B2922" s="160"/>
      <c r="C2922" s="64"/>
      <c r="D2922" s="161"/>
      <c r="E2922" s="161"/>
      <c r="F2922" s="165"/>
      <c r="H2922" s="161"/>
      <c r="J2922" s="161"/>
      <c r="L2922" s="161"/>
      <c r="N2922" s="161"/>
      <c r="P2922" s="161"/>
      <c r="R2922" s="161"/>
      <c r="T2922" s="161"/>
      <c r="V2922" s="161"/>
      <c r="X2922" s="161"/>
      <c r="Z2922" s="161"/>
      <c r="AB2922" s="161"/>
      <c r="AD2922" s="161"/>
      <c r="AF2922" s="161"/>
      <c r="AH2922" s="161"/>
      <c r="AJ2922" s="161"/>
      <c r="AL2922" s="161"/>
      <c r="AN2922" s="161"/>
      <c r="AP2922" s="161"/>
      <c r="AR2922" s="161"/>
      <c r="AT2922" s="161"/>
      <c r="AV2922" s="161"/>
      <c r="AX2922" s="161"/>
      <c r="AZ2922" s="161"/>
      <c r="BB2922" s="161"/>
    </row>
    <row r="2923" spans="1:54" s="174" customFormat="1" ht="18.399999999999999" customHeight="1" x14ac:dyDescent="0.3">
      <c r="A2923" s="182"/>
      <c r="B2923" s="160"/>
      <c r="C2923" s="64"/>
      <c r="D2923" s="161"/>
      <c r="E2923" s="161"/>
      <c r="F2923" s="165"/>
      <c r="H2923" s="161"/>
      <c r="J2923" s="161"/>
      <c r="L2923" s="161"/>
      <c r="N2923" s="161"/>
      <c r="P2923" s="161"/>
      <c r="R2923" s="161"/>
      <c r="T2923" s="161"/>
      <c r="V2923" s="161"/>
      <c r="X2923" s="161"/>
      <c r="Z2923" s="161"/>
      <c r="AB2923" s="161"/>
      <c r="AD2923" s="161"/>
      <c r="AF2923" s="161"/>
      <c r="AH2923" s="161"/>
      <c r="AJ2923" s="161"/>
      <c r="AL2923" s="161"/>
      <c r="AN2923" s="161"/>
      <c r="AP2923" s="161"/>
      <c r="AR2923" s="161"/>
      <c r="AT2923" s="161"/>
      <c r="AV2923" s="161"/>
      <c r="AX2923" s="161"/>
      <c r="AZ2923" s="161"/>
      <c r="BB2923" s="161"/>
    </row>
    <row r="2924" spans="1:54" s="174" customFormat="1" ht="18.399999999999999" customHeight="1" x14ac:dyDescent="0.3">
      <c r="A2924" s="182"/>
      <c r="B2924" s="160"/>
      <c r="C2924" s="64"/>
      <c r="D2924" s="161"/>
      <c r="E2924" s="161"/>
      <c r="F2924" s="165"/>
      <c r="H2924" s="161"/>
      <c r="J2924" s="161"/>
      <c r="L2924" s="161"/>
      <c r="N2924" s="161"/>
      <c r="P2924" s="161"/>
      <c r="R2924" s="161"/>
      <c r="T2924" s="161"/>
      <c r="V2924" s="161"/>
      <c r="X2924" s="161"/>
      <c r="Z2924" s="161"/>
      <c r="AB2924" s="161"/>
      <c r="AD2924" s="161"/>
      <c r="AF2924" s="161"/>
      <c r="AH2924" s="161"/>
      <c r="AJ2924" s="161"/>
      <c r="AL2924" s="161"/>
      <c r="AN2924" s="161"/>
      <c r="AP2924" s="161"/>
      <c r="AR2924" s="161"/>
      <c r="AT2924" s="161"/>
      <c r="AV2924" s="161"/>
      <c r="AX2924" s="161"/>
      <c r="AZ2924" s="161"/>
      <c r="BB2924" s="161"/>
    </row>
    <row r="2925" spans="1:54" s="174" customFormat="1" ht="18.399999999999999" customHeight="1" x14ac:dyDescent="0.3">
      <c r="A2925" s="182"/>
      <c r="B2925" s="160"/>
      <c r="C2925" s="64"/>
      <c r="D2925" s="161"/>
      <c r="E2925" s="161"/>
      <c r="F2925" s="165"/>
      <c r="H2925" s="161"/>
      <c r="J2925" s="161"/>
      <c r="L2925" s="161"/>
      <c r="N2925" s="161"/>
      <c r="P2925" s="161"/>
      <c r="R2925" s="161"/>
      <c r="T2925" s="161"/>
      <c r="V2925" s="161"/>
      <c r="X2925" s="161"/>
      <c r="Z2925" s="161"/>
      <c r="AB2925" s="161"/>
      <c r="AD2925" s="161"/>
      <c r="AF2925" s="161"/>
      <c r="AH2925" s="161"/>
      <c r="AJ2925" s="161"/>
      <c r="AL2925" s="161"/>
      <c r="AN2925" s="161"/>
      <c r="AP2925" s="161"/>
      <c r="AR2925" s="161"/>
      <c r="AT2925" s="161"/>
      <c r="AV2925" s="161"/>
      <c r="AX2925" s="161"/>
      <c r="AZ2925" s="161"/>
      <c r="BB2925" s="161"/>
    </row>
    <row r="2926" spans="1:54" s="174" customFormat="1" ht="18.399999999999999" customHeight="1" x14ac:dyDescent="0.3">
      <c r="A2926" s="182"/>
      <c r="B2926" s="160"/>
      <c r="C2926" s="64"/>
      <c r="D2926" s="161"/>
      <c r="E2926" s="161"/>
      <c r="F2926" s="165"/>
      <c r="H2926" s="161"/>
      <c r="J2926" s="161"/>
      <c r="L2926" s="161"/>
      <c r="N2926" s="161"/>
      <c r="P2926" s="161"/>
      <c r="R2926" s="161"/>
      <c r="T2926" s="161"/>
      <c r="V2926" s="161"/>
      <c r="X2926" s="161"/>
      <c r="Z2926" s="161"/>
      <c r="AB2926" s="161"/>
      <c r="AD2926" s="161"/>
      <c r="AF2926" s="161"/>
      <c r="AH2926" s="161"/>
      <c r="AJ2926" s="161"/>
      <c r="AL2926" s="161"/>
      <c r="AN2926" s="161"/>
      <c r="AP2926" s="161"/>
      <c r="AR2926" s="161"/>
      <c r="AT2926" s="161"/>
      <c r="AV2926" s="161"/>
      <c r="AX2926" s="161"/>
      <c r="AZ2926" s="161"/>
      <c r="BB2926" s="161"/>
    </row>
    <row r="2927" spans="1:54" s="174" customFormat="1" ht="18.399999999999999" customHeight="1" x14ac:dyDescent="0.3">
      <c r="A2927" s="182"/>
      <c r="B2927" s="160"/>
      <c r="C2927" s="64"/>
      <c r="D2927" s="161"/>
      <c r="E2927" s="161"/>
      <c r="F2927" s="165"/>
      <c r="H2927" s="161"/>
      <c r="J2927" s="161"/>
      <c r="L2927" s="161"/>
      <c r="N2927" s="161"/>
      <c r="P2927" s="161"/>
      <c r="R2927" s="161"/>
      <c r="T2927" s="161"/>
      <c r="V2927" s="161"/>
      <c r="X2927" s="161"/>
      <c r="Z2927" s="161"/>
      <c r="AB2927" s="161"/>
      <c r="AD2927" s="161"/>
      <c r="AF2927" s="161"/>
      <c r="AH2927" s="161"/>
      <c r="AJ2927" s="161"/>
      <c r="AL2927" s="161"/>
      <c r="AN2927" s="161"/>
      <c r="AP2927" s="161"/>
      <c r="AR2927" s="161"/>
      <c r="AT2927" s="161"/>
      <c r="AV2927" s="161"/>
      <c r="AX2927" s="161"/>
      <c r="AZ2927" s="161"/>
      <c r="BB2927" s="161"/>
    </row>
    <row r="2928" spans="1:54" s="174" customFormat="1" ht="18.399999999999999" customHeight="1" x14ac:dyDescent="0.3">
      <c r="A2928" s="182"/>
      <c r="B2928" s="160"/>
      <c r="C2928" s="64"/>
      <c r="D2928" s="161"/>
      <c r="E2928" s="161"/>
      <c r="F2928" s="165"/>
      <c r="H2928" s="161"/>
      <c r="J2928" s="161"/>
      <c r="L2928" s="161"/>
      <c r="N2928" s="161"/>
      <c r="P2928" s="161"/>
      <c r="R2928" s="161"/>
      <c r="T2928" s="161"/>
      <c r="V2928" s="161"/>
      <c r="X2928" s="161"/>
      <c r="Z2928" s="161"/>
      <c r="AB2928" s="161"/>
      <c r="AD2928" s="161"/>
      <c r="AF2928" s="161"/>
      <c r="AH2928" s="161"/>
      <c r="AJ2928" s="161"/>
      <c r="AL2928" s="161"/>
      <c r="AN2928" s="161"/>
      <c r="AP2928" s="161"/>
      <c r="AR2928" s="161"/>
      <c r="AT2928" s="161"/>
      <c r="AV2928" s="161"/>
      <c r="AX2928" s="161"/>
      <c r="AZ2928" s="161"/>
      <c r="BB2928" s="161"/>
    </row>
    <row r="2929" spans="1:54" s="174" customFormat="1" ht="18.399999999999999" customHeight="1" x14ac:dyDescent="0.3">
      <c r="A2929" s="182"/>
      <c r="B2929" s="160"/>
      <c r="C2929" s="64"/>
      <c r="D2929" s="161"/>
      <c r="E2929" s="161"/>
      <c r="F2929" s="165"/>
      <c r="H2929" s="161"/>
      <c r="J2929" s="161"/>
      <c r="L2929" s="161"/>
      <c r="N2929" s="161"/>
      <c r="P2929" s="161"/>
      <c r="R2929" s="161"/>
      <c r="T2929" s="161"/>
      <c r="V2929" s="161"/>
      <c r="X2929" s="161"/>
      <c r="Z2929" s="161"/>
      <c r="AB2929" s="161"/>
      <c r="AD2929" s="161"/>
      <c r="AF2929" s="161"/>
      <c r="AH2929" s="161"/>
      <c r="AJ2929" s="161"/>
      <c r="AL2929" s="161"/>
      <c r="AN2929" s="161"/>
      <c r="AP2929" s="161"/>
      <c r="AR2929" s="161"/>
      <c r="AT2929" s="161"/>
      <c r="AV2929" s="161"/>
      <c r="AX2929" s="161"/>
      <c r="AZ2929" s="161"/>
      <c r="BB2929" s="161"/>
    </row>
    <row r="2930" spans="1:54" s="174" customFormat="1" ht="18.399999999999999" customHeight="1" x14ac:dyDescent="0.3">
      <c r="A2930" s="182"/>
      <c r="B2930" s="160"/>
      <c r="C2930" s="64"/>
      <c r="D2930" s="161"/>
      <c r="E2930" s="161"/>
      <c r="F2930" s="165"/>
      <c r="H2930" s="161"/>
      <c r="J2930" s="161"/>
      <c r="L2930" s="161"/>
      <c r="N2930" s="161"/>
      <c r="P2930" s="161"/>
      <c r="R2930" s="161"/>
      <c r="T2930" s="161"/>
      <c r="V2930" s="161"/>
      <c r="X2930" s="161"/>
      <c r="Z2930" s="161"/>
      <c r="AB2930" s="161"/>
      <c r="AD2930" s="161"/>
      <c r="AF2930" s="161"/>
      <c r="AH2930" s="161"/>
      <c r="AJ2930" s="161"/>
      <c r="AL2930" s="161"/>
      <c r="AN2930" s="161"/>
      <c r="AP2930" s="161"/>
      <c r="AR2930" s="161"/>
      <c r="AT2930" s="161"/>
      <c r="AV2930" s="161"/>
      <c r="AX2930" s="161"/>
      <c r="AZ2930" s="161"/>
      <c r="BB2930" s="161"/>
    </row>
    <row r="2931" spans="1:54" s="174" customFormat="1" ht="18.399999999999999" customHeight="1" x14ac:dyDescent="0.3">
      <c r="A2931" s="182"/>
      <c r="B2931" s="160"/>
      <c r="C2931" s="64"/>
      <c r="D2931" s="161"/>
      <c r="E2931" s="161"/>
      <c r="F2931" s="165"/>
      <c r="H2931" s="161"/>
      <c r="J2931" s="161"/>
      <c r="L2931" s="161"/>
      <c r="N2931" s="161"/>
      <c r="P2931" s="161"/>
      <c r="R2931" s="161"/>
      <c r="T2931" s="161"/>
      <c r="V2931" s="161"/>
      <c r="X2931" s="161"/>
      <c r="Z2931" s="161"/>
      <c r="AB2931" s="161"/>
      <c r="AD2931" s="161"/>
      <c r="AF2931" s="161"/>
      <c r="AH2931" s="161"/>
      <c r="AJ2931" s="161"/>
      <c r="AL2931" s="161"/>
      <c r="AN2931" s="161"/>
      <c r="AP2931" s="161"/>
      <c r="AR2931" s="161"/>
      <c r="AT2931" s="161"/>
      <c r="AV2931" s="161"/>
      <c r="AX2931" s="161"/>
      <c r="AZ2931" s="161"/>
      <c r="BB2931" s="161"/>
    </row>
    <row r="2932" spans="1:54" s="174" customFormat="1" ht="18.399999999999999" customHeight="1" x14ac:dyDescent="0.3">
      <c r="A2932" s="182"/>
      <c r="B2932" s="160"/>
      <c r="C2932" s="64"/>
      <c r="D2932" s="161"/>
      <c r="E2932" s="161"/>
      <c r="F2932" s="165"/>
      <c r="H2932" s="161"/>
      <c r="J2932" s="161"/>
      <c r="L2932" s="161"/>
      <c r="N2932" s="161"/>
      <c r="P2932" s="161"/>
      <c r="R2932" s="161"/>
      <c r="T2932" s="161"/>
      <c r="V2932" s="161"/>
      <c r="X2932" s="161"/>
      <c r="Z2932" s="161"/>
      <c r="AB2932" s="161"/>
      <c r="AD2932" s="161"/>
      <c r="AF2932" s="161"/>
      <c r="AH2932" s="161"/>
      <c r="AJ2932" s="161"/>
      <c r="AL2932" s="161"/>
      <c r="AN2932" s="161"/>
      <c r="AP2932" s="161"/>
      <c r="AR2932" s="161"/>
      <c r="AT2932" s="161"/>
      <c r="AV2932" s="161"/>
      <c r="AX2932" s="161"/>
      <c r="AZ2932" s="161"/>
      <c r="BB2932" s="161"/>
    </row>
    <row r="2933" spans="1:54" s="174" customFormat="1" ht="18.399999999999999" customHeight="1" x14ac:dyDescent="0.3">
      <c r="A2933" s="182"/>
      <c r="B2933" s="160"/>
      <c r="C2933" s="64"/>
      <c r="D2933" s="161"/>
      <c r="E2933" s="161"/>
      <c r="F2933" s="165"/>
      <c r="H2933" s="161"/>
      <c r="J2933" s="161"/>
      <c r="L2933" s="161"/>
      <c r="N2933" s="161"/>
      <c r="P2933" s="161"/>
      <c r="R2933" s="161"/>
      <c r="T2933" s="161"/>
      <c r="V2933" s="161"/>
      <c r="X2933" s="161"/>
      <c r="Z2933" s="161"/>
      <c r="AB2933" s="161"/>
      <c r="AD2933" s="161"/>
      <c r="AF2933" s="161"/>
      <c r="AH2933" s="161"/>
      <c r="AJ2933" s="161"/>
      <c r="AL2933" s="161"/>
      <c r="AN2933" s="161"/>
      <c r="AP2933" s="161"/>
      <c r="AR2933" s="161"/>
      <c r="AT2933" s="161"/>
      <c r="AV2933" s="161"/>
      <c r="AX2933" s="161"/>
      <c r="AZ2933" s="161"/>
      <c r="BB2933" s="161"/>
    </row>
    <row r="2934" spans="1:54" s="174" customFormat="1" ht="18.399999999999999" customHeight="1" x14ac:dyDescent="0.3">
      <c r="A2934" s="182"/>
      <c r="B2934" s="160"/>
      <c r="C2934" s="64"/>
      <c r="D2934" s="161"/>
      <c r="E2934" s="161"/>
      <c r="F2934" s="165"/>
      <c r="H2934" s="161"/>
      <c r="J2934" s="161"/>
      <c r="L2934" s="161"/>
      <c r="N2934" s="161"/>
      <c r="P2934" s="161"/>
      <c r="R2934" s="161"/>
      <c r="T2934" s="161"/>
      <c r="V2934" s="161"/>
      <c r="X2934" s="161"/>
      <c r="Z2934" s="161"/>
      <c r="AB2934" s="161"/>
      <c r="AD2934" s="161"/>
      <c r="AF2934" s="161"/>
      <c r="AH2934" s="161"/>
      <c r="AJ2934" s="161"/>
      <c r="AL2934" s="161"/>
      <c r="AN2934" s="161"/>
      <c r="AP2934" s="161"/>
      <c r="AR2934" s="161"/>
      <c r="AT2934" s="161"/>
      <c r="AV2934" s="161"/>
      <c r="AX2934" s="161"/>
      <c r="AZ2934" s="161"/>
      <c r="BB2934" s="161"/>
    </row>
    <row r="2935" spans="1:54" s="174" customFormat="1" ht="18.399999999999999" customHeight="1" x14ac:dyDescent="0.3">
      <c r="A2935" s="182"/>
      <c r="B2935" s="160"/>
      <c r="C2935" s="64"/>
      <c r="D2935" s="161"/>
      <c r="E2935" s="161"/>
      <c r="F2935" s="165"/>
      <c r="H2935" s="161"/>
      <c r="J2935" s="161"/>
      <c r="L2935" s="161"/>
      <c r="N2935" s="161"/>
      <c r="P2935" s="161"/>
      <c r="R2935" s="161"/>
      <c r="T2935" s="161"/>
      <c r="V2935" s="161"/>
      <c r="X2935" s="161"/>
      <c r="Z2935" s="161"/>
      <c r="AB2935" s="161"/>
      <c r="AD2935" s="161"/>
      <c r="AF2935" s="161"/>
      <c r="AH2935" s="161"/>
      <c r="AJ2935" s="161"/>
      <c r="AL2935" s="161"/>
      <c r="AN2935" s="161"/>
      <c r="AP2935" s="161"/>
      <c r="AR2935" s="161"/>
      <c r="AT2935" s="161"/>
      <c r="AV2935" s="161"/>
      <c r="AX2935" s="161"/>
      <c r="AZ2935" s="161"/>
      <c r="BB2935" s="161"/>
    </row>
    <row r="2936" spans="1:54" s="174" customFormat="1" ht="18.399999999999999" customHeight="1" x14ac:dyDescent="0.3">
      <c r="A2936" s="182"/>
      <c r="B2936" s="160"/>
      <c r="C2936" s="64"/>
      <c r="D2936" s="161"/>
      <c r="E2936" s="161"/>
      <c r="F2936" s="165"/>
      <c r="H2936" s="161"/>
      <c r="J2936" s="161"/>
      <c r="L2936" s="161"/>
      <c r="N2936" s="161"/>
      <c r="P2936" s="161"/>
      <c r="R2936" s="161"/>
      <c r="T2936" s="161"/>
      <c r="V2936" s="161"/>
      <c r="X2936" s="161"/>
      <c r="Z2936" s="161"/>
      <c r="AB2936" s="161"/>
      <c r="AD2936" s="161"/>
      <c r="AF2936" s="161"/>
      <c r="AH2936" s="161"/>
      <c r="AJ2936" s="161"/>
      <c r="AL2936" s="161"/>
      <c r="AN2936" s="161"/>
      <c r="AP2936" s="161"/>
      <c r="AR2936" s="161"/>
      <c r="AT2936" s="161"/>
      <c r="AV2936" s="161"/>
      <c r="AX2936" s="161"/>
      <c r="AZ2936" s="161"/>
      <c r="BB2936" s="161"/>
    </row>
    <row r="2937" spans="1:54" s="174" customFormat="1" ht="18.399999999999999" customHeight="1" x14ac:dyDescent="0.3">
      <c r="A2937" s="182"/>
      <c r="B2937" s="160"/>
      <c r="C2937" s="64"/>
      <c r="D2937" s="160"/>
      <c r="E2937" s="161"/>
      <c r="J2937" s="165"/>
      <c r="L2937" s="165"/>
      <c r="N2937" s="165"/>
      <c r="R2937" s="165"/>
      <c r="T2937" s="165"/>
      <c r="V2937" s="165"/>
      <c r="X2937" s="165"/>
      <c r="Z2937" s="165"/>
      <c r="AB2937" s="165"/>
      <c r="AD2937" s="165"/>
      <c r="AF2937" s="165"/>
      <c r="AH2937" s="165"/>
      <c r="AJ2937" s="165"/>
      <c r="AL2937" s="165"/>
      <c r="AN2937" s="165"/>
      <c r="AP2937" s="165"/>
      <c r="AR2937" s="165"/>
      <c r="AT2937" s="165"/>
      <c r="AV2937" s="165"/>
      <c r="AX2937" s="165"/>
      <c r="AZ2937" s="165"/>
      <c r="BB2937" s="165"/>
    </row>
    <row r="2938" spans="1:54" s="174" customFormat="1" ht="18.399999999999999" customHeight="1" x14ac:dyDescent="0.3">
      <c r="A2938" s="182"/>
      <c r="B2938" s="160"/>
      <c r="C2938" s="64"/>
      <c r="D2938" s="161"/>
      <c r="E2938" s="161"/>
      <c r="F2938" s="165"/>
      <c r="H2938" s="161"/>
      <c r="J2938" s="161"/>
      <c r="L2938" s="161"/>
      <c r="N2938" s="161"/>
      <c r="P2938" s="161"/>
      <c r="R2938" s="161"/>
      <c r="T2938" s="161"/>
      <c r="V2938" s="161"/>
      <c r="X2938" s="161"/>
      <c r="Z2938" s="161"/>
      <c r="AB2938" s="161"/>
      <c r="AD2938" s="161"/>
      <c r="AF2938" s="161"/>
      <c r="AH2938" s="161"/>
      <c r="AJ2938" s="161"/>
      <c r="AL2938" s="161"/>
      <c r="AN2938" s="161"/>
      <c r="AP2938" s="161"/>
      <c r="AR2938" s="161"/>
      <c r="AT2938" s="161"/>
      <c r="AV2938" s="161"/>
      <c r="AX2938" s="161"/>
      <c r="AZ2938" s="161"/>
      <c r="BB2938" s="161"/>
    </row>
    <row r="2939" spans="1:54" s="174" customFormat="1" ht="18.399999999999999" customHeight="1" x14ac:dyDescent="0.3">
      <c r="A2939" s="182"/>
      <c r="B2939" s="160"/>
      <c r="C2939" s="64"/>
      <c r="D2939" s="161"/>
      <c r="E2939" s="161"/>
      <c r="F2939" s="165"/>
      <c r="H2939" s="161"/>
      <c r="J2939" s="161"/>
      <c r="L2939" s="161"/>
      <c r="N2939" s="161"/>
      <c r="P2939" s="161"/>
      <c r="R2939" s="161"/>
      <c r="T2939" s="161"/>
      <c r="V2939" s="161"/>
      <c r="X2939" s="161"/>
      <c r="Z2939" s="161"/>
      <c r="AB2939" s="161"/>
      <c r="AD2939" s="161"/>
      <c r="AF2939" s="161"/>
      <c r="AH2939" s="161"/>
      <c r="AJ2939" s="161"/>
      <c r="AL2939" s="161"/>
      <c r="AN2939" s="161"/>
      <c r="AP2939" s="161"/>
      <c r="AR2939" s="161"/>
      <c r="AT2939" s="161"/>
      <c r="AV2939" s="161"/>
      <c r="AX2939" s="161"/>
      <c r="AZ2939" s="161"/>
      <c r="BB2939" s="161"/>
    </row>
    <row r="2940" spans="1:54" s="174" customFormat="1" ht="18.399999999999999" customHeight="1" x14ac:dyDescent="0.3">
      <c r="A2940" s="182"/>
      <c r="B2940" s="160"/>
      <c r="C2940" s="64"/>
      <c r="D2940" s="161"/>
      <c r="E2940" s="161"/>
      <c r="L2940" s="161"/>
      <c r="N2940" s="161"/>
      <c r="P2940" s="161"/>
      <c r="R2940" s="161"/>
      <c r="T2940" s="161"/>
      <c r="V2940" s="161"/>
      <c r="X2940" s="161"/>
      <c r="Z2940" s="161"/>
      <c r="AB2940" s="161"/>
      <c r="AD2940" s="161"/>
      <c r="AF2940" s="161"/>
      <c r="AH2940" s="161"/>
      <c r="AJ2940" s="161"/>
      <c r="AL2940" s="161"/>
      <c r="AN2940" s="161"/>
      <c r="AP2940" s="161"/>
      <c r="AR2940" s="161"/>
      <c r="AT2940" s="161"/>
      <c r="AV2940" s="161"/>
      <c r="AX2940" s="161"/>
      <c r="AZ2940" s="161"/>
      <c r="BB2940" s="161"/>
    </row>
    <row r="2941" spans="1:54" s="174" customFormat="1" ht="18.399999999999999" customHeight="1" x14ac:dyDescent="0.3">
      <c r="A2941" s="182"/>
      <c r="B2941" s="160"/>
      <c r="C2941" s="64"/>
      <c r="D2941" s="161"/>
      <c r="E2941" s="161"/>
      <c r="F2941" s="165"/>
      <c r="H2941" s="161"/>
      <c r="J2941" s="161"/>
      <c r="L2941" s="161"/>
      <c r="N2941" s="161"/>
      <c r="P2941" s="161"/>
      <c r="R2941" s="161"/>
      <c r="T2941" s="161"/>
      <c r="V2941" s="161"/>
      <c r="X2941" s="161"/>
      <c r="Z2941" s="161"/>
      <c r="AB2941" s="161"/>
      <c r="AD2941" s="161"/>
      <c r="AF2941" s="161"/>
      <c r="AH2941" s="161"/>
      <c r="AJ2941" s="161"/>
      <c r="AL2941" s="161"/>
      <c r="AN2941" s="161"/>
      <c r="AP2941" s="161"/>
      <c r="AR2941" s="161"/>
      <c r="AT2941" s="161"/>
      <c r="AV2941" s="161"/>
      <c r="AX2941" s="161"/>
      <c r="AZ2941" s="161"/>
      <c r="BB2941" s="161"/>
    </row>
    <row r="2942" spans="1:54" s="174" customFormat="1" ht="18.399999999999999" customHeight="1" x14ac:dyDescent="0.3">
      <c r="A2942" s="182"/>
      <c r="B2942" s="160"/>
      <c r="C2942" s="64"/>
      <c r="D2942" s="161"/>
      <c r="E2942" s="161"/>
      <c r="F2942" s="165"/>
      <c r="H2942" s="161"/>
      <c r="J2942" s="161"/>
      <c r="L2942" s="161"/>
      <c r="N2942" s="161"/>
      <c r="P2942" s="161"/>
      <c r="R2942" s="161"/>
      <c r="T2942" s="161"/>
      <c r="V2942" s="161"/>
      <c r="X2942" s="161"/>
      <c r="Z2942" s="161"/>
      <c r="AB2942" s="161"/>
      <c r="AD2942" s="161"/>
      <c r="AF2942" s="161"/>
      <c r="AH2942" s="161"/>
      <c r="AJ2942" s="161"/>
      <c r="AL2942" s="161"/>
      <c r="AN2942" s="161"/>
      <c r="AP2942" s="161"/>
      <c r="AR2942" s="161"/>
      <c r="AT2942" s="161"/>
      <c r="AV2942" s="161"/>
      <c r="AX2942" s="161"/>
      <c r="AZ2942" s="161"/>
      <c r="BB2942" s="161"/>
    </row>
    <row r="2943" spans="1:54" s="174" customFormat="1" ht="18.399999999999999" customHeight="1" x14ac:dyDescent="0.3">
      <c r="A2943" s="182"/>
      <c r="B2943" s="160"/>
      <c r="C2943" s="64"/>
      <c r="D2943" s="161"/>
      <c r="E2943" s="161"/>
      <c r="F2943" s="165"/>
      <c r="H2943" s="161"/>
      <c r="J2943" s="161"/>
      <c r="L2943" s="161"/>
      <c r="N2943" s="161"/>
      <c r="P2943" s="161"/>
      <c r="R2943" s="161"/>
      <c r="T2943" s="161"/>
      <c r="V2943" s="161"/>
      <c r="X2943" s="161"/>
      <c r="Z2943" s="161"/>
      <c r="AB2943" s="161"/>
      <c r="AD2943" s="161"/>
      <c r="AF2943" s="161"/>
      <c r="AH2943" s="161"/>
      <c r="AJ2943" s="161"/>
      <c r="AL2943" s="161"/>
      <c r="AN2943" s="161"/>
      <c r="AP2943" s="161"/>
      <c r="AR2943" s="161"/>
      <c r="AT2943" s="161"/>
      <c r="AV2943" s="161"/>
      <c r="AX2943" s="161"/>
      <c r="AZ2943" s="161"/>
      <c r="BB2943" s="161"/>
    </row>
    <row r="2944" spans="1:54" s="174" customFormat="1" ht="18.399999999999999" customHeight="1" x14ac:dyDescent="0.3">
      <c r="A2944" s="182"/>
      <c r="B2944" s="160"/>
      <c r="C2944" s="64"/>
      <c r="D2944" s="161"/>
      <c r="E2944" s="161"/>
      <c r="F2944" s="165"/>
      <c r="H2944" s="161"/>
      <c r="J2944" s="161"/>
      <c r="L2944" s="161"/>
      <c r="N2944" s="161"/>
      <c r="P2944" s="161"/>
      <c r="R2944" s="161"/>
      <c r="T2944" s="161"/>
      <c r="V2944" s="161"/>
      <c r="X2944" s="161"/>
      <c r="Z2944" s="161"/>
      <c r="AB2944" s="161"/>
      <c r="AD2944" s="161"/>
      <c r="AF2944" s="161"/>
      <c r="AH2944" s="161"/>
      <c r="AJ2944" s="161"/>
      <c r="AL2944" s="161"/>
      <c r="AN2944" s="161"/>
      <c r="AP2944" s="161"/>
      <c r="AR2944" s="161"/>
      <c r="AT2944" s="161"/>
      <c r="AV2944" s="161"/>
      <c r="AX2944" s="161"/>
      <c r="AZ2944" s="161"/>
      <c r="BB2944" s="161"/>
    </row>
    <row r="2945" spans="1:54" s="174" customFormat="1" ht="18.399999999999999" customHeight="1" x14ac:dyDescent="0.3">
      <c r="A2945" s="182"/>
      <c r="B2945" s="160"/>
      <c r="C2945" s="64"/>
      <c r="D2945" s="161"/>
      <c r="E2945" s="161"/>
      <c r="F2945" s="165"/>
      <c r="H2945" s="161"/>
      <c r="J2945" s="161"/>
      <c r="L2945" s="161"/>
      <c r="N2945" s="161"/>
      <c r="P2945" s="161"/>
      <c r="R2945" s="161"/>
      <c r="T2945" s="161"/>
      <c r="V2945" s="161"/>
      <c r="X2945" s="161"/>
      <c r="Z2945" s="161"/>
      <c r="AB2945" s="161"/>
      <c r="AD2945" s="161"/>
      <c r="AF2945" s="161"/>
      <c r="AH2945" s="161"/>
      <c r="AJ2945" s="161"/>
      <c r="AL2945" s="161"/>
      <c r="AN2945" s="161"/>
      <c r="AP2945" s="161"/>
      <c r="AR2945" s="161"/>
      <c r="AT2945" s="161"/>
      <c r="AV2945" s="161"/>
      <c r="AX2945" s="161"/>
      <c r="AZ2945" s="161"/>
      <c r="BB2945" s="161"/>
    </row>
    <row r="2946" spans="1:54" s="174" customFormat="1" ht="18.399999999999999" customHeight="1" x14ac:dyDescent="0.3">
      <c r="A2946" s="182"/>
      <c r="B2946" s="160"/>
      <c r="C2946" s="64"/>
      <c r="D2946" s="161"/>
      <c r="E2946" s="161"/>
      <c r="F2946" s="165"/>
      <c r="H2946" s="161"/>
      <c r="J2946" s="161"/>
      <c r="L2946" s="161"/>
      <c r="N2946" s="161"/>
      <c r="P2946" s="161"/>
      <c r="R2946" s="161"/>
      <c r="T2946" s="161"/>
      <c r="V2946" s="161"/>
      <c r="X2946" s="161"/>
      <c r="Z2946" s="161"/>
      <c r="AB2946" s="161"/>
      <c r="AD2946" s="161"/>
      <c r="AF2946" s="161"/>
      <c r="AH2946" s="161"/>
      <c r="AJ2946" s="161"/>
      <c r="AL2946" s="161"/>
      <c r="AN2946" s="161"/>
      <c r="AP2946" s="161"/>
      <c r="AR2946" s="161"/>
      <c r="AT2946" s="161"/>
      <c r="AV2946" s="161"/>
      <c r="AX2946" s="161"/>
      <c r="AZ2946" s="161"/>
      <c r="BB2946" s="161"/>
    </row>
    <row r="2947" spans="1:54" s="174" customFormat="1" ht="18.399999999999999" customHeight="1" x14ac:dyDescent="0.3">
      <c r="A2947" s="182"/>
      <c r="B2947" s="160"/>
      <c r="C2947" s="64"/>
      <c r="D2947" s="161"/>
      <c r="E2947" s="161"/>
      <c r="F2947" s="165"/>
      <c r="H2947" s="161"/>
      <c r="J2947" s="161"/>
      <c r="L2947" s="161"/>
      <c r="N2947" s="161"/>
      <c r="P2947" s="161"/>
      <c r="R2947" s="161"/>
      <c r="T2947" s="161"/>
      <c r="V2947" s="161"/>
      <c r="X2947" s="161"/>
      <c r="Z2947" s="161"/>
      <c r="AB2947" s="161"/>
      <c r="AD2947" s="161"/>
      <c r="AF2947" s="161"/>
      <c r="AH2947" s="161"/>
      <c r="AJ2947" s="161"/>
      <c r="AL2947" s="161"/>
      <c r="AN2947" s="161"/>
      <c r="AP2947" s="161"/>
      <c r="AR2947" s="161"/>
      <c r="AT2947" s="161"/>
      <c r="AV2947" s="161"/>
      <c r="AX2947" s="161"/>
      <c r="AZ2947" s="161"/>
      <c r="BB2947" s="161"/>
    </row>
    <row r="2948" spans="1:54" ht="18.399999999999999" customHeight="1" x14ac:dyDescent="0.3">
      <c r="A2948" s="182"/>
      <c r="B2948" s="160"/>
      <c r="C2948" s="64"/>
      <c r="D2948" s="161"/>
      <c r="H2948" s="161"/>
      <c r="J2948" s="161"/>
      <c r="L2948" s="161"/>
      <c r="N2948" s="161"/>
      <c r="P2948" s="161"/>
      <c r="R2948" s="161"/>
      <c r="T2948" s="161"/>
      <c r="V2948" s="161"/>
      <c r="X2948" s="161"/>
      <c r="Z2948" s="161"/>
      <c r="AB2948" s="161"/>
      <c r="AD2948" s="161"/>
      <c r="AF2948" s="161"/>
      <c r="AH2948" s="161"/>
      <c r="AJ2948" s="161"/>
      <c r="AL2948" s="161"/>
      <c r="AN2948" s="161"/>
      <c r="AP2948" s="161"/>
      <c r="AR2948" s="161"/>
      <c r="AT2948" s="161"/>
      <c r="AV2948" s="161"/>
      <c r="AX2948" s="161"/>
      <c r="AZ2948" s="161"/>
      <c r="BB2948" s="161"/>
    </row>
    <row r="2949" spans="1:54" s="174" customFormat="1" ht="18.399999999999999" customHeight="1" x14ac:dyDescent="0.3">
      <c r="A2949" s="182"/>
      <c r="B2949" s="160"/>
      <c r="C2949" s="64"/>
      <c r="D2949" s="161"/>
      <c r="E2949" s="161"/>
      <c r="F2949" s="165"/>
      <c r="H2949" s="161"/>
      <c r="J2949" s="161"/>
      <c r="L2949" s="161"/>
      <c r="N2949" s="161"/>
      <c r="P2949" s="161"/>
      <c r="R2949" s="161"/>
      <c r="T2949" s="161"/>
      <c r="V2949" s="161"/>
      <c r="X2949" s="161"/>
      <c r="Z2949" s="161"/>
      <c r="AB2949" s="161"/>
      <c r="AD2949" s="161"/>
      <c r="AF2949" s="161"/>
      <c r="AH2949" s="161"/>
      <c r="AJ2949" s="161"/>
      <c r="AL2949" s="161"/>
      <c r="AN2949" s="161"/>
      <c r="AP2949" s="161"/>
      <c r="AR2949" s="161"/>
      <c r="AT2949" s="161"/>
      <c r="AV2949" s="161"/>
      <c r="AX2949" s="161"/>
      <c r="AZ2949" s="161"/>
      <c r="BB2949" s="161"/>
    </row>
    <row r="2950" spans="1:54" s="174" customFormat="1" ht="18.399999999999999" customHeight="1" x14ac:dyDescent="0.3">
      <c r="A2950" s="182"/>
      <c r="B2950" s="160"/>
      <c r="C2950" s="64"/>
      <c r="D2950" s="161"/>
      <c r="E2950" s="161"/>
      <c r="F2950" s="165"/>
      <c r="H2950" s="161"/>
      <c r="J2950" s="161"/>
      <c r="L2950" s="161"/>
      <c r="N2950" s="161"/>
      <c r="P2950" s="161"/>
      <c r="R2950" s="161"/>
      <c r="T2950" s="161"/>
      <c r="V2950" s="161"/>
      <c r="X2950" s="161"/>
      <c r="Z2950" s="161"/>
      <c r="AB2950" s="161"/>
      <c r="AD2950" s="161"/>
      <c r="AF2950" s="161"/>
      <c r="AH2950" s="161"/>
      <c r="AJ2950" s="161"/>
      <c r="AL2950" s="161"/>
      <c r="AN2950" s="161"/>
      <c r="AP2950" s="161"/>
      <c r="AR2950" s="161"/>
      <c r="AT2950" s="161"/>
      <c r="AV2950" s="161"/>
      <c r="AX2950" s="161"/>
      <c r="AZ2950" s="161"/>
      <c r="BB2950" s="161"/>
    </row>
    <row r="2951" spans="1:54" s="174" customFormat="1" ht="18.399999999999999" customHeight="1" x14ac:dyDescent="0.3">
      <c r="A2951" s="182"/>
      <c r="B2951" s="160"/>
      <c r="C2951" s="64"/>
      <c r="D2951" s="161"/>
      <c r="E2951" s="161"/>
      <c r="F2951" s="165"/>
      <c r="H2951" s="161"/>
      <c r="J2951" s="161"/>
      <c r="L2951" s="161"/>
      <c r="N2951" s="161"/>
      <c r="P2951" s="161"/>
      <c r="R2951" s="161"/>
      <c r="T2951" s="161"/>
      <c r="V2951" s="161"/>
      <c r="X2951" s="161"/>
      <c r="Z2951" s="161"/>
      <c r="AB2951" s="161"/>
      <c r="AD2951" s="161"/>
      <c r="AF2951" s="161"/>
      <c r="AH2951" s="161"/>
      <c r="AJ2951" s="161"/>
      <c r="AL2951" s="161"/>
      <c r="AN2951" s="161"/>
      <c r="AP2951" s="161"/>
      <c r="AR2951" s="161"/>
      <c r="AT2951" s="161"/>
      <c r="AV2951" s="161"/>
      <c r="AX2951" s="161"/>
      <c r="AZ2951" s="161"/>
      <c r="BB2951" s="161"/>
    </row>
    <row r="2952" spans="1:54" s="174" customFormat="1" ht="18.399999999999999" customHeight="1" x14ac:dyDescent="0.3">
      <c r="A2952" s="182"/>
      <c r="B2952" s="160"/>
      <c r="C2952" s="64"/>
      <c r="D2952" s="161"/>
      <c r="E2952" s="161"/>
      <c r="F2952" s="165"/>
      <c r="H2952" s="161"/>
      <c r="J2952" s="161"/>
      <c r="L2952" s="161"/>
      <c r="N2952" s="161"/>
      <c r="P2952" s="161"/>
      <c r="R2952" s="161"/>
      <c r="T2952" s="161"/>
      <c r="V2952" s="161"/>
      <c r="X2952" s="161"/>
      <c r="Z2952" s="161"/>
      <c r="AB2952" s="161"/>
      <c r="AD2952" s="161"/>
      <c r="AF2952" s="161"/>
      <c r="AH2952" s="161"/>
      <c r="AJ2952" s="161"/>
      <c r="AL2952" s="161"/>
      <c r="AN2952" s="161"/>
      <c r="AP2952" s="161"/>
      <c r="AR2952" s="161"/>
      <c r="AT2952" s="161"/>
      <c r="AV2952" s="161"/>
      <c r="AX2952" s="161"/>
      <c r="AZ2952" s="161"/>
      <c r="BB2952" s="161"/>
    </row>
    <row r="2953" spans="1:54" s="174" customFormat="1" ht="18.399999999999999" customHeight="1" x14ac:dyDescent="0.3">
      <c r="A2953" s="182"/>
      <c r="B2953" s="160"/>
      <c r="C2953" s="64"/>
      <c r="D2953" s="161"/>
      <c r="E2953" s="161"/>
      <c r="F2953" s="165"/>
      <c r="H2953" s="161"/>
      <c r="J2953" s="161"/>
      <c r="L2953" s="161"/>
      <c r="N2953" s="161"/>
      <c r="P2953" s="161"/>
      <c r="R2953" s="161"/>
      <c r="T2953" s="161"/>
      <c r="V2953" s="161"/>
      <c r="X2953" s="161"/>
      <c r="Z2953" s="161"/>
      <c r="AB2953" s="161"/>
      <c r="AD2953" s="161"/>
      <c r="AF2953" s="161"/>
      <c r="AH2953" s="161"/>
      <c r="AJ2953" s="161"/>
      <c r="AL2953" s="161"/>
      <c r="AN2953" s="161"/>
      <c r="AP2953" s="161"/>
      <c r="AR2953" s="161"/>
      <c r="AT2953" s="161"/>
      <c r="AV2953" s="161"/>
      <c r="AX2953" s="161"/>
      <c r="AZ2953" s="161"/>
      <c r="BB2953" s="161"/>
    </row>
    <row r="2954" spans="1:54" s="174" customFormat="1" ht="18.399999999999999" customHeight="1" x14ac:dyDescent="0.3">
      <c r="A2954" s="182"/>
      <c r="B2954" s="160"/>
      <c r="C2954" s="64"/>
      <c r="D2954" s="161"/>
      <c r="E2954" s="161"/>
      <c r="F2954" s="165"/>
      <c r="H2954" s="161"/>
      <c r="J2954" s="161"/>
      <c r="L2954" s="161"/>
      <c r="N2954" s="161"/>
      <c r="P2954" s="161"/>
      <c r="R2954" s="161"/>
      <c r="T2954" s="161"/>
      <c r="V2954" s="161"/>
      <c r="X2954" s="161"/>
      <c r="Z2954" s="161"/>
      <c r="AB2954" s="161"/>
      <c r="AD2954" s="161"/>
      <c r="AF2954" s="161"/>
      <c r="AH2954" s="161"/>
      <c r="AJ2954" s="161"/>
      <c r="AL2954" s="161"/>
      <c r="AN2954" s="161"/>
      <c r="AP2954" s="161"/>
      <c r="AR2954" s="161"/>
      <c r="AT2954" s="161"/>
      <c r="AV2954" s="161"/>
      <c r="AX2954" s="161"/>
      <c r="AZ2954" s="161"/>
      <c r="BB2954" s="161"/>
    </row>
    <row r="2955" spans="1:54" s="174" customFormat="1" ht="18.399999999999999" customHeight="1" x14ac:dyDescent="0.3">
      <c r="A2955" s="182"/>
      <c r="B2955" s="160"/>
      <c r="C2955" s="64"/>
      <c r="D2955" s="161"/>
      <c r="E2955" s="161"/>
      <c r="F2955" s="165"/>
      <c r="H2955" s="161"/>
      <c r="J2955" s="161"/>
      <c r="L2955" s="161"/>
      <c r="N2955" s="161"/>
      <c r="P2955" s="161"/>
      <c r="R2955" s="161"/>
      <c r="T2955" s="161"/>
      <c r="V2955" s="161"/>
      <c r="X2955" s="161"/>
      <c r="Z2955" s="161"/>
      <c r="AB2955" s="161"/>
      <c r="AD2955" s="161"/>
      <c r="AF2955" s="161"/>
      <c r="AH2955" s="161"/>
      <c r="AJ2955" s="161"/>
      <c r="AL2955" s="161"/>
      <c r="AN2955" s="161"/>
      <c r="AP2955" s="161"/>
      <c r="AR2955" s="161"/>
      <c r="AT2955" s="161"/>
      <c r="AV2955" s="161"/>
      <c r="AX2955" s="161"/>
      <c r="AZ2955" s="161"/>
      <c r="BB2955" s="161"/>
    </row>
    <row r="2956" spans="1:54" s="174" customFormat="1" ht="18.399999999999999" customHeight="1" x14ac:dyDescent="0.3">
      <c r="A2956" s="182"/>
      <c r="B2956" s="160"/>
      <c r="C2956" s="64"/>
      <c r="D2956" s="161"/>
      <c r="E2956" s="161"/>
      <c r="F2956" s="165"/>
      <c r="H2956" s="161"/>
      <c r="J2956" s="161"/>
      <c r="L2956" s="161"/>
      <c r="N2956" s="161"/>
      <c r="P2956" s="161"/>
      <c r="R2956" s="161"/>
      <c r="T2956" s="161"/>
      <c r="V2956" s="161"/>
      <c r="X2956" s="161"/>
      <c r="Z2956" s="161"/>
      <c r="AB2956" s="161"/>
      <c r="AD2956" s="161"/>
      <c r="AF2956" s="161"/>
      <c r="AH2956" s="161"/>
      <c r="AJ2956" s="161"/>
      <c r="AL2956" s="161"/>
      <c r="AN2956" s="161"/>
      <c r="AP2956" s="161"/>
      <c r="AR2956" s="161"/>
      <c r="AT2956" s="161"/>
      <c r="AV2956" s="161"/>
      <c r="AX2956" s="161"/>
      <c r="AZ2956" s="161"/>
      <c r="BB2956" s="161"/>
    </row>
    <row r="2957" spans="1:54" s="174" customFormat="1" ht="18.399999999999999" customHeight="1" x14ac:dyDescent="0.3">
      <c r="A2957" s="182"/>
      <c r="B2957" s="160"/>
      <c r="C2957" s="64"/>
      <c r="D2957" s="161"/>
      <c r="E2957" s="161"/>
      <c r="F2957" s="165"/>
      <c r="H2957" s="161"/>
      <c r="J2957" s="161"/>
      <c r="L2957" s="161"/>
      <c r="N2957" s="161"/>
      <c r="P2957" s="161"/>
      <c r="R2957" s="161"/>
      <c r="T2957" s="161"/>
      <c r="V2957" s="161"/>
      <c r="X2957" s="161"/>
      <c r="Z2957" s="161"/>
      <c r="AB2957" s="161"/>
      <c r="AD2957" s="161"/>
      <c r="AF2957" s="161"/>
      <c r="AH2957" s="161"/>
      <c r="AJ2957" s="161"/>
      <c r="AL2957" s="161"/>
      <c r="AN2957" s="161"/>
      <c r="AP2957" s="161"/>
      <c r="AR2957" s="161"/>
      <c r="AT2957" s="161"/>
      <c r="AV2957" s="161"/>
      <c r="AX2957" s="161"/>
      <c r="AZ2957" s="161"/>
      <c r="BB2957" s="161"/>
    </row>
    <row r="2958" spans="1:54" s="174" customFormat="1" ht="18.399999999999999" customHeight="1" x14ac:dyDescent="0.3">
      <c r="A2958" s="182"/>
      <c r="B2958" s="160"/>
      <c r="C2958" s="64"/>
      <c r="D2958" s="161"/>
      <c r="E2958" s="161"/>
      <c r="F2958" s="165"/>
      <c r="H2958" s="161"/>
      <c r="J2958" s="161"/>
      <c r="L2958" s="161"/>
      <c r="N2958" s="161"/>
      <c r="P2958" s="161"/>
      <c r="R2958" s="161"/>
      <c r="T2958" s="161"/>
      <c r="V2958" s="161"/>
      <c r="X2958" s="161"/>
      <c r="Z2958" s="161"/>
      <c r="AB2958" s="161"/>
      <c r="AD2958" s="161"/>
      <c r="AF2958" s="161"/>
      <c r="AH2958" s="161"/>
      <c r="AJ2958" s="161"/>
      <c r="AL2958" s="161"/>
      <c r="AN2958" s="161"/>
      <c r="AP2958" s="161"/>
      <c r="AR2958" s="161"/>
      <c r="AT2958" s="161"/>
      <c r="AV2958" s="161"/>
      <c r="AX2958" s="161"/>
      <c r="AZ2958" s="161"/>
      <c r="BB2958" s="161"/>
    </row>
    <row r="2959" spans="1:54" s="174" customFormat="1" ht="18.399999999999999" customHeight="1" x14ac:dyDescent="0.3">
      <c r="A2959" s="182"/>
      <c r="B2959" s="160"/>
      <c r="C2959" s="64"/>
      <c r="D2959" s="161"/>
      <c r="E2959" s="161"/>
      <c r="F2959" s="165"/>
      <c r="H2959" s="161"/>
      <c r="J2959" s="161"/>
      <c r="L2959" s="161"/>
      <c r="N2959" s="161"/>
      <c r="P2959" s="161"/>
      <c r="R2959" s="161"/>
      <c r="T2959" s="161"/>
      <c r="V2959" s="161"/>
      <c r="X2959" s="161"/>
      <c r="Z2959" s="161"/>
      <c r="AB2959" s="161"/>
      <c r="AD2959" s="161"/>
      <c r="AF2959" s="161"/>
      <c r="AH2959" s="161"/>
      <c r="AJ2959" s="161"/>
      <c r="AL2959" s="161"/>
      <c r="AN2959" s="161"/>
      <c r="AP2959" s="161"/>
      <c r="AR2959" s="161"/>
      <c r="AT2959" s="161"/>
      <c r="AV2959" s="161"/>
      <c r="AX2959" s="161"/>
      <c r="AZ2959" s="161"/>
      <c r="BB2959" s="161"/>
    </row>
    <row r="2960" spans="1:54" s="174" customFormat="1" ht="18.399999999999999" customHeight="1" x14ac:dyDescent="0.3">
      <c r="A2960" s="182"/>
      <c r="B2960" s="160"/>
      <c r="C2960" s="64"/>
      <c r="D2960" s="161"/>
      <c r="E2960" s="161"/>
      <c r="F2960" s="165"/>
      <c r="H2960" s="161"/>
      <c r="J2960" s="161"/>
      <c r="L2960" s="161"/>
      <c r="N2960" s="161"/>
      <c r="P2960" s="161"/>
      <c r="R2960" s="161"/>
      <c r="T2960" s="161"/>
      <c r="V2960" s="161"/>
      <c r="X2960" s="161"/>
      <c r="Z2960" s="161"/>
      <c r="AB2960" s="161"/>
      <c r="AD2960" s="161"/>
      <c r="AF2960" s="161"/>
      <c r="AH2960" s="161"/>
      <c r="AJ2960" s="161"/>
      <c r="AL2960" s="161"/>
      <c r="AN2960" s="161"/>
      <c r="AP2960" s="161"/>
      <c r="AR2960" s="161"/>
      <c r="AT2960" s="161"/>
      <c r="AV2960" s="161"/>
      <c r="AX2960" s="161"/>
      <c r="AZ2960" s="161"/>
      <c r="BB2960" s="161"/>
    </row>
    <row r="2961" spans="1:54" s="174" customFormat="1" ht="18.399999999999999" customHeight="1" x14ac:dyDescent="0.3">
      <c r="A2961" s="182"/>
      <c r="B2961" s="160"/>
      <c r="C2961" s="64"/>
      <c r="D2961" s="161"/>
      <c r="E2961" s="161"/>
      <c r="F2961" s="165"/>
      <c r="H2961" s="161"/>
      <c r="J2961" s="161"/>
      <c r="L2961" s="161"/>
      <c r="N2961" s="161"/>
      <c r="P2961" s="161"/>
      <c r="R2961" s="161"/>
      <c r="T2961" s="161"/>
      <c r="V2961" s="161"/>
      <c r="X2961" s="161"/>
      <c r="Z2961" s="161"/>
      <c r="AB2961" s="161"/>
      <c r="AD2961" s="161"/>
      <c r="AF2961" s="161"/>
      <c r="AH2961" s="161"/>
      <c r="AJ2961" s="161"/>
      <c r="AL2961" s="161"/>
      <c r="AN2961" s="161"/>
      <c r="AP2961" s="161"/>
      <c r="AR2961" s="161"/>
      <c r="AT2961" s="161"/>
      <c r="AV2961" s="161"/>
      <c r="AX2961" s="161"/>
      <c r="AZ2961" s="161"/>
      <c r="BB2961" s="161"/>
    </row>
    <row r="2962" spans="1:54" s="174" customFormat="1" ht="18.399999999999999" customHeight="1" x14ac:dyDescent="0.3">
      <c r="A2962" s="182"/>
      <c r="B2962" s="160"/>
      <c r="C2962" s="64"/>
      <c r="D2962" s="161"/>
      <c r="E2962" s="161"/>
      <c r="F2962" s="165"/>
      <c r="H2962" s="161"/>
      <c r="J2962" s="161"/>
      <c r="L2962" s="161"/>
      <c r="N2962" s="161"/>
      <c r="P2962" s="161"/>
      <c r="R2962" s="161"/>
      <c r="T2962" s="161"/>
      <c r="V2962" s="161"/>
      <c r="X2962" s="161"/>
      <c r="Z2962" s="161"/>
      <c r="AB2962" s="161"/>
      <c r="AD2962" s="161"/>
      <c r="AF2962" s="161"/>
      <c r="AH2962" s="161"/>
      <c r="AJ2962" s="161"/>
      <c r="AL2962" s="161"/>
      <c r="AN2962" s="161"/>
      <c r="AP2962" s="161"/>
      <c r="AR2962" s="161"/>
      <c r="AT2962" s="161"/>
      <c r="AV2962" s="161"/>
      <c r="AX2962" s="161"/>
      <c r="AZ2962" s="161"/>
      <c r="BB2962" s="161"/>
    </row>
    <row r="2963" spans="1:54" s="174" customFormat="1" ht="18.399999999999999" customHeight="1" x14ac:dyDescent="0.3">
      <c r="A2963" s="182"/>
      <c r="B2963" s="160"/>
      <c r="C2963" s="64"/>
      <c r="D2963" s="161"/>
      <c r="E2963" s="161"/>
      <c r="F2963" s="165"/>
      <c r="H2963" s="161"/>
      <c r="J2963" s="161"/>
      <c r="L2963" s="161"/>
      <c r="N2963" s="161"/>
      <c r="P2963" s="161"/>
      <c r="R2963" s="161"/>
      <c r="T2963" s="161"/>
      <c r="V2963" s="161"/>
      <c r="X2963" s="161"/>
      <c r="Z2963" s="161"/>
      <c r="AB2963" s="161"/>
      <c r="AD2963" s="161"/>
      <c r="AF2963" s="161"/>
      <c r="AH2963" s="161"/>
      <c r="AJ2963" s="161"/>
      <c r="AL2963" s="161"/>
      <c r="AN2963" s="161"/>
      <c r="AP2963" s="161"/>
      <c r="AR2963" s="161"/>
      <c r="AT2963" s="161"/>
      <c r="AV2963" s="161"/>
      <c r="AX2963" s="161"/>
      <c r="AZ2963" s="161"/>
      <c r="BB2963" s="161"/>
    </row>
    <row r="2964" spans="1:54" s="174" customFormat="1" ht="18.399999999999999" customHeight="1" x14ac:dyDescent="0.3">
      <c r="A2964" s="182"/>
      <c r="B2964" s="160"/>
      <c r="C2964" s="64"/>
      <c r="D2964" s="161"/>
      <c r="E2964" s="161"/>
      <c r="F2964" s="165"/>
      <c r="H2964" s="161"/>
      <c r="J2964" s="161"/>
      <c r="L2964" s="161"/>
      <c r="N2964" s="161"/>
      <c r="P2964" s="161"/>
      <c r="R2964" s="161"/>
      <c r="T2964" s="161"/>
      <c r="V2964" s="161"/>
      <c r="X2964" s="161"/>
      <c r="Z2964" s="161"/>
      <c r="AB2964" s="161"/>
      <c r="AD2964" s="161"/>
      <c r="AF2964" s="161"/>
      <c r="AH2964" s="161"/>
      <c r="AJ2964" s="161"/>
      <c r="AL2964" s="161"/>
      <c r="AN2964" s="161"/>
      <c r="AP2964" s="161"/>
      <c r="AR2964" s="161"/>
      <c r="AT2964" s="161"/>
      <c r="AV2964" s="161"/>
      <c r="AX2964" s="161"/>
      <c r="AZ2964" s="161"/>
      <c r="BB2964" s="161"/>
    </row>
    <row r="2965" spans="1:54" s="174" customFormat="1" ht="18.399999999999999" customHeight="1" x14ac:dyDescent="0.3">
      <c r="A2965" s="182"/>
      <c r="B2965" s="160"/>
      <c r="C2965" s="64"/>
      <c r="D2965" s="161"/>
      <c r="E2965" s="161"/>
      <c r="F2965" s="165"/>
      <c r="H2965" s="161"/>
      <c r="J2965" s="161"/>
      <c r="L2965" s="161"/>
      <c r="N2965" s="161"/>
      <c r="P2965" s="161"/>
      <c r="R2965" s="161"/>
      <c r="T2965" s="161"/>
      <c r="V2965" s="161"/>
      <c r="X2965" s="161"/>
      <c r="Z2965" s="161"/>
      <c r="AB2965" s="161"/>
      <c r="AD2965" s="161"/>
      <c r="AF2965" s="161"/>
      <c r="AH2965" s="161"/>
      <c r="AJ2965" s="161"/>
      <c r="AL2965" s="161"/>
      <c r="AN2965" s="161"/>
      <c r="AP2965" s="161"/>
      <c r="AR2965" s="161"/>
      <c r="AT2965" s="161"/>
      <c r="AV2965" s="161"/>
      <c r="AX2965" s="161"/>
      <c r="AZ2965" s="161"/>
      <c r="BB2965" s="161"/>
    </row>
    <row r="2966" spans="1:54" s="174" customFormat="1" ht="18.399999999999999" customHeight="1" x14ac:dyDescent="0.3">
      <c r="A2966" s="182"/>
      <c r="B2966" s="160"/>
      <c r="C2966" s="64"/>
      <c r="D2966" s="161"/>
      <c r="E2966" s="161"/>
      <c r="F2966" s="165"/>
      <c r="H2966" s="161"/>
      <c r="J2966" s="161"/>
      <c r="L2966" s="161"/>
      <c r="N2966" s="161"/>
      <c r="P2966" s="161"/>
      <c r="R2966" s="161"/>
      <c r="T2966" s="161"/>
      <c r="V2966" s="161"/>
      <c r="X2966" s="161"/>
      <c r="Z2966" s="161"/>
      <c r="AB2966" s="161"/>
      <c r="AD2966" s="161"/>
      <c r="AF2966" s="161"/>
      <c r="AH2966" s="161"/>
      <c r="AJ2966" s="161"/>
      <c r="AL2966" s="161"/>
      <c r="AN2966" s="161"/>
      <c r="AP2966" s="161"/>
      <c r="AR2966" s="161"/>
      <c r="AT2966" s="161"/>
      <c r="AV2966" s="161"/>
      <c r="AX2966" s="161"/>
      <c r="AZ2966" s="161"/>
      <c r="BB2966" s="161"/>
    </row>
    <row r="2967" spans="1:54" s="174" customFormat="1" ht="18.399999999999999" customHeight="1" x14ac:dyDescent="0.3">
      <c r="A2967" s="182"/>
      <c r="B2967" s="160"/>
      <c r="C2967" s="64"/>
      <c r="D2967" s="161"/>
      <c r="E2967" s="161"/>
      <c r="F2967" s="165"/>
      <c r="H2967" s="161"/>
      <c r="J2967" s="161"/>
      <c r="L2967" s="161"/>
      <c r="N2967" s="161"/>
      <c r="P2967" s="161"/>
      <c r="R2967" s="161"/>
      <c r="T2967" s="161"/>
      <c r="V2967" s="161"/>
      <c r="X2967" s="161"/>
      <c r="Z2967" s="161"/>
      <c r="AB2967" s="161"/>
      <c r="AD2967" s="161"/>
      <c r="AF2967" s="161"/>
      <c r="AH2967" s="161"/>
      <c r="AJ2967" s="161"/>
      <c r="AL2967" s="161"/>
      <c r="AN2967" s="161"/>
      <c r="AP2967" s="161"/>
      <c r="AR2967" s="161"/>
      <c r="AT2967" s="161"/>
      <c r="AV2967" s="161"/>
      <c r="AX2967" s="161"/>
      <c r="AZ2967" s="161"/>
      <c r="BB2967" s="161"/>
    </row>
    <row r="2968" spans="1:54" s="174" customFormat="1" ht="18.399999999999999" customHeight="1" x14ac:dyDescent="0.3">
      <c r="A2968" s="182"/>
      <c r="B2968" s="160"/>
      <c r="C2968" s="64"/>
      <c r="D2968" s="161"/>
      <c r="E2968" s="161"/>
      <c r="F2968" s="165"/>
      <c r="H2968" s="161"/>
      <c r="J2968" s="161"/>
      <c r="L2968" s="161"/>
      <c r="N2968" s="161"/>
      <c r="P2968" s="161"/>
      <c r="R2968" s="161"/>
      <c r="T2968" s="161"/>
      <c r="V2968" s="161"/>
      <c r="X2968" s="161"/>
      <c r="Z2968" s="161"/>
      <c r="AB2968" s="161"/>
      <c r="AD2968" s="161"/>
      <c r="AF2968" s="161"/>
      <c r="AH2968" s="161"/>
      <c r="AJ2968" s="161"/>
      <c r="AL2968" s="161"/>
      <c r="AN2968" s="161"/>
      <c r="AP2968" s="161"/>
      <c r="AR2968" s="161"/>
      <c r="AT2968" s="161"/>
      <c r="AV2968" s="161"/>
      <c r="AX2968" s="161"/>
      <c r="AZ2968" s="161"/>
      <c r="BB2968" s="161"/>
    </row>
    <row r="2969" spans="1:54" s="174" customFormat="1" ht="18.399999999999999" customHeight="1" x14ac:dyDescent="0.3">
      <c r="A2969" s="182"/>
      <c r="B2969" s="160"/>
      <c r="C2969" s="64"/>
      <c r="D2969" s="161"/>
      <c r="E2969" s="161"/>
      <c r="F2969" s="165"/>
      <c r="H2969" s="161"/>
      <c r="J2969" s="161"/>
      <c r="L2969" s="161"/>
      <c r="N2969" s="161"/>
      <c r="P2969" s="161"/>
      <c r="R2969" s="161"/>
      <c r="T2969" s="161"/>
      <c r="V2969" s="161"/>
      <c r="X2969" s="161"/>
      <c r="Z2969" s="161"/>
      <c r="AB2969" s="161"/>
      <c r="AD2969" s="161"/>
      <c r="AF2969" s="161"/>
      <c r="AH2969" s="161"/>
      <c r="AJ2969" s="161"/>
      <c r="AL2969" s="161"/>
      <c r="AN2969" s="161"/>
      <c r="AP2969" s="161"/>
      <c r="AR2969" s="161"/>
      <c r="AT2969" s="161"/>
      <c r="AV2969" s="161"/>
      <c r="AX2969" s="161"/>
      <c r="AZ2969" s="161"/>
      <c r="BB2969" s="161"/>
    </row>
    <row r="2970" spans="1:54" s="174" customFormat="1" ht="18.399999999999999" customHeight="1" x14ac:dyDescent="0.3">
      <c r="A2970" s="182"/>
      <c r="B2970" s="160"/>
      <c r="C2970" s="64"/>
      <c r="D2970" s="161"/>
      <c r="E2970" s="161"/>
      <c r="F2970" s="165"/>
      <c r="H2970" s="161"/>
      <c r="J2970" s="161"/>
      <c r="L2970" s="161"/>
      <c r="N2970" s="161"/>
      <c r="P2970" s="161"/>
      <c r="R2970" s="161"/>
      <c r="T2970" s="161"/>
      <c r="V2970" s="161"/>
      <c r="X2970" s="161"/>
      <c r="Z2970" s="161"/>
      <c r="AB2970" s="161"/>
      <c r="AD2970" s="161"/>
      <c r="AF2970" s="161"/>
      <c r="AH2970" s="161"/>
      <c r="AJ2970" s="161"/>
      <c r="AL2970" s="161"/>
      <c r="AN2970" s="161"/>
      <c r="AP2970" s="161"/>
      <c r="AR2970" s="161"/>
      <c r="AT2970" s="161"/>
      <c r="AV2970" s="161"/>
      <c r="AX2970" s="161"/>
      <c r="AZ2970" s="161"/>
      <c r="BB2970" s="161"/>
    </row>
    <row r="2971" spans="1:54" s="174" customFormat="1" ht="18.399999999999999" customHeight="1" x14ac:dyDescent="0.3">
      <c r="A2971" s="182"/>
      <c r="B2971" s="160"/>
      <c r="C2971" s="64"/>
      <c r="D2971" s="161"/>
      <c r="E2971" s="161"/>
      <c r="F2971" s="165"/>
      <c r="H2971" s="161"/>
      <c r="J2971" s="161"/>
      <c r="L2971" s="161"/>
      <c r="N2971" s="161"/>
      <c r="P2971" s="161"/>
      <c r="R2971" s="161"/>
      <c r="T2971" s="161"/>
      <c r="V2971" s="161"/>
      <c r="X2971" s="161"/>
      <c r="Z2971" s="161"/>
      <c r="AB2971" s="161"/>
      <c r="AD2971" s="161"/>
      <c r="AF2971" s="161"/>
      <c r="AH2971" s="161"/>
      <c r="AJ2971" s="161"/>
      <c r="AL2971" s="161"/>
      <c r="AN2971" s="161"/>
      <c r="AP2971" s="161"/>
      <c r="AR2971" s="161"/>
      <c r="AT2971" s="161"/>
      <c r="AV2971" s="161"/>
      <c r="AX2971" s="161"/>
      <c r="AZ2971" s="161"/>
      <c r="BB2971" s="161"/>
    </row>
    <row r="2972" spans="1:54" s="174" customFormat="1" ht="18.399999999999999" customHeight="1" x14ac:dyDescent="0.3">
      <c r="A2972" s="182"/>
      <c r="B2972" s="160"/>
      <c r="C2972" s="64"/>
      <c r="D2972" s="161"/>
      <c r="E2972" s="161"/>
      <c r="F2972" s="165"/>
      <c r="H2972" s="161"/>
      <c r="J2972" s="161"/>
      <c r="L2972" s="161"/>
      <c r="N2972" s="161"/>
      <c r="P2972" s="161"/>
      <c r="R2972" s="161"/>
      <c r="T2972" s="161"/>
      <c r="V2972" s="161"/>
      <c r="X2972" s="161"/>
      <c r="Z2972" s="161"/>
      <c r="AB2972" s="161"/>
      <c r="AD2972" s="161"/>
      <c r="AF2972" s="161"/>
      <c r="AH2972" s="161"/>
      <c r="AJ2972" s="161"/>
      <c r="AL2972" s="161"/>
      <c r="AN2972" s="161"/>
      <c r="AP2972" s="161"/>
      <c r="AR2972" s="161"/>
      <c r="AT2972" s="161"/>
      <c r="AV2972" s="161"/>
      <c r="AX2972" s="161"/>
      <c r="AZ2972" s="161"/>
      <c r="BB2972" s="161"/>
    </row>
    <row r="2973" spans="1:54" s="174" customFormat="1" ht="18.399999999999999" customHeight="1" x14ac:dyDescent="0.3">
      <c r="A2973" s="182"/>
      <c r="B2973" s="160"/>
      <c r="C2973" s="64"/>
      <c r="D2973" s="161"/>
      <c r="E2973" s="161"/>
      <c r="F2973" s="165"/>
      <c r="H2973" s="161"/>
      <c r="J2973" s="161"/>
      <c r="L2973" s="161"/>
      <c r="N2973" s="161"/>
      <c r="P2973" s="161"/>
      <c r="R2973" s="161"/>
      <c r="T2973" s="161"/>
      <c r="V2973" s="161"/>
      <c r="X2973" s="161"/>
      <c r="Z2973" s="161"/>
      <c r="AB2973" s="161"/>
      <c r="AD2973" s="161"/>
      <c r="AF2973" s="161"/>
      <c r="AH2973" s="161"/>
      <c r="AJ2973" s="161"/>
      <c r="AL2973" s="161"/>
      <c r="AN2973" s="161"/>
      <c r="AP2973" s="161"/>
      <c r="AR2973" s="161"/>
      <c r="AT2973" s="161"/>
      <c r="AV2973" s="161"/>
      <c r="AX2973" s="161"/>
      <c r="AZ2973" s="161"/>
      <c r="BB2973" s="161"/>
    </row>
    <row r="2974" spans="1:54" ht="18.399999999999999" customHeight="1" x14ac:dyDescent="0.3">
      <c r="A2974" s="182"/>
      <c r="B2974" s="160"/>
      <c r="C2974" s="64"/>
      <c r="D2974" s="161"/>
      <c r="H2974" s="161"/>
      <c r="J2974" s="161"/>
      <c r="L2974" s="161"/>
      <c r="N2974" s="161"/>
      <c r="P2974" s="161"/>
      <c r="R2974" s="161"/>
      <c r="T2974" s="161"/>
      <c r="V2974" s="161"/>
      <c r="X2974" s="161"/>
      <c r="Z2974" s="161"/>
      <c r="AB2974" s="161"/>
      <c r="AD2974" s="161"/>
      <c r="AF2974" s="161"/>
      <c r="AH2974" s="161"/>
      <c r="AJ2974" s="161"/>
      <c r="AL2974" s="161"/>
      <c r="AN2974" s="161"/>
      <c r="AP2974" s="161"/>
      <c r="AR2974" s="161"/>
      <c r="AT2974" s="161"/>
      <c r="AV2974" s="161"/>
      <c r="AX2974" s="161"/>
      <c r="AZ2974" s="161"/>
      <c r="BB2974" s="161"/>
    </row>
    <row r="2975" spans="1:54" s="174" customFormat="1" ht="18.399999999999999" customHeight="1" x14ac:dyDescent="0.3">
      <c r="A2975" s="182"/>
      <c r="B2975" s="160"/>
      <c r="C2975" s="64"/>
      <c r="D2975" s="161"/>
      <c r="E2975" s="161"/>
      <c r="F2975" s="165"/>
      <c r="H2975" s="161"/>
      <c r="J2975" s="161"/>
      <c r="L2975" s="161"/>
      <c r="N2975" s="161"/>
      <c r="P2975" s="161"/>
      <c r="R2975" s="161"/>
      <c r="T2975" s="161"/>
      <c r="V2975" s="161"/>
      <c r="X2975" s="161"/>
      <c r="Z2975" s="161"/>
      <c r="AB2975" s="161"/>
      <c r="AD2975" s="161"/>
      <c r="AF2975" s="161"/>
      <c r="AH2975" s="161"/>
      <c r="AJ2975" s="161"/>
      <c r="AL2975" s="161"/>
      <c r="AN2975" s="161"/>
      <c r="AP2975" s="161"/>
      <c r="AR2975" s="161"/>
      <c r="AT2975" s="161"/>
      <c r="AV2975" s="161"/>
      <c r="AX2975" s="161"/>
      <c r="AZ2975" s="161"/>
      <c r="BB2975" s="161"/>
    </row>
    <row r="2976" spans="1:54" s="174" customFormat="1" ht="18.399999999999999" customHeight="1" x14ac:dyDescent="0.3">
      <c r="A2976" s="182"/>
      <c r="B2976" s="160"/>
      <c r="C2976" s="64"/>
      <c r="D2976" s="161"/>
      <c r="E2976" s="161"/>
      <c r="F2976" s="165"/>
      <c r="H2976" s="161"/>
      <c r="J2976" s="161"/>
      <c r="L2976" s="161"/>
      <c r="N2976" s="161"/>
      <c r="P2976" s="161"/>
      <c r="R2976" s="161"/>
      <c r="T2976" s="161"/>
      <c r="V2976" s="161"/>
      <c r="X2976" s="161"/>
      <c r="Z2976" s="161"/>
      <c r="AB2976" s="161"/>
      <c r="AD2976" s="161"/>
      <c r="AF2976" s="161"/>
      <c r="AH2976" s="161"/>
      <c r="AJ2976" s="161"/>
      <c r="AL2976" s="161"/>
      <c r="AN2976" s="161"/>
      <c r="AP2976" s="161"/>
      <c r="AR2976" s="161"/>
      <c r="AT2976" s="161"/>
      <c r="AV2976" s="161"/>
      <c r="AX2976" s="161"/>
      <c r="AZ2976" s="161"/>
      <c r="BB2976" s="161"/>
    </row>
    <row r="2977" spans="1:54" s="174" customFormat="1" ht="18.399999999999999" customHeight="1" x14ac:dyDescent="0.3">
      <c r="A2977" s="182"/>
      <c r="B2977" s="160"/>
      <c r="C2977" s="64"/>
      <c r="D2977" s="161"/>
      <c r="E2977" s="161"/>
      <c r="F2977" s="165"/>
      <c r="H2977" s="161"/>
      <c r="J2977" s="161"/>
      <c r="L2977" s="161"/>
      <c r="N2977" s="161"/>
      <c r="P2977" s="161"/>
      <c r="R2977" s="161"/>
      <c r="T2977" s="161"/>
      <c r="V2977" s="161"/>
      <c r="X2977" s="161"/>
      <c r="Z2977" s="161"/>
      <c r="AB2977" s="161"/>
      <c r="AD2977" s="161"/>
      <c r="AF2977" s="161"/>
      <c r="AH2977" s="161"/>
      <c r="AJ2977" s="161"/>
      <c r="AL2977" s="161"/>
      <c r="AN2977" s="161"/>
      <c r="AP2977" s="161"/>
      <c r="AR2977" s="161"/>
      <c r="AT2977" s="161"/>
      <c r="AV2977" s="161"/>
      <c r="AX2977" s="161"/>
      <c r="AZ2977" s="161"/>
      <c r="BB2977" s="161"/>
    </row>
    <row r="2978" spans="1:54" s="174" customFormat="1" ht="18.399999999999999" customHeight="1" x14ac:dyDescent="0.3">
      <c r="A2978" s="182"/>
      <c r="B2978" s="160"/>
      <c r="C2978" s="64"/>
      <c r="D2978" s="161"/>
      <c r="E2978" s="161"/>
      <c r="F2978" s="165"/>
      <c r="H2978" s="161"/>
      <c r="J2978" s="161"/>
      <c r="L2978" s="161"/>
      <c r="N2978" s="161"/>
      <c r="P2978" s="161"/>
      <c r="R2978" s="161"/>
      <c r="T2978" s="161"/>
      <c r="V2978" s="161"/>
      <c r="X2978" s="161"/>
      <c r="Z2978" s="161"/>
      <c r="AB2978" s="161"/>
      <c r="AD2978" s="161"/>
      <c r="AF2978" s="161"/>
      <c r="AH2978" s="161"/>
      <c r="AJ2978" s="161"/>
      <c r="AL2978" s="161"/>
      <c r="AN2978" s="161"/>
      <c r="AP2978" s="161"/>
      <c r="AR2978" s="161"/>
      <c r="AT2978" s="161"/>
      <c r="AV2978" s="161"/>
      <c r="AX2978" s="161"/>
      <c r="AZ2978" s="161"/>
      <c r="BB2978" s="161"/>
    </row>
    <row r="2979" spans="1:54" s="174" customFormat="1" ht="18.399999999999999" customHeight="1" x14ac:dyDescent="0.3">
      <c r="A2979" s="182"/>
      <c r="B2979" s="160"/>
      <c r="C2979" s="64"/>
      <c r="D2979" s="161"/>
      <c r="E2979" s="161"/>
      <c r="F2979" s="165"/>
      <c r="H2979" s="161"/>
      <c r="J2979" s="161"/>
      <c r="L2979" s="161"/>
      <c r="N2979" s="161"/>
      <c r="P2979" s="161"/>
      <c r="R2979" s="161"/>
      <c r="T2979" s="161"/>
      <c r="V2979" s="161"/>
      <c r="X2979" s="161"/>
      <c r="Z2979" s="161"/>
      <c r="AB2979" s="161"/>
      <c r="AD2979" s="161"/>
      <c r="AF2979" s="161"/>
      <c r="AH2979" s="161"/>
      <c r="AJ2979" s="161"/>
      <c r="AL2979" s="161"/>
      <c r="AN2979" s="161"/>
      <c r="AP2979" s="161"/>
      <c r="AR2979" s="161"/>
      <c r="AT2979" s="161"/>
      <c r="AV2979" s="161"/>
      <c r="AX2979" s="161"/>
      <c r="AZ2979" s="161"/>
      <c r="BB2979" s="161"/>
    </row>
    <row r="2980" spans="1:54" s="174" customFormat="1" ht="18.399999999999999" customHeight="1" x14ac:dyDescent="0.3">
      <c r="A2980" s="182"/>
      <c r="B2980" s="160"/>
      <c r="C2980" s="64"/>
      <c r="D2980" s="161"/>
      <c r="E2980" s="161"/>
      <c r="F2980" s="165"/>
      <c r="H2980" s="161"/>
      <c r="J2980" s="161"/>
      <c r="L2980" s="161"/>
      <c r="N2980" s="161"/>
      <c r="P2980" s="161"/>
      <c r="R2980" s="161"/>
      <c r="T2980" s="161"/>
      <c r="V2980" s="161"/>
      <c r="X2980" s="161"/>
      <c r="Z2980" s="161"/>
      <c r="AB2980" s="161"/>
      <c r="AD2980" s="161"/>
      <c r="AF2980" s="161"/>
      <c r="AH2980" s="161"/>
      <c r="AJ2980" s="161"/>
      <c r="AL2980" s="161"/>
      <c r="AN2980" s="161"/>
      <c r="AP2980" s="161"/>
      <c r="AR2980" s="161"/>
      <c r="AT2980" s="161"/>
      <c r="AV2980" s="161"/>
      <c r="AX2980" s="161"/>
      <c r="AZ2980" s="161"/>
      <c r="BB2980" s="161"/>
    </row>
    <row r="2981" spans="1:54" s="174" customFormat="1" ht="18.399999999999999" customHeight="1" x14ac:dyDescent="0.3">
      <c r="A2981" s="182"/>
      <c r="B2981" s="160"/>
      <c r="C2981" s="64"/>
      <c r="D2981" s="161"/>
      <c r="E2981" s="161"/>
      <c r="F2981" s="165"/>
      <c r="H2981" s="161"/>
      <c r="J2981" s="161"/>
      <c r="L2981" s="161"/>
      <c r="N2981" s="161"/>
      <c r="P2981" s="161"/>
      <c r="R2981" s="161"/>
      <c r="T2981" s="161"/>
      <c r="V2981" s="161"/>
      <c r="X2981" s="161"/>
      <c r="Z2981" s="161"/>
      <c r="AB2981" s="161"/>
      <c r="AD2981" s="161"/>
      <c r="AF2981" s="161"/>
      <c r="AH2981" s="161"/>
      <c r="AJ2981" s="161"/>
      <c r="AL2981" s="161"/>
      <c r="AN2981" s="161"/>
      <c r="AP2981" s="161"/>
      <c r="AR2981" s="161"/>
      <c r="AT2981" s="161"/>
      <c r="AV2981" s="161"/>
      <c r="AX2981" s="161"/>
      <c r="AZ2981" s="161"/>
      <c r="BB2981" s="161"/>
    </row>
    <row r="2982" spans="1:54" s="174" customFormat="1" ht="18.399999999999999" customHeight="1" x14ac:dyDescent="0.3">
      <c r="A2982" s="182"/>
      <c r="B2982" s="160"/>
      <c r="C2982" s="64"/>
      <c r="D2982" s="161"/>
      <c r="E2982" s="161"/>
      <c r="F2982" s="165"/>
      <c r="H2982" s="161"/>
      <c r="J2982" s="161"/>
      <c r="L2982" s="161"/>
      <c r="N2982" s="161"/>
      <c r="P2982" s="161"/>
      <c r="R2982" s="161"/>
      <c r="T2982" s="161"/>
      <c r="V2982" s="161"/>
      <c r="X2982" s="161"/>
      <c r="Z2982" s="161"/>
      <c r="AB2982" s="161"/>
      <c r="AD2982" s="161"/>
      <c r="AF2982" s="161"/>
      <c r="AH2982" s="161"/>
      <c r="AJ2982" s="161"/>
      <c r="AL2982" s="161"/>
      <c r="AN2982" s="161"/>
      <c r="AP2982" s="161"/>
      <c r="AR2982" s="161"/>
      <c r="AT2982" s="161"/>
      <c r="AV2982" s="161"/>
      <c r="AX2982" s="161"/>
      <c r="AZ2982" s="161"/>
      <c r="BB2982" s="161"/>
    </row>
    <row r="2983" spans="1:54" s="174" customFormat="1" ht="18.399999999999999" customHeight="1" x14ac:dyDescent="0.3">
      <c r="A2983" s="182"/>
      <c r="B2983" s="160"/>
      <c r="C2983" s="64"/>
      <c r="D2983" s="161"/>
      <c r="E2983" s="161"/>
      <c r="F2983" s="165"/>
      <c r="H2983" s="161"/>
      <c r="J2983" s="161"/>
      <c r="L2983" s="161"/>
      <c r="N2983" s="161"/>
      <c r="P2983" s="161"/>
      <c r="R2983" s="161"/>
      <c r="T2983" s="161"/>
      <c r="V2983" s="161"/>
      <c r="X2983" s="161"/>
      <c r="Z2983" s="161"/>
      <c r="AB2983" s="161"/>
      <c r="AD2983" s="161"/>
      <c r="AF2983" s="161"/>
      <c r="AH2983" s="161"/>
      <c r="AJ2983" s="161"/>
      <c r="AL2983" s="161"/>
      <c r="AN2983" s="161"/>
      <c r="AP2983" s="161"/>
      <c r="AR2983" s="161"/>
      <c r="AT2983" s="161"/>
      <c r="AV2983" s="161"/>
      <c r="AX2983" s="161"/>
      <c r="AZ2983" s="161"/>
      <c r="BB2983" s="161"/>
    </row>
    <row r="2984" spans="1:54" s="174" customFormat="1" ht="18.399999999999999" customHeight="1" x14ac:dyDescent="0.3">
      <c r="A2984" s="182"/>
      <c r="B2984" s="160"/>
      <c r="C2984" s="64"/>
      <c r="D2984" s="161"/>
      <c r="E2984" s="161"/>
      <c r="F2984" s="165"/>
      <c r="H2984" s="161"/>
      <c r="J2984" s="161"/>
      <c r="L2984" s="161"/>
      <c r="N2984" s="161"/>
      <c r="P2984" s="161"/>
      <c r="R2984" s="161"/>
      <c r="T2984" s="161"/>
      <c r="V2984" s="161"/>
      <c r="X2984" s="161"/>
      <c r="Z2984" s="161"/>
      <c r="AB2984" s="161"/>
      <c r="AD2984" s="161"/>
      <c r="AF2984" s="161"/>
      <c r="AH2984" s="161"/>
      <c r="AJ2984" s="161"/>
      <c r="AL2984" s="161"/>
      <c r="AN2984" s="161"/>
      <c r="AP2984" s="161"/>
      <c r="AR2984" s="161"/>
      <c r="AT2984" s="161"/>
      <c r="AV2984" s="161"/>
      <c r="AX2984" s="161"/>
      <c r="AZ2984" s="161"/>
      <c r="BB2984" s="161"/>
    </row>
    <row r="2985" spans="1:54" s="174" customFormat="1" ht="18.399999999999999" customHeight="1" x14ac:dyDescent="0.3">
      <c r="A2985" s="182"/>
      <c r="B2985" s="160"/>
      <c r="C2985" s="64"/>
      <c r="D2985" s="161"/>
      <c r="E2985" s="161"/>
      <c r="F2985" s="165"/>
      <c r="H2985" s="161"/>
      <c r="J2985" s="161"/>
      <c r="L2985" s="161"/>
      <c r="N2985" s="161"/>
      <c r="P2985" s="161"/>
      <c r="R2985" s="161"/>
      <c r="T2985" s="161"/>
      <c r="V2985" s="161"/>
      <c r="X2985" s="161"/>
      <c r="Z2985" s="161"/>
      <c r="AB2985" s="161"/>
      <c r="AD2985" s="161"/>
      <c r="AF2985" s="161"/>
      <c r="AH2985" s="161"/>
      <c r="AJ2985" s="161"/>
      <c r="AL2985" s="161"/>
      <c r="AN2985" s="161"/>
      <c r="AP2985" s="161"/>
      <c r="AR2985" s="161"/>
      <c r="AT2985" s="161"/>
      <c r="AV2985" s="161"/>
      <c r="AX2985" s="161"/>
      <c r="AZ2985" s="161"/>
      <c r="BB2985" s="161"/>
    </row>
    <row r="2986" spans="1:54" s="174" customFormat="1" ht="18.399999999999999" customHeight="1" x14ac:dyDescent="0.3">
      <c r="A2986" s="182"/>
      <c r="B2986" s="160"/>
      <c r="C2986" s="64"/>
      <c r="D2986" s="161"/>
      <c r="E2986" s="161"/>
      <c r="F2986" s="165"/>
      <c r="H2986" s="161"/>
      <c r="J2986" s="161"/>
      <c r="L2986" s="161"/>
      <c r="N2986" s="161"/>
      <c r="P2986" s="161"/>
      <c r="R2986" s="161"/>
      <c r="T2986" s="161"/>
      <c r="V2986" s="161"/>
      <c r="X2986" s="161"/>
      <c r="Z2986" s="161"/>
      <c r="AB2986" s="161"/>
      <c r="AD2986" s="161"/>
      <c r="AF2986" s="161"/>
      <c r="AH2986" s="161"/>
      <c r="AJ2986" s="161"/>
      <c r="AL2986" s="161"/>
      <c r="AN2986" s="161"/>
      <c r="AP2986" s="161"/>
      <c r="AR2986" s="161"/>
      <c r="AT2986" s="161"/>
      <c r="AV2986" s="161"/>
      <c r="AX2986" s="161"/>
      <c r="AZ2986" s="161"/>
      <c r="BB2986" s="161"/>
    </row>
    <row r="2987" spans="1:54" s="174" customFormat="1" ht="18.399999999999999" customHeight="1" x14ac:dyDescent="0.3">
      <c r="A2987" s="182"/>
      <c r="B2987" s="160"/>
      <c r="C2987" s="64"/>
      <c r="D2987" s="161"/>
      <c r="E2987" s="161"/>
      <c r="F2987" s="165"/>
      <c r="H2987" s="161"/>
      <c r="J2987" s="161"/>
      <c r="L2987" s="161"/>
      <c r="N2987" s="161"/>
      <c r="P2987" s="161"/>
      <c r="R2987" s="161"/>
      <c r="T2987" s="161"/>
      <c r="V2987" s="161"/>
      <c r="X2987" s="161"/>
      <c r="Z2987" s="161"/>
      <c r="AB2987" s="161"/>
      <c r="AD2987" s="161"/>
      <c r="AF2987" s="161"/>
      <c r="AH2987" s="161"/>
      <c r="AJ2987" s="161"/>
      <c r="AL2987" s="161"/>
      <c r="AN2987" s="161"/>
      <c r="AP2987" s="161"/>
      <c r="AR2987" s="161"/>
      <c r="AT2987" s="161"/>
      <c r="AV2987" s="161"/>
      <c r="AX2987" s="161"/>
      <c r="AZ2987" s="161"/>
      <c r="BB2987" s="161"/>
    </row>
    <row r="2988" spans="1:54" s="174" customFormat="1" ht="18.399999999999999" customHeight="1" x14ac:dyDescent="0.3">
      <c r="A2988" s="182"/>
      <c r="B2988" s="160"/>
      <c r="C2988" s="64"/>
      <c r="D2988" s="161"/>
      <c r="E2988" s="161"/>
      <c r="F2988" s="165"/>
      <c r="H2988" s="161"/>
      <c r="J2988" s="161"/>
      <c r="L2988" s="161"/>
      <c r="N2988" s="161"/>
      <c r="P2988" s="161"/>
      <c r="R2988" s="161"/>
      <c r="T2988" s="161"/>
      <c r="V2988" s="161"/>
      <c r="X2988" s="161"/>
      <c r="Z2988" s="161"/>
      <c r="AB2988" s="161"/>
      <c r="AD2988" s="161"/>
      <c r="AF2988" s="161"/>
      <c r="AH2988" s="161"/>
      <c r="AJ2988" s="161"/>
      <c r="AL2988" s="161"/>
      <c r="AN2988" s="161"/>
      <c r="AP2988" s="161"/>
      <c r="AR2988" s="161"/>
      <c r="AT2988" s="161"/>
      <c r="AV2988" s="161"/>
      <c r="AX2988" s="161"/>
      <c r="AZ2988" s="161"/>
      <c r="BB2988" s="161"/>
    </row>
    <row r="2989" spans="1:54" s="174" customFormat="1" ht="18.399999999999999" customHeight="1" x14ac:dyDescent="0.3">
      <c r="A2989" s="182"/>
      <c r="B2989" s="160"/>
      <c r="C2989" s="64"/>
      <c r="D2989" s="161"/>
      <c r="E2989" s="161"/>
      <c r="F2989" s="165"/>
      <c r="H2989" s="161"/>
      <c r="J2989" s="161"/>
      <c r="L2989" s="161"/>
      <c r="N2989" s="161"/>
      <c r="P2989" s="161"/>
      <c r="R2989" s="161"/>
      <c r="T2989" s="161"/>
      <c r="V2989" s="161"/>
      <c r="X2989" s="161"/>
      <c r="Z2989" s="161"/>
      <c r="AB2989" s="161"/>
      <c r="AD2989" s="161"/>
      <c r="AF2989" s="161"/>
      <c r="AH2989" s="161"/>
      <c r="AJ2989" s="161"/>
      <c r="AL2989" s="161"/>
      <c r="AN2989" s="161"/>
      <c r="AP2989" s="161"/>
      <c r="AR2989" s="161"/>
      <c r="AT2989" s="161"/>
      <c r="AV2989" s="161"/>
      <c r="AX2989" s="161"/>
      <c r="AZ2989" s="161"/>
      <c r="BB2989" s="161"/>
    </row>
    <row r="2990" spans="1:54" s="174" customFormat="1" ht="18.399999999999999" customHeight="1" x14ac:dyDescent="0.3">
      <c r="A2990" s="182"/>
      <c r="B2990" s="160"/>
      <c r="C2990" s="64"/>
      <c r="D2990" s="161"/>
      <c r="E2990" s="161"/>
      <c r="F2990" s="165"/>
      <c r="H2990" s="161"/>
      <c r="J2990" s="161"/>
      <c r="L2990" s="161"/>
      <c r="N2990" s="161"/>
      <c r="P2990" s="161"/>
      <c r="R2990" s="161"/>
      <c r="T2990" s="161"/>
      <c r="V2990" s="161"/>
      <c r="X2990" s="161"/>
      <c r="Z2990" s="161"/>
      <c r="AB2990" s="161"/>
      <c r="AD2990" s="161"/>
      <c r="AF2990" s="161"/>
      <c r="AH2990" s="161"/>
      <c r="AJ2990" s="161"/>
      <c r="AL2990" s="161"/>
      <c r="AN2990" s="161"/>
      <c r="AP2990" s="161"/>
      <c r="AR2990" s="161"/>
      <c r="AT2990" s="161"/>
      <c r="AV2990" s="161"/>
      <c r="AX2990" s="161"/>
      <c r="AZ2990" s="161"/>
      <c r="BB2990" s="161"/>
    </row>
    <row r="2991" spans="1:54" s="174" customFormat="1" ht="18.399999999999999" customHeight="1" x14ac:dyDescent="0.3">
      <c r="A2991" s="182"/>
      <c r="B2991" s="160"/>
      <c r="C2991" s="64"/>
      <c r="D2991" s="161"/>
      <c r="E2991" s="161"/>
      <c r="F2991" s="165"/>
      <c r="H2991" s="161"/>
      <c r="J2991" s="161"/>
      <c r="L2991" s="161"/>
      <c r="N2991" s="161"/>
      <c r="P2991" s="161"/>
      <c r="R2991" s="161"/>
      <c r="T2991" s="161"/>
      <c r="V2991" s="161"/>
      <c r="X2991" s="161"/>
      <c r="Z2991" s="161"/>
      <c r="AB2991" s="161"/>
      <c r="AD2991" s="161"/>
      <c r="AF2991" s="161"/>
      <c r="AH2991" s="161"/>
      <c r="AJ2991" s="161"/>
      <c r="AL2991" s="161"/>
      <c r="AN2991" s="161"/>
      <c r="AP2991" s="161"/>
      <c r="AR2991" s="161"/>
      <c r="AT2991" s="161"/>
      <c r="AV2991" s="161"/>
      <c r="AX2991" s="161"/>
      <c r="AZ2991" s="161"/>
      <c r="BB2991" s="161"/>
    </row>
    <row r="2992" spans="1:54" s="174" customFormat="1" ht="18.399999999999999" customHeight="1" x14ac:dyDescent="0.3">
      <c r="A2992" s="182"/>
      <c r="B2992" s="160"/>
      <c r="C2992" s="64"/>
      <c r="D2992" s="161"/>
      <c r="E2992" s="161"/>
      <c r="F2992" s="165"/>
      <c r="H2992" s="161"/>
      <c r="J2992" s="161"/>
      <c r="L2992" s="161"/>
      <c r="N2992" s="161"/>
      <c r="P2992" s="161"/>
      <c r="R2992" s="161"/>
      <c r="T2992" s="161"/>
      <c r="V2992" s="161"/>
      <c r="X2992" s="161"/>
      <c r="Z2992" s="161"/>
      <c r="AB2992" s="161"/>
      <c r="AD2992" s="161"/>
      <c r="AF2992" s="161"/>
      <c r="AH2992" s="161"/>
      <c r="AJ2992" s="161"/>
      <c r="AL2992" s="161"/>
      <c r="AN2992" s="161"/>
      <c r="AP2992" s="161"/>
      <c r="AR2992" s="161"/>
      <c r="AT2992" s="161"/>
      <c r="AV2992" s="161"/>
      <c r="AX2992" s="161"/>
      <c r="AZ2992" s="161"/>
      <c r="BB2992" s="161"/>
    </row>
    <row r="2993" spans="1:54" s="174" customFormat="1" ht="18.399999999999999" customHeight="1" x14ac:dyDescent="0.3">
      <c r="A2993" s="182"/>
      <c r="B2993" s="160"/>
      <c r="C2993" s="64"/>
      <c r="D2993" s="161"/>
      <c r="E2993" s="161"/>
      <c r="F2993" s="165"/>
      <c r="H2993" s="161"/>
      <c r="J2993" s="161"/>
      <c r="L2993" s="161"/>
      <c r="N2993" s="161"/>
      <c r="P2993" s="161"/>
      <c r="R2993" s="161"/>
      <c r="T2993" s="161"/>
      <c r="V2993" s="161"/>
      <c r="X2993" s="161"/>
      <c r="Z2993" s="161"/>
      <c r="AB2993" s="161"/>
      <c r="AD2993" s="161"/>
      <c r="AF2993" s="161"/>
      <c r="AH2993" s="161"/>
      <c r="AJ2993" s="161"/>
      <c r="AL2993" s="161"/>
      <c r="AN2993" s="161"/>
      <c r="AP2993" s="161"/>
      <c r="AR2993" s="161"/>
      <c r="AT2993" s="161"/>
      <c r="AV2993" s="161"/>
      <c r="AX2993" s="161"/>
      <c r="AZ2993" s="161"/>
      <c r="BB2993" s="161"/>
    </row>
    <row r="2994" spans="1:54" s="174" customFormat="1" ht="18.399999999999999" customHeight="1" x14ac:dyDescent="0.3">
      <c r="A2994" s="182"/>
      <c r="B2994" s="160"/>
      <c r="C2994" s="64"/>
      <c r="D2994" s="161"/>
      <c r="E2994" s="161"/>
      <c r="F2994" s="165"/>
      <c r="H2994" s="161"/>
      <c r="J2994" s="161"/>
      <c r="L2994" s="161"/>
      <c r="N2994" s="161"/>
      <c r="P2994" s="161"/>
      <c r="R2994" s="161"/>
      <c r="T2994" s="161"/>
      <c r="V2994" s="161"/>
      <c r="X2994" s="161"/>
      <c r="Z2994" s="161"/>
      <c r="AB2994" s="161"/>
      <c r="AD2994" s="161"/>
      <c r="AF2994" s="161"/>
      <c r="AH2994" s="161"/>
      <c r="AJ2994" s="161"/>
      <c r="AL2994" s="161"/>
      <c r="AN2994" s="161"/>
      <c r="AP2994" s="161"/>
      <c r="AR2994" s="161"/>
      <c r="AT2994" s="161"/>
      <c r="AV2994" s="161"/>
      <c r="AX2994" s="161"/>
      <c r="AZ2994" s="161"/>
      <c r="BB2994" s="161"/>
    </row>
    <row r="2995" spans="1:54" s="174" customFormat="1" ht="18.399999999999999" customHeight="1" x14ac:dyDescent="0.3">
      <c r="A2995" s="182"/>
      <c r="B2995" s="160"/>
      <c r="C2995" s="64"/>
      <c r="D2995" s="161"/>
      <c r="E2995" s="161"/>
      <c r="F2995" s="165"/>
      <c r="H2995" s="161"/>
      <c r="J2995" s="161"/>
      <c r="L2995" s="161"/>
      <c r="N2995" s="161"/>
      <c r="P2995" s="161"/>
      <c r="R2995" s="161"/>
      <c r="T2995" s="161"/>
      <c r="V2995" s="161"/>
      <c r="X2995" s="161"/>
      <c r="Z2995" s="161"/>
      <c r="AB2995" s="161"/>
      <c r="AD2995" s="161"/>
      <c r="AF2995" s="161"/>
      <c r="AH2995" s="161"/>
      <c r="AJ2995" s="161"/>
      <c r="AL2995" s="161"/>
      <c r="AN2995" s="161"/>
      <c r="AP2995" s="161"/>
      <c r="AR2995" s="161"/>
      <c r="AT2995" s="161"/>
      <c r="AV2995" s="161"/>
      <c r="AX2995" s="161"/>
      <c r="AZ2995" s="161"/>
      <c r="BB2995" s="161"/>
    </row>
    <row r="2996" spans="1:54" s="174" customFormat="1" ht="18.399999999999999" customHeight="1" x14ac:dyDescent="0.3">
      <c r="A2996" s="182"/>
      <c r="B2996" s="160"/>
      <c r="C2996" s="64"/>
      <c r="D2996" s="161"/>
      <c r="E2996" s="161"/>
      <c r="F2996" s="165"/>
      <c r="H2996" s="161"/>
      <c r="J2996" s="161"/>
      <c r="L2996" s="161"/>
      <c r="N2996" s="161"/>
      <c r="P2996" s="161"/>
      <c r="R2996" s="161"/>
      <c r="T2996" s="161"/>
      <c r="V2996" s="161"/>
      <c r="X2996" s="161"/>
      <c r="Z2996" s="161"/>
      <c r="AB2996" s="161"/>
      <c r="AD2996" s="161"/>
      <c r="AF2996" s="161"/>
      <c r="AH2996" s="161"/>
      <c r="AJ2996" s="161"/>
      <c r="AL2996" s="161"/>
      <c r="AN2996" s="161"/>
      <c r="AP2996" s="161"/>
      <c r="AR2996" s="161"/>
      <c r="AT2996" s="161"/>
      <c r="AV2996" s="161"/>
      <c r="AX2996" s="161"/>
      <c r="AZ2996" s="161"/>
      <c r="BB2996" s="161"/>
    </row>
    <row r="2997" spans="1:54" s="174" customFormat="1" ht="18.399999999999999" customHeight="1" x14ac:dyDescent="0.3">
      <c r="A2997" s="182"/>
      <c r="B2997" s="160"/>
      <c r="C2997" s="64"/>
      <c r="D2997" s="161"/>
      <c r="E2997" s="161"/>
      <c r="F2997" s="165"/>
      <c r="H2997" s="161"/>
      <c r="J2997" s="161"/>
      <c r="L2997" s="161"/>
      <c r="N2997" s="161"/>
      <c r="P2997" s="161"/>
      <c r="R2997" s="161"/>
      <c r="T2997" s="161"/>
      <c r="V2997" s="161"/>
      <c r="X2997" s="161"/>
      <c r="Z2997" s="161"/>
      <c r="AB2997" s="161"/>
      <c r="AD2997" s="161"/>
      <c r="AF2997" s="161"/>
      <c r="AH2997" s="161"/>
      <c r="AJ2997" s="161"/>
      <c r="AL2997" s="161"/>
      <c r="AN2997" s="161"/>
      <c r="AP2997" s="161"/>
      <c r="AR2997" s="161"/>
      <c r="AT2997" s="161"/>
      <c r="AV2997" s="161"/>
      <c r="AX2997" s="161"/>
      <c r="AZ2997" s="161"/>
      <c r="BB2997" s="161"/>
    </row>
    <row r="2998" spans="1:54" s="174" customFormat="1" ht="18.399999999999999" customHeight="1" x14ac:dyDescent="0.3">
      <c r="A2998" s="182"/>
      <c r="B2998" s="160"/>
      <c r="C2998" s="64"/>
      <c r="D2998" s="161"/>
      <c r="E2998" s="161"/>
      <c r="F2998" s="165"/>
      <c r="H2998" s="161"/>
      <c r="J2998" s="161"/>
      <c r="L2998" s="161"/>
      <c r="N2998" s="161"/>
      <c r="P2998" s="161"/>
      <c r="R2998" s="161"/>
      <c r="T2998" s="161"/>
      <c r="V2998" s="161"/>
      <c r="X2998" s="161"/>
      <c r="Z2998" s="161"/>
      <c r="AB2998" s="161"/>
      <c r="AD2998" s="161"/>
      <c r="AF2998" s="161"/>
      <c r="AH2998" s="161"/>
      <c r="AJ2998" s="161"/>
      <c r="AL2998" s="161"/>
      <c r="AN2998" s="161"/>
      <c r="AP2998" s="161"/>
      <c r="AR2998" s="161"/>
      <c r="AT2998" s="161"/>
      <c r="AV2998" s="161"/>
      <c r="AX2998" s="161"/>
      <c r="AZ2998" s="161"/>
      <c r="BB2998" s="161"/>
    </row>
    <row r="2999" spans="1:54" s="174" customFormat="1" ht="18.399999999999999" customHeight="1" x14ac:dyDescent="0.3">
      <c r="A2999" s="182"/>
      <c r="B2999" s="160"/>
      <c r="C2999" s="64"/>
      <c r="D2999" s="161"/>
      <c r="E2999" s="161"/>
      <c r="F2999" s="165"/>
      <c r="H2999" s="161"/>
      <c r="J2999" s="161"/>
      <c r="L2999" s="161"/>
      <c r="N2999" s="161"/>
      <c r="P2999" s="161"/>
      <c r="R2999" s="161"/>
      <c r="T2999" s="161"/>
      <c r="V2999" s="161"/>
      <c r="X2999" s="161"/>
      <c r="Z2999" s="161"/>
      <c r="AB2999" s="161"/>
      <c r="AD2999" s="161"/>
      <c r="AF2999" s="161"/>
      <c r="AH2999" s="161"/>
      <c r="AJ2999" s="161"/>
      <c r="AL2999" s="161"/>
      <c r="AN2999" s="161"/>
      <c r="AP2999" s="161"/>
      <c r="AR2999" s="161"/>
      <c r="AT2999" s="161"/>
      <c r="AV2999" s="161"/>
      <c r="AX2999" s="161"/>
      <c r="AZ2999" s="161"/>
      <c r="BB2999" s="161"/>
    </row>
    <row r="3000" spans="1:54" s="174" customFormat="1" ht="18.399999999999999" customHeight="1" x14ac:dyDescent="0.3">
      <c r="A3000" s="182"/>
      <c r="B3000" s="160"/>
      <c r="C3000" s="64"/>
      <c r="D3000" s="161"/>
      <c r="E3000" s="161"/>
      <c r="F3000" s="165"/>
      <c r="H3000" s="161"/>
      <c r="J3000" s="161"/>
      <c r="L3000" s="161"/>
      <c r="N3000" s="161"/>
      <c r="P3000" s="161"/>
      <c r="R3000" s="161"/>
      <c r="T3000" s="161"/>
      <c r="V3000" s="161"/>
      <c r="X3000" s="161"/>
      <c r="Z3000" s="161"/>
      <c r="AB3000" s="161"/>
      <c r="AD3000" s="161"/>
      <c r="AF3000" s="161"/>
      <c r="AH3000" s="161"/>
      <c r="AJ3000" s="161"/>
      <c r="AL3000" s="161"/>
      <c r="AN3000" s="161"/>
      <c r="AP3000" s="161"/>
      <c r="AR3000" s="161"/>
      <c r="AT3000" s="161"/>
      <c r="AV3000" s="161"/>
      <c r="AX3000" s="161"/>
      <c r="AZ3000" s="161"/>
      <c r="BB3000" s="161"/>
    </row>
    <row r="3001" spans="1:54" s="174" customFormat="1" ht="18.399999999999999" customHeight="1" x14ac:dyDescent="0.3">
      <c r="A3001" s="182"/>
      <c r="B3001" s="160"/>
      <c r="C3001" s="64"/>
      <c r="D3001" s="161"/>
      <c r="E3001" s="161"/>
      <c r="F3001" s="165"/>
      <c r="H3001" s="161"/>
      <c r="J3001" s="161"/>
      <c r="L3001" s="161"/>
      <c r="N3001" s="161"/>
      <c r="P3001" s="161"/>
      <c r="R3001" s="161"/>
      <c r="T3001" s="161"/>
      <c r="V3001" s="161"/>
      <c r="X3001" s="161"/>
      <c r="Z3001" s="161"/>
      <c r="AB3001" s="161"/>
      <c r="AD3001" s="161"/>
      <c r="AF3001" s="161"/>
      <c r="AH3001" s="161"/>
      <c r="AJ3001" s="161"/>
      <c r="AL3001" s="161"/>
      <c r="AN3001" s="161"/>
      <c r="AP3001" s="161"/>
      <c r="AR3001" s="161"/>
      <c r="AT3001" s="161"/>
      <c r="AV3001" s="161"/>
      <c r="AX3001" s="161"/>
      <c r="AZ3001" s="161"/>
      <c r="BB3001" s="161"/>
    </row>
    <row r="3002" spans="1:54" s="174" customFormat="1" ht="18.399999999999999" customHeight="1" x14ac:dyDescent="0.3">
      <c r="A3002" s="182"/>
      <c r="B3002" s="160"/>
      <c r="C3002" s="64"/>
      <c r="D3002" s="161"/>
      <c r="E3002" s="161"/>
      <c r="F3002" s="165"/>
      <c r="H3002" s="161"/>
      <c r="J3002" s="161"/>
      <c r="L3002" s="161"/>
      <c r="N3002" s="161"/>
      <c r="P3002" s="161"/>
      <c r="R3002" s="161"/>
      <c r="T3002" s="161"/>
      <c r="V3002" s="161"/>
      <c r="X3002" s="161"/>
      <c r="Z3002" s="161"/>
      <c r="AB3002" s="161"/>
      <c r="AD3002" s="161"/>
      <c r="AF3002" s="161"/>
      <c r="AH3002" s="161"/>
      <c r="AJ3002" s="161"/>
      <c r="AL3002" s="161"/>
      <c r="AN3002" s="161"/>
      <c r="AP3002" s="161"/>
      <c r="AR3002" s="161"/>
      <c r="AT3002" s="161"/>
      <c r="AV3002" s="161"/>
      <c r="AX3002" s="161"/>
      <c r="AZ3002" s="161"/>
      <c r="BB3002" s="161"/>
    </row>
    <row r="3003" spans="1:54" s="174" customFormat="1" ht="18.399999999999999" customHeight="1" x14ac:dyDescent="0.3">
      <c r="A3003" s="182"/>
      <c r="B3003" s="160"/>
      <c r="C3003" s="64"/>
      <c r="D3003" s="161"/>
      <c r="E3003" s="161"/>
      <c r="F3003" s="165"/>
      <c r="H3003" s="161"/>
      <c r="J3003" s="161"/>
      <c r="L3003" s="161"/>
      <c r="N3003" s="161"/>
      <c r="P3003" s="161"/>
      <c r="R3003" s="161"/>
      <c r="T3003" s="161"/>
      <c r="V3003" s="161"/>
      <c r="X3003" s="161"/>
      <c r="Z3003" s="161"/>
      <c r="AB3003" s="161"/>
      <c r="AD3003" s="161"/>
      <c r="AF3003" s="161"/>
      <c r="AH3003" s="161"/>
      <c r="AJ3003" s="161"/>
      <c r="AL3003" s="161"/>
      <c r="AN3003" s="161"/>
      <c r="AP3003" s="161"/>
      <c r="AR3003" s="161"/>
      <c r="AT3003" s="161"/>
      <c r="AV3003" s="161"/>
      <c r="AX3003" s="161"/>
      <c r="AZ3003" s="161"/>
      <c r="BB3003" s="161"/>
    </row>
    <row r="3004" spans="1:54" s="174" customFormat="1" ht="18.399999999999999" customHeight="1" x14ac:dyDescent="0.3">
      <c r="A3004" s="182"/>
      <c r="B3004" s="160"/>
      <c r="C3004" s="64"/>
      <c r="D3004" s="161"/>
      <c r="E3004" s="161"/>
      <c r="F3004" s="165"/>
      <c r="H3004" s="161"/>
      <c r="J3004" s="161"/>
      <c r="L3004" s="161"/>
      <c r="N3004" s="161"/>
      <c r="P3004" s="161"/>
      <c r="R3004" s="161"/>
      <c r="T3004" s="161"/>
      <c r="V3004" s="161"/>
      <c r="X3004" s="161"/>
      <c r="Z3004" s="161"/>
      <c r="AB3004" s="161"/>
      <c r="AD3004" s="161"/>
      <c r="AF3004" s="161"/>
      <c r="AH3004" s="161"/>
      <c r="AJ3004" s="161"/>
      <c r="AL3004" s="161"/>
      <c r="AN3004" s="161"/>
      <c r="AP3004" s="161"/>
      <c r="AR3004" s="161"/>
      <c r="AT3004" s="161"/>
      <c r="AV3004" s="161"/>
      <c r="AX3004" s="161"/>
      <c r="AZ3004" s="161"/>
      <c r="BB3004" s="161"/>
    </row>
    <row r="3005" spans="1:54" s="174" customFormat="1" ht="18.399999999999999" customHeight="1" x14ac:dyDescent="0.3">
      <c r="A3005" s="182"/>
      <c r="B3005" s="160"/>
      <c r="C3005" s="64"/>
      <c r="D3005" s="161"/>
      <c r="E3005" s="161"/>
      <c r="F3005" s="165"/>
      <c r="H3005" s="161"/>
      <c r="J3005" s="161"/>
      <c r="L3005" s="161"/>
      <c r="N3005" s="161"/>
      <c r="P3005" s="161"/>
      <c r="R3005" s="161"/>
      <c r="T3005" s="161"/>
      <c r="V3005" s="161"/>
      <c r="X3005" s="161"/>
      <c r="Z3005" s="161"/>
      <c r="AB3005" s="161"/>
      <c r="AD3005" s="161"/>
      <c r="AF3005" s="161"/>
      <c r="AH3005" s="161"/>
      <c r="AJ3005" s="161"/>
      <c r="AL3005" s="161"/>
      <c r="AN3005" s="161"/>
      <c r="AP3005" s="161"/>
      <c r="AR3005" s="161"/>
      <c r="AT3005" s="161"/>
      <c r="AV3005" s="161"/>
      <c r="AX3005" s="161"/>
      <c r="AZ3005" s="161"/>
      <c r="BB3005" s="161"/>
    </row>
    <row r="3006" spans="1:54" s="174" customFormat="1" ht="18.399999999999999" customHeight="1" x14ac:dyDescent="0.3">
      <c r="A3006" s="182"/>
      <c r="B3006" s="160"/>
      <c r="C3006" s="64"/>
      <c r="D3006" s="161"/>
      <c r="E3006" s="161"/>
      <c r="F3006" s="165"/>
      <c r="H3006" s="161"/>
      <c r="J3006" s="161"/>
      <c r="L3006" s="161"/>
      <c r="N3006" s="161"/>
      <c r="P3006" s="161"/>
      <c r="R3006" s="161"/>
      <c r="T3006" s="161"/>
      <c r="V3006" s="161"/>
      <c r="X3006" s="161"/>
      <c r="Z3006" s="161"/>
      <c r="AB3006" s="161"/>
      <c r="AD3006" s="161"/>
      <c r="AF3006" s="161"/>
      <c r="AH3006" s="161"/>
      <c r="AJ3006" s="161"/>
      <c r="AL3006" s="161"/>
      <c r="AN3006" s="161"/>
      <c r="AP3006" s="161"/>
      <c r="AR3006" s="161"/>
      <c r="AT3006" s="161"/>
      <c r="AV3006" s="161"/>
      <c r="AX3006" s="161"/>
      <c r="AZ3006" s="161"/>
      <c r="BB3006" s="161"/>
    </row>
    <row r="3007" spans="1:54" s="174" customFormat="1" ht="18.399999999999999" customHeight="1" x14ac:dyDescent="0.3">
      <c r="A3007" s="182"/>
      <c r="B3007" s="160"/>
      <c r="C3007" s="64"/>
      <c r="D3007" s="161"/>
      <c r="E3007" s="161"/>
      <c r="F3007" s="165"/>
      <c r="H3007" s="161"/>
      <c r="J3007" s="161"/>
      <c r="L3007" s="161"/>
      <c r="N3007" s="161"/>
      <c r="P3007" s="161"/>
      <c r="R3007" s="161"/>
      <c r="T3007" s="161"/>
      <c r="V3007" s="161"/>
      <c r="X3007" s="161"/>
      <c r="Z3007" s="161"/>
      <c r="AB3007" s="161"/>
      <c r="AD3007" s="161"/>
      <c r="AF3007" s="161"/>
      <c r="AH3007" s="161"/>
      <c r="AJ3007" s="161"/>
      <c r="AL3007" s="161"/>
      <c r="AN3007" s="161"/>
      <c r="AP3007" s="161"/>
      <c r="AR3007" s="161"/>
      <c r="AT3007" s="161"/>
      <c r="AV3007" s="161"/>
      <c r="AX3007" s="161"/>
      <c r="AZ3007" s="161"/>
      <c r="BB3007" s="161"/>
    </row>
    <row r="3008" spans="1:54" s="174" customFormat="1" ht="18.399999999999999" customHeight="1" x14ac:dyDescent="0.3">
      <c r="A3008" s="182"/>
      <c r="B3008" s="160"/>
      <c r="C3008" s="64"/>
      <c r="D3008" s="161"/>
      <c r="E3008" s="161"/>
      <c r="F3008" s="165"/>
      <c r="H3008" s="161"/>
      <c r="J3008" s="161"/>
      <c r="L3008" s="161"/>
      <c r="N3008" s="161"/>
      <c r="P3008" s="161"/>
      <c r="R3008" s="161"/>
      <c r="T3008" s="161"/>
      <c r="V3008" s="161"/>
      <c r="X3008" s="161"/>
      <c r="Z3008" s="161"/>
      <c r="AB3008" s="161"/>
      <c r="AD3008" s="161"/>
      <c r="AF3008" s="161"/>
      <c r="AH3008" s="161"/>
      <c r="AJ3008" s="161"/>
      <c r="AL3008" s="161"/>
      <c r="AN3008" s="161"/>
      <c r="AP3008" s="161"/>
      <c r="AR3008" s="161"/>
      <c r="AT3008" s="161"/>
      <c r="AV3008" s="161"/>
      <c r="AX3008" s="161"/>
      <c r="AZ3008" s="161"/>
      <c r="BB3008" s="161"/>
    </row>
    <row r="3009" spans="1:54" s="174" customFormat="1" ht="18.399999999999999" customHeight="1" x14ac:dyDescent="0.3">
      <c r="A3009" s="182"/>
      <c r="B3009" s="160"/>
      <c r="C3009" s="64"/>
      <c r="D3009" s="161"/>
      <c r="E3009" s="161"/>
      <c r="F3009" s="165"/>
      <c r="H3009" s="161"/>
      <c r="J3009" s="161"/>
      <c r="L3009" s="161"/>
      <c r="N3009" s="161"/>
      <c r="P3009" s="161"/>
      <c r="R3009" s="161"/>
      <c r="T3009" s="161"/>
      <c r="V3009" s="161"/>
      <c r="X3009" s="161"/>
      <c r="Z3009" s="161"/>
      <c r="AB3009" s="161"/>
      <c r="AD3009" s="161"/>
      <c r="AF3009" s="161"/>
      <c r="AH3009" s="161"/>
      <c r="AJ3009" s="161"/>
      <c r="AL3009" s="161"/>
      <c r="AN3009" s="161"/>
      <c r="AP3009" s="161"/>
      <c r="AR3009" s="161"/>
      <c r="AT3009" s="161"/>
      <c r="AV3009" s="161"/>
      <c r="AX3009" s="161"/>
      <c r="AZ3009" s="161"/>
      <c r="BB3009" s="161"/>
    </row>
    <row r="3010" spans="1:54" s="174" customFormat="1" ht="18.399999999999999" customHeight="1" x14ac:dyDescent="0.3">
      <c r="A3010" s="182"/>
      <c r="B3010" s="160"/>
      <c r="C3010" s="64"/>
      <c r="D3010" s="161"/>
      <c r="E3010" s="161"/>
      <c r="F3010" s="165"/>
      <c r="H3010" s="161"/>
      <c r="J3010" s="161"/>
      <c r="L3010" s="161"/>
      <c r="N3010" s="161"/>
      <c r="P3010" s="161"/>
      <c r="R3010" s="161"/>
      <c r="T3010" s="161"/>
      <c r="V3010" s="161"/>
      <c r="X3010" s="161"/>
      <c r="Z3010" s="161"/>
      <c r="AB3010" s="161"/>
      <c r="AD3010" s="161"/>
      <c r="AF3010" s="161"/>
      <c r="AH3010" s="161"/>
      <c r="AJ3010" s="161"/>
      <c r="AL3010" s="161"/>
      <c r="AN3010" s="161"/>
      <c r="AP3010" s="161"/>
      <c r="AR3010" s="161"/>
      <c r="AT3010" s="161"/>
      <c r="AV3010" s="161"/>
      <c r="AX3010" s="161"/>
      <c r="AZ3010" s="161"/>
      <c r="BB3010" s="161"/>
    </row>
    <row r="3011" spans="1:54" s="174" customFormat="1" ht="18.399999999999999" customHeight="1" x14ac:dyDescent="0.3">
      <c r="A3011" s="182"/>
      <c r="B3011" s="160"/>
      <c r="C3011" s="64"/>
      <c r="D3011" s="161"/>
      <c r="E3011" s="161"/>
      <c r="F3011" s="165"/>
      <c r="H3011" s="161"/>
      <c r="J3011" s="161"/>
      <c r="L3011" s="161"/>
      <c r="N3011" s="161"/>
      <c r="P3011" s="161"/>
      <c r="R3011" s="161"/>
      <c r="T3011" s="161"/>
      <c r="V3011" s="161"/>
      <c r="X3011" s="161"/>
      <c r="Z3011" s="161"/>
      <c r="AB3011" s="161"/>
      <c r="AD3011" s="161"/>
      <c r="AF3011" s="161"/>
      <c r="AH3011" s="161"/>
      <c r="AJ3011" s="161"/>
      <c r="AL3011" s="161"/>
      <c r="AN3011" s="161"/>
      <c r="AP3011" s="161"/>
      <c r="AR3011" s="161"/>
      <c r="AT3011" s="161"/>
      <c r="AV3011" s="161"/>
      <c r="AX3011" s="161"/>
      <c r="AZ3011" s="161"/>
      <c r="BB3011" s="161"/>
    </row>
    <row r="3012" spans="1:54" s="174" customFormat="1" ht="18.399999999999999" customHeight="1" x14ac:dyDescent="0.3">
      <c r="A3012" s="182"/>
      <c r="B3012" s="160"/>
      <c r="C3012" s="64"/>
      <c r="D3012" s="161"/>
      <c r="E3012" s="161"/>
      <c r="F3012" s="165"/>
      <c r="H3012" s="161"/>
      <c r="J3012" s="161"/>
      <c r="L3012" s="161"/>
      <c r="N3012" s="161"/>
      <c r="P3012" s="161"/>
      <c r="R3012" s="161"/>
      <c r="T3012" s="161"/>
      <c r="V3012" s="161"/>
      <c r="X3012" s="161"/>
      <c r="Z3012" s="161"/>
      <c r="AB3012" s="161"/>
      <c r="AD3012" s="161"/>
      <c r="AF3012" s="161"/>
      <c r="AH3012" s="161"/>
      <c r="AJ3012" s="161"/>
      <c r="AL3012" s="161"/>
      <c r="AN3012" s="161"/>
      <c r="AP3012" s="161"/>
      <c r="AR3012" s="161"/>
      <c r="AT3012" s="161"/>
      <c r="AV3012" s="161"/>
      <c r="AX3012" s="161"/>
      <c r="AZ3012" s="161"/>
      <c r="BB3012" s="161"/>
    </row>
    <row r="3013" spans="1:54" s="174" customFormat="1" ht="18.399999999999999" customHeight="1" x14ac:dyDescent="0.3">
      <c r="A3013" s="182"/>
      <c r="B3013" s="160"/>
      <c r="C3013" s="64"/>
      <c r="D3013" s="161"/>
      <c r="E3013" s="161"/>
      <c r="F3013" s="165"/>
      <c r="H3013" s="161"/>
      <c r="J3013" s="161"/>
      <c r="L3013" s="161"/>
      <c r="N3013" s="161"/>
      <c r="P3013" s="161"/>
      <c r="R3013" s="161"/>
      <c r="T3013" s="161"/>
      <c r="V3013" s="161"/>
      <c r="X3013" s="161"/>
      <c r="Z3013" s="161"/>
      <c r="AB3013" s="161"/>
      <c r="AD3013" s="161"/>
      <c r="AF3013" s="161"/>
      <c r="AH3013" s="161"/>
      <c r="AJ3013" s="161"/>
      <c r="AL3013" s="161"/>
      <c r="AN3013" s="161"/>
      <c r="AP3013" s="161"/>
      <c r="AR3013" s="161"/>
      <c r="AT3013" s="161"/>
      <c r="AV3013" s="161"/>
      <c r="AX3013" s="161"/>
      <c r="AZ3013" s="161"/>
      <c r="BB3013" s="161"/>
    </row>
    <row r="3014" spans="1:54" s="174" customFormat="1" ht="18.399999999999999" customHeight="1" x14ac:dyDescent="0.3">
      <c r="A3014" s="182"/>
      <c r="B3014" s="160"/>
      <c r="C3014" s="64"/>
      <c r="D3014" s="161"/>
      <c r="E3014" s="161"/>
      <c r="F3014" s="165"/>
      <c r="H3014" s="161"/>
      <c r="J3014" s="161"/>
      <c r="L3014" s="161"/>
      <c r="N3014" s="161"/>
      <c r="P3014" s="161"/>
      <c r="R3014" s="161"/>
      <c r="T3014" s="161"/>
      <c r="V3014" s="161"/>
      <c r="X3014" s="161"/>
      <c r="Z3014" s="161"/>
      <c r="AB3014" s="161"/>
      <c r="AD3014" s="161"/>
      <c r="AF3014" s="161"/>
      <c r="AH3014" s="161"/>
      <c r="AJ3014" s="161"/>
      <c r="AL3014" s="161"/>
      <c r="AN3014" s="161"/>
      <c r="AP3014" s="161"/>
      <c r="AR3014" s="161"/>
      <c r="AT3014" s="161"/>
      <c r="AV3014" s="161"/>
      <c r="AX3014" s="161"/>
      <c r="AZ3014" s="161"/>
      <c r="BB3014" s="161"/>
    </row>
    <row r="3015" spans="1:54" s="174" customFormat="1" ht="18.399999999999999" customHeight="1" x14ac:dyDescent="0.3">
      <c r="A3015" s="182"/>
      <c r="B3015" s="160"/>
      <c r="C3015" s="64"/>
      <c r="D3015" s="161"/>
      <c r="E3015" s="161"/>
      <c r="F3015" s="165"/>
      <c r="H3015" s="161"/>
      <c r="J3015" s="161"/>
      <c r="L3015" s="161"/>
      <c r="N3015" s="161"/>
      <c r="P3015" s="161"/>
      <c r="R3015" s="161"/>
      <c r="T3015" s="161"/>
      <c r="V3015" s="161"/>
      <c r="X3015" s="161"/>
      <c r="Z3015" s="161"/>
      <c r="AB3015" s="161"/>
      <c r="AD3015" s="161"/>
      <c r="AF3015" s="161"/>
      <c r="AH3015" s="161"/>
      <c r="AJ3015" s="161"/>
      <c r="AL3015" s="161"/>
      <c r="AN3015" s="161"/>
      <c r="AP3015" s="161"/>
      <c r="AR3015" s="161"/>
      <c r="AT3015" s="161"/>
      <c r="AV3015" s="161"/>
      <c r="AX3015" s="161"/>
      <c r="AZ3015" s="161"/>
      <c r="BB3015" s="161"/>
    </row>
    <row r="3016" spans="1:54" ht="18.399999999999999" customHeight="1" x14ac:dyDescent="0.3">
      <c r="A3016" s="182"/>
      <c r="B3016" s="160"/>
      <c r="C3016" s="64"/>
      <c r="D3016" s="161"/>
      <c r="H3016" s="161"/>
      <c r="J3016" s="161"/>
      <c r="L3016" s="161"/>
      <c r="N3016" s="161"/>
      <c r="P3016" s="161"/>
      <c r="R3016" s="161"/>
      <c r="T3016" s="161"/>
      <c r="V3016" s="161"/>
      <c r="X3016" s="161"/>
      <c r="Z3016" s="161"/>
      <c r="AB3016" s="161"/>
      <c r="AD3016" s="161"/>
      <c r="AF3016" s="161"/>
      <c r="AH3016" s="161"/>
      <c r="AJ3016" s="161"/>
      <c r="AL3016" s="161"/>
      <c r="AN3016" s="161"/>
      <c r="AP3016" s="161"/>
      <c r="AR3016" s="161"/>
      <c r="AT3016" s="161"/>
      <c r="AV3016" s="161"/>
      <c r="AX3016" s="161"/>
      <c r="AZ3016" s="161"/>
      <c r="BB3016" s="161"/>
    </row>
    <row r="3017" spans="1:54" s="174" customFormat="1" ht="18.399999999999999" customHeight="1" x14ac:dyDescent="0.3">
      <c r="A3017" s="182"/>
      <c r="B3017" s="160"/>
      <c r="C3017" s="64"/>
      <c r="D3017" s="161"/>
      <c r="E3017" s="161"/>
      <c r="F3017" s="165"/>
      <c r="H3017" s="161"/>
      <c r="J3017" s="161"/>
      <c r="L3017" s="161"/>
      <c r="N3017" s="161"/>
      <c r="P3017" s="161"/>
      <c r="R3017" s="161"/>
      <c r="T3017" s="161"/>
      <c r="V3017" s="161"/>
      <c r="X3017" s="161"/>
      <c r="Z3017" s="161"/>
      <c r="AB3017" s="161"/>
      <c r="AD3017" s="161"/>
      <c r="AF3017" s="161"/>
      <c r="AH3017" s="161"/>
      <c r="AJ3017" s="161"/>
      <c r="AL3017" s="161"/>
      <c r="AN3017" s="161"/>
      <c r="AP3017" s="161"/>
      <c r="AR3017" s="161"/>
      <c r="AT3017" s="161"/>
      <c r="AV3017" s="161"/>
      <c r="AX3017" s="161"/>
      <c r="AZ3017" s="161"/>
      <c r="BB3017" s="161"/>
    </row>
    <row r="3018" spans="1:54" s="174" customFormat="1" ht="18.399999999999999" customHeight="1" x14ac:dyDescent="0.3">
      <c r="A3018" s="182"/>
      <c r="B3018" s="160"/>
      <c r="C3018" s="64"/>
      <c r="D3018" s="161"/>
      <c r="E3018" s="161"/>
      <c r="F3018" s="165"/>
      <c r="H3018" s="161"/>
      <c r="J3018" s="161"/>
      <c r="L3018" s="161"/>
      <c r="N3018" s="161"/>
      <c r="P3018" s="161"/>
      <c r="R3018" s="161"/>
      <c r="T3018" s="161"/>
      <c r="V3018" s="161"/>
      <c r="X3018" s="161"/>
      <c r="Z3018" s="161"/>
      <c r="AB3018" s="161"/>
      <c r="AD3018" s="161"/>
      <c r="AF3018" s="161"/>
      <c r="AH3018" s="161"/>
      <c r="AJ3018" s="161"/>
      <c r="AL3018" s="161"/>
      <c r="AN3018" s="161"/>
      <c r="AP3018" s="161"/>
      <c r="AR3018" s="161"/>
      <c r="AT3018" s="161"/>
      <c r="AV3018" s="161"/>
      <c r="AX3018" s="161"/>
      <c r="AZ3018" s="161"/>
      <c r="BB3018" s="161"/>
    </row>
    <row r="3019" spans="1:54" s="174" customFormat="1" ht="18.399999999999999" customHeight="1" x14ac:dyDescent="0.3">
      <c r="A3019" s="182"/>
      <c r="B3019" s="160"/>
      <c r="C3019" s="64"/>
      <c r="D3019" s="161"/>
      <c r="E3019" s="161"/>
      <c r="F3019" s="165"/>
      <c r="H3019" s="161"/>
      <c r="J3019" s="161"/>
      <c r="L3019" s="161"/>
      <c r="N3019" s="161"/>
      <c r="P3019" s="161"/>
      <c r="R3019" s="161"/>
      <c r="T3019" s="161"/>
      <c r="V3019" s="161"/>
      <c r="X3019" s="161"/>
      <c r="Z3019" s="161"/>
      <c r="AB3019" s="161"/>
      <c r="AD3019" s="161"/>
      <c r="AF3019" s="161"/>
      <c r="AH3019" s="161"/>
      <c r="AJ3019" s="161"/>
      <c r="AL3019" s="161"/>
      <c r="AN3019" s="161"/>
      <c r="AP3019" s="161"/>
      <c r="AR3019" s="161"/>
      <c r="AT3019" s="161"/>
      <c r="AV3019" s="161"/>
      <c r="AX3019" s="161"/>
      <c r="AZ3019" s="161"/>
      <c r="BB3019" s="161"/>
    </row>
    <row r="3020" spans="1:54" s="174" customFormat="1" ht="18.399999999999999" customHeight="1" x14ac:dyDescent="0.3">
      <c r="A3020" s="182"/>
      <c r="B3020" s="160"/>
      <c r="C3020" s="64"/>
      <c r="D3020" s="161"/>
      <c r="E3020" s="161"/>
      <c r="F3020" s="165"/>
      <c r="H3020" s="161"/>
      <c r="J3020" s="161"/>
      <c r="L3020" s="161"/>
      <c r="N3020" s="161"/>
      <c r="P3020" s="161"/>
      <c r="R3020" s="161"/>
      <c r="T3020" s="161"/>
      <c r="V3020" s="161"/>
      <c r="X3020" s="161"/>
      <c r="Z3020" s="161"/>
      <c r="AB3020" s="161"/>
      <c r="AD3020" s="161"/>
      <c r="AF3020" s="161"/>
      <c r="AH3020" s="161"/>
      <c r="AJ3020" s="161"/>
      <c r="AL3020" s="161"/>
      <c r="AN3020" s="161"/>
      <c r="AP3020" s="161"/>
      <c r="AR3020" s="161"/>
      <c r="AT3020" s="161"/>
      <c r="AV3020" s="161"/>
      <c r="AX3020" s="161"/>
      <c r="AZ3020" s="161"/>
      <c r="BB3020" s="161"/>
    </row>
    <row r="3021" spans="1:54" s="174" customFormat="1" ht="18.399999999999999" customHeight="1" x14ac:dyDescent="0.3">
      <c r="A3021" s="182"/>
      <c r="B3021" s="160"/>
      <c r="C3021" s="64"/>
      <c r="D3021" s="161"/>
      <c r="E3021" s="161"/>
      <c r="F3021" s="165"/>
      <c r="H3021" s="161"/>
      <c r="J3021" s="161"/>
      <c r="L3021" s="161"/>
      <c r="N3021" s="161"/>
      <c r="P3021" s="161"/>
      <c r="R3021" s="161"/>
      <c r="T3021" s="161"/>
      <c r="V3021" s="161"/>
      <c r="X3021" s="161"/>
      <c r="Z3021" s="161"/>
      <c r="AB3021" s="161"/>
      <c r="AD3021" s="161"/>
      <c r="AF3021" s="161"/>
      <c r="AH3021" s="161"/>
      <c r="AJ3021" s="161"/>
      <c r="AL3021" s="161"/>
      <c r="AN3021" s="161"/>
      <c r="AP3021" s="161"/>
      <c r="AR3021" s="161"/>
      <c r="AT3021" s="161"/>
      <c r="AV3021" s="161"/>
      <c r="AX3021" s="161"/>
      <c r="AZ3021" s="161"/>
      <c r="BB3021" s="161"/>
    </row>
    <row r="3022" spans="1:54" s="174" customFormat="1" ht="18.399999999999999" customHeight="1" x14ac:dyDescent="0.3">
      <c r="A3022" s="182"/>
      <c r="B3022" s="160"/>
      <c r="C3022" s="64"/>
      <c r="D3022" s="161"/>
      <c r="E3022" s="161"/>
      <c r="F3022" s="165"/>
      <c r="H3022" s="161"/>
      <c r="J3022" s="161"/>
      <c r="L3022" s="161"/>
      <c r="N3022" s="161"/>
      <c r="P3022" s="161"/>
      <c r="R3022" s="161"/>
      <c r="T3022" s="161"/>
      <c r="V3022" s="161"/>
      <c r="X3022" s="161"/>
      <c r="Z3022" s="161"/>
      <c r="AB3022" s="161"/>
      <c r="AD3022" s="161"/>
      <c r="AF3022" s="161"/>
      <c r="AH3022" s="161"/>
      <c r="AJ3022" s="161"/>
      <c r="AL3022" s="161"/>
      <c r="AN3022" s="161"/>
      <c r="AP3022" s="161"/>
      <c r="AR3022" s="161"/>
      <c r="AT3022" s="161"/>
      <c r="AV3022" s="161"/>
      <c r="AX3022" s="161"/>
      <c r="AZ3022" s="161"/>
      <c r="BB3022" s="161"/>
    </row>
    <row r="3023" spans="1:54" s="174" customFormat="1" ht="18.399999999999999" customHeight="1" x14ac:dyDescent="0.3">
      <c r="A3023" s="182"/>
      <c r="B3023" s="160"/>
      <c r="C3023" s="64"/>
      <c r="D3023" s="161"/>
      <c r="E3023" s="161"/>
      <c r="F3023" s="165"/>
      <c r="H3023" s="161"/>
      <c r="J3023" s="161"/>
      <c r="L3023" s="161"/>
      <c r="N3023" s="161"/>
      <c r="P3023" s="161"/>
      <c r="R3023" s="161"/>
      <c r="T3023" s="161"/>
      <c r="V3023" s="161"/>
      <c r="X3023" s="161"/>
      <c r="Z3023" s="161"/>
      <c r="AB3023" s="161"/>
      <c r="AD3023" s="161"/>
      <c r="AF3023" s="161"/>
      <c r="AH3023" s="161"/>
      <c r="AJ3023" s="161"/>
      <c r="AL3023" s="161"/>
      <c r="AN3023" s="161"/>
      <c r="AP3023" s="161"/>
      <c r="AR3023" s="161"/>
      <c r="AT3023" s="161"/>
      <c r="AV3023" s="161"/>
      <c r="AX3023" s="161"/>
      <c r="AZ3023" s="161"/>
      <c r="BB3023" s="161"/>
    </row>
    <row r="3024" spans="1:54" s="174" customFormat="1" ht="18.399999999999999" customHeight="1" x14ac:dyDescent="0.3">
      <c r="A3024" s="182"/>
      <c r="B3024" s="160"/>
      <c r="C3024" s="64"/>
      <c r="D3024" s="161"/>
      <c r="E3024" s="161"/>
      <c r="F3024" s="165"/>
      <c r="H3024" s="161"/>
      <c r="J3024" s="161"/>
      <c r="L3024" s="161"/>
      <c r="N3024" s="161"/>
      <c r="P3024" s="161"/>
      <c r="R3024" s="161"/>
      <c r="T3024" s="161"/>
      <c r="V3024" s="161"/>
      <c r="X3024" s="161"/>
      <c r="Z3024" s="161"/>
      <c r="AB3024" s="161"/>
      <c r="AD3024" s="161"/>
      <c r="AF3024" s="161"/>
      <c r="AH3024" s="161"/>
      <c r="AJ3024" s="161"/>
      <c r="AL3024" s="161"/>
      <c r="AN3024" s="161"/>
      <c r="AP3024" s="161"/>
      <c r="AR3024" s="161"/>
      <c r="AT3024" s="161"/>
      <c r="AV3024" s="161"/>
      <c r="AX3024" s="161"/>
      <c r="AZ3024" s="161"/>
      <c r="BB3024" s="161"/>
    </row>
    <row r="3025" spans="1:54" s="174" customFormat="1" ht="18.399999999999999" customHeight="1" x14ac:dyDescent="0.3">
      <c r="A3025" s="182"/>
      <c r="B3025" s="160"/>
      <c r="C3025" s="64"/>
      <c r="D3025" s="161"/>
      <c r="E3025" s="161"/>
      <c r="F3025" s="165"/>
      <c r="H3025" s="161"/>
      <c r="J3025" s="161"/>
      <c r="L3025" s="161"/>
      <c r="N3025" s="161"/>
      <c r="P3025" s="161"/>
      <c r="R3025" s="161"/>
      <c r="T3025" s="161"/>
      <c r="V3025" s="161"/>
      <c r="X3025" s="161"/>
      <c r="Z3025" s="161"/>
      <c r="AB3025" s="161"/>
      <c r="AD3025" s="161"/>
      <c r="AF3025" s="161"/>
      <c r="AH3025" s="161"/>
      <c r="AJ3025" s="161"/>
      <c r="AL3025" s="161"/>
      <c r="AN3025" s="161"/>
      <c r="AP3025" s="161"/>
      <c r="AR3025" s="161"/>
      <c r="AT3025" s="161"/>
      <c r="AV3025" s="161"/>
      <c r="AX3025" s="161"/>
      <c r="AZ3025" s="161"/>
      <c r="BB3025" s="161"/>
    </row>
    <row r="3026" spans="1:54" ht="18.399999999999999" customHeight="1" x14ac:dyDescent="0.3">
      <c r="A3026" s="182"/>
      <c r="B3026" s="160"/>
      <c r="C3026" s="64"/>
      <c r="D3026" s="161"/>
      <c r="H3026" s="161"/>
      <c r="J3026" s="161"/>
      <c r="L3026" s="161"/>
      <c r="N3026" s="161"/>
      <c r="P3026" s="161"/>
      <c r="R3026" s="161"/>
      <c r="T3026" s="161"/>
      <c r="V3026" s="161"/>
      <c r="X3026" s="161"/>
      <c r="Z3026" s="161"/>
      <c r="AB3026" s="161"/>
      <c r="AD3026" s="161"/>
      <c r="AF3026" s="161"/>
      <c r="AH3026" s="161"/>
      <c r="AJ3026" s="161"/>
      <c r="AL3026" s="161"/>
      <c r="AN3026" s="161"/>
      <c r="AP3026" s="161"/>
      <c r="AR3026" s="161"/>
      <c r="AT3026" s="161"/>
      <c r="AV3026" s="161"/>
      <c r="AX3026" s="161"/>
      <c r="AZ3026" s="161"/>
      <c r="BB3026" s="161"/>
    </row>
    <row r="3027" spans="1:54" s="174" customFormat="1" ht="18.399999999999999" customHeight="1" x14ac:dyDescent="0.3">
      <c r="A3027" s="182"/>
      <c r="B3027" s="160"/>
      <c r="C3027" s="64"/>
      <c r="D3027" s="161"/>
      <c r="E3027" s="161"/>
      <c r="F3027" s="165"/>
      <c r="H3027" s="161"/>
      <c r="J3027" s="161"/>
      <c r="L3027" s="161"/>
      <c r="N3027" s="161"/>
      <c r="P3027" s="161"/>
      <c r="R3027" s="161"/>
      <c r="T3027" s="161"/>
      <c r="V3027" s="161"/>
      <c r="X3027" s="161"/>
      <c r="Z3027" s="161"/>
      <c r="AB3027" s="161"/>
      <c r="AD3027" s="161"/>
      <c r="AF3027" s="161"/>
      <c r="AH3027" s="161"/>
      <c r="AJ3027" s="161"/>
      <c r="AL3027" s="161"/>
      <c r="AN3027" s="161"/>
      <c r="AP3027" s="161"/>
      <c r="AR3027" s="161"/>
      <c r="AT3027" s="161"/>
      <c r="AV3027" s="161"/>
      <c r="AX3027" s="161"/>
      <c r="AZ3027" s="161"/>
      <c r="BB3027" s="161"/>
    </row>
    <row r="3028" spans="1:54" s="174" customFormat="1" ht="18.399999999999999" customHeight="1" x14ac:dyDescent="0.3">
      <c r="A3028" s="182"/>
      <c r="B3028" s="160"/>
      <c r="C3028" s="64"/>
      <c r="D3028" s="161"/>
      <c r="E3028" s="161"/>
      <c r="F3028" s="165"/>
      <c r="H3028" s="161"/>
      <c r="J3028" s="161"/>
      <c r="L3028" s="161"/>
      <c r="N3028" s="161"/>
      <c r="P3028" s="161"/>
      <c r="R3028" s="161"/>
      <c r="T3028" s="161"/>
      <c r="V3028" s="161"/>
      <c r="X3028" s="161"/>
      <c r="Z3028" s="161"/>
      <c r="AB3028" s="161"/>
      <c r="AD3028" s="161"/>
      <c r="AF3028" s="161"/>
      <c r="AH3028" s="161"/>
      <c r="AJ3028" s="161"/>
      <c r="AL3028" s="161"/>
      <c r="AN3028" s="161"/>
      <c r="AP3028" s="161"/>
      <c r="AR3028" s="161"/>
      <c r="AT3028" s="161"/>
      <c r="AV3028" s="161"/>
      <c r="AX3028" s="161"/>
      <c r="AZ3028" s="161"/>
      <c r="BB3028" s="161"/>
    </row>
    <row r="3029" spans="1:54" s="174" customFormat="1" ht="18.399999999999999" customHeight="1" x14ac:dyDescent="0.3">
      <c r="A3029" s="182"/>
      <c r="B3029" s="160"/>
      <c r="C3029" s="64"/>
      <c r="D3029" s="161"/>
      <c r="E3029" s="161"/>
      <c r="F3029" s="165"/>
      <c r="H3029" s="161"/>
      <c r="J3029" s="161"/>
      <c r="L3029" s="161"/>
      <c r="N3029" s="161"/>
      <c r="P3029" s="161"/>
      <c r="R3029" s="161"/>
      <c r="T3029" s="161"/>
      <c r="V3029" s="161"/>
      <c r="X3029" s="161"/>
      <c r="Z3029" s="161"/>
      <c r="AB3029" s="161"/>
      <c r="AD3029" s="161"/>
      <c r="AF3029" s="161"/>
      <c r="AH3029" s="161"/>
      <c r="AJ3029" s="161"/>
      <c r="AL3029" s="161"/>
      <c r="AN3029" s="161"/>
      <c r="AP3029" s="161"/>
      <c r="AR3029" s="161"/>
      <c r="AT3029" s="161"/>
      <c r="AV3029" s="161"/>
      <c r="AX3029" s="161"/>
      <c r="AZ3029" s="161"/>
      <c r="BB3029" s="161"/>
    </row>
    <row r="3030" spans="1:54" s="174" customFormat="1" ht="18.399999999999999" customHeight="1" x14ac:dyDescent="0.3">
      <c r="A3030" s="182"/>
      <c r="B3030" s="160"/>
      <c r="C3030" s="64"/>
      <c r="D3030" s="161"/>
      <c r="E3030" s="161"/>
      <c r="F3030" s="165"/>
      <c r="H3030" s="161"/>
      <c r="J3030" s="161"/>
      <c r="L3030" s="161"/>
      <c r="N3030" s="161"/>
      <c r="P3030" s="161"/>
      <c r="R3030" s="161"/>
      <c r="T3030" s="161"/>
      <c r="V3030" s="161"/>
      <c r="X3030" s="161"/>
      <c r="Z3030" s="161"/>
      <c r="AB3030" s="161"/>
      <c r="AD3030" s="161"/>
      <c r="AF3030" s="161"/>
      <c r="AH3030" s="161"/>
      <c r="AJ3030" s="161"/>
      <c r="AL3030" s="161"/>
      <c r="AN3030" s="161"/>
      <c r="AP3030" s="161"/>
      <c r="AR3030" s="161"/>
      <c r="AT3030" s="161"/>
      <c r="AV3030" s="161"/>
      <c r="AX3030" s="161"/>
      <c r="AZ3030" s="161"/>
      <c r="BB3030" s="161"/>
    </row>
    <row r="3031" spans="1:54" s="174" customFormat="1" ht="18.399999999999999" customHeight="1" x14ac:dyDescent="0.3">
      <c r="A3031" s="182"/>
      <c r="B3031" s="160"/>
      <c r="C3031" s="64"/>
      <c r="D3031" s="161"/>
      <c r="E3031" s="161"/>
      <c r="F3031" s="165"/>
      <c r="H3031" s="161"/>
      <c r="J3031" s="161"/>
      <c r="L3031" s="161"/>
      <c r="N3031" s="161"/>
      <c r="P3031" s="161"/>
      <c r="R3031" s="161"/>
      <c r="T3031" s="161"/>
      <c r="V3031" s="161"/>
      <c r="X3031" s="161"/>
      <c r="Z3031" s="161"/>
      <c r="AB3031" s="161"/>
      <c r="AD3031" s="161"/>
      <c r="AF3031" s="161"/>
      <c r="AH3031" s="161"/>
      <c r="AJ3031" s="161"/>
      <c r="AL3031" s="161"/>
      <c r="AN3031" s="161"/>
      <c r="AP3031" s="161"/>
      <c r="AR3031" s="161"/>
      <c r="AT3031" s="161"/>
      <c r="AV3031" s="161"/>
      <c r="AX3031" s="161"/>
      <c r="AZ3031" s="161"/>
      <c r="BB3031" s="161"/>
    </row>
    <row r="3032" spans="1:54" s="174" customFormat="1" ht="18.399999999999999" customHeight="1" x14ac:dyDescent="0.3">
      <c r="A3032" s="182"/>
      <c r="B3032" s="160"/>
      <c r="C3032" s="64"/>
      <c r="D3032" s="161"/>
      <c r="E3032" s="161"/>
      <c r="F3032" s="165"/>
      <c r="H3032" s="161"/>
      <c r="J3032" s="161"/>
      <c r="L3032" s="161"/>
      <c r="N3032" s="161"/>
      <c r="P3032" s="161"/>
      <c r="R3032" s="161"/>
      <c r="T3032" s="161"/>
      <c r="V3032" s="161"/>
      <c r="X3032" s="161"/>
      <c r="Z3032" s="161"/>
      <c r="AB3032" s="161"/>
      <c r="AD3032" s="161"/>
      <c r="AF3032" s="161"/>
      <c r="AH3032" s="161"/>
      <c r="AJ3032" s="161"/>
      <c r="AL3032" s="161"/>
      <c r="AN3032" s="161"/>
      <c r="AP3032" s="161"/>
      <c r="AR3032" s="161"/>
      <c r="AT3032" s="161"/>
      <c r="AV3032" s="161"/>
      <c r="AX3032" s="161"/>
      <c r="AZ3032" s="161"/>
      <c r="BB3032" s="161"/>
    </row>
    <row r="3033" spans="1:54" s="174" customFormat="1" ht="18.399999999999999" customHeight="1" x14ac:dyDescent="0.3">
      <c r="A3033" s="182"/>
      <c r="B3033" s="160"/>
      <c r="C3033" s="64"/>
      <c r="D3033" s="161"/>
      <c r="E3033" s="161"/>
      <c r="F3033" s="165"/>
      <c r="H3033" s="161"/>
      <c r="J3033" s="161"/>
      <c r="L3033" s="161"/>
      <c r="N3033" s="161"/>
      <c r="P3033" s="161"/>
      <c r="R3033" s="161"/>
      <c r="T3033" s="161"/>
      <c r="V3033" s="161"/>
      <c r="X3033" s="161"/>
      <c r="Z3033" s="161"/>
      <c r="AB3033" s="161"/>
      <c r="AD3033" s="161"/>
      <c r="AF3033" s="161"/>
      <c r="AH3033" s="161"/>
      <c r="AJ3033" s="161"/>
      <c r="AL3033" s="161"/>
      <c r="AN3033" s="161"/>
      <c r="AP3033" s="161"/>
      <c r="AR3033" s="161"/>
      <c r="AT3033" s="161"/>
      <c r="AV3033" s="161"/>
      <c r="AX3033" s="161"/>
      <c r="AZ3033" s="161"/>
      <c r="BB3033" s="161"/>
    </row>
    <row r="3034" spans="1:54" s="174" customFormat="1" ht="18.399999999999999" customHeight="1" x14ac:dyDescent="0.3">
      <c r="A3034" s="182"/>
      <c r="B3034" s="160"/>
      <c r="C3034" s="64"/>
      <c r="D3034" s="161"/>
      <c r="E3034" s="161"/>
      <c r="F3034" s="165"/>
      <c r="H3034" s="161"/>
      <c r="J3034" s="161"/>
      <c r="L3034" s="161"/>
      <c r="N3034" s="161"/>
      <c r="P3034" s="161"/>
      <c r="R3034" s="161"/>
      <c r="T3034" s="161"/>
      <c r="V3034" s="161"/>
      <c r="X3034" s="161"/>
      <c r="Z3034" s="161"/>
      <c r="AB3034" s="161"/>
      <c r="AD3034" s="161"/>
      <c r="AF3034" s="161"/>
      <c r="AH3034" s="161"/>
      <c r="AJ3034" s="161"/>
      <c r="AL3034" s="161"/>
      <c r="AN3034" s="161"/>
      <c r="AP3034" s="161"/>
      <c r="AR3034" s="161"/>
      <c r="AT3034" s="161"/>
      <c r="AV3034" s="161"/>
      <c r="AX3034" s="161"/>
      <c r="AZ3034" s="161"/>
      <c r="BB3034" s="161"/>
    </row>
    <row r="3035" spans="1:54" s="174" customFormat="1" ht="18.399999999999999" customHeight="1" x14ac:dyDescent="0.3">
      <c r="A3035" s="182"/>
      <c r="B3035" s="160"/>
      <c r="C3035" s="64"/>
      <c r="D3035" s="161"/>
      <c r="E3035" s="161"/>
      <c r="F3035" s="165"/>
      <c r="H3035" s="161"/>
      <c r="J3035" s="161"/>
      <c r="L3035" s="161"/>
      <c r="N3035" s="161"/>
      <c r="P3035" s="161"/>
      <c r="R3035" s="161"/>
      <c r="T3035" s="161"/>
      <c r="V3035" s="161"/>
      <c r="X3035" s="161"/>
      <c r="Z3035" s="161"/>
      <c r="AB3035" s="161"/>
      <c r="AD3035" s="161"/>
      <c r="AF3035" s="161"/>
      <c r="AH3035" s="161"/>
      <c r="AJ3035" s="161"/>
      <c r="AL3035" s="161"/>
      <c r="AN3035" s="161"/>
      <c r="AP3035" s="161"/>
      <c r="AR3035" s="161"/>
      <c r="AT3035" s="161"/>
      <c r="AV3035" s="161"/>
      <c r="AX3035" s="161"/>
      <c r="AZ3035" s="161"/>
      <c r="BB3035" s="161"/>
    </row>
    <row r="3036" spans="1:54" s="174" customFormat="1" ht="18.399999999999999" customHeight="1" x14ac:dyDescent="0.3">
      <c r="A3036" s="182"/>
      <c r="B3036" s="160"/>
      <c r="C3036" s="64"/>
      <c r="D3036" s="161"/>
      <c r="E3036" s="161"/>
      <c r="F3036" s="165"/>
      <c r="H3036" s="161"/>
      <c r="J3036" s="161"/>
      <c r="L3036" s="161"/>
      <c r="N3036" s="161"/>
      <c r="P3036" s="161"/>
      <c r="R3036" s="161"/>
      <c r="T3036" s="161"/>
      <c r="V3036" s="161"/>
      <c r="X3036" s="161"/>
      <c r="Z3036" s="161"/>
      <c r="AB3036" s="161"/>
      <c r="AD3036" s="161"/>
      <c r="AF3036" s="161"/>
      <c r="AH3036" s="161"/>
      <c r="AJ3036" s="161"/>
      <c r="AL3036" s="161"/>
      <c r="AN3036" s="161"/>
      <c r="AP3036" s="161"/>
      <c r="AR3036" s="161"/>
      <c r="AT3036" s="161"/>
      <c r="AV3036" s="161"/>
      <c r="AX3036" s="161"/>
      <c r="AZ3036" s="161"/>
      <c r="BB3036" s="161"/>
    </row>
    <row r="3037" spans="1:54" s="174" customFormat="1" ht="18.399999999999999" customHeight="1" x14ac:dyDescent="0.3">
      <c r="A3037" s="182"/>
      <c r="B3037" s="160"/>
      <c r="C3037" s="64"/>
      <c r="D3037" s="161"/>
      <c r="E3037" s="161"/>
      <c r="F3037" s="165"/>
      <c r="H3037" s="161"/>
      <c r="J3037" s="161"/>
      <c r="L3037" s="161"/>
      <c r="N3037" s="161"/>
      <c r="P3037" s="161"/>
      <c r="R3037" s="161"/>
      <c r="T3037" s="161"/>
      <c r="V3037" s="161"/>
      <c r="X3037" s="161"/>
      <c r="Z3037" s="161"/>
      <c r="AB3037" s="161"/>
      <c r="AD3037" s="161"/>
      <c r="AF3037" s="161"/>
      <c r="AH3037" s="161"/>
      <c r="AJ3037" s="161"/>
      <c r="AL3037" s="161"/>
      <c r="AN3037" s="161"/>
      <c r="AP3037" s="161"/>
      <c r="AR3037" s="161"/>
      <c r="AT3037" s="161"/>
      <c r="AV3037" s="161"/>
      <c r="AX3037" s="161"/>
      <c r="AZ3037" s="161"/>
      <c r="BB3037" s="161"/>
    </row>
    <row r="3038" spans="1:54" s="174" customFormat="1" ht="18.399999999999999" customHeight="1" x14ac:dyDescent="0.3">
      <c r="A3038" s="182"/>
      <c r="B3038" s="160"/>
      <c r="C3038" s="64"/>
      <c r="D3038" s="161"/>
      <c r="E3038" s="161"/>
      <c r="F3038" s="165"/>
      <c r="H3038" s="161"/>
      <c r="J3038" s="161"/>
      <c r="L3038" s="161"/>
      <c r="N3038" s="161"/>
      <c r="P3038" s="161"/>
      <c r="R3038" s="161"/>
      <c r="T3038" s="161"/>
      <c r="V3038" s="161"/>
      <c r="X3038" s="161"/>
      <c r="Z3038" s="161"/>
      <c r="AB3038" s="161"/>
      <c r="AD3038" s="161"/>
      <c r="AF3038" s="161"/>
      <c r="AH3038" s="161"/>
      <c r="AJ3038" s="161"/>
      <c r="AL3038" s="161"/>
      <c r="AN3038" s="161"/>
      <c r="AP3038" s="161"/>
      <c r="AR3038" s="161"/>
      <c r="AT3038" s="161"/>
      <c r="AV3038" s="161"/>
      <c r="AX3038" s="161"/>
      <c r="AZ3038" s="161"/>
      <c r="BB3038" s="161"/>
    </row>
    <row r="3039" spans="1:54" s="174" customFormat="1" ht="18.399999999999999" customHeight="1" x14ac:dyDescent="0.3">
      <c r="A3039" s="182"/>
      <c r="B3039" s="160"/>
      <c r="C3039" s="64"/>
      <c r="D3039" s="161"/>
      <c r="E3039" s="161"/>
      <c r="F3039" s="165"/>
      <c r="H3039" s="161"/>
      <c r="J3039" s="161"/>
      <c r="L3039" s="161"/>
      <c r="N3039" s="161"/>
      <c r="P3039" s="161"/>
      <c r="R3039" s="161"/>
      <c r="T3039" s="161"/>
      <c r="V3039" s="161"/>
      <c r="X3039" s="161"/>
      <c r="Z3039" s="161"/>
      <c r="AB3039" s="161"/>
      <c r="AD3039" s="161"/>
      <c r="AF3039" s="161"/>
      <c r="AH3039" s="161"/>
      <c r="AJ3039" s="161"/>
      <c r="AL3039" s="161"/>
      <c r="AN3039" s="161"/>
      <c r="AP3039" s="161"/>
      <c r="AR3039" s="161"/>
      <c r="AT3039" s="161"/>
      <c r="AV3039" s="161"/>
      <c r="AX3039" s="161"/>
      <c r="AZ3039" s="161"/>
      <c r="BB3039" s="161"/>
    </row>
    <row r="3040" spans="1:54" s="174" customFormat="1" ht="18.399999999999999" customHeight="1" x14ac:dyDescent="0.3">
      <c r="A3040" s="182"/>
      <c r="B3040" s="160"/>
      <c r="C3040" s="64"/>
      <c r="D3040" s="161"/>
      <c r="E3040" s="161"/>
      <c r="F3040" s="165"/>
      <c r="H3040" s="161"/>
      <c r="J3040" s="161"/>
      <c r="L3040" s="161"/>
      <c r="N3040" s="161"/>
      <c r="P3040" s="161"/>
      <c r="R3040" s="161"/>
      <c r="T3040" s="161"/>
      <c r="V3040" s="161"/>
      <c r="X3040" s="161"/>
      <c r="Z3040" s="161"/>
      <c r="AB3040" s="161"/>
      <c r="AD3040" s="161"/>
      <c r="AF3040" s="161"/>
      <c r="AH3040" s="161"/>
      <c r="AJ3040" s="161"/>
      <c r="AL3040" s="161"/>
      <c r="AN3040" s="161"/>
      <c r="AP3040" s="161"/>
      <c r="AR3040" s="161"/>
      <c r="AT3040" s="161"/>
      <c r="AV3040" s="161"/>
      <c r="AX3040" s="161"/>
      <c r="AZ3040" s="161"/>
      <c r="BB3040" s="161"/>
    </row>
    <row r="3041" spans="1:54" s="174" customFormat="1" ht="18.399999999999999" customHeight="1" x14ac:dyDescent="0.3">
      <c r="A3041" s="182"/>
      <c r="B3041" s="160"/>
      <c r="C3041" s="64"/>
      <c r="D3041" s="161"/>
      <c r="E3041" s="161"/>
      <c r="F3041" s="165"/>
      <c r="H3041" s="161"/>
      <c r="J3041" s="161"/>
      <c r="L3041" s="161"/>
      <c r="N3041" s="161"/>
      <c r="P3041" s="161"/>
      <c r="R3041" s="161"/>
      <c r="T3041" s="161"/>
      <c r="V3041" s="161"/>
      <c r="X3041" s="161"/>
      <c r="Z3041" s="161"/>
      <c r="AB3041" s="161"/>
      <c r="AD3041" s="161"/>
      <c r="AF3041" s="161"/>
      <c r="AH3041" s="161"/>
      <c r="AJ3041" s="161"/>
      <c r="AL3041" s="161"/>
      <c r="AN3041" s="161"/>
      <c r="AP3041" s="161"/>
      <c r="AR3041" s="161"/>
      <c r="AT3041" s="161"/>
      <c r="AV3041" s="161"/>
      <c r="AX3041" s="161"/>
      <c r="AZ3041" s="161"/>
      <c r="BB3041" s="161"/>
    </row>
    <row r="3042" spans="1:54" ht="18.399999999999999" customHeight="1" x14ac:dyDescent="0.3">
      <c r="A3042" s="182"/>
      <c r="B3042" s="160"/>
      <c r="C3042" s="64"/>
      <c r="D3042" s="161"/>
      <c r="H3042" s="161"/>
      <c r="J3042" s="161"/>
      <c r="L3042" s="161"/>
      <c r="N3042" s="161"/>
      <c r="P3042" s="161"/>
      <c r="R3042" s="161"/>
      <c r="T3042" s="161"/>
      <c r="V3042" s="161"/>
      <c r="X3042" s="161"/>
      <c r="Z3042" s="161"/>
      <c r="AB3042" s="161"/>
      <c r="AD3042" s="161"/>
      <c r="AF3042" s="161"/>
      <c r="AH3042" s="161"/>
      <c r="AJ3042" s="161"/>
      <c r="AL3042" s="161"/>
      <c r="AN3042" s="161"/>
      <c r="AP3042" s="161"/>
      <c r="AR3042" s="161"/>
      <c r="AT3042" s="161"/>
      <c r="AV3042" s="161"/>
      <c r="AX3042" s="161"/>
      <c r="AZ3042" s="161"/>
      <c r="BB3042" s="161"/>
    </row>
    <row r="3043" spans="1:54" s="174" customFormat="1" ht="18.399999999999999" customHeight="1" x14ac:dyDescent="0.3">
      <c r="A3043" s="182"/>
      <c r="B3043" s="160"/>
      <c r="C3043" s="64"/>
      <c r="D3043" s="161"/>
      <c r="E3043" s="161"/>
      <c r="F3043" s="165"/>
      <c r="H3043" s="161"/>
      <c r="J3043" s="161"/>
      <c r="L3043" s="161"/>
      <c r="N3043" s="161"/>
      <c r="P3043" s="161"/>
      <c r="R3043" s="161"/>
      <c r="T3043" s="161"/>
      <c r="V3043" s="161"/>
      <c r="X3043" s="161"/>
      <c r="Z3043" s="161"/>
      <c r="AB3043" s="161"/>
      <c r="AD3043" s="161"/>
      <c r="AF3043" s="161"/>
      <c r="AH3043" s="161"/>
      <c r="AJ3043" s="161"/>
      <c r="AL3043" s="161"/>
      <c r="AN3043" s="161"/>
      <c r="AP3043" s="161"/>
      <c r="AR3043" s="161"/>
      <c r="AT3043" s="161"/>
      <c r="AV3043" s="161"/>
      <c r="AX3043" s="161"/>
      <c r="AZ3043" s="161"/>
      <c r="BB3043" s="161"/>
    </row>
    <row r="3044" spans="1:54" s="174" customFormat="1" ht="18.399999999999999" customHeight="1" x14ac:dyDescent="0.3">
      <c r="A3044" s="182"/>
      <c r="B3044" s="160"/>
      <c r="C3044" s="64"/>
      <c r="D3044" s="161"/>
      <c r="E3044" s="161"/>
      <c r="F3044" s="165"/>
      <c r="H3044" s="161"/>
      <c r="J3044" s="161"/>
      <c r="L3044" s="161"/>
      <c r="N3044" s="161"/>
      <c r="P3044" s="161"/>
      <c r="R3044" s="161"/>
      <c r="T3044" s="161"/>
      <c r="V3044" s="161"/>
      <c r="X3044" s="161"/>
      <c r="Z3044" s="161"/>
      <c r="AB3044" s="161"/>
      <c r="AD3044" s="161"/>
      <c r="AF3044" s="161"/>
      <c r="AH3044" s="161"/>
      <c r="AJ3044" s="161"/>
      <c r="AL3044" s="161"/>
      <c r="AN3044" s="161"/>
      <c r="AP3044" s="161"/>
      <c r="AR3044" s="161"/>
      <c r="AT3044" s="161"/>
      <c r="AV3044" s="161"/>
      <c r="AX3044" s="161"/>
      <c r="AZ3044" s="161"/>
      <c r="BB3044" s="161"/>
    </row>
    <row r="3045" spans="1:54" s="174" customFormat="1" ht="18.399999999999999" customHeight="1" x14ac:dyDescent="0.3">
      <c r="A3045" s="182"/>
      <c r="B3045" s="160"/>
      <c r="C3045" s="64"/>
      <c r="D3045" s="161"/>
      <c r="E3045" s="161"/>
      <c r="F3045" s="165"/>
      <c r="H3045" s="161"/>
      <c r="J3045" s="161"/>
      <c r="L3045" s="161"/>
      <c r="N3045" s="161"/>
      <c r="P3045" s="161"/>
      <c r="R3045" s="161"/>
      <c r="T3045" s="161"/>
      <c r="V3045" s="161"/>
      <c r="X3045" s="161"/>
      <c r="Z3045" s="161"/>
      <c r="AB3045" s="161"/>
      <c r="AD3045" s="161"/>
      <c r="AF3045" s="161"/>
      <c r="AH3045" s="161"/>
      <c r="AJ3045" s="161"/>
      <c r="AL3045" s="161"/>
      <c r="AN3045" s="161"/>
      <c r="AP3045" s="161"/>
      <c r="AR3045" s="161"/>
      <c r="AT3045" s="161"/>
      <c r="AV3045" s="161"/>
      <c r="AX3045" s="161"/>
      <c r="AZ3045" s="161"/>
      <c r="BB3045" s="161"/>
    </row>
    <row r="3046" spans="1:54" s="174" customFormat="1" ht="18.399999999999999" customHeight="1" x14ac:dyDescent="0.3">
      <c r="A3046" s="182"/>
      <c r="B3046" s="160"/>
      <c r="C3046" s="64"/>
      <c r="D3046" s="161"/>
      <c r="E3046" s="161"/>
      <c r="F3046" s="165"/>
      <c r="H3046" s="161"/>
      <c r="J3046" s="161"/>
      <c r="L3046" s="161"/>
      <c r="N3046" s="161"/>
      <c r="P3046" s="161"/>
      <c r="R3046" s="161"/>
      <c r="T3046" s="161"/>
      <c r="V3046" s="161"/>
      <c r="X3046" s="161"/>
      <c r="Z3046" s="161"/>
      <c r="AB3046" s="161"/>
      <c r="AD3046" s="161"/>
      <c r="AF3046" s="161"/>
      <c r="AH3046" s="161"/>
      <c r="AJ3046" s="161"/>
      <c r="AL3046" s="161"/>
      <c r="AN3046" s="161"/>
      <c r="AP3046" s="161"/>
      <c r="AR3046" s="161"/>
      <c r="AT3046" s="161"/>
      <c r="AV3046" s="161"/>
      <c r="AX3046" s="161"/>
      <c r="AZ3046" s="161"/>
      <c r="BB3046" s="161"/>
    </row>
    <row r="3047" spans="1:54" s="174" customFormat="1" ht="18.399999999999999" customHeight="1" x14ac:dyDescent="0.3">
      <c r="A3047" s="182"/>
      <c r="B3047" s="160"/>
      <c r="C3047" s="64"/>
      <c r="D3047" s="161"/>
      <c r="E3047" s="161"/>
      <c r="F3047" s="165"/>
      <c r="H3047" s="161"/>
      <c r="J3047" s="161"/>
      <c r="L3047" s="161"/>
      <c r="N3047" s="161"/>
      <c r="P3047" s="161"/>
      <c r="R3047" s="161"/>
      <c r="T3047" s="161"/>
      <c r="V3047" s="161"/>
      <c r="X3047" s="161"/>
      <c r="Z3047" s="161"/>
      <c r="AB3047" s="161"/>
      <c r="AD3047" s="161"/>
      <c r="AF3047" s="161"/>
      <c r="AH3047" s="161"/>
      <c r="AJ3047" s="161"/>
      <c r="AL3047" s="161"/>
      <c r="AN3047" s="161"/>
      <c r="AP3047" s="161"/>
      <c r="AR3047" s="161"/>
      <c r="AT3047" s="161"/>
      <c r="AV3047" s="161"/>
      <c r="AX3047" s="161"/>
      <c r="AZ3047" s="161"/>
      <c r="BB3047" s="161"/>
    </row>
    <row r="3048" spans="1:54" s="174" customFormat="1" ht="18.399999999999999" customHeight="1" x14ac:dyDescent="0.3">
      <c r="A3048" s="182"/>
      <c r="B3048" s="160"/>
      <c r="C3048" s="64"/>
      <c r="D3048" s="161"/>
      <c r="E3048" s="161"/>
      <c r="F3048" s="165"/>
      <c r="H3048" s="161"/>
      <c r="J3048" s="161"/>
      <c r="L3048" s="161"/>
      <c r="N3048" s="161"/>
      <c r="P3048" s="161"/>
      <c r="R3048" s="161"/>
      <c r="T3048" s="161"/>
      <c r="V3048" s="161"/>
      <c r="X3048" s="161"/>
      <c r="Z3048" s="161"/>
      <c r="AB3048" s="161"/>
      <c r="AD3048" s="161"/>
      <c r="AF3048" s="161"/>
      <c r="AH3048" s="161"/>
      <c r="AJ3048" s="161"/>
      <c r="AL3048" s="161"/>
      <c r="AN3048" s="161"/>
      <c r="AP3048" s="161"/>
      <c r="AR3048" s="161"/>
      <c r="AT3048" s="161"/>
      <c r="AV3048" s="161"/>
      <c r="AX3048" s="161"/>
      <c r="AZ3048" s="161"/>
      <c r="BB3048" s="161"/>
    </row>
    <row r="3049" spans="1:54" s="174" customFormat="1" ht="18.399999999999999" customHeight="1" x14ac:dyDescent="0.3">
      <c r="A3049" s="182"/>
      <c r="B3049" s="160"/>
      <c r="C3049" s="64"/>
      <c r="D3049" s="161"/>
      <c r="E3049" s="161"/>
      <c r="F3049" s="165"/>
      <c r="H3049" s="161"/>
      <c r="J3049" s="161"/>
      <c r="L3049" s="161"/>
      <c r="N3049" s="161"/>
      <c r="P3049" s="161"/>
      <c r="R3049" s="161"/>
      <c r="T3049" s="161"/>
      <c r="V3049" s="161"/>
      <c r="X3049" s="161"/>
      <c r="Z3049" s="161"/>
      <c r="AB3049" s="161"/>
      <c r="AD3049" s="161"/>
      <c r="AF3049" s="161"/>
      <c r="AH3049" s="161"/>
      <c r="AJ3049" s="161"/>
      <c r="AL3049" s="161"/>
      <c r="AN3049" s="161"/>
      <c r="AP3049" s="161"/>
      <c r="AR3049" s="161"/>
      <c r="AT3049" s="161"/>
      <c r="AV3049" s="161"/>
      <c r="AX3049" s="161"/>
      <c r="AZ3049" s="161"/>
      <c r="BB3049" s="161"/>
    </row>
    <row r="3050" spans="1:54" s="174" customFormat="1" ht="18.399999999999999" customHeight="1" x14ac:dyDescent="0.3">
      <c r="A3050" s="182"/>
      <c r="B3050" s="160"/>
      <c r="C3050" s="64"/>
      <c r="D3050" s="161"/>
      <c r="E3050" s="161"/>
      <c r="F3050" s="165"/>
      <c r="H3050" s="161"/>
      <c r="J3050" s="161"/>
      <c r="L3050" s="161"/>
      <c r="N3050" s="161"/>
      <c r="P3050" s="161"/>
      <c r="R3050" s="161"/>
      <c r="T3050" s="161"/>
      <c r="V3050" s="161"/>
      <c r="X3050" s="161"/>
      <c r="Z3050" s="161"/>
      <c r="AB3050" s="161"/>
      <c r="AD3050" s="161"/>
      <c r="AF3050" s="161"/>
      <c r="AH3050" s="161"/>
      <c r="AJ3050" s="161"/>
      <c r="AL3050" s="161"/>
      <c r="AN3050" s="161"/>
      <c r="AP3050" s="161"/>
      <c r="AR3050" s="161"/>
      <c r="AT3050" s="161"/>
      <c r="AV3050" s="161"/>
      <c r="AX3050" s="161"/>
      <c r="AZ3050" s="161"/>
      <c r="BB3050" s="161"/>
    </row>
    <row r="3051" spans="1:54" ht="18.399999999999999" customHeight="1" x14ac:dyDescent="0.3">
      <c r="A3051" s="182"/>
      <c r="B3051" s="160"/>
      <c r="C3051" s="64"/>
      <c r="D3051" s="161"/>
      <c r="H3051" s="161"/>
      <c r="J3051" s="161"/>
      <c r="L3051" s="161"/>
      <c r="N3051" s="161"/>
      <c r="P3051" s="161"/>
      <c r="R3051" s="161"/>
      <c r="T3051" s="161"/>
      <c r="V3051" s="161"/>
      <c r="X3051" s="161"/>
      <c r="Z3051" s="161"/>
      <c r="AB3051" s="161"/>
      <c r="AD3051" s="161"/>
      <c r="AF3051" s="161"/>
      <c r="AH3051" s="161"/>
      <c r="AJ3051" s="161"/>
      <c r="AL3051" s="161"/>
      <c r="AN3051" s="161"/>
      <c r="AP3051" s="161"/>
      <c r="AR3051" s="161"/>
      <c r="AT3051" s="161"/>
      <c r="AV3051" s="161"/>
      <c r="AX3051" s="161"/>
      <c r="AZ3051" s="161"/>
      <c r="BB3051" s="161"/>
    </row>
    <row r="3052" spans="1:54" s="174" customFormat="1" ht="18.399999999999999" customHeight="1" x14ac:dyDescent="0.3">
      <c r="A3052" s="182"/>
      <c r="B3052" s="160"/>
      <c r="C3052" s="64"/>
      <c r="D3052" s="161"/>
      <c r="E3052" s="161"/>
      <c r="F3052" s="165"/>
      <c r="H3052" s="161"/>
      <c r="J3052" s="161"/>
      <c r="L3052" s="161"/>
      <c r="N3052" s="161"/>
      <c r="P3052" s="161"/>
      <c r="R3052" s="161"/>
      <c r="T3052" s="161"/>
      <c r="V3052" s="161"/>
      <c r="X3052" s="161"/>
      <c r="Z3052" s="161"/>
      <c r="AB3052" s="161"/>
      <c r="AD3052" s="161"/>
      <c r="AF3052" s="161"/>
      <c r="AH3052" s="161"/>
      <c r="AJ3052" s="161"/>
      <c r="AL3052" s="161"/>
      <c r="AN3052" s="161"/>
      <c r="AP3052" s="161"/>
      <c r="AR3052" s="161"/>
      <c r="AT3052" s="161"/>
      <c r="AV3052" s="161"/>
      <c r="AX3052" s="161"/>
      <c r="AZ3052" s="161"/>
      <c r="BB3052" s="161"/>
    </row>
    <row r="3053" spans="1:54" s="174" customFormat="1" ht="18.399999999999999" customHeight="1" x14ac:dyDescent="0.3">
      <c r="A3053" s="182"/>
      <c r="B3053" s="160"/>
      <c r="C3053" s="64"/>
      <c r="D3053" s="161"/>
      <c r="E3053" s="161"/>
      <c r="F3053" s="165"/>
      <c r="H3053" s="161"/>
      <c r="J3053" s="161"/>
      <c r="L3053" s="161"/>
      <c r="N3053" s="161"/>
      <c r="P3053" s="161"/>
      <c r="R3053" s="161"/>
      <c r="T3053" s="161"/>
      <c r="V3053" s="161"/>
      <c r="X3053" s="161"/>
      <c r="Z3053" s="161"/>
      <c r="AB3053" s="161"/>
      <c r="AD3053" s="161"/>
      <c r="AF3053" s="161"/>
      <c r="AH3053" s="161"/>
      <c r="AJ3053" s="161"/>
      <c r="AL3053" s="161"/>
      <c r="AN3053" s="161"/>
      <c r="AP3053" s="161"/>
      <c r="AR3053" s="161"/>
      <c r="AT3053" s="161"/>
      <c r="AV3053" s="161"/>
      <c r="AX3053" s="161"/>
      <c r="AZ3053" s="161"/>
      <c r="BB3053" s="161"/>
    </row>
    <row r="3054" spans="1:54" s="174" customFormat="1" ht="18.399999999999999" customHeight="1" x14ac:dyDescent="0.3">
      <c r="A3054" s="182"/>
      <c r="B3054" s="160"/>
      <c r="C3054" s="64"/>
      <c r="D3054" s="161"/>
      <c r="E3054" s="161"/>
      <c r="F3054" s="165"/>
      <c r="H3054" s="161"/>
      <c r="J3054" s="161"/>
      <c r="L3054" s="161"/>
      <c r="N3054" s="161"/>
      <c r="P3054" s="161"/>
      <c r="R3054" s="161"/>
      <c r="T3054" s="161"/>
      <c r="V3054" s="161"/>
      <c r="X3054" s="161"/>
      <c r="Z3054" s="161"/>
      <c r="AB3054" s="161"/>
      <c r="AD3054" s="161"/>
      <c r="AF3054" s="161"/>
      <c r="AH3054" s="161"/>
      <c r="AJ3054" s="161"/>
      <c r="AL3054" s="161"/>
      <c r="AN3054" s="161"/>
      <c r="AP3054" s="161"/>
      <c r="AR3054" s="161"/>
      <c r="AT3054" s="161"/>
      <c r="AV3054" s="161"/>
      <c r="AX3054" s="161"/>
      <c r="AZ3054" s="161"/>
      <c r="BB3054" s="161"/>
    </row>
    <row r="3055" spans="1:54" s="174" customFormat="1" ht="18.399999999999999" customHeight="1" x14ac:dyDescent="0.3">
      <c r="A3055" s="182"/>
      <c r="B3055" s="160"/>
      <c r="C3055" s="64"/>
      <c r="D3055" s="161"/>
      <c r="E3055" s="161"/>
      <c r="F3055" s="165"/>
      <c r="H3055" s="161"/>
      <c r="J3055" s="161"/>
      <c r="L3055" s="161"/>
      <c r="N3055" s="161"/>
      <c r="P3055" s="161"/>
      <c r="R3055" s="161"/>
      <c r="T3055" s="161"/>
      <c r="V3055" s="161"/>
      <c r="X3055" s="161"/>
      <c r="Z3055" s="161"/>
      <c r="AB3055" s="161"/>
      <c r="AD3055" s="161"/>
      <c r="AF3055" s="161"/>
      <c r="AH3055" s="161"/>
      <c r="AJ3055" s="161"/>
      <c r="AL3055" s="161"/>
      <c r="AN3055" s="161"/>
      <c r="AP3055" s="161"/>
      <c r="AR3055" s="161"/>
      <c r="AT3055" s="161"/>
      <c r="AV3055" s="161"/>
      <c r="AX3055" s="161"/>
      <c r="AZ3055" s="161"/>
      <c r="BB3055" s="161"/>
    </row>
    <row r="3056" spans="1:54" s="174" customFormat="1" ht="18.399999999999999" customHeight="1" x14ac:dyDescent="0.3">
      <c r="A3056" s="182"/>
      <c r="B3056" s="160"/>
      <c r="C3056" s="64"/>
      <c r="D3056" s="161"/>
      <c r="E3056" s="161"/>
      <c r="F3056" s="165"/>
      <c r="H3056" s="161"/>
      <c r="J3056" s="161"/>
      <c r="L3056" s="161"/>
      <c r="N3056" s="161"/>
      <c r="P3056" s="161"/>
      <c r="R3056" s="161"/>
      <c r="T3056" s="161"/>
      <c r="V3056" s="161"/>
      <c r="X3056" s="161"/>
      <c r="Z3056" s="161"/>
      <c r="AB3056" s="161"/>
      <c r="AD3056" s="161"/>
      <c r="AF3056" s="161"/>
      <c r="AH3056" s="161"/>
      <c r="AJ3056" s="161"/>
      <c r="AL3056" s="161"/>
      <c r="AN3056" s="161"/>
      <c r="AP3056" s="161"/>
      <c r="AR3056" s="161"/>
      <c r="AT3056" s="161"/>
      <c r="AV3056" s="161"/>
      <c r="AX3056" s="161"/>
      <c r="AZ3056" s="161"/>
      <c r="BB3056" s="161"/>
    </row>
    <row r="3057" spans="1:54" s="174" customFormat="1" ht="18.399999999999999" customHeight="1" x14ac:dyDescent="0.3">
      <c r="A3057" s="182"/>
      <c r="B3057" s="160"/>
      <c r="C3057" s="64"/>
      <c r="D3057" s="161"/>
      <c r="E3057" s="161"/>
      <c r="F3057" s="165"/>
      <c r="H3057" s="161"/>
      <c r="J3057" s="161"/>
      <c r="L3057" s="161"/>
      <c r="N3057" s="161"/>
      <c r="P3057" s="161"/>
      <c r="R3057" s="161"/>
      <c r="T3057" s="161"/>
      <c r="V3057" s="161"/>
      <c r="X3057" s="161"/>
      <c r="Z3057" s="161"/>
      <c r="AB3057" s="161"/>
      <c r="AD3057" s="161"/>
      <c r="AF3057" s="161"/>
      <c r="AH3057" s="161"/>
      <c r="AJ3057" s="161"/>
      <c r="AL3057" s="161"/>
      <c r="AN3057" s="161"/>
      <c r="AP3057" s="161"/>
      <c r="AR3057" s="161"/>
      <c r="AT3057" s="161"/>
      <c r="AV3057" s="161"/>
      <c r="AX3057" s="161"/>
      <c r="AZ3057" s="161"/>
      <c r="BB3057" s="161"/>
    </row>
    <row r="3058" spans="1:54" s="174" customFormat="1" ht="18.399999999999999" customHeight="1" x14ac:dyDescent="0.3">
      <c r="A3058" s="182"/>
      <c r="B3058" s="160"/>
      <c r="C3058" s="64"/>
      <c r="D3058" s="161"/>
      <c r="E3058" s="161"/>
      <c r="F3058" s="165"/>
      <c r="H3058" s="161"/>
      <c r="J3058" s="161"/>
      <c r="L3058" s="161"/>
      <c r="N3058" s="161"/>
      <c r="P3058" s="161"/>
      <c r="R3058" s="161"/>
      <c r="T3058" s="161"/>
      <c r="V3058" s="161"/>
      <c r="X3058" s="161"/>
      <c r="Z3058" s="161"/>
      <c r="AB3058" s="161"/>
      <c r="AD3058" s="161"/>
      <c r="AF3058" s="161"/>
      <c r="AH3058" s="161"/>
      <c r="AJ3058" s="161"/>
      <c r="AL3058" s="161"/>
      <c r="AN3058" s="161"/>
      <c r="AP3058" s="161"/>
      <c r="AR3058" s="161"/>
      <c r="AT3058" s="161"/>
      <c r="AV3058" s="161"/>
      <c r="AX3058" s="161"/>
      <c r="AZ3058" s="161"/>
      <c r="BB3058" s="161"/>
    </row>
    <row r="3059" spans="1:54" s="174" customFormat="1" ht="18.399999999999999" customHeight="1" x14ac:dyDescent="0.3">
      <c r="A3059" s="182"/>
      <c r="B3059" s="160"/>
      <c r="C3059" s="64"/>
      <c r="D3059" s="161"/>
      <c r="E3059" s="161"/>
      <c r="F3059" s="165"/>
      <c r="H3059" s="161"/>
      <c r="J3059" s="161"/>
      <c r="L3059" s="161"/>
      <c r="N3059" s="161"/>
      <c r="P3059" s="161"/>
      <c r="R3059" s="161"/>
      <c r="T3059" s="161"/>
      <c r="V3059" s="161"/>
      <c r="X3059" s="161"/>
      <c r="Z3059" s="161"/>
      <c r="AB3059" s="161"/>
      <c r="AD3059" s="161"/>
      <c r="AF3059" s="161"/>
      <c r="AH3059" s="161"/>
      <c r="AJ3059" s="161"/>
      <c r="AL3059" s="161"/>
      <c r="AN3059" s="161"/>
      <c r="AP3059" s="161"/>
      <c r="AR3059" s="161"/>
      <c r="AT3059" s="161"/>
      <c r="AV3059" s="161"/>
      <c r="AX3059" s="161"/>
      <c r="AZ3059" s="161"/>
      <c r="BB3059" s="161"/>
    </row>
    <row r="3060" spans="1:54" s="174" customFormat="1" ht="18.399999999999999" customHeight="1" x14ac:dyDescent="0.3">
      <c r="A3060" s="182"/>
      <c r="B3060" s="160"/>
      <c r="C3060" s="64"/>
      <c r="D3060" s="161"/>
      <c r="E3060" s="161"/>
      <c r="F3060" s="165"/>
      <c r="H3060" s="161"/>
      <c r="J3060" s="161"/>
      <c r="L3060" s="161"/>
      <c r="N3060" s="161"/>
      <c r="P3060" s="161"/>
      <c r="R3060" s="161"/>
      <c r="T3060" s="161"/>
      <c r="V3060" s="161"/>
      <c r="X3060" s="161"/>
      <c r="Z3060" s="161"/>
      <c r="AB3060" s="161"/>
      <c r="AD3060" s="161"/>
      <c r="AF3060" s="161"/>
      <c r="AH3060" s="161"/>
      <c r="AJ3060" s="161"/>
      <c r="AL3060" s="161"/>
      <c r="AN3060" s="161"/>
      <c r="AP3060" s="161"/>
      <c r="AR3060" s="161"/>
      <c r="AT3060" s="161"/>
      <c r="AV3060" s="161"/>
      <c r="AX3060" s="161"/>
      <c r="AZ3060" s="161"/>
      <c r="BB3060" s="161"/>
    </row>
    <row r="3061" spans="1:54" s="174" customFormat="1" ht="18.399999999999999" customHeight="1" x14ac:dyDescent="0.3">
      <c r="A3061" s="182"/>
      <c r="B3061" s="160"/>
      <c r="C3061" s="64"/>
      <c r="D3061" s="161"/>
      <c r="E3061" s="161"/>
      <c r="F3061" s="165"/>
      <c r="H3061" s="161"/>
      <c r="J3061" s="161"/>
      <c r="L3061" s="161"/>
      <c r="N3061" s="161"/>
      <c r="P3061" s="161"/>
      <c r="R3061" s="161"/>
      <c r="T3061" s="161"/>
      <c r="V3061" s="161"/>
      <c r="X3061" s="161"/>
      <c r="Z3061" s="161"/>
      <c r="AB3061" s="161"/>
      <c r="AD3061" s="161"/>
      <c r="AF3061" s="161"/>
      <c r="AH3061" s="161"/>
      <c r="AJ3061" s="161"/>
      <c r="AL3061" s="161"/>
      <c r="AN3061" s="161"/>
      <c r="AP3061" s="161"/>
      <c r="AR3061" s="161"/>
      <c r="AT3061" s="161"/>
      <c r="AV3061" s="161"/>
      <c r="AX3061" s="161"/>
      <c r="AZ3061" s="161"/>
      <c r="BB3061" s="161"/>
    </row>
    <row r="3062" spans="1:54" s="174" customFormat="1" ht="18.399999999999999" customHeight="1" x14ac:dyDescent="0.3">
      <c r="A3062" s="182"/>
      <c r="B3062" s="160"/>
      <c r="C3062" s="64"/>
      <c r="D3062" s="161"/>
      <c r="E3062" s="161"/>
      <c r="F3062" s="165"/>
      <c r="H3062" s="161"/>
      <c r="J3062" s="161"/>
      <c r="L3062" s="161"/>
      <c r="N3062" s="161"/>
      <c r="P3062" s="161"/>
      <c r="R3062" s="161"/>
      <c r="T3062" s="161"/>
      <c r="V3062" s="161"/>
      <c r="X3062" s="161"/>
      <c r="Z3062" s="161"/>
      <c r="AB3062" s="161"/>
      <c r="AD3062" s="161"/>
      <c r="AF3062" s="161"/>
      <c r="AH3062" s="161"/>
      <c r="AJ3062" s="161"/>
      <c r="AL3062" s="161"/>
      <c r="AN3062" s="161"/>
      <c r="AP3062" s="161"/>
      <c r="AR3062" s="161"/>
      <c r="AT3062" s="161"/>
      <c r="AV3062" s="161"/>
      <c r="AX3062" s="161"/>
      <c r="AZ3062" s="161"/>
      <c r="BB3062" s="161"/>
    </row>
    <row r="3063" spans="1:54" s="174" customFormat="1" ht="18.399999999999999" customHeight="1" x14ac:dyDescent="0.3">
      <c r="A3063" s="182"/>
      <c r="B3063" s="160"/>
      <c r="C3063" s="64"/>
      <c r="D3063" s="161"/>
      <c r="E3063" s="161"/>
      <c r="F3063" s="165"/>
      <c r="H3063" s="161"/>
      <c r="J3063" s="161"/>
      <c r="L3063" s="161"/>
      <c r="N3063" s="161"/>
      <c r="P3063" s="161"/>
      <c r="R3063" s="161"/>
      <c r="T3063" s="161"/>
      <c r="V3063" s="161"/>
      <c r="X3063" s="161"/>
      <c r="Z3063" s="161"/>
      <c r="AB3063" s="161"/>
      <c r="AD3063" s="161"/>
      <c r="AF3063" s="161"/>
      <c r="AH3063" s="161"/>
      <c r="AJ3063" s="161"/>
      <c r="AL3063" s="161"/>
      <c r="AN3063" s="161"/>
      <c r="AP3063" s="161"/>
      <c r="AR3063" s="161"/>
      <c r="AT3063" s="161"/>
      <c r="AV3063" s="161"/>
      <c r="AX3063" s="161"/>
      <c r="AZ3063" s="161"/>
      <c r="BB3063" s="161"/>
    </row>
    <row r="3064" spans="1:54" ht="18.399999999999999" customHeight="1" x14ac:dyDescent="0.3">
      <c r="A3064" s="182"/>
      <c r="B3064" s="160"/>
      <c r="C3064" s="64"/>
      <c r="D3064" s="161"/>
      <c r="H3064" s="161"/>
      <c r="J3064" s="161"/>
      <c r="L3064" s="161"/>
      <c r="N3064" s="161"/>
      <c r="P3064" s="161"/>
      <c r="R3064" s="161"/>
      <c r="T3064" s="161"/>
      <c r="V3064" s="161"/>
      <c r="X3064" s="161"/>
      <c r="Z3064" s="161"/>
      <c r="AB3064" s="161"/>
      <c r="AD3064" s="161"/>
      <c r="AF3064" s="161"/>
      <c r="AH3064" s="161"/>
      <c r="AJ3064" s="161"/>
      <c r="AL3064" s="161"/>
      <c r="AN3064" s="161"/>
      <c r="AP3064" s="161"/>
      <c r="AR3064" s="161"/>
      <c r="AT3064" s="161"/>
      <c r="AV3064" s="161"/>
      <c r="AX3064" s="161"/>
      <c r="AZ3064" s="161"/>
      <c r="BB3064" s="161"/>
    </row>
    <row r="3065" spans="1:54" s="174" customFormat="1" ht="18.399999999999999" customHeight="1" x14ac:dyDescent="0.3">
      <c r="A3065" s="182"/>
      <c r="B3065" s="160"/>
      <c r="C3065" s="64"/>
      <c r="D3065" s="161"/>
      <c r="E3065" s="161"/>
      <c r="F3065" s="165"/>
      <c r="H3065" s="161"/>
      <c r="J3065" s="161"/>
      <c r="L3065" s="161"/>
      <c r="N3065" s="161"/>
      <c r="P3065" s="161"/>
      <c r="R3065" s="161"/>
      <c r="T3065" s="161"/>
      <c r="V3065" s="161"/>
      <c r="X3065" s="161"/>
      <c r="Z3065" s="161"/>
      <c r="AB3065" s="161"/>
      <c r="AD3065" s="161"/>
      <c r="AF3065" s="161"/>
      <c r="AH3065" s="161"/>
      <c r="AJ3065" s="161"/>
      <c r="AL3065" s="161"/>
      <c r="AN3065" s="161"/>
      <c r="AP3065" s="161"/>
      <c r="AR3065" s="161"/>
      <c r="AT3065" s="161"/>
      <c r="AV3065" s="161"/>
      <c r="AX3065" s="161"/>
      <c r="AZ3065" s="161"/>
      <c r="BB3065" s="161"/>
    </row>
    <row r="3066" spans="1:54" s="174" customFormat="1" ht="18.399999999999999" customHeight="1" x14ac:dyDescent="0.3">
      <c r="A3066" s="182"/>
      <c r="B3066" s="160"/>
      <c r="C3066" s="64"/>
      <c r="D3066" s="161"/>
      <c r="E3066" s="161"/>
      <c r="F3066" s="165"/>
      <c r="H3066" s="161"/>
      <c r="J3066" s="161"/>
      <c r="L3066" s="161"/>
      <c r="N3066" s="161"/>
      <c r="P3066" s="161"/>
      <c r="R3066" s="161"/>
      <c r="T3066" s="161"/>
      <c r="V3066" s="161"/>
      <c r="X3066" s="161"/>
      <c r="Z3066" s="161"/>
      <c r="AB3066" s="161"/>
      <c r="AD3066" s="161"/>
      <c r="AF3066" s="161"/>
      <c r="AH3066" s="161"/>
      <c r="AJ3066" s="161"/>
      <c r="AL3066" s="161"/>
      <c r="AN3066" s="161"/>
      <c r="AP3066" s="161"/>
      <c r="AR3066" s="161"/>
      <c r="AT3066" s="161"/>
      <c r="AV3066" s="161"/>
      <c r="AX3066" s="161"/>
      <c r="AZ3066" s="161"/>
      <c r="BB3066" s="161"/>
    </row>
    <row r="3067" spans="1:54" s="174" customFormat="1" ht="18.399999999999999" customHeight="1" x14ac:dyDescent="0.3">
      <c r="A3067" s="182"/>
      <c r="B3067" s="160"/>
      <c r="C3067" s="64"/>
      <c r="D3067" s="161"/>
      <c r="E3067" s="161"/>
      <c r="F3067" s="165"/>
      <c r="H3067" s="161"/>
      <c r="J3067" s="161"/>
      <c r="L3067" s="161"/>
      <c r="N3067" s="161"/>
      <c r="P3067" s="161"/>
      <c r="R3067" s="161"/>
      <c r="T3067" s="161"/>
      <c r="V3067" s="161"/>
      <c r="X3067" s="161"/>
      <c r="Z3067" s="161"/>
      <c r="AB3067" s="161"/>
      <c r="AD3067" s="161"/>
      <c r="AF3067" s="161"/>
      <c r="AH3067" s="161"/>
      <c r="AJ3067" s="161"/>
      <c r="AL3067" s="161"/>
      <c r="AN3067" s="161"/>
      <c r="AP3067" s="161"/>
      <c r="AR3067" s="161"/>
      <c r="AT3067" s="161"/>
      <c r="AV3067" s="161"/>
      <c r="AX3067" s="161"/>
      <c r="AZ3067" s="161"/>
      <c r="BB3067" s="161"/>
    </row>
    <row r="3068" spans="1:54" s="174" customFormat="1" ht="18.399999999999999" customHeight="1" x14ac:dyDescent="0.3">
      <c r="A3068" s="182"/>
      <c r="B3068" s="160"/>
      <c r="C3068" s="64"/>
      <c r="D3068" s="161"/>
      <c r="E3068" s="161"/>
      <c r="F3068" s="165"/>
      <c r="H3068" s="161"/>
      <c r="J3068" s="161"/>
      <c r="L3068" s="161"/>
      <c r="N3068" s="161"/>
      <c r="P3068" s="161"/>
      <c r="R3068" s="161"/>
      <c r="T3068" s="161"/>
      <c r="V3068" s="161"/>
      <c r="X3068" s="161"/>
      <c r="Z3068" s="161"/>
      <c r="AB3068" s="161"/>
      <c r="AD3068" s="161"/>
      <c r="AF3068" s="161"/>
      <c r="AH3068" s="161"/>
      <c r="AJ3068" s="161"/>
      <c r="AL3068" s="161"/>
      <c r="AN3068" s="161"/>
      <c r="AP3068" s="161"/>
      <c r="AR3068" s="161"/>
      <c r="AT3068" s="161"/>
      <c r="AV3068" s="161"/>
      <c r="AX3068" s="161"/>
      <c r="AZ3068" s="161"/>
      <c r="BB3068" s="161"/>
    </row>
    <row r="3069" spans="1:54" s="174" customFormat="1" ht="18.399999999999999" customHeight="1" x14ac:dyDescent="0.3">
      <c r="A3069" s="182"/>
      <c r="B3069" s="160"/>
      <c r="C3069" s="64"/>
      <c r="D3069" s="161"/>
      <c r="E3069" s="161"/>
      <c r="F3069" s="165"/>
      <c r="H3069" s="161"/>
      <c r="J3069" s="161"/>
      <c r="L3069" s="161"/>
      <c r="N3069" s="161"/>
      <c r="P3069" s="161"/>
      <c r="R3069" s="161"/>
      <c r="T3069" s="161"/>
      <c r="V3069" s="161"/>
      <c r="X3069" s="161"/>
      <c r="Z3069" s="161"/>
      <c r="AB3069" s="161"/>
      <c r="AD3069" s="161"/>
      <c r="AF3069" s="161"/>
      <c r="AH3069" s="161"/>
      <c r="AJ3069" s="161"/>
      <c r="AL3069" s="161"/>
      <c r="AN3069" s="161"/>
      <c r="AP3069" s="161"/>
      <c r="AR3069" s="161"/>
      <c r="AT3069" s="161"/>
      <c r="AV3069" s="161"/>
      <c r="AX3069" s="161"/>
      <c r="AZ3069" s="161"/>
      <c r="BB3069" s="161"/>
    </row>
    <row r="3070" spans="1:54" s="174" customFormat="1" ht="18.399999999999999" customHeight="1" x14ac:dyDescent="0.3">
      <c r="A3070" s="182"/>
      <c r="B3070" s="160"/>
      <c r="C3070" s="64"/>
      <c r="D3070" s="161"/>
      <c r="E3070" s="161"/>
      <c r="F3070" s="165"/>
      <c r="H3070" s="161"/>
      <c r="J3070" s="161"/>
      <c r="L3070" s="161"/>
      <c r="N3070" s="161"/>
      <c r="P3070" s="161"/>
      <c r="R3070" s="161"/>
      <c r="T3070" s="161"/>
      <c r="V3070" s="161"/>
      <c r="X3070" s="161"/>
      <c r="Z3070" s="161"/>
      <c r="AB3070" s="161"/>
      <c r="AD3070" s="161"/>
      <c r="AF3070" s="161"/>
      <c r="AH3070" s="161"/>
      <c r="AJ3070" s="161"/>
      <c r="AL3070" s="161"/>
      <c r="AN3070" s="161"/>
      <c r="AP3070" s="161"/>
      <c r="AR3070" s="161"/>
      <c r="AT3070" s="161"/>
      <c r="AV3070" s="161"/>
      <c r="AX3070" s="161"/>
      <c r="AZ3070" s="161"/>
      <c r="BB3070" s="161"/>
    </row>
    <row r="3071" spans="1:54" s="174" customFormat="1" ht="18.399999999999999" customHeight="1" x14ac:dyDescent="0.3">
      <c r="A3071" s="182"/>
      <c r="B3071" s="160"/>
      <c r="C3071" s="64"/>
      <c r="D3071" s="161"/>
      <c r="E3071" s="161"/>
      <c r="F3071" s="165"/>
      <c r="H3071" s="161"/>
      <c r="J3071" s="161"/>
      <c r="L3071" s="161"/>
      <c r="N3071" s="161"/>
      <c r="P3071" s="161"/>
      <c r="R3071" s="161"/>
      <c r="T3071" s="161"/>
      <c r="V3071" s="161"/>
      <c r="X3071" s="161"/>
      <c r="Z3071" s="161"/>
      <c r="AB3071" s="161"/>
      <c r="AD3071" s="161"/>
      <c r="AF3071" s="161"/>
      <c r="AH3071" s="161"/>
      <c r="AJ3071" s="161"/>
      <c r="AL3071" s="161"/>
      <c r="AN3071" s="161"/>
      <c r="AP3071" s="161"/>
      <c r="AR3071" s="161"/>
      <c r="AT3071" s="161"/>
      <c r="AV3071" s="161"/>
      <c r="AX3071" s="161"/>
      <c r="AZ3071" s="161"/>
      <c r="BB3071" s="161"/>
    </row>
    <row r="3072" spans="1:54" s="174" customFormat="1" ht="18.399999999999999" customHeight="1" x14ac:dyDescent="0.3">
      <c r="A3072" s="182"/>
      <c r="B3072" s="160"/>
      <c r="C3072" s="64"/>
      <c r="D3072" s="161"/>
      <c r="E3072" s="161"/>
      <c r="F3072" s="165"/>
      <c r="H3072" s="161"/>
      <c r="J3072" s="161"/>
      <c r="L3072" s="161"/>
      <c r="N3072" s="161"/>
      <c r="P3072" s="161"/>
      <c r="R3072" s="161"/>
      <c r="T3072" s="161"/>
      <c r="V3072" s="161"/>
      <c r="X3072" s="161"/>
      <c r="Z3072" s="161"/>
      <c r="AB3072" s="161"/>
      <c r="AD3072" s="161"/>
      <c r="AF3072" s="161"/>
      <c r="AH3072" s="161"/>
      <c r="AJ3072" s="161"/>
      <c r="AL3072" s="161"/>
      <c r="AN3072" s="161"/>
      <c r="AP3072" s="161"/>
      <c r="AR3072" s="161"/>
      <c r="AT3072" s="161"/>
      <c r="AV3072" s="161"/>
      <c r="AX3072" s="161"/>
      <c r="AZ3072" s="161"/>
      <c r="BB3072" s="161"/>
    </row>
    <row r="3073" spans="1:54" s="174" customFormat="1" ht="18.399999999999999" customHeight="1" x14ac:dyDescent="0.3">
      <c r="A3073" s="182"/>
      <c r="B3073" s="160"/>
      <c r="C3073" s="64"/>
      <c r="D3073" s="161"/>
      <c r="E3073" s="161"/>
      <c r="F3073" s="165"/>
      <c r="H3073" s="161"/>
      <c r="J3073" s="161"/>
      <c r="L3073" s="161"/>
      <c r="N3073" s="161"/>
      <c r="P3073" s="161"/>
      <c r="R3073" s="161"/>
      <c r="T3073" s="161"/>
      <c r="V3073" s="161"/>
      <c r="X3073" s="161"/>
      <c r="Z3073" s="161"/>
      <c r="AB3073" s="161"/>
      <c r="AD3073" s="161"/>
      <c r="AF3073" s="161"/>
      <c r="AH3073" s="161"/>
      <c r="AJ3073" s="161"/>
      <c r="AL3073" s="161"/>
      <c r="AN3073" s="161"/>
      <c r="AP3073" s="161"/>
      <c r="AR3073" s="161"/>
      <c r="AT3073" s="161"/>
      <c r="AV3073" s="161"/>
      <c r="AX3073" s="161"/>
      <c r="AZ3073" s="161"/>
      <c r="BB3073" s="161"/>
    </row>
    <row r="3074" spans="1:54" s="174" customFormat="1" ht="18.399999999999999" customHeight="1" x14ac:dyDescent="0.3">
      <c r="A3074" s="182"/>
      <c r="B3074" s="160"/>
      <c r="C3074" s="64"/>
      <c r="D3074" s="161"/>
      <c r="E3074" s="161"/>
      <c r="F3074" s="165"/>
      <c r="H3074" s="161"/>
      <c r="J3074" s="161"/>
      <c r="L3074" s="161"/>
      <c r="N3074" s="161"/>
      <c r="P3074" s="161"/>
      <c r="R3074" s="161"/>
      <c r="T3074" s="161"/>
      <c r="V3074" s="161"/>
      <c r="X3074" s="161"/>
      <c r="Z3074" s="161"/>
      <c r="AB3074" s="161"/>
      <c r="AD3074" s="161"/>
      <c r="AF3074" s="161"/>
      <c r="AH3074" s="161"/>
      <c r="AJ3074" s="161"/>
      <c r="AL3074" s="161"/>
      <c r="AN3074" s="161"/>
      <c r="AP3074" s="161"/>
      <c r="AR3074" s="161"/>
      <c r="AT3074" s="161"/>
      <c r="AV3074" s="161"/>
      <c r="AX3074" s="161"/>
      <c r="AZ3074" s="161"/>
      <c r="BB3074" s="161"/>
    </row>
    <row r="3075" spans="1:54" s="174" customFormat="1" ht="18.399999999999999" customHeight="1" x14ac:dyDescent="0.3">
      <c r="A3075" s="182"/>
      <c r="B3075" s="160"/>
      <c r="C3075" s="64"/>
      <c r="D3075" s="161"/>
      <c r="E3075" s="161"/>
      <c r="F3075" s="165"/>
      <c r="H3075" s="161"/>
      <c r="J3075" s="161"/>
      <c r="L3075" s="161"/>
      <c r="N3075" s="161"/>
      <c r="P3075" s="161"/>
      <c r="R3075" s="161"/>
      <c r="T3075" s="161"/>
      <c r="V3075" s="161"/>
      <c r="X3075" s="161"/>
      <c r="Z3075" s="161"/>
      <c r="AB3075" s="161"/>
      <c r="AD3075" s="161"/>
      <c r="AF3075" s="161"/>
      <c r="AH3075" s="161"/>
      <c r="AJ3075" s="161"/>
      <c r="AL3075" s="161"/>
      <c r="AN3075" s="161"/>
      <c r="AP3075" s="161"/>
      <c r="AR3075" s="161"/>
      <c r="AT3075" s="161"/>
      <c r="AV3075" s="161"/>
      <c r="AX3075" s="161"/>
      <c r="AZ3075" s="161"/>
      <c r="BB3075" s="161"/>
    </row>
    <row r="3076" spans="1:54" s="174" customFormat="1" ht="18.399999999999999" customHeight="1" x14ac:dyDescent="0.3">
      <c r="A3076" s="182"/>
      <c r="B3076" s="160"/>
      <c r="C3076" s="64"/>
      <c r="D3076" s="161"/>
      <c r="E3076" s="161"/>
      <c r="F3076" s="165"/>
      <c r="H3076" s="161"/>
      <c r="J3076" s="161"/>
      <c r="L3076" s="161"/>
      <c r="N3076" s="161"/>
      <c r="P3076" s="161"/>
      <c r="R3076" s="161"/>
      <c r="T3076" s="161"/>
      <c r="V3076" s="161"/>
      <c r="X3076" s="161"/>
      <c r="Z3076" s="161"/>
      <c r="AB3076" s="161"/>
      <c r="AD3076" s="161"/>
      <c r="AF3076" s="161"/>
      <c r="AH3076" s="161"/>
      <c r="AJ3076" s="161"/>
      <c r="AL3076" s="161"/>
      <c r="AN3076" s="161"/>
      <c r="AP3076" s="161"/>
      <c r="AR3076" s="161"/>
      <c r="AT3076" s="161"/>
      <c r="AV3076" s="161"/>
      <c r="AX3076" s="161"/>
      <c r="AZ3076" s="161"/>
      <c r="BB3076" s="161"/>
    </row>
    <row r="3077" spans="1:54" s="174" customFormat="1" ht="18.399999999999999" customHeight="1" x14ac:dyDescent="0.3">
      <c r="A3077" s="182"/>
      <c r="B3077" s="160"/>
      <c r="C3077" s="64"/>
      <c r="D3077" s="161"/>
      <c r="E3077" s="161"/>
      <c r="F3077" s="165"/>
      <c r="H3077" s="161"/>
      <c r="J3077" s="161"/>
      <c r="L3077" s="161"/>
      <c r="N3077" s="161"/>
      <c r="P3077" s="161"/>
      <c r="R3077" s="161"/>
      <c r="T3077" s="161"/>
      <c r="V3077" s="161"/>
      <c r="X3077" s="161"/>
      <c r="Z3077" s="161"/>
      <c r="AB3077" s="161"/>
      <c r="AD3077" s="161"/>
      <c r="AF3077" s="161"/>
      <c r="AH3077" s="161"/>
      <c r="AJ3077" s="161"/>
      <c r="AL3077" s="161"/>
      <c r="AN3077" s="161"/>
      <c r="AP3077" s="161"/>
      <c r="AR3077" s="161"/>
      <c r="AT3077" s="161"/>
      <c r="AV3077" s="161"/>
      <c r="AX3077" s="161"/>
      <c r="AZ3077" s="161"/>
      <c r="BB3077" s="161"/>
    </row>
    <row r="3078" spans="1:54" s="174" customFormat="1" ht="18.399999999999999" customHeight="1" x14ac:dyDescent="0.3">
      <c r="A3078" s="182"/>
      <c r="B3078" s="160"/>
      <c r="C3078" s="64"/>
      <c r="D3078" s="161"/>
      <c r="E3078" s="161"/>
      <c r="F3078" s="165"/>
      <c r="H3078" s="161"/>
      <c r="J3078" s="161"/>
      <c r="L3078" s="161"/>
      <c r="N3078" s="161"/>
      <c r="P3078" s="161"/>
      <c r="R3078" s="161"/>
      <c r="T3078" s="161"/>
      <c r="V3078" s="161"/>
      <c r="X3078" s="161"/>
      <c r="Z3078" s="161"/>
      <c r="AB3078" s="161"/>
      <c r="AD3078" s="161"/>
      <c r="AF3078" s="161"/>
      <c r="AH3078" s="161"/>
      <c r="AJ3078" s="161"/>
      <c r="AL3078" s="161"/>
      <c r="AN3078" s="161"/>
      <c r="AP3078" s="161"/>
      <c r="AR3078" s="161"/>
      <c r="AT3078" s="161"/>
      <c r="AV3078" s="161"/>
      <c r="AX3078" s="161"/>
      <c r="AZ3078" s="161"/>
      <c r="BB3078" s="161"/>
    </row>
    <row r="3079" spans="1:54" s="174" customFormat="1" ht="18.399999999999999" customHeight="1" x14ac:dyDescent="0.3">
      <c r="A3079" s="182"/>
      <c r="B3079" s="160"/>
      <c r="C3079" s="64"/>
      <c r="D3079" s="161"/>
      <c r="E3079" s="161"/>
      <c r="F3079" s="165"/>
      <c r="H3079" s="161"/>
      <c r="J3079" s="161"/>
      <c r="L3079" s="161"/>
      <c r="N3079" s="161"/>
      <c r="P3079" s="161"/>
      <c r="R3079" s="161"/>
      <c r="T3079" s="161"/>
      <c r="V3079" s="161"/>
      <c r="X3079" s="161"/>
      <c r="Z3079" s="161"/>
      <c r="AB3079" s="161"/>
      <c r="AD3079" s="161"/>
      <c r="AF3079" s="161"/>
      <c r="AH3079" s="161"/>
      <c r="AJ3079" s="161"/>
      <c r="AL3079" s="161"/>
      <c r="AN3079" s="161"/>
      <c r="AP3079" s="161"/>
      <c r="AR3079" s="161"/>
      <c r="AT3079" s="161"/>
      <c r="AV3079" s="161"/>
      <c r="AX3079" s="161"/>
      <c r="AZ3079" s="161"/>
      <c r="BB3079" s="161"/>
    </row>
    <row r="3080" spans="1:54" s="174" customFormat="1" ht="18.399999999999999" customHeight="1" x14ac:dyDescent="0.3">
      <c r="A3080" s="182"/>
      <c r="B3080" s="160"/>
      <c r="C3080" s="64"/>
      <c r="D3080" s="161"/>
      <c r="E3080" s="161"/>
      <c r="F3080" s="165"/>
      <c r="H3080" s="161"/>
      <c r="J3080" s="161"/>
      <c r="L3080" s="161"/>
      <c r="N3080" s="161"/>
      <c r="P3080" s="161"/>
      <c r="R3080" s="161"/>
      <c r="T3080" s="161"/>
      <c r="V3080" s="161"/>
      <c r="X3080" s="161"/>
      <c r="Z3080" s="161"/>
      <c r="AB3080" s="161"/>
      <c r="AD3080" s="161"/>
      <c r="AF3080" s="161"/>
      <c r="AH3080" s="161"/>
      <c r="AJ3080" s="161"/>
      <c r="AL3080" s="161"/>
      <c r="AN3080" s="161"/>
      <c r="AP3080" s="161"/>
      <c r="AR3080" s="161"/>
      <c r="AT3080" s="161"/>
      <c r="AV3080" s="161"/>
      <c r="AX3080" s="161"/>
      <c r="AZ3080" s="161"/>
      <c r="BB3080" s="161"/>
    </row>
    <row r="3081" spans="1:54" s="174" customFormat="1" ht="18.399999999999999" customHeight="1" x14ac:dyDescent="0.3">
      <c r="A3081" s="182"/>
      <c r="B3081" s="160"/>
      <c r="C3081" s="64"/>
      <c r="D3081" s="161"/>
      <c r="E3081" s="161"/>
      <c r="F3081" s="165"/>
      <c r="H3081" s="161"/>
      <c r="J3081" s="161"/>
      <c r="L3081" s="161"/>
      <c r="N3081" s="161"/>
      <c r="P3081" s="161"/>
      <c r="R3081" s="161"/>
      <c r="T3081" s="161"/>
      <c r="V3081" s="161"/>
      <c r="X3081" s="161"/>
      <c r="Z3081" s="161"/>
      <c r="AB3081" s="161"/>
      <c r="AD3081" s="161"/>
      <c r="AF3081" s="161"/>
      <c r="AH3081" s="161"/>
      <c r="AJ3081" s="161"/>
      <c r="AL3081" s="161"/>
      <c r="AN3081" s="161"/>
      <c r="AP3081" s="161"/>
      <c r="AR3081" s="161"/>
      <c r="AT3081" s="161"/>
      <c r="AV3081" s="161"/>
      <c r="AX3081" s="161"/>
      <c r="AZ3081" s="161"/>
      <c r="BB3081" s="161"/>
    </row>
    <row r="3082" spans="1:54" s="174" customFormat="1" ht="18.399999999999999" customHeight="1" x14ac:dyDescent="0.3">
      <c r="A3082" s="182"/>
      <c r="B3082" s="160"/>
      <c r="C3082" s="64"/>
      <c r="D3082" s="161"/>
      <c r="E3082" s="161"/>
      <c r="F3082" s="165"/>
      <c r="H3082" s="161"/>
      <c r="J3082" s="161"/>
      <c r="L3082" s="161"/>
      <c r="N3082" s="161"/>
      <c r="P3082" s="161"/>
      <c r="R3082" s="161"/>
      <c r="T3082" s="161"/>
      <c r="V3082" s="161"/>
      <c r="X3082" s="161"/>
      <c r="Z3082" s="161"/>
      <c r="AB3082" s="161"/>
      <c r="AD3082" s="161"/>
      <c r="AF3082" s="161"/>
      <c r="AH3082" s="161"/>
      <c r="AJ3082" s="161"/>
      <c r="AL3082" s="161"/>
      <c r="AN3082" s="161"/>
      <c r="AP3082" s="161"/>
      <c r="AR3082" s="161"/>
      <c r="AT3082" s="161"/>
      <c r="AV3082" s="161"/>
      <c r="AX3082" s="161"/>
      <c r="AZ3082" s="161"/>
      <c r="BB3082" s="161"/>
    </row>
    <row r="3083" spans="1:54" s="174" customFormat="1" ht="18.399999999999999" customHeight="1" x14ac:dyDescent="0.3">
      <c r="A3083" s="182"/>
      <c r="B3083" s="160"/>
      <c r="C3083" s="64"/>
      <c r="D3083" s="161"/>
      <c r="E3083" s="161"/>
      <c r="F3083" s="165"/>
      <c r="H3083" s="161"/>
      <c r="J3083" s="161"/>
      <c r="L3083" s="161"/>
      <c r="N3083" s="161"/>
      <c r="P3083" s="161"/>
      <c r="R3083" s="161"/>
      <c r="T3083" s="161"/>
      <c r="V3083" s="161"/>
      <c r="X3083" s="161"/>
      <c r="Z3083" s="161"/>
      <c r="AB3083" s="161"/>
      <c r="AD3083" s="161"/>
      <c r="AF3083" s="161"/>
      <c r="AH3083" s="161"/>
      <c r="AJ3083" s="161"/>
      <c r="AL3083" s="161"/>
      <c r="AN3083" s="161"/>
      <c r="AP3083" s="161"/>
      <c r="AR3083" s="161"/>
      <c r="AT3083" s="161"/>
      <c r="AV3083" s="161"/>
      <c r="AX3083" s="161"/>
      <c r="AZ3083" s="161"/>
      <c r="BB3083" s="161"/>
    </row>
    <row r="3084" spans="1:54" s="174" customFormat="1" ht="18.399999999999999" customHeight="1" x14ac:dyDescent="0.3">
      <c r="A3084" s="182"/>
      <c r="B3084" s="160"/>
      <c r="C3084" s="64"/>
      <c r="D3084" s="161"/>
      <c r="E3084" s="161"/>
      <c r="F3084" s="165"/>
      <c r="H3084" s="161"/>
      <c r="J3084" s="161"/>
      <c r="L3084" s="161"/>
      <c r="N3084" s="161"/>
      <c r="P3084" s="161"/>
      <c r="R3084" s="161"/>
      <c r="T3084" s="161"/>
      <c r="V3084" s="161"/>
      <c r="X3084" s="161"/>
      <c r="Z3084" s="161"/>
      <c r="AB3084" s="161"/>
      <c r="AD3084" s="161"/>
      <c r="AF3084" s="161"/>
      <c r="AH3084" s="161"/>
      <c r="AJ3084" s="161"/>
      <c r="AL3084" s="161"/>
      <c r="AN3084" s="161"/>
      <c r="AP3084" s="161"/>
      <c r="AR3084" s="161"/>
      <c r="AT3084" s="161"/>
      <c r="AV3084" s="161"/>
      <c r="AX3084" s="161"/>
      <c r="AZ3084" s="161"/>
      <c r="BB3084" s="161"/>
    </row>
    <row r="3085" spans="1:54" s="174" customFormat="1" ht="18.399999999999999" customHeight="1" x14ac:dyDescent="0.3">
      <c r="A3085" s="182"/>
      <c r="B3085" s="160"/>
      <c r="C3085" s="64"/>
      <c r="D3085" s="161"/>
      <c r="E3085" s="161"/>
      <c r="F3085" s="165"/>
      <c r="H3085" s="161"/>
      <c r="J3085" s="161"/>
      <c r="L3085" s="161"/>
      <c r="N3085" s="161"/>
      <c r="P3085" s="161"/>
      <c r="R3085" s="161"/>
      <c r="T3085" s="161"/>
      <c r="V3085" s="161"/>
      <c r="X3085" s="161"/>
      <c r="Z3085" s="161"/>
      <c r="AB3085" s="161"/>
      <c r="AD3085" s="161"/>
      <c r="AF3085" s="161"/>
      <c r="AH3085" s="161"/>
      <c r="AJ3085" s="161"/>
      <c r="AL3085" s="161"/>
      <c r="AN3085" s="161"/>
      <c r="AP3085" s="161"/>
      <c r="AR3085" s="161"/>
      <c r="AT3085" s="161"/>
      <c r="AV3085" s="161"/>
      <c r="AX3085" s="161"/>
      <c r="AZ3085" s="161"/>
      <c r="BB3085" s="161"/>
    </row>
    <row r="3086" spans="1:54" s="174" customFormat="1" ht="18.399999999999999" customHeight="1" x14ac:dyDescent="0.3">
      <c r="A3086" s="182"/>
      <c r="B3086" s="160"/>
      <c r="C3086" s="64"/>
      <c r="D3086" s="161"/>
      <c r="E3086" s="161"/>
      <c r="F3086" s="165"/>
      <c r="H3086" s="161"/>
      <c r="J3086" s="161"/>
      <c r="L3086" s="161"/>
      <c r="N3086" s="161"/>
      <c r="P3086" s="161"/>
      <c r="R3086" s="161"/>
      <c r="T3086" s="161"/>
      <c r="V3086" s="161"/>
      <c r="X3086" s="161"/>
      <c r="Z3086" s="161"/>
      <c r="AB3086" s="161"/>
      <c r="AD3086" s="161"/>
      <c r="AF3086" s="161"/>
      <c r="AH3086" s="161"/>
      <c r="AJ3086" s="161"/>
      <c r="AL3086" s="161"/>
      <c r="AN3086" s="161"/>
      <c r="AP3086" s="161"/>
      <c r="AR3086" s="161"/>
      <c r="AT3086" s="161"/>
      <c r="AV3086" s="161"/>
      <c r="AX3086" s="161"/>
      <c r="AZ3086" s="161"/>
      <c r="BB3086" s="161"/>
    </row>
    <row r="3087" spans="1:54" s="174" customFormat="1" ht="18.399999999999999" customHeight="1" x14ac:dyDescent="0.3">
      <c r="A3087" s="182"/>
      <c r="B3087" s="160"/>
      <c r="C3087" s="64"/>
      <c r="D3087" s="161"/>
      <c r="E3087" s="161"/>
      <c r="F3087" s="165"/>
      <c r="H3087" s="161"/>
      <c r="J3087" s="161"/>
      <c r="L3087" s="161"/>
      <c r="N3087" s="161"/>
      <c r="P3087" s="161"/>
      <c r="R3087" s="161"/>
      <c r="T3087" s="161"/>
      <c r="V3087" s="161"/>
      <c r="X3087" s="161"/>
      <c r="Z3087" s="161"/>
      <c r="AB3087" s="161"/>
      <c r="AD3087" s="161"/>
      <c r="AF3087" s="161"/>
      <c r="AH3087" s="161"/>
      <c r="AJ3087" s="161"/>
      <c r="AL3087" s="161"/>
      <c r="AN3087" s="161"/>
      <c r="AP3087" s="161"/>
      <c r="AR3087" s="161"/>
      <c r="AT3087" s="161"/>
      <c r="AV3087" s="161"/>
      <c r="AX3087" s="161"/>
      <c r="AZ3087" s="161"/>
      <c r="BB3087" s="161"/>
    </row>
    <row r="3088" spans="1:54" s="174" customFormat="1" ht="18.399999999999999" customHeight="1" x14ac:dyDescent="0.3">
      <c r="A3088" s="182"/>
      <c r="B3088" s="160"/>
      <c r="C3088" s="64"/>
      <c r="D3088" s="161"/>
      <c r="E3088" s="161"/>
      <c r="F3088" s="165"/>
      <c r="H3088" s="161"/>
      <c r="J3088" s="161"/>
      <c r="L3088" s="161"/>
      <c r="N3088" s="161"/>
      <c r="P3088" s="161"/>
      <c r="R3088" s="161"/>
      <c r="T3088" s="161"/>
      <c r="V3088" s="161"/>
      <c r="X3088" s="161"/>
      <c r="Z3088" s="161"/>
      <c r="AB3088" s="161"/>
      <c r="AD3088" s="161"/>
      <c r="AF3088" s="161"/>
      <c r="AH3088" s="161"/>
      <c r="AJ3088" s="161"/>
      <c r="AL3088" s="161"/>
      <c r="AN3088" s="161"/>
      <c r="AP3088" s="161"/>
      <c r="AR3088" s="161"/>
      <c r="AT3088" s="161"/>
      <c r="AV3088" s="161"/>
      <c r="AX3088" s="161"/>
      <c r="AZ3088" s="161"/>
      <c r="BB3088" s="161"/>
    </row>
    <row r="3089" spans="1:54" s="174" customFormat="1" ht="18.399999999999999" customHeight="1" x14ac:dyDescent="0.3">
      <c r="A3089" s="182"/>
      <c r="B3089" s="160"/>
      <c r="C3089" s="64"/>
      <c r="D3089" s="161"/>
      <c r="E3089" s="161"/>
      <c r="F3089" s="165"/>
      <c r="H3089" s="161"/>
      <c r="J3089" s="161"/>
      <c r="L3089" s="161"/>
      <c r="N3089" s="161"/>
      <c r="P3089" s="161"/>
      <c r="R3089" s="161"/>
      <c r="T3089" s="161"/>
      <c r="V3089" s="161"/>
      <c r="X3089" s="161"/>
      <c r="Z3089" s="161"/>
      <c r="AB3089" s="161"/>
      <c r="AD3089" s="161"/>
      <c r="AF3089" s="161"/>
      <c r="AH3089" s="161"/>
      <c r="AJ3089" s="161"/>
      <c r="AL3089" s="161"/>
      <c r="AN3089" s="161"/>
      <c r="AP3089" s="161"/>
      <c r="AR3089" s="161"/>
      <c r="AT3089" s="161"/>
      <c r="AV3089" s="161"/>
      <c r="AX3089" s="161"/>
      <c r="AZ3089" s="161"/>
      <c r="BB3089" s="161"/>
    </row>
    <row r="3090" spans="1:54" s="174" customFormat="1" ht="18.399999999999999" customHeight="1" x14ac:dyDescent="0.3">
      <c r="A3090" s="182"/>
      <c r="B3090" s="160"/>
      <c r="C3090" s="64"/>
      <c r="D3090" s="161"/>
      <c r="E3090" s="161"/>
      <c r="F3090" s="165"/>
      <c r="H3090" s="161"/>
      <c r="J3090" s="161"/>
      <c r="L3090" s="161"/>
      <c r="N3090" s="161"/>
      <c r="P3090" s="161"/>
      <c r="R3090" s="161"/>
      <c r="T3090" s="161"/>
      <c r="V3090" s="161"/>
      <c r="X3090" s="161"/>
      <c r="Z3090" s="161"/>
      <c r="AB3090" s="161"/>
      <c r="AD3090" s="161"/>
      <c r="AF3090" s="161"/>
      <c r="AH3090" s="161"/>
      <c r="AJ3090" s="161"/>
      <c r="AL3090" s="161"/>
      <c r="AN3090" s="161"/>
      <c r="AP3090" s="161"/>
      <c r="AR3090" s="161"/>
      <c r="AT3090" s="161"/>
      <c r="AV3090" s="161"/>
      <c r="AX3090" s="161"/>
      <c r="AZ3090" s="161"/>
      <c r="BB3090" s="161"/>
    </row>
    <row r="3091" spans="1:54" s="174" customFormat="1" ht="18.399999999999999" customHeight="1" x14ac:dyDescent="0.3">
      <c r="A3091" s="182"/>
      <c r="B3091" s="160"/>
      <c r="C3091" s="64"/>
      <c r="D3091" s="161"/>
      <c r="E3091" s="161"/>
      <c r="F3091" s="165"/>
      <c r="H3091" s="161"/>
      <c r="J3091" s="161"/>
      <c r="L3091" s="161"/>
      <c r="N3091" s="161"/>
      <c r="P3091" s="161"/>
      <c r="R3091" s="161"/>
      <c r="T3091" s="161"/>
      <c r="V3091" s="161"/>
      <c r="X3091" s="161"/>
      <c r="Z3091" s="161"/>
      <c r="AB3091" s="161"/>
      <c r="AD3091" s="161"/>
      <c r="AF3091" s="161"/>
      <c r="AH3091" s="161"/>
      <c r="AJ3091" s="161"/>
      <c r="AL3091" s="161"/>
      <c r="AN3091" s="161"/>
      <c r="AP3091" s="161"/>
      <c r="AR3091" s="161"/>
      <c r="AT3091" s="161"/>
      <c r="AV3091" s="161"/>
      <c r="AX3091" s="161"/>
      <c r="AZ3091" s="161"/>
      <c r="BB3091" s="161"/>
    </row>
    <row r="3092" spans="1:54" s="174" customFormat="1" ht="18.399999999999999" customHeight="1" x14ac:dyDescent="0.3">
      <c r="A3092" s="182"/>
      <c r="B3092" s="160"/>
      <c r="C3092" s="64"/>
      <c r="D3092" s="161"/>
      <c r="E3092" s="161"/>
      <c r="F3092" s="165"/>
      <c r="H3092" s="161"/>
      <c r="J3092" s="161"/>
      <c r="L3092" s="161"/>
      <c r="N3092" s="161"/>
      <c r="P3092" s="161"/>
      <c r="R3092" s="161"/>
      <c r="T3092" s="161"/>
      <c r="V3092" s="161"/>
      <c r="X3092" s="161"/>
      <c r="Z3092" s="161"/>
      <c r="AB3092" s="161"/>
      <c r="AD3092" s="161"/>
      <c r="AF3092" s="161"/>
      <c r="AH3092" s="161"/>
      <c r="AJ3092" s="161"/>
      <c r="AL3092" s="161"/>
      <c r="AN3092" s="161"/>
      <c r="AP3092" s="161"/>
      <c r="AR3092" s="161"/>
      <c r="AT3092" s="161"/>
      <c r="AV3092" s="161"/>
      <c r="AX3092" s="161"/>
      <c r="AZ3092" s="161"/>
      <c r="BB3092" s="161"/>
    </row>
    <row r="3093" spans="1:54" s="174" customFormat="1" ht="18.399999999999999" customHeight="1" x14ac:dyDescent="0.3">
      <c r="A3093" s="182"/>
      <c r="B3093" s="160"/>
      <c r="C3093" s="64"/>
      <c r="D3093" s="161"/>
      <c r="E3093" s="161"/>
      <c r="F3093" s="165"/>
      <c r="H3093" s="161"/>
      <c r="J3093" s="161"/>
      <c r="L3093" s="161"/>
      <c r="N3093" s="161"/>
      <c r="P3093" s="161"/>
      <c r="R3093" s="161"/>
      <c r="T3093" s="161"/>
      <c r="V3093" s="161"/>
      <c r="X3093" s="161"/>
      <c r="Z3093" s="161"/>
      <c r="AB3093" s="161"/>
      <c r="AD3093" s="161"/>
      <c r="AF3093" s="161"/>
      <c r="AH3093" s="161"/>
      <c r="AJ3093" s="161"/>
      <c r="AL3093" s="161"/>
      <c r="AN3093" s="161"/>
      <c r="AP3093" s="161"/>
      <c r="AR3093" s="161"/>
      <c r="AT3093" s="161"/>
      <c r="AV3093" s="161"/>
      <c r="AX3093" s="161"/>
      <c r="AZ3093" s="161"/>
      <c r="BB3093" s="161"/>
    </row>
    <row r="3094" spans="1:54" s="174" customFormat="1" ht="18.399999999999999" customHeight="1" x14ac:dyDescent="0.3">
      <c r="A3094" s="182"/>
      <c r="B3094" s="160"/>
      <c r="C3094" s="64"/>
      <c r="D3094" s="161"/>
      <c r="E3094" s="161"/>
      <c r="F3094" s="165"/>
      <c r="H3094" s="161"/>
      <c r="J3094" s="161"/>
      <c r="L3094" s="161"/>
      <c r="N3094" s="161"/>
      <c r="P3094" s="161"/>
      <c r="R3094" s="161"/>
      <c r="T3094" s="161"/>
      <c r="V3094" s="161"/>
      <c r="X3094" s="161"/>
      <c r="Z3094" s="161"/>
      <c r="AB3094" s="161"/>
      <c r="AD3094" s="161"/>
      <c r="AF3094" s="161"/>
      <c r="AH3094" s="161"/>
      <c r="AJ3094" s="161"/>
      <c r="AL3094" s="161"/>
      <c r="AN3094" s="161"/>
      <c r="AP3094" s="161"/>
      <c r="AR3094" s="161"/>
      <c r="AT3094" s="161"/>
      <c r="AV3094" s="161"/>
      <c r="AX3094" s="161"/>
      <c r="AZ3094" s="161"/>
      <c r="BB3094" s="161"/>
    </row>
    <row r="3095" spans="1:54" s="174" customFormat="1" ht="18.399999999999999" customHeight="1" x14ac:dyDescent="0.3">
      <c r="A3095" s="182"/>
      <c r="B3095" s="160"/>
      <c r="C3095" s="64"/>
      <c r="D3095" s="161"/>
      <c r="E3095" s="161"/>
      <c r="F3095" s="165"/>
      <c r="H3095" s="161"/>
      <c r="J3095" s="161"/>
      <c r="L3095" s="161"/>
      <c r="N3095" s="161"/>
      <c r="P3095" s="161"/>
      <c r="R3095" s="161"/>
      <c r="T3095" s="161"/>
      <c r="V3095" s="161"/>
      <c r="X3095" s="161"/>
      <c r="Z3095" s="161"/>
      <c r="AB3095" s="161"/>
      <c r="AD3095" s="161"/>
      <c r="AF3095" s="161"/>
      <c r="AH3095" s="161"/>
      <c r="AJ3095" s="161"/>
      <c r="AL3095" s="161"/>
      <c r="AN3095" s="161"/>
      <c r="AP3095" s="161"/>
      <c r="AR3095" s="161"/>
      <c r="AT3095" s="161"/>
      <c r="AV3095" s="161"/>
      <c r="AX3095" s="161"/>
      <c r="AZ3095" s="161"/>
      <c r="BB3095" s="161"/>
    </row>
    <row r="3096" spans="1:54" s="174" customFormat="1" ht="18.399999999999999" customHeight="1" x14ac:dyDescent="0.3">
      <c r="A3096" s="182"/>
      <c r="B3096" s="160"/>
      <c r="C3096" s="64"/>
      <c r="D3096" s="161"/>
      <c r="E3096" s="161"/>
      <c r="F3096" s="165"/>
      <c r="H3096" s="161"/>
      <c r="J3096" s="161"/>
      <c r="L3096" s="161"/>
      <c r="N3096" s="161"/>
      <c r="P3096" s="161"/>
      <c r="R3096" s="161"/>
      <c r="T3096" s="161"/>
      <c r="V3096" s="161"/>
      <c r="X3096" s="161"/>
      <c r="Z3096" s="161"/>
      <c r="AB3096" s="161"/>
      <c r="AD3096" s="161"/>
      <c r="AF3096" s="161"/>
      <c r="AH3096" s="161"/>
      <c r="AJ3096" s="161"/>
      <c r="AL3096" s="161"/>
      <c r="AN3096" s="161"/>
      <c r="AP3096" s="161"/>
      <c r="AR3096" s="161"/>
      <c r="AT3096" s="161"/>
      <c r="AV3096" s="161"/>
      <c r="AX3096" s="161"/>
      <c r="AZ3096" s="161"/>
      <c r="BB3096" s="161"/>
    </row>
    <row r="3097" spans="1:54" s="174" customFormat="1" ht="18.399999999999999" customHeight="1" x14ac:dyDescent="0.3">
      <c r="A3097" s="182"/>
      <c r="B3097" s="160"/>
      <c r="C3097" s="80"/>
      <c r="D3097" s="161"/>
      <c r="E3097" s="161"/>
      <c r="L3097" s="161"/>
      <c r="N3097" s="161"/>
      <c r="P3097" s="161"/>
      <c r="R3097" s="161"/>
      <c r="T3097" s="161"/>
      <c r="V3097" s="161"/>
      <c r="X3097" s="161"/>
      <c r="Z3097" s="161"/>
      <c r="AB3097" s="161"/>
      <c r="AD3097" s="161"/>
      <c r="AF3097" s="161"/>
      <c r="AH3097" s="161"/>
      <c r="AJ3097" s="161"/>
      <c r="AL3097" s="161"/>
      <c r="AN3097" s="161"/>
      <c r="AP3097" s="161"/>
      <c r="AR3097" s="161"/>
      <c r="AT3097" s="161"/>
      <c r="AV3097" s="161"/>
      <c r="AX3097" s="161"/>
      <c r="AZ3097" s="161"/>
      <c r="BB3097" s="161"/>
    </row>
    <row r="3098" spans="1:54" s="174" customFormat="1" ht="18.399999999999999" customHeight="1" x14ac:dyDescent="0.3">
      <c r="A3098" s="182"/>
      <c r="B3098" s="160"/>
      <c r="C3098" s="80"/>
      <c r="D3098" s="161"/>
      <c r="E3098" s="161"/>
      <c r="H3098" s="161"/>
      <c r="J3098" s="161"/>
      <c r="L3098" s="161"/>
      <c r="N3098" s="161"/>
      <c r="P3098" s="161"/>
      <c r="R3098" s="161"/>
      <c r="T3098" s="161"/>
      <c r="V3098" s="161"/>
      <c r="X3098" s="161"/>
      <c r="Z3098" s="161"/>
      <c r="AB3098" s="161"/>
      <c r="AD3098" s="161"/>
      <c r="AF3098" s="161"/>
      <c r="AH3098" s="161"/>
      <c r="AJ3098" s="161"/>
      <c r="AL3098" s="161"/>
      <c r="AN3098" s="161"/>
      <c r="AP3098" s="161"/>
      <c r="AR3098" s="161"/>
      <c r="AT3098" s="161"/>
      <c r="AV3098" s="161"/>
      <c r="AX3098" s="161"/>
      <c r="AZ3098" s="161"/>
      <c r="BB3098" s="161"/>
    </row>
    <row r="3099" spans="1:54" s="174" customFormat="1" ht="18.399999999999999" customHeight="1" x14ac:dyDescent="0.3">
      <c r="A3099" s="182"/>
      <c r="B3099" s="160"/>
      <c r="C3099" s="80"/>
      <c r="D3099" s="161"/>
      <c r="E3099" s="161"/>
      <c r="N3099" s="161"/>
      <c r="P3099" s="161"/>
      <c r="R3099" s="161"/>
      <c r="T3099" s="161"/>
      <c r="V3099" s="161"/>
      <c r="X3099" s="161"/>
      <c r="Z3099" s="161"/>
      <c r="AB3099" s="161"/>
      <c r="AD3099" s="161"/>
      <c r="AF3099" s="161"/>
      <c r="AH3099" s="161"/>
      <c r="AJ3099" s="161"/>
      <c r="AL3099" s="161"/>
      <c r="AN3099" s="161"/>
      <c r="AP3099" s="161"/>
      <c r="AR3099" s="161"/>
      <c r="AT3099" s="161"/>
      <c r="AV3099" s="161"/>
      <c r="AX3099" s="161"/>
      <c r="AZ3099" s="161"/>
      <c r="BB3099" s="161"/>
    </row>
    <row r="3100" spans="1:54" s="174" customFormat="1" ht="18.399999999999999" customHeight="1" x14ac:dyDescent="0.3">
      <c r="A3100" s="182"/>
      <c r="B3100" s="160"/>
      <c r="C3100" s="80"/>
      <c r="D3100" s="161"/>
      <c r="E3100" s="161"/>
      <c r="L3100" s="161"/>
      <c r="N3100" s="161"/>
      <c r="P3100" s="161"/>
      <c r="R3100" s="161"/>
      <c r="T3100" s="161"/>
      <c r="V3100" s="161"/>
      <c r="X3100" s="161"/>
      <c r="Z3100" s="161"/>
      <c r="AB3100" s="161"/>
      <c r="AD3100" s="161"/>
      <c r="AF3100" s="161"/>
      <c r="AH3100" s="161"/>
      <c r="AJ3100" s="161"/>
      <c r="AL3100" s="161"/>
      <c r="AN3100" s="161"/>
      <c r="AP3100" s="161"/>
      <c r="AR3100" s="161"/>
      <c r="AT3100" s="161"/>
      <c r="AV3100" s="161"/>
      <c r="AX3100" s="161"/>
      <c r="AZ3100" s="161"/>
      <c r="BB3100" s="161"/>
    </row>
    <row r="3101" spans="1:54" s="174" customFormat="1" ht="18.399999999999999" customHeight="1" x14ac:dyDescent="0.3">
      <c r="A3101" s="182"/>
      <c r="B3101" s="160"/>
      <c r="C3101" s="80"/>
      <c r="D3101" s="161"/>
      <c r="E3101" s="161"/>
      <c r="X3101" s="161"/>
      <c r="Z3101" s="161"/>
      <c r="AB3101" s="161"/>
      <c r="AD3101" s="161"/>
      <c r="AF3101" s="161"/>
      <c r="AH3101" s="161"/>
      <c r="AJ3101" s="161"/>
      <c r="AL3101" s="161"/>
      <c r="AN3101" s="161"/>
      <c r="AP3101" s="161"/>
      <c r="AR3101" s="161"/>
      <c r="AT3101" s="161"/>
      <c r="AV3101" s="161"/>
      <c r="AX3101" s="161"/>
      <c r="AZ3101" s="161"/>
      <c r="BB3101" s="161"/>
    </row>
    <row r="3102" spans="1:54" s="174" customFormat="1" ht="18.399999999999999" customHeight="1" x14ac:dyDescent="0.3">
      <c r="A3102" s="182"/>
      <c r="B3102" s="160"/>
      <c r="C3102" s="80"/>
      <c r="D3102" s="161"/>
      <c r="E3102" s="161"/>
      <c r="F3102" s="165"/>
      <c r="H3102" s="165"/>
      <c r="J3102" s="165"/>
      <c r="L3102" s="165"/>
      <c r="N3102" s="165"/>
      <c r="P3102" s="165"/>
      <c r="R3102" s="165"/>
      <c r="T3102" s="165"/>
      <c r="V3102" s="165"/>
      <c r="X3102" s="165"/>
      <c r="Z3102" s="165"/>
      <c r="AB3102" s="165"/>
      <c r="AD3102" s="165"/>
      <c r="AF3102" s="165"/>
      <c r="AH3102" s="165"/>
      <c r="AJ3102" s="165"/>
      <c r="AL3102" s="165"/>
      <c r="AN3102" s="165"/>
      <c r="AP3102" s="165"/>
      <c r="AR3102" s="165"/>
      <c r="AT3102" s="165"/>
      <c r="AV3102" s="165"/>
      <c r="AX3102" s="165"/>
      <c r="AZ3102" s="165"/>
      <c r="BB3102" s="165"/>
    </row>
    <row r="3103" spans="1:54" s="174" customFormat="1" ht="18.399999999999999" customHeight="1" x14ac:dyDescent="0.3">
      <c r="A3103" s="182"/>
      <c r="B3103" s="160"/>
      <c r="C3103" s="80"/>
      <c r="D3103" s="161"/>
      <c r="E3103" s="161"/>
      <c r="F3103" s="165"/>
      <c r="H3103" s="165"/>
      <c r="J3103" s="165"/>
      <c r="L3103" s="165"/>
      <c r="N3103" s="165"/>
      <c r="P3103" s="165"/>
      <c r="R3103" s="165"/>
      <c r="T3103" s="165"/>
      <c r="V3103" s="165"/>
      <c r="X3103" s="165"/>
      <c r="Z3103" s="165"/>
      <c r="AB3103" s="165"/>
      <c r="AD3103" s="165"/>
      <c r="AF3103" s="165"/>
      <c r="AH3103" s="165"/>
      <c r="AJ3103" s="165"/>
      <c r="AL3103" s="165"/>
      <c r="AN3103" s="165"/>
      <c r="AP3103" s="165"/>
      <c r="AR3103" s="165"/>
      <c r="AT3103" s="165"/>
      <c r="AV3103" s="165"/>
      <c r="AX3103" s="165"/>
      <c r="AZ3103" s="165"/>
      <c r="BB3103" s="165"/>
    </row>
    <row r="3104" spans="1:54" s="174" customFormat="1" ht="18.399999999999999" customHeight="1" x14ac:dyDescent="0.3">
      <c r="A3104" s="182"/>
      <c r="B3104" s="160"/>
      <c r="C3104" s="80"/>
      <c r="D3104" s="161"/>
      <c r="E3104" s="161"/>
      <c r="F3104" s="165"/>
      <c r="H3104" s="165"/>
      <c r="J3104" s="165"/>
      <c r="L3104" s="165"/>
      <c r="N3104" s="165"/>
      <c r="P3104" s="165"/>
      <c r="R3104" s="165"/>
      <c r="T3104" s="165"/>
      <c r="V3104" s="165"/>
      <c r="X3104" s="165"/>
      <c r="Z3104" s="165"/>
      <c r="AB3104" s="165"/>
      <c r="AD3104" s="165"/>
      <c r="AF3104" s="165"/>
      <c r="AH3104" s="165"/>
      <c r="AJ3104" s="165"/>
      <c r="AL3104" s="165"/>
      <c r="AN3104" s="165"/>
      <c r="AP3104" s="165"/>
      <c r="AR3104" s="165"/>
      <c r="AT3104" s="165"/>
      <c r="AV3104" s="165"/>
      <c r="AX3104" s="165"/>
      <c r="AZ3104" s="165"/>
      <c r="BB3104" s="165"/>
    </row>
    <row r="3105" spans="1:54" s="174" customFormat="1" ht="18.399999999999999" customHeight="1" x14ac:dyDescent="0.3">
      <c r="A3105" s="182"/>
      <c r="B3105" s="160"/>
      <c r="C3105" s="80"/>
      <c r="D3105" s="161"/>
      <c r="E3105" s="161"/>
      <c r="F3105" s="165"/>
      <c r="H3105" s="165"/>
      <c r="J3105" s="165"/>
      <c r="L3105" s="165"/>
      <c r="N3105" s="165"/>
      <c r="P3105" s="165"/>
      <c r="R3105" s="165"/>
      <c r="T3105" s="165"/>
      <c r="V3105" s="165"/>
      <c r="X3105" s="165"/>
      <c r="Z3105" s="165"/>
      <c r="AB3105" s="165"/>
      <c r="AD3105" s="165"/>
      <c r="AF3105" s="165"/>
      <c r="AH3105" s="165"/>
      <c r="AJ3105" s="165"/>
      <c r="AL3105" s="165"/>
      <c r="AN3105" s="165"/>
      <c r="AP3105" s="165"/>
      <c r="AR3105" s="165"/>
      <c r="AT3105" s="165"/>
      <c r="AV3105" s="165"/>
      <c r="AX3105" s="165"/>
      <c r="AZ3105" s="165"/>
      <c r="BB3105" s="165"/>
    </row>
    <row r="3106" spans="1:54" s="174" customFormat="1" ht="18.399999999999999" customHeight="1" x14ac:dyDescent="0.3">
      <c r="A3106" s="182"/>
      <c r="B3106" s="160"/>
      <c r="C3106" s="80"/>
      <c r="D3106" s="161"/>
      <c r="E3106" s="161"/>
      <c r="J3106" s="161"/>
      <c r="L3106" s="161"/>
      <c r="N3106" s="161"/>
      <c r="P3106" s="161"/>
      <c r="R3106" s="161"/>
      <c r="T3106" s="161"/>
      <c r="V3106" s="161"/>
      <c r="X3106" s="161"/>
      <c r="Z3106" s="161"/>
      <c r="AB3106" s="161"/>
      <c r="AD3106" s="161"/>
      <c r="AF3106" s="161"/>
      <c r="AH3106" s="161"/>
      <c r="AJ3106" s="161"/>
      <c r="AL3106" s="161"/>
      <c r="AN3106" s="161"/>
      <c r="AP3106" s="161"/>
      <c r="AR3106" s="161"/>
      <c r="AT3106" s="161"/>
      <c r="AV3106" s="161"/>
      <c r="AX3106" s="161"/>
      <c r="AZ3106" s="161"/>
      <c r="BB3106" s="161"/>
    </row>
    <row r="3107" spans="1:54" s="174" customFormat="1" ht="18.399999999999999" customHeight="1" x14ac:dyDescent="0.3">
      <c r="A3107" s="182"/>
      <c r="B3107" s="160"/>
      <c r="C3107" s="80"/>
      <c r="D3107" s="161"/>
      <c r="E3107" s="161"/>
      <c r="H3107" s="161"/>
      <c r="J3107" s="161"/>
      <c r="L3107" s="161"/>
      <c r="N3107" s="161"/>
      <c r="P3107" s="161"/>
      <c r="R3107" s="161"/>
      <c r="T3107" s="161"/>
      <c r="V3107" s="161"/>
      <c r="X3107" s="161"/>
      <c r="Z3107" s="161"/>
      <c r="AB3107" s="161"/>
      <c r="AD3107" s="161"/>
      <c r="AF3107" s="161"/>
      <c r="AH3107" s="161"/>
      <c r="AJ3107" s="161"/>
      <c r="AL3107" s="161"/>
      <c r="AN3107" s="161"/>
      <c r="AP3107" s="161"/>
      <c r="AR3107" s="161"/>
      <c r="AT3107" s="161"/>
      <c r="AV3107" s="161"/>
      <c r="AX3107" s="161"/>
      <c r="AZ3107" s="161"/>
      <c r="BB3107" s="161"/>
    </row>
    <row r="3108" spans="1:54" s="174" customFormat="1" ht="18.399999999999999" customHeight="1" x14ac:dyDescent="0.3">
      <c r="A3108" s="182"/>
      <c r="B3108" s="160"/>
      <c r="C3108" s="80"/>
      <c r="D3108" s="161"/>
      <c r="E3108" s="161"/>
      <c r="H3108" s="161"/>
      <c r="J3108" s="161"/>
      <c r="L3108" s="161"/>
      <c r="N3108" s="161"/>
      <c r="P3108" s="161"/>
      <c r="R3108" s="161"/>
      <c r="T3108" s="161"/>
      <c r="V3108" s="161"/>
      <c r="X3108" s="161"/>
      <c r="Z3108" s="161"/>
      <c r="AB3108" s="161"/>
      <c r="AD3108" s="161"/>
      <c r="AF3108" s="161"/>
      <c r="AH3108" s="161"/>
      <c r="AJ3108" s="161"/>
      <c r="AL3108" s="161"/>
      <c r="AN3108" s="161"/>
      <c r="AP3108" s="161"/>
      <c r="AR3108" s="161"/>
      <c r="AT3108" s="161"/>
      <c r="AV3108" s="161"/>
      <c r="AX3108" s="161"/>
      <c r="AZ3108" s="161"/>
      <c r="BB3108" s="161"/>
    </row>
    <row r="3109" spans="1:54" s="174" customFormat="1" ht="18.399999999999999" customHeight="1" x14ac:dyDescent="0.3">
      <c r="A3109" s="182"/>
      <c r="B3109" s="160"/>
      <c r="C3109" s="80"/>
      <c r="D3109" s="161"/>
      <c r="E3109" s="161"/>
      <c r="J3109" s="165"/>
      <c r="L3109" s="165"/>
      <c r="N3109" s="165"/>
      <c r="R3109" s="165"/>
      <c r="T3109" s="165"/>
      <c r="V3109" s="165"/>
      <c r="X3109" s="165"/>
      <c r="Z3109" s="165"/>
      <c r="AB3109" s="165"/>
      <c r="AD3109" s="165"/>
      <c r="AF3109" s="165"/>
      <c r="AH3109" s="165"/>
      <c r="AJ3109" s="165"/>
      <c r="AL3109" s="165"/>
      <c r="AN3109" s="165"/>
      <c r="AP3109" s="165"/>
      <c r="AR3109" s="165"/>
      <c r="AT3109" s="165"/>
      <c r="AV3109" s="165"/>
      <c r="AX3109" s="165"/>
      <c r="AZ3109" s="165"/>
      <c r="BB3109" s="165"/>
    </row>
    <row r="3110" spans="1:54" s="174" customFormat="1" ht="18.399999999999999" customHeight="1" x14ac:dyDescent="0.3">
      <c r="A3110" s="182"/>
      <c r="B3110" s="160"/>
      <c r="C3110" s="80"/>
      <c r="D3110" s="161"/>
      <c r="E3110" s="161"/>
      <c r="F3110" s="165"/>
      <c r="N3110" s="180"/>
    </row>
    <row r="3111" spans="1:54" s="174" customFormat="1" ht="18.399999999999999" customHeight="1" x14ac:dyDescent="0.3">
      <c r="A3111" s="182"/>
      <c r="B3111" s="160"/>
      <c r="C3111" s="80"/>
      <c r="D3111" s="161"/>
      <c r="E3111" s="161"/>
      <c r="F3111" s="165"/>
      <c r="N3111" s="180"/>
    </row>
    <row r="3112" spans="1:54" s="174" customFormat="1" ht="18.399999999999999" customHeight="1" x14ac:dyDescent="0.3">
      <c r="A3112" s="182"/>
      <c r="B3112" s="160"/>
      <c r="C3112" s="80"/>
      <c r="D3112" s="161"/>
      <c r="E3112" s="161"/>
      <c r="F3112" s="165"/>
      <c r="H3112" s="178"/>
      <c r="J3112" s="178"/>
      <c r="L3112" s="178"/>
      <c r="N3112" s="178"/>
      <c r="P3112" s="178"/>
      <c r="R3112" s="178"/>
      <c r="T3112" s="178"/>
      <c r="V3112" s="178"/>
      <c r="X3112" s="178"/>
      <c r="Z3112" s="178"/>
      <c r="AB3112" s="178"/>
      <c r="AD3112" s="178"/>
      <c r="AF3112" s="178"/>
      <c r="AH3112" s="178"/>
      <c r="AJ3112" s="178"/>
      <c r="AL3112" s="178"/>
      <c r="AN3112" s="178"/>
      <c r="AP3112" s="178"/>
      <c r="AR3112" s="178"/>
      <c r="AT3112" s="178"/>
      <c r="AV3112" s="178"/>
      <c r="AX3112" s="178"/>
      <c r="AZ3112" s="178"/>
      <c r="BB3112" s="178"/>
    </row>
    <row r="3113" spans="1:54" s="174" customFormat="1" ht="18.399999999999999" customHeight="1" x14ac:dyDescent="0.3">
      <c r="A3113" s="182"/>
      <c r="B3113" s="160"/>
      <c r="C3113" s="80"/>
      <c r="D3113" s="161"/>
      <c r="E3113" s="161"/>
      <c r="F3113" s="165"/>
      <c r="H3113" s="165"/>
      <c r="J3113" s="165"/>
      <c r="L3113" s="165"/>
      <c r="N3113" s="165"/>
      <c r="P3113" s="165"/>
      <c r="R3113" s="165"/>
      <c r="T3113" s="165"/>
      <c r="V3113" s="165"/>
      <c r="X3113" s="165"/>
      <c r="Z3113" s="165"/>
      <c r="AB3113" s="165"/>
      <c r="AD3113" s="165"/>
      <c r="AF3113" s="165"/>
      <c r="AH3113" s="165"/>
      <c r="AJ3113" s="165"/>
      <c r="AL3113" s="165"/>
      <c r="AN3113" s="165"/>
      <c r="AP3113" s="165"/>
      <c r="AR3113" s="165"/>
      <c r="AT3113" s="165"/>
      <c r="AV3113" s="165"/>
      <c r="AX3113" s="165"/>
      <c r="AZ3113" s="165"/>
      <c r="BB3113" s="165"/>
    </row>
    <row r="3114" spans="1:54" s="174" customFormat="1" ht="18.399999999999999" customHeight="1" x14ac:dyDescent="0.3">
      <c r="A3114" s="206"/>
      <c r="B3114" s="161"/>
      <c r="C3114" s="89"/>
      <c r="D3114" s="177"/>
      <c r="E3114" s="161"/>
      <c r="F3114" s="165"/>
      <c r="H3114" s="165"/>
      <c r="J3114" s="165"/>
      <c r="L3114" s="165"/>
      <c r="N3114" s="165"/>
      <c r="P3114" s="165"/>
      <c r="R3114" s="165"/>
      <c r="T3114" s="165"/>
      <c r="V3114" s="165"/>
      <c r="X3114" s="165"/>
      <c r="Z3114" s="165"/>
      <c r="AB3114" s="165"/>
      <c r="AD3114" s="165"/>
      <c r="AF3114" s="165"/>
      <c r="AH3114" s="165"/>
      <c r="AJ3114" s="165"/>
      <c r="AL3114" s="165"/>
      <c r="AN3114" s="165"/>
      <c r="AP3114" s="165"/>
      <c r="AR3114" s="165"/>
      <c r="AT3114" s="165"/>
      <c r="AV3114" s="165"/>
      <c r="AX3114" s="165"/>
      <c r="AZ3114" s="165"/>
      <c r="BB3114" s="165"/>
    </row>
    <row r="3115" spans="1:54" s="174" customFormat="1" ht="18.399999999999999" customHeight="1" x14ac:dyDescent="0.3">
      <c r="A3115" s="182"/>
      <c r="B3115" s="160"/>
      <c r="C3115" s="64"/>
      <c r="D3115" s="161"/>
      <c r="E3115" s="161"/>
      <c r="F3115" s="178"/>
      <c r="H3115" s="165"/>
      <c r="J3115" s="165"/>
      <c r="L3115" s="165"/>
      <c r="N3115" s="165"/>
      <c r="P3115" s="165"/>
      <c r="R3115" s="165"/>
      <c r="T3115" s="165"/>
      <c r="V3115" s="165"/>
      <c r="X3115" s="165"/>
      <c r="Z3115" s="165"/>
      <c r="AB3115" s="165"/>
      <c r="AD3115" s="165"/>
      <c r="AF3115" s="165"/>
      <c r="AH3115" s="165"/>
      <c r="AJ3115" s="165"/>
      <c r="AL3115" s="165"/>
      <c r="AN3115" s="165"/>
      <c r="AP3115" s="165"/>
      <c r="AR3115" s="165"/>
      <c r="AT3115" s="165"/>
      <c r="AV3115" s="165"/>
      <c r="AX3115" s="165"/>
      <c r="AZ3115" s="165"/>
      <c r="BB3115" s="165"/>
    </row>
    <row r="3116" spans="1:54" s="174" customFormat="1" ht="18.399999999999999" customHeight="1" x14ac:dyDescent="0.3">
      <c r="A3116" s="182"/>
      <c r="B3116" s="160"/>
      <c r="C3116" s="64"/>
      <c r="D3116" s="161"/>
      <c r="E3116" s="161"/>
      <c r="F3116" s="165"/>
      <c r="H3116" s="165"/>
      <c r="J3116" s="165"/>
      <c r="L3116" s="165"/>
      <c r="N3116" s="165"/>
      <c r="P3116" s="165"/>
      <c r="R3116" s="165"/>
      <c r="T3116" s="165"/>
      <c r="V3116" s="165"/>
      <c r="X3116" s="165"/>
      <c r="Z3116" s="165"/>
      <c r="AB3116" s="165"/>
      <c r="AD3116" s="165"/>
      <c r="AF3116" s="165"/>
      <c r="AH3116" s="165"/>
      <c r="AJ3116" s="165"/>
      <c r="AL3116" s="165"/>
      <c r="AN3116" s="165"/>
      <c r="AP3116" s="165"/>
      <c r="AR3116" s="165"/>
      <c r="AT3116" s="165"/>
      <c r="AV3116" s="165"/>
      <c r="AX3116" s="165"/>
      <c r="AZ3116" s="165"/>
      <c r="BB3116" s="165"/>
    </row>
    <row r="3117" spans="1:54" s="174" customFormat="1" ht="18.399999999999999" customHeight="1" x14ac:dyDescent="0.3">
      <c r="A3117" s="182"/>
      <c r="B3117" s="160"/>
      <c r="C3117" s="64"/>
      <c r="D3117" s="161"/>
      <c r="E3117" s="161"/>
      <c r="F3117" s="165"/>
      <c r="H3117" s="165"/>
      <c r="J3117" s="165"/>
      <c r="L3117" s="165"/>
      <c r="N3117" s="165"/>
      <c r="P3117" s="165"/>
      <c r="R3117" s="165"/>
      <c r="T3117" s="165"/>
      <c r="V3117" s="165"/>
      <c r="X3117" s="165"/>
      <c r="Z3117" s="165"/>
      <c r="AB3117" s="165"/>
      <c r="AD3117" s="165"/>
      <c r="AF3117" s="165"/>
      <c r="AH3117" s="165"/>
      <c r="AJ3117" s="165"/>
      <c r="AL3117" s="165"/>
      <c r="AN3117" s="165"/>
      <c r="AP3117" s="165"/>
      <c r="AR3117" s="165"/>
      <c r="AT3117" s="165"/>
      <c r="AV3117" s="165"/>
      <c r="AX3117" s="165"/>
      <c r="AZ3117" s="165"/>
      <c r="BB3117" s="165"/>
    </row>
    <row r="3118" spans="1:54" s="174" customFormat="1" ht="18.399999999999999" customHeight="1" x14ac:dyDescent="0.3">
      <c r="A3118" s="182"/>
      <c r="B3118" s="160"/>
      <c r="C3118" s="64"/>
      <c r="D3118" s="161"/>
      <c r="E3118" s="161"/>
      <c r="F3118" s="178"/>
      <c r="H3118" s="165"/>
      <c r="J3118" s="165"/>
      <c r="L3118" s="165"/>
      <c r="N3118" s="165"/>
      <c r="P3118" s="165"/>
      <c r="R3118" s="165"/>
      <c r="T3118" s="165"/>
      <c r="V3118" s="165"/>
      <c r="X3118" s="165"/>
      <c r="Z3118" s="165"/>
      <c r="AB3118" s="165"/>
      <c r="AD3118" s="165"/>
      <c r="AF3118" s="165"/>
      <c r="AH3118" s="165"/>
      <c r="AJ3118" s="165"/>
      <c r="AL3118" s="165"/>
      <c r="AN3118" s="165"/>
      <c r="AP3118" s="165"/>
      <c r="AR3118" s="165"/>
      <c r="AT3118" s="165"/>
      <c r="AV3118" s="165"/>
      <c r="AX3118" s="165"/>
      <c r="AZ3118" s="165"/>
      <c r="BB3118" s="165"/>
    </row>
    <row r="3119" spans="1:54" s="174" customFormat="1" ht="18.399999999999999" customHeight="1" x14ac:dyDescent="0.3">
      <c r="A3119" s="182"/>
      <c r="B3119" s="161"/>
      <c r="C3119" s="89"/>
      <c r="D3119" s="164"/>
      <c r="E3119" s="161"/>
      <c r="F3119" s="178"/>
      <c r="H3119" s="165"/>
      <c r="J3119" s="165"/>
      <c r="L3119" s="165"/>
      <c r="N3119" s="165"/>
      <c r="P3119" s="165"/>
      <c r="R3119" s="165"/>
      <c r="T3119" s="165"/>
      <c r="V3119" s="165"/>
      <c r="X3119" s="165"/>
      <c r="Z3119" s="165"/>
      <c r="AB3119" s="165"/>
      <c r="AD3119" s="165"/>
      <c r="AF3119" s="165"/>
      <c r="AH3119" s="165"/>
      <c r="AJ3119" s="165"/>
      <c r="AL3119" s="165"/>
      <c r="AN3119" s="165"/>
      <c r="AP3119" s="165"/>
      <c r="AR3119" s="165"/>
      <c r="AT3119" s="165"/>
      <c r="AV3119" s="165"/>
      <c r="AX3119" s="165"/>
      <c r="AZ3119" s="165"/>
      <c r="BB3119" s="165"/>
    </row>
    <row r="3120" spans="1:54" s="174" customFormat="1" ht="18.399999999999999" customHeight="1" x14ac:dyDescent="0.3">
      <c r="A3120" s="182"/>
      <c r="B3120" s="160"/>
      <c r="C3120" s="64"/>
      <c r="D3120" s="161"/>
      <c r="E3120" s="161"/>
      <c r="F3120" s="165"/>
      <c r="H3120" s="165"/>
      <c r="J3120" s="165"/>
      <c r="L3120" s="165"/>
      <c r="N3120" s="165"/>
      <c r="P3120" s="165"/>
      <c r="R3120" s="165"/>
      <c r="T3120" s="165"/>
      <c r="V3120" s="165"/>
      <c r="X3120" s="165"/>
      <c r="Z3120" s="165"/>
      <c r="AB3120" s="165"/>
      <c r="AD3120" s="165"/>
      <c r="AF3120" s="165"/>
      <c r="AH3120" s="165"/>
      <c r="AJ3120" s="165"/>
      <c r="AL3120" s="165"/>
      <c r="AN3120" s="165"/>
      <c r="AP3120" s="165"/>
      <c r="AR3120" s="165"/>
      <c r="AT3120" s="165"/>
      <c r="AV3120" s="165"/>
      <c r="AX3120" s="165"/>
      <c r="AZ3120" s="165"/>
      <c r="BB3120" s="165"/>
    </row>
    <row r="3121" spans="1:54" s="174" customFormat="1" ht="18.399999999999999" customHeight="1" x14ac:dyDescent="0.3">
      <c r="A3121" s="182"/>
      <c r="B3121" s="161"/>
      <c r="C3121" s="89"/>
      <c r="D3121" s="164"/>
      <c r="E3121" s="161"/>
      <c r="F3121" s="178"/>
      <c r="H3121" s="165"/>
      <c r="J3121" s="165"/>
      <c r="L3121" s="165"/>
      <c r="N3121" s="165"/>
      <c r="P3121" s="165"/>
      <c r="R3121" s="165"/>
      <c r="T3121" s="165"/>
      <c r="V3121" s="165"/>
      <c r="X3121" s="165"/>
      <c r="Z3121" s="165"/>
      <c r="AB3121" s="165"/>
      <c r="AD3121" s="165"/>
      <c r="AF3121" s="165"/>
      <c r="AH3121" s="165"/>
      <c r="AJ3121" s="165"/>
      <c r="AL3121" s="165"/>
      <c r="AN3121" s="165"/>
      <c r="AP3121" s="165"/>
      <c r="AR3121" s="165"/>
      <c r="AT3121" s="165"/>
      <c r="AV3121" s="165"/>
      <c r="AX3121" s="165"/>
      <c r="AZ3121" s="165"/>
      <c r="BB3121" s="165"/>
    </row>
    <row r="3122" spans="1:54" s="174" customFormat="1" ht="18.399999999999999" customHeight="1" x14ac:dyDescent="0.3">
      <c r="A3122" s="182"/>
      <c r="C3122" s="64"/>
      <c r="D3122" s="161"/>
      <c r="E3122" s="161"/>
      <c r="F3122" s="178"/>
      <c r="H3122" s="178"/>
      <c r="J3122" s="178"/>
      <c r="L3122" s="178"/>
      <c r="N3122" s="165"/>
      <c r="P3122" s="165"/>
      <c r="R3122" s="165"/>
      <c r="T3122" s="165"/>
      <c r="V3122" s="165"/>
      <c r="X3122" s="165"/>
      <c r="Z3122" s="165"/>
      <c r="AB3122" s="165"/>
      <c r="AD3122" s="165"/>
      <c r="AF3122" s="165"/>
      <c r="AH3122" s="165"/>
      <c r="AJ3122" s="165"/>
      <c r="AL3122" s="165"/>
      <c r="AN3122" s="165"/>
      <c r="AP3122" s="165"/>
      <c r="AR3122" s="165"/>
      <c r="AT3122" s="165"/>
      <c r="AV3122" s="165"/>
      <c r="AX3122" s="165"/>
      <c r="AZ3122" s="165"/>
      <c r="BB3122" s="165"/>
    </row>
    <row r="3123" spans="1:54" s="174" customFormat="1" ht="18.399999999999999" customHeight="1" x14ac:dyDescent="0.3">
      <c r="A3123" s="182"/>
      <c r="B3123" s="160"/>
      <c r="C3123" s="64"/>
      <c r="D3123" s="161"/>
      <c r="E3123" s="161"/>
      <c r="F3123" s="178"/>
      <c r="H3123" s="178"/>
      <c r="J3123" s="178"/>
      <c r="L3123" s="178"/>
      <c r="N3123" s="178"/>
      <c r="P3123" s="165"/>
      <c r="R3123" s="165"/>
      <c r="T3123" s="165"/>
      <c r="V3123" s="165"/>
      <c r="X3123" s="165"/>
      <c r="Z3123" s="165"/>
      <c r="AB3123" s="165"/>
      <c r="AD3123" s="165"/>
      <c r="AF3123" s="165"/>
      <c r="AH3123" s="165"/>
      <c r="AJ3123" s="165"/>
      <c r="AL3123" s="165"/>
      <c r="AN3123" s="165"/>
      <c r="AP3123" s="165"/>
      <c r="AR3123" s="165"/>
      <c r="AT3123" s="165"/>
      <c r="AV3123" s="165"/>
      <c r="AX3123" s="165"/>
      <c r="AZ3123" s="165"/>
      <c r="BB3123" s="165"/>
    </row>
    <row r="3124" spans="1:54" s="174" customFormat="1" ht="18.399999999999999" customHeight="1" x14ac:dyDescent="0.3">
      <c r="A3124" s="182"/>
      <c r="B3124" s="160"/>
      <c r="C3124" s="64"/>
      <c r="D3124" s="161"/>
      <c r="E3124" s="161"/>
      <c r="F3124" s="178"/>
      <c r="H3124" s="164"/>
      <c r="J3124" s="164"/>
      <c r="L3124" s="164"/>
      <c r="N3124" s="164"/>
      <c r="P3124" s="164"/>
      <c r="R3124" s="164"/>
      <c r="T3124" s="164"/>
      <c r="V3124" s="164"/>
      <c r="X3124" s="164"/>
      <c r="Z3124" s="164"/>
      <c r="AB3124" s="164"/>
      <c r="AD3124" s="164"/>
      <c r="AF3124" s="164"/>
      <c r="AH3124" s="164"/>
      <c r="AJ3124" s="164"/>
      <c r="AL3124" s="164"/>
      <c r="AN3124" s="164"/>
      <c r="AP3124" s="164"/>
      <c r="AR3124" s="164"/>
      <c r="AT3124" s="164"/>
      <c r="AV3124" s="164"/>
      <c r="AX3124" s="164"/>
      <c r="AZ3124" s="164"/>
      <c r="BB3124" s="164"/>
    </row>
    <row r="3125" spans="1:54" s="174" customFormat="1" ht="18.399999999999999" customHeight="1" x14ac:dyDescent="0.3">
      <c r="A3125" s="182"/>
      <c r="B3125" s="160"/>
      <c r="C3125" s="64"/>
      <c r="D3125" s="161"/>
      <c r="E3125" s="161"/>
      <c r="F3125" s="178"/>
      <c r="H3125" s="178"/>
      <c r="J3125" s="178"/>
      <c r="L3125" s="178"/>
      <c r="N3125" s="178"/>
      <c r="P3125" s="178"/>
      <c r="R3125" s="178"/>
      <c r="T3125" s="178"/>
      <c r="V3125" s="178"/>
      <c r="X3125" s="178"/>
      <c r="Z3125" s="178"/>
      <c r="AB3125" s="178"/>
      <c r="AD3125" s="178"/>
      <c r="AF3125" s="178"/>
      <c r="AH3125" s="178"/>
      <c r="AJ3125" s="178"/>
      <c r="AL3125" s="178"/>
      <c r="AN3125" s="178"/>
      <c r="AP3125" s="178"/>
      <c r="AR3125" s="178"/>
      <c r="AT3125" s="178"/>
      <c r="AV3125" s="178"/>
      <c r="AX3125" s="178"/>
      <c r="AZ3125" s="178"/>
      <c r="BB3125" s="178"/>
    </row>
    <row r="3126" spans="1:54" s="174" customFormat="1" ht="18.399999999999999" customHeight="1" x14ac:dyDescent="0.3">
      <c r="A3126" s="182"/>
      <c r="B3126" s="160"/>
      <c r="C3126" s="64"/>
      <c r="D3126" s="161"/>
      <c r="E3126" s="161"/>
      <c r="F3126" s="165"/>
      <c r="H3126" s="165"/>
      <c r="J3126" s="165"/>
      <c r="L3126" s="165"/>
      <c r="N3126" s="165"/>
      <c r="P3126" s="165"/>
      <c r="R3126" s="165"/>
      <c r="T3126" s="165"/>
      <c r="V3126" s="165"/>
      <c r="X3126" s="165"/>
      <c r="Z3126" s="165"/>
      <c r="AB3126" s="165"/>
      <c r="AD3126" s="165"/>
      <c r="AF3126" s="165"/>
      <c r="AH3126" s="165"/>
      <c r="AJ3126" s="165"/>
      <c r="AL3126" s="165"/>
      <c r="AN3126" s="165"/>
      <c r="AP3126" s="165"/>
      <c r="AR3126" s="165"/>
      <c r="AT3126" s="165"/>
      <c r="AV3126" s="165"/>
      <c r="AX3126" s="165"/>
      <c r="AZ3126" s="165"/>
      <c r="BB3126" s="165"/>
    </row>
    <row r="3127" spans="1:54" s="174" customFormat="1" ht="18.399999999999999" customHeight="1" x14ac:dyDescent="0.3">
      <c r="A3127" s="182"/>
      <c r="B3127" s="160"/>
      <c r="C3127" s="64"/>
      <c r="D3127" s="161"/>
      <c r="E3127" s="161"/>
      <c r="F3127" s="178"/>
      <c r="H3127" s="165"/>
      <c r="J3127" s="165"/>
      <c r="L3127" s="165"/>
      <c r="N3127" s="165"/>
      <c r="P3127" s="165"/>
      <c r="R3127" s="165"/>
      <c r="T3127" s="165"/>
      <c r="V3127" s="165"/>
      <c r="X3127" s="165"/>
      <c r="Z3127" s="165"/>
      <c r="AB3127" s="165"/>
      <c r="AD3127" s="165"/>
      <c r="AF3127" s="165"/>
      <c r="AH3127" s="165"/>
      <c r="AJ3127" s="165"/>
      <c r="AL3127" s="165"/>
      <c r="AN3127" s="165"/>
      <c r="AP3127" s="165"/>
      <c r="AR3127" s="165"/>
      <c r="AT3127" s="165"/>
      <c r="AV3127" s="165"/>
      <c r="AX3127" s="165"/>
      <c r="AZ3127" s="165"/>
      <c r="BB3127" s="165"/>
    </row>
    <row r="3128" spans="1:54" s="174" customFormat="1" ht="18.399999999999999" customHeight="1" x14ac:dyDescent="0.3">
      <c r="A3128" s="182"/>
      <c r="B3128" s="179"/>
      <c r="C3128" s="80"/>
      <c r="D3128" s="161"/>
      <c r="E3128" s="161"/>
      <c r="F3128" s="178"/>
      <c r="H3128" s="165"/>
      <c r="J3128" s="165"/>
      <c r="L3128" s="165"/>
      <c r="N3128" s="165"/>
      <c r="P3128" s="165"/>
      <c r="R3128" s="165"/>
      <c r="T3128" s="165"/>
      <c r="V3128" s="165"/>
      <c r="X3128" s="165"/>
      <c r="Z3128" s="165"/>
      <c r="AB3128" s="165"/>
      <c r="AD3128" s="165"/>
      <c r="AF3128" s="165"/>
      <c r="AH3128" s="165"/>
      <c r="AJ3128" s="165"/>
      <c r="AL3128" s="165"/>
      <c r="AN3128" s="165"/>
      <c r="AP3128" s="165"/>
      <c r="AR3128" s="165"/>
      <c r="AT3128" s="165"/>
      <c r="AV3128" s="165"/>
      <c r="AX3128" s="165"/>
      <c r="AZ3128" s="165"/>
      <c r="BB3128" s="165"/>
    </row>
    <row r="3129" spans="1:54" s="174" customFormat="1" ht="18.399999999999999" customHeight="1" x14ac:dyDescent="0.3">
      <c r="A3129" s="182"/>
      <c r="B3129" s="160"/>
      <c r="C3129" s="64"/>
      <c r="D3129" s="161"/>
      <c r="E3129" s="161"/>
      <c r="F3129" s="165"/>
      <c r="H3129" s="165"/>
      <c r="J3129" s="165"/>
      <c r="L3129" s="165"/>
      <c r="N3129" s="165"/>
      <c r="P3129" s="165"/>
      <c r="R3129" s="165"/>
      <c r="T3129" s="165"/>
      <c r="V3129" s="165"/>
      <c r="X3129" s="165"/>
      <c r="Z3129" s="165"/>
      <c r="AB3129" s="165"/>
      <c r="AD3129" s="165"/>
      <c r="AF3129" s="165"/>
      <c r="AH3129" s="165"/>
      <c r="AJ3129" s="165"/>
      <c r="AL3129" s="165"/>
      <c r="AN3129" s="165"/>
      <c r="AP3129" s="165"/>
      <c r="AR3129" s="165"/>
      <c r="AT3129" s="165"/>
      <c r="AV3129" s="165"/>
      <c r="AX3129" s="165"/>
      <c r="AZ3129" s="165"/>
      <c r="BB3129" s="165"/>
    </row>
    <row r="3130" spans="1:54" s="174" customFormat="1" ht="18.399999999999999" customHeight="1" x14ac:dyDescent="0.3">
      <c r="A3130" s="182"/>
      <c r="B3130" s="160"/>
      <c r="C3130" s="64"/>
      <c r="D3130" s="161"/>
      <c r="E3130" s="161"/>
      <c r="F3130" s="178"/>
      <c r="H3130" s="165"/>
      <c r="J3130" s="165"/>
      <c r="L3130" s="165"/>
      <c r="N3130" s="165"/>
      <c r="P3130" s="165"/>
      <c r="R3130" s="165"/>
      <c r="T3130" s="165"/>
      <c r="V3130" s="165"/>
      <c r="X3130" s="165"/>
      <c r="Z3130" s="165"/>
      <c r="AB3130" s="165"/>
      <c r="AD3130" s="165"/>
      <c r="AF3130" s="165"/>
      <c r="AH3130" s="165"/>
      <c r="AJ3130" s="165"/>
      <c r="AL3130" s="165"/>
      <c r="AN3130" s="165"/>
      <c r="AP3130" s="165"/>
      <c r="AR3130" s="165"/>
      <c r="AT3130" s="165"/>
      <c r="AV3130" s="165"/>
      <c r="AX3130" s="165"/>
      <c r="AZ3130" s="165"/>
      <c r="BB3130" s="165"/>
    </row>
    <row r="3131" spans="1:54" s="174" customFormat="1" ht="18.399999999999999" customHeight="1" x14ac:dyDescent="0.3">
      <c r="A3131" s="182"/>
      <c r="B3131" s="160"/>
      <c r="C3131" s="64"/>
      <c r="D3131" s="161"/>
      <c r="E3131" s="161"/>
      <c r="F3131" s="165"/>
      <c r="H3131" s="165"/>
      <c r="J3131" s="165"/>
      <c r="L3131" s="165"/>
      <c r="N3131" s="165"/>
      <c r="P3131" s="165"/>
      <c r="R3131" s="165"/>
      <c r="T3131" s="165"/>
      <c r="V3131" s="165"/>
      <c r="X3131" s="165"/>
      <c r="Z3131" s="165"/>
      <c r="AB3131" s="165"/>
      <c r="AD3131" s="165"/>
      <c r="AF3131" s="165"/>
      <c r="AH3131" s="165"/>
      <c r="AJ3131" s="165"/>
      <c r="AL3131" s="165"/>
      <c r="AN3131" s="165"/>
      <c r="AP3131" s="165"/>
      <c r="AR3131" s="165"/>
      <c r="AT3131" s="165"/>
      <c r="AV3131" s="165"/>
      <c r="AX3131" s="165"/>
      <c r="AZ3131" s="165"/>
      <c r="BB3131" s="165"/>
    </row>
    <row r="3132" spans="1:54" s="174" customFormat="1" ht="18.399999999999999" customHeight="1" x14ac:dyDescent="0.3">
      <c r="A3132" s="182"/>
      <c r="B3132" s="160"/>
      <c r="C3132" s="64"/>
      <c r="D3132" s="161"/>
      <c r="E3132" s="161"/>
      <c r="F3132" s="165"/>
      <c r="H3132" s="165"/>
      <c r="J3132" s="165"/>
      <c r="L3132" s="165"/>
      <c r="N3132" s="165"/>
      <c r="P3132" s="165"/>
      <c r="R3132" s="165"/>
      <c r="T3132" s="165"/>
      <c r="V3132" s="165"/>
      <c r="X3132" s="165"/>
      <c r="Z3132" s="165"/>
      <c r="AB3132" s="165"/>
      <c r="AD3132" s="165"/>
      <c r="AF3132" s="165"/>
      <c r="AH3132" s="165"/>
      <c r="AJ3132" s="165"/>
      <c r="AL3132" s="165"/>
      <c r="AN3132" s="165"/>
      <c r="AP3132" s="165"/>
      <c r="AR3132" s="165"/>
      <c r="AT3132" s="165"/>
      <c r="AV3132" s="165"/>
      <c r="AX3132" s="165"/>
      <c r="AZ3132" s="165"/>
      <c r="BB3132" s="165"/>
    </row>
    <row r="3133" spans="1:54" s="174" customFormat="1" ht="18.399999999999999" customHeight="1" x14ac:dyDescent="0.3">
      <c r="A3133" s="182"/>
      <c r="B3133" s="160"/>
      <c r="C3133" s="64"/>
      <c r="D3133" s="161"/>
      <c r="E3133" s="161"/>
      <c r="F3133" s="178"/>
      <c r="H3133" s="178"/>
      <c r="J3133" s="164"/>
      <c r="L3133" s="164"/>
      <c r="N3133" s="164"/>
      <c r="P3133" s="164"/>
      <c r="R3133" s="164"/>
      <c r="T3133" s="164"/>
      <c r="V3133" s="164"/>
      <c r="X3133" s="164"/>
      <c r="Z3133" s="164"/>
      <c r="AB3133" s="164"/>
      <c r="AD3133" s="164"/>
      <c r="AF3133" s="164"/>
      <c r="AH3133" s="164"/>
      <c r="AJ3133" s="164"/>
      <c r="AL3133" s="164"/>
      <c r="AN3133" s="164"/>
      <c r="AP3133" s="164"/>
      <c r="AR3133" s="164"/>
      <c r="AT3133" s="164"/>
      <c r="AV3133" s="164"/>
      <c r="AX3133" s="164"/>
      <c r="AZ3133" s="164"/>
      <c r="BB3133" s="164"/>
    </row>
    <row r="3134" spans="1:54" s="174" customFormat="1" ht="18.399999999999999" customHeight="1" x14ac:dyDescent="0.3">
      <c r="A3134" s="207"/>
      <c r="B3134" s="179"/>
      <c r="C3134" s="80"/>
      <c r="D3134" s="161"/>
      <c r="E3134" s="161"/>
      <c r="F3134" s="178"/>
      <c r="H3134" s="165"/>
      <c r="J3134" s="165"/>
      <c r="L3134" s="165"/>
      <c r="N3134" s="165"/>
      <c r="P3134" s="165"/>
      <c r="R3134" s="165"/>
      <c r="T3134" s="165"/>
      <c r="V3134" s="165"/>
      <c r="X3134" s="165"/>
      <c r="Z3134" s="165"/>
      <c r="AB3134" s="165"/>
      <c r="AD3134" s="165"/>
      <c r="AF3134" s="165"/>
      <c r="AH3134" s="165"/>
      <c r="AJ3134" s="165"/>
      <c r="AL3134" s="165"/>
      <c r="AN3134" s="165"/>
      <c r="AP3134" s="165"/>
      <c r="AR3134" s="165"/>
      <c r="AT3134" s="165"/>
      <c r="AV3134" s="165"/>
      <c r="AX3134" s="165"/>
      <c r="AZ3134" s="165"/>
      <c r="BB3134" s="165"/>
    </row>
    <row r="3135" spans="1:54" s="174" customFormat="1" ht="18.399999999999999" customHeight="1" x14ac:dyDescent="0.3">
      <c r="A3135" s="182"/>
      <c r="B3135" s="160"/>
      <c r="C3135" s="64"/>
      <c r="D3135" s="161"/>
      <c r="E3135" s="161"/>
      <c r="F3135" s="165"/>
      <c r="H3135" s="165"/>
      <c r="J3135" s="165"/>
      <c r="L3135" s="165"/>
      <c r="N3135" s="165"/>
      <c r="P3135" s="165"/>
      <c r="R3135" s="165"/>
      <c r="T3135" s="165"/>
      <c r="V3135" s="165"/>
      <c r="X3135" s="165"/>
      <c r="Z3135" s="165"/>
      <c r="AB3135" s="165"/>
      <c r="AD3135" s="165"/>
      <c r="AF3135" s="165"/>
      <c r="AH3135" s="165"/>
      <c r="AJ3135" s="165"/>
      <c r="AL3135" s="165"/>
      <c r="AN3135" s="165"/>
      <c r="AP3135" s="165"/>
      <c r="AR3135" s="165"/>
      <c r="AT3135" s="165"/>
      <c r="AV3135" s="165"/>
      <c r="AX3135" s="165"/>
      <c r="AZ3135" s="165"/>
      <c r="BB3135" s="165"/>
    </row>
    <row r="3136" spans="1:54" s="174" customFormat="1" ht="18.399999999999999" customHeight="1" x14ac:dyDescent="0.3">
      <c r="A3136" s="182"/>
      <c r="B3136" s="160"/>
      <c r="C3136" s="64"/>
      <c r="D3136" s="161"/>
      <c r="E3136" s="161"/>
      <c r="F3136" s="178"/>
      <c r="H3136" s="178"/>
      <c r="J3136" s="165"/>
      <c r="L3136" s="165"/>
      <c r="N3136" s="165"/>
      <c r="P3136" s="165"/>
      <c r="R3136" s="165"/>
      <c r="T3136" s="165"/>
      <c r="V3136" s="165"/>
      <c r="X3136" s="165"/>
      <c r="Z3136" s="165"/>
      <c r="AB3136" s="165"/>
      <c r="AD3136" s="165"/>
      <c r="AF3136" s="165"/>
      <c r="AH3136" s="165"/>
      <c r="AJ3136" s="165"/>
      <c r="AL3136" s="165"/>
      <c r="AN3136" s="165"/>
      <c r="AP3136" s="165"/>
      <c r="AR3136" s="165"/>
      <c r="AT3136" s="165"/>
      <c r="AV3136" s="165"/>
      <c r="AX3136" s="165"/>
      <c r="AZ3136" s="165"/>
      <c r="BB3136" s="165"/>
    </row>
    <row r="3137" spans="1:54" s="174" customFormat="1" ht="18.399999999999999" customHeight="1" x14ac:dyDescent="0.3">
      <c r="A3137" s="182"/>
      <c r="B3137" s="160"/>
      <c r="C3137" s="64"/>
      <c r="D3137" s="161"/>
      <c r="E3137" s="161"/>
      <c r="F3137" s="178"/>
      <c r="H3137" s="178"/>
      <c r="J3137" s="165"/>
      <c r="L3137" s="165"/>
      <c r="N3137" s="165"/>
      <c r="P3137" s="165"/>
      <c r="R3137" s="165"/>
      <c r="T3137" s="165"/>
      <c r="V3137" s="165"/>
      <c r="X3137" s="165"/>
      <c r="Z3137" s="165"/>
      <c r="AB3137" s="165"/>
      <c r="AD3137" s="165"/>
      <c r="AF3137" s="165"/>
      <c r="AH3137" s="165"/>
      <c r="AJ3137" s="165"/>
      <c r="AL3137" s="165"/>
      <c r="AN3137" s="165"/>
      <c r="AP3137" s="165"/>
      <c r="AR3137" s="165"/>
      <c r="AT3137" s="165"/>
      <c r="AV3137" s="165"/>
      <c r="AX3137" s="165"/>
      <c r="AZ3137" s="165"/>
      <c r="BB3137" s="165"/>
    </row>
    <row r="3138" spans="1:54" s="174" customFormat="1" ht="18.399999999999999" customHeight="1" x14ac:dyDescent="0.3">
      <c r="A3138" s="206"/>
      <c r="B3138" s="161"/>
      <c r="C3138" s="89"/>
      <c r="D3138" s="177"/>
      <c r="E3138" s="161"/>
      <c r="F3138" s="178"/>
      <c r="H3138" s="165"/>
      <c r="J3138" s="165"/>
      <c r="L3138" s="165"/>
      <c r="N3138" s="165"/>
      <c r="P3138" s="165"/>
      <c r="R3138" s="165"/>
      <c r="T3138" s="165"/>
      <c r="V3138" s="165"/>
      <c r="X3138" s="165"/>
      <c r="Z3138" s="165"/>
      <c r="AB3138" s="165"/>
      <c r="AD3138" s="165"/>
      <c r="AF3138" s="165"/>
      <c r="AH3138" s="165"/>
      <c r="AJ3138" s="165"/>
      <c r="AL3138" s="165"/>
      <c r="AN3138" s="165"/>
      <c r="AP3138" s="165"/>
      <c r="AR3138" s="165"/>
      <c r="AT3138" s="165"/>
      <c r="AV3138" s="165"/>
      <c r="AX3138" s="165"/>
      <c r="AZ3138" s="165"/>
      <c r="BB3138" s="165"/>
    </row>
    <row r="3139" spans="1:54" s="174" customFormat="1" ht="18.399999999999999" customHeight="1" x14ac:dyDescent="0.3">
      <c r="A3139" s="182"/>
      <c r="B3139" s="161"/>
      <c r="C3139" s="89"/>
      <c r="D3139" s="164"/>
      <c r="E3139" s="161"/>
      <c r="F3139" s="178"/>
      <c r="H3139" s="165"/>
      <c r="J3139" s="165"/>
      <c r="L3139" s="165"/>
      <c r="N3139" s="165"/>
      <c r="P3139" s="165"/>
      <c r="R3139" s="165"/>
      <c r="T3139" s="165"/>
      <c r="V3139" s="165"/>
      <c r="X3139" s="165"/>
      <c r="Z3139" s="165"/>
      <c r="AB3139" s="165"/>
      <c r="AD3139" s="165"/>
      <c r="AF3139" s="165"/>
      <c r="AH3139" s="165"/>
      <c r="AJ3139" s="165"/>
      <c r="AL3139" s="165"/>
      <c r="AN3139" s="165"/>
      <c r="AP3139" s="165"/>
      <c r="AR3139" s="165"/>
      <c r="AT3139" s="165"/>
      <c r="AV3139" s="165"/>
      <c r="AX3139" s="165"/>
      <c r="AZ3139" s="165"/>
      <c r="BB3139" s="165"/>
    </row>
    <row r="3140" spans="1:54" s="174" customFormat="1" ht="18.399999999999999" customHeight="1" x14ac:dyDescent="0.3">
      <c r="A3140" s="182"/>
      <c r="B3140" s="160"/>
      <c r="C3140" s="64"/>
      <c r="D3140" s="161"/>
      <c r="E3140" s="161"/>
      <c r="F3140" s="178"/>
      <c r="H3140" s="165"/>
      <c r="J3140" s="165"/>
      <c r="L3140" s="165"/>
      <c r="N3140" s="165"/>
      <c r="P3140" s="165"/>
      <c r="R3140" s="165"/>
      <c r="T3140" s="165"/>
      <c r="V3140" s="165"/>
      <c r="X3140" s="165"/>
      <c r="Z3140" s="165"/>
      <c r="AB3140" s="165"/>
      <c r="AD3140" s="165"/>
      <c r="AF3140" s="165"/>
      <c r="AH3140" s="165"/>
      <c r="AJ3140" s="165"/>
      <c r="AL3140" s="165"/>
      <c r="AN3140" s="165"/>
      <c r="AP3140" s="165"/>
      <c r="AR3140" s="165"/>
      <c r="AT3140" s="165"/>
      <c r="AV3140" s="165"/>
      <c r="AX3140" s="165"/>
      <c r="AZ3140" s="165"/>
      <c r="BB3140" s="165"/>
    </row>
    <row r="3141" spans="1:54" s="174" customFormat="1" ht="18.399999999999999" customHeight="1" x14ac:dyDescent="0.3">
      <c r="A3141" s="182"/>
      <c r="B3141" s="160"/>
      <c r="C3141" s="64"/>
      <c r="D3141" s="161"/>
      <c r="E3141" s="161"/>
      <c r="F3141" s="178"/>
      <c r="H3141" s="165"/>
      <c r="J3141" s="165"/>
      <c r="L3141" s="165"/>
      <c r="N3141" s="165"/>
      <c r="P3141" s="165"/>
      <c r="R3141" s="165"/>
      <c r="T3141" s="165"/>
      <c r="V3141" s="165"/>
      <c r="X3141" s="165"/>
      <c r="Z3141" s="165"/>
      <c r="AB3141" s="165"/>
      <c r="AD3141" s="165"/>
      <c r="AF3141" s="165"/>
      <c r="AH3141" s="165"/>
      <c r="AJ3141" s="165"/>
      <c r="AL3141" s="165"/>
      <c r="AN3141" s="165"/>
      <c r="AP3141" s="165"/>
      <c r="AR3141" s="165"/>
      <c r="AT3141" s="165"/>
      <c r="AV3141" s="165"/>
      <c r="AX3141" s="165"/>
      <c r="AZ3141" s="165"/>
      <c r="BB3141" s="165"/>
    </row>
    <row r="3142" spans="1:54" s="174" customFormat="1" ht="18.399999999999999" customHeight="1" x14ac:dyDescent="0.3">
      <c r="A3142" s="182"/>
      <c r="B3142" s="160"/>
      <c r="C3142" s="64"/>
      <c r="D3142" s="161"/>
      <c r="E3142" s="161"/>
      <c r="F3142" s="165"/>
      <c r="H3142" s="165"/>
      <c r="J3142" s="165"/>
      <c r="L3142" s="165"/>
      <c r="N3142" s="165"/>
      <c r="P3142" s="165"/>
      <c r="R3142" s="165"/>
      <c r="T3142" s="165"/>
      <c r="V3142" s="165"/>
      <c r="X3142" s="165"/>
      <c r="Z3142" s="165"/>
      <c r="AB3142" s="165"/>
      <c r="AD3142" s="165"/>
      <c r="AF3142" s="165"/>
      <c r="AH3142" s="165"/>
      <c r="AJ3142" s="165"/>
      <c r="AL3142" s="165"/>
      <c r="AN3142" s="165"/>
      <c r="AP3142" s="165"/>
      <c r="AR3142" s="165"/>
      <c r="AT3142" s="165"/>
      <c r="AV3142" s="165"/>
      <c r="AX3142" s="165"/>
      <c r="AZ3142" s="165"/>
      <c r="BB3142" s="165"/>
    </row>
    <row r="3143" spans="1:54" s="174" customFormat="1" ht="18.399999999999999" customHeight="1" x14ac:dyDescent="0.3">
      <c r="A3143" s="182"/>
      <c r="B3143" s="160"/>
      <c r="C3143" s="64"/>
      <c r="D3143" s="161"/>
      <c r="E3143" s="161"/>
      <c r="F3143" s="178"/>
      <c r="H3143" s="165"/>
      <c r="J3143" s="165"/>
      <c r="L3143" s="165"/>
      <c r="N3143" s="165"/>
      <c r="P3143" s="165"/>
      <c r="R3143" s="165"/>
      <c r="T3143" s="165"/>
      <c r="V3143" s="165"/>
      <c r="X3143" s="165"/>
      <c r="Z3143" s="165"/>
      <c r="AB3143" s="165"/>
      <c r="AD3143" s="165"/>
      <c r="AF3143" s="165"/>
      <c r="AH3143" s="165"/>
      <c r="AJ3143" s="165"/>
      <c r="AL3143" s="165"/>
      <c r="AN3143" s="165"/>
      <c r="AP3143" s="165"/>
      <c r="AR3143" s="165"/>
      <c r="AT3143" s="165"/>
      <c r="AV3143" s="165"/>
      <c r="AX3143" s="165"/>
      <c r="AZ3143" s="165"/>
      <c r="BB3143" s="165"/>
    </row>
    <row r="3144" spans="1:54" s="174" customFormat="1" ht="18.399999999999999" customHeight="1" x14ac:dyDescent="0.3">
      <c r="A3144" s="182"/>
      <c r="B3144" s="173"/>
      <c r="C3144" s="80"/>
      <c r="D3144" s="161"/>
      <c r="E3144" s="161"/>
      <c r="F3144" s="178"/>
      <c r="H3144" s="178"/>
      <c r="J3144" s="178"/>
      <c r="L3144" s="165"/>
      <c r="N3144" s="165"/>
      <c r="P3144" s="165"/>
      <c r="R3144" s="165"/>
      <c r="T3144" s="165"/>
      <c r="V3144" s="165"/>
      <c r="X3144" s="165"/>
      <c r="Z3144" s="165"/>
      <c r="AB3144" s="165"/>
      <c r="AD3144" s="165"/>
      <c r="AF3144" s="165"/>
      <c r="AH3144" s="165"/>
      <c r="AJ3144" s="165"/>
      <c r="AL3144" s="165"/>
      <c r="AN3144" s="165"/>
      <c r="AP3144" s="165"/>
      <c r="AR3144" s="165"/>
      <c r="AT3144" s="165"/>
      <c r="AV3144" s="165"/>
      <c r="AX3144" s="165"/>
      <c r="AZ3144" s="165"/>
      <c r="BB3144" s="165"/>
    </row>
    <row r="3145" spans="1:54" s="174" customFormat="1" ht="18.399999999999999" customHeight="1" x14ac:dyDescent="0.3">
      <c r="A3145" s="182"/>
      <c r="B3145" s="160"/>
      <c r="C3145" s="64"/>
      <c r="D3145" s="161"/>
      <c r="E3145" s="161"/>
      <c r="F3145" s="178"/>
      <c r="H3145" s="178"/>
      <c r="J3145" s="165"/>
      <c r="L3145" s="165"/>
      <c r="N3145" s="165"/>
      <c r="P3145" s="165"/>
      <c r="R3145" s="165"/>
      <c r="T3145" s="165"/>
      <c r="V3145" s="165"/>
      <c r="X3145" s="165"/>
      <c r="Z3145" s="165"/>
      <c r="AB3145" s="165"/>
      <c r="AD3145" s="165"/>
      <c r="AF3145" s="165"/>
      <c r="AH3145" s="165"/>
      <c r="AJ3145" s="165"/>
      <c r="AL3145" s="165"/>
      <c r="AN3145" s="165"/>
      <c r="AP3145" s="165"/>
      <c r="AR3145" s="165"/>
      <c r="AT3145" s="165"/>
      <c r="AV3145" s="165"/>
      <c r="AX3145" s="165"/>
      <c r="AZ3145" s="165"/>
      <c r="BB3145" s="165"/>
    </row>
    <row r="3146" spans="1:54" s="174" customFormat="1" ht="18.399999999999999" customHeight="1" x14ac:dyDescent="0.3">
      <c r="A3146" s="182"/>
      <c r="B3146" s="160"/>
      <c r="C3146" s="64"/>
      <c r="D3146" s="161"/>
      <c r="E3146" s="161"/>
      <c r="F3146" s="165"/>
      <c r="H3146" s="165"/>
      <c r="J3146" s="165"/>
      <c r="L3146" s="165"/>
      <c r="N3146" s="165"/>
      <c r="P3146" s="165"/>
      <c r="R3146" s="165"/>
      <c r="T3146" s="165"/>
      <c r="V3146" s="165"/>
      <c r="X3146" s="165"/>
      <c r="Z3146" s="165"/>
      <c r="AB3146" s="165"/>
      <c r="AD3146" s="165"/>
      <c r="AF3146" s="165"/>
      <c r="AH3146" s="165"/>
      <c r="AJ3146" s="165"/>
      <c r="AL3146" s="165"/>
      <c r="AN3146" s="165"/>
      <c r="AP3146" s="165"/>
      <c r="AR3146" s="165"/>
      <c r="AT3146" s="165"/>
      <c r="AV3146" s="165"/>
      <c r="AX3146" s="165"/>
      <c r="AZ3146" s="165"/>
      <c r="BB3146" s="165"/>
    </row>
    <row r="3147" spans="1:54" s="174" customFormat="1" ht="18.399999999999999" customHeight="1" x14ac:dyDescent="0.3">
      <c r="A3147" s="182"/>
      <c r="B3147" s="160"/>
      <c r="C3147" s="64"/>
      <c r="D3147" s="161"/>
      <c r="E3147" s="161"/>
      <c r="F3147" s="178"/>
      <c r="H3147" s="178"/>
      <c r="J3147" s="165"/>
      <c r="L3147" s="165"/>
      <c r="N3147" s="165"/>
      <c r="P3147" s="165"/>
      <c r="R3147" s="165"/>
      <c r="T3147" s="165"/>
      <c r="V3147" s="165"/>
      <c r="X3147" s="165"/>
      <c r="Z3147" s="165"/>
      <c r="AB3147" s="165"/>
      <c r="AD3147" s="165"/>
      <c r="AF3147" s="165"/>
      <c r="AH3147" s="165"/>
      <c r="AJ3147" s="165"/>
      <c r="AL3147" s="165"/>
      <c r="AN3147" s="165"/>
      <c r="AP3147" s="165"/>
      <c r="AR3147" s="165"/>
      <c r="AT3147" s="165"/>
      <c r="AV3147" s="165"/>
      <c r="AX3147" s="165"/>
      <c r="AZ3147" s="165"/>
      <c r="BB3147" s="165"/>
    </row>
    <row r="3148" spans="1:54" s="174" customFormat="1" ht="18.399999999999999" customHeight="1" x14ac:dyDescent="0.3">
      <c r="A3148" s="182"/>
      <c r="B3148" s="160"/>
      <c r="C3148" s="64"/>
      <c r="D3148" s="161"/>
      <c r="E3148" s="161"/>
      <c r="F3148" s="178"/>
      <c r="H3148" s="165"/>
      <c r="J3148" s="165"/>
      <c r="L3148" s="165"/>
      <c r="N3148" s="165"/>
      <c r="P3148" s="165"/>
      <c r="R3148" s="165"/>
      <c r="T3148" s="165"/>
      <c r="V3148" s="165"/>
      <c r="X3148" s="165"/>
      <c r="Z3148" s="165"/>
      <c r="AB3148" s="165"/>
      <c r="AD3148" s="165"/>
      <c r="AF3148" s="165"/>
      <c r="AH3148" s="165"/>
      <c r="AJ3148" s="165"/>
      <c r="AL3148" s="165"/>
      <c r="AN3148" s="165"/>
      <c r="AP3148" s="165"/>
      <c r="AR3148" s="165"/>
      <c r="AT3148" s="165"/>
      <c r="AV3148" s="165"/>
      <c r="AX3148" s="165"/>
      <c r="AZ3148" s="165"/>
      <c r="BB3148" s="165"/>
    </row>
    <row r="3149" spans="1:54" s="174" customFormat="1" ht="18.399999999999999" customHeight="1" x14ac:dyDescent="0.3">
      <c r="A3149" s="182"/>
      <c r="B3149" s="160"/>
      <c r="C3149" s="64"/>
      <c r="D3149" s="161"/>
      <c r="E3149" s="161"/>
      <c r="F3149" s="165"/>
      <c r="H3149" s="165"/>
      <c r="J3149" s="165"/>
      <c r="L3149" s="165"/>
      <c r="N3149" s="165"/>
      <c r="P3149" s="165"/>
      <c r="R3149" s="165"/>
      <c r="T3149" s="165"/>
      <c r="V3149" s="165"/>
      <c r="X3149" s="165"/>
      <c r="Z3149" s="165"/>
      <c r="AB3149" s="165"/>
      <c r="AD3149" s="165"/>
      <c r="AF3149" s="165"/>
      <c r="AH3149" s="165"/>
      <c r="AJ3149" s="165"/>
      <c r="AL3149" s="165"/>
      <c r="AN3149" s="165"/>
      <c r="AP3149" s="165"/>
      <c r="AR3149" s="165"/>
      <c r="AT3149" s="165"/>
      <c r="AV3149" s="165"/>
      <c r="AX3149" s="165"/>
      <c r="AZ3149" s="165"/>
      <c r="BB3149" s="165"/>
    </row>
    <row r="3150" spans="1:54" s="174" customFormat="1" ht="18.399999999999999" customHeight="1" x14ac:dyDescent="0.3">
      <c r="A3150" s="182"/>
      <c r="B3150" s="160"/>
      <c r="C3150" s="64"/>
      <c r="D3150" s="161"/>
      <c r="E3150" s="161"/>
      <c r="F3150" s="178"/>
      <c r="H3150" s="165"/>
      <c r="J3150" s="165"/>
      <c r="L3150" s="165"/>
      <c r="N3150" s="165"/>
      <c r="P3150" s="165"/>
      <c r="R3150" s="165"/>
      <c r="T3150" s="165"/>
      <c r="V3150" s="165"/>
      <c r="X3150" s="165"/>
      <c r="Z3150" s="165"/>
      <c r="AB3150" s="165"/>
      <c r="AD3150" s="165"/>
      <c r="AF3150" s="165"/>
      <c r="AH3150" s="165"/>
      <c r="AJ3150" s="165"/>
      <c r="AL3150" s="165"/>
      <c r="AN3150" s="165"/>
      <c r="AP3150" s="165"/>
      <c r="AR3150" s="165"/>
      <c r="AT3150" s="165"/>
      <c r="AV3150" s="165"/>
      <c r="AX3150" s="165"/>
      <c r="AZ3150" s="165"/>
      <c r="BB3150" s="165"/>
    </row>
    <row r="3151" spans="1:54" s="174" customFormat="1" ht="18.399999999999999" customHeight="1" x14ac:dyDescent="0.3">
      <c r="A3151" s="182"/>
      <c r="B3151" s="160"/>
      <c r="C3151" s="64"/>
      <c r="D3151" s="161"/>
      <c r="E3151" s="161"/>
      <c r="F3151" s="165"/>
      <c r="H3151" s="165"/>
      <c r="J3151" s="165"/>
      <c r="L3151" s="165"/>
      <c r="N3151" s="165"/>
      <c r="P3151" s="165"/>
      <c r="R3151" s="165"/>
      <c r="T3151" s="165"/>
      <c r="V3151" s="165"/>
      <c r="X3151" s="165"/>
      <c r="Z3151" s="165"/>
      <c r="AB3151" s="165"/>
      <c r="AD3151" s="165"/>
      <c r="AF3151" s="165"/>
      <c r="AH3151" s="165"/>
      <c r="AJ3151" s="165"/>
      <c r="AL3151" s="165"/>
      <c r="AN3151" s="165"/>
      <c r="AP3151" s="165"/>
      <c r="AR3151" s="165"/>
      <c r="AT3151" s="165"/>
      <c r="AV3151" s="165"/>
      <c r="AX3151" s="165"/>
      <c r="AZ3151" s="165"/>
      <c r="BB3151" s="165"/>
    </row>
    <row r="3152" spans="1:54" s="174" customFormat="1" ht="18.399999999999999" customHeight="1" x14ac:dyDescent="0.3">
      <c r="A3152" s="182"/>
      <c r="B3152" s="160"/>
      <c r="C3152" s="64"/>
      <c r="D3152" s="161"/>
      <c r="E3152" s="161"/>
      <c r="F3152" s="178"/>
      <c r="H3152" s="164"/>
      <c r="J3152" s="164"/>
      <c r="L3152" s="164"/>
      <c r="N3152" s="164"/>
      <c r="P3152" s="164"/>
      <c r="R3152" s="164"/>
      <c r="T3152" s="164"/>
      <c r="V3152" s="164"/>
      <c r="X3152" s="164"/>
      <c r="Z3152" s="164"/>
      <c r="AB3152" s="164"/>
      <c r="AD3152" s="164"/>
      <c r="AF3152" s="164"/>
      <c r="AH3152" s="164"/>
      <c r="AJ3152" s="164"/>
      <c r="AL3152" s="164"/>
      <c r="AN3152" s="164"/>
      <c r="AP3152" s="164"/>
      <c r="AR3152" s="164"/>
      <c r="AT3152" s="164"/>
      <c r="AV3152" s="164"/>
      <c r="AX3152" s="164"/>
      <c r="AZ3152" s="164"/>
      <c r="BB3152" s="164"/>
    </row>
    <row r="3153" spans="1:54" s="174" customFormat="1" ht="18.399999999999999" customHeight="1" x14ac:dyDescent="0.3">
      <c r="A3153" s="182"/>
      <c r="B3153" s="160"/>
      <c r="C3153" s="64"/>
      <c r="D3153" s="161"/>
      <c r="E3153" s="161"/>
      <c r="F3153" s="165"/>
      <c r="H3153" s="165"/>
      <c r="J3153" s="165"/>
      <c r="L3153" s="165"/>
      <c r="N3153" s="165"/>
      <c r="P3153" s="165"/>
      <c r="R3153" s="165"/>
      <c r="T3153" s="165"/>
      <c r="V3153" s="165"/>
      <c r="X3153" s="165"/>
      <c r="Z3153" s="165"/>
      <c r="AB3153" s="165"/>
      <c r="AD3153" s="165"/>
      <c r="AF3153" s="165"/>
      <c r="AH3153" s="165"/>
      <c r="AJ3153" s="165"/>
      <c r="AL3153" s="165"/>
      <c r="AN3153" s="165"/>
      <c r="AP3153" s="165"/>
      <c r="AR3153" s="165"/>
      <c r="AT3153" s="165"/>
      <c r="AV3153" s="165"/>
      <c r="AX3153" s="165"/>
      <c r="AZ3153" s="165"/>
      <c r="BB3153" s="165"/>
    </row>
    <row r="3154" spans="1:54" s="174" customFormat="1" ht="18.399999999999999" customHeight="1" x14ac:dyDescent="0.3">
      <c r="A3154" s="182"/>
      <c r="B3154" s="160"/>
      <c r="C3154" s="64"/>
      <c r="D3154" s="161"/>
      <c r="E3154" s="161"/>
      <c r="F3154" s="178"/>
      <c r="H3154" s="165"/>
      <c r="J3154" s="165"/>
      <c r="L3154" s="165"/>
      <c r="N3154" s="165"/>
      <c r="P3154" s="165"/>
      <c r="R3154" s="165"/>
      <c r="T3154" s="165"/>
      <c r="V3154" s="165"/>
      <c r="X3154" s="165"/>
      <c r="Z3154" s="165"/>
      <c r="AB3154" s="165"/>
      <c r="AD3154" s="165"/>
      <c r="AF3154" s="165"/>
      <c r="AH3154" s="165"/>
      <c r="AJ3154" s="165"/>
      <c r="AL3154" s="165"/>
      <c r="AN3154" s="165"/>
      <c r="AP3154" s="165"/>
      <c r="AR3154" s="165"/>
      <c r="AT3154" s="165"/>
      <c r="AV3154" s="165"/>
      <c r="AX3154" s="165"/>
      <c r="AZ3154" s="165"/>
      <c r="BB3154" s="165"/>
    </row>
    <row r="3155" spans="1:54" s="174" customFormat="1" ht="18.399999999999999" customHeight="1" x14ac:dyDescent="0.3">
      <c r="A3155" s="182"/>
      <c r="B3155" s="160"/>
      <c r="C3155" s="64"/>
      <c r="D3155" s="161"/>
      <c r="E3155" s="161"/>
      <c r="F3155" s="165"/>
      <c r="H3155" s="165"/>
      <c r="J3155" s="165"/>
      <c r="L3155" s="165"/>
      <c r="N3155" s="165"/>
      <c r="P3155" s="165"/>
      <c r="R3155" s="165"/>
      <c r="T3155" s="165"/>
      <c r="V3155" s="165"/>
      <c r="X3155" s="165"/>
      <c r="Z3155" s="165"/>
      <c r="AB3155" s="165"/>
      <c r="AD3155" s="165"/>
      <c r="AF3155" s="165"/>
      <c r="AH3155" s="165"/>
      <c r="AJ3155" s="165"/>
      <c r="AL3155" s="165"/>
      <c r="AN3155" s="165"/>
      <c r="AP3155" s="165"/>
      <c r="AR3155" s="165"/>
      <c r="AT3155" s="165"/>
      <c r="AV3155" s="165"/>
      <c r="AX3155" s="165"/>
      <c r="AZ3155" s="165"/>
      <c r="BB3155" s="165"/>
    </row>
    <row r="3156" spans="1:54" s="174" customFormat="1" ht="18.399999999999999" customHeight="1" x14ac:dyDescent="0.3">
      <c r="A3156" s="206"/>
      <c r="B3156" s="161"/>
      <c r="C3156" s="89"/>
      <c r="D3156" s="161"/>
      <c r="E3156" s="161"/>
      <c r="F3156" s="178"/>
      <c r="H3156" s="165"/>
      <c r="J3156" s="165"/>
      <c r="L3156" s="164"/>
      <c r="N3156" s="165"/>
      <c r="P3156" s="165"/>
      <c r="R3156" s="165"/>
      <c r="T3156" s="165"/>
      <c r="V3156" s="165"/>
      <c r="X3156" s="165"/>
      <c r="Z3156" s="165"/>
      <c r="AB3156" s="165"/>
      <c r="AD3156" s="165"/>
      <c r="AF3156" s="165"/>
      <c r="AH3156" s="165"/>
      <c r="AJ3156" s="165"/>
      <c r="AL3156" s="165"/>
      <c r="AN3156" s="165"/>
      <c r="AP3156" s="165"/>
      <c r="AR3156" s="165"/>
      <c r="AT3156" s="165"/>
      <c r="AV3156" s="165"/>
      <c r="AX3156" s="165"/>
      <c r="AZ3156" s="165"/>
      <c r="BB3156" s="165"/>
    </row>
    <row r="3157" spans="1:54" s="174" customFormat="1" ht="18.399999999999999" customHeight="1" x14ac:dyDescent="0.3">
      <c r="A3157" s="207"/>
      <c r="B3157" s="179"/>
      <c r="C3157" s="80"/>
      <c r="D3157" s="161"/>
      <c r="E3157" s="161"/>
      <c r="F3157" s="178"/>
      <c r="H3157" s="165"/>
      <c r="J3157" s="165"/>
      <c r="L3157" s="165"/>
      <c r="N3157" s="165"/>
      <c r="P3157" s="165"/>
      <c r="R3157" s="165"/>
      <c r="T3157" s="165"/>
      <c r="V3157" s="165"/>
      <c r="X3157" s="165"/>
      <c r="Z3157" s="165"/>
      <c r="AB3157" s="165"/>
      <c r="AD3157" s="165"/>
      <c r="AF3157" s="165"/>
      <c r="AH3157" s="165"/>
      <c r="AJ3157" s="165"/>
      <c r="AL3157" s="165"/>
      <c r="AN3157" s="165"/>
      <c r="AP3157" s="165"/>
      <c r="AR3157" s="165"/>
      <c r="AT3157" s="165"/>
      <c r="AV3157" s="165"/>
      <c r="AX3157" s="165"/>
      <c r="AZ3157" s="165"/>
      <c r="BB3157" s="165"/>
    </row>
    <row r="3158" spans="1:54" s="174" customFormat="1" ht="18.399999999999999" customHeight="1" x14ac:dyDescent="0.3">
      <c r="A3158" s="200"/>
      <c r="B3158" s="179"/>
      <c r="C3158" s="80"/>
      <c r="D3158" s="161"/>
      <c r="E3158" s="161"/>
      <c r="F3158" s="178"/>
      <c r="H3158" s="165"/>
      <c r="J3158" s="165"/>
      <c r="L3158" s="165"/>
      <c r="N3158" s="165"/>
      <c r="P3158" s="165"/>
      <c r="R3158" s="165"/>
      <c r="T3158" s="165"/>
      <c r="V3158" s="165"/>
      <c r="X3158" s="165"/>
      <c r="Z3158" s="165"/>
      <c r="AB3158" s="165"/>
      <c r="AD3158" s="165"/>
      <c r="AF3158" s="165"/>
      <c r="AH3158" s="165"/>
      <c r="AJ3158" s="165"/>
      <c r="AL3158" s="165"/>
      <c r="AN3158" s="165"/>
      <c r="AP3158" s="165"/>
      <c r="AR3158" s="165"/>
      <c r="AT3158" s="165"/>
      <c r="AV3158" s="165"/>
      <c r="AX3158" s="165"/>
      <c r="AZ3158" s="165"/>
      <c r="BB3158" s="165"/>
    </row>
    <row r="3159" spans="1:54" s="174" customFormat="1" ht="18.399999999999999" customHeight="1" x14ac:dyDescent="0.3">
      <c r="A3159" s="207"/>
      <c r="B3159" s="173"/>
      <c r="C3159" s="80"/>
      <c r="D3159" s="161"/>
      <c r="E3159" s="161"/>
      <c r="F3159" s="178"/>
      <c r="H3159" s="165"/>
      <c r="J3159" s="165"/>
      <c r="L3159" s="165"/>
      <c r="N3159" s="165"/>
      <c r="P3159" s="165"/>
      <c r="R3159" s="165"/>
      <c r="T3159" s="165"/>
      <c r="V3159" s="165"/>
      <c r="X3159" s="165"/>
      <c r="Z3159" s="165"/>
      <c r="AB3159" s="165"/>
      <c r="AD3159" s="165"/>
      <c r="AF3159" s="165"/>
      <c r="AH3159" s="165"/>
      <c r="AJ3159" s="165"/>
      <c r="AL3159" s="165"/>
      <c r="AN3159" s="165"/>
      <c r="AP3159" s="165"/>
      <c r="AR3159" s="165"/>
      <c r="AT3159" s="165"/>
      <c r="AV3159" s="165"/>
      <c r="AX3159" s="165"/>
      <c r="AZ3159" s="165"/>
      <c r="BB3159" s="165"/>
    </row>
    <row r="3160" spans="1:54" s="174" customFormat="1" ht="18.399999999999999" customHeight="1" x14ac:dyDescent="0.3">
      <c r="A3160" s="182"/>
      <c r="B3160" s="160"/>
      <c r="C3160" s="64"/>
      <c r="D3160" s="161"/>
      <c r="E3160" s="161"/>
      <c r="F3160" s="178"/>
      <c r="H3160" s="178"/>
      <c r="J3160" s="178"/>
      <c r="L3160" s="178"/>
      <c r="N3160" s="178"/>
      <c r="P3160" s="178"/>
      <c r="R3160" s="178"/>
      <c r="T3160" s="178"/>
      <c r="V3160" s="178"/>
      <c r="X3160" s="178"/>
      <c r="Z3160" s="178"/>
      <c r="AB3160" s="178"/>
      <c r="AD3160" s="178"/>
      <c r="AF3160" s="178"/>
      <c r="AH3160" s="178"/>
      <c r="AJ3160" s="178"/>
      <c r="AL3160" s="178"/>
      <c r="AN3160" s="178"/>
      <c r="AP3160" s="178"/>
      <c r="AR3160" s="178"/>
      <c r="AT3160" s="178"/>
      <c r="AV3160" s="178"/>
      <c r="AX3160" s="178"/>
      <c r="AZ3160" s="178"/>
      <c r="BB3160" s="178"/>
    </row>
    <row r="3161" spans="1:54" s="174" customFormat="1" ht="18.399999999999999" customHeight="1" x14ac:dyDescent="0.3">
      <c r="A3161" s="182"/>
      <c r="B3161" s="160"/>
      <c r="C3161" s="64"/>
      <c r="D3161" s="161"/>
      <c r="E3161" s="161"/>
      <c r="F3161" s="178"/>
      <c r="H3161" s="165"/>
      <c r="J3161" s="165"/>
      <c r="L3161" s="165"/>
      <c r="N3161" s="165"/>
      <c r="P3161" s="165"/>
      <c r="R3161" s="165"/>
      <c r="T3161" s="165"/>
      <c r="V3161" s="165"/>
      <c r="X3161" s="165"/>
      <c r="Z3161" s="165"/>
      <c r="AB3161" s="165"/>
      <c r="AD3161" s="165"/>
      <c r="AF3161" s="165"/>
      <c r="AH3161" s="165"/>
      <c r="AJ3161" s="165"/>
      <c r="AL3161" s="165"/>
      <c r="AN3161" s="165"/>
      <c r="AP3161" s="165"/>
      <c r="AR3161" s="165"/>
      <c r="AT3161" s="165"/>
      <c r="AV3161" s="165"/>
      <c r="AX3161" s="165"/>
      <c r="AZ3161" s="165"/>
      <c r="BB3161" s="165"/>
    </row>
    <row r="3162" spans="1:54" s="174" customFormat="1" ht="18.399999999999999" customHeight="1" x14ac:dyDescent="0.3">
      <c r="A3162" s="182"/>
      <c r="B3162" s="160"/>
      <c r="C3162" s="64"/>
      <c r="D3162" s="161"/>
      <c r="E3162" s="161"/>
      <c r="F3162" s="178"/>
      <c r="H3162" s="178"/>
      <c r="J3162" s="178"/>
      <c r="L3162" s="165"/>
      <c r="N3162" s="165"/>
      <c r="P3162" s="165"/>
      <c r="R3162" s="165"/>
      <c r="T3162" s="165"/>
      <c r="V3162" s="165"/>
      <c r="X3162" s="165"/>
      <c r="Z3162" s="165"/>
      <c r="AB3162" s="165"/>
      <c r="AD3162" s="165"/>
      <c r="AF3162" s="165"/>
      <c r="AH3162" s="165"/>
      <c r="AJ3162" s="165"/>
      <c r="AL3162" s="165"/>
      <c r="AN3162" s="165"/>
      <c r="AP3162" s="165"/>
      <c r="AR3162" s="165"/>
      <c r="AT3162" s="165"/>
      <c r="AV3162" s="165"/>
      <c r="AX3162" s="165"/>
      <c r="AZ3162" s="165"/>
      <c r="BB3162" s="165"/>
    </row>
    <row r="3163" spans="1:54" s="174" customFormat="1" ht="18.399999999999999" customHeight="1" x14ac:dyDescent="0.3">
      <c r="A3163" s="182"/>
      <c r="B3163" s="160"/>
      <c r="C3163" s="64"/>
      <c r="D3163" s="161"/>
      <c r="E3163" s="161"/>
      <c r="F3163" s="178"/>
      <c r="H3163" s="165"/>
      <c r="J3163" s="165"/>
      <c r="L3163" s="165"/>
      <c r="N3163" s="165"/>
      <c r="P3163" s="165"/>
      <c r="R3163" s="165"/>
      <c r="T3163" s="165"/>
      <c r="V3163" s="165"/>
      <c r="X3163" s="165"/>
      <c r="Z3163" s="165"/>
      <c r="AB3163" s="165"/>
      <c r="AD3163" s="165"/>
      <c r="AF3163" s="165"/>
      <c r="AH3163" s="165"/>
      <c r="AJ3163" s="165"/>
      <c r="AL3163" s="165"/>
      <c r="AN3163" s="165"/>
      <c r="AP3163" s="165"/>
      <c r="AR3163" s="165"/>
      <c r="AT3163" s="165"/>
      <c r="AV3163" s="165"/>
      <c r="AX3163" s="165"/>
      <c r="AZ3163" s="165"/>
      <c r="BB3163" s="165"/>
    </row>
    <row r="3164" spans="1:54" s="174" customFormat="1" ht="18.399999999999999" customHeight="1" x14ac:dyDescent="0.3">
      <c r="A3164" s="182"/>
      <c r="B3164" s="160"/>
      <c r="C3164" s="64"/>
      <c r="D3164" s="161"/>
      <c r="E3164" s="161"/>
      <c r="F3164" s="178"/>
      <c r="H3164" s="165"/>
      <c r="J3164" s="165"/>
      <c r="L3164" s="165"/>
      <c r="N3164" s="165"/>
      <c r="P3164" s="165"/>
      <c r="R3164" s="165"/>
      <c r="T3164" s="165"/>
      <c r="V3164" s="165"/>
      <c r="X3164" s="165"/>
      <c r="Z3164" s="165"/>
      <c r="AB3164" s="165"/>
      <c r="AD3164" s="165"/>
      <c r="AF3164" s="165"/>
      <c r="AH3164" s="165"/>
      <c r="AJ3164" s="165"/>
      <c r="AL3164" s="165"/>
      <c r="AN3164" s="165"/>
      <c r="AP3164" s="165"/>
      <c r="AR3164" s="165"/>
      <c r="AT3164" s="165"/>
      <c r="AV3164" s="165"/>
      <c r="AX3164" s="165"/>
      <c r="AZ3164" s="165"/>
      <c r="BB3164" s="165"/>
    </row>
    <row r="3165" spans="1:54" s="174" customFormat="1" ht="18.399999999999999" customHeight="1" x14ac:dyDescent="0.3">
      <c r="A3165" s="182"/>
      <c r="B3165" s="160"/>
      <c r="C3165" s="64"/>
      <c r="D3165" s="161"/>
      <c r="E3165" s="161"/>
      <c r="F3165" s="178"/>
      <c r="H3165" s="165"/>
      <c r="J3165" s="165"/>
      <c r="L3165" s="165"/>
      <c r="N3165" s="165"/>
      <c r="P3165" s="165"/>
      <c r="R3165" s="165"/>
      <c r="T3165" s="165"/>
      <c r="V3165" s="165"/>
      <c r="X3165" s="165"/>
      <c r="Z3165" s="165"/>
      <c r="AB3165" s="165"/>
      <c r="AD3165" s="165"/>
      <c r="AF3165" s="165"/>
      <c r="AH3165" s="165"/>
      <c r="AJ3165" s="165"/>
      <c r="AL3165" s="165"/>
      <c r="AN3165" s="165"/>
      <c r="AP3165" s="165"/>
      <c r="AR3165" s="165"/>
      <c r="AT3165" s="165"/>
      <c r="AV3165" s="165"/>
      <c r="AX3165" s="165"/>
      <c r="AZ3165" s="165"/>
      <c r="BB3165" s="165"/>
    </row>
    <row r="3166" spans="1:54" s="174" customFormat="1" ht="18.399999999999999" customHeight="1" x14ac:dyDescent="0.3">
      <c r="A3166" s="182"/>
      <c r="B3166" s="160"/>
      <c r="C3166" s="64"/>
      <c r="D3166" s="161"/>
      <c r="E3166" s="161"/>
      <c r="F3166" s="178"/>
      <c r="H3166" s="178"/>
      <c r="J3166" s="178"/>
      <c r="L3166" s="165"/>
      <c r="N3166" s="165"/>
      <c r="P3166" s="165"/>
      <c r="R3166" s="165"/>
      <c r="T3166" s="165"/>
      <c r="V3166" s="165"/>
      <c r="X3166" s="165"/>
      <c r="Z3166" s="165"/>
      <c r="AB3166" s="165"/>
      <c r="AD3166" s="165"/>
      <c r="AF3166" s="165"/>
      <c r="AH3166" s="165"/>
      <c r="AJ3166" s="165"/>
      <c r="AL3166" s="165"/>
      <c r="AN3166" s="165"/>
      <c r="AP3166" s="165"/>
      <c r="AR3166" s="165"/>
      <c r="AT3166" s="165"/>
      <c r="AV3166" s="165"/>
      <c r="AX3166" s="165"/>
      <c r="AZ3166" s="165"/>
      <c r="BB3166" s="165"/>
    </row>
    <row r="3167" spans="1:54" s="174" customFormat="1" ht="18.399999999999999" customHeight="1" x14ac:dyDescent="0.3">
      <c r="A3167" s="182"/>
      <c r="B3167" s="160"/>
      <c r="C3167" s="64"/>
      <c r="D3167" s="161"/>
      <c r="E3167" s="161"/>
      <c r="F3167" s="165"/>
      <c r="H3167" s="165"/>
      <c r="J3167" s="165"/>
      <c r="L3167" s="165"/>
      <c r="N3167" s="165"/>
      <c r="P3167" s="165"/>
      <c r="R3167" s="165"/>
      <c r="T3167" s="165"/>
      <c r="V3167" s="165"/>
      <c r="X3167" s="165"/>
      <c r="Z3167" s="165"/>
      <c r="AB3167" s="165"/>
      <c r="AD3167" s="165"/>
      <c r="AF3167" s="165"/>
      <c r="AH3167" s="165"/>
      <c r="AJ3167" s="165"/>
      <c r="AL3167" s="165"/>
      <c r="AN3167" s="165"/>
      <c r="AP3167" s="165"/>
      <c r="AR3167" s="165"/>
      <c r="AT3167" s="165"/>
      <c r="AV3167" s="165"/>
      <c r="AX3167" s="165"/>
      <c r="AZ3167" s="165"/>
      <c r="BB3167" s="165"/>
    </row>
    <row r="3168" spans="1:54" s="174" customFormat="1" ht="18.399999999999999" customHeight="1" x14ac:dyDescent="0.3">
      <c r="A3168" s="182"/>
      <c r="B3168" s="160"/>
      <c r="C3168" s="64"/>
      <c r="D3168" s="161"/>
      <c r="E3168" s="161"/>
      <c r="F3168" s="165"/>
      <c r="H3168" s="165"/>
      <c r="J3168" s="165"/>
      <c r="L3168" s="165"/>
      <c r="N3168" s="165"/>
      <c r="P3168" s="165"/>
      <c r="R3168" s="165"/>
      <c r="T3168" s="165"/>
      <c r="V3168" s="165"/>
      <c r="X3168" s="165"/>
      <c r="Z3168" s="165"/>
      <c r="AB3168" s="165"/>
      <c r="AD3168" s="165"/>
      <c r="AF3168" s="165"/>
      <c r="AH3168" s="165"/>
      <c r="AJ3168" s="165"/>
      <c r="AL3168" s="165"/>
      <c r="AN3168" s="165"/>
      <c r="AP3168" s="165"/>
      <c r="AR3168" s="165"/>
      <c r="AT3168" s="165"/>
      <c r="AV3168" s="165"/>
      <c r="AX3168" s="165"/>
      <c r="AZ3168" s="165"/>
      <c r="BB3168" s="165"/>
    </row>
    <row r="3169" spans="1:54" s="174" customFormat="1" ht="18.399999999999999" customHeight="1" x14ac:dyDescent="0.3">
      <c r="A3169" s="182"/>
      <c r="B3169" s="160"/>
      <c r="C3169" s="64"/>
      <c r="D3169" s="161"/>
      <c r="E3169" s="161"/>
      <c r="F3169" s="178"/>
      <c r="H3169" s="178"/>
      <c r="J3169" s="178"/>
      <c r="L3169" s="164"/>
      <c r="N3169" s="164"/>
      <c r="P3169" s="178"/>
      <c r="R3169" s="164"/>
      <c r="T3169" s="164"/>
      <c r="V3169" s="164"/>
      <c r="X3169" s="164"/>
      <c r="Z3169" s="164"/>
      <c r="AB3169" s="164"/>
      <c r="AD3169" s="164"/>
      <c r="AF3169" s="164"/>
      <c r="AH3169" s="164"/>
      <c r="AJ3169" s="164"/>
      <c r="AL3169" s="164"/>
      <c r="AN3169" s="164"/>
      <c r="AP3169" s="164"/>
      <c r="AR3169" s="164"/>
      <c r="AT3169" s="164"/>
      <c r="AV3169" s="164"/>
      <c r="AX3169" s="164"/>
      <c r="AZ3169" s="164"/>
      <c r="BB3169" s="164"/>
    </row>
    <row r="3170" spans="1:54" s="174" customFormat="1" ht="18.399999999999999" customHeight="1" x14ac:dyDescent="0.3">
      <c r="A3170" s="182"/>
      <c r="B3170" s="160"/>
      <c r="C3170" s="64"/>
      <c r="D3170" s="161"/>
      <c r="E3170" s="161"/>
      <c r="F3170" s="178"/>
      <c r="H3170" s="178"/>
      <c r="J3170" s="178"/>
      <c r="L3170" s="178"/>
      <c r="N3170" s="178"/>
      <c r="P3170" s="178"/>
      <c r="R3170" s="178"/>
      <c r="T3170" s="178"/>
      <c r="V3170" s="178"/>
      <c r="X3170" s="178"/>
      <c r="Z3170" s="178"/>
      <c r="AB3170" s="178"/>
      <c r="AD3170" s="178"/>
      <c r="AF3170" s="178"/>
      <c r="AH3170" s="178"/>
      <c r="AJ3170" s="178"/>
      <c r="AL3170" s="178"/>
      <c r="AN3170" s="178"/>
      <c r="AP3170" s="178"/>
      <c r="AR3170" s="178"/>
      <c r="AT3170" s="178"/>
      <c r="AV3170" s="178"/>
      <c r="AX3170" s="178"/>
      <c r="AZ3170" s="178"/>
      <c r="BB3170" s="178"/>
    </row>
    <row r="3171" spans="1:54" s="174" customFormat="1" ht="18.399999999999999" customHeight="1" x14ac:dyDescent="0.3">
      <c r="A3171" s="182"/>
      <c r="B3171" s="160"/>
      <c r="C3171" s="64"/>
      <c r="D3171" s="161"/>
      <c r="E3171" s="161"/>
      <c r="F3171" s="178"/>
      <c r="H3171" s="165"/>
      <c r="J3171" s="165"/>
      <c r="L3171" s="165"/>
      <c r="N3171" s="165"/>
      <c r="P3171" s="165"/>
      <c r="R3171" s="165"/>
      <c r="T3171" s="165"/>
      <c r="V3171" s="165"/>
      <c r="X3171" s="165"/>
      <c r="Z3171" s="165"/>
      <c r="AB3171" s="165"/>
      <c r="AD3171" s="165"/>
      <c r="AF3171" s="165"/>
      <c r="AH3171" s="165"/>
      <c r="AJ3171" s="165"/>
      <c r="AL3171" s="165"/>
      <c r="AN3171" s="165"/>
      <c r="AP3171" s="165"/>
      <c r="AR3171" s="165"/>
      <c r="AT3171" s="165"/>
      <c r="AV3171" s="165"/>
      <c r="AX3171" s="165"/>
      <c r="AZ3171" s="165"/>
      <c r="BB3171" s="165"/>
    </row>
    <row r="3172" spans="1:54" s="174" customFormat="1" ht="18.399999999999999" customHeight="1" x14ac:dyDescent="0.3">
      <c r="A3172" s="182"/>
      <c r="B3172" s="160"/>
      <c r="C3172" s="64"/>
      <c r="D3172" s="161"/>
      <c r="E3172" s="161"/>
      <c r="F3172" s="178"/>
      <c r="H3172" s="165"/>
      <c r="J3172" s="165"/>
      <c r="L3172" s="165"/>
      <c r="N3172" s="165"/>
      <c r="P3172" s="165"/>
      <c r="R3172" s="165"/>
      <c r="T3172" s="165"/>
      <c r="V3172" s="165"/>
      <c r="X3172" s="165"/>
      <c r="Z3172" s="165"/>
      <c r="AB3172" s="165"/>
      <c r="AD3172" s="165"/>
      <c r="AF3172" s="165"/>
      <c r="AH3172" s="165"/>
      <c r="AJ3172" s="165"/>
      <c r="AL3172" s="165"/>
      <c r="AN3172" s="165"/>
      <c r="AP3172" s="165"/>
      <c r="AR3172" s="165"/>
      <c r="AT3172" s="165"/>
      <c r="AV3172" s="165"/>
      <c r="AX3172" s="165"/>
      <c r="AZ3172" s="165"/>
      <c r="BB3172" s="165"/>
    </row>
    <row r="3173" spans="1:54" s="174" customFormat="1" ht="18.399999999999999" customHeight="1" x14ac:dyDescent="0.3">
      <c r="A3173" s="182"/>
      <c r="B3173" s="160"/>
      <c r="C3173" s="64"/>
      <c r="D3173" s="161"/>
      <c r="E3173" s="161"/>
      <c r="F3173" s="165"/>
      <c r="H3173" s="165"/>
      <c r="J3173" s="165"/>
      <c r="L3173" s="165"/>
      <c r="N3173" s="165"/>
      <c r="P3173" s="165"/>
      <c r="R3173" s="165"/>
      <c r="T3173" s="165"/>
      <c r="V3173" s="165"/>
      <c r="X3173" s="165"/>
      <c r="Z3173" s="165"/>
      <c r="AB3173" s="165"/>
      <c r="AD3173" s="165"/>
      <c r="AF3173" s="165"/>
      <c r="AH3173" s="165"/>
      <c r="AJ3173" s="165"/>
      <c r="AL3173" s="165"/>
      <c r="AN3173" s="165"/>
      <c r="AP3173" s="165"/>
      <c r="AR3173" s="165"/>
      <c r="AT3173" s="165"/>
      <c r="AV3173" s="165"/>
      <c r="AX3173" s="165"/>
      <c r="AZ3173" s="165"/>
      <c r="BB3173" s="165"/>
    </row>
    <row r="3174" spans="1:54" s="174" customFormat="1" ht="18.399999999999999" customHeight="1" x14ac:dyDescent="0.3">
      <c r="A3174" s="182"/>
      <c r="B3174" s="161"/>
      <c r="C3174" s="89"/>
      <c r="D3174" s="164"/>
      <c r="E3174" s="161"/>
      <c r="F3174" s="178"/>
      <c r="H3174" s="165"/>
      <c r="J3174" s="165"/>
      <c r="L3174" s="165"/>
      <c r="N3174" s="165"/>
      <c r="P3174" s="165"/>
      <c r="R3174" s="165"/>
      <c r="T3174" s="165"/>
      <c r="V3174" s="165"/>
      <c r="X3174" s="165"/>
      <c r="Z3174" s="165"/>
      <c r="AB3174" s="165"/>
      <c r="AD3174" s="165"/>
      <c r="AF3174" s="165"/>
      <c r="AH3174" s="165"/>
      <c r="AJ3174" s="165"/>
      <c r="AL3174" s="165"/>
      <c r="AN3174" s="165"/>
      <c r="AP3174" s="165"/>
      <c r="AR3174" s="165"/>
      <c r="AT3174" s="165"/>
      <c r="AV3174" s="165"/>
      <c r="AX3174" s="165"/>
      <c r="AZ3174" s="165"/>
      <c r="BB3174" s="165"/>
    </row>
    <row r="3175" spans="1:54" s="174" customFormat="1" ht="18.399999999999999" customHeight="1" x14ac:dyDescent="0.3">
      <c r="A3175" s="182"/>
      <c r="B3175" s="160"/>
      <c r="C3175" s="64"/>
      <c r="D3175" s="161"/>
      <c r="E3175" s="161"/>
      <c r="F3175" s="165"/>
      <c r="H3175" s="165"/>
      <c r="J3175" s="165"/>
      <c r="L3175" s="165"/>
      <c r="N3175" s="165"/>
      <c r="P3175" s="165"/>
      <c r="R3175" s="165"/>
      <c r="T3175" s="165"/>
      <c r="V3175" s="165"/>
      <c r="X3175" s="165"/>
      <c r="Z3175" s="165"/>
      <c r="AB3175" s="165"/>
      <c r="AD3175" s="165"/>
      <c r="AF3175" s="165"/>
      <c r="AH3175" s="165"/>
      <c r="AJ3175" s="165"/>
      <c r="AL3175" s="165"/>
      <c r="AN3175" s="165"/>
      <c r="AP3175" s="165"/>
      <c r="AR3175" s="165"/>
      <c r="AT3175" s="165"/>
      <c r="AV3175" s="165"/>
      <c r="AX3175" s="165"/>
      <c r="AZ3175" s="165"/>
      <c r="BB3175" s="165"/>
    </row>
    <row r="3176" spans="1:54" s="174" customFormat="1" ht="18.399999999999999" customHeight="1" x14ac:dyDescent="0.3">
      <c r="A3176" s="182"/>
      <c r="B3176" s="161"/>
      <c r="C3176" s="89"/>
      <c r="D3176" s="164"/>
      <c r="E3176" s="161"/>
      <c r="F3176" s="178"/>
      <c r="H3176" s="165"/>
      <c r="J3176" s="165"/>
      <c r="L3176" s="165"/>
      <c r="N3176" s="165"/>
      <c r="P3176" s="165"/>
      <c r="R3176" s="165"/>
      <c r="T3176" s="165"/>
      <c r="V3176" s="165"/>
      <c r="X3176" s="165"/>
      <c r="Z3176" s="165"/>
      <c r="AB3176" s="165"/>
      <c r="AD3176" s="165"/>
      <c r="AF3176" s="165"/>
      <c r="AH3176" s="165"/>
      <c r="AJ3176" s="165"/>
      <c r="AL3176" s="165"/>
      <c r="AN3176" s="165"/>
      <c r="AP3176" s="165"/>
      <c r="AR3176" s="165"/>
      <c r="AT3176" s="165"/>
      <c r="AV3176" s="165"/>
      <c r="AX3176" s="165"/>
      <c r="AZ3176" s="165"/>
      <c r="BB3176" s="165"/>
    </row>
    <row r="3177" spans="1:54" s="174" customFormat="1" ht="18.399999999999999" customHeight="1" x14ac:dyDescent="0.3">
      <c r="A3177" s="182"/>
      <c r="B3177" s="160"/>
      <c r="C3177" s="64"/>
      <c r="D3177" s="161"/>
      <c r="E3177" s="161"/>
      <c r="F3177" s="178"/>
      <c r="H3177" s="165"/>
      <c r="J3177" s="165"/>
      <c r="L3177" s="165"/>
      <c r="N3177" s="165"/>
      <c r="P3177" s="165"/>
      <c r="R3177" s="165"/>
      <c r="T3177" s="165"/>
      <c r="V3177" s="165"/>
      <c r="X3177" s="165"/>
      <c r="Z3177" s="165"/>
      <c r="AB3177" s="165"/>
      <c r="AD3177" s="165"/>
      <c r="AF3177" s="165"/>
      <c r="AH3177" s="165"/>
      <c r="AJ3177" s="165"/>
      <c r="AL3177" s="165"/>
      <c r="AN3177" s="165"/>
      <c r="AP3177" s="165"/>
      <c r="AR3177" s="165"/>
      <c r="AT3177" s="165"/>
      <c r="AV3177" s="165"/>
      <c r="AX3177" s="165"/>
      <c r="AZ3177" s="165"/>
      <c r="BB3177" s="165"/>
    </row>
    <row r="3178" spans="1:54" s="174" customFormat="1" ht="18.399999999999999" customHeight="1" x14ac:dyDescent="0.3">
      <c r="A3178" s="182"/>
      <c r="B3178" s="160"/>
      <c r="C3178" s="64"/>
      <c r="D3178" s="161"/>
      <c r="E3178" s="161"/>
      <c r="F3178" s="178"/>
      <c r="H3178" s="165"/>
      <c r="J3178" s="165"/>
      <c r="L3178" s="165"/>
      <c r="N3178" s="165"/>
      <c r="P3178" s="165"/>
      <c r="R3178" s="165"/>
      <c r="T3178" s="165"/>
      <c r="V3178" s="165"/>
      <c r="X3178" s="165"/>
      <c r="Z3178" s="165"/>
      <c r="AB3178" s="165"/>
      <c r="AD3178" s="165"/>
      <c r="AF3178" s="165"/>
      <c r="AH3178" s="165"/>
      <c r="AJ3178" s="165"/>
      <c r="AL3178" s="165"/>
      <c r="AN3178" s="165"/>
      <c r="AP3178" s="165"/>
      <c r="AR3178" s="165"/>
      <c r="AT3178" s="165"/>
      <c r="AV3178" s="165"/>
      <c r="AX3178" s="165"/>
      <c r="AZ3178" s="165"/>
      <c r="BB3178" s="165"/>
    </row>
    <row r="3179" spans="1:54" s="174" customFormat="1" ht="18.399999999999999" customHeight="1" x14ac:dyDescent="0.3">
      <c r="A3179" s="182"/>
      <c r="B3179" s="160"/>
      <c r="C3179" s="64"/>
      <c r="D3179" s="161"/>
      <c r="E3179" s="161"/>
      <c r="F3179" s="178"/>
      <c r="H3179" s="165"/>
      <c r="J3179" s="165"/>
      <c r="L3179" s="165"/>
      <c r="N3179" s="165"/>
      <c r="P3179" s="165"/>
      <c r="R3179" s="165"/>
      <c r="T3179" s="165"/>
      <c r="V3179" s="165"/>
      <c r="X3179" s="165"/>
      <c r="Z3179" s="165"/>
      <c r="AB3179" s="165"/>
      <c r="AD3179" s="165"/>
      <c r="AF3179" s="165"/>
      <c r="AH3179" s="165"/>
      <c r="AJ3179" s="165"/>
      <c r="AL3179" s="165"/>
      <c r="AN3179" s="165"/>
      <c r="AP3179" s="165"/>
      <c r="AR3179" s="165"/>
      <c r="AT3179" s="165"/>
      <c r="AV3179" s="165"/>
      <c r="AX3179" s="165"/>
      <c r="AZ3179" s="165"/>
      <c r="BB3179" s="165"/>
    </row>
    <row r="3180" spans="1:54" s="174" customFormat="1" ht="18.399999999999999" customHeight="1" x14ac:dyDescent="0.3">
      <c r="A3180" s="182"/>
      <c r="B3180" s="160"/>
      <c r="C3180" s="64"/>
      <c r="D3180" s="161"/>
      <c r="E3180" s="161"/>
      <c r="F3180" s="165"/>
      <c r="H3180" s="165"/>
      <c r="J3180" s="165"/>
      <c r="L3180" s="165"/>
      <c r="N3180" s="165"/>
      <c r="P3180" s="165"/>
      <c r="R3180" s="165"/>
      <c r="T3180" s="165"/>
      <c r="V3180" s="165"/>
      <c r="X3180" s="165"/>
      <c r="Z3180" s="165"/>
      <c r="AB3180" s="165"/>
      <c r="AD3180" s="165"/>
      <c r="AF3180" s="165"/>
      <c r="AH3180" s="165"/>
      <c r="AJ3180" s="165"/>
      <c r="AL3180" s="165"/>
      <c r="AN3180" s="165"/>
      <c r="AP3180" s="165"/>
      <c r="AR3180" s="165"/>
      <c r="AT3180" s="165"/>
      <c r="AV3180" s="165"/>
      <c r="AX3180" s="165"/>
      <c r="AZ3180" s="165"/>
      <c r="BB3180" s="165"/>
    </row>
    <row r="3181" spans="1:54" s="174" customFormat="1" ht="18.399999999999999" customHeight="1" x14ac:dyDescent="0.3">
      <c r="A3181" s="182"/>
      <c r="B3181" s="160"/>
      <c r="C3181" s="64"/>
      <c r="D3181" s="161"/>
      <c r="E3181" s="161"/>
      <c r="F3181" s="165"/>
      <c r="H3181" s="165"/>
      <c r="J3181" s="165"/>
      <c r="L3181" s="165"/>
      <c r="N3181" s="165"/>
      <c r="P3181" s="165"/>
      <c r="R3181" s="165"/>
      <c r="T3181" s="165"/>
      <c r="V3181" s="165"/>
      <c r="X3181" s="165"/>
      <c r="Z3181" s="165"/>
      <c r="AB3181" s="165"/>
      <c r="AD3181" s="165"/>
      <c r="AF3181" s="165"/>
      <c r="AH3181" s="165"/>
      <c r="AJ3181" s="165"/>
      <c r="AL3181" s="165"/>
      <c r="AN3181" s="165"/>
      <c r="AP3181" s="165"/>
      <c r="AR3181" s="165"/>
      <c r="AT3181" s="165"/>
      <c r="AV3181" s="165"/>
      <c r="AX3181" s="165"/>
      <c r="AZ3181" s="165"/>
      <c r="BB3181" s="165"/>
    </row>
    <row r="3182" spans="1:54" s="174" customFormat="1" ht="18.399999999999999" customHeight="1" x14ac:dyDescent="0.3">
      <c r="A3182" s="182"/>
      <c r="C3182" s="64"/>
      <c r="D3182" s="161"/>
      <c r="E3182" s="161"/>
      <c r="F3182" s="165"/>
      <c r="H3182" s="165"/>
      <c r="J3182" s="165"/>
      <c r="L3182" s="165"/>
      <c r="N3182" s="165"/>
      <c r="P3182" s="165"/>
      <c r="R3182" s="165"/>
      <c r="T3182" s="165"/>
      <c r="V3182" s="165"/>
      <c r="X3182" s="165"/>
      <c r="Z3182" s="165"/>
      <c r="AB3182" s="165"/>
      <c r="AD3182" s="165"/>
      <c r="AF3182" s="165"/>
      <c r="AH3182" s="165"/>
      <c r="AJ3182" s="165"/>
      <c r="AL3182" s="165"/>
      <c r="AN3182" s="165"/>
      <c r="AP3182" s="165"/>
      <c r="AR3182" s="165"/>
      <c r="AT3182" s="165"/>
      <c r="AV3182" s="165"/>
      <c r="AX3182" s="165"/>
      <c r="AZ3182" s="165"/>
      <c r="BB3182" s="165"/>
    </row>
    <row r="3183" spans="1:54" s="174" customFormat="1" ht="18.399999999999999" customHeight="1" x14ac:dyDescent="0.3">
      <c r="A3183" s="182"/>
      <c r="B3183" s="160"/>
      <c r="C3183" s="64"/>
      <c r="D3183" s="161"/>
      <c r="E3183" s="161"/>
      <c r="F3183" s="165"/>
      <c r="H3183" s="165"/>
      <c r="J3183" s="165"/>
      <c r="L3183" s="165"/>
      <c r="N3183" s="165"/>
      <c r="P3183" s="165"/>
      <c r="R3183" s="165"/>
      <c r="T3183" s="165"/>
      <c r="V3183" s="165"/>
      <c r="X3183" s="165"/>
      <c r="Z3183" s="165"/>
      <c r="AB3183" s="165"/>
      <c r="AD3183" s="165"/>
      <c r="AF3183" s="165"/>
      <c r="AH3183" s="165"/>
      <c r="AJ3183" s="165"/>
      <c r="AL3183" s="165"/>
      <c r="AN3183" s="165"/>
      <c r="AP3183" s="165"/>
      <c r="AR3183" s="165"/>
      <c r="AT3183" s="165"/>
      <c r="AV3183" s="165"/>
      <c r="AX3183" s="165"/>
      <c r="AZ3183" s="165"/>
      <c r="BB3183" s="165"/>
    </row>
    <row r="3184" spans="1:54" s="174" customFormat="1" ht="18.399999999999999" customHeight="1" x14ac:dyDescent="0.3">
      <c r="A3184" s="182"/>
      <c r="B3184" s="160"/>
      <c r="C3184" s="64"/>
      <c r="D3184" s="161"/>
      <c r="E3184" s="161"/>
      <c r="F3184" s="165"/>
      <c r="H3184" s="165"/>
      <c r="J3184" s="165"/>
      <c r="L3184" s="165"/>
      <c r="N3184" s="165"/>
      <c r="P3184" s="165"/>
      <c r="R3184" s="165"/>
      <c r="T3184" s="165"/>
      <c r="V3184" s="165"/>
      <c r="X3184" s="165"/>
      <c r="Z3184" s="165"/>
      <c r="AB3184" s="165"/>
      <c r="AD3184" s="165"/>
      <c r="AF3184" s="165"/>
      <c r="AH3184" s="165"/>
      <c r="AJ3184" s="165"/>
      <c r="AL3184" s="165"/>
      <c r="AN3184" s="165"/>
      <c r="AP3184" s="165"/>
      <c r="AR3184" s="165"/>
      <c r="AT3184" s="165"/>
      <c r="AV3184" s="165"/>
      <c r="AX3184" s="165"/>
      <c r="AZ3184" s="165"/>
      <c r="BB3184" s="165"/>
    </row>
    <row r="3185" spans="1:54" s="174" customFormat="1" ht="18.399999999999999" customHeight="1" x14ac:dyDescent="0.3">
      <c r="A3185" s="182"/>
      <c r="B3185" s="160"/>
      <c r="C3185" s="64"/>
      <c r="D3185" s="161"/>
      <c r="E3185" s="161"/>
      <c r="F3185" s="178"/>
      <c r="H3185" s="165"/>
      <c r="J3185" s="165"/>
      <c r="L3185" s="165"/>
      <c r="N3185" s="165"/>
      <c r="P3185" s="165"/>
      <c r="R3185" s="165"/>
      <c r="T3185" s="165"/>
      <c r="V3185" s="165"/>
      <c r="X3185" s="165"/>
      <c r="Z3185" s="165"/>
      <c r="AB3185" s="165"/>
      <c r="AD3185" s="165"/>
      <c r="AF3185" s="165"/>
      <c r="AH3185" s="165"/>
      <c r="AJ3185" s="165"/>
      <c r="AL3185" s="165"/>
      <c r="AN3185" s="165"/>
      <c r="AP3185" s="165"/>
      <c r="AR3185" s="165"/>
      <c r="AT3185" s="165"/>
      <c r="AV3185" s="165"/>
      <c r="AX3185" s="165"/>
      <c r="AZ3185" s="165"/>
      <c r="BB3185" s="165"/>
    </row>
    <row r="3186" spans="1:54" s="174" customFormat="1" ht="18.399999999999999" customHeight="1" x14ac:dyDescent="0.3">
      <c r="A3186" s="182"/>
      <c r="B3186" s="160"/>
      <c r="C3186" s="64"/>
      <c r="D3186" s="161"/>
      <c r="E3186" s="161"/>
      <c r="F3186" s="165"/>
      <c r="H3186" s="165"/>
      <c r="J3186" s="165"/>
      <c r="L3186" s="165"/>
      <c r="N3186" s="165"/>
      <c r="P3186" s="165"/>
      <c r="R3186" s="165"/>
      <c r="T3186" s="165"/>
      <c r="V3186" s="165"/>
      <c r="X3186" s="165"/>
      <c r="Z3186" s="165"/>
      <c r="AB3186" s="165"/>
      <c r="AD3186" s="165"/>
      <c r="AF3186" s="165"/>
      <c r="AH3186" s="165"/>
      <c r="AJ3186" s="165"/>
      <c r="AL3186" s="165"/>
      <c r="AN3186" s="165"/>
      <c r="AP3186" s="165"/>
      <c r="AR3186" s="165"/>
      <c r="AT3186" s="165"/>
      <c r="AV3186" s="165"/>
      <c r="AX3186" s="165"/>
      <c r="AZ3186" s="165"/>
      <c r="BB3186" s="165"/>
    </row>
    <row r="3187" spans="1:54" s="174" customFormat="1" ht="18.399999999999999" customHeight="1" x14ac:dyDescent="0.3">
      <c r="A3187" s="182"/>
      <c r="B3187" s="160"/>
      <c r="C3187" s="64"/>
      <c r="D3187" s="161"/>
      <c r="E3187" s="161"/>
      <c r="F3187" s="178"/>
      <c r="H3187" s="165"/>
      <c r="J3187" s="165"/>
      <c r="L3187" s="165"/>
      <c r="N3187" s="165"/>
      <c r="P3187" s="165"/>
      <c r="R3187" s="165"/>
      <c r="T3187" s="165"/>
      <c r="V3187" s="165"/>
      <c r="X3187" s="165"/>
      <c r="Z3187" s="165"/>
      <c r="AB3187" s="165"/>
      <c r="AD3187" s="165"/>
      <c r="AF3187" s="165"/>
      <c r="AH3187" s="165"/>
      <c r="AJ3187" s="165"/>
      <c r="AL3187" s="165"/>
      <c r="AN3187" s="165"/>
      <c r="AP3187" s="165"/>
      <c r="AR3187" s="165"/>
      <c r="AT3187" s="165"/>
      <c r="AV3187" s="165"/>
      <c r="AX3187" s="165"/>
      <c r="AZ3187" s="165"/>
      <c r="BB3187" s="165"/>
    </row>
    <row r="3188" spans="1:54" s="174" customFormat="1" ht="18.399999999999999" customHeight="1" x14ac:dyDescent="0.3">
      <c r="A3188" s="182"/>
      <c r="B3188" s="160"/>
      <c r="C3188" s="64"/>
      <c r="D3188" s="161"/>
      <c r="E3188" s="161"/>
      <c r="F3188" s="178"/>
      <c r="H3188" s="178"/>
      <c r="J3188" s="165"/>
      <c r="L3188" s="165"/>
      <c r="N3188" s="165"/>
      <c r="P3188" s="165"/>
      <c r="R3188" s="165"/>
      <c r="T3188" s="165"/>
      <c r="V3188" s="165"/>
      <c r="X3188" s="165"/>
      <c r="Z3188" s="165"/>
      <c r="AB3188" s="165"/>
      <c r="AD3188" s="165"/>
      <c r="AF3188" s="165"/>
      <c r="AH3188" s="165"/>
      <c r="AJ3188" s="165"/>
      <c r="AL3188" s="165"/>
      <c r="AN3188" s="165"/>
      <c r="AP3188" s="165"/>
      <c r="AR3188" s="165"/>
      <c r="AT3188" s="165"/>
      <c r="AV3188" s="165"/>
      <c r="AX3188" s="165"/>
      <c r="AZ3188" s="165"/>
      <c r="BB3188" s="165"/>
    </row>
    <row r="3189" spans="1:54" ht="18.399999999999999" customHeight="1" x14ac:dyDescent="0.3">
      <c r="A3189" s="182"/>
      <c r="B3189" s="160"/>
      <c r="C3189" s="64"/>
      <c r="D3189" s="161"/>
    </row>
    <row r="3190" spans="1:54" s="174" customFormat="1" ht="18.399999999999999" customHeight="1" x14ac:dyDescent="0.3">
      <c r="A3190" s="200"/>
      <c r="B3190" s="173"/>
      <c r="C3190" s="67"/>
      <c r="D3190" s="161"/>
      <c r="E3190" s="161"/>
      <c r="F3190" s="178"/>
      <c r="H3190" s="165"/>
      <c r="J3190" s="165"/>
      <c r="L3190" s="165"/>
      <c r="N3190" s="165"/>
      <c r="P3190" s="165"/>
      <c r="R3190" s="165"/>
      <c r="T3190" s="165"/>
      <c r="V3190" s="165"/>
      <c r="X3190" s="165"/>
      <c r="Z3190" s="165"/>
      <c r="AB3190" s="165"/>
      <c r="AD3190" s="165"/>
      <c r="AF3190" s="165"/>
      <c r="AH3190" s="165"/>
      <c r="AJ3190" s="165"/>
      <c r="AL3190" s="165"/>
      <c r="AN3190" s="165"/>
      <c r="AP3190" s="165"/>
      <c r="AR3190" s="165"/>
      <c r="AT3190" s="165"/>
      <c r="AV3190" s="165"/>
      <c r="AX3190" s="165"/>
      <c r="AZ3190" s="165"/>
      <c r="BB3190" s="165"/>
    </row>
    <row r="3191" spans="1:54" s="174" customFormat="1" ht="18.399999999999999" customHeight="1" x14ac:dyDescent="0.3">
      <c r="A3191" s="200"/>
      <c r="B3191" s="173"/>
      <c r="C3191" s="67"/>
      <c r="D3191" s="161"/>
      <c r="E3191" s="161"/>
      <c r="F3191" s="178"/>
      <c r="H3191" s="165"/>
      <c r="J3191" s="165"/>
      <c r="L3191" s="165"/>
      <c r="N3191" s="165"/>
      <c r="P3191" s="165"/>
      <c r="R3191" s="165"/>
      <c r="T3191" s="165"/>
      <c r="V3191" s="165"/>
      <c r="X3191" s="165"/>
      <c r="Z3191" s="165"/>
      <c r="AB3191" s="165"/>
      <c r="AD3191" s="165"/>
      <c r="AF3191" s="165"/>
      <c r="AH3191" s="165"/>
      <c r="AJ3191" s="165"/>
      <c r="AL3191" s="165"/>
      <c r="AN3191" s="165"/>
      <c r="AP3191" s="165"/>
      <c r="AR3191" s="165"/>
      <c r="AT3191" s="165"/>
      <c r="AV3191" s="165"/>
      <c r="AX3191" s="165"/>
      <c r="AZ3191" s="165"/>
      <c r="BB3191" s="165"/>
    </row>
    <row r="3192" spans="1:54" s="174" customFormat="1" ht="18.399999999999999" customHeight="1" x14ac:dyDescent="0.3">
      <c r="A3192" s="182"/>
      <c r="B3192" s="161"/>
      <c r="C3192" s="89"/>
      <c r="D3192" s="164"/>
      <c r="E3192" s="161"/>
      <c r="F3192" s="178"/>
      <c r="H3192" s="165"/>
      <c r="J3192" s="165"/>
      <c r="L3192" s="165"/>
      <c r="N3192" s="165"/>
      <c r="P3192" s="165"/>
      <c r="R3192" s="165"/>
      <c r="T3192" s="165"/>
      <c r="V3192" s="165"/>
      <c r="X3192" s="165"/>
      <c r="Z3192" s="165"/>
      <c r="AB3192" s="165"/>
      <c r="AD3192" s="165"/>
      <c r="AF3192" s="165"/>
      <c r="AH3192" s="165"/>
      <c r="AJ3192" s="165"/>
      <c r="AL3192" s="165"/>
      <c r="AN3192" s="165"/>
      <c r="AP3192" s="165"/>
      <c r="AR3192" s="165"/>
      <c r="AT3192" s="165"/>
      <c r="AV3192" s="165"/>
      <c r="AX3192" s="165"/>
      <c r="AZ3192" s="165"/>
      <c r="BB3192" s="165"/>
    </row>
    <row r="3193" spans="1:54" s="174" customFormat="1" ht="18.399999999999999" customHeight="1" x14ac:dyDescent="0.3">
      <c r="A3193" s="182"/>
      <c r="B3193" s="160"/>
      <c r="C3193" s="64"/>
      <c r="D3193" s="161"/>
      <c r="E3193" s="161"/>
      <c r="F3193" s="178"/>
      <c r="H3193" s="178"/>
      <c r="J3193" s="178"/>
      <c r="L3193" s="178"/>
      <c r="N3193" s="165"/>
      <c r="P3193" s="165"/>
      <c r="R3193" s="165"/>
      <c r="T3193" s="165"/>
      <c r="V3193" s="165"/>
      <c r="X3193" s="165"/>
      <c r="Z3193" s="165"/>
      <c r="AB3193" s="165"/>
      <c r="AD3193" s="165"/>
      <c r="AF3193" s="165"/>
      <c r="AH3193" s="165"/>
      <c r="AJ3193" s="165"/>
      <c r="AL3193" s="165"/>
      <c r="AN3193" s="165"/>
      <c r="AP3193" s="165"/>
      <c r="AR3193" s="165"/>
      <c r="AT3193" s="165"/>
      <c r="AV3193" s="165"/>
      <c r="AX3193" s="165"/>
      <c r="AZ3193" s="165"/>
      <c r="BB3193" s="165"/>
    </row>
    <row r="3194" spans="1:54" s="174" customFormat="1" ht="18.399999999999999" customHeight="1" x14ac:dyDescent="0.3">
      <c r="A3194" s="182"/>
      <c r="B3194" s="160"/>
      <c r="C3194" s="64"/>
      <c r="D3194" s="161"/>
      <c r="E3194" s="161"/>
      <c r="F3194" s="178"/>
      <c r="H3194" s="178"/>
      <c r="J3194" s="178"/>
      <c r="L3194" s="178"/>
      <c r="N3194" s="178"/>
      <c r="P3194" s="178"/>
      <c r="R3194" s="178"/>
      <c r="T3194" s="178"/>
      <c r="V3194" s="178"/>
      <c r="X3194" s="178"/>
      <c r="Z3194" s="178"/>
      <c r="AB3194" s="178"/>
      <c r="AD3194" s="178"/>
      <c r="AF3194" s="178"/>
      <c r="AH3194" s="178"/>
      <c r="AJ3194" s="178"/>
      <c r="AL3194" s="178"/>
      <c r="AN3194" s="178"/>
      <c r="AP3194" s="178"/>
      <c r="AR3194" s="178"/>
      <c r="AT3194" s="178"/>
      <c r="AV3194" s="178"/>
      <c r="AX3194" s="178"/>
      <c r="AZ3194" s="178"/>
      <c r="BB3194" s="178"/>
    </row>
    <row r="3195" spans="1:54" s="174" customFormat="1" ht="18.399999999999999" customHeight="1" x14ac:dyDescent="0.3">
      <c r="A3195" s="182"/>
      <c r="B3195" s="160"/>
      <c r="C3195" s="64"/>
      <c r="D3195" s="161"/>
      <c r="E3195" s="161"/>
      <c r="F3195" s="165"/>
      <c r="H3195" s="165"/>
      <c r="J3195" s="165"/>
      <c r="L3195" s="165"/>
      <c r="N3195" s="165"/>
      <c r="P3195" s="165"/>
      <c r="R3195" s="165"/>
      <c r="T3195" s="165"/>
      <c r="V3195" s="165"/>
      <c r="X3195" s="165"/>
      <c r="Z3195" s="165"/>
      <c r="AB3195" s="165"/>
      <c r="AD3195" s="165"/>
      <c r="AF3195" s="165"/>
      <c r="AH3195" s="165"/>
      <c r="AJ3195" s="165"/>
      <c r="AL3195" s="165"/>
      <c r="AN3195" s="165"/>
      <c r="AP3195" s="165"/>
      <c r="AR3195" s="165"/>
      <c r="AT3195" s="165"/>
      <c r="AV3195" s="165"/>
      <c r="AX3195" s="165"/>
      <c r="AZ3195" s="165"/>
      <c r="BB3195" s="165"/>
    </row>
    <row r="3196" spans="1:54" s="174" customFormat="1" ht="18.399999999999999" customHeight="1" x14ac:dyDescent="0.3">
      <c r="A3196" s="182"/>
      <c r="B3196" s="160"/>
      <c r="C3196" s="64"/>
      <c r="D3196" s="161"/>
      <c r="E3196" s="161"/>
      <c r="F3196" s="165"/>
      <c r="H3196" s="165"/>
      <c r="J3196" s="165"/>
      <c r="L3196" s="165"/>
      <c r="N3196" s="165"/>
      <c r="P3196" s="165"/>
      <c r="R3196" s="165"/>
      <c r="T3196" s="165"/>
      <c r="V3196" s="165"/>
      <c r="X3196" s="165"/>
      <c r="Z3196" s="165"/>
      <c r="AB3196" s="165"/>
      <c r="AD3196" s="165"/>
      <c r="AF3196" s="165"/>
      <c r="AH3196" s="165"/>
      <c r="AJ3196" s="165"/>
      <c r="AL3196" s="165"/>
      <c r="AN3196" s="165"/>
      <c r="AP3196" s="165"/>
      <c r="AR3196" s="165"/>
      <c r="AT3196" s="165"/>
      <c r="AV3196" s="165"/>
      <c r="AX3196" s="165"/>
      <c r="AZ3196" s="165"/>
      <c r="BB3196" s="165"/>
    </row>
    <row r="3197" spans="1:54" s="174" customFormat="1" ht="18.399999999999999" customHeight="1" x14ac:dyDescent="0.3">
      <c r="A3197" s="182"/>
      <c r="B3197" s="160"/>
      <c r="C3197" s="64"/>
      <c r="D3197" s="161"/>
      <c r="E3197" s="161"/>
      <c r="F3197" s="165"/>
      <c r="H3197" s="165"/>
      <c r="J3197" s="165"/>
      <c r="L3197" s="165"/>
      <c r="N3197" s="165"/>
      <c r="P3197" s="165"/>
      <c r="R3197" s="165"/>
      <c r="T3197" s="165"/>
      <c r="V3197" s="165"/>
      <c r="X3197" s="165"/>
      <c r="Z3197" s="165"/>
      <c r="AB3197" s="165"/>
      <c r="AD3197" s="165"/>
      <c r="AF3197" s="165"/>
      <c r="AH3197" s="165"/>
      <c r="AJ3197" s="165"/>
      <c r="AL3197" s="165"/>
      <c r="AN3197" s="165"/>
      <c r="AP3197" s="165"/>
      <c r="AR3197" s="165"/>
      <c r="AT3197" s="165"/>
      <c r="AV3197" s="165"/>
      <c r="AX3197" s="165"/>
      <c r="AZ3197" s="165"/>
      <c r="BB3197" s="165"/>
    </row>
    <row r="3198" spans="1:54" s="174" customFormat="1" ht="18.399999999999999" customHeight="1" x14ac:dyDescent="0.3">
      <c r="A3198" s="182"/>
      <c r="B3198" s="160"/>
      <c r="C3198" s="64"/>
      <c r="D3198" s="161"/>
      <c r="E3198" s="161"/>
      <c r="F3198" s="165"/>
      <c r="H3198" s="165"/>
      <c r="J3198" s="165"/>
      <c r="L3198" s="165"/>
      <c r="N3198" s="165"/>
      <c r="P3198" s="165"/>
      <c r="R3198" s="165"/>
      <c r="T3198" s="165"/>
      <c r="V3198" s="165"/>
      <c r="X3198" s="165"/>
      <c r="Z3198" s="165"/>
      <c r="AB3198" s="165"/>
      <c r="AD3198" s="165"/>
      <c r="AF3198" s="165"/>
      <c r="AH3198" s="165"/>
      <c r="AJ3198" s="165"/>
      <c r="AL3198" s="165"/>
      <c r="AN3198" s="165"/>
      <c r="AP3198" s="165"/>
      <c r="AR3198" s="165"/>
      <c r="AT3198" s="165"/>
      <c r="AV3198" s="165"/>
      <c r="AX3198" s="165"/>
      <c r="AZ3198" s="165"/>
      <c r="BB3198" s="165"/>
    </row>
    <row r="3199" spans="1:54" s="174" customFormat="1" ht="18.399999999999999" customHeight="1" x14ac:dyDescent="0.3">
      <c r="A3199" s="182"/>
      <c r="B3199" s="160"/>
      <c r="C3199" s="64"/>
      <c r="D3199" s="161"/>
      <c r="E3199" s="161"/>
      <c r="F3199" s="165"/>
      <c r="H3199" s="165"/>
      <c r="J3199" s="165"/>
      <c r="L3199" s="165"/>
      <c r="N3199" s="165"/>
      <c r="P3199" s="165"/>
      <c r="R3199" s="165"/>
      <c r="T3199" s="165"/>
      <c r="V3199" s="165"/>
      <c r="X3199" s="165"/>
      <c r="Z3199" s="165"/>
      <c r="AB3199" s="165"/>
      <c r="AD3199" s="165"/>
      <c r="AF3199" s="165"/>
      <c r="AH3199" s="165"/>
      <c r="AJ3199" s="165"/>
      <c r="AL3199" s="165"/>
      <c r="AN3199" s="165"/>
      <c r="AP3199" s="165"/>
      <c r="AR3199" s="165"/>
      <c r="AT3199" s="165"/>
      <c r="AV3199" s="165"/>
      <c r="AX3199" s="165"/>
      <c r="AZ3199" s="165"/>
      <c r="BB3199" s="165"/>
    </row>
    <row r="3200" spans="1:54" s="174" customFormat="1" ht="18.399999999999999" customHeight="1" x14ac:dyDescent="0.3">
      <c r="A3200" s="200"/>
      <c r="B3200" s="173"/>
      <c r="C3200" s="67"/>
      <c r="D3200" s="161"/>
      <c r="E3200" s="161"/>
      <c r="F3200" s="178"/>
      <c r="H3200" s="165"/>
      <c r="J3200" s="165"/>
      <c r="L3200" s="165"/>
      <c r="N3200" s="165"/>
      <c r="P3200" s="165"/>
      <c r="R3200" s="165"/>
      <c r="T3200" s="165"/>
      <c r="V3200" s="165"/>
      <c r="X3200" s="165"/>
      <c r="Z3200" s="165"/>
      <c r="AB3200" s="165"/>
      <c r="AD3200" s="165"/>
      <c r="AF3200" s="165"/>
      <c r="AH3200" s="165"/>
      <c r="AJ3200" s="165"/>
      <c r="AL3200" s="165"/>
      <c r="AN3200" s="165"/>
      <c r="AP3200" s="165"/>
      <c r="AR3200" s="165"/>
      <c r="AT3200" s="165"/>
      <c r="AV3200" s="165"/>
      <c r="AX3200" s="165"/>
      <c r="AZ3200" s="165"/>
      <c r="BB3200" s="165"/>
    </row>
    <row r="3201" spans="1:54" s="174" customFormat="1" ht="18.399999999999999" customHeight="1" x14ac:dyDescent="0.3">
      <c r="A3201" s="182"/>
      <c r="B3201" s="160"/>
      <c r="C3201" s="64"/>
      <c r="D3201" s="161"/>
      <c r="E3201" s="161"/>
      <c r="F3201" s="165"/>
      <c r="H3201" s="165"/>
      <c r="J3201" s="165"/>
      <c r="L3201" s="165"/>
      <c r="N3201" s="165"/>
      <c r="P3201" s="165"/>
      <c r="R3201" s="165"/>
      <c r="T3201" s="165"/>
      <c r="V3201" s="165"/>
      <c r="X3201" s="165"/>
      <c r="Z3201" s="165"/>
      <c r="AB3201" s="165"/>
      <c r="AD3201" s="165"/>
      <c r="AF3201" s="165"/>
      <c r="AH3201" s="165"/>
      <c r="AJ3201" s="165"/>
      <c r="AL3201" s="165"/>
      <c r="AN3201" s="165"/>
      <c r="AP3201" s="165"/>
      <c r="AR3201" s="165"/>
      <c r="AT3201" s="165"/>
      <c r="AV3201" s="165"/>
      <c r="AX3201" s="165"/>
      <c r="AZ3201" s="165"/>
      <c r="BB3201" s="165"/>
    </row>
    <row r="3202" spans="1:54" s="174" customFormat="1" ht="18.399999999999999" customHeight="1" x14ac:dyDescent="0.3">
      <c r="A3202" s="182"/>
      <c r="B3202" s="160"/>
      <c r="C3202" s="64"/>
      <c r="D3202" s="161"/>
      <c r="E3202" s="161"/>
      <c r="F3202" s="178"/>
      <c r="H3202" s="165"/>
      <c r="J3202" s="165"/>
      <c r="L3202" s="165"/>
      <c r="N3202" s="165"/>
      <c r="P3202" s="165"/>
      <c r="R3202" s="165"/>
      <c r="T3202" s="165"/>
      <c r="V3202" s="165"/>
      <c r="X3202" s="165"/>
      <c r="Z3202" s="165"/>
      <c r="AB3202" s="165"/>
      <c r="AD3202" s="165"/>
      <c r="AF3202" s="165"/>
      <c r="AH3202" s="165"/>
      <c r="AJ3202" s="165"/>
      <c r="AL3202" s="165"/>
      <c r="AN3202" s="165"/>
      <c r="AP3202" s="165"/>
      <c r="AR3202" s="165"/>
      <c r="AT3202" s="165"/>
      <c r="AV3202" s="165"/>
      <c r="AX3202" s="165"/>
      <c r="AZ3202" s="165"/>
      <c r="BB3202" s="165"/>
    </row>
    <row r="3203" spans="1:54" s="174" customFormat="1" ht="18.399999999999999" customHeight="1" x14ac:dyDescent="0.3">
      <c r="A3203" s="182"/>
      <c r="B3203" s="160"/>
      <c r="C3203" s="64"/>
      <c r="D3203" s="161"/>
      <c r="E3203" s="161"/>
      <c r="F3203" s="178"/>
      <c r="H3203" s="165"/>
      <c r="J3203" s="165"/>
      <c r="L3203" s="165"/>
      <c r="N3203" s="165"/>
      <c r="P3203" s="165"/>
      <c r="R3203" s="165"/>
      <c r="T3203" s="165"/>
      <c r="V3203" s="165"/>
      <c r="X3203" s="165"/>
      <c r="Z3203" s="165"/>
      <c r="AB3203" s="165"/>
      <c r="AD3203" s="165"/>
      <c r="AF3203" s="165"/>
      <c r="AH3203" s="165"/>
      <c r="AJ3203" s="165"/>
      <c r="AL3203" s="165"/>
      <c r="AN3203" s="165"/>
      <c r="AP3203" s="165"/>
      <c r="AR3203" s="165"/>
      <c r="AT3203" s="165"/>
      <c r="AV3203" s="165"/>
      <c r="AX3203" s="165"/>
      <c r="AZ3203" s="165"/>
      <c r="BB3203" s="165"/>
    </row>
    <row r="3204" spans="1:54" s="174" customFormat="1" ht="18.399999999999999" customHeight="1" x14ac:dyDescent="0.3">
      <c r="A3204" s="182"/>
      <c r="B3204" s="160"/>
      <c r="C3204" s="64"/>
      <c r="D3204" s="161"/>
      <c r="E3204" s="161"/>
      <c r="F3204" s="178"/>
      <c r="H3204" s="178"/>
      <c r="J3204" s="165"/>
      <c r="L3204" s="165"/>
      <c r="N3204" s="165"/>
      <c r="P3204" s="165"/>
      <c r="R3204" s="165"/>
      <c r="T3204" s="165"/>
      <c r="V3204" s="165"/>
      <c r="X3204" s="165"/>
      <c r="Z3204" s="165"/>
      <c r="AB3204" s="165"/>
      <c r="AD3204" s="165"/>
      <c r="AF3204" s="165"/>
      <c r="AH3204" s="165"/>
      <c r="AJ3204" s="165"/>
      <c r="AL3204" s="165"/>
      <c r="AN3204" s="165"/>
      <c r="AP3204" s="165"/>
      <c r="AR3204" s="165"/>
      <c r="AT3204" s="165"/>
      <c r="AV3204" s="165"/>
      <c r="AX3204" s="165"/>
      <c r="AZ3204" s="165"/>
      <c r="BB3204" s="165"/>
    </row>
    <row r="3205" spans="1:54" s="174" customFormat="1" ht="18.399999999999999" customHeight="1" x14ac:dyDescent="0.3">
      <c r="A3205" s="182"/>
      <c r="B3205" s="160"/>
      <c r="C3205" s="64"/>
      <c r="D3205" s="161"/>
      <c r="E3205" s="161"/>
      <c r="F3205" s="165"/>
      <c r="H3205" s="165"/>
      <c r="J3205" s="165"/>
      <c r="L3205" s="165"/>
      <c r="N3205" s="165"/>
      <c r="P3205" s="165"/>
      <c r="R3205" s="165"/>
      <c r="T3205" s="165"/>
      <c r="V3205" s="165"/>
      <c r="X3205" s="165"/>
      <c r="Z3205" s="165"/>
      <c r="AB3205" s="165"/>
      <c r="AD3205" s="165"/>
      <c r="AF3205" s="165"/>
      <c r="AH3205" s="165"/>
      <c r="AJ3205" s="165"/>
      <c r="AL3205" s="165"/>
      <c r="AN3205" s="165"/>
      <c r="AP3205" s="165"/>
      <c r="AR3205" s="165"/>
      <c r="AT3205" s="165"/>
      <c r="AV3205" s="165"/>
      <c r="AX3205" s="165"/>
      <c r="AZ3205" s="165"/>
      <c r="BB3205" s="165"/>
    </row>
    <row r="3206" spans="1:54" s="174" customFormat="1" ht="18.399999999999999" customHeight="1" x14ac:dyDescent="0.3">
      <c r="A3206" s="182"/>
      <c r="B3206" s="160"/>
      <c r="C3206" s="64"/>
      <c r="D3206" s="161"/>
      <c r="E3206" s="161"/>
      <c r="F3206" s="165"/>
      <c r="H3206" s="165"/>
      <c r="J3206" s="165"/>
      <c r="L3206" s="165"/>
      <c r="N3206" s="165"/>
      <c r="P3206" s="165"/>
      <c r="R3206" s="165"/>
      <c r="T3206" s="165"/>
      <c r="V3206" s="165"/>
      <c r="X3206" s="165"/>
      <c r="Z3206" s="165"/>
      <c r="AB3206" s="165"/>
      <c r="AD3206" s="165"/>
      <c r="AF3206" s="165"/>
      <c r="AH3206" s="165"/>
      <c r="AJ3206" s="165"/>
      <c r="AL3206" s="165"/>
      <c r="AN3206" s="165"/>
      <c r="AP3206" s="165"/>
      <c r="AR3206" s="165"/>
      <c r="AT3206" s="165"/>
      <c r="AV3206" s="165"/>
      <c r="AX3206" s="165"/>
      <c r="AZ3206" s="165"/>
      <c r="BB3206" s="165"/>
    </row>
    <row r="3207" spans="1:54" s="174" customFormat="1" ht="18.399999999999999" customHeight="1" x14ac:dyDescent="0.3">
      <c r="A3207" s="182"/>
      <c r="B3207" s="160"/>
      <c r="C3207" s="64"/>
      <c r="D3207" s="161"/>
      <c r="E3207" s="161"/>
      <c r="F3207" s="178"/>
      <c r="H3207" s="178"/>
      <c r="J3207" s="165"/>
      <c r="L3207" s="165"/>
      <c r="N3207" s="165"/>
      <c r="P3207" s="165"/>
      <c r="R3207" s="165"/>
      <c r="T3207" s="165"/>
      <c r="V3207" s="165"/>
      <c r="X3207" s="165"/>
      <c r="Z3207" s="165"/>
      <c r="AB3207" s="165"/>
      <c r="AD3207" s="165"/>
      <c r="AF3207" s="165"/>
      <c r="AH3207" s="165"/>
      <c r="AJ3207" s="165"/>
      <c r="AL3207" s="165"/>
      <c r="AN3207" s="165"/>
      <c r="AP3207" s="165"/>
      <c r="AR3207" s="165"/>
      <c r="AT3207" s="165"/>
      <c r="AV3207" s="165"/>
      <c r="AX3207" s="165"/>
      <c r="AZ3207" s="165"/>
      <c r="BB3207" s="165"/>
    </row>
    <row r="3208" spans="1:54" s="174" customFormat="1" ht="18.399999999999999" customHeight="1" x14ac:dyDescent="0.3">
      <c r="A3208" s="182"/>
      <c r="B3208" s="160"/>
      <c r="C3208" s="64"/>
      <c r="D3208" s="161"/>
      <c r="E3208" s="161"/>
      <c r="F3208" s="165"/>
      <c r="H3208" s="165"/>
      <c r="J3208" s="165"/>
      <c r="L3208" s="165"/>
      <c r="N3208" s="165"/>
      <c r="P3208" s="165"/>
      <c r="R3208" s="165"/>
      <c r="T3208" s="165"/>
      <c r="V3208" s="165"/>
      <c r="X3208" s="165"/>
      <c r="Z3208" s="165"/>
      <c r="AB3208" s="165"/>
      <c r="AD3208" s="165"/>
      <c r="AF3208" s="165"/>
      <c r="AH3208" s="165"/>
      <c r="AJ3208" s="165"/>
      <c r="AL3208" s="165"/>
      <c r="AN3208" s="165"/>
      <c r="AP3208" s="165"/>
      <c r="AR3208" s="165"/>
      <c r="AT3208" s="165"/>
      <c r="AV3208" s="165"/>
      <c r="AX3208" s="165"/>
      <c r="AZ3208" s="165"/>
      <c r="BB3208" s="165"/>
    </row>
    <row r="3209" spans="1:54" s="174" customFormat="1" ht="18.399999999999999" customHeight="1" x14ac:dyDescent="0.3">
      <c r="A3209" s="200"/>
      <c r="B3209" s="173"/>
      <c r="C3209" s="67"/>
      <c r="D3209" s="161"/>
      <c r="E3209" s="161"/>
      <c r="F3209" s="178"/>
      <c r="H3209" s="165"/>
      <c r="J3209" s="165"/>
      <c r="L3209" s="165"/>
      <c r="N3209" s="165"/>
      <c r="P3209" s="165"/>
      <c r="R3209" s="165"/>
      <c r="T3209" s="165"/>
      <c r="V3209" s="165"/>
      <c r="X3209" s="165"/>
      <c r="Z3209" s="165"/>
      <c r="AB3209" s="165"/>
      <c r="AD3209" s="165"/>
      <c r="AF3209" s="165"/>
      <c r="AH3209" s="165"/>
      <c r="AJ3209" s="165"/>
      <c r="AL3209" s="165"/>
      <c r="AN3209" s="165"/>
      <c r="AP3209" s="165"/>
      <c r="AR3209" s="165"/>
      <c r="AT3209" s="165"/>
      <c r="AV3209" s="165"/>
      <c r="AX3209" s="165"/>
      <c r="AZ3209" s="165"/>
      <c r="BB3209" s="165"/>
    </row>
    <row r="3210" spans="1:54" s="174" customFormat="1" ht="18.399999999999999" customHeight="1" x14ac:dyDescent="0.3">
      <c r="A3210" s="182"/>
      <c r="B3210" s="160"/>
      <c r="C3210" s="64"/>
      <c r="D3210" s="161"/>
      <c r="E3210" s="161"/>
      <c r="F3210" s="178"/>
      <c r="H3210" s="178"/>
      <c r="J3210" s="165"/>
      <c r="L3210" s="165"/>
      <c r="N3210" s="165"/>
      <c r="P3210" s="165"/>
      <c r="R3210" s="165"/>
      <c r="T3210" s="165"/>
      <c r="V3210" s="165"/>
      <c r="X3210" s="165"/>
      <c r="Z3210" s="165"/>
      <c r="AB3210" s="165"/>
      <c r="AD3210" s="165"/>
      <c r="AF3210" s="165"/>
      <c r="AH3210" s="165"/>
      <c r="AJ3210" s="165"/>
      <c r="AL3210" s="165"/>
      <c r="AN3210" s="165"/>
      <c r="AP3210" s="165"/>
      <c r="AR3210" s="165"/>
      <c r="AT3210" s="165"/>
      <c r="AV3210" s="165"/>
      <c r="AX3210" s="165"/>
      <c r="AZ3210" s="165"/>
      <c r="BB3210" s="165"/>
    </row>
    <row r="3211" spans="1:54" s="174" customFormat="1" ht="18.399999999999999" customHeight="1" x14ac:dyDescent="0.3">
      <c r="A3211" s="182"/>
      <c r="B3211" s="160"/>
      <c r="C3211" s="64"/>
      <c r="D3211" s="161"/>
      <c r="E3211" s="161"/>
      <c r="F3211" s="178"/>
      <c r="H3211" s="164"/>
      <c r="J3211" s="164"/>
      <c r="L3211" s="164"/>
      <c r="N3211" s="164"/>
      <c r="P3211" s="164"/>
      <c r="R3211" s="164"/>
      <c r="T3211" s="164"/>
      <c r="V3211" s="164"/>
      <c r="X3211" s="164"/>
      <c r="Z3211" s="164"/>
      <c r="AB3211" s="164"/>
      <c r="AD3211" s="164"/>
      <c r="AF3211" s="164"/>
      <c r="AH3211" s="164"/>
      <c r="AJ3211" s="164"/>
      <c r="AL3211" s="164"/>
      <c r="AN3211" s="164"/>
      <c r="AP3211" s="164"/>
      <c r="AR3211" s="164"/>
      <c r="AT3211" s="164"/>
      <c r="AV3211" s="164"/>
      <c r="AX3211" s="164"/>
      <c r="AZ3211" s="164"/>
      <c r="BB3211" s="164"/>
    </row>
    <row r="3212" spans="1:54" s="174" customFormat="1" ht="18.399999999999999" customHeight="1" x14ac:dyDescent="0.3">
      <c r="A3212" s="182"/>
      <c r="B3212" s="160"/>
      <c r="C3212" s="64"/>
      <c r="D3212" s="161"/>
      <c r="E3212" s="161"/>
      <c r="F3212" s="165"/>
      <c r="H3212" s="165"/>
      <c r="J3212" s="165"/>
      <c r="L3212" s="165"/>
      <c r="N3212" s="165"/>
      <c r="P3212" s="165"/>
      <c r="R3212" s="165"/>
      <c r="T3212" s="165"/>
      <c r="V3212" s="165"/>
      <c r="X3212" s="165"/>
      <c r="Z3212" s="165"/>
      <c r="AB3212" s="165"/>
      <c r="AD3212" s="165"/>
      <c r="AF3212" s="165"/>
      <c r="AH3212" s="165"/>
      <c r="AJ3212" s="165"/>
      <c r="AL3212" s="165"/>
      <c r="AN3212" s="165"/>
      <c r="AP3212" s="165"/>
      <c r="AR3212" s="165"/>
      <c r="AT3212" s="165"/>
      <c r="AV3212" s="165"/>
      <c r="AX3212" s="165"/>
      <c r="AZ3212" s="165"/>
      <c r="BB3212" s="165"/>
    </row>
    <row r="3213" spans="1:54" s="174" customFormat="1" ht="18.399999999999999" customHeight="1" x14ac:dyDescent="0.3">
      <c r="A3213" s="182"/>
      <c r="B3213" s="160"/>
      <c r="C3213" s="64"/>
      <c r="D3213" s="161"/>
      <c r="E3213" s="161"/>
      <c r="F3213" s="178"/>
      <c r="H3213" s="165"/>
      <c r="J3213" s="165"/>
      <c r="L3213" s="165"/>
      <c r="N3213" s="165"/>
      <c r="P3213" s="165"/>
      <c r="R3213" s="165"/>
      <c r="T3213" s="165"/>
      <c r="V3213" s="165"/>
      <c r="X3213" s="165"/>
      <c r="Z3213" s="165"/>
      <c r="AB3213" s="165"/>
      <c r="AD3213" s="165"/>
      <c r="AF3213" s="165"/>
      <c r="AH3213" s="165"/>
      <c r="AJ3213" s="165"/>
      <c r="AL3213" s="165"/>
      <c r="AN3213" s="165"/>
      <c r="AP3213" s="165"/>
      <c r="AR3213" s="165"/>
      <c r="AT3213" s="165"/>
      <c r="AV3213" s="165"/>
      <c r="AX3213" s="165"/>
      <c r="AZ3213" s="165"/>
      <c r="BB3213" s="165"/>
    </row>
    <row r="3214" spans="1:54" s="174" customFormat="1" ht="18.399999999999999" customHeight="1" x14ac:dyDescent="0.3">
      <c r="A3214" s="182"/>
      <c r="B3214" s="160"/>
      <c r="C3214" s="64"/>
      <c r="D3214" s="161"/>
      <c r="E3214" s="161"/>
      <c r="F3214" s="178"/>
      <c r="H3214" s="164"/>
      <c r="J3214" s="164"/>
      <c r="L3214" s="164"/>
      <c r="N3214" s="164"/>
      <c r="P3214" s="164"/>
      <c r="R3214" s="164"/>
      <c r="T3214" s="164"/>
      <c r="V3214" s="164"/>
      <c r="X3214" s="164"/>
      <c r="Z3214" s="164"/>
      <c r="AB3214" s="164"/>
      <c r="AD3214" s="164"/>
      <c r="AF3214" s="164"/>
      <c r="AH3214" s="164"/>
      <c r="AJ3214" s="164"/>
      <c r="AL3214" s="164"/>
      <c r="AN3214" s="164"/>
      <c r="AP3214" s="164"/>
      <c r="AR3214" s="164"/>
      <c r="AT3214" s="164"/>
      <c r="AV3214" s="164"/>
      <c r="AX3214" s="164"/>
      <c r="AZ3214" s="164"/>
      <c r="BB3214" s="164"/>
    </row>
    <row r="3215" spans="1:54" s="174" customFormat="1" ht="18.399999999999999" customHeight="1" x14ac:dyDescent="0.3">
      <c r="A3215" s="182"/>
      <c r="B3215" s="173"/>
      <c r="C3215" s="67"/>
      <c r="D3215" s="161"/>
      <c r="E3215" s="161"/>
      <c r="F3215" s="178"/>
      <c r="H3215" s="165"/>
      <c r="J3215" s="165"/>
      <c r="L3215" s="165"/>
      <c r="N3215" s="165"/>
      <c r="P3215" s="165"/>
      <c r="R3215" s="165"/>
      <c r="T3215" s="165"/>
      <c r="V3215" s="165"/>
      <c r="X3215" s="165"/>
      <c r="Z3215" s="165"/>
      <c r="AB3215" s="165"/>
      <c r="AD3215" s="165"/>
      <c r="AF3215" s="165"/>
      <c r="AH3215" s="165"/>
      <c r="AJ3215" s="165"/>
      <c r="AL3215" s="165"/>
      <c r="AN3215" s="165"/>
      <c r="AP3215" s="165"/>
      <c r="AR3215" s="165"/>
      <c r="AT3215" s="165"/>
      <c r="AV3215" s="165"/>
      <c r="AX3215" s="165"/>
      <c r="AZ3215" s="165"/>
      <c r="BB3215" s="165"/>
    </row>
    <row r="3216" spans="1:54" s="174" customFormat="1" ht="18.399999999999999" customHeight="1" x14ac:dyDescent="0.3">
      <c r="A3216" s="182"/>
      <c r="B3216" s="173"/>
      <c r="C3216" s="67"/>
      <c r="D3216" s="161"/>
      <c r="E3216" s="161"/>
      <c r="F3216" s="178"/>
      <c r="H3216" s="165"/>
      <c r="J3216" s="165"/>
      <c r="L3216" s="165"/>
      <c r="N3216" s="165"/>
      <c r="P3216" s="165"/>
      <c r="R3216" s="165"/>
      <c r="T3216" s="165"/>
      <c r="V3216" s="165"/>
      <c r="X3216" s="165"/>
      <c r="Z3216" s="165"/>
      <c r="AB3216" s="165"/>
      <c r="AD3216" s="165"/>
      <c r="AF3216" s="165"/>
      <c r="AH3216" s="165"/>
      <c r="AJ3216" s="165"/>
      <c r="AL3216" s="165"/>
      <c r="AN3216" s="165"/>
      <c r="AP3216" s="165"/>
      <c r="AR3216" s="165"/>
      <c r="AT3216" s="165"/>
      <c r="AV3216" s="165"/>
      <c r="AX3216" s="165"/>
      <c r="AZ3216" s="165"/>
      <c r="BB3216" s="165"/>
    </row>
    <row r="3217" spans="1:54" s="174" customFormat="1" ht="18.399999999999999" customHeight="1" x14ac:dyDescent="0.3">
      <c r="A3217" s="182"/>
      <c r="C3217" s="64"/>
      <c r="D3217" s="161"/>
      <c r="E3217" s="161"/>
      <c r="F3217" s="178"/>
      <c r="H3217" s="165"/>
      <c r="J3217" s="165"/>
      <c r="L3217" s="165"/>
      <c r="N3217" s="165"/>
      <c r="P3217" s="165"/>
      <c r="R3217" s="165"/>
      <c r="T3217" s="165"/>
      <c r="V3217" s="165"/>
      <c r="X3217" s="165"/>
      <c r="Z3217" s="165"/>
      <c r="AB3217" s="165"/>
      <c r="AD3217" s="165"/>
      <c r="AF3217" s="165"/>
      <c r="AH3217" s="165"/>
      <c r="AJ3217" s="165"/>
      <c r="AL3217" s="165"/>
      <c r="AN3217" s="165"/>
      <c r="AP3217" s="165"/>
      <c r="AR3217" s="165"/>
      <c r="AT3217" s="165"/>
      <c r="AV3217" s="165"/>
      <c r="AX3217" s="165"/>
      <c r="AZ3217" s="165"/>
      <c r="BB3217" s="165"/>
    </row>
    <row r="3218" spans="1:54" s="174" customFormat="1" ht="18.399999999999999" customHeight="1" x14ac:dyDescent="0.3">
      <c r="A3218" s="182"/>
      <c r="B3218" s="160"/>
      <c r="C3218" s="64"/>
      <c r="D3218" s="161"/>
      <c r="E3218" s="161"/>
      <c r="F3218" s="178"/>
      <c r="H3218" s="178"/>
      <c r="J3218" s="178"/>
      <c r="L3218" s="178"/>
      <c r="N3218" s="178"/>
      <c r="P3218" s="178"/>
      <c r="R3218" s="178"/>
      <c r="T3218" s="165"/>
      <c r="V3218" s="165"/>
      <c r="X3218" s="165"/>
      <c r="Z3218" s="165"/>
      <c r="AB3218" s="165"/>
      <c r="AD3218" s="165"/>
      <c r="AF3218" s="165"/>
      <c r="AH3218" s="165"/>
      <c r="AJ3218" s="165"/>
      <c r="AL3218" s="165"/>
      <c r="AN3218" s="165"/>
      <c r="AP3218" s="165"/>
      <c r="AR3218" s="165"/>
      <c r="AT3218" s="165"/>
      <c r="AV3218" s="165"/>
      <c r="AX3218" s="165"/>
      <c r="AZ3218" s="165"/>
      <c r="BB3218" s="165"/>
    </row>
    <row r="3219" spans="1:54" s="174" customFormat="1" ht="18.399999999999999" customHeight="1" x14ac:dyDescent="0.3">
      <c r="A3219" s="182"/>
      <c r="B3219" s="160"/>
      <c r="C3219" s="64"/>
      <c r="D3219" s="161"/>
      <c r="E3219" s="161"/>
      <c r="F3219" s="178"/>
      <c r="H3219" s="165"/>
      <c r="J3219" s="165"/>
      <c r="L3219" s="165"/>
      <c r="N3219" s="165"/>
      <c r="P3219" s="165"/>
      <c r="R3219" s="165"/>
      <c r="T3219" s="165"/>
      <c r="V3219" s="165"/>
      <c r="X3219" s="165"/>
      <c r="Z3219" s="165"/>
      <c r="AB3219" s="165"/>
      <c r="AD3219" s="165"/>
      <c r="AF3219" s="165"/>
      <c r="AH3219" s="165"/>
      <c r="AJ3219" s="165"/>
      <c r="AL3219" s="165"/>
      <c r="AN3219" s="165"/>
      <c r="AP3219" s="165"/>
      <c r="AR3219" s="165"/>
      <c r="AT3219" s="165"/>
      <c r="AV3219" s="165"/>
      <c r="AX3219" s="165"/>
      <c r="AZ3219" s="165"/>
      <c r="BB3219" s="165"/>
    </row>
    <row r="3220" spans="1:54" s="174" customFormat="1" ht="18.399999999999999" customHeight="1" x14ac:dyDescent="0.3">
      <c r="A3220" s="182"/>
      <c r="B3220" s="160"/>
      <c r="C3220" s="64"/>
      <c r="D3220" s="161"/>
      <c r="E3220" s="161"/>
      <c r="F3220" s="178"/>
      <c r="H3220" s="178"/>
      <c r="J3220" s="178"/>
      <c r="L3220" s="178"/>
      <c r="N3220" s="178"/>
      <c r="P3220" s="178"/>
      <c r="R3220" s="178"/>
      <c r="T3220" s="178"/>
      <c r="V3220" s="178"/>
      <c r="X3220" s="165"/>
      <c r="Z3220" s="165"/>
      <c r="AB3220" s="165"/>
      <c r="AD3220" s="165"/>
      <c r="AF3220" s="165"/>
      <c r="AH3220" s="165"/>
      <c r="AJ3220" s="165"/>
      <c r="AL3220" s="165"/>
      <c r="AN3220" s="165"/>
      <c r="AP3220" s="165"/>
      <c r="AR3220" s="165"/>
      <c r="AT3220" s="165"/>
      <c r="AV3220" s="165"/>
      <c r="AX3220" s="165"/>
      <c r="AZ3220" s="165"/>
      <c r="BB3220" s="165"/>
    </row>
    <row r="3221" spans="1:54" s="174" customFormat="1" ht="18.399999999999999" customHeight="1" x14ac:dyDescent="0.3">
      <c r="A3221" s="182"/>
      <c r="B3221" s="161"/>
      <c r="C3221" s="64"/>
      <c r="D3221" s="161"/>
      <c r="E3221" s="161"/>
      <c r="F3221" s="178"/>
      <c r="H3221" s="165"/>
      <c r="J3221" s="165"/>
      <c r="L3221" s="165"/>
      <c r="N3221" s="165"/>
      <c r="P3221" s="165"/>
      <c r="R3221" s="165"/>
      <c r="T3221" s="165"/>
      <c r="V3221" s="165"/>
      <c r="X3221" s="165"/>
      <c r="Z3221" s="165"/>
      <c r="AB3221" s="165"/>
      <c r="AD3221" s="165"/>
      <c r="AF3221" s="165"/>
      <c r="AH3221" s="165"/>
      <c r="AJ3221" s="165"/>
      <c r="AL3221" s="165"/>
      <c r="AN3221" s="165"/>
      <c r="AP3221" s="165"/>
      <c r="AR3221" s="165"/>
      <c r="AT3221" s="165"/>
      <c r="AV3221" s="165"/>
      <c r="AX3221" s="165"/>
      <c r="AZ3221" s="165"/>
      <c r="BB3221" s="165"/>
    </row>
    <row r="3222" spans="1:54" s="174" customFormat="1" ht="18.399999999999999" customHeight="1" x14ac:dyDescent="0.3">
      <c r="A3222" s="182"/>
      <c r="B3222" s="160"/>
      <c r="C3222" s="64"/>
      <c r="D3222" s="161"/>
      <c r="E3222" s="161"/>
      <c r="F3222" s="178"/>
      <c r="H3222" s="164"/>
      <c r="J3222" s="164"/>
      <c r="L3222" s="164"/>
      <c r="N3222" s="164"/>
      <c r="P3222" s="164"/>
      <c r="R3222" s="164"/>
      <c r="T3222" s="164"/>
      <c r="V3222" s="164"/>
      <c r="X3222" s="164"/>
      <c r="Z3222" s="164"/>
      <c r="AB3222" s="164"/>
      <c r="AD3222" s="164"/>
      <c r="AF3222" s="164"/>
      <c r="AH3222" s="164"/>
      <c r="AJ3222" s="164"/>
      <c r="AL3222" s="164"/>
      <c r="AN3222" s="164"/>
      <c r="AP3222" s="164"/>
      <c r="AR3222" s="164"/>
      <c r="AT3222" s="164"/>
      <c r="AV3222" s="164"/>
      <c r="AX3222" s="164"/>
      <c r="AZ3222" s="164"/>
      <c r="BB3222" s="164"/>
    </row>
    <row r="3223" spans="1:54" s="174" customFormat="1" ht="18.399999999999999" customHeight="1" x14ac:dyDescent="0.3">
      <c r="A3223" s="182"/>
      <c r="B3223" s="160"/>
      <c r="C3223" s="64"/>
      <c r="D3223" s="161"/>
      <c r="E3223" s="161"/>
      <c r="F3223" s="178"/>
      <c r="H3223" s="165"/>
      <c r="J3223" s="165"/>
      <c r="L3223" s="165"/>
      <c r="N3223" s="165"/>
      <c r="P3223" s="165"/>
      <c r="R3223" s="165"/>
      <c r="T3223" s="165"/>
      <c r="V3223" s="165"/>
      <c r="X3223" s="165"/>
      <c r="Z3223" s="165"/>
      <c r="AB3223" s="165"/>
      <c r="AD3223" s="165"/>
      <c r="AF3223" s="165"/>
      <c r="AH3223" s="165"/>
      <c r="AJ3223" s="165"/>
      <c r="AL3223" s="165"/>
      <c r="AN3223" s="165"/>
      <c r="AP3223" s="165"/>
      <c r="AR3223" s="165"/>
      <c r="AT3223" s="165"/>
      <c r="AV3223" s="165"/>
      <c r="AX3223" s="165"/>
      <c r="AZ3223" s="165"/>
      <c r="BB3223" s="165"/>
    </row>
    <row r="3224" spans="1:54" s="174" customFormat="1" ht="18.399999999999999" customHeight="1" x14ac:dyDescent="0.3">
      <c r="A3224" s="182"/>
      <c r="B3224" s="160"/>
      <c r="C3224" s="64"/>
      <c r="D3224" s="161"/>
      <c r="E3224" s="161"/>
      <c r="F3224" s="165"/>
      <c r="H3224" s="165"/>
      <c r="J3224" s="165"/>
      <c r="L3224" s="165"/>
      <c r="N3224" s="165"/>
      <c r="P3224" s="165"/>
      <c r="R3224" s="165"/>
      <c r="T3224" s="165"/>
      <c r="V3224" s="165"/>
      <c r="X3224" s="165"/>
      <c r="Z3224" s="165"/>
      <c r="AB3224" s="165"/>
      <c r="AD3224" s="165"/>
      <c r="AF3224" s="165"/>
      <c r="AH3224" s="165"/>
      <c r="AJ3224" s="165"/>
      <c r="AL3224" s="165"/>
      <c r="AN3224" s="165"/>
      <c r="AP3224" s="165"/>
      <c r="AR3224" s="165"/>
      <c r="AT3224" s="165"/>
      <c r="AV3224" s="165"/>
      <c r="AX3224" s="165"/>
      <c r="AZ3224" s="165"/>
      <c r="BB3224" s="165"/>
    </row>
    <row r="3225" spans="1:54" s="174" customFormat="1" ht="18.399999999999999" customHeight="1" x14ac:dyDescent="0.3">
      <c r="A3225" s="182"/>
      <c r="B3225" s="160"/>
      <c r="C3225" s="64"/>
      <c r="D3225" s="161"/>
      <c r="E3225" s="161"/>
      <c r="F3225" s="178"/>
      <c r="H3225" s="165"/>
      <c r="J3225" s="165"/>
      <c r="L3225" s="165"/>
      <c r="N3225" s="165"/>
      <c r="P3225" s="165"/>
      <c r="R3225" s="165"/>
      <c r="T3225" s="165"/>
      <c r="V3225" s="165"/>
      <c r="X3225" s="165"/>
      <c r="Z3225" s="165"/>
      <c r="AB3225" s="165"/>
      <c r="AD3225" s="165"/>
      <c r="AF3225" s="165"/>
      <c r="AH3225" s="165"/>
      <c r="AJ3225" s="165"/>
      <c r="AL3225" s="165"/>
      <c r="AN3225" s="165"/>
      <c r="AP3225" s="165"/>
      <c r="AR3225" s="165"/>
      <c r="AT3225" s="165"/>
      <c r="AV3225" s="165"/>
      <c r="AX3225" s="165"/>
      <c r="AZ3225" s="165"/>
      <c r="BB3225" s="165"/>
    </row>
    <row r="3226" spans="1:54" s="174" customFormat="1" ht="18.399999999999999" customHeight="1" x14ac:dyDescent="0.3">
      <c r="A3226" s="182"/>
      <c r="B3226" s="160"/>
      <c r="C3226" s="64"/>
      <c r="D3226" s="161"/>
      <c r="E3226" s="161"/>
      <c r="F3226" s="178"/>
      <c r="H3226" s="165"/>
      <c r="J3226" s="165"/>
      <c r="L3226" s="165"/>
      <c r="N3226" s="165"/>
      <c r="P3226" s="165"/>
      <c r="R3226" s="165"/>
      <c r="T3226" s="165"/>
      <c r="V3226" s="165"/>
      <c r="X3226" s="165"/>
      <c r="Z3226" s="165"/>
      <c r="AB3226" s="165"/>
      <c r="AD3226" s="165"/>
      <c r="AF3226" s="165"/>
      <c r="AH3226" s="165"/>
      <c r="AJ3226" s="165"/>
      <c r="AL3226" s="165"/>
      <c r="AN3226" s="165"/>
      <c r="AP3226" s="165"/>
      <c r="AR3226" s="165"/>
      <c r="AT3226" s="165"/>
      <c r="AV3226" s="165"/>
      <c r="AX3226" s="165"/>
      <c r="AZ3226" s="165"/>
      <c r="BB3226" s="165"/>
    </row>
    <row r="3227" spans="1:54" s="174" customFormat="1" ht="18.399999999999999" customHeight="1" x14ac:dyDescent="0.3">
      <c r="A3227" s="182"/>
      <c r="B3227" s="160"/>
      <c r="C3227" s="64"/>
      <c r="D3227" s="161"/>
      <c r="E3227" s="161"/>
      <c r="F3227" s="178"/>
      <c r="H3227" s="165"/>
      <c r="J3227" s="165"/>
      <c r="L3227" s="165"/>
      <c r="N3227" s="165"/>
      <c r="P3227" s="165"/>
      <c r="R3227" s="165"/>
      <c r="T3227" s="165"/>
      <c r="V3227" s="165"/>
      <c r="X3227" s="165"/>
      <c r="Z3227" s="165"/>
      <c r="AB3227" s="165"/>
      <c r="AD3227" s="165"/>
      <c r="AF3227" s="165"/>
      <c r="AH3227" s="165"/>
      <c r="AJ3227" s="165"/>
      <c r="AL3227" s="165"/>
      <c r="AN3227" s="165"/>
      <c r="AP3227" s="165"/>
      <c r="AR3227" s="165"/>
      <c r="AT3227" s="165"/>
      <c r="AV3227" s="165"/>
      <c r="AX3227" s="165"/>
      <c r="AZ3227" s="165"/>
      <c r="BB3227" s="165"/>
    </row>
    <row r="3228" spans="1:54" s="174" customFormat="1" ht="18.399999999999999" customHeight="1" x14ac:dyDescent="0.3">
      <c r="A3228" s="182"/>
      <c r="B3228" s="160"/>
      <c r="C3228" s="64"/>
      <c r="D3228" s="161"/>
      <c r="E3228" s="161"/>
      <c r="F3228" s="178"/>
      <c r="H3228" s="165"/>
      <c r="J3228" s="165"/>
      <c r="L3228" s="165"/>
      <c r="N3228" s="165"/>
      <c r="P3228" s="165"/>
      <c r="R3228" s="165"/>
      <c r="T3228" s="165"/>
      <c r="V3228" s="165"/>
      <c r="X3228" s="165"/>
      <c r="Z3228" s="165"/>
      <c r="AB3228" s="165"/>
      <c r="AD3228" s="165"/>
      <c r="AF3228" s="165"/>
      <c r="AH3228" s="165"/>
      <c r="AJ3228" s="165"/>
      <c r="AL3228" s="165"/>
      <c r="AN3228" s="165"/>
      <c r="AP3228" s="165"/>
      <c r="AR3228" s="165"/>
      <c r="AT3228" s="165"/>
      <c r="AV3228" s="165"/>
      <c r="AX3228" s="165"/>
      <c r="AZ3228" s="165"/>
      <c r="BB3228" s="165"/>
    </row>
    <row r="3229" spans="1:54" s="174" customFormat="1" ht="18.399999999999999" customHeight="1" x14ac:dyDescent="0.3">
      <c r="A3229" s="182"/>
      <c r="B3229" s="160"/>
      <c r="C3229" s="64"/>
      <c r="D3229" s="161"/>
      <c r="E3229" s="161"/>
      <c r="F3229" s="178"/>
      <c r="H3229" s="165"/>
      <c r="J3229" s="165"/>
      <c r="L3229" s="165"/>
      <c r="N3229" s="165"/>
      <c r="P3229" s="165"/>
      <c r="R3229" s="165"/>
      <c r="T3229" s="165"/>
      <c r="V3229" s="165"/>
      <c r="X3229" s="165"/>
      <c r="Z3229" s="165"/>
      <c r="AB3229" s="165"/>
      <c r="AD3229" s="165"/>
      <c r="AF3229" s="165"/>
      <c r="AH3229" s="165"/>
      <c r="AJ3229" s="165"/>
      <c r="AL3229" s="165"/>
      <c r="AN3229" s="165"/>
      <c r="AP3229" s="165"/>
      <c r="AR3229" s="165"/>
      <c r="AT3229" s="165"/>
      <c r="AV3229" s="165"/>
      <c r="AX3229" s="165"/>
      <c r="AZ3229" s="165"/>
      <c r="BB3229" s="165"/>
    </row>
    <row r="3230" spans="1:54" s="174" customFormat="1" ht="18.399999999999999" customHeight="1" x14ac:dyDescent="0.3">
      <c r="A3230" s="182"/>
      <c r="B3230" s="161"/>
      <c r="C3230" s="89"/>
      <c r="D3230" s="164"/>
      <c r="E3230" s="161"/>
      <c r="F3230" s="178"/>
      <c r="H3230" s="165"/>
      <c r="J3230" s="165"/>
      <c r="L3230" s="165"/>
      <c r="N3230" s="165"/>
      <c r="P3230" s="165"/>
      <c r="R3230" s="165"/>
      <c r="T3230" s="165"/>
      <c r="V3230" s="165"/>
      <c r="X3230" s="165"/>
      <c r="Z3230" s="165"/>
      <c r="AB3230" s="165"/>
      <c r="AD3230" s="165"/>
      <c r="AF3230" s="165"/>
      <c r="AH3230" s="165"/>
      <c r="AJ3230" s="165"/>
      <c r="AL3230" s="165"/>
      <c r="AN3230" s="165"/>
      <c r="AP3230" s="165"/>
      <c r="AR3230" s="165"/>
      <c r="AT3230" s="165"/>
      <c r="AV3230" s="165"/>
      <c r="AX3230" s="165"/>
      <c r="AZ3230" s="165"/>
      <c r="BB3230" s="165"/>
    </row>
    <row r="3231" spans="1:54" s="174" customFormat="1" ht="18.399999999999999" customHeight="1" x14ac:dyDescent="0.3">
      <c r="A3231" s="206"/>
      <c r="B3231" s="161"/>
      <c r="C3231" s="64"/>
      <c r="D3231" s="161"/>
      <c r="E3231" s="161"/>
      <c r="F3231" s="178"/>
      <c r="H3231" s="165"/>
      <c r="J3231" s="165"/>
      <c r="L3231" s="165"/>
      <c r="N3231" s="165"/>
      <c r="P3231" s="165"/>
      <c r="R3231" s="165"/>
      <c r="T3231" s="165"/>
      <c r="V3231" s="165"/>
      <c r="X3231" s="165"/>
      <c r="Z3231" s="165"/>
      <c r="AB3231" s="165"/>
      <c r="AD3231" s="165"/>
      <c r="AF3231" s="165"/>
      <c r="AH3231" s="165"/>
      <c r="AJ3231" s="165"/>
      <c r="AL3231" s="165"/>
      <c r="AN3231" s="165"/>
      <c r="AP3231" s="165"/>
      <c r="AR3231" s="165"/>
      <c r="AT3231" s="165"/>
      <c r="AV3231" s="165"/>
      <c r="AX3231" s="165"/>
      <c r="AZ3231" s="165"/>
      <c r="BB3231" s="165"/>
    </row>
    <row r="3232" spans="1:54" s="174" customFormat="1" ht="18.399999999999999" customHeight="1" x14ac:dyDescent="0.3">
      <c r="A3232" s="182"/>
      <c r="B3232" s="160"/>
      <c r="C3232" s="64"/>
      <c r="D3232" s="161"/>
      <c r="E3232" s="161"/>
      <c r="F3232" s="178"/>
      <c r="H3232" s="165"/>
      <c r="J3232" s="165"/>
      <c r="L3232" s="165"/>
      <c r="N3232" s="165"/>
      <c r="P3232" s="165"/>
      <c r="R3232" s="165"/>
      <c r="T3232" s="165"/>
      <c r="V3232" s="165"/>
      <c r="X3232" s="165"/>
      <c r="Z3232" s="165"/>
      <c r="AB3232" s="165"/>
      <c r="AD3232" s="165"/>
      <c r="AF3232" s="165"/>
      <c r="AH3232" s="165"/>
      <c r="AJ3232" s="165"/>
      <c r="AL3232" s="165"/>
      <c r="AN3232" s="165"/>
      <c r="AP3232" s="165"/>
      <c r="AR3232" s="165"/>
      <c r="AT3232" s="165"/>
      <c r="AV3232" s="165"/>
      <c r="AX3232" s="165"/>
      <c r="AZ3232" s="165"/>
      <c r="BB3232" s="165"/>
    </row>
    <row r="3233" spans="1:54" s="174" customFormat="1" ht="18.399999999999999" customHeight="1" x14ac:dyDescent="0.3">
      <c r="A3233" s="182"/>
      <c r="B3233" s="160"/>
      <c r="C3233" s="64"/>
      <c r="D3233" s="161"/>
      <c r="E3233" s="161"/>
      <c r="F3233" s="178"/>
      <c r="H3233" s="178"/>
      <c r="J3233" s="178"/>
      <c r="L3233" s="178"/>
      <c r="N3233" s="178"/>
      <c r="P3233" s="178"/>
      <c r="R3233" s="178"/>
      <c r="T3233" s="178"/>
      <c r="V3233" s="165"/>
      <c r="X3233" s="165"/>
      <c r="Z3233" s="165"/>
      <c r="AB3233" s="165"/>
      <c r="AD3233" s="165"/>
      <c r="AF3233" s="165"/>
      <c r="AH3233" s="165"/>
      <c r="AJ3233" s="165"/>
      <c r="AL3233" s="165"/>
      <c r="AN3233" s="165"/>
      <c r="AP3233" s="165"/>
      <c r="AR3233" s="165"/>
      <c r="AT3233" s="165"/>
      <c r="AV3233" s="165"/>
      <c r="AX3233" s="165"/>
      <c r="AZ3233" s="165"/>
      <c r="BB3233" s="165"/>
    </row>
    <row r="3234" spans="1:54" s="174" customFormat="1" ht="18.399999999999999" customHeight="1" x14ac:dyDescent="0.3">
      <c r="A3234" s="182"/>
      <c r="B3234" s="160"/>
      <c r="C3234" s="64"/>
      <c r="D3234" s="161"/>
      <c r="E3234" s="161"/>
      <c r="F3234" s="178"/>
      <c r="H3234" s="178"/>
      <c r="J3234" s="178"/>
      <c r="L3234" s="165"/>
      <c r="N3234" s="165"/>
      <c r="P3234" s="165"/>
      <c r="R3234" s="165"/>
      <c r="T3234" s="165"/>
      <c r="V3234" s="165"/>
      <c r="X3234" s="165"/>
      <c r="Z3234" s="165"/>
      <c r="AB3234" s="165"/>
      <c r="AD3234" s="165"/>
      <c r="AF3234" s="165"/>
      <c r="AH3234" s="165"/>
      <c r="AJ3234" s="165"/>
      <c r="AL3234" s="165"/>
      <c r="AN3234" s="165"/>
      <c r="AP3234" s="165"/>
      <c r="AR3234" s="165"/>
      <c r="AT3234" s="165"/>
      <c r="AV3234" s="165"/>
      <c r="AX3234" s="165"/>
      <c r="AZ3234" s="165"/>
      <c r="BB3234" s="165"/>
    </row>
    <row r="3235" spans="1:54" s="174" customFormat="1" ht="18.399999999999999" customHeight="1" x14ac:dyDescent="0.3">
      <c r="A3235" s="182"/>
      <c r="B3235" s="160"/>
      <c r="C3235" s="64"/>
      <c r="D3235" s="161"/>
      <c r="E3235" s="161"/>
      <c r="F3235" s="178"/>
      <c r="H3235" s="165"/>
      <c r="J3235" s="165"/>
      <c r="L3235" s="165"/>
      <c r="N3235" s="165"/>
      <c r="P3235" s="165"/>
      <c r="R3235" s="165"/>
      <c r="T3235" s="165"/>
      <c r="V3235" s="165"/>
      <c r="X3235" s="165"/>
      <c r="Z3235" s="165"/>
      <c r="AB3235" s="165"/>
      <c r="AD3235" s="165"/>
      <c r="AF3235" s="165"/>
      <c r="AH3235" s="165"/>
      <c r="AJ3235" s="165"/>
      <c r="AL3235" s="165"/>
      <c r="AN3235" s="165"/>
      <c r="AP3235" s="165"/>
      <c r="AR3235" s="165"/>
      <c r="AT3235" s="165"/>
      <c r="AV3235" s="165"/>
      <c r="AX3235" s="165"/>
      <c r="AZ3235" s="165"/>
      <c r="BB3235" s="165"/>
    </row>
    <row r="3236" spans="1:54" s="174" customFormat="1" ht="18.399999999999999" customHeight="1" x14ac:dyDescent="0.3">
      <c r="A3236" s="182"/>
      <c r="B3236" s="160"/>
      <c r="C3236" s="64"/>
      <c r="D3236" s="161"/>
      <c r="E3236" s="161"/>
      <c r="F3236" s="165"/>
      <c r="H3236" s="165"/>
      <c r="J3236" s="165"/>
      <c r="L3236" s="165"/>
      <c r="N3236" s="165"/>
      <c r="P3236" s="165"/>
      <c r="R3236" s="165"/>
      <c r="T3236" s="165"/>
      <c r="V3236" s="165"/>
      <c r="X3236" s="165"/>
      <c r="Z3236" s="165"/>
      <c r="AB3236" s="165"/>
      <c r="AD3236" s="165"/>
      <c r="AF3236" s="165"/>
      <c r="AH3236" s="165"/>
      <c r="AJ3236" s="165"/>
      <c r="AL3236" s="165"/>
      <c r="AN3236" s="165"/>
      <c r="AP3236" s="165"/>
      <c r="AR3236" s="165"/>
      <c r="AT3236" s="165"/>
      <c r="AV3236" s="165"/>
      <c r="AX3236" s="165"/>
      <c r="AZ3236" s="165"/>
      <c r="BB3236" s="165"/>
    </row>
    <row r="3237" spans="1:54" s="174" customFormat="1" ht="18.399999999999999" customHeight="1" x14ac:dyDescent="0.3">
      <c r="A3237" s="182"/>
      <c r="B3237" s="160"/>
      <c r="C3237" s="64"/>
      <c r="D3237" s="161"/>
      <c r="E3237" s="161"/>
      <c r="F3237" s="178"/>
      <c r="H3237" s="178"/>
      <c r="J3237" s="165"/>
      <c r="L3237" s="165"/>
      <c r="N3237" s="165"/>
      <c r="P3237" s="165"/>
      <c r="R3237" s="165"/>
      <c r="T3237" s="165"/>
      <c r="V3237" s="165"/>
      <c r="X3237" s="165"/>
      <c r="Z3237" s="165"/>
      <c r="AB3237" s="165"/>
      <c r="AD3237" s="165"/>
      <c r="AF3237" s="165"/>
      <c r="AH3237" s="165"/>
      <c r="AJ3237" s="165"/>
      <c r="AL3237" s="165"/>
      <c r="AN3237" s="165"/>
      <c r="AP3237" s="165"/>
      <c r="AR3237" s="165"/>
      <c r="AT3237" s="165"/>
      <c r="AV3237" s="165"/>
      <c r="AX3237" s="165"/>
      <c r="AZ3237" s="165"/>
      <c r="BB3237" s="165"/>
    </row>
    <row r="3238" spans="1:54" s="174" customFormat="1" ht="18.399999999999999" customHeight="1" x14ac:dyDescent="0.3">
      <c r="A3238" s="182"/>
      <c r="B3238" s="160"/>
      <c r="C3238" s="64"/>
      <c r="D3238" s="161"/>
      <c r="E3238" s="161"/>
      <c r="H3238" s="165"/>
      <c r="J3238" s="165"/>
      <c r="L3238" s="165"/>
      <c r="N3238" s="165"/>
      <c r="P3238" s="165"/>
      <c r="R3238" s="165"/>
      <c r="T3238" s="165"/>
      <c r="V3238" s="165"/>
      <c r="X3238" s="165"/>
      <c r="Z3238" s="165"/>
      <c r="AB3238" s="165"/>
      <c r="AD3238" s="165"/>
      <c r="AF3238" s="165"/>
      <c r="AH3238" s="165"/>
      <c r="AJ3238" s="165"/>
      <c r="AL3238" s="165"/>
      <c r="AN3238" s="165"/>
      <c r="AP3238" s="165"/>
      <c r="AR3238" s="165"/>
      <c r="AT3238" s="165"/>
      <c r="AV3238" s="165"/>
      <c r="AX3238" s="165"/>
      <c r="AZ3238" s="165"/>
      <c r="BB3238" s="165"/>
    </row>
    <row r="3239" spans="1:54" s="174" customFormat="1" ht="18.399999999999999" customHeight="1" x14ac:dyDescent="0.3">
      <c r="A3239" s="182"/>
      <c r="B3239" s="160"/>
      <c r="C3239" s="64"/>
      <c r="D3239" s="161"/>
      <c r="E3239" s="161"/>
      <c r="J3239" s="165"/>
      <c r="L3239" s="165"/>
      <c r="N3239" s="165"/>
      <c r="P3239" s="165"/>
      <c r="R3239" s="165"/>
      <c r="T3239" s="165"/>
      <c r="V3239" s="165"/>
      <c r="X3239" s="165"/>
      <c r="Z3239" s="165"/>
      <c r="AB3239" s="165"/>
      <c r="AD3239" s="165"/>
      <c r="AF3239" s="165"/>
      <c r="AH3239" s="165"/>
      <c r="AJ3239" s="165"/>
      <c r="AL3239" s="165"/>
      <c r="AN3239" s="165"/>
      <c r="AP3239" s="165"/>
      <c r="AR3239" s="165"/>
      <c r="AT3239" s="165"/>
      <c r="AV3239" s="165"/>
      <c r="AX3239" s="165"/>
      <c r="AZ3239" s="165"/>
      <c r="BB3239" s="165"/>
    </row>
    <row r="3240" spans="1:54" s="174" customFormat="1" ht="18.399999999999999" customHeight="1" x14ac:dyDescent="0.3">
      <c r="A3240" s="182"/>
      <c r="B3240" s="160"/>
      <c r="C3240" s="64"/>
      <c r="D3240" s="161"/>
      <c r="E3240" s="161"/>
      <c r="J3240" s="164"/>
      <c r="L3240" s="164"/>
      <c r="N3240" s="164"/>
      <c r="P3240" s="164"/>
      <c r="R3240" s="164"/>
      <c r="T3240" s="164"/>
      <c r="V3240" s="164"/>
      <c r="X3240" s="164"/>
      <c r="Z3240" s="164"/>
      <c r="AB3240" s="164"/>
      <c r="AD3240" s="164"/>
      <c r="AF3240" s="164"/>
      <c r="AH3240" s="164"/>
      <c r="AJ3240" s="164"/>
      <c r="AL3240" s="164"/>
      <c r="AN3240" s="164"/>
      <c r="AP3240" s="164"/>
      <c r="AR3240" s="164"/>
      <c r="AT3240" s="164"/>
      <c r="AV3240" s="164"/>
      <c r="AX3240" s="164"/>
      <c r="AZ3240" s="164"/>
      <c r="BB3240" s="164"/>
    </row>
    <row r="3241" spans="1:54" s="174" customFormat="1" ht="18.399999999999999" customHeight="1" x14ac:dyDescent="0.3">
      <c r="A3241" s="182"/>
      <c r="B3241" s="160"/>
      <c r="C3241" s="64"/>
      <c r="D3241" s="161"/>
      <c r="E3241" s="161"/>
      <c r="H3241" s="178"/>
      <c r="J3241" s="178"/>
      <c r="L3241" s="178"/>
      <c r="N3241" s="178"/>
      <c r="P3241" s="178"/>
      <c r="R3241" s="178"/>
      <c r="T3241" s="178"/>
      <c r="V3241" s="178"/>
      <c r="X3241" s="178"/>
      <c r="Z3241" s="178"/>
      <c r="AB3241" s="178"/>
      <c r="AD3241" s="178"/>
      <c r="AF3241" s="178"/>
      <c r="AH3241" s="178"/>
      <c r="AJ3241" s="178"/>
      <c r="AL3241" s="178"/>
      <c r="AN3241" s="178"/>
      <c r="AP3241" s="178"/>
      <c r="AR3241" s="178"/>
      <c r="AT3241" s="178"/>
      <c r="AV3241" s="178"/>
      <c r="AX3241" s="178"/>
      <c r="AZ3241" s="178"/>
      <c r="BB3241" s="178"/>
    </row>
    <row r="3242" spans="1:54" s="174" customFormat="1" ht="18.399999999999999" customHeight="1" x14ac:dyDescent="0.3">
      <c r="A3242" s="182"/>
      <c r="B3242" s="160"/>
      <c r="C3242" s="64"/>
      <c r="D3242" s="161"/>
      <c r="E3242" s="161"/>
      <c r="H3242" s="178"/>
      <c r="J3242" s="178"/>
      <c r="L3242" s="178"/>
      <c r="N3242" s="178"/>
      <c r="P3242" s="178"/>
      <c r="R3242" s="178"/>
      <c r="T3242" s="178"/>
      <c r="V3242" s="178"/>
      <c r="X3242" s="178"/>
      <c r="Z3242" s="178"/>
      <c r="AB3242" s="178"/>
      <c r="AD3242" s="178"/>
      <c r="AF3242" s="178"/>
      <c r="AH3242" s="178"/>
      <c r="AJ3242" s="178"/>
      <c r="AL3242" s="178"/>
      <c r="AN3242" s="178"/>
      <c r="AP3242" s="178"/>
      <c r="AR3242" s="178"/>
      <c r="AT3242" s="178"/>
      <c r="AV3242" s="178"/>
      <c r="AX3242" s="178"/>
      <c r="AZ3242" s="178"/>
      <c r="BB3242" s="178"/>
    </row>
    <row r="3243" spans="1:54" s="174" customFormat="1" ht="18.399999999999999" customHeight="1" x14ac:dyDescent="0.3">
      <c r="A3243" s="182"/>
      <c r="B3243" s="160"/>
      <c r="C3243" s="64"/>
      <c r="D3243" s="161"/>
      <c r="E3243" s="161"/>
      <c r="H3243" s="165"/>
      <c r="J3243" s="165"/>
      <c r="L3243" s="165"/>
      <c r="N3243" s="165"/>
      <c r="P3243" s="165"/>
      <c r="R3243" s="165"/>
      <c r="T3243" s="165"/>
      <c r="V3243" s="165"/>
      <c r="X3243" s="165"/>
      <c r="Z3243" s="165"/>
      <c r="AB3243" s="165"/>
      <c r="AD3243" s="165"/>
      <c r="AF3243" s="165"/>
      <c r="AH3243" s="165"/>
      <c r="AJ3243" s="165"/>
      <c r="AL3243" s="165"/>
      <c r="AN3243" s="165"/>
      <c r="AP3243" s="165"/>
      <c r="AR3243" s="165"/>
      <c r="AT3243" s="165"/>
      <c r="AV3243" s="165"/>
      <c r="AX3243" s="165"/>
      <c r="AZ3243" s="165"/>
      <c r="BB3243" s="165"/>
    </row>
    <row r="3244" spans="1:54" s="174" customFormat="1" ht="18.399999999999999" customHeight="1" x14ac:dyDescent="0.3">
      <c r="A3244" s="182"/>
      <c r="B3244" s="160"/>
      <c r="C3244" s="64"/>
      <c r="D3244" s="161"/>
      <c r="E3244" s="161"/>
      <c r="H3244" s="165"/>
      <c r="J3244" s="165"/>
      <c r="L3244" s="165"/>
      <c r="N3244" s="165"/>
      <c r="P3244" s="165"/>
      <c r="R3244" s="165"/>
      <c r="T3244" s="165"/>
      <c r="V3244" s="165"/>
      <c r="X3244" s="165"/>
      <c r="Z3244" s="165"/>
      <c r="AB3244" s="165"/>
      <c r="AD3244" s="165"/>
      <c r="AF3244" s="165"/>
      <c r="AH3244" s="165"/>
      <c r="AJ3244" s="165"/>
      <c r="AL3244" s="165"/>
      <c r="AN3244" s="165"/>
      <c r="AP3244" s="165"/>
      <c r="AR3244" s="165"/>
      <c r="AT3244" s="165"/>
      <c r="AV3244" s="165"/>
      <c r="AX3244" s="165"/>
      <c r="AZ3244" s="165"/>
      <c r="BB3244" s="165"/>
    </row>
    <row r="3245" spans="1:54" s="174" customFormat="1" ht="18.399999999999999" customHeight="1" x14ac:dyDescent="0.3">
      <c r="A3245" s="200"/>
      <c r="B3245" s="173"/>
      <c r="C3245" s="67"/>
      <c r="D3245" s="161"/>
      <c r="E3245" s="161"/>
      <c r="H3245" s="165"/>
      <c r="J3245" s="165"/>
      <c r="L3245" s="165"/>
      <c r="N3245" s="165"/>
      <c r="P3245" s="165"/>
      <c r="R3245" s="165"/>
      <c r="T3245" s="165"/>
      <c r="V3245" s="165"/>
      <c r="X3245" s="165"/>
      <c r="Z3245" s="165"/>
      <c r="AB3245" s="165"/>
      <c r="AD3245" s="165"/>
      <c r="AF3245" s="165"/>
      <c r="AH3245" s="165"/>
      <c r="AJ3245" s="165"/>
      <c r="AL3245" s="165"/>
      <c r="AN3245" s="165"/>
      <c r="AP3245" s="165"/>
      <c r="AR3245" s="165"/>
      <c r="AT3245" s="165"/>
      <c r="AV3245" s="165"/>
      <c r="AX3245" s="165"/>
      <c r="AZ3245" s="165"/>
      <c r="BB3245" s="165"/>
    </row>
    <row r="3246" spans="1:54" s="174" customFormat="1" ht="18.399999999999999" customHeight="1" x14ac:dyDescent="0.3">
      <c r="A3246" s="182"/>
      <c r="B3246" s="160"/>
      <c r="C3246" s="64"/>
      <c r="D3246" s="161"/>
      <c r="E3246" s="161"/>
      <c r="H3246" s="165"/>
      <c r="J3246" s="165"/>
      <c r="L3246" s="165"/>
      <c r="N3246" s="165"/>
      <c r="P3246" s="165"/>
      <c r="R3246" s="165"/>
      <c r="T3246" s="165"/>
      <c r="V3246" s="165"/>
      <c r="X3246" s="165"/>
      <c r="Z3246" s="165"/>
      <c r="AB3246" s="165"/>
      <c r="AD3246" s="165"/>
      <c r="AF3246" s="165"/>
      <c r="AH3246" s="165"/>
      <c r="AJ3246" s="165"/>
      <c r="AL3246" s="165"/>
      <c r="AN3246" s="165"/>
      <c r="AP3246" s="165"/>
      <c r="AR3246" s="165"/>
      <c r="AT3246" s="165"/>
      <c r="AV3246" s="165"/>
      <c r="AX3246" s="165"/>
      <c r="AZ3246" s="165"/>
      <c r="BB3246" s="165"/>
    </row>
    <row r="3247" spans="1:54" s="174" customFormat="1" ht="18.399999999999999" customHeight="1" x14ac:dyDescent="0.3">
      <c r="A3247" s="182"/>
      <c r="B3247" s="160"/>
      <c r="C3247" s="64"/>
      <c r="D3247" s="161"/>
      <c r="E3247" s="161"/>
      <c r="H3247" s="165"/>
      <c r="J3247" s="165"/>
      <c r="L3247" s="165"/>
      <c r="N3247" s="165"/>
      <c r="P3247" s="165"/>
      <c r="R3247" s="165"/>
      <c r="T3247" s="165"/>
      <c r="V3247" s="165"/>
      <c r="X3247" s="165"/>
      <c r="Z3247" s="165"/>
      <c r="AB3247" s="165"/>
      <c r="AD3247" s="165"/>
      <c r="AF3247" s="165"/>
      <c r="AH3247" s="165"/>
      <c r="AJ3247" s="165"/>
      <c r="AL3247" s="165"/>
      <c r="AN3247" s="165"/>
      <c r="AP3247" s="165"/>
      <c r="AR3247" s="165"/>
      <c r="AT3247" s="165"/>
      <c r="AV3247" s="165"/>
      <c r="AX3247" s="165"/>
      <c r="AZ3247" s="165"/>
      <c r="BB3247" s="165"/>
    </row>
    <row r="3248" spans="1:54" s="174" customFormat="1" ht="18.399999999999999" customHeight="1" x14ac:dyDescent="0.3">
      <c r="A3248" s="182"/>
      <c r="B3248" s="160"/>
      <c r="C3248" s="64"/>
      <c r="D3248" s="161"/>
      <c r="E3248" s="161"/>
      <c r="H3248" s="165"/>
      <c r="J3248" s="165"/>
      <c r="L3248" s="165"/>
      <c r="N3248" s="165"/>
      <c r="P3248" s="165"/>
      <c r="R3248" s="165"/>
      <c r="T3248" s="165"/>
      <c r="V3248" s="165"/>
      <c r="X3248" s="165"/>
      <c r="Z3248" s="165"/>
      <c r="AB3248" s="165"/>
      <c r="AD3248" s="165"/>
      <c r="AF3248" s="165"/>
      <c r="AH3248" s="165"/>
      <c r="AJ3248" s="165"/>
      <c r="AL3248" s="165"/>
      <c r="AN3248" s="165"/>
      <c r="AP3248" s="165"/>
      <c r="AR3248" s="165"/>
      <c r="AT3248" s="165"/>
      <c r="AV3248" s="165"/>
      <c r="AX3248" s="165"/>
      <c r="AZ3248" s="165"/>
      <c r="BB3248" s="165"/>
    </row>
    <row r="3249" spans="1:54" s="174" customFormat="1" ht="18.399999999999999" customHeight="1" x14ac:dyDescent="0.3">
      <c r="A3249" s="182"/>
      <c r="B3249" s="160"/>
      <c r="C3249" s="64"/>
      <c r="D3249" s="161"/>
      <c r="E3249" s="161"/>
      <c r="F3249" s="165"/>
      <c r="H3249" s="165"/>
      <c r="J3249" s="165"/>
      <c r="L3249" s="165"/>
      <c r="N3249" s="165"/>
      <c r="P3249" s="165"/>
      <c r="R3249" s="165"/>
      <c r="T3249" s="165"/>
      <c r="V3249" s="165"/>
      <c r="X3249" s="165"/>
      <c r="Z3249" s="165"/>
      <c r="AB3249" s="165"/>
      <c r="AD3249" s="165"/>
      <c r="AF3249" s="165"/>
      <c r="AH3249" s="165"/>
      <c r="AJ3249" s="165"/>
      <c r="AL3249" s="165"/>
      <c r="AN3249" s="165"/>
      <c r="AP3249" s="165"/>
      <c r="AR3249" s="165"/>
      <c r="AT3249" s="165"/>
      <c r="AV3249" s="165"/>
      <c r="AX3249" s="165"/>
      <c r="AZ3249" s="165"/>
      <c r="BB3249" s="165"/>
    </row>
    <row r="3250" spans="1:54" s="174" customFormat="1" ht="18.399999999999999" customHeight="1" x14ac:dyDescent="0.3">
      <c r="A3250" s="182"/>
      <c r="B3250" s="160"/>
      <c r="C3250" s="64"/>
      <c r="D3250" s="161"/>
      <c r="E3250" s="161"/>
      <c r="F3250" s="165"/>
      <c r="H3250" s="165"/>
      <c r="J3250" s="165"/>
      <c r="L3250" s="165"/>
      <c r="N3250" s="165"/>
      <c r="P3250" s="165"/>
      <c r="R3250" s="165"/>
      <c r="T3250" s="165"/>
      <c r="V3250" s="165"/>
      <c r="X3250" s="165"/>
      <c r="Z3250" s="165"/>
      <c r="AB3250" s="165"/>
      <c r="AD3250" s="165"/>
      <c r="AF3250" s="165"/>
      <c r="AH3250" s="165"/>
      <c r="AJ3250" s="165"/>
      <c r="AL3250" s="165"/>
      <c r="AN3250" s="165"/>
      <c r="AP3250" s="165"/>
      <c r="AR3250" s="165"/>
      <c r="AT3250" s="165"/>
      <c r="AV3250" s="165"/>
      <c r="AX3250" s="165"/>
      <c r="AZ3250" s="165"/>
      <c r="BB3250" s="165"/>
    </row>
    <row r="3251" spans="1:54" s="174" customFormat="1" ht="18.399999999999999" customHeight="1" x14ac:dyDescent="0.3">
      <c r="A3251" s="200"/>
      <c r="B3251" s="173"/>
      <c r="C3251" s="80"/>
      <c r="D3251" s="161"/>
      <c r="E3251" s="161"/>
      <c r="H3251" s="165"/>
      <c r="J3251" s="165"/>
      <c r="L3251" s="165"/>
      <c r="N3251" s="165"/>
      <c r="P3251" s="165"/>
      <c r="R3251" s="165"/>
      <c r="T3251" s="165"/>
      <c r="V3251" s="165"/>
      <c r="X3251" s="165"/>
      <c r="Z3251" s="165"/>
      <c r="AB3251" s="165"/>
      <c r="AD3251" s="165"/>
      <c r="AF3251" s="165"/>
      <c r="AH3251" s="165"/>
      <c r="AJ3251" s="165"/>
      <c r="AL3251" s="165"/>
      <c r="AN3251" s="165"/>
      <c r="AP3251" s="165"/>
      <c r="AR3251" s="165"/>
      <c r="AT3251" s="165"/>
      <c r="AV3251" s="165"/>
      <c r="AX3251" s="165"/>
      <c r="AZ3251" s="165"/>
      <c r="BB3251" s="165"/>
    </row>
    <row r="3252" spans="1:54" s="174" customFormat="1" ht="18.399999999999999" customHeight="1" x14ac:dyDescent="0.3">
      <c r="A3252" s="182"/>
      <c r="B3252" s="160"/>
      <c r="C3252" s="64"/>
      <c r="D3252" s="161"/>
      <c r="E3252" s="161"/>
      <c r="F3252" s="165"/>
      <c r="H3252" s="165"/>
      <c r="J3252" s="165"/>
      <c r="L3252" s="165"/>
      <c r="N3252" s="165"/>
      <c r="P3252" s="165"/>
      <c r="R3252" s="165"/>
      <c r="T3252" s="165"/>
      <c r="V3252" s="165"/>
      <c r="X3252" s="165"/>
      <c r="Z3252" s="165"/>
      <c r="AB3252" s="165"/>
      <c r="AD3252" s="165"/>
      <c r="AF3252" s="165"/>
      <c r="AH3252" s="165"/>
      <c r="AJ3252" s="165"/>
      <c r="AL3252" s="165"/>
      <c r="AN3252" s="165"/>
      <c r="AP3252" s="165"/>
      <c r="AR3252" s="165"/>
      <c r="AT3252" s="165"/>
      <c r="AV3252" s="165"/>
      <c r="AX3252" s="165"/>
      <c r="AZ3252" s="165"/>
      <c r="BB3252" s="165"/>
    </row>
    <row r="3253" spans="1:54" s="174" customFormat="1" ht="18.399999999999999" customHeight="1" x14ac:dyDescent="0.3">
      <c r="A3253" s="182"/>
      <c r="B3253" s="160"/>
      <c r="C3253" s="64"/>
      <c r="D3253" s="161"/>
      <c r="E3253" s="161"/>
      <c r="F3253" s="165"/>
      <c r="H3253" s="165"/>
      <c r="J3253" s="165"/>
      <c r="L3253" s="165"/>
      <c r="N3253" s="165"/>
      <c r="P3253" s="165"/>
      <c r="R3253" s="165"/>
      <c r="T3253" s="165"/>
      <c r="V3253" s="165"/>
      <c r="X3253" s="165"/>
      <c r="Z3253" s="165"/>
      <c r="AB3253" s="165"/>
      <c r="AD3253" s="165"/>
      <c r="AF3253" s="165"/>
      <c r="AH3253" s="165"/>
      <c r="AJ3253" s="165"/>
      <c r="AL3253" s="165"/>
      <c r="AN3253" s="165"/>
      <c r="AP3253" s="165"/>
      <c r="AR3253" s="165"/>
      <c r="AT3253" s="165"/>
      <c r="AV3253" s="165"/>
      <c r="AX3253" s="165"/>
      <c r="AZ3253" s="165"/>
      <c r="BB3253" s="165"/>
    </row>
    <row r="3254" spans="1:54" s="174" customFormat="1" ht="18.399999999999999" customHeight="1" x14ac:dyDescent="0.3">
      <c r="A3254" s="206"/>
      <c r="B3254" s="161"/>
      <c r="C3254" s="89"/>
      <c r="D3254" s="161"/>
      <c r="E3254" s="161"/>
      <c r="H3254" s="165"/>
      <c r="J3254" s="165"/>
      <c r="L3254" s="165"/>
      <c r="N3254" s="165"/>
      <c r="P3254" s="165"/>
      <c r="R3254" s="165"/>
      <c r="T3254" s="165"/>
      <c r="V3254" s="165"/>
      <c r="X3254" s="165"/>
      <c r="Z3254" s="165"/>
      <c r="AB3254" s="165"/>
      <c r="AD3254" s="165"/>
      <c r="AF3254" s="165"/>
      <c r="AH3254" s="165"/>
      <c r="AJ3254" s="165"/>
      <c r="AL3254" s="165"/>
      <c r="AN3254" s="165"/>
      <c r="AP3254" s="165"/>
      <c r="AR3254" s="165"/>
      <c r="AT3254" s="165"/>
      <c r="AV3254" s="165"/>
      <c r="AX3254" s="165"/>
      <c r="AZ3254" s="165"/>
      <c r="BB3254" s="165"/>
    </row>
    <row r="3255" spans="1:54" s="174" customFormat="1" ht="18.399999999999999" customHeight="1" x14ac:dyDescent="0.3">
      <c r="A3255" s="182"/>
      <c r="B3255" s="161"/>
      <c r="C3255" s="89"/>
      <c r="D3255" s="164"/>
      <c r="E3255" s="161"/>
      <c r="H3255" s="165"/>
      <c r="J3255" s="165"/>
      <c r="L3255" s="165"/>
      <c r="N3255" s="165"/>
      <c r="P3255" s="165"/>
      <c r="R3255" s="165"/>
      <c r="T3255" s="165"/>
      <c r="V3255" s="165"/>
      <c r="X3255" s="165"/>
      <c r="Z3255" s="165"/>
      <c r="AB3255" s="165"/>
      <c r="AD3255" s="165"/>
      <c r="AF3255" s="165"/>
      <c r="AH3255" s="165"/>
      <c r="AJ3255" s="165"/>
      <c r="AL3255" s="165"/>
      <c r="AN3255" s="165"/>
      <c r="AP3255" s="165"/>
      <c r="AR3255" s="165"/>
      <c r="AT3255" s="165"/>
      <c r="AV3255" s="165"/>
      <c r="AX3255" s="165"/>
      <c r="AZ3255" s="165"/>
      <c r="BB3255" s="165"/>
    </row>
    <row r="3256" spans="1:54" s="174" customFormat="1" ht="18.399999999999999" customHeight="1" x14ac:dyDescent="0.3">
      <c r="A3256" s="182"/>
      <c r="B3256" s="160"/>
      <c r="C3256" s="64"/>
      <c r="D3256" s="161"/>
      <c r="E3256" s="161"/>
      <c r="H3256" s="165"/>
      <c r="J3256" s="165"/>
      <c r="L3256" s="165"/>
      <c r="N3256" s="165"/>
      <c r="P3256" s="165"/>
      <c r="R3256" s="165"/>
      <c r="T3256" s="165"/>
      <c r="V3256" s="165"/>
      <c r="X3256" s="165"/>
      <c r="Z3256" s="165"/>
      <c r="AB3256" s="165"/>
      <c r="AD3256" s="165"/>
      <c r="AF3256" s="165"/>
      <c r="AH3256" s="165"/>
      <c r="AJ3256" s="165"/>
      <c r="AL3256" s="165"/>
      <c r="AN3256" s="165"/>
      <c r="AP3256" s="165"/>
      <c r="AR3256" s="165"/>
      <c r="AT3256" s="165"/>
      <c r="AV3256" s="165"/>
      <c r="AX3256" s="165"/>
      <c r="AZ3256" s="165"/>
      <c r="BB3256" s="165"/>
    </row>
    <row r="3257" spans="1:54" s="174" customFormat="1" ht="18.399999999999999" customHeight="1" x14ac:dyDescent="0.3">
      <c r="A3257" s="182"/>
      <c r="B3257" s="160"/>
      <c r="C3257" s="64"/>
      <c r="D3257" s="161"/>
      <c r="E3257" s="161"/>
      <c r="H3257" s="165"/>
      <c r="J3257" s="165"/>
      <c r="L3257" s="165"/>
      <c r="N3257" s="165"/>
      <c r="P3257" s="165"/>
      <c r="R3257" s="165"/>
      <c r="T3257" s="165"/>
      <c r="V3257" s="165"/>
      <c r="X3257" s="165"/>
      <c r="Z3257" s="165"/>
      <c r="AB3257" s="165"/>
      <c r="AD3257" s="165"/>
      <c r="AF3257" s="165"/>
      <c r="AH3257" s="165"/>
      <c r="AJ3257" s="165"/>
      <c r="AL3257" s="165"/>
      <c r="AN3257" s="165"/>
      <c r="AP3257" s="165"/>
      <c r="AR3257" s="165"/>
      <c r="AT3257" s="165"/>
      <c r="AV3257" s="165"/>
      <c r="AX3257" s="165"/>
      <c r="AZ3257" s="165"/>
      <c r="BB3257" s="165"/>
    </row>
    <row r="3258" spans="1:54" s="174" customFormat="1" ht="18.399999999999999" customHeight="1" x14ac:dyDescent="0.3">
      <c r="A3258" s="182"/>
      <c r="B3258" s="160"/>
      <c r="C3258" s="64"/>
      <c r="D3258" s="161"/>
      <c r="E3258" s="161"/>
      <c r="H3258" s="165"/>
      <c r="J3258" s="165"/>
      <c r="L3258" s="165"/>
      <c r="N3258" s="165"/>
      <c r="P3258" s="165"/>
      <c r="R3258" s="165"/>
      <c r="T3258" s="165"/>
      <c r="V3258" s="165"/>
      <c r="X3258" s="165"/>
      <c r="Z3258" s="165"/>
      <c r="AB3258" s="165"/>
      <c r="AD3258" s="165"/>
      <c r="AF3258" s="165"/>
      <c r="AH3258" s="165"/>
      <c r="AJ3258" s="165"/>
      <c r="AL3258" s="165"/>
      <c r="AN3258" s="165"/>
      <c r="AP3258" s="165"/>
      <c r="AR3258" s="165"/>
      <c r="AT3258" s="165"/>
      <c r="AV3258" s="165"/>
      <c r="AX3258" s="165"/>
      <c r="AZ3258" s="165"/>
      <c r="BB3258" s="165"/>
    </row>
    <row r="3259" spans="1:54" s="174" customFormat="1" ht="18.399999999999999" customHeight="1" x14ac:dyDescent="0.3">
      <c r="A3259" s="182"/>
      <c r="B3259" s="160"/>
      <c r="C3259" s="64"/>
      <c r="D3259" s="161"/>
      <c r="E3259" s="161"/>
      <c r="F3259" s="165"/>
      <c r="H3259" s="165"/>
      <c r="J3259" s="165"/>
      <c r="L3259" s="165"/>
      <c r="N3259" s="165"/>
      <c r="P3259" s="165"/>
      <c r="R3259" s="165"/>
      <c r="T3259" s="165"/>
      <c r="V3259" s="165"/>
      <c r="X3259" s="165"/>
      <c r="Z3259" s="165"/>
      <c r="AB3259" s="165"/>
      <c r="AD3259" s="165"/>
      <c r="AF3259" s="165"/>
      <c r="AH3259" s="165"/>
      <c r="AJ3259" s="165"/>
      <c r="AL3259" s="165"/>
      <c r="AN3259" s="165"/>
      <c r="AP3259" s="165"/>
      <c r="AR3259" s="165"/>
      <c r="AT3259" s="165"/>
      <c r="AV3259" s="165"/>
      <c r="AX3259" s="165"/>
      <c r="AZ3259" s="165"/>
      <c r="BB3259" s="165"/>
    </row>
    <row r="3260" spans="1:54" s="174" customFormat="1" ht="18.399999999999999" customHeight="1" x14ac:dyDescent="0.3">
      <c r="A3260" s="182"/>
      <c r="B3260" s="160"/>
      <c r="C3260" s="64"/>
      <c r="D3260" s="161"/>
      <c r="E3260" s="161"/>
      <c r="H3260" s="165"/>
      <c r="J3260" s="165"/>
      <c r="L3260" s="165"/>
      <c r="N3260" s="165"/>
      <c r="P3260" s="165"/>
      <c r="R3260" s="165"/>
      <c r="T3260" s="165"/>
      <c r="V3260" s="165"/>
      <c r="X3260" s="165"/>
      <c r="Z3260" s="165"/>
      <c r="AB3260" s="165"/>
      <c r="AD3260" s="165"/>
      <c r="AF3260" s="165"/>
      <c r="AH3260" s="165"/>
      <c r="AJ3260" s="165"/>
      <c r="AL3260" s="165"/>
      <c r="AN3260" s="165"/>
      <c r="AP3260" s="165"/>
      <c r="AR3260" s="165"/>
      <c r="AT3260" s="165"/>
      <c r="AV3260" s="165"/>
      <c r="AX3260" s="165"/>
      <c r="AZ3260" s="165"/>
      <c r="BB3260" s="165"/>
    </row>
    <row r="3261" spans="1:54" s="174" customFormat="1" ht="18.399999999999999" customHeight="1" x14ac:dyDescent="0.3">
      <c r="A3261" s="182"/>
      <c r="B3261" s="160"/>
      <c r="C3261" s="64"/>
      <c r="D3261" s="161"/>
      <c r="E3261" s="161"/>
      <c r="F3261" s="165"/>
      <c r="H3261" s="165"/>
      <c r="J3261" s="165"/>
      <c r="L3261" s="165"/>
      <c r="N3261" s="165"/>
      <c r="P3261" s="165"/>
      <c r="R3261" s="165"/>
      <c r="T3261" s="165"/>
      <c r="V3261" s="165"/>
      <c r="X3261" s="165"/>
      <c r="Z3261" s="165"/>
      <c r="AB3261" s="165"/>
      <c r="AD3261" s="165"/>
      <c r="AF3261" s="165"/>
      <c r="AH3261" s="165"/>
      <c r="AJ3261" s="165"/>
      <c r="AL3261" s="165"/>
      <c r="AN3261" s="165"/>
      <c r="AP3261" s="165"/>
      <c r="AR3261" s="165"/>
      <c r="AT3261" s="165"/>
      <c r="AV3261" s="165"/>
      <c r="AX3261" s="165"/>
      <c r="AZ3261" s="165"/>
      <c r="BB3261" s="165"/>
    </row>
    <row r="3262" spans="1:54" s="174" customFormat="1" ht="18.399999999999999" customHeight="1" x14ac:dyDescent="0.3">
      <c r="A3262" s="182"/>
      <c r="B3262" s="160"/>
      <c r="C3262" s="64"/>
      <c r="D3262" s="161"/>
      <c r="E3262" s="161"/>
      <c r="F3262" s="165"/>
      <c r="H3262" s="165"/>
      <c r="J3262" s="165"/>
      <c r="L3262" s="165"/>
      <c r="N3262" s="165"/>
      <c r="P3262" s="165"/>
      <c r="R3262" s="165"/>
      <c r="T3262" s="165"/>
      <c r="V3262" s="165"/>
      <c r="X3262" s="165"/>
      <c r="Z3262" s="165"/>
      <c r="AB3262" s="165"/>
      <c r="AD3262" s="165"/>
      <c r="AF3262" s="165"/>
      <c r="AH3262" s="165"/>
      <c r="AJ3262" s="165"/>
      <c r="AL3262" s="165"/>
      <c r="AN3262" s="165"/>
      <c r="AP3262" s="165"/>
      <c r="AR3262" s="165"/>
      <c r="AT3262" s="165"/>
      <c r="AV3262" s="165"/>
      <c r="AX3262" s="165"/>
      <c r="AZ3262" s="165"/>
      <c r="BB3262" s="165"/>
    </row>
    <row r="3263" spans="1:54" s="174" customFormat="1" ht="18.399999999999999" customHeight="1" x14ac:dyDescent="0.3">
      <c r="A3263" s="182"/>
      <c r="B3263" s="160"/>
      <c r="C3263" s="64"/>
      <c r="D3263" s="161"/>
      <c r="E3263" s="161"/>
      <c r="H3263" s="165"/>
      <c r="J3263" s="165"/>
      <c r="L3263" s="165"/>
      <c r="N3263" s="165"/>
      <c r="P3263" s="165"/>
      <c r="R3263" s="165"/>
      <c r="T3263" s="165"/>
      <c r="V3263" s="165"/>
      <c r="X3263" s="165"/>
      <c r="Z3263" s="165"/>
      <c r="AB3263" s="165"/>
      <c r="AD3263" s="165"/>
      <c r="AF3263" s="165"/>
      <c r="AH3263" s="165"/>
      <c r="AJ3263" s="165"/>
      <c r="AL3263" s="165"/>
      <c r="AN3263" s="165"/>
      <c r="AP3263" s="165"/>
      <c r="AR3263" s="165"/>
      <c r="AT3263" s="165"/>
      <c r="AV3263" s="165"/>
      <c r="AX3263" s="165"/>
      <c r="AZ3263" s="165"/>
      <c r="BB3263" s="165"/>
    </row>
    <row r="3264" spans="1:54" s="174" customFormat="1" ht="18.399999999999999" customHeight="1" x14ac:dyDescent="0.3">
      <c r="A3264" s="182"/>
      <c r="B3264" s="160"/>
      <c r="C3264" s="64"/>
      <c r="D3264" s="161"/>
      <c r="E3264" s="161"/>
      <c r="F3264" s="165"/>
      <c r="H3264" s="165"/>
      <c r="J3264" s="165"/>
      <c r="L3264" s="165"/>
      <c r="N3264" s="165"/>
      <c r="P3264" s="165"/>
      <c r="R3264" s="165"/>
      <c r="T3264" s="165"/>
      <c r="V3264" s="165"/>
      <c r="X3264" s="165"/>
      <c r="Z3264" s="165"/>
      <c r="AB3264" s="165"/>
      <c r="AD3264" s="165"/>
      <c r="AF3264" s="165"/>
      <c r="AH3264" s="165"/>
      <c r="AJ3264" s="165"/>
      <c r="AL3264" s="165"/>
      <c r="AN3264" s="165"/>
      <c r="AP3264" s="165"/>
      <c r="AR3264" s="165"/>
      <c r="AT3264" s="165"/>
      <c r="AV3264" s="165"/>
      <c r="AX3264" s="165"/>
      <c r="AZ3264" s="165"/>
      <c r="BB3264" s="165"/>
    </row>
    <row r="3265" spans="1:54" s="174" customFormat="1" ht="18.399999999999999" customHeight="1" x14ac:dyDescent="0.3">
      <c r="A3265" s="182"/>
      <c r="B3265" s="161"/>
      <c r="C3265" s="89"/>
      <c r="D3265" s="177"/>
      <c r="E3265" s="161"/>
      <c r="H3265" s="165"/>
      <c r="J3265" s="165"/>
      <c r="L3265" s="165"/>
      <c r="N3265" s="165"/>
      <c r="P3265" s="165"/>
      <c r="R3265" s="165"/>
      <c r="T3265" s="165"/>
      <c r="V3265" s="165"/>
      <c r="X3265" s="165"/>
      <c r="Z3265" s="165"/>
      <c r="AB3265" s="165"/>
      <c r="AD3265" s="165"/>
      <c r="AF3265" s="165"/>
      <c r="AH3265" s="165"/>
      <c r="AJ3265" s="165"/>
      <c r="AL3265" s="165"/>
      <c r="AN3265" s="165"/>
      <c r="AP3265" s="165"/>
      <c r="AR3265" s="165"/>
      <c r="AT3265" s="165"/>
      <c r="AV3265" s="165"/>
      <c r="AX3265" s="165"/>
      <c r="AZ3265" s="165"/>
      <c r="BB3265" s="165"/>
    </row>
    <row r="3266" spans="1:54" s="174" customFormat="1" ht="18.399999999999999" customHeight="1" x14ac:dyDescent="0.3">
      <c r="A3266" s="182"/>
      <c r="B3266" s="160"/>
      <c r="C3266" s="64"/>
      <c r="D3266" s="161"/>
      <c r="E3266" s="161"/>
      <c r="J3266" s="164"/>
      <c r="L3266" s="164"/>
      <c r="N3266" s="164"/>
      <c r="P3266" s="164"/>
      <c r="R3266" s="164"/>
      <c r="T3266" s="164"/>
      <c r="V3266" s="164"/>
      <c r="X3266" s="164"/>
      <c r="Z3266" s="164"/>
      <c r="AB3266" s="164"/>
      <c r="AD3266" s="164"/>
      <c r="AF3266" s="164"/>
      <c r="AH3266" s="164"/>
      <c r="AJ3266" s="164"/>
      <c r="AL3266" s="164"/>
      <c r="AN3266" s="164"/>
      <c r="AP3266" s="164"/>
      <c r="AR3266" s="164"/>
      <c r="AT3266" s="164"/>
      <c r="AV3266" s="164"/>
      <c r="AX3266" s="164"/>
      <c r="AZ3266" s="164"/>
      <c r="BB3266" s="164"/>
    </row>
    <row r="3267" spans="1:54" s="174" customFormat="1" ht="18.399999999999999" customHeight="1" x14ac:dyDescent="0.3">
      <c r="A3267" s="182"/>
      <c r="B3267" s="160"/>
      <c r="C3267" s="64"/>
      <c r="D3267" s="161"/>
      <c r="E3267" s="161"/>
      <c r="H3267" s="165"/>
      <c r="J3267" s="165"/>
      <c r="L3267" s="165"/>
      <c r="N3267" s="165"/>
      <c r="P3267" s="165"/>
      <c r="R3267" s="165"/>
      <c r="T3267" s="165"/>
      <c r="V3267" s="165"/>
      <c r="X3267" s="165"/>
      <c r="Z3267" s="165"/>
      <c r="AB3267" s="165"/>
      <c r="AD3267" s="165"/>
      <c r="AF3267" s="165"/>
      <c r="AH3267" s="165"/>
      <c r="AJ3267" s="165"/>
      <c r="AL3267" s="165"/>
      <c r="AN3267" s="165"/>
      <c r="AP3267" s="165"/>
      <c r="AR3267" s="165"/>
      <c r="AT3267" s="165"/>
      <c r="AV3267" s="165"/>
      <c r="AX3267" s="165"/>
      <c r="AZ3267" s="165"/>
      <c r="BB3267" s="165"/>
    </row>
    <row r="3268" spans="1:54" s="174" customFormat="1" ht="18.399999999999999" customHeight="1" x14ac:dyDescent="0.3">
      <c r="A3268" s="200"/>
      <c r="B3268" s="161"/>
      <c r="C3268" s="89"/>
      <c r="D3268" s="164"/>
      <c r="E3268" s="161"/>
      <c r="H3268" s="165"/>
      <c r="J3268" s="165"/>
      <c r="L3268" s="165"/>
      <c r="N3268" s="165"/>
      <c r="P3268" s="165"/>
      <c r="R3268" s="165"/>
      <c r="T3268" s="165"/>
      <c r="V3268" s="165"/>
      <c r="X3268" s="165"/>
      <c r="Z3268" s="165"/>
      <c r="AB3268" s="165"/>
      <c r="AD3268" s="165"/>
      <c r="AF3268" s="165"/>
      <c r="AH3268" s="165"/>
      <c r="AJ3268" s="165"/>
      <c r="AL3268" s="165"/>
      <c r="AN3268" s="165"/>
      <c r="AP3268" s="165"/>
      <c r="AR3268" s="165"/>
      <c r="AT3268" s="165"/>
      <c r="AV3268" s="165"/>
      <c r="AX3268" s="165"/>
      <c r="AZ3268" s="165"/>
      <c r="BB3268" s="165"/>
    </row>
    <row r="3269" spans="1:54" s="174" customFormat="1" ht="18.399999999999999" customHeight="1" x14ac:dyDescent="0.3">
      <c r="A3269" s="182"/>
      <c r="C3269" s="64"/>
      <c r="D3269" s="161"/>
      <c r="E3269" s="161"/>
      <c r="F3269" s="165"/>
      <c r="H3269" s="165"/>
      <c r="J3269" s="165"/>
      <c r="L3269" s="165"/>
      <c r="N3269" s="165"/>
      <c r="P3269" s="165"/>
      <c r="R3269" s="165"/>
      <c r="T3269" s="165"/>
      <c r="V3269" s="165"/>
      <c r="X3269" s="165"/>
      <c r="Z3269" s="165"/>
      <c r="AB3269" s="165"/>
      <c r="AD3269" s="165"/>
      <c r="AF3269" s="165"/>
      <c r="AH3269" s="165"/>
      <c r="AJ3269" s="165"/>
      <c r="AL3269" s="165"/>
      <c r="AN3269" s="165"/>
      <c r="AP3269" s="165"/>
      <c r="AR3269" s="165"/>
      <c r="AT3269" s="165"/>
      <c r="AV3269" s="165"/>
      <c r="AX3269" s="165"/>
      <c r="AZ3269" s="165"/>
      <c r="BB3269" s="165"/>
    </row>
    <row r="3270" spans="1:54" s="174" customFormat="1" ht="18.399999999999999" customHeight="1" x14ac:dyDescent="0.3">
      <c r="A3270" s="182"/>
      <c r="B3270" s="160"/>
      <c r="C3270" s="64"/>
      <c r="D3270" s="161"/>
      <c r="E3270" s="161"/>
      <c r="H3270" s="165"/>
      <c r="J3270" s="165"/>
      <c r="L3270" s="165"/>
      <c r="N3270" s="165"/>
      <c r="P3270" s="165"/>
      <c r="R3270" s="165"/>
      <c r="T3270" s="165"/>
      <c r="V3270" s="165"/>
      <c r="X3270" s="165"/>
      <c r="Z3270" s="165"/>
      <c r="AB3270" s="165"/>
      <c r="AD3270" s="165"/>
      <c r="AF3270" s="165"/>
      <c r="AH3270" s="165"/>
      <c r="AJ3270" s="165"/>
      <c r="AL3270" s="165"/>
      <c r="AN3270" s="165"/>
      <c r="AP3270" s="165"/>
      <c r="AR3270" s="165"/>
      <c r="AT3270" s="165"/>
      <c r="AV3270" s="165"/>
      <c r="AX3270" s="165"/>
      <c r="AZ3270" s="165"/>
      <c r="BB3270" s="165"/>
    </row>
    <row r="3271" spans="1:54" s="174" customFormat="1" ht="18.399999999999999" customHeight="1" x14ac:dyDescent="0.3">
      <c r="A3271" s="182"/>
      <c r="B3271" s="160"/>
      <c r="C3271" s="64"/>
      <c r="D3271" s="161"/>
      <c r="E3271" s="161"/>
      <c r="H3271" s="178"/>
      <c r="J3271" s="165"/>
      <c r="L3271" s="165"/>
      <c r="N3271" s="165"/>
      <c r="P3271" s="165"/>
      <c r="R3271" s="165"/>
      <c r="T3271" s="165"/>
      <c r="V3271" s="165"/>
      <c r="X3271" s="165"/>
      <c r="Z3271" s="165"/>
      <c r="AB3271" s="165"/>
      <c r="AD3271" s="165"/>
      <c r="AF3271" s="165"/>
      <c r="AH3271" s="165"/>
      <c r="AJ3271" s="165"/>
      <c r="AL3271" s="165"/>
      <c r="AN3271" s="165"/>
      <c r="AP3271" s="165"/>
      <c r="AR3271" s="165"/>
      <c r="AT3271" s="165"/>
      <c r="AV3271" s="165"/>
      <c r="AX3271" s="165"/>
      <c r="AZ3271" s="165"/>
      <c r="BB3271" s="165"/>
    </row>
    <row r="3272" spans="1:54" s="174" customFormat="1" ht="18.399999999999999" customHeight="1" x14ac:dyDescent="0.3">
      <c r="A3272" s="182"/>
      <c r="B3272" s="160"/>
      <c r="C3272" s="64"/>
      <c r="D3272" s="161"/>
      <c r="E3272" s="161"/>
      <c r="H3272" s="165"/>
      <c r="J3272" s="165"/>
      <c r="L3272" s="165"/>
      <c r="N3272" s="165"/>
      <c r="P3272" s="165"/>
      <c r="R3272" s="165"/>
      <c r="T3272" s="165"/>
      <c r="V3272" s="165"/>
      <c r="X3272" s="165"/>
      <c r="Z3272" s="165"/>
      <c r="AB3272" s="165"/>
      <c r="AD3272" s="165"/>
      <c r="AF3272" s="165"/>
      <c r="AH3272" s="165"/>
      <c r="AJ3272" s="165"/>
      <c r="AL3272" s="165"/>
      <c r="AN3272" s="165"/>
      <c r="AP3272" s="165"/>
      <c r="AR3272" s="165"/>
      <c r="AT3272" s="165"/>
      <c r="AV3272" s="165"/>
      <c r="AX3272" s="165"/>
      <c r="AZ3272" s="165"/>
      <c r="BB3272" s="165"/>
    </row>
    <row r="3273" spans="1:54" s="174" customFormat="1" ht="18.399999999999999" customHeight="1" x14ac:dyDescent="0.3">
      <c r="A3273" s="182"/>
      <c r="B3273" s="160"/>
      <c r="C3273" s="64"/>
      <c r="D3273" s="161"/>
      <c r="E3273" s="161"/>
      <c r="H3273" s="165"/>
      <c r="J3273" s="165"/>
      <c r="L3273" s="165"/>
      <c r="N3273" s="165"/>
      <c r="P3273" s="165"/>
      <c r="R3273" s="165"/>
      <c r="T3273" s="165"/>
      <c r="V3273" s="165"/>
      <c r="X3273" s="165"/>
      <c r="Z3273" s="165"/>
      <c r="AB3273" s="165"/>
      <c r="AD3273" s="165"/>
      <c r="AF3273" s="165"/>
      <c r="AH3273" s="165"/>
      <c r="AJ3273" s="165"/>
      <c r="AL3273" s="165"/>
      <c r="AN3273" s="165"/>
      <c r="AP3273" s="165"/>
      <c r="AR3273" s="165"/>
      <c r="AT3273" s="165"/>
      <c r="AV3273" s="165"/>
      <c r="AX3273" s="165"/>
      <c r="AZ3273" s="165"/>
      <c r="BB3273" s="165"/>
    </row>
    <row r="3274" spans="1:54" s="174" customFormat="1" ht="18.399999999999999" customHeight="1" x14ac:dyDescent="0.3">
      <c r="A3274" s="182"/>
      <c r="B3274" s="160"/>
      <c r="C3274" s="64"/>
      <c r="D3274" s="161"/>
      <c r="E3274" s="161"/>
      <c r="H3274" s="165"/>
      <c r="J3274" s="165"/>
      <c r="L3274" s="165"/>
      <c r="N3274" s="165"/>
      <c r="P3274" s="165"/>
      <c r="R3274" s="165"/>
      <c r="T3274" s="165"/>
      <c r="V3274" s="165"/>
      <c r="X3274" s="165"/>
      <c r="Z3274" s="165"/>
      <c r="AB3274" s="165"/>
      <c r="AD3274" s="165"/>
      <c r="AF3274" s="165"/>
      <c r="AH3274" s="165"/>
      <c r="AJ3274" s="165"/>
      <c r="AL3274" s="165"/>
      <c r="AN3274" s="165"/>
      <c r="AP3274" s="165"/>
      <c r="AR3274" s="165"/>
      <c r="AT3274" s="165"/>
      <c r="AV3274" s="165"/>
      <c r="AX3274" s="165"/>
      <c r="AZ3274" s="165"/>
      <c r="BB3274" s="165"/>
    </row>
    <row r="3275" spans="1:54" s="174" customFormat="1" ht="18.399999999999999" customHeight="1" x14ac:dyDescent="0.3">
      <c r="A3275" s="182"/>
      <c r="B3275" s="160"/>
      <c r="C3275" s="64"/>
      <c r="D3275" s="161"/>
      <c r="E3275" s="161"/>
      <c r="H3275" s="165"/>
      <c r="J3275" s="165"/>
      <c r="L3275" s="165"/>
      <c r="N3275" s="165"/>
      <c r="P3275" s="165"/>
      <c r="R3275" s="165"/>
      <c r="T3275" s="165"/>
      <c r="V3275" s="165"/>
      <c r="X3275" s="165"/>
      <c r="Z3275" s="165"/>
      <c r="AB3275" s="165"/>
      <c r="AD3275" s="165"/>
      <c r="AF3275" s="165"/>
      <c r="AH3275" s="165"/>
      <c r="AJ3275" s="165"/>
      <c r="AL3275" s="165"/>
      <c r="AN3275" s="165"/>
      <c r="AP3275" s="165"/>
      <c r="AR3275" s="165"/>
      <c r="AT3275" s="165"/>
      <c r="AV3275" s="165"/>
      <c r="AX3275" s="165"/>
      <c r="AZ3275" s="165"/>
      <c r="BB3275" s="165"/>
    </row>
    <row r="3276" spans="1:54" s="174" customFormat="1" ht="18.399999999999999" customHeight="1" x14ac:dyDescent="0.3">
      <c r="A3276" s="182"/>
      <c r="B3276" s="160"/>
      <c r="C3276" s="64"/>
      <c r="D3276" s="161"/>
      <c r="E3276" s="161"/>
      <c r="H3276" s="178"/>
      <c r="J3276" s="178"/>
      <c r="L3276" s="178"/>
      <c r="N3276" s="178"/>
      <c r="P3276" s="178"/>
      <c r="R3276" s="178"/>
      <c r="T3276" s="178"/>
      <c r="V3276" s="178"/>
      <c r="X3276" s="178"/>
      <c r="Z3276" s="178"/>
      <c r="AB3276" s="178"/>
      <c r="AD3276" s="178"/>
      <c r="AF3276" s="178"/>
      <c r="AH3276" s="178"/>
      <c r="AJ3276" s="178"/>
      <c r="AL3276" s="178"/>
      <c r="AN3276" s="178"/>
      <c r="AP3276" s="178"/>
      <c r="AR3276" s="178"/>
      <c r="AT3276" s="178"/>
      <c r="AV3276" s="178"/>
      <c r="AX3276" s="178"/>
      <c r="AZ3276" s="178"/>
      <c r="BB3276" s="178"/>
    </row>
    <row r="3277" spans="1:54" s="174" customFormat="1" ht="18.399999999999999" customHeight="1" x14ac:dyDescent="0.3">
      <c r="A3277" s="182"/>
      <c r="B3277" s="160"/>
      <c r="C3277" s="64"/>
      <c r="D3277" s="161"/>
      <c r="E3277" s="161"/>
      <c r="H3277" s="178"/>
      <c r="J3277" s="178"/>
      <c r="L3277" s="178"/>
      <c r="N3277" s="178"/>
      <c r="P3277" s="178"/>
      <c r="R3277" s="178"/>
      <c r="T3277" s="178"/>
      <c r="V3277" s="178"/>
      <c r="X3277" s="178"/>
      <c r="Z3277" s="178"/>
      <c r="AB3277" s="178"/>
      <c r="AD3277" s="178"/>
      <c r="AF3277" s="178"/>
      <c r="AH3277" s="178"/>
      <c r="AJ3277" s="178"/>
      <c r="AL3277" s="178"/>
      <c r="AN3277" s="178"/>
      <c r="AP3277" s="178"/>
      <c r="AR3277" s="178"/>
      <c r="AT3277" s="178"/>
      <c r="AV3277" s="178"/>
      <c r="AX3277" s="178"/>
      <c r="AZ3277" s="178"/>
      <c r="BB3277" s="178"/>
    </row>
    <row r="3278" spans="1:54" s="174" customFormat="1" ht="18.399999999999999" customHeight="1" x14ac:dyDescent="0.3">
      <c r="A3278" s="182"/>
      <c r="B3278" s="160"/>
      <c r="C3278" s="64"/>
      <c r="D3278" s="161"/>
      <c r="E3278" s="161"/>
      <c r="F3278" s="165"/>
      <c r="H3278" s="165"/>
      <c r="J3278" s="165"/>
      <c r="L3278" s="165"/>
      <c r="N3278" s="165"/>
      <c r="P3278" s="165"/>
      <c r="R3278" s="165"/>
      <c r="T3278" s="165"/>
      <c r="V3278" s="165"/>
      <c r="X3278" s="165"/>
      <c r="Z3278" s="165"/>
      <c r="AB3278" s="165"/>
      <c r="AD3278" s="165"/>
      <c r="AF3278" s="165"/>
      <c r="AH3278" s="165"/>
      <c r="AJ3278" s="165"/>
      <c r="AL3278" s="165"/>
      <c r="AN3278" s="165"/>
      <c r="AP3278" s="165"/>
      <c r="AR3278" s="165"/>
      <c r="AT3278" s="165"/>
      <c r="AV3278" s="165"/>
      <c r="AX3278" s="165"/>
      <c r="AZ3278" s="165"/>
      <c r="BB3278" s="165"/>
    </row>
    <row r="3279" spans="1:54" s="174" customFormat="1" ht="18.399999999999999" customHeight="1" x14ac:dyDescent="0.3">
      <c r="A3279" s="182"/>
      <c r="B3279" s="160"/>
      <c r="C3279" s="64"/>
      <c r="D3279" s="161"/>
      <c r="E3279" s="161"/>
      <c r="H3279" s="165"/>
      <c r="J3279" s="165"/>
      <c r="L3279" s="165"/>
      <c r="N3279" s="165"/>
      <c r="P3279" s="165"/>
      <c r="R3279" s="165"/>
      <c r="T3279" s="165"/>
      <c r="V3279" s="165"/>
      <c r="X3279" s="165"/>
      <c r="Z3279" s="165"/>
      <c r="AB3279" s="165"/>
      <c r="AD3279" s="165"/>
      <c r="AF3279" s="165"/>
      <c r="AH3279" s="165"/>
      <c r="AJ3279" s="165"/>
      <c r="AL3279" s="165"/>
      <c r="AN3279" s="165"/>
      <c r="AP3279" s="165"/>
      <c r="AR3279" s="165"/>
      <c r="AT3279" s="165"/>
      <c r="AV3279" s="165"/>
      <c r="AX3279" s="165"/>
      <c r="AZ3279" s="165"/>
      <c r="BB3279" s="165"/>
    </row>
    <row r="3280" spans="1:54" s="174" customFormat="1" ht="18.399999999999999" customHeight="1" x14ac:dyDescent="0.3">
      <c r="A3280" s="182"/>
      <c r="B3280" s="160"/>
      <c r="C3280" s="64"/>
      <c r="D3280" s="161"/>
      <c r="E3280" s="161"/>
      <c r="F3280" s="165"/>
      <c r="H3280" s="165"/>
      <c r="J3280" s="165"/>
      <c r="L3280" s="165"/>
      <c r="N3280" s="165"/>
      <c r="P3280" s="165"/>
      <c r="R3280" s="165"/>
      <c r="T3280" s="165"/>
      <c r="V3280" s="165"/>
      <c r="X3280" s="165"/>
      <c r="Z3280" s="165"/>
      <c r="AB3280" s="165"/>
      <c r="AD3280" s="165"/>
      <c r="AF3280" s="165"/>
      <c r="AH3280" s="165"/>
      <c r="AJ3280" s="165"/>
      <c r="AL3280" s="165"/>
      <c r="AN3280" s="165"/>
      <c r="AP3280" s="165"/>
      <c r="AR3280" s="165"/>
      <c r="AT3280" s="165"/>
      <c r="AV3280" s="165"/>
      <c r="AX3280" s="165"/>
      <c r="AZ3280" s="165"/>
      <c r="BB3280" s="165"/>
    </row>
    <row r="3281" spans="1:54" s="174" customFormat="1" ht="18.399999999999999" customHeight="1" x14ac:dyDescent="0.3">
      <c r="A3281" s="182"/>
      <c r="B3281" s="160"/>
      <c r="C3281" s="64"/>
      <c r="D3281" s="161"/>
      <c r="E3281" s="161"/>
      <c r="H3281" s="165"/>
      <c r="J3281" s="165"/>
      <c r="L3281" s="165"/>
      <c r="N3281" s="165"/>
      <c r="P3281" s="165"/>
      <c r="R3281" s="165"/>
      <c r="T3281" s="165"/>
      <c r="V3281" s="165"/>
      <c r="X3281" s="165"/>
      <c r="Z3281" s="165"/>
      <c r="AB3281" s="165"/>
      <c r="AD3281" s="165"/>
      <c r="AF3281" s="165"/>
      <c r="AH3281" s="165"/>
      <c r="AJ3281" s="165"/>
      <c r="AL3281" s="165"/>
      <c r="AN3281" s="165"/>
      <c r="AP3281" s="165"/>
      <c r="AR3281" s="165"/>
      <c r="AT3281" s="165"/>
      <c r="AV3281" s="165"/>
      <c r="AX3281" s="165"/>
      <c r="AZ3281" s="165"/>
      <c r="BB3281" s="165"/>
    </row>
    <row r="3282" spans="1:54" s="174" customFormat="1" ht="18.399999999999999" customHeight="1" x14ac:dyDescent="0.3">
      <c r="A3282" s="206"/>
      <c r="B3282" s="161"/>
      <c r="C3282" s="89"/>
      <c r="D3282" s="177"/>
      <c r="E3282" s="161"/>
      <c r="J3282" s="165"/>
      <c r="L3282" s="165"/>
      <c r="N3282" s="165"/>
      <c r="P3282" s="165"/>
      <c r="R3282" s="165"/>
      <c r="T3282" s="165"/>
      <c r="V3282" s="165"/>
      <c r="X3282" s="165"/>
      <c r="Z3282" s="165"/>
      <c r="AB3282" s="165"/>
      <c r="AD3282" s="165"/>
      <c r="AF3282" s="165"/>
      <c r="AH3282" s="165"/>
      <c r="AJ3282" s="165"/>
      <c r="AL3282" s="165"/>
      <c r="AN3282" s="165"/>
      <c r="AP3282" s="165"/>
      <c r="AR3282" s="165"/>
      <c r="AT3282" s="165"/>
      <c r="AV3282" s="165"/>
      <c r="AX3282" s="165"/>
      <c r="AZ3282" s="165"/>
      <c r="BB3282" s="165"/>
    </row>
    <row r="3283" spans="1:54" s="174" customFormat="1" ht="18.399999999999999" customHeight="1" x14ac:dyDescent="0.3">
      <c r="A3283" s="182"/>
      <c r="B3283" s="161"/>
      <c r="C3283" s="89"/>
      <c r="D3283" s="164"/>
      <c r="E3283" s="161"/>
      <c r="H3283" s="165"/>
      <c r="J3283" s="165"/>
      <c r="L3283" s="165"/>
      <c r="N3283" s="165"/>
      <c r="P3283" s="165"/>
      <c r="R3283" s="165"/>
      <c r="T3283" s="165"/>
      <c r="V3283" s="165"/>
      <c r="X3283" s="165"/>
      <c r="Z3283" s="165"/>
      <c r="AB3283" s="165"/>
      <c r="AD3283" s="165"/>
      <c r="AF3283" s="165"/>
      <c r="AH3283" s="165"/>
      <c r="AJ3283" s="165"/>
      <c r="AL3283" s="165"/>
      <c r="AN3283" s="165"/>
      <c r="AP3283" s="165"/>
      <c r="AR3283" s="165"/>
      <c r="AT3283" s="165"/>
      <c r="AV3283" s="165"/>
      <c r="AX3283" s="165"/>
      <c r="AZ3283" s="165"/>
      <c r="BB3283" s="165"/>
    </row>
    <row r="3284" spans="1:54" s="174" customFormat="1" ht="18.399999999999999" customHeight="1" x14ac:dyDescent="0.3">
      <c r="A3284" s="206"/>
      <c r="B3284" s="161"/>
      <c r="C3284" s="163"/>
      <c r="D3284" s="161"/>
      <c r="E3284" s="161"/>
      <c r="H3284" s="165"/>
      <c r="J3284" s="165"/>
      <c r="L3284" s="165"/>
      <c r="N3284" s="165"/>
      <c r="P3284" s="165"/>
      <c r="R3284" s="165"/>
      <c r="T3284" s="165"/>
      <c r="V3284" s="165"/>
      <c r="X3284" s="165"/>
      <c r="Z3284" s="165"/>
      <c r="AB3284" s="165"/>
      <c r="AD3284" s="165"/>
      <c r="AF3284" s="165"/>
      <c r="AH3284" s="165"/>
      <c r="AJ3284" s="165"/>
      <c r="AL3284" s="165"/>
      <c r="AN3284" s="165"/>
      <c r="AP3284" s="165"/>
      <c r="AR3284" s="165"/>
      <c r="AT3284" s="165"/>
      <c r="AV3284" s="165"/>
      <c r="AX3284" s="165"/>
      <c r="AZ3284" s="165"/>
      <c r="BB3284" s="165"/>
    </row>
    <row r="3285" spans="1:54" s="174" customFormat="1" ht="18.399999999999999" customHeight="1" x14ac:dyDescent="0.3">
      <c r="A3285" s="206"/>
      <c r="B3285" s="161"/>
      <c r="C3285" s="89"/>
      <c r="D3285" s="161"/>
      <c r="E3285" s="161"/>
      <c r="H3285" s="165"/>
      <c r="J3285" s="165"/>
      <c r="L3285" s="165"/>
      <c r="N3285" s="165"/>
      <c r="P3285" s="165"/>
      <c r="R3285" s="165"/>
      <c r="T3285" s="165"/>
      <c r="V3285" s="165"/>
      <c r="X3285" s="165"/>
      <c r="Z3285" s="165"/>
      <c r="AB3285" s="165"/>
      <c r="AD3285" s="165"/>
      <c r="AF3285" s="165"/>
      <c r="AH3285" s="165"/>
      <c r="AJ3285" s="165"/>
      <c r="AL3285" s="165"/>
      <c r="AN3285" s="165"/>
      <c r="AP3285" s="165"/>
      <c r="AR3285" s="165"/>
      <c r="AT3285" s="165"/>
      <c r="AV3285" s="165"/>
      <c r="AX3285" s="165"/>
      <c r="AZ3285" s="165"/>
      <c r="BB3285" s="165"/>
    </row>
    <row r="3286" spans="1:54" s="174" customFormat="1" ht="18.399999999999999" customHeight="1" x14ac:dyDescent="0.3">
      <c r="A3286" s="182"/>
      <c r="B3286" s="160"/>
      <c r="C3286" s="64"/>
      <c r="D3286" s="161"/>
      <c r="E3286" s="161"/>
      <c r="H3286" s="165"/>
      <c r="J3286" s="165"/>
      <c r="L3286" s="165"/>
      <c r="N3286" s="165"/>
      <c r="P3286" s="165"/>
      <c r="R3286" s="165"/>
      <c r="T3286" s="165"/>
      <c r="V3286" s="165"/>
      <c r="X3286" s="165"/>
      <c r="Z3286" s="165"/>
      <c r="AB3286" s="165"/>
      <c r="AD3286" s="165"/>
      <c r="AF3286" s="165"/>
      <c r="AH3286" s="165"/>
      <c r="AJ3286" s="165"/>
      <c r="AL3286" s="165"/>
      <c r="AN3286" s="165"/>
      <c r="AP3286" s="165"/>
      <c r="AR3286" s="165"/>
      <c r="AT3286" s="165"/>
      <c r="AV3286" s="165"/>
      <c r="AX3286" s="165"/>
      <c r="AZ3286" s="165"/>
      <c r="BB3286" s="165"/>
    </row>
    <row r="3287" spans="1:54" s="174" customFormat="1" ht="18.399999999999999" customHeight="1" x14ac:dyDescent="0.3">
      <c r="A3287" s="182"/>
      <c r="B3287" s="160"/>
      <c r="C3287" s="64"/>
      <c r="D3287" s="161"/>
      <c r="E3287" s="161"/>
      <c r="F3287" s="165"/>
      <c r="H3287" s="165"/>
      <c r="J3287" s="165"/>
      <c r="P3287" s="165"/>
      <c r="R3287" s="165"/>
      <c r="T3287" s="165"/>
      <c r="V3287" s="165"/>
      <c r="X3287" s="165"/>
      <c r="Z3287" s="165"/>
      <c r="AB3287" s="165"/>
      <c r="AD3287" s="165"/>
      <c r="AF3287" s="165"/>
      <c r="AH3287" s="165"/>
      <c r="AJ3287" s="165"/>
      <c r="AL3287" s="165"/>
      <c r="AN3287" s="165"/>
      <c r="AP3287" s="165"/>
      <c r="AR3287" s="165"/>
      <c r="AT3287" s="165"/>
      <c r="AV3287" s="165"/>
      <c r="AX3287" s="165"/>
      <c r="AZ3287" s="165"/>
      <c r="BB3287" s="165"/>
    </row>
    <row r="3288" spans="1:54" s="174" customFormat="1" ht="18.399999999999999" customHeight="1" x14ac:dyDescent="0.3">
      <c r="A3288" s="182"/>
      <c r="B3288" s="160"/>
      <c r="C3288" s="64"/>
      <c r="D3288" s="161"/>
      <c r="E3288" s="161"/>
      <c r="H3288" s="165"/>
      <c r="J3288" s="165"/>
      <c r="L3288" s="165"/>
      <c r="N3288" s="165"/>
      <c r="P3288" s="165"/>
      <c r="R3288" s="165"/>
      <c r="T3288" s="165"/>
      <c r="V3288" s="165"/>
      <c r="X3288" s="165"/>
      <c r="Z3288" s="165"/>
      <c r="AB3288" s="165"/>
      <c r="AD3288" s="165"/>
      <c r="AF3288" s="165"/>
      <c r="AH3288" s="165"/>
      <c r="AJ3288" s="165"/>
      <c r="AL3288" s="165"/>
      <c r="AN3288" s="165"/>
      <c r="AP3288" s="165"/>
      <c r="AR3288" s="165"/>
      <c r="AT3288" s="165"/>
      <c r="AV3288" s="165"/>
      <c r="AX3288" s="165"/>
      <c r="AZ3288" s="165"/>
      <c r="BB3288" s="165"/>
    </row>
    <row r="3289" spans="1:54" s="174" customFormat="1" ht="18.399999999999999" customHeight="1" x14ac:dyDescent="0.3">
      <c r="A3289" s="206"/>
      <c r="B3289" s="161"/>
      <c r="C3289" s="89"/>
      <c r="D3289" s="177"/>
      <c r="E3289" s="161"/>
      <c r="N3289" s="165"/>
      <c r="P3289" s="165"/>
      <c r="R3289" s="165"/>
      <c r="T3289" s="165"/>
      <c r="V3289" s="165"/>
      <c r="X3289" s="165"/>
      <c r="Z3289" s="165"/>
      <c r="AB3289" s="165"/>
      <c r="AD3289" s="165"/>
      <c r="AF3289" s="165"/>
      <c r="AH3289" s="165"/>
      <c r="AJ3289" s="165"/>
      <c r="AL3289" s="165"/>
      <c r="AN3289" s="165"/>
      <c r="AP3289" s="165"/>
      <c r="AR3289" s="165"/>
      <c r="AT3289" s="165"/>
      <c r="AV3289" s="165"/>
      <c r="AX3289" s="165"/>
      <c r="AZ3289" s="165"/>
      <c r="BB3289" s="165"/>
    </row>
    <row r="3290" spans="1:54" s="174" customFormat="1" ht="18.399999999999999" customHeight="1" x14ac:dyDescent="0.3">
      <c r="A3290" s="206"/>
      <c r="B3290" s="161"/>
      <c r="C3290" s="89"/>
      <c r="D3290" s="177"/>
      <c r="E3290" s="161"/>
      <c r="J3290" s="165"/>
      <c r="L3290" s="165"/>
      <c r="N3290" s="165"/>
      <c r="P3290" s="165"/>
      <c r="R3290" s="165"/>
      <c r="T3290" s="165"/>
      <c r="V3290" s="165"/>
      <c r="X3290" s="165"/>
      <c r="Z3290" s="165"/>
      <c r="AB3290" s="165"/>
      <c r="AD3290" s="165"/>
      <c r="AF3290" s="165"/>
      <c r="AH3290" s="165"/>
      <c r="AJ3290" s="165"/>
      <c r="AL3290" s="165"/>
      <c r="AN3290" s="165"/>
      <c r="AP3290" s="165"/>
      <c r="AR3290" s="165"/>
      <c r="AT3290" s="165"/>
      <c r="AV3290" s="165"/>
      <c r="AX3290" s="165"/>
      <c r="AZ3290" s="165"/>
      <c r="BB3290" s="165"/>
    </row>
    <row r="3291" spans="1:54" s="174" customFormat="1" ht="18.399999999999999" customHeight="1" x14ac:dyDescent="0.3">
      <c r="A3291" s="182"/>
      <c r="B3291" s="160"/>
      <c r="C3291" s="64"/>
      <c r="D3291" s="161"/>
      <c r="E3291" s="161"/>
      <c r="H3291" s="165"/>
      <c r="J3291" s="165"/>
      <c r="L3291" s="165"/>
      <c r="N3291" s="165"/>
      <c r="P3291" s="165"/>
      <c r="R3291" s="165"/>
      <c r="T3291" s="165"/>
      <c r="V3291" s="165"/>
      <c r="X3291" s="165"/>
      <c r="Z3291" s="165"/>
      <c r="AB3291" s="165"/>
      <c r="AD3291" s="165"/>
      <c r="AF3291" s="165"/>
      <c r="AH3291" s="165"/>
      <c r="AJ3291" s="165"/>
      <c r="AL3291" s="165"/>
      <c r="AN3291" s="165"/>
      <c r="AP3291" s="165"/>
      <c r="AR3291" s="165"/>
      <c r="AT3291" s="165"/>
      <c r="AV3291" s="165"/>
      <c r="AX3291" s="165"/>
      <c r="AZ3291" s="165"/>
      <c r="BB3291" s="165"/>
    </row>
    <row r="3292" spans="1:54" s="174" customFormat="1" ht="18.399999999999999" customHeight="1" x14ac:dyDescent="0.3">
      <c r="A3292" s="182"/>
      <c r="B3292" s="160"/>
      <c r="C3292" s="64"/>
      <c r="D3292" s="161"/>
      <c r="E3292" s="161"/>
      <c r="H3292" s="165"/>
      <c r="J3292" s="165"/>
      <c r="L3292" s="165"/>
      <c r="N3292" s="165"/>
      <c r="P3292" s="165"/>
      <c r="R3292" s="165"/>
      <c r="T3292" s="165"/>
      <c r="V3292" s="165"/>
      <c r="X3292" s="165"/>
      <c r="Z3292" s="165"/>
      <c r="AB3292" s="165"/>
      <c r="AD3292" s="165"/>
      <c r="AF3292" s="165"/>
      <c r="AH3292" s="165"/>
      <c r="AJ3292" s="165"/>
      <c r="AL3292" s="165"/>
      <c r="AN3292" s="165"/>
      <c r="AP3292" s="165"/>
      <c r="AR3292" s="165"/>
      <c r="AT3292" s="165"/>
      <c r="AV3292" s="165"/>
      <c r="AX3292" s="165"/>
      <c r="AZ3292" s="165"/>
      <c r="BB3292" s="165"/>
    </row>
    <row r="3293" spans="1:54" s="174" customFormat="1" ht="18.399999999999999" customHeight="1" x14ac:dyDescent="0.3">
      <c r="A3293" s="182"/>
      <c r="B3293" s="160"/>
      <c r="C3293" s="64"/>
      <c r="D3293" s="161"/>
      <c r="E3293" s="161"/>
      <c r="H3293" s="165"/>
      <c r="J3293" s="165"/>
      <c r="L3293" s="165"/>
      <c r="N3293" s="165"/>
      <c r="P3293" s="165"/>
      <c r="R3293" s="165"/>
      <c r="T3293" s="165"/>
      <c r="V3293" s="165"/>
      <c r="X3293" s="165"/>
      <c r="Z3293" s="165"/>
      <c r="AB3293" s="165"/>
      <c r="AD3293" s="165"/>
      <c r="AF3293" s="165"/>
      <c r="AH3293" s="165"/>
      <c r="AJ3293" s="165"/>
      <c r="AL3293" s="165"/>
      <c r="AN3293" s="165"/>
      <c r="AP3293" s="165"/>
      <c r="AR3293" s="165"/>
      <c r="AT3293" s="165"/>
      <c r="AV3293" s="165"/>
      <c r="AX3293" s="165"/>
      <c r="AZ3293" s="165"/>
      <c r="BB3293" s="165"/>
    </row>
    <row r="3294" spans="1:54" s="174" customFormat="1" ht="18.399999999999999" customHeight="1" x14ac:dyDescent="0.3">
      <c r="A3294" s="182"/>
      <c r="B3294" s="160"/>
      <c r="C3294" s="64"/>
      <c r="D3294" s="161"/>
      <c r="E3294" s="161"/>
      <c r="H3294" s="165"/>
      <c r="J3294" s="165"/>
      <c r="L3294" s="165"/>
      <c r="N3294" s="165"/>
      <c r="P3294" s="165"/>
      <c r="R3294" s="165"/>
      <c r="T3294" s="165"/>
      <c r="V3294" s="165"/>
      <c r="X3294" s="165"/>
      <c r="Z3294" s="165"/>
      <c r="AB3294" s="165"/>
      <c r="AD3294" s="165"/>
      <c r="AF3294" s="165"/>
      <c r="AH3294" s="165"/>
      <c r="AJ3294" s="165"/>
      <c r="AL3294" s="165"/>
      <c r="AN3294" s="165"/>
      <c r="AP3294" s="165"/>
      <c r="AR3294" s="165"/>
      <c r="AT3294" s="165"/>
      <c r="AV3294" s="165"/>
      <c r="AX3294" s="165"/>
      <c r="AZ3294" s="165"/>
      <c r="BB3294" s="165"/>
    </row>
    <row r="3295" spans="1:54" s="174" customFormat="1" ht="18.399999999999999" customHeight="1" x14ac:dyDescent="0.3">
      <c r="A3295" s="182"/>
      <c r="B3295" s="160"/>
      <c r="C3295" s="64"/>
      <c r="D3295" s="161"/>
      <c r="E3295" s="161"/>
      <c r="H3295" s="165"/>
      <c r="J3295" s="165"/>
      <c r="L3295" s="165"/>
      <c r="N3295" s="165"/>
      <c r="P3295" s="165"/>
      <c r="R3295" s="165"/>
      <c r="T3295" s="165"/>
      <c r="V3295" s="165"/>
      <c r="X3295" s="165"/>
      <c r="Z3295" s="165"/>
      <c r="AB3295" s="165"/>
      <c r="AD3295" s="165"/>
      <c r="AF3295" s="165"/>
      <c r="AH3295" s="165"/>
      <c r="AJ3295" s="165"/>
      <c r="AL3295" s="165"/>
      <c r="AN3295" s="165"/>
      <c r="AP3295" s="165"/>
      <c r="AR3295" s="165"/>
      <c r="AT3295" s="165"/>
      <c r="AV3295" s="165"/>
      <c r="AX3295" s="165"/>
      <c r="AZ3295" s="165"/>
      <c r="BB3295" s="165"/>
    </row>
    <row r="3296" spans="1:54" s="174" customFormat="1" ht="18.399999999999999" customHeight="1" x14ac:dyDescent="0.3">
      <c r="A3296" s="182"/>
      <c r="B3296" s="161"/>
      <c r="C3296" s="89"/>
      <c r="D3296" s="164"/>
      <c r="E3296" s="161"/>
      <c r="H3296" s="165"/>
      <c r="J3296" s="165"/>
      <c r="L3296" s="165"/>
      <c r="N3296" s="165"/>
      <c r="P3296" s="165"/>
      <c r="R3296" s="165"/>
      <c r="T3296" s="165"/>
      <c r="V3296" s="165"/>
      <c r="X3296" s="165"/>
      <c r="Z3296" s="165"/>
      <c r="AB3296" s="165"/>
      <c r="AD3296" s="165"/>
      <c r="AF3296" s="165"/>
      <c r="AH3296" s="165"/>
      <c r="AJ3296" s="165"/>
      <c r="AL3296" s="165"/>
      <c r="AN3296" s="165"/>
      <c r="AP3296" s="165"/>
      <c r="AR3296" s="165"/>
      <c r="AT3296" s="165"/>
      <c r="AV3296" s="165"/>
      <c r="AX3296" s="165"/>
      <c r="AZ3296" s="165"/>
      <c r="BB3296" s="165"/>
    </row>
    <row r="3297" spans="1:54" s="174" customFormat="1" ht="18.399999999999999" customHeight="1" x14ac:dyDescent="0.3">
      <c r="A3297" s="182"/>
      <c r="B3297" s="161"/>
      <c r="C3297" s="89"/>
      <c r="D3297" s="164"/>
      <c r="E3297" s="161"/>
      <c r="H3297" s="165"/>
      <c r="J3297" s="165"/>
      <c r="L3297" s="165"/>
      <c r="N3297" s="165"/>
      <c r="P3297" s="165"/>
      <c r="R3297" s="165"/>
      <c r="T3297" s="165"/>
      <c r="V3297" s="165"/>
      <c r="X3297" s="165"/>
      <c r="Z3297" s="165"/>
      <c r="AB3297" s="165"/>
      <c r="AD3297" s="165"/>
      <c r="AF3297" s="165"/>
      <c r="AH3297" s="165"/>
      <c r="AJ3297" s="165"/>
      <c r="AL3297" s="165"/>
      <c r="AN3297" s="165"/>
      <c r="AP3297" s="165"/>
      <c r="AR3297" s="165"/>
      <c r="AT3297" s="165"/>
      <c r="AV3297" s="165"/>
      <c r="AX3297" s="165"/>
      <c r="AZ3297" s="165"/>
      <c r="BB3297" s="165"/>
    </row>
    <row r="3298" spans="1:54" s="174" customFormat="1" ht="18.399999999999999" customHeight="1" x14ac:dyDescent="0.3">
      <c r="A3298" s="182"/>
      <c r="B3298" s="160"/>
      <c r="C3298" s="64"/>
      <c r="D3298" s="161"/>
      <c r="E3298" s="161"/>
      <c r="F3298" s="165"/>
      <c r="H3298" s="165"/>
      <c r="J3298" s="165"/>
      <c r="L3298" s="165"/>
      <c r="N3298" s="165"/>
      <c r="P3298" s="165"/>
      <c r="R3298" s="165"/>
      <c r="T3298" s="165"/>
      <c r="V3298" s="165"/>
      <c r="X3298" s="165"/>
      <c r="Z3298" s="165"/>
      <c r="AB3298" s="165"/>
      <c r="AD3298" s="165"/>
      <c r="AF3298" s="165"/>
      <c r="AH3298" s="165"/>
      <c r="AJ3298" s="165"/>
      <c r="AL3298" s="165"/>
      <c r="AN3298" s="165"/>
      <c r="AP3298" s="165"/>
      <c r="AR3298" s="165"/>
      <c r="AT3298" s="165"/>
      <c r="AV3298" s="165"/>
      <c r="AX3298" s="165"/>
      <c r="AZ3298" s="165"/>
      <c r="BB3298" s="165"/>
    </row>
    <row r="3299" spans="1:54" s="174" customFormat="1" ht="18.399999999999999" customHeight="1" x14ac:dyDescent="0.3">
      <c r="A3299" s="182"/>
      <c r="B3299" s="160"/>
      <c r="C3299" s="64"/>
      <c r="D3299" s="161"/>
      <c r="E3299" s="161"/>
      <c r="L3299" s="165"/>
      <c r="N3299" s="165"/>
      <c r="P3299" s="165"/>
      <c r="R3299" s="165"/>
      <c r="T3299" s="165"/>
      <c r="V3299" s="165"/>
      <c r="X3299" s="165"/>
      <c r="Z3299" s="165"/>
      <c r="AB3299" s="165"/>
      <c r="AD3299" s="165"/>
      <c r="AF3299" s="165"/>
      <c r="AH3299" s="165"/>
      <c r="AJ3299" s="165"/>
      <c r="AL3299" s="165"/>
      <c r="AN3299" s="165"/>
      <c r="AP3299" s="165"/>
      <c r="AR3299" s="165"/>
      <c r="AT3299" s="165"/>
      <c r="AV3299" s="165"/>
      <c r="AX3299" s="165"/>
      <c r="AZ3299" s="165"/>
      <c r="BB3299" s="165"/>
    </row>
    <row r="3300" spans="1:54" s="174" customFormat="1" ht="18.399999999999999" customHeight="1" x14ac:dyDescent="0.3">
      <c r="A3300" s="182"/>
      <c r="B3300" s="160"/>
      <c r="C3300" s="64"/>
      <c r="D3300" s="161"/>
      <c r="E3300" s="161"/>
      <c r="L3300" s="165"/>
      <c r="N3300" s="165"/>
      <c r="P3300" s="165"/>
      <c r="R3300" s="165"/>
      <c r="T3300" s="165"/>
      <c r="V3300" s="165"/>
      <c r="X3300" s="165"/>
      <c r="Z3300" s="165"/>
      <c r="AB3300" s="165"/>
      <c r="AD3300" s="165"/>
      <c r="AF3300" s="165"/>
      <c r="AH3300" s="165"/>
      <c r="AJ3300" s="165"/>
      <c r="AL3300" s="165"/>
      <c r="AN3300" s="165"/>
      <c r="AP3300" s="165"/>
      <c r="AR3300" s="165"/>
      <c r="AT3300" s="165"/>
      <c r="AV3300" s="165"/>
      <c r="AX3300" s="165"/>
      <c r="AZ3300" s="165"/>
      <c r="BB3300" s="165"/>
    </row>
    <row r="3301" spans="1:54" s="174" customFormat="1" ht="18.399999999999999" customHeight="1" x14ac:dyDescent="0.3">
      <c r="A3301" s="182"/>
      <c r="B3301" s="160"/>
      <c r="C3301" s="64"/>
      <c r="D3301" s="161"/>
      <c r="E3301" s="161"/>
      <c r="L3301" s="165"/>
      <c r="N3301" s="165"/>
      <c r="P3301" s="165"/>
      <c r="R3301" s="165"/>
      <c r="T3301" s="165"/>
      <c r="V3301" s="165"/>
      <c r="X3301" s="165"/>
      <c r="Z3301" s="165"/>
      <c r="AB3301" s="165"/>
      <c r="AD3301" s="165"/>
      <c r="AF3301" s="165"/>
      <c r="AH3301" s="165"/>
      <c r="AJ3301" s="165"/>
      <c r="AL3301" s="165"/>
      <c r="AN3301" s="165"/>
      <c r="AP3301" s="165"/>
      <c r="AR3301" s="165"/>
      <c r="AT3301" s="165"/>
      <c r="AV3301" s="165"/>
      <c r="AX3301" s="165"/>
      <c r="AZ3301" s="165"/>
      <c r="BB3301" s="165"/>
    </row>
    <row r="3302" spans="1:54" s="174" customFormat="1" ht="18.399999999999999" customHeight="1" x14ac:dyDescent="0.3">
      <c r="A3302" s="182"/>
      <c r="B3302" s="160"/>
      <c r="C3302" s="64"/>
      <c r="D3302" s="161"/>
      <c r="E3302" s="161"/>
      <c r="F3302" s="165"/>
      <c r="H3302" s="165"/>
      <c r="J3302" s="165"/>
      <c r="L3302" s="165"/>
      <c r="N3302" s="165"/>
      <c r="P3302" s="165"/>
      <c r="R3302" s="165"/>
      <c r="T3302" s="165"/>
      <c r="V3302" s="165"/>
      <c r="X3302" s="165"/>
      <c r="Z3302" s="165"/>
      <c r="AB3302" s="165"/>
      <c r="AD3302" s="165"/>
      <c r="AF3302" s="165"/>
      <c r="AH3302" s="165"/>
      <c r="AJ3302" s="165"/>
      <c r="AL3302" s="165"/>
      <c r="AN3302" s="165"/>
      <c r="AP3302" s="165"/>
      <c r="AR3302" s="165"/>
      <c r="AT3302" s="165"/>
      <c r="AV3302" s="165"/>
      <c r="AX3302" s="165"/>
      <c r="AZ3302" s="165"/>
      <c r="BB3302" s="165"/>
    </row>
    <row r="3303" spans="1:54" s="174" customFormat="1" ht="18.399999999999999" customHeight="1" x14ac:dyDescent="0.3">
      <c r="A3303" s="182"/>
      <c r="B3303" s="160"/>
      <c r="C3303" s="64"/>
      <c r="D3303" s="161"/>
      <c r="E3303" s="161"/>
      <c r="H3303" s="164"/>
      <c r="J3303" s="164"/>
      <c r="L3303" s="164"/>
      <c r="N3303" s="164"/>
      <c r="P3303" s="164"/>
      <c r="R3303" s="164"/>
      <c r="T3303" s="164"/>
      <c r="V3303" s="164"/>
      <c r="X3303" s="164"/>
      <c r="Z3303" s="164"/>
      <c r="AB3303" s="164"/>
      <c r="AD3303" s="164"/>
      <c r="AF3303" s="164"/>
      <c r="AH3303" s="164"/>
      <c r="AJ3303" s="164"/>
      <c r="AL3303" s="164"/>
      <c r="AN3303" s="164"/>
      <c r="AP3303" s="164"/>
      <c r="AR3303" s="164"/>
      <c r="AT3303" s="164"/>
      <c r="AV3303" s="164"/>
      <c r="AX3303" s="164"/>
      <c r="AZ3303" s="164"/>
      <c r="BB3303" s="164"/>
    </row>
    <row r="3304" spans="1:54" s="174" customFormat="1" ht="18.399999999999999" customHeight="1" x14ac:dyDescent="0.3">
      <c r="A3304" s="182"/>
      <c r="B3304" s="160"/>
      <c r="C3304" s="64"/>
      <c r="D3304" s="161"/>
      <c r="E3304" s="161"/>
      <c r="F3304" s="165"/>
      <c r="H3304" s="165"/>
      <c r="J3304" s="165"/>
      <c r="L3304" s="165"/>
      <c r="N3304" s="165"/>
      <c r="P3304" s="165"/>
      <c r="R3304" s="165"/>
      <c r="T3304" s="165"/>
      <c r="V3304" s="165"/>
      <c r="X3304" s="165"/>
      <c r="Z3304" s="165"/>
      <c r="AB3304" s="165"/>
      <c r="AD3304" s="165"/>
      <c r="AF3304" s="165"/>
      <c r="AH3304" s="165"/>
      <c r="AJ3304" s="165"/>
      <c r="AL3304" s="165"/>
      <c r="AN3304" s="165"/>
      <c r="AP3304" s="165"/>
      <c r="AR3304" s="165"/>
      <c r="AT3304" s="165"/>
      <c r="AV3304" s="165"/>
      <c r="AX3304" s="165"/>
      <c r="AZ3304" s="165"/>
      <c r="BB3304" s="165"/>
    </row>
    <row r="3305" spans="1:54" s="174" customFormat="1" ht="18.399999999999999" customHeight="1" x14ac:dyDescent="0.3">
      <c r="A3305" s="182"/>
      <c r="B3305" s="160"/>
      <c r="C3305" s="64"/>
      <c r="D3305" s="161"/>
      <c r="E3305" s="161"/>
      <c r="F3305" s="165"/>
      <c r="H3305" s="165"/>
      <c r="J3305" s="165"/>
      <c r="L3305" s="165"/>
      <c r="N3305" s="165"/>
      <c r="P3305" s="165"/>
      <c r="R3305" s="165"/>
      <c r="T3305" s="165"/>
      <c r="V3305" s="165"/>
      <c r="X3305" s="165"/>
      <c r="Z3305" s="165"/>
      <c r="AB3305" s="165"/>
      <c r="AD3305" s="165"/>
      <c r="AF3305" s="165"/>
      <c r="AH3305" s="165"/>
      <c r="AJ3305" s="165"/>
      <c r="AL3305" s="165"/>
      <c r="AN3305" s="165"/>
      <c r="AP3305" s="165"/>
      <c r="AR3305" s="165"/>
      <c r="AT3305" s="165"/>
      <c r="AV3305" s="165"/>
      <c r="AX3305" s="165"/>
      <c r="AZ3305" s="165"/>
      <c r="BB3305" s="165"/>
    </row>
    <row r="3306" spans="1:54" s="174" customFormat="1" ht="18.399999999999999" customHeight="1" x14ac:dyDescent="0.3">
      <c r="A3306" s="182"/>
      <c r="B3306" s="173"/>
      <c r="C3306" s="67"/>
      <c r="D3306" s="161"/>
      <c r="E3306" s="161"/>
      <c r="H3306" s="165"/>
      <c r="J3306" s="165"/>
      <c r="L3306" s="165"/>
      <c r="N3306" s="165"/>
      <c r="P3306" s="165"/>
      <c r="R3306" s="165"/>
      <c r="T3306" s="165"/>
      <c r="V3306" s="165"/>
      <c r="X3306" s="165"/>
      <c r="Z3306" s="165"/>
      <c r="AB3306" s="165"/>
      <c r="AD3306" s="165"/>
      <c r="AF3306" s="165"/>
      <c r="AH3306" s="165"/>
      <c r="AJ3306" s="165"/>
      <c r="AL3306" s="165"/>
      <c r="AN3306" s="165"/>
      <c r="AP3306" s="165"/>
      <c r="AR3306" s="165"/>
      <c r="AT3306" s="165"/>
      <c r="AV3306" s="165"/>
      <c r="AX3306" s="165"/>
      <c r="AZ3306" s="165"/>
      <c r="BB3306" s="165"/>
    </row>
    <row r="3307" spans="1:54" s="174" customFormat="1" ht="18.399999999999999" customHeight="1" x14ac:dyDescent="0.3">
      <c r="A3307" s="182"/>
      <c r="B3307" s="160"/>
      <c r="C3307" s="64"/>
      <c r="D3307" s="161"/>
      <c r="E3307" s="161"/>
      <c r="H3307" s="165"/>
      <c r="J3307" s="165"/>
      <c r="L3307" s="165"/>
      <c r="N3307" s="165"/>
      <c r="P3307" s="165"/>
      <c r="R3307" s="165"/>
      <c r="T3307" s="165"/>
      <c r="V3307" s="165"/>
      <c r="X3307" s="165"/>
      <c r="Z3307" s="165"/>
      <c r="AB3307" s="165"/>
      <c r="AD3307" s="165"/>
      <c r="AF3307" s="165"/>
      <c r="AH3307" s="165"/>
      <c r="AJ3307" s="165"/>
      <c r="AL3307" s="165"/>
      <c r="AN3307" s="165"/>
      <c r="AP3307" s="165"/>
      <c r="AR3307" s="165"/>
      <c r="AT3307" s="165"/>
      <c r="AV3307" s="165"/>
      <c r="AX3307" s="165"/>
      <c r="AZ3307" s="165"/>
      <c r="BB3307" s="165"/>
    </row>
    <row r="3308" spans="1:54" s="174" customFormat="1" ht="18.399999999999999" customHeight="1" x14ac:dyDescent="0.3">
      <c r="A3308" s="182"/>
      <c r="B3308" s="160"/>
      <c r="C3308" s="64"/>
      <c r="D3308" s="161"/>
      <c r="E3308" s="161"/>
      <c r="H3308" s="178"/>
      <c r="J3308" s="178"/>
      <c r="L3308" s="178"/>
      <c r="N3308" s="178"/>
      <c r="P3308" s="178"/>
      <c r="R3308" s="178"/>
      <c r="T3308" s="178"/>
      <c r="V3308" s="178"/>
      <c r="X3308" s="178"/>
      <c r="Z3308" s="178"/>
      <c r="AB3308" s="178"/>
      <c r="AD3308" s="178"/>
      <c r="AF3308" s="178"/>
      <c r="AH3308" s="178"/>
      <c r="AJ3308" s="178"/>
      <c r="AL3308" s="178"/>
      <c r="AN3308" s="178"/>
      <c r="AP3308" s="178"/>
      <c r="AR3308" s="178"/>
      <c r="AT3308" s="178"/>
      <c r="AV3308" s="178"/>
      <c r="AX3308" s="178"/>
      <c r="AZ3308" s="178"/>
      <c r="BB3308" s="178"/>
    </row>
    <row r="3309" spans="1:54" s="174" customFormat="1" ht="18.399999999999999" customHeight="1" x14ac:dyDescent="0.3">
      <c r="A3309" s="182"/>
      <c r="B3309" s="160"/>
      <c r="C3309" s="64"/>
      <c r="D3309" s="161"/>
      <c r="E3309" s="161"/>
      <c r="F3309" s="165"/>
      <c r="H3309" s="165"/>
      <c r="J3309" s="165"/>
      <c r="L3309" s="165"/>
      <c r="N3309" s="165"/>
      <c r="P3309" s="165"/>
      <c r="R3309" s="165"/>
      <c r="T3309" s="165"/>
      <c r="V3309" s="165"/>
      <c r="X3309" s="165"/>
      <c r="Z3309" s="165"/>
      <c r="AB3309" s="165"/>
      <c r="AD3309" s="165"/>
      <c r="AF3309" s="165"/>
      <c r="AH3309" s="165"/>
      <c r="AJ3309" s="165"/>
      <c r="AL3309" s="165"/>
      <c r="AN3309" s="165"/>
      <c r="AP3309" s="165"/>
      <c r="AR3309" s="165"/>
      <c r="AT3309" s="165"/>
      <c r="AV3309" s="165"/>
      <c r="AX3309" s="165"/>
      <c r="AZ3309" s="165"/>
      <c r="BB3309" s="165"/>
    </row>
    <row r="3310" spans="1:54" s="174" customFormat="1" ht="18.399999999999999" customHeight="1" x14ac:dyDescent="0.3">
      <c r="A3310" s="182"/>
      <c r="B3310" s="160"/>
      <c r="C3310" s="64"/>
      <c r="D3310" s="161"/>
      <c r="E3310" s="161"/>
      <c r="H3310" s="165"/>
      <c r="J3310" s="165"/>
      <c r="L3310" s="165"/>
      <c r="N3310" s="165"/>
      <c r="P3310" s="165"/>
      <c r="R3310" s="165"/>
      <c r="T3310" s="165"/>
      <c r="V3310" s="165"/>
      <c r="X3310" s="165"/>
      <c r="Z3310" s="165"/>
      <c r="AB3310" s="165"/>
      <c r="AD3310" s="165"/>
      <c r="AF3310" s="165"/>
      <c r="AH3310" s="165"/>
      <c r="AJ3310" s="165"/>
      <c r="AL3310" s="165"/>
      <c r="AN3310" s="165"/>
      <c r="AP3310" s="165"/>
      <c r="AR3310" s="165"/>
      <c r="AT3310" s="165"/>
      <c r="AV3310" s="165"/>
      <c r="AX3310" s="165"/>
      <c r="AZ3310" s="165"/>
      <c r="BB3310" s="165"/>
    </row>
    <row r="3311" spans="1:54" s="174" customFormat="1" ht="18.399999999999999" customHeight="1" x14ac:dyDescent="0.3">
      <c r="A3311" s="182"/>
      <c r="B3311" s="160"/>
      <c r="C3311" s="64"/>
      <c r="D3311" s="161"/>
      <c r="E3311" s="161"/>
      <c r="H3311" s="165"/>
      <c r="J3311" s="165"/>
      <c r="L3311" s="165"/>
      <c r="N3311" s="165"/>
      <c r="P3311" s="165"/>
      <c r="R3311" s="165"/>
      <c r="T3311" s="165"/>
      <c r="V3311" s="165"/>
      <c r="X3311" s="165"/>
      <c r="Z3311" s="165"/>
      <c r="AB3311" s="165"/>
      <c r="AD3311" s="165"/>
      <c r="AF3311" s="165"/>
      <c r="AH3311" s="165"/>
      <c r="AJ3311" s="165"/>
      <c r="AL3311" s="165"/>
      <c r="AN3311" s="165"/>
      <c r="AP3311" s="165"/>
      <c r="AR3311" s="165"/>
      <c r="AT3311" s="165"/>
      <c r="AV3311" s="165"/>
      <c r="AX3311" s="165"/>
      <c r="AZ3311" s="165"/>
      <c r="BB3311" s="165"/>
    </row>
    <row r="3312" spans="1:54" s="174" customFormat="1" ht="18.399999999999999" customHeight="1" x14ac:dyDescent="0.3">
      <c r="A3312" s="182"/>
      <c r="B3312" s="160"/>
      <c r="C3312" s="64"/>
      <c r="D3312" s="161"/>
      <c r="E3312" s="161"/>
      <c r="F3312" s="165"/>
      <c r="H3312" s="165"/>
      <c r="J3312" s="165"/>
      <c r="L3312" s="165"/>
      <c r="N3312" s="165"/>
      <c r="P3312" s="165"/>
      <c r="R3312" s="165"/>
      <c r="T3312" s="165"/>
      <c r="V3312" s="165"/>
      <c r="X3312" s="165"/>
      <c r="Z3312" s="165"/>
      <c r="AB3312" s="165"/>
      <c r="AD3312" s="165"/>
      <c r="AF3312" s="165"/>
      <c r="AH3312" s="165"/>
      <c r="AJ3312" s="165"/>
      <c r="AL3312" s="165"/>
      <c r="AN3312" s="165"/>
      <c r="AP3312" s="165"/>
      <c r="AR3312" s="165"/>
      <c r="AT3312" s="165"/>
      <c r="AV3312" s="165"/>
      <c r="AX3312" s="165"/>
      <c r="AZ3312" s="165"/>
      <c r="BB3312" s="165"/>
    </row>
    <row r="3313" spans="1:54" s="174" customFormat="1" ht="18.399999999999999" customHeight="1" x14ac:dyDescent="0.3">
      <c r="A3313" s="182"/>
      <c r="B3313" s="160"/>
      <c r="C3313" s="64"/>
      <c r="D3313" s="161"/>
      <c r="E3313" s="161"/>
      <c r="J3313" s="164"/>
      <c r="L3313" s="164"/>
      <c r="N3313" s="164"/>
      <c r="P3313" s="164"/>
      <c r="R3313" s="164"/>
      <c r="T3313" s="164"/>
      <c r="V3313" s="164"/>
      <c r="X3313" s="164"/>
      <c r="Z3313" s="164"/>
      <c r="AB3313" s="164"/>
      <c r="AD3313" s="164"/>
      <c r="AF3313" s="164"/>
      <c r="AH3313" s="164"/>
      <c r="AJ3313" s="164"/>
      <c r="AL3313" s="164"/>
      <c r="AN3313" s="164"/>
      <c r="AP3313" s="164"/>
      <c r="AR3313" s="164"/>
      <c r="AT3313" s="164"/>
      <c r="AV3313" s="164"/>
      <c r="AX3313" s="164"/>
      <c r="AZ3313" s="164"/>
      <c r="BB3313" s="164"/>
    </row>
    <row r="3314" spans="1:54" s="174" customFormat="1" ht="18.399999999999999" customHeight="1" x14ac:dyDescent="0.3">
      <c r="A3314" s="182"/>
      <c r="B3314" s="161"/>
      <c r="C3314" s="89"/>
      <c r="D3314" s="164"/>
      <c r="E3314" s="161"/>
      <c r="H3314" s="165"/>
      <c r="J3314" s="165"/>
      <c r="L3314" s="165"/>
      <c r="N3314" s="165"/>
      <c r="P3314" s="165"/>
      <c r="R3314" s="165"/>
      <c r="T3314" s="165"/>
      <c r="V3314" s="165"/>
      <c r="X3314" s="165"/>
      <c r="Z3314" s="165"/>
      <c r="AB3314" s="165"/>
      <c r="AD3314" s="165"/>
      <c r="AF3314" s="165"/>
      <c r="AH3314" s="165"/>
      <c r="AJ3314" s="165"/>
      <c r="AL3314" s="165"/>
      <c r="AN3314" s="165"/>
      <c r="AP3314" s="165"/>
      <c r="AR3314" s="165"/>
      <c r="AT3314" s="165"/>
      <c r="AV3314" s="165"/>
      <c r="AX3314" s="165"/>
      <c r="AZ3314" s="165"/>
      <c r="BB3314" s="165"/>
    </row>
    <row r="3315" spans="1:54" s="174" customFormat="1" ht="18.399999999999999" customHeight="1" x14ac:dyDescent="0.3">
      <c r="A3315" s="200"/>
      <c r="B3315" s="173"/>
      <c r="C3315" s="67"/>
      <c r="D3315" s="161"/>
      <c r="E3315" s="161"/>
      <c r="H3315" s="165"/>
      <c r="J3315" s="165"/>
      <c r="L3315" s="165"/>
      <c r="N3315" s="165"/>
      <c r="P3315" s="165"/>
      <c r="R3315" s="165"/>
      <c r="T3315" s="165"/>
      <c r="V3315" s="165"/>
      <c r="X3315" s="165"/>
      <c r="Z3315" s="165"/>
      <c r="AB3315" s="165"/>
      <c r="AD3315" s="165"/>
      <c r="AF3315" s="165"/>
      <c r="AH3315" s="165"/>
      <c r="AJ3315" s="165"/>
      <c r="AL3315" s="165"/>
      <c r="AN3315" s="165"/>
      <c r="AP3315" s="165"/>
      <c r="AR3315" s="165"/>
      <c r="AT3315" s="165"/>
      <c r="AV3315" s="165"/>
      <c r="AX3315" s="165"/>
      <c r="AZ3315" s="165"/>
      <c r="BB3315" s="165"/>
    </row>
    <row r="3316" spans="1:54" s="174" customFormat="1" ht="18.399999999999999" customHeight="1" x14ac:dyDescent="0.3">
      <c r="A3316" s="182"/>
      <c r="B3316" s="161"/>
      <c r="C3316" s="89"/>
      <c r="D3316" s="164"/>
      <c r="E3316" s="161"/>
      <c r="H3316" s="165"/>
      <c r="J3316" s="165"/>
      <c r="L3316" s="165"/>
      <c r="N3316" s="165"/>
      <c r="P3316" s="165"/>
      <c r="R3316" s="165"/>
      <c r="T3316" s="165"/>
      <c r="V3316" s="165"/>
      <c r="X3316" s="165"/>
      <c r="Z3316" s="165"/>
      <c r="AB3316" s="165"/>
      <c r="AD3316" s="165"/>
      <c r="AF3316" s="165"/>
      <c r="AH3316" s="165"/>
      <c r="AJ3316" s="165"/>
      <c r="AL3316" s="165"/>
      <c r="AN3316" s="165"/>
      <c r="AP3316" s="165"/>
      <c r="AR3316" s="165"/>
      <c r="AT3316" s="165"/>
      <c r="AV3316" s="165"/>
      <c r="AX3316" s="165"/>
      <c r="AZ3316" s="165"/>
      <c r="BB3316" s="165"/>
    </row>
    <row r="3317" spans="1:54" s="174" customFormat="1" ht="18.399999999999999" customHeight="1" x14ac:dyDescent="0.3">
      <c r="A3317" s="182"/>
      <c r="C3317" s="64"/>
      <c r="D3317" s="161"/>
      <c r="E3317" s="161"/>
      <c r="L3317" s="165"/>
      <c r="N3317" s="165"/>
      <c r="P3317" s="165"/>
      <c r="R3317" s="165"/>
      <c r="T3317" s="165"/>
      <c r="V3317" s="165"/>
      <c r="X3317" s="165"/>
      <c r="Z3317" s="165"/>
      <c r="AB3317" s="165"/>
      <c r="AD3317" s="165"/>
      <c r="AF3317" s="165"/>
      <c r="AH3317" s="165"/>
      <c r="AJ3317" s="165"/>
      <c r="AL3317" s="165"/>
      <c r="AN3317" s="165"/>
      <c r="AP3317" s="165"/>
      <c r="AR3317" s="165"/>
      <c r="AT3317" s="165"/>
      <c r="AV3317" s="165"/>
      <c r="AX3317" s="165"/>
      <c r="AZ3317" s="165"/>
      <c r="BB3317" s="165"/>
    </row>
    <row r="3318" spans="1:54" s="174" customFormat="1" ht="18.399999999999999" customHeight="1" x14ac:dyDescent="0.3">
      <c r="A3318" s="182"/>
      <c r="B3318" s="160"/>
      <c r="C3318" s="64"/>
      <c r="D3318" s="161"/>
      <c r="E3318" s="161"/>
      <c r="F3318" s="165"/>
      <c r="H3318" s="165"/>
      <c r="J3318" s="165"/>
      <c r="L3318" s="165"/>
      <c r="N3318" s="165"/>
      <c r="P3318" s="165"/>
      <c r="R3318" s="165"/>
      <c r="T3318" s="165"/>
      <c r="V3318" s="165"/>
      <c r="X3318" s="165"/>
      <c r="Z3318" s="165"/>
      <c r="AB3318" s="165"/>
      <c r="AD3318" s="165"/>
      <c r="AF3318" s="165"/>
      <c r="AH3318" s="165"/>
      <c r="AJ3318" s="165"/>
      <c r="AL3318" s="165"/>
      <c r="AN3318" s="165"/>
      <c r="AP3318" s="165"/>
      <c r="AR3318" s="165"/>
      <c r="AT3318" s="165"/>
      <c r="AV3318" s="165"/>
      <c r="AX3318" s="165"/>
      <c r="AZ3318" s="165"/>
      <c r="BB3318" s="165"/>
    </row>
    <row r="3319" spans="1:54" s="174" customFormat="1" ht="18.399999999999999" customHeight="1" x14ac:dyDescent="0.3">
      <c r="A3319" s="182"/>
      <c r="B3319" s="160"/>
      <c r="C3319" s="64"/>
      <c r="D3319" s="161"/>
      <c r="E3319" s="161"/>
      <c r="F3319" s="165"/>
      <c r="H3319" s="165"/>
      <c r="J3319" s="165"/>
      <c r="L3319" s="165"/>
      <c r="N3319" s="165"/>
      <c r="P3319" s="165"/>
      <c r="R3319" s="165"/>
      <c r="T3319" s="165"/>
      <c r="V3319" s="165"/>
      <c r="X3319" s="165"/>
      <c r="Z3319" s="165"/>
      <c r="AB3319" s="165"/>
      <c r="AD3319" s="165"/>
      <c r="AF3319" s="165"/>
      <c r="AH3319" s="165"/>
      <c r="AJ3319" s="165"/>
      <c r="AL3319" s="165"/>
      <c r="AN3319" s="165"/>
      <c r="AP3319" s="165"/>
      <c r="AR3319" s="165"/>
      <c r="AT3319" s="165"/>
      <c r="AV3319" s="165"/>
      <c r="AX3319" s="165"/>
      <c r="AZ3319" s="165"/>
      <c r="BB3319" s="165"/>
    </row>
    <row r="3320" spans="1:54" s="174" customFormat="1" ht="18.399999999999999" customHeight="1" x14ac:dyDescent="0.3">
      <c r="A3320" s="200"/>
      <c r="B3320" s="173"/>
      <c r="C3320" s="67"/>
      <c r="D3320" s="161"/>
      <c r="E3320" s="161"/>
      <c r="H3320" s="165"/>
      <c r="J3320" s="165"/>
      <c r="L3320" s="165"/>
      <c r="N3320" s="165"/>
      <c r="P3320" s="165"/>
      <c r="R3320" s="165"/>
      <c r="T3320" s="165"/>
      <c r="V3320" s="165"/>
      <c r="X3320" s="165"/>
      <c r="Z3320" s="165"/>
      <c r="AB3320" s="165"/>
      <c r="AD3320" s="165"/>
      <c r="AF3320" s="165"/>
      <c r="AH3320" s="165"/>
      <c r="AJ3320" s="165"/>
      <c r="AL3320" s="165"/>
      <c r="AN3320" s="165"/>
      <c r="AP3320" s="165"/>
      <c r="AR3320" s="165"/>
      <c r="AT3320" s="165"/>
      <c r="AV3320" s="165"/>
      <c r="AX3320" s="165"/>
      <c r="AZ3320" s="165"/>
      <c r="BB3320" s="165"/>
    </row>
    <row r="3321" spans="1:54" s="174" customFormat="1" ht="18.399999999999999" customHeight="1" x14ac:dyDescent="0.3">
      <c r="A3321" s="182"/>
      <c r="B3321" s="160"/>
      <c r="C3321" s="64"/>
      <c r="D3321" s="161"/>
      <c r="E3321" s="161"/>
      <c r="H3321" s="165"/>
      <c r="J3321" s="165"/>
      <c r="L3321" s="165"/>
      <c r="N3321" s="165"/>
      <c r="P3321" s="165"/>
      <c r="R3321" s="165"/>
      <c r="T3321" s="165"/>
      <c r="V3321" s="165"/>
      <c r="X3321" s="165"/>
      <c r="Z3321" s="165"/>
      <c r="AB3321" s="165"/>
      <c r="AD3321" s="165"/>
      <c r="AF3321" s="165"/>
      <c r="AH3321" s="165"/>
      <c r="AJ3321" s="165"/>
      <c r="AL3321" s="165"/>
      <c r="AN3321" s="165"/>
      <c r="AP3321" s="165"/>
      <c r="AR3321" s="165"/>
      <c r="AT3321" s="165"/>
      <c r="AV3321" s="165"/>
      <c r="AX3321" s="165"/>
      <c r="AZ3321" s="165"/>
      <c r="BB3321" s="165"/>
    </row>
    <row r="3322" spans="1:54" s="174" customFormat="1" ht="18.399999999999999" customHeight="1" x14ac:dyDescent="0.3">
      <c r="A3322" s="200"/>
      <c r="B3322" s="173"/>
      <c r="C3322" s="67"/>
      <c r="D3322" s="161"/>
      <c r="E3322" s="161"/>
      <c r="H3322" s="165"/>
      <c r="J3322" s="165"/>
      <c r="L3322" s="165"/>
      <c r="N3322" s="165"/>
      <c r="P3322" s="165"/>
      <c r="R3322" s="165"/>
      <c r="T3322" s="165"/>
      <c r="V3322" s="165"/>
      <c r="X3322" s="165"/>
      <c r="Z3322" s="165"/>
      <c r="AB3322" s="165"/>
      <c r="AD3322" s="165"/>
      <c r="AF3322" s="165"/>
      <c r="AH3322" s="165"/>
      <c r="AJ3322" s="165"/>
      <c r="AL3322" s="165"/>
      <c r="AN3322" s="165"/>
      <c r="AP3322" s="165"/>
      <c r="AR3322" s="165"/>
      <c r="AT3322" s="165"/>
      <c r="AV3322" s="165"/>
      <c r="AX3322" s="165"/>
      <c r="AZ3322" s="165"/>
      <c r="BB3322" s="165"/>
    </row>
    <row r="3323" spans="1:54" s="174" customFormat="1" ht="18.399999999999999" customHeight="1" x14ac:dyDescent="0.3">
      <c r="A3323" s="182"/>
      <c r="B3323" s="160"/>
      <c r="C3323" s="64"/>
      <c r="D3323" s="161"/>
      <c r="E3323" s="161"/>
      <c r="H3323" s="165"/>
      <c r="J3323" s="165"/>
      <c r="L3323" s="165"/>
      <c r="N3323" s="165"/>
      <c r="P3323" s="165"/>
      <c r="R3323" s="165"/>
      <c r="T3323" s="165"/>
      <c r="V3323" s="165"/>
      <c r="X3323" s="165"/>
      <c r="Z3323" s="165"/>
      <c r="AB3323" s="165"/>
      <c r="AD3323" s="165"/>
      <c r="AF3323" s="165"/>
      <c r="AH3323" s="165"/>
      <c r="AJ3323" s="165"/>
      <c r="AL3323" s="165"/>
      <c r="AN3323" s="165"/>
      <c r="AP3323" s="165"/>
      <c r="AR3323" s="165"/>
      <c r="AT3323" s="165"/>
      <c r="AV3323" s="165"/>
      <c r="AX3323" s="165"/>
      <c r="AZ3323" s="165"/>
      <c r="BB3323" s="165"/>
    </row>
    <row r="3324" spans="1:54" s="174" customFormat="1" ht="18.399999999999999" customHeight="1" x14ac:dyDescent="0.3">
      <c r="A3324" s="182"/>
      <c r="B3324" s="160"/>
      <c r="C3324" s="64"/>
      <c r="D3324" s="161"/>
      <c r="E3324" s="161"/>
      <c r="H3324" s="165"/>
      <c r="J3324" s="165"/>
      <c r="L3324" s="165"/>
      <c r="N3324" s="165"/>
      <c r="P3324" s="165"/>
      <c r="R3324" s="165"/>
      <c r="T3324" s="165"/>
      <c r="V3324" s="165"/>
      <c r="X3324" s="165"/>
      <c r="Z3324" s="165"/>
      <c r="AB3324" s="165"/>
      <c r="AD3324" s="165"/>
      <c r="AF3324" s="165"/>
      <c r="AH3324" s="165"/>
      <c r="AJ3324" s="165"/>
      <c r="AL3324" s="165"/>
      <c r="AN3324" s="165"/>
      <c r="AP3324" s="165"/>
      <c r="AR3324" s="165"/>
      <c r="AT3324" s="165"/>
      <c r="AV3324" s="165"/>
      <c r="AX3324" s="165"/>
      <c r="AZ3324" s="165"/>
      <c r="BB3324" s="165"/>
    </row>
    <row r="3325" spans="1:54" s="174" customFormat="1" ht="18.399999999999999" customHeight="1" x14ac:dyDescent="0.3">
      <c r="A3325" s="182"/>
      <c r="B3325" s="161"/>
      <c r="C3325" s="89"/>
      <c r="D3325" s="164"/>
      <c r="E3325" s="161"/>
      <c r="H3325" s="165"/>
      <c r="J3325" s="165"/>
      <c r="L3325" s="165"/>
      <c r="N3325" s="165"/>
      <c r="P3325" s="165"/>
      <c r="R3325" s="165"/>
      <c r="T3325" s="165"/>
      <c r="V3325" s="165"/>
      <c r="X3325" s="165"/>
      <c r="Z3325" s="165"/>
      <c r="AB3325" s="165"/>
      <c r="AD3325" s="165"/>
      <c r="AF3325" s="165"/>
      <c r="AH3325" s="165"/>
      <c r="AJ3325" s="165"/>
      <c r="AL3325" s="165"/>
      <c r="AN3325" s="165"/>
      <c r="AP3325" s="165"/>
      <c r="AR3325" s="165"/>
      <c r="AT3325" s="165"/>
      <c r="AV3325" s="165"/>
      <c r="AX3325" s="165"/>
      <c r="AZ3325" s="165"/>
      <c r="BB3325" s="165"/>
    </row>
    <row r="3326" spans="1:54" s="174" customFormat="1" ht="18.399999999999999" customHeight="1" x14ac:dyDescent="0.3">
      <c r="A3326" s="182"/>
      <c r="B3326" s="160"/>
      <c r="C3326" s="64"/>
      <c r="D3326" s="161"/>
      <c r="E3326" s="161"/>
      <c r="J3326" s="164"/>
      <c r="L3326" s="164"/>
      <c r="N3326" s="164"/>
      <c r="P3326" s="164"/>
      <c r="R3326" s="164"/>
      <c r="T3326" s="164"/>
      <c r="V3326" s="164"/>
      <c r="X3326" s="164"/>
      <c r="Z3326" s="164"/>
      <c r="AB3326" s="164"/>
      <c r="AD3326" s="164"/>
      <c r="AF3326" s="164"/>
      <c r="AH3326" s="164"/>
      <c r="AJ3326" s="164"/>
      <c r="AL3326" s="164"/>
      <c r="AN3326" s="164"/>
      <c r="AP3326" s="164"/>
      <c r="AR3326" s="164"/>
      <c r="AT3326" s="164"/>
      <c r="AV3326" s="164"/>
      <c r="AX3326" s="164"/>
      <c r="AZ3326" s="164"/>
      <c r="BB3326" s="164"/>
    </row>
    <row r="3327" spans="1:54" s="174" customFormat="1" ht="18.399999999999999" customHeight="1" x14ac:dyDescent="0.3">
      <c r="A3327" s="182"/>
      <c r="B3327" s="160"/>
      <c r="C3327" s="64"/>
      <c r="D3327" s="161"/>
      <c r="E3327" s="161"/>
      <c r="H3327" s="178"/>
      <c r="J3327" s="178"/>
      <c r="L3327" s="178"/>
      <c r="N3327" s="178"/>
      <c r="P3327" s="178"/>
      <c r="R3327" s="178"/>
      <c r="T3327" s="178"/>
      <c r="V3327" s="178"/>
      <c r="X3327" s="178"/>
      <c r="Z3327" s="178"/>
      <c r="AB3327" s="178"/>
      <c r="AD3327" s="178"/>
      <c r="AF3327" s="178"/>
      <c r="AH3327" s="178"/>
      <c r="AJ3327" s="178"/>
      <c r="AL3327" s="178"/>
      <c r="AN3327" s="178"/>
      <c r="AP3327" s="178"/>
      <c r="AR3327" s="178"/>
      <c r="AT3327" s="178"/>
      <c r="AV3327" s="178"/>
      <c r="AX3327" s="178"/>
      <c r="AZ3327" s="178"/>
      <c r="BB3327" s="178"/>
    </row>
    <row r="3328" spans="1:54" s="174" customFormat="1" ht="18.399999999999999" customHeight="1" x14ac:dyDescent="0.3">
      <c r="A3328" s="182"/>
      <c r="B3328" s="160"/>
      <c r="C3328" s="64"/>
      <c r="D3328" s="161"/>
      <c r="E3328" s="161"/>
      <c r="F3328" s="165"/>
      <c r="H3328" s="165"/>
      <c r="J3328" s="165"/>
      <c r="L3328" s="165"/>
      <c r="N3328" s="165"/>
      <c r="P3328" s="165"/>
      <c r="R3328" s="165"/>
      <c r="T3328" s="165"/>
      <c r="V3328" s="165"/>
      <c r="X3328" s="165"/>
      <c r="Z3328" s="165"/>
      <c r="AB3328" s="165"/>
      <c r="AD3328" s="165"/>
      <c r="AF3328" s="165"/>
      <c r="AH3328" s="165"/>
      <c r="AJ3328" s="165"/>
      <c r="AL3328" s="165"/>
      <c r="AN3328" s="165"/>
      <c r="AP3328" s="165"/>
      <c r="AR3328" s="165"/>
      <c r="AT3328" s="165"/>
      <c r="AV3328" s="165"/>
      <c r="AX3328" s="165"/>
      <c r="AZ3328" s="165"/>
      <c r="BB3328" s="165"/>
    </row>
    <row r="3329" spans="1:54" s="174" customFormat="1" ht="18.399999999999999" customHeight="1" x14ac:dyDescent="0.3">
      <c r="A3329" s="182"/>
      <c r="B3329" s="160"/>
      <c r="C3329" s="64"/>
      <c r="D3329" s="161"/>
      <c r="E3329" s="161"/>
      <c r="H3329" s="165"/>
      <c r="J3329" s="165"/>
      <c r="L3329" s="165"/>
      <c r="N3329" s="165"/>
      <c r="P3329" s="165"/>
      <c r="R3329" s="165"/>
      <c r="T3329" s="165"/>
      <c r="V3329" s="165"/>
      <c r="X3329" s="165"/>
      <c r="Z3329" s="165"/>
      <c r="AB3329" s="165"/>
      <c r="AD3329" s="165"/>
      <c r="AF3329" s="165"/>
      <c r="AH3329" s="165"/>
      <c r="AJ3329" s="165"/>
      <c r="AL3329" s="165"/>
      <c r="AN3329" s="165"/>
      <c r="AP3329" s="165"/>
      <c r="AR3329" s="165"/>
      <c r="AT3329" s="165"/>
      <c r="AV3329" s="165"/>
      <c r="AX3329" s="165"/>
      <c r="AZ3329" s="165"/>
      <c r="BB3329" s="165"/>
    </row>
    <row r="3330" spans="1:54" s="174" customFormat="1" ht="18.399999999999999" customHeight="1" x14ac:dyDescent="0.3">
      <c r="A3330" s="182"/>
      <c r="B3330" s="160"/>
      <c r="C3330" s="64"/>
      <c r="D3330" s="161"/>
      <c r="E3330" s="161"/>
      <c r="F3330" s="165"/>
      <c r="H3330" s="165"/>
      <c r="J3330" s="165"/>
      <c r="L3330" s="165"/>
      <c r="N3330" s="165"/>
      <c r="P3330" s="165"/>
      <c r="R3330" s="165"/>
      <c r="T3330" s="165"/>
      <c r="V3330" s="165"/>
      <c r="X3330" s="165"/>
      <c r="Z3330" s="165"/>
      <c r="AB3330" s="165"/>
      <c r="AD3330" s="165"/>
      <c r="AF3330" s="165"/>
      <c r="AH3330" s="165"/>
      <c r="AJ3330" s="165"/>
      <c r="AL3330" s="165"/>
      <c r="AN3330" s="165"/>
      <c r="AP3330" s="165"/>
      <c r="AR3330" s="165"/>
      <c r="AT3330" s="165"/>
      <c r="AV3330" s="165"/>
      <c r="AX3330" s="165"/>
      <c r="AZ3330" s="165"/>
      <c r="BB3330" s="165"/>
    </row>
    <row r="3331" spans="1:54" s="174" customFormat="1" ht="18.399999999999999" customHeight="1" x14ac:dyDescent="0.3">
      <c r="A3331" s="182"/>
      <c r="B3331" s="160"/>
      <c r="C3331" s="64"/>
      <c r="D3331" s="161"/>
      <c r="E3331" s="161"/>
      <c r="F3331" s="165"/>
      <c r="H3331" s="165"/>
      <c r="J3331" s="165"/>
      <c r="L3331" s="165"/>
      <c r="N3331" s="165"/>
      <c r="P3331" s="165"/>
      <c r="R3331" s="165"/>
      <c r="T3331" s="165"/>
      <c r="V3331" s="165"/>
      <c r="X3331" s="165"/>
      <c r="Z3331" s="165"/>
      <c r="AB3331" s="165"/>
      <c r="AD3331" s="165"/>
      <c r="AF3331" s="165"/>
      <c r="AH3331" s="165"/>
      <c r="AJ3331" s="165"/>
      <c r="AL3331" s="165"/>
      <c r="AN3331" s="165"/>
      <c r="AP3331" s="165"/>
      <c r="AR3331" s="165"/>
      <c r="AT3331" s="165"/>
      <c r="AV3331" s="165"/>
      <c r="AX3331" s="165"/>
      <c r="AZ3331" s="165"/>
      <c r="BB3331" s="165"/>
    </row>
    <row r="3332" spans="1:54" s="174" customFormat="1" ht="18.399999999999999" customHeight="1" x14ac:dyDescent="0.3">
      <c r="A3332" s="182"/>
      <c r="B3332" s="160"/>
      <c r="C3332" s="64"/>
      <c r="D3332" s="161"/>
      <c r="E3332" s="161"/>
      <c r="F3332" s="165"/>
      <c r="H3332" s="165"/>
      <c r="J3332" s="165"/>
      <c r="L3332" s="165"/>
      <c r="N3332" s="165"/>
      <c r="P3332" s="165"/>
      <c r="R3332" s="165"/>
      <c r="T3332" s="165"/>
      <c r="V3332" s="165"/>
      <c r="X3332" s="165"/>
      <c r="Z3332" s="165"/>
      <c r="AB3332" s="165"/>
      <c r="AD3332" s="165"/>
      <c r="AF3332" s="165"/>
      <c r="AH3332" s="165"/>
      <c r="AJ3332" s="165"/>
      <c r="AL3332" s="165"/>
      <c r="AN3332" s="165"/>
      <c r="AP3332" s="165"/>
      <c r="AR3332" s="165"/>
      <c r="AT3332" s="165"/>
      <c r="AV3332" s="165"/>
      <c r="AX3332" s="165"/>
      <c r="AZ3332" s="165"/>
      <c r="BB3332" s="165"/>
    </row>
    <row r="3333" spans="1:54" s="174" customFormat="1" ht="18.399999999999999" customHeight="1" x14ac:dyDescent="0.3">
      <c r="A3333" s="182"/>
      <c r="B3333" s="160"/>
      <c r="C3333" s="64"/>
      <c r="D3333" s="161"/>
      <c r="E3333" s="161"/>
      <c r="H3333" s="165"/>
      <c r="J3333" s="165"/>
      <c r="L3333" s="165"/>
      <c r="N3333" s="165"/>
      <c r="P3333" s="165"/>
      <c r="R3333" s="165"/>
      <c r="T3333" s="165"/>
      <c r="V3333" s="165"/>
      <c r="X3333" s="165"/>
      <c r="Z3333" s="165"/>
      <c r="AB3333" s="165"/>
      <c r="AD3333" s="165"/>
      <c r="AF3333" s="165"/>
      <c r="AH3333" s="165"/>
      <c r="AJ3333" s="165"/>
      <c r="AL3333" s="165"/>
      <c r="AN3333" s="165"/>
      <c r="AP3333" s="165"/>
      <c r="AR3333" s="165"/>
      <c r="AT3333" s="165"/>
      <c r="AV3333" s="165"/>
      <c r="AX3333" s="165"/>
      <c r="AZ3333" s="165"/>
      <c r="BB3333" s="165"/>
    </row>
    <row r="3334" spans="1:54" s="174" customFormat="1" ht="18.399999999999999" customHeight="1" x14ac:dyDescent="0.3">
      <c r="A3334" s="182"/>
      <c r="B3334" s="160"/>
      <c r="C3334" s="64"/>
      <c r="D3334" s="161"/>
      <c r="E3334" s="161"/>
      <c r="H3334" s="165"/>
      <c r="J3334" s="165"/>
      <c r="L3334" s="165"/>
      <c r="N3334" s="165"/>
      <c r="P3334" s="165"/>
      <c r="R3334" s="165"/>
      <c r="T3334" s="165"/>
      <c r="V3334" s="165"/>
      <c r="X3334" s="165"/>
      <c r="Z3334" s="165"/>
      <c r="AB3334" s="165"/>
      <c r="AD3334" s="165"/>
      <c r="AF3334" s="165"/>
      <c r="AH3334" s="165"/>
      <c r="AJ3334" s="165"/>
      <c r="AL3334" s="165"/>
      <c r="AN3334" s="165"/>
      <c r="AP3334" s="165"/>
      <c r="AR3334" s="165"/>
      <c r="AT3334" s="165"/>
      <c r="AV3334" s="165"/>
      <c r="AX3334" s="165"/>
      <c r="AZ3334" s="165"/>
      <c r="BB3334" s="165"/>
    </row>
    <row r="3335" spans="1:54" s="174" customFormat="1" ht="18.399999999999999" customHeight="1" x14ac:dyDescent="0.3">
      <c r="A3335" s="182"/>
      <c r="B3335" s="160"/>
      <c r="C3335" s="64"/>
      <c r="D3335" s="161"/>
      <c r="E3335" s="161"/>
      <c r="F3335" s="165"/>
      <c r="H3335" s="165"/>
      <c r="J3335" s="165"/>
      <c r="L3335" s="165"/>
      <c r="N3335" s="165"/>
      <c r="P3335" s="165"/>
      <c r="R3335" s="165"/>
      <c r="T3335" s="165"/>
      <c r="V3335" s="165"/>
      <c r="X3335" s="165"/>
      <c r="Z3335" s="165"/>
      <c r="AB3335" s="165"/>
      <c r="AD3335" s="165"/>
      <c r="AF3335" s="165"/>
      <c r="AH3335" s="165"/>
      <c r="AJ3335" s="165"/>
      <c r="AL3335" s="165"/>
      <c r="AN3335" s="165"/>
      <c r="AP3335" s="165"/>
      <c r="AR3335" s="165"/>
      <c r="AT3335" s="165"/>
      <c r="AV3335" s="165"/>
      <c r="AX3335" s="165"/>
      <c r="AZ3335" s="165"/>
      <c r="BB3335" s="165"/>
    </row>
    <row r="3336" spans="1:54" s="174" customFormat="1" ht="18.399999999999999" customHeight="1" x14ac:dyDescent="0.3">
      <c r="A3336" s="182"/>
      <c r="B3336" s="160"/>
      <c r="C3336" s="64"/>
      <c r="D3336" s="161"/>
      <c r="E3336" s="161"/>
      <c r="F3336" s="165"/>
      <c r="H3336" s="165"/>
      <c r="J3336" s="165"/>
      <c r="L3336" s="165"/>
      <c r="N3336" s="165"/>
      <c r="P3336" s="165"/>
      <c r="R3336" s="165"/>
      <c r="T3336" s="165"/>
      <c r="V3336" s="165"/>
      <c r="X3336" s="165"/>
      <c r="Z3336" s="165"/>
      <c r="AB3336" s="165"/>
      <c r="AD3336" s="165"/>
      <c r="AF3336" s="165"/>
      <c r="AH3336" s="165"/>
      <c r="AJ3336" s="165"/>
      <c r="AL3336" s="165"/>
      <c r="AN3336" s="165"/>
      <c r="AP3336" s="165"/>
      <c r="AR3336" s="165"/>
      <c r="AT3336" s="165"/>
      <c r="AV3336" s="165"/>
      <c r="AX3336" s="165"/>
      <c r="AZ3336" s="165"/>
      <c r="BB3336" s="165"/>
    </row>
    <row r="3337" spans="1:54" s="174" customFormat="1" ht="18.399999999999999" customHeight="1" x14ac:dyDescent="0.3">
      <c r="A3337" s="182"/>
      <c r="B3337" s="160"/>
      <c r="C3337" s="64"/>
      <c r="D3337" s="161"/>
      <c r="E3337" s="161"/>
      <c r="F3337" s="165"/>
      <c r="H3337" s="165"/>
      <c r="J3337" s="165"/>
      <c r="L3337" s="165"/>
      <c r="N3337" s="165"/>
      <c r="P3337" s="165"/>
      <c r="R3337" s="165"/>
      <c r="T3337" s="165"/>
      <c r="V3337" s="165"/>
      <c r="X3337" s="165"/>
      <c r="Z3337" s="165"/>
      <c r="AB3337" s="165"/>
      <c r="AD3337" s="165"/>
      <c r="AF3337" s="165"/>
      <c r="AH3337" s="165"/>
      <c r="AJ3337" s="165"/>
      <c r="AL3337" s="165"/>
      <c r="AN3337" s="165"/>
      <c r="AP3337" s="165"/>
      <c r="AR3337" s="165"/>
      <c r="AT3337" s="165"/>
      <c r="AV3337" s="165"/>
      <c r="AX3337" s="165"/>
      <c r="AZ3337" s="165"/>
      <c r="BB3337" s="165"/>
    </row>
    <row r="3338" spans="1:54" s="174" customFormat="1" ht="18.399999999999999" customHeight="1" x14ac:dyDescent="0.3">
      <c r="A3338" s="182"/>
      <c r="B3338" s="160"/>
      <c r="C3338" s="64"/>
      <c r="D3338" s="161"/>
      <c r="E3338" s="161"/>
      <c r="F3338" s="165"/>
      <c r="H3338" s="165"/>
      <c r="J3338" s="165"/>
      <c r="L3338" s="165"/>
      <c r="N3338" s="165"/>
      <c r="P3338" s="165"/>
      <c r="R3338" s="165"/>
      <c r="T3338" s="165"/>
      <c r="V3338" s="165"/>
      <c r="X3338" s="165"/>
      <c r="Z3338" s="165"/>
      <c r="AB3338" s="165"/>
      <c r="AD3338" s="165"/>
      <c r="AF3338" s="165"/>
      <c r="AH3338" s="165"/>
      <c r="AJ3338" s="165"/>
      <c r="AL3338" s="165"/>
      <c r="AN3338" s="165"/>
      <c r="AP3338" s="165"/>
      <c r="AR3338" s="165"/>
      <c r="AT3338" s="165"/>
      <c r="AV3338" s="165"/>
      <c r="AX3338" s="165"/>
      <c r="AZ3338" s="165"/>
      <c r="BB3338" s="165"/>
    </row>
    <row r="3339" spans="1:54" s="174" customFormat="1" ht="18.399999999999999" customHeight="1" x14ac:dyDescent="0.3">
      <c r="A3339" s="182"/>
      <c r="B3339" s="160"/>
      <c r="C3339" s="64"/>
      <c r="D3339" s="161"/>
      <c r="E3339" s="161"/>
      <c r="H3339" s="165"/>
      <c r="J3339" s="165"/>
      <c r="L3339" s="165"/>
      <c r="N3339" s="165"/>
      <c r="P3339" s="165"/>
      <c r="R3339" s="165"/>
      <c r="T3339" s="165"/>
      <c r="V3339" s="165"/>
      <c r="X3339" s="165"/>
      <c r="Z3339" s="165"/>
      <c r="AB3339" s="165"/>
      <c r="AD3339" s="165"/>
      <c r="AF3339" s="165"/>
      <c r="AH3339" s="165"/>
      <c r="AJ3339" s="165"/>
      <c r="AL3339" s="165"/>
      <c r="AN3339" s="165"/>
      <c r="AP3339" s="165"/>
      <c r="AR3339" s="165"/>
      <c r="AT3339" s="165"/>
      <c r="AV3339" s="165"/>
      <c r="AX3339" s="165"/>
      <c r="AZ3339" s="165"/>
      <c r="BB3339" s="165"/>
    </row>
    <row r="3340" spans="1:54" s="174" customFormat="1" ht="18.399999999999999" customHeight="1" x14ac:dyDescent="0.3">
      <c r="A3340" s="182"/>
      <c r="B3340" s="160"/>
      <c r="C3340" s="64"/>
      <c r="D3340" s="161"/>
      <c r="E3340" s="161"/>
      <c r="H3340" s="178"/>
      <c r="J3340" s="165"/>
      <c r="L3340" s="165"/>
      <c r="N3340" s="165"/>
      <c r="P3340" s="165"/>
      <c r="R3340" s="165"/>
      <c r="T3340" s="165"/>
      <c r="V3340" s="165"/>
      <c r="X3340" s="165"/>
      <c r="Z3340" s="165"/>
      <c r="AB3340" s="165"/>
      <c r="AD3340" s="165"/>
      <c r="AF3340" s="165"/>
      <c r="AH3340" s="165"/>
      <c r="AJ3340" s="165"/>
      <c r="AL3340" s="165"/>
      <c r="AN3340" s="165"/>
      <c r="AP3340" s="165"/>
      <c r="AR3340" s="165"/>
      <c r="AT3340" s="165"/>
      <c r="AV3340" s="165"/>
      <c r="AX3340" s="165"/>
      <c r="AZ3340" s="165"/>
      <c r="BB3340" s="165"/>
    </row>
    <row r="3341" spans="1:54" s="174" customFormat="1" ht="18.399999999999999" customHeight="1" x14ac:dyDescent="0.3">
      <c r="A3341" s="182"/>
      <c r="B3341" s="160"/>
      <c r="C3341" s="64"/>
      <c r="D3341" s="161"/>
      <c r="E3341" s="161"/>
      <c r="F3341" s="165"/>
      <c r="H3341" s="165"/>
      <c r="J3341" s="165"/>
      <c r="L3341" s="165"/>
      <c r="N3341" s="165"/>
      <c r="P3341" s="165"/>
      <c r="R3341" s="165"/>
      <c r="T3341" s="165"/>
      <c r="V3341" s="165"/>
      <c r="X3341" s="165"/>
      <c r="Z3341" s="165"/>
      <c r="AB3341" s="165"/>
      <c r="AD3341" s="165"/>
      <c r="AF3341" s="165"/>
      <c r="AH3341" s="165"/>
      <c r="AJ3341" s="165"/>
      <c r="AL3341" s="165"/>
      <c r="AN3341" s="165"/>
      <c r="AP3341" s="165"/>
      <c r="AR3341" s="165"/>
      <c r="AT3341" s="165"/>
      <c r="AV3341" s="165"/>
      <c r="AX3341" s="165"/>
      <c r="AZ3341" s="165"/>
      <c r="BB3341" s="165"/>
    </row>
    <row r="3342" spans="1:54" s="174" customFormat="1" ht="18.399999999999999" customHeight="1" x14ac:dyDescent="0.3">
      <c r="A3342" s="182"/>
      <c r="B3342" s="160"/>
      <c r="C3342" s="64"/>
      <c r="D3342" s="161"/>
      <c r="E3342" s="161"/>
      <c r="H3342" s="165"/>
      <c r="J3342" s="165"/>
      <c r="L3342" s="165"/>
      <c r="N3342" s="165"/>
      <c r="P3342" s="165"/>
      <c r="R3342" s="165"/>
      <c r="T3342" s="165"/>
      <c r="V3342" s="165"/>
      <c r="X3342" s="165"/>
      <c r="Z3342" s="165"/>
      <c r="AB3342" s="165"/>
      <c r="AD3342" s="165"/>
      <c r="AF3342" s="165"/>
      <c r="AH3342" s="165"/>
      <c r="AJ3342" s="165"/>
      <c r="AL3342" s="165"/>
      <c r="AN3342" s="165"/>
      <c r="AP3342" s="165"/>
      <c r="AR3342" s="165"/>
      <c r="AT3342" s="165"/>
      <c r="AV3342" s="165"/>
      <c r="AX3342" s="165"/>
      <c r="AZ3342" s="165"/>
      <c r="BB3342" s="165"/>
    </row>
    <row r="3343" spans="1:54" s="174" customFormat="1" ht="18.399999999999999" customHeight="1" x14ac:dyDescent="0.3">
      <c r="A3343" s="200"/>
      <c r="B3343" s="173"/>
      <c r="C3343" s="67"/>
      <c r="D3343" s="161"/>
      <c r="E3343" s="161"/>
      <c r="H3343" s="165"/>
      <c r="J3343" s="165"/>
      <c r="L3343" s="165"/>
      <c r="N3343" s="165"/>
      <c r="P3343" s="165"/>
      <c r="R3343" s="165"/>
      <c r="T3343" s="165"/>
      <c r="V3343" s="165"/>
      <c r="X3343" s="165"/>
      <c r="Z3343" s="165"/>
      <c r="AB3343" s="165"/>
      <c r="AD3343" s="165"/>
      <c r="AF3343" s="165"/>
      <c r="AH3343" s="165"/>
      <c r="AJ3343" s="165"/>
      <c r="AL3343" s="165"/>
      <c r="AN3343" s="165"/>
      <c r="AP3343" s="165"/>
      <c r="AR3343" s="165"/>
      <c r="AT3343" s="165"/>
      <c r="AV3343" s="165"/>
      <c r="AX3343" s="165"/>
      <c r="AZ3343" s="165"/>
      <c r="BB3343" s="165"/>
    </row>
    <row r="3344" spans="1:54" s="174" customFormat="1" ht="18.399999999999999" customHeight="1" x14ac:dyDescent="0.3">
      <c r="A3344" s="182"/>
      <c r="B3344" s="160"/>
      <c r="C3344" s="64"/>
      <c r="D3344" s="161"/>
      <c r="E3344" s="161"/>
      <c r="H3344" s="178"/>
      <c r="J3344" s="178"/>
      <c r="L3344" s="178"/>
      <c r="N3344" s="178"/>
      <c r="P3344" s="178"/>
      <c r="R3344" s="178"/>
      <c r="T3344" s="178"/>
      <c r="V3344" s="178"/>
      <c r="X3344" s="178"/>
      <c r="Z3344" s="178"/>
      <c r="AB3344" s="178"/>
      <c r="AD3344" s="178"/>
      <c r="AF3344" s="178"/>
      <c r="AH3344" s="178"/>
      <c r="AJ3344" s="178"/>
      <c r="AL3344" s="178"/>
      <c r="AN3344" s="178"/>
      <c r="AP3344" s="178"/>
      <c r="AR3344" s="178"/>
      <c r="AT3344" s="178"/>
      <c r="AV3344" s="178"/>
      <c r="AX3344" s="178"/>
      <c r="AZ3344" s="178"/>
      <c r="BB3344" s="178"/>
    </row>
    <row r="3345" spans="1:54" s="174" customFormat="1" ht="18.399999999999999" customHeight="1" x14ac:dyDescent="0.3">
      <c r="A3345" s="200"/>
      <c r="B3345" s="173"/>
      <c r="C3345" s="67"/>
      <c r="D3345" s="161"/>
      <c r="E3345" s="161"/>
      <c r="H3345" s="165"/>
      <c r="J3345" s="165"/>
      <c r="L3345" s="165"/>
      <c r="N3345" s="165"/>
      <c r="P3345" s="165"/>
      <c r="R3345" s="165"/>
      <c r="T3345" s="165"/>
      <c r="V3345" s="165"/>
      <c r="X3345" s="165"/>
      <c r="Z3345" s="165"/>
      <c r="AB3345" s="165"/>
      <c r="AD3345" s="165"/>
      <c r="AF3345" s="165"/>
      <c r="AH3345" s="165"/>
      <c r="AJ3345" s="165"/>
      <c r="AL3345" s="165"/>
      <c r="AN3345" s="165"/>
      <c r="AP3345" s="165"/>
      <c r="AR3345" s="165"/>
      <c r="AT3345" s="165"/>
      <c r="AV3345" s="165"/>
      <c r="AX3345" s="165"/>
      <c r="AZ3345" s="165"/>
      <c r="BB3345" s="165"/>
    </row>
    <row r="3346" spans="1:54" s="174" customFormat="1" ht="18.399999999999999" customHeight="1" x14ac:dyDescent="0.3">
      <c r="A3346" s="200"/>
      <c r="B3346" s="173"/>
      <c r="C3346" s="67"/>
      <c r="D3346" s="161"/>
      <c r="E3346" s="161"/>
      <c r="H3346" s="165"/>
      <c r="J3346" s="165"/>
      <c r="L3346" s="165"/>
      <c r="N3346" s="165"/>
      <c r="P3346" s="165"/>
      <c r="R3346" s="165"/>
      <c r="T3346" s="165"/>
      <c r="V3346" s="165"/>
      <c r="X3346" s="165"/>
      <c r="Z3346" s="165"/>
      <c r="AB3346" s="165"/>
      <c r="AD3346" s="165"/>
      <c r="AF3346" s="165"/>
      <c r="AH3346" s="165"/>
      <c r="AJ3346" s="165"/>
      <c r="AL3346" s="165"/>
      <c r="AN3346" s="165"/>
      <c r="AP3346" s="165"/>
      <c r="AR3346" s="165"/>
      <c r="AT3346" s="165"/>
      <c r="AV3346" s="165"/>
      <c r="AX3346" s="165"/>
      <c r="AZ3346" s="165"/>
      <c r="BB3346" s="165"/>
    </row>
    <row r="3347" spans="1:54" s="174" customFormat="1" ht="18.399999999999999" customHeight="1" x14ac:dyDescent="0.3">
      <c r="A3347" s="182"/>
      <c r="B3347" s="161"/>
      <c r="C3347" s="89"/>
      <c r="D3347" s="164"/>
      <c r="E3347" s="161"/>
      <c r="H3347" s="165"/>
      <c r="J3347" s="165"/>
      <c r="L3347" s="165"/>
      <c r="N3347" s="165"/>
      <c r="P3347" s="165"/>
      <c r="R3347" s="165"/>
      <c r="T3347" s="165"/>
      <c r="V3347" s="165"/>
      <c r="X3347" s="165"/>
      <c r="Z3347" s="165"/>
      <c r="AB3347" s="165"/>
      <c r="AD3347" s="165"/>
      <c r="AF3347" s="165"/>
      <c r="AH3347" s="165"/>
      <c r="AJ3347" s="165"/>
      <c r="AL3347" s="165"/>
      <c r="AN3347" s="165"/>
      <c r="AP3347" s="165"/>
      <c r="AR3347" s="165"/>
      <c r="AT3347" s="165"/>
      <c r="AV3347" s="165"/>
      <c r="AX3347" s="165"/>
      <c r="AZ3347" s="165"/>
      <c r="BB3347" s="165"/>
    </row>
    <row r="3348" spans="1:54" s="174" customFormat="1" ht="18.399999999999999" customHeight="1" x14ac:dyDescent="0.3">
      <c r="A3348" s="182"/>
      <c r="B3348" s="160"/>
      <c r="C3348" s="64"/>
      <c r="D3348" s="161"/>
      <c r="E3348" s="161"/>
      <c r="J3348" s="165"/>
      <c r="L3348" s="165"/>
      <c r="N3348" s="165"/>
      <c r="P3348" s="165"/>
      <c r="R3348" s="165"/>
      <c r="T3348" s="165"/>
      <c r="V3348" s="165"/>
      <c r="X3348" s="165"/>
      <c r="Z3348" s="165"/>
      <c r="AB3348" s="165"/>
      <c r="AD3348" s="165"/>
      <c r="AF3348" s="165"/>
      <c r="AH3348" s="165"/>
      <c r="AJ3348" s="165"/>
      <c r="AL3348" s="165"/>
      <c r="AN3348" s="165"/>
      <c r="AP3348" s="165"/>
      <c r="AR3348" s="165"/>
      <c r="AT3348" s="165"/>
      <c r="AV3348" s="165"/>
      <c r="AX3348" s="165"/>
      <c r="AZ3348" s="165"/>
      <c r="BB3348" s="165"/>
    </row>
    <row r="3349" spans="1:54" s="174" customFormat="1" ht="18.399999999999999" customHeight="1" x14ac:dyDescent="0.3">
      <c r="A3349" s="182"/>
      <c r="B3349" s="160"/>
      <c r="C3349" s="64"/>
      <c r="D3349" s="161"/>
      <c r="E3349" s="161"/>
      <c r="L3349" s="165"/>
      <c r="N3349" s="165"/>
      <c r="P3349" s="165"/>
      <c r="R3349" s="165"/>
      <c r="T3349" s="165"/>
      <c r="V3349" s="165"/>
      <c r="X3349" s="165"/>
      <c r="Z3349" s="165"/>
      <c r="AB3349" s="165"/>
      <c r="AD3349" s="165"/>
      <c r="AF3349" s="165"/>
      <c r="AH3349" s="165"/>
      <c r="AJ3349" s="165"/>
      <c r="AL3349" s="165"/>
      <c r="AN3349" s="165"/>
      <c r="AP3349" s="165"/>
      <c r="AR3349" s="165"/>
      <c r="AT3349" s="165"/>
      <c r="AV3349" s="165"/>
      <c r="AX3349" s="165"/>
      <c r="AZ3349" s="165"/>
      <c r="BB3349" s="165"/>
    </row>
    <row r="3350" spans="1:54" s="174" customFormat="1" ht="18.399999999999999" customHeight="1" x14ac:dyDescent="0.3">
      <c r="A3350" s="182"/>
      <c r="B3350" s="160"/>
      <c r="C3350" s="64"/>
      <c r="D3350" s="161"/>
      <c r="E3350" s="161"/>
      <c r="H3350" s="164"/>
      <c r="J3350" s="164"/>
      <c r="L3350" s="164"/>
      <c r="N3350" s="164"/>
      <c r="P3350" s="164"/>
      <c r="R3350" s="164"/>
      <c r="T3350" s="164"/>
      <c r="V3350" s="164"/>
      <c r="X3350" s="164"/>
      <c r="Z3350" s="164"/>
      <c r="AB3350" s="164"/>
      <c r="AD3350" s="164"/>
      <c r="AF3350" s="164"/>
      <c r="AH3350" s="164"/>
      <c r="AJ3350" s="164"/>
      <c r="AL3350" s="164"/>
      <c r="AN3350" s="164"/>
      <c r="AP3350" s="164"/>
      <c r="AR3350" s="164"/>
      <c r="AT3350" s="164"/>
      <c r="AV3350" s="164"/>
      <c r="AX3350" s="164"/>
      <c r="AZ3350" s="164"/>
      <c r="BB3350" s="164"/>
    </row>
    <row r="3351" spans="1:54" s="174" customFormat="1" ht="18.399999999999999" customHeight="1" x14ac:dyDescent="0.3">
      <c r="A3351" s="182"/>
      <c r="B3351" s="160"/>
      <c r="C3351" s="64"/>
      <c r="D3351" s="161"/>
      <c r="E3351" s="161"/>
      <c r="F3351" s="165"/>
      <c r="H3351" s="165"/>
      <c r="J3351" s="165"/>
      <c r="L3351" s="165"/>
      <c r="N3351" s="165"/>
      <c r="P3351" s="165"/>
      <c r="R3351" s="165"/>
      <c r="T3351" s="165"/>
      <c r="V3351" s="165"/>
      <c r="X3351" s="165"/>
      <c r="Z3351" s="165"/>
      <c r="AB3351" s="165"/>
      <c r="AD3351" s="165"/>
      <c r="AF3351" s="165"/>
      <c r="AH3351" s="165"/>
      <c r="AJ3351" s="165"/>
      <c r="AL3351" s="165"/>
      <c r="AN3351" s="165"/>
      <c r="AP3351" s="165"/>
      <c r="AR3351" s="165"/>
      <c r="AT3351" s="165"/>
      <c r="AV3351" s="165"/>
      <c r="AX3351" s="165"/>
      <c r="AZ3351" s="165"/>
      <c r="BB3351" s="165"/>
    </row>
    <row r="3352" spans="1:54" s="174" customFormat="1" ht="18.399999999999999" customHeight="1" x14ac:dyDescent="0.3">
      <c r="A3352" s="182"/>
      <c r="B3352" s="160"/>
      <c r="C3352" s="64"/>
      <c r="D3352" s="161"/>
      <c r="E3352" s="161"/>
      <c r="F3352" s="165"/>
      <c r="H3352" s="165"/>
      <c r="J3352" s="165"/>
      <c r="L3352" s="165"/>
      <c r="N3352" s="165"/>
      <c r="P3352" s="165"/>
      <c r="R3352" s="165"/>
      <c r="T3352" s="165"/>
      <c r="V3352" s="165"/>
      <c r="X3352" s="165"/>
      <c r="Z3352" s="165"/>
      <c r="AB3352" s="165"/>
      <c r="AD3352" s="165"/>
      <c r="AF3352" s="165"/>
      <c r="AH3352" s="165"/>
      <c r="AJ3352" s="165"/>
      <c r="AL3352" s="165"/>
      <c r="AN3352" s="165"/>
      <c r="AP3352" s="165"/>
      <c r="AR3352" s="165"/>
      <c r="AT3352" s="165"/>
      <c r="AV3352" s="165"/>
      <c r="AX3352" s="165"/>
      <c r="AZ3352" s="165"/>
      <c r="BB3352" s="165"/>
    </row>
    <row r="3353" spans="1:54" s="174" customFormat="1" ht="18.399999999999999" customHeight="1" x14ac:dyDescent="0.3">
      <c r="A3353" s="182"/>
      <c r="B3353" s="160"/>
      <c r="C3353" s="64"/>
      <c r="D3353" s="161"/>
      <c r="E3353" s="161"/>
      <c r="F3353" s="165"/>
      <c r="H3353" s="165"/>
      <c r="J3353" s="165"/>
      <c r="L3353" s="165"/>
      <c r="N3353" s="165"/>
      <c r="P3353" s="165"/>
      <c r="R3353" s="165"/>
      <c r="T3353" s="165"/>
      <c r="V3353" s="165"/>
      <c r="X3353" s="165"/>
      <c r="Z3353" s="165"/>
      <c r="AB3353" s="165"/>
      <c r="AD3353" s="165"/>
      <c r="AF3353" s="165"/>
      <c r="AH3353" s="165"/>
      <c r="AJ3353" s="165"/>
      <c r="AL3353" s="165"/>
      <c r="AN3353" s="165"/>
      <c r="AP3353" s="165"/>
      <c r="AR3353" s="165"/>
      <c r="AT3353" s="165"/>
      <c r="AV3353" s="165"/>
      <c r="AX3353" s="165"/>
      <c r="AZ3353" s="165"/>
      <c r="BB3353" s="165"/>
    </row>
    <row r="3354" spans="1:54" s="174" customFormat="1" ht="18.399999999999999" customHeight="1" x14ac:dyDescent="0.3">
      <c r="A3354" s="182"/>
      <c r="B3354" s="160"/>
      <c r="C3354" s="64"/>
      <c r="D3354" s="161"/>
      <c r="E3354" s="161"/>
      <c r="F3354" s="165"/>
      <c r="H3354" s="165"/>
      <c r="J3354" s="165"/>
      <c r="L3354" s="165"/>
      <c r="N3354" s="165"/>
      <c r="P3354" s="165"/>
      <c r="R3354" s="165"/>
      <c r="T3354" s="165"/>
      <c r="V3354" s="165"/>
      <c r="X3354" s="165"/>
      <c r="Z3354" s="165"/>
      <c r="AB3354" s="165"/>
      <c r="AD3354" s="165"/>
      <c r="AF3354" s="165"/>
      <c r="AH3354" s="165"/>
      <c r="AJ3354" s="165"/>
      <c r="AL3354" s="165"/>
      <c r="AN3354" s="165"/>
      <c r="AP3354" s="165"/>
      <c r="AR3354" s="165"/>
      <c r="AT3354" s="165"/>
      <c r="AV3354" s="165"/>
      <c r="AX3354" s="165"/>
      <c r="AZ3354" s="165"/>
      <c r="BB3354" s="165"/>
    </row>
    <row r="3355" spans="1:54" s="174" customFormat="1" ht="18.399999999999999" customHeight="1" x14ac:dyDescent="0.3">
      <c r="A3355" s="182"/>
      <c r="B3355" s="160"/>
      <c r="C3355" s="64"/>
      <c r="D3355" s="161"/>
      <c r="E3355" s="161"/>
      <c r="H3355" s="165"/>
      <c r="J3355" s="165"/>
      <c r="L3355" s="165"/>
      <c r="N3355" s="165"/>
      <c r="P3355" s="165"/>
      <c r="R3355" s="165"/>
      <c r="T3355" s="165"/>
      <c r="V3355" s="165"/>
      <c r="X3355" s="165"/>
      <c r="Z3355" s="165"/>
      <c r="AB3355" s="165"/>
      <c r="AD3355" s="165"/>
      <c r="AF3355" s="165"/>
      <c r="AH3355" s="165"/>
      <c r="AJ3355" s="165"/>
      <c r="AL3355" s="165"/>
      <c r="AN3355" s="165"/>
      <c r="AP3355" s="165"/>
      <c r="AR3355" s="165"/>
      <c r="AT3355" s="165"/>
      <c r="AV3355" s="165"/>
      <c r="AX3355" s="165"/>
      <c r="AZ3355" s="165"/>
      <c r="BB3355" s="165"/>
    </row>
    <row r="3356" spans="1:54" s="174" customFormat="1" ht="18.399999999999999" customHeight="1" x14ac:dyDescent="0.3">
      <c r="A3356" s="207"/>
      <c r="B3356" s="179"/>
      <c r="C3356" s="80"/>
      <c r="D3356" s="161"/>
      <c r="E3356" s="161"/>
      <c r="H3356" s="165"/>
      <c r="J3356" s="165"/>
      <c r="L3356" s="165"/>
      <c r="N3356" s="165"/>
      <c r="P3356" s="165"/>
      <c r="R3356" s="165"/>
      <c r="T3356" s="165"/>
      <c r="V3356" s="165"/>
      <c r="X3356" s="165"/>
      <c r="Z3356" s="165"/>
      <c r="AB3356" s="165"/>
      <c r="AD3356" s="165"/>
      <c r="AF3356" s="165"/>
      <c r="AH3356" s="165"/>
      <c r="AJ3356" s="165"/>
      <c r="AL3356" s="165"/>
      <c r="AN3356" s="165"/>
      <c r="AP3356" s="165"/>
      <c r="AR3356" s="165"/>
      <c r="AT3356" s="165"/>
      <c r="AV3356" s="165"/>
      <c r="AX3356" s="165"/>
      <c r="AZ3356" s="165"/>
      <c r="BB3356" s="165"/>
    </row>
    <row r="3357" spans="1:54" s="174" customFormat="1" ht="18.399999999999999" customHeight="1" x14ac:dyDescent="0.3">
      <c r="A3357" s="182"/>
      <c r="B3357" s="161"/>
      <c r="C3357" s="89"/>
      <c r="D3357" s="164"/>
      <c r="E3357" s="161"/>
      <c r="H3357" s="165"/>
      <c r="J3357" s="165"/>
      <c r="L3357" s="165"/>
      <c r="N3357" s="165"/>
      <c r="P3357" s="165"/>
      <c r="R3357" s="165"/>
      <c r="T3357" s="165"/>
      <c r="V3357" s="165"/>
      <c r="X3357" s="165"/>
      <c r="Z3357" s="165"/>
      <c r="AB3357" s="165"/>
      <c r="AD3357" s="165"/>
      <c r="AF3357" s="165"/>
      <c r="AH3357" s="165"/>
      <c r="AJ3357" s="165"/>
      <c r="AL3357" s="165"/>
      <c r="AN3357" s="165"/>
      <c r="AP3357" s="165"/>
      <c r="AR3357" s="165"/>
      <c r="AT3357" s="165"/>
      <c r="AV3357" s="165"/>
      <c r="AX3357" s="165"/>
      <c r="AZ3357" s="165"/>
      <c r="BB3357" s="165"/>
    </row>
    <row r="3358" spans="1:54" s="174" customFormat="1" ht="18.399999999999999" customHeight="1" x14ac:dyDescent="0.3">
      <c r="A3358" s="182"/>
      <c r="B3358" s="160"/>
      <c r="C3358" s="64"/>
      <c r="D3358" s="161"/>
      <c r="E3358" s="161"/>
      <c r="F3358" s="165"/>
      <c r="H3358" s="165"/>
      <c r="J3358" s="165"/>
      <c r="L3358" s="165"/>
      <c r="N3358" s="165"/>
      <c r="P3358" s="165"/>
      <c r="R3358" s="165"/>
      <c r="T3358" s="165"/>
      <c r="V3358" s="165"/>
      <c r="X3358" s="165"/>
      <c r="Z3358" s="165"/>
      <c r="AB3358" s="165"/>
      <c r="AD3358" s="165"/>
      <c r="AF3358" s="165"/>
      <c r="AH3358" s="165"/>
      <c r="AJ3358" s="165"/>
      <c r="AL3358" s="165"/>
      <c r="AN3358" s="165"/>
      <c r="AP3358" s="165"/>
      <c r="AR3358" s="165"/>
      <c r="AT3358" s="165"/>
      <c r="AV3358" s="165"/>
      <c r="AX3358" s="165"/>
      <c r="AZ3358" s="165"/>
      <c r="BB3358" s="165"/>
    </row>
    <row r="3359" spans="1:54" s="174" customFormat="1" ht="18.399999999999999" customHeight="1" x14ac:dyDescent="0.3">
      <c r="A3359" s="182"/>
      <c r="B3359" s="160"/>
      <c r="C3359" s="64"/>
      <c r="D3359" s="161"/>
      <c r="E3359" s="161"/>
      <c r="N3359" s="165"/>
      <c r="P3359" s="165"/>
      <c r="R3359" s="165"/>
      <c r="T3359" s="165"/>
      <c r="V3359" s="165"/>
      <c r="X3359" s="165"/>
      <c r="Z3359" s="165"/>
      <c r="AB3359" s="165"/>
      <c r="AD3359" s="165"/>
      <c r="AF3359" s="165"/>
      <c r="AH3359" s="165"/>
      <c r="AJ3359" s="165"/>
      <c r="AL3359" s="165"/>
      <c r="AN3359" s="165"/>
      <c r="AP3359" s="165"/>
      <c r="AR3359" s="165"/>
      <c r="AT3359" s="165"/>
      <c r="AV3359" s="165"/>
      <c r="AX3359" s="165"/>
      <c r="AZ3359" s="165"/>
      <c r="BB3359" s="165"/>
    </row>
    <row r="3360" spans="1:54" s="174" customFormat="1" ht="18.399999999999999" customHeight="1" x14ac:dyDescent="0.3">
      <c r="A3360" s="182"/>
      <c r="B3360" s="160"/>
      <c r="C3360" s="64"/>
      <c r="D3360" s="161"/>
      <c r="E3360" s="161"/>
      <c r="N3360" s="165"/>
      <c r="P3360" s="165"/>
      <c r="R3360" s="165"/>
      <c r="T3360" s="165"/>
      <c r="V3360" s="165"/>
      <c r="X3360" s="165"/>
      <c r="Z3360" s="165"/>
      <c r="AB3360" s="165"/>
      <c r="AD3360" s="165"/>
      <c r="AF3360" s="165"/>
      <c r="AH3360" s="165"/>
      <c r="AJ3360" s="165"/>
      <c r="AL3360" s="165"/>
      <c r="AN3360" s="165"/>
      <c r="AP3360" s="165"/>
      <c r="AR3360" s="165"/>
      <c r="AT3360" s="165"/>
      <c r="AV3360" s="165"/>
      <c r="AX3360" s="165"/>
      <c r="AZ3360" s="165"/>
      <c r="BB3360" s="165"/>
    </row>
    <row r="3361" spans="1:54" s="174" customFormat="1" ht="18.399999999999999" customHeight="1" x14ac:dyDescent="0.3">
      <c r="A3361" s="182"/>
      <c r="B3361" s="160"/>
      <c r="C3361" s="64"/>
      <c r="D3361" s="161"/>
      <c r="E3361" s="161"/>
      <c r="H3361" s="165"/>
      <c r="J3361" s="165"/>
      <c r="L3361" s="165"/>
      <c r="N3361" s="165"/>
      <c r="P3361" s="165"/>
      <c r="R3361" s="165"/>
      <c r="T3361" s="165"/>
      <c r="V3361" s="165"/>
      <c r="X3361" s="165"/>
      <c r="Z3361" s="165"/>
      <c r="AB3361" s="165"/>
      <c r="AD3361" s="165"/>
      <c r="AF3361" s="165"/>
      <c r="AH3361" s="165"/>
      <c r="AJ3361" s="165"/>
      <c r="AL3361" s="165"/>
      <c r="AN3361" s="165"/>
      <c r="AP3361" s="165"/>
      <c r="AR3361" s="165"/>
      <c r="AT3361" s="165"/>
      <c r="AV3361" s="165"/>
      <c r="AX3361" s="165"/>
      <c r="AZ3361" s="165"/>
      <c r="BB3361" s="165"/>
    </row>
    <row r="3362" spans="1:54" s="174" customFormat="1" ht="18.399999999999999" customHeight="1" x14ac:dyDescent="0.3">
      <c r="A3362" s="182"/>
      <c r="B3362" s="160"/>
      <c r="C3362" s="64"/>
      <c r="D3362" s="161"/>
      <c r="E3362" s="161"/>
      <c r="F3362" s="165"/>
      <c r="H3362" s="165"/>
      <c r="J3362" s="165"/>
      <c r="L3362" s="165"/>
      <c r="N3362" s="165"/>
      <c r="P3362" s="165"/>
      <c r="R3362" s="165"/>
      <c r="T3362" s="165"/>
      <c r="V3362" s="165"/>
      <c r="X3362" s="165"/>
      <c r="Z3362" s="165"/>
      <c r="AB3362" s="165"/>
      <c r="AD3362" s="165"/>
      <c r="AF3362" s="165"/>
      <c r="AH3362" s="165"/>
      <c r="AJ3362" s="165"/>
      <c r="AL3362" s="165"/>
      <c r="AN3362" s="165"/>
      <c r="AP3362" s="165"/>
      <c r="AR3362" s="165"/>
      <c r="AT3362" s="165"/>
      <c r="AV3362" s="165"/>
      <c r="AX3362" s="165"/>
      <c r="AZ3362" s="165"/>
      <c r="BB3362" s="165"/>
    </row>
    <row r="3363" spans="1:54" s="174" customFormat="1" ht="18.399999999999999" customHeight="1" x14ac:dyDescent="0.3">
      <c r="A3363" s="182"/>
      <c r="B3363" s="160"/>
      <c r="C3363" s="64"/>
      <c r="D3363" s="161"/>
      <c r="E3363" s="161"/>
      <c r="L3363" s="165"/>
      <c r="N3363" s="165"/>
      <c r="P3363" s="165"/>
      <c r="R3363" s="165"/>
      <c r="T3363" s="165"/>
      <c r="V3363" s="165"/>
      <c r="X3363" s="165"/>
      <c r="Z3363" s="165"/>
      <c r="AB3363" s="165"/>
      <c r="AD3363" s="165"/>
      <c r="AF3363" s="165"/>
      <c r="AH3363" s="165"/>
      <c r="AJ3363" s="165"/>
      <c r="AL3363" s="165"/>
      <c r="AN3363" s="165"/>
      <c r="AP3363" s="165"/>
      <c r="AR3363" s="165"/>
      <c r="AT3363" s="165"/>
      <c r="AV3363" s="165"/>
      <c r="AX3363" s="165"/>
      <c r="AZ3363" s="165"/>
      <c r="BB3363" s="165"/>
    </row>
    <row r="3364" spans="1:54" s="174" customFormat="1" ht="18.399999999999999" customHeight="1" x14ac:dyDescent="0.3">
      <c r="A3364" s="182"/>
      <c r="B3364" s="160"/>
      <c r="C3364" s="64"/>
      <c r="D3364" s="161"/>
      <c r="E3364" s="161"/>
      <c r="F3364" s="165"/>
      <c r="H3364" s="165"/>
      <c r="J3364" s="165"/>
      <c r="L3364" s="165"/>
      <c r="N3364" s="165"/>
      <c r="P3364" s="165"/>
      <c r="R3364" s="165"/>
      <c r="T3364" s="165"/>
      <c r="V3364" s="165"/>
      <c r="X3364" s="165"/>
      <c r="Z3364" s="165"/>
      <c r="AB3364" s="165"/>
      <c r="AD3364" s="165"/>
      <c r="AF3364" s="165"/>
      <c r="AH3364" s="165"/>
      <c r="AJ3364" s="165"/>
      <c r="AL3364" s="165"/>
      <c r="AN3364" s="165"/>
      <c r="AP3364" s="165"/>
      <c r="AR3364" s="165"/>
      <c r="AT3364" s="165"/>
      <c r="AV3364" s="165"/>
      <c r="AX3364" s="165"/>
      <c r="AZ3364" s="165"/>
      <c r="BB3364" s="165"/>
    </row>
    <row r="3365" spans="1:54" s="174" customFormat="1" ht="18.399999999999999" customHeight="1" x14ac:dyDescent="0.3">
      <c r="A3365" s="182"/>
      <c r="B3365" s="160"/>
      <c r="C3365" s="64"/>
      <c r="D3365" s="161"/>
      <c r="E3365" s="161"/>
      <c r="F3365" s="165"/>
      <c r="H3365" s="165"/>
      <c r="J3365" s="165"/>
      <c r="L3365" s="165"/>
      <c r="N3365" s="165"/>
      <c r="P3365" s="165"/>
      <c r="R3365" s="165"/>
      <c r="T3365" s="165"/>
      <c r="V3365" s="165"/>
      <c r="X3365" s="165"/>
      <c r="Z3365" s="165"/>
      <c r="AB3365" s="165"/>
      <c r="AD3365" s="165"/>
      <c r="AF3365" s="165"/>
      <c r="AH3365" s="165"/>
      <c r="AJ3365" s="165"/>
      <c r="AL3365" s="165"/>
      <c r="AN3365" s="165"/>
      <c r="AP3365" s="165"/>
      <c r="AR3365" s="165"/>
      <c r="AT3365" s="165"/>
      <c r="AV3365" s="165"/>
      <c r="AX3365" s="165"/>
      <c r="AZ3365" s="165"/>
      <c r="BB3365" s="165"/>
    </row>
    <row r="3366" spans="1:54" s="174" customFormat="1" ht="18.399999999999999" customHeight="1" x14ac:dyDescent="0.3">
      <c r="A3366" s="182"/>
      <c r="B3366" s="160"/>
      <c r="C3366" s="64"/>
      <c r="D3366" s="161"/>
      <c r="E3366" s="161"/>
      <c r="F3366" s="165"/>
      <c r="H3366" s="165"/>
      <c r="J3366" s="165"/>
      <c r="L3366" s="165"/>
      <c r="N3366" s="165"/>
      <c r="P3366" s="165"/>
      <c r="R3366" s="165"/>
      <c r="T3366" s="165"/>
      <c r="V3366" s="165"/>
      <c r="X3366" s="165"/>
      <c r="Z3366" s="165"/>
      <c r="AB3366" s="165"/>
      <c r="AD3366" s="165"/>
      <c r="AF3366" s="165"/>
      <c r="AH3366" s="165"/>
      <c r="AJ3366" s="165"/>
      <c r="AL3366" s="165"/>
      <c r="AN3366" s="165"/>
      <c r="AP3366" s="165"/>
      <c r="AR3366" s="165"/>
      <c r="AT3366" s="165"/>
      <c r="AV3366" s="165"/>
      <c r="AX3366" s="165"/>
      <c r="AZ3366" s="165"/>
      <c r="BB3366" s="165"/>
    </row>
    <row r="3367" spans="1:54" s="174" customFormat="1" ht="18.399999999999999" customHeight="1" x14ac:dyDescent="0.3">
      <c r="A3367" s="200"/>
      <c r="B3367" s="161"/>
      <c r="C3367" s="89"/>
      <c r="D3367" s="164"/>
      <c r="E3367" s="161"/>
      <c r="H3367" s="165"/>
      <c r="J3367" s="165"/>
      <c r="L3367" s="165"/>
      <c r="N3367" s="165"/>
      <c r="P3367" s="165"/>
      <c r="R3367" s="165"/>
      <c r="T3367" s="165"/>
      <c r="V3367" s="165"/>
      <c r="X3367" s="165"/>
      <c r="Z3367" s="165"/>
      <c r="AB3367" s="165"/>
      <c r="AD3367" s="165"/>
      <c r="AF3367" s="165"/>
      <c r="AH3367" s="165"/>
      <c r="AJ3367" s="165"/>
      <c r="AL3367" s="165"/>
      <c r="AN3367" s="165"/>
      <c r="AP3367" s="165"/>
      <c r="AR3367" s="165"/>
      <c r="AT3367" s="165"/>
      <c r="AV3367" s="165"/>
      <c r="AX3367" s="165"/>
      <c r="AZ3367" s="165"/>
      <c r="BB3367" s="165"/>
    </row>
    <row r="3368" spans="1:54" s="174" customFormat="1" ht="18.399999999999999" customHeight="1" x14ac:dyDescent="0.3">
      <c r="A3368" s="182"/>
      <c r="B3368" s="160"/>
      <c r="C3368" s="64"/>
      <c r="D3368" s="161"/>
      <c r="E3368" s="161"/>
      <c r="H3368" s="165"/>
      <c r="J3368" s="165"/>
      <c r="L3368" s="165"/>
      <c r="N3368" s="165"/>
      <c r="P3368" s="165"/>
      <c r="R3368" s="165"/>
      <c r="T3368" s="165"/>
      <c r="V3368" s="165"/>
      <c r="X3368" s="165"/>
      <c r="Z3368" s="165"/>
      <c r="AB3368" s="165"/>
      <c r="AD3368" s="165"/>
      <c r="AF3368" s="165"/>
      <c r="AH3368" s="165"/>
      <c r="AJ3368" s="165"/>
      <c r="AL3368" s="165"/>
      <c r="AN3368" s="165"/>
      <c r="AP3368" s="165"/>
      <c r="AR3368" s="165"/>
      <c r="AT3368" s="165"/>
      <c r="AV3368" s="165"/>
      <c r="AX3368" s="165"/>
      <c r="AZ3368" s="165"/>
      <c r="BB3368" s="165"/>
    </row>
    <row r="3369" spans="1:54" s="174" customFormat="1" ht="18.399999999999999" customHeight="1" x14ac:dyDescent="0.3">
      <c r="A3369" s="182"/>
      <c r="B3369" s="160"/>
      <c r="C3369" s="64"/>
      <c r="D3369" s="161"/>
      <c r="E3369" s="161"/>
      <c r="H3369" s="165"/>
      <c r="J3369" s="165"/>
      <c r="L3369" s="165"/>
      <c r="N3369" s="165"/>
      <c r="P3369" s="165"/>
      <c r="R3369" s="165"/>
      <c r="T3369" s="165"/>
      <c r="V3369" s="165"/>
      <c r="X3369" s="165"/>
      <c r="Z3369" s="165"/>
      <c r="AB3369" s="165"/>
      <c r="AD3369" s="165"/>
      <c r="AF3369" s="165"/>
      <c r="AH3369" s="165"/>
      <c r="AJ3369" s="165"/>
      <c r="AL3369" s="165"/>
      <c r="AN3369" s="165"/>
      <c r="AP3369" s="165"/>
      <c r="AR3369" s="165"/>
      <c r="AT3369" s="165"/>
      <c r="AV3369" s="165"/>
      <c r="AX3369" s="165"/>
      <c r="AZ3369" s="165"/>
      <c r="BB3369" s="165"/>
    </row>
    <row r="3370" spans="1:54" s="174" customFormat="1" ht="18.399999999999999" customHeight="1" x14ac:dyDescent="0.3">
      <c r="A3370" s="182"/>
      <c r="B3370" s="160"/>
      <c r="C3370" s="64"/>
      <c r="D3370" s="161"/>
      <c r="E3370" s="161"/>
      <c r="H3370" s="165"/>
      <c r="J3370" s="165"/>
      <c r="L3370" s="165"/>
      <c r="N3370" s="165"/>
      <c r="P3370" s="165"/>
      <c r="R3370" s="165"/>
      <c r="T3370" s="165"/>
      <c r="V3370" s="165"/>
      <c r="X3370" s="165"/>
      <c r="Z3370" s="165"/>
      <c r="AB3370" s="165"/>
      <c r="AD3370" s="165"/>
      <c r="AF3370" s="165"/>
      <c r="AH3370" s="165"/>
      <c r="AJ3370" s="165"/>
      <c r="AL3370" s="165"/>
      <c r="AN3370" s="165"/>
      <c r="AP3370" s="165"/>
      <c r="AR3370" s="165"/>
      <c r="AT3370" s="165"/>
      <c r="AV3370" s="165"/>
      <c r="AX3370" s="165"/>
      <c r="AZ3370" s="165"/>
      <c r="BB3370" s="165"/>
    </row>
    <row r="3371" spans="1:54" s="174" customFormat="1" ht="18.399999999999999" customHeight="1" x14ac:dyDescent="0.3">
      <c r="A3371" s="182"/>
      <c r="B3371" s="160"/>
      <c r="C3371" s="64"/>
      <c r="D3371" s="161"/>
      <c r="E3371" s="161"/>
      <c r="H3371" s="165"/>
      <c r="J3371" s="165"/>
      <c r="L3371" s="165"/>
      <c r="N3371" s="165"/>
      <c r="P3371" s="165"/>
      <c r="R3371" s="165"/>
      <c r="T3371" s="165"/>
      <c r="V3371" s="165"/>
      <c r="X3371" s="165"/>
      <c r="Z3371" s="165"/>
      <c r="AB3371" s="165"/>
      <c r="AD3371" s="165"/>
      <c r="AF3371" s="165"/>
      <c r="AH3371" s="165"/>
      <c r="AJ3371" s="165"/>
      <c r="AL3371" s="165"/>
      <c r="AN3371" s="165"/>
      <c r="AP3371" s="165"/>
      <c r="AR3371" s="165"/>
      <c r="AT3371" s="165"/>
      <c r="AV3371" s="165"/>
      <c r="AX3371" s="165"/>
      <c r="AZ3371" s="165"/>
      <c r="BB3371" s="165"/>
    </row>
    <row r="3372" spans="1:54" s="174" customFormat="1" ht="18.399999999999999" customHeight="1" x14ac:dyDescent="0.3">
      <c r="A3372" s="182"/>
      <c r="B3372" s="160"/>
      <c r="C3372" s="64"/>
      <c r="D3372" s="161"/>
      <c r="E3372" s="161"/>
      <c r="H3372" s="165"/>
      <c r="J3372" s="165"/>
      <c r="L3372" s="165"/>
      <c r="N3372" s="165"/>
      <c r="P3372" s="165"/>
      <c r="R3372" s="165"/>
      <c r="T3372" s="165"/>
      <c r="V3372" s="165"/>
      <c r="X3372" s="165"/>
      <c r="Z3372" s="165"/>
      <c r="AB3372" s="165"/>
      <c r="AD3372" s="165"/>
      <c r="AF3372" s="165"/>
      <c r="AH3372" s="165"/>
      <c r="AJ3372" s="165"/>
      <c r="AL3372" s="165"/>
      <c r="AN3372" s="165"/>
      <c r="AP3372" s="165"/>
      <c r="AR3372" s="165"/>
      <c r="AT3372" s="165"/>
      <c r="AV3372" s="165"/>
      <c r="AX3372" s="165"/>
      <c r="AZ3372" s="165"/>
      <c r="BB3372" s="165"/>
    </row>
    <row r="3373" spans="1:54" s="174" customFormat="1" ht="18.399999999999999" customHeight="1" x14ac:dyDescent="0.3">
      <c r="A3373" s="182"/>
      <c r="B3373" s="160"/>
      <c r="C3373" s="64"/>
      <c r="D3373" s="161"/>
      <c r="E3373" s="161"/>
      <c r="F3373" s="165"/>
      <c r="H3373" s="165"/>
      <c r="J3373" s="165"/>
      <c r="L3373" s="165"/>
      <c r="N3373" s="165"/>
      <c r="P3373" s="165"/>
      <c r="R3373" s="165"/>
      <c r="T3373" s="165"/>
      <c r="V3373" s="165"/>
      <c r="X3373" s="165"/>
      <c r="Z3373" s="165"/>
      <c r="AB3373" s="165"/>
      <c r="AD3373" s="165"/>
      <c r="AF3373" s="165"/>
      <c r="AH3373" s="165"/>
      <c r="AJ3373" s="165"/>
      <c r="AL3373" s="165"/>
      <c r="AN3373" s="165"/>
      <c r="AP3373" s="165"/>
      <c r="AR3373" s="165"/>
      <c r="AT3373" s="165"/>
      <c r="AV3373" s="165"/>
      <c r="AX3373" s="165"/>
      <c r="AZ3373" s="165"/>
      <c r="BB3373" s="165"/>
    </row>
    <row r="3374" spans="1:54" s="174" customFormat="1" ht="18.399999999999999" customHeight="1" x14ac:dyDescent="0.3">
      <c r="A3374" s="182"/>
      <c r="B3374" s="160"/>
      <c r="C3374" s="64"/>
      <c r="D3374" s="161"/>
      <c r="E3374" s="161"/>
      <c r="F3374" s="165"/>
      <c r="H3374" s="165"/>
      <c r="J3374" s="165"/>
      <c r="L3374" s="165"/>
      <c r="N3374" s="164"/>
      <c r="P3374" s="164"/>
      <c r="R3374" s="165"/>
      <c r="T3374" s="165"/>
      <c r="V3374" s="165"/>
      <c r="X3374" s="165"/>
      <c r="Z3374" s="165"/>
      <c r="AB3374" s="165"/>
      <c r="AD3374" s="165"/>
      <c r="AF3374" s="165"/>
      <c r="AH3374" s="165"/>
      <c r="AJ3374" s="165"/>
      <c r="AL3374" s="165"/>
      <c r="AN3374" s="165"/>
      <c r="AP3374" s="165"/>
      <c r="AR3374" s="165"/>
      <c r="AT3374" s="165"/>
      <c r="AV3374" s="165"/>
      <c r="AX3374" s="165"/>
      <c r="AZ3374" s="165"/>
      <c r="BB3374" s="165"/>
    </row>
    <row r="3375" spans="1:54" s="174" customFormat="1" ht="18.399999999999999" customHeight="1" x14ac:dyDescent="0.3">
      <c r="A3375" s="182"/>
      <c r="B3375" s="160"/>
      <c r="C3375" s="64"/>
      <c r="D3375" s="161"/>
      <c r="E3375" s="161"/>
      <c r="H3375" s="165"/>
      <c r="J3375" s="165"/>
      <c r="L3375" s="165"/>
      <c r="N3375" s="165"/>
      <c r="P3375" s="165"/>
      <c r="R3375" s="165"/>
      <c r="T3375" s="165"/>
      <c r="V3375" s="165"/>
      <c r="X3375" s="165"/>
      <c r="Z3375" s="165"/>
      <c r="AB3375" s="165"/>
      <c r="AD3375" s="165"/>
      <c r="AF3375" s="165"/>
      <c r="AH3375" s="165"/>
      <c r="AJ3375" s="165"/>
      <c r="AL3375" s="165"/>
      <c r="AN3375" s="165"/>
      <c r="AP3375" s="165"/>
      <c r="AR3375" s="165"/>
      <c r="AT3375" s="165"/>
      <c r="AV3375" s="165"/>
      <c r="AX3375" s="165"/>
      <c r="AZ3375" s="165"/>
      <c r="BB3375" s="165"/>
    </row>
    <row r="3376" spans="1:54" s="174" customFormat="1" ht="18.399999999999999" customHeight="1" x14ac:dyDescent="0.3">
      <c r="A3376" s="182"/>
      <c r="B3376" s="160"/>
      <c r="C3376" s="64"/>
      <c r="D3376" s="161"/>
      <c r="E3376" s="161"/>
      <c r="F3376" s="165"/>
      <c r="H3376" s="165"/>
      <c r="J3376" s="165"/>
      <c r="L3376" s="165"/>
      <c r="N3376" s="165"/>
      <c r="P3376" s="165"/>
      <c r="R3376" s="165"/>
      <c r="T3376" s="165"/>
      <c r="V3376" s="165"/>
      <c r="X3376" s="165"/>
      <c r="Z3376" s="165"/>
      <c r="AB3376" s="165"/>
      <c r="AD3376" s="165"/>
      <c r="AF3376" s="165"/>
      <c r="AH3376" s="165"/>
      <c r="AJ3376" s="165"/>
      <c r="AL3376" s="165"/>
      <c r="AN3376" s="165"/>
      <c r="AP3376" s="165"/>
      <c r="AR3376" s="165"/>
      <c r="AT3376" s="165"/>
      <c r="AV3376" s="165"/>
      <c r="AX3376" s="165"/>
      <c r="AZ3376" s="165"/>
      <c r="BB3376" s="165"/>
    </row>
    <row r="3377" spans="1:54" s="174" customFormat="1" ht="18.399999999999999" customHeight="1" x14ac:dyDescent="0.3">
      <c r="A3377" s="200"/>
      <c r="B3377" s="179"/>
      <c r="C3377" s="80"/>
      <c r="D3377" s="161"/>
      <c r="E3377" s="161"/>
      <c r="H3377" s="165"/>
      <c r="J3377" s="165"/>
      <c r="L3377" s="165"/>
      <c r="N3377" s="165"/>
      <c r="P3377" s="165"/>
      <c r="R3377" s="165"/>
      <c r="T3377" s="165"/>
      <c r="V3377" s="165"/>
      <c r="X3377" s="165"/>
      <c r="Z3377" s="165"/>
      <c r="AB3377" s="165"/>
      <c r="AD3377" s="165"/>
      <c r="AF3377" s="165"/>
      <c r="AH3377" s="165"/>
      <c r="AJ3377" s="165"/>
      <c r="AL3377" s="165"/>
      <c r="AN3377" s="165"/>
      <c r="AP3377" s="165"/>
      <c r="AR3377" s="165"/>
      <c r="AT3377" s="165"/>
      <c r="AV3377" s="165"/>
      <c r="AX3377" s="165"/>
      <c r="AZ3377" s="165"/>
      <c r="BB3377" s="165"/>
    </row>
    <row r="3378" spans="1:54" s="174" customFormat="1" ht="18.399999999999999" customHeight="1" x14ac:dyDescent="0.3">
      <c r="A3378" s="200"/>
      <c r="B3378" s="160"/>
      <c r="C3378" s="67"/>
      <c r="D3378" s="161"/>
      <c r="E3378" s="161"/>
      <c r="H3378" s="165"/>
      <c r="J3378" s="165"/>
      <c r="L3378" s="165"/>
      <c r="N3378" s="165"/>
      <c r="P3378" s="165"/>
      <c r="R3378" s="165"/>
      <c r="T3378" s="165"/>
      <c r="V3378" s="165"/>
      <c r="X3378" s="165"/>
      <c r="Z3378" s="165"/>
      <c r="AB3378" s="165"/>
      <c r="AD3378" s="165"/>
      <c r="AF3378" s="165"/>
      <c r="AH3378" s="165"/>
      <c r="AJ3378" s="165"/>
      <c r="AL3378" s="165"/>
      <c r="AN3378" s="165"/>
      <c r="AP3378" s="165"/>
      <c r="AR3378" s="165"/>
      <c r="AT3378" s="165"/>
      <c r="AV3378" s="165"/>
      <c r="AX3378" s="165"/>
      <c r="AZ3378" s="165"/>
      <c r="BB3378" s="165"/>
    </row>
    <row r="3379" spans="1:54" s="174" customFormat="1" ht="18.399999999999999" customHeight="1" x14ac:dyDescent="0.3">
      <c r="A3379" s="200"/>
      <c r="B3379" s="173"/>
      <c r="C3379" s="67"/>
      <c r="D3379" s="161"/>
      <c r="E3379" s="161"/>
      <c r="H3379" s="165"/>
      <c r="J3379" s="165"/>
      <c r="L3379" s="165"/>
      <c r="N3379" s="165"/>
      <c r="P3379" s="165"/>
      <c r="R3379" s="165"/>
      <c r="T3379" s="165"/>
      <c r="V3379" s="165"/>
      <c r="X3379" s="165"/>
      <c r="Z3379" s="165"/>
      <c r="AB3379" s="165"/>
      <c r="AD3379" s="165"/>
      <c r="AF3379" s="165"/>
      <c r="AH3379" s="165"/>
      <c r="AJ3379" s="165"/>
      <c r="AL3379" s="165"/>
      <c r="AN3379" s="165"/>
      <c r="AP3379" s="165"/>
      <c r="AR3379" s="165"/>
      <c r="AT3379" s="165"/>
      <c r="AV3379" s="165"/>
      <c r="AX3379" s="165"/>
      <c r="AZ3379" s="165"/>
      <c r="BB3379" s="165"/>
    </row>
    <row r="3380" spans="1:54" s="174" customFormat="1" ht="18.399999999999999" customHeight="1" x14ac:dyDescent="0.3">
      <c r="A3380" s="200"/>
      <c r="B3380" s="173"/>
      <c r="C3380" s="67"/>
      <c r="D3380" s="161"/>
      <c r="E3380" s="161"/>
      <c r="H3380" s="165"/>
      <c r="J3380" s="165"/>
      <c r="L3380" s="165"/>
      <c r="N3380" s="165"/>
      <c r="P3380" s="165"/>
      <c r="R3380" s="165"/>
      <c r="T3380" s="165"/>
      <c r="V3380" s="165"/>
      <c r="X3380" s="165"/>
      <c r="Z3380" s="165"/>
      <c r="AB3380" s="165"/>
      <c r="AD3380" s="165"/>
      <c r="AF3380" s="165"/>
      <c r="AH3380" s="165"/>
      <c r="AJ3380" s="165"/>
      <c r="AL3380" s="165"/>
      <c r="AN3380" s="165"/>
      <c r="AP3380" s="165"/>
      <c r="AR3380" s="165"/>
      <c r="AT3380" s="165"/>
      <c r="AV3380" s="165"/>
      <c r="AX3380" s="165"/>
      <c r="AZ3380" s="165"/>
      <c r="BB3380" s="165"/>
    </row>
    <row r="3381" spans="1:54" s="174" customFormat="1" ht="18.399999999999999" customHeight="1" x14ac:dyDescent="0.3">
      <c r="A3381" s="200"/>
      <c r="B3381" s="173"/>
      <c r="C3381" s="67"/>
      <c r="D3381" s="161"/>
      <c r="E3381" s="161"/>
      <c r="H3381" s="165"/>
      <c r="J3381" s="165"/>
      <c r="L3381" s="165"/>
      <c r="N3381" s="165"/>
      <c r="P3381" s="165"/>
      <c r="R3381" s="165"/>
      <c r="T3381" s="165"/>
      <c r="V3381" s="165"/>
      <c r="X3381" s="165"/>
      <c r="Z3381" s="165"/>
      <c r="AB3381" s="165"/>
      <c r="AD3381" s="165"/>
      <c r="AF3381" s="165"/>
      <c r="AH3381" s="165"/>
      <c r="AJ3381" s="165"/>
      <c r="AL3381" s="165"/>
      <c r="AN3381" s="165"/>
      <c r="AP3381" s="165"/>
      <c r="AR3381" s="165"/>
      <c r="AT3381" s="165"/>
      <c r="AV3381" s="165"/>
      <c r="AX3381" s="165"/>
      <c r="AZ3381" s="165"/>
      <c r="BB3381" s="165"/>
    </row>
    <row r="3382" spans="1:54" s="174" customFormat="1" ht="18.399999999999999" customHeight="1" x14ac:dyDescent="0.3">
      <c r="A3382" s="182"/>
      <c r="B3382" s="161"/>
      <c r="C3382" s="89"/>
      <c r="D3382" s="164"/>
      <c r="E3382" s="161"/>
      <c r="H3382" s="165"/>
      <c r="J3382" s="165"/>
      <c r="L3382" s="165"/>
      <c r="N3382" s="165"/>
      <c r="P3382" s="165"/>
      <c r="R3382" s="165"/>
      <c r="T3382" s="165"/>
      <c r="V3382" s="165"/>
      <c r="X3382" s="165"/>
      <c r="Z3382" s="165"/>
      <c r="AB3382" s="165"/>
      <c r="AD3382" s="165"/>
      <c r="AF3382" s="165"/>
      <c r="AH3382" s="165"/>
      <c r="AJ3382" s="165"/>
      <c r="AL3382" s="165"/>
      <c r="AN3382" s="165"/>
      <c r="AP3382" s="165"/>
      <c r="AR3382" s="165"/>
      <c r="AT3382" s="165"/>
      <c r="AV3382" s="165"/>
      <c r="AX3382" s="165"/>
      <c r="AZ3382" s="165"/>
      <c r="BB3382" s="165"/>
    </row>
    <row r="3383" spans="1:54" s="174" customFormat="1" ht="18.399999999999999" customHeight="1" x14ac:dyDescent="0.3">
      <c r="A3383" s="206"/>
      <c r="B3383" s="161"/>
      <c r="C3383" s="89"/>
      <c r="D3383" s="177"/>
      <c r="E3383" s="161"/>
      <c r="H3383" s="165"/>
      <c r="J3383" s="165"/>
      <c r="L3383" s="165"/>
      <c r="N3383" s="165"/>
      <c r="P3383" s="165"/>
      <c r="R3383" s="165"/>
      <c r="T3383" s="165"/>
      <c r="V3383" s="165"/>
      <c r="X3383" s="165"/>
      <c r="Z3383" s="165"/>
      <c r="AB3383" s="165"/>
      <c r="AD3383" s="165"/>
      <c r="AF3383" s="165"/>
      <c r="AH3383" s="165"/>
      <c r="AJ3383" s="165"/>
      <c r="AL3383" s="165"/>
      <c r="AN3383" s="165"/>
      <c r="AP3383" s="165"/>
      <c r="AR3383" s="165"/>
      <c r="AT3383" s="165"/>
      <c r="AV3383" s="165"/>
      <c r="AX3383" s="165"/>
      <c r="AZ3383" s="165"/>
      <c r="BB3383" s="165"/>
    </row>
    <row r="3384" spans="1:54" s="174" customFormat="1" ht="18.399999999999999" customHeight="1" x14ac:dyDescent="0.3">
      <c r="A3384" s="182"/>
      <c r="C3384" s="64"/>
      <c r="D3384" s="161"/>
      <c r="E3384" s="161"/>
      <c r="L3384" s="165"/>
      <c r="N3384" s="165"/>
      <c r="P3384" s="165"/>
      <c r="R3384" s="165"/>
      <c r="T3384" s="165"/>
      <c r="V3384" s="165"/>
      <c r="X3384" s="165"/>
      <c r="Z3384" s="165"/>
      <c r="AB3384" s="165"/>
      <c r="AD3384" s="165"/>
      <c r="AF3384" s="165"/>
      <c r="AH3384" s="165"/>
      <c r="AJ3384" s="165"/>
      <c r="AL3384" s="165"/>
      <c r="AN3384" s="165"/>
      <c r="AP3384" s="165"/>
      <c r="AR3384" s="165"/>
      <c r="AT3384" s="165"/>
      <c r="AV3384" s="165"/>
      <c r="AX3384" s="165"/>
      <c r="AZ3384" s="165"/>
      <c r="BB3384" s="165"/>
    </row>
    <row r="3385" spans="1:54" s="174" customFormat="1" ht="18.399999999999999" customHeight="1" x14ac:dyDescent="0.3">
      <c r="A3385" s="182"/>
      <c r="B3385" s="160"/>
      <c r="C3385" s="64"/>
      <c r="D3385" s="161"/>
      <c r="E3385" s="161"/>
      <c r="H3385" s="165"/>
      <c r="J3385" s="165"/>
      <c r="L3385" s="165"/>
      <c r="N3385" s="165"/>
      <c r="P3385" s="165"/>
      <c r="R3385" s="165"/>
      <c r="T3385" s="165"/>
      <c r="V3385" s="165"/>
      <c r="X3385" s="165"/>
      <c r="Z3385" s="165"/>
      <c r="AB3385" s="165"/>
      <c r="AD3385" s="165"/>
      <c r="AF3385" s="165"/>
      <c r="AH3385" s="165"/>
      <c r="AJ3385" s="165"/>
      <c r="AL3385" s="165"/>
      <c r="AN3385" s="165"/>
      <c r="AP3385" s="165"/>
      <c r="AR3385" s="165"/>
      <c r="AT3385" s="165"/>
      <c r="AV3385" s="165"/>
      <c r="AX3385" s="165"/>
      <c r="AZ3385" s="165"/>
      <c r="BB3385" s="165"/>
    </row>
    <row r="3386" spans="1:54" s="174" customFormat="1" ht="18.399999999999999" customHeight="1" x14ac:dyDescent="0.3">
      <c r="A3386" s="182"/>
      <c r="B3386" s="160"/>
      <c r="C3386" s="64"/>
      <c r="D3386" s="161"/>
      <c r="E3386" s="161"/>
      <c r="F3386" s="165"/>
      <c r="H3386" s="165"/>
      <c r="J3386" s="165"/>
      <c r="L3386" s="165"/>
      <c r="N3386" s="165"/>
      <c r="P3386" s="165"/>
      <c r="R3386" s="165"/>
      <c r="T3386" s="165"/>
      <c r="V3386" s="165"/>
      <c r="X3386" s="165"/>
      <c r="Z3386" s="165"/>
      <c r="AB3386" s="165"/>
      <c r="AD3386" s="165"/>
      <c r="AF3386" s="165"/>
      <c r="AH3386" s="165"/>
      <c r="AJ3386" s="165"/>
      <c r="AL3386" s="165"/>
      <c r="AN3386" s="165"/>
      <c r="AP3386" s="165"/>
      <c r="AR3386" s="165"/>
      <c r="AT3386" s="165"/>
      <c r="AV3386" s="165"/>
      <c r="AX3386" s="165"/>
      <c r="AZ3386" s="165"/>
      <c r="BB3386" s="165"/>
    </row>
    <row r="3387" spans="1:54" s="174" customFormat="1" ht="18.399999999999999" customHeight="1" x14ac:dyDescent="0.3">
      <c r="A3387" s="182"/>
      <c r="B3387" s="160"/>
      <c r="C3387" s="64"/>
      <c r="D3387" s="161"/>
      <c r="E3387" s="161"/>
      <c r="H3387" s="165"/>
      <c r="J3387" s="165"/>
      <c r="L3387" s="165"/>
      <c r="N3387" s="165"/>
      <c r="P3387" s="165"/>
      <c r="R3387" s="165"/>
      <c r="T3387" s="165"/>
      <c r="V3387" s="165"/>
      <c r="X3387" s="165"/>
      <c r="Z3387" s="165"/>
      <c r="AB3387" s="165"/>
      <c r="AD3387" s="165"/>
      <c r="AF3387" s="165"/>
      <c r="AH3387" s="165"/>
      <c r="AJ3387" s="165"/>
      <c r="AL3387" s="165"/>
      <c r="AN3387" s="165"/>
      <c r="AP3387" s="165"/>
      <c r="AR3387" s="165"/>
      <c r="AT3387" s="165"/>
      <c r="AV3387" s="165"/>
      <c r="AX3387" s="165"/>
      <c r="AZ3387" s="165"/>
      <c r="BB3387" s="165"/>
    </row>
    <row r="3388" spans="1:54" s="174" customFormat="1" ht="18.399999999999999" customHeight="1" x14ac:dyDescent="0.3">
      <c r="A3388" s="182"/>
      <c r="B3388" s="160"/>
      <c r="C3388" s="64"/>
      <c r="D3388" s="161"/>
      <c r="E3388" s="161"/>
      <c r="H3388" s="165"/>
      <c r="J3388" s="165"/>
      <c r="L3388" s="165"/>
      <c r="N3388" s="165"/>
      <c r="P3388" s="165"/>
      <c r="R3388" s="165"/>
      <c r="T3388" s="165"/>
      <c r="V3388" s="165"/>
      <c r="X3388" s="165"/>
      <c r="Z3388" s="165"/>
      <c r="AB3388" s="165"/>
      <c r="AD3388" s="165"/>
      <c r="AF3388" s="165"/>
      <c r="AH3388" s="165"/>
      <c r="AJ3388" s="165"/>
      <c r="AL3388" s="165"/>
      <c r="AN3388" s="165"/>
      <c r="AP3388" s="165"/>
      <c r="AR3388" s="165"/>
      <c r="AT3388" s="165"/>
      <c r="AV3388" s="165"/>
      <c r="AX3388" s="165"/>
      <c r="AZ3388" s="165"/>
      <c r="BB3388" s="165"/>
    </row>
    <row r="3389" spans="1:54" s="174" customFormat="1" ht="18.399999999999999" customHeight="1" x14ac:dyDescent="0.3">
      <c r="A3389" s="182"/>
      <c r="B3389" s="160"/>
      <c r="C3389" s="64"/>
      <c r="D3389" s="161"/>
      <c r="E3389" s="161"/>
      <c r="F3389" s="165"/>
      <c r="H3389" s="165"/>
      <c r="J3389" s="165"/>
      <c r="L3389" s="165"/>
      <c r="N3389" s="165"/>
      <c r="P3389" s="165"/>
      <c r="R3389" s="165"/>
      <c r="T3389" s="165"/>
      <c r="V3389" s="165"/>
      <c r="X3389" s="165"/>
      <c r="Z3389" s="165"/>
      <c r="AB3389" s="165"/>
      <c r="AD3389" s="165"/>
      <c r="AF3389" s="165"/>
      <c r="AH3389" s="165"/>
      <c r="AJ3389" s="165"/>
      <c r="AL3389" s="165"/>
      <c r="AN3389" s="165"/>
      <c r="AP3389" s="165"/>
      <c r="AR3389" s="165"/>
      <c r="AT3389" s="165"/>
      <c r="AV3389" s="165"/>
      <c r="AX3389" s="165"/>
      <c r="AZ3389" s="165"/>
      <c r="BB3389" s="165"/>
    </row>
    <row r="3390" spans="1:54" s="174" customFormat="1" ht="18.399999999999999" customHeight="1" x14ac:dyDescent="0.3">
      <c r="A3390" s="182"/>
      <c r="B3390" s="160"/>
      <c r="C3390" s="64"/>
      <c r="D3390" s="161"/>
      <c r="E3390" s="161"/>
      <c r="H3390" s="165"/>
      <c r="J3390" s="165"/>
      <c r="L3390" s="165"/>
      <c r="N3390" s="165"/>
      <c r="P3390" s="165"/>
      <c r="R3390" s="165"/>
      <c r="T3390" s="165"/>
      <c r="V3390" s="165"/>
      <c r="X3390" s="165"/>
      <c r="Z3390" s="165"/>
      <c r="AB3390" s="165"/>
      <c r="AD3390" s="165"/>
      <c r="AF3390" s="165"/>
      <c r="AH3390" s="165"/>
      <c r="AJ3390" s="165"/>
      <c r="AL3390" s="165"/>
      <c r="AN3390" s="165"/>
      <c r="AP3390" s="165"/>
      <c r="AR3390" s="165"/>
      <c r="AT3390" s="165"/>
      <c r="AV3390" s="165"/>
      <c r="AX3390" s="165"/>
      <c r="AZ3390" s="165"/>
      <c r="BB3390" s="165"/>
    </row>
    <row r="3391" spans="1:54" s="174" customFormat="1" ht="18.399999999999999" customHeight="1" x14ac:dyDescent="0.3">
      <c r="A3391" s="182"/>
      <c r="B3391" s="160"/>
      <c r="C3391" s="64"/>
      <c r="D3391" s="161"/>
      <c r="E3391" s="161"/>
      <c r="L3391" s="165"/>
      <c r="N3391" s="165"/>
      <c r="P3391" s="165"/>
      <c r="R3391" s="165"/>
      <c r="T3391" s="165"/>
      <c r="V3391" s="165"/>
      <c r="X3391" s="165"/>
      <c r="Z3391" s="165"/>
      <c r="AB3391" s="165"/>
      <c r="AD3391" s="165"/>
      <c r="AF3391" s="165"/>
      <c r="AH3391" s="165"/>
      <c r="AJ3391" s="165"/>
      <c r="AL3391" s="165"/>
      <c r="AN3391" s="165"/>
      <c r="AP3391" s="165"/>
      <c r="AR3391" s="165"/>
      <c r="AT3391" s="165"/>
      <c r="AV3391" s="165"/>
      <c r="AX3391" s="165"/>
      <c r="AZ3391" s="165"/>
      <c r="BB3391" s="165"/>
    </row>
    <row r="3392" spans="1:54" s="174" customFormat="1" ht="18.399999999999999" customHeight="1" x14ac:dyDescent="0.3">
      <c r="A3392" s="182"/>
      <c r="B3392" s="160"/>
      <c r="C3392" s="64"/>
      <c r="D3392" s="161"/>
      <c r="E3392" s="161"/>
      <c r="H3392" s="165"/>
      <c r="J3392" s="165"/>
      <c r="L3392" s="165"/>
      <c r="N3392" s="165"/>
      <c r="P3392" s="165"/>
      <c r="R3392" s="165"/>
      <c r="T3392" s="165"/>
      <c r="V3392" s="165"/>
      <c r="X3392" s="165"/>
      <c r="Z3392" s="165"/>
      <c r="AB3392" s="165"/>
      <c r="AD3392" s="165"/>
      <c r="AF3392" s="165"/>
      <c r="AH3392" s="165"/>
      <c r="AJ3392" s="165"/>
      <c r="AL3392" s="165"/>
      <c r="AN3392" s="165"/>
      <c r="AP3392" s="165"/>
      <c r="AR3392" s="165"/>
      <c r="AT3392" s="165"/>
      <c r="AV3392" s="165"/>
      <c r="AX3392" s="165"/>
      <c r="AZ3392" s="165"/>
      <c r="BB3392" s="165"/>
    </row>
    <row r="3393" spans="1:255" s="174" customFormat="1" ht="18.399999999999999" customHeight="1" x14ac:dyDescent="0.3">
      <c r="A3393" s="182"/>
      <c r="B3393" s="160"/>
      <c r="C3393" s="64"/>
      <c r="D3393" s="161"/>
      <c r="E3393" s="161"/>
      <c r="F3393" s="165"/>
      <c r="H3393" s="165"/>
      <c r="J3393" s="165"/>
      <c r="L3393" s="165"/>
      <c r="N3393" s="165"/>
      <c r="P3393" s="165"/>
      <c r="R3393" s="165"/>
      <c r="T3393" s="165"/>
      <c r="V3393" s="165"/>
      <c r="X3393" s="165"/>
      <c r="Z3393" s="165"/>
      <c r="AB3393" s="165"/>
      <c r="AD3393" s="165"/>
      <c r="AF3393" s="165"/>
      <c r="AH3393" s="165"/>
      <c r="AJ3393" s="165"/>
      <c r="AL3393" s="165"/>
      <c r="AN3393" s="165"/>
      <c r="AP3393" s="165"/>
      <c r="AR3393" s="165"/>
      <c r="AT3393" s="165"/>
      <c r="AV3393" s="165"/>
      <c r="AX3393" s="165"/>
      <c r="AZ3393" s="165"/>
      <c r="BB3393" s="165"/>
    </row>
    <row r="3394" spans="1:255" ht="18.399999999999999" customHeight="1" x14ac:dyDescent="0.3">
      <c r="A3394" s="182"/>
      <c r="B3394" s="160"/>
      <c r="C3394" s="64"/>
      <c r="D3394" s="161"/>
      <c r="BD3394" s="174"/>
      <c r="BE3394" s="174"/>
      <c r="BF3394" s="174"/>
      <c r="BG3394" s="174"/>
      <c r="BH3394" s="174"/>
      <c r="BI3394" s="174"/>
      <c r="BJ3394" s="174"/>
      <c r="BK3394" s="174"/>
      <c r="BL3394" s="174"/>
      <c r="BM3394" s="174"/>
      <c r="BN3394" s="174"/>
      <c r="BO3394" s="174"/>
      <c r="BP3394" s="174"/>
      <c r="BQ3394" s="174"/>
      <c r="BR3394" s="174"/>
      <c r="BS3394" s="174"/>
      <c r="BT3394" s="174"/>
      <c r="BU3394" s="174"/>
      <c r="BV3394" s="174"/>
      <c r="BW3394" s="174"/>
      <c r="BX3394" s="174"/>
      <c r="BY3394" s="174"/>
      <c r="BZ3394" s="174"/>
      <c r="CA3394" s="174"/>
      <c r="CB3394" s="174"/>
      <c r="CC3394" s="174"/>
      <c r="CD3394" s="174"/>
      <c r="CE3394" s="174"/>
      <c r="CF3394" s="174"/>
      <c r="CG3394" s="174"/>
      <c r="CH3394" s="174"/>
      <c r="CI3394" s="174"/>
      <c r="CJ3394" s="174"/>
      <c r="CK3394" s="174"/>
      <c r="CL3394" s="174"/>
      <c r="CM3394" s="174"/>
      <c r="CN3394" s="174"/>
      <c r="CO3394" s="174"/>
      <c r="CP3394" s="174"/>
      <c r="CQ3394" s="174"/>
      <c r="CR3394" s="174"/>
      <c r="CS3394" s="174"/>
      <c r="CT3394" s="174"/>
      <c r="CU3394" s="174"/>
      <c r="CV3394" s="174"/>
      <c r="CW3394" s="174"/>
      <c r="CX3394" s="174"/>
      <c r="CY3394" s="174"/>
      <c r="CZ3394" s="174"/>
      <c r="DA3394" s="174"/>
      <c r="DB3394" s="174"/>
      <c r="DC3394" s="174"/>
      <c r="DD3394" s="174"/>
      <c r="DE3394" s="174"/>
      <c r="DF3394" s="174"/>
      <c r="DG3394" s="174"/>
      <c r="DH3394" s="174"/>
      <c r="DI3394" s="174"/>
      <c r="DJ3394" s="174"/>
      <c r="DK3394" s="174"/>
      <c r="DL3394" s="174"/>
      <c r="DM3394" s="174"/>
      <c r="DN3394" s="174"/>
      <c r="DO3394" s="174"/>
      <c r="DP3394" s="174"/>
      <c r="DQ3394" s="174"/>
      <c r="DR3394" s="174"/>
      <c r="DS3394" s="174"/>
      <c r="DT3394" s="174"/>
      <c r="DU3394" s="174"/>
      <c r="DV3394" s="174"/>
      <c r="DW3394" s="174"/>
      <c r="DX3394" s="174"/>
      <c r="DY3394" s="174"/>
      <c r="EB3394" s="174"/>
      <c r="EC3394" s="174"/>
      <c r="ED3394" s="174"/>
      <c r="EE3394" s="174"/>
      <c r="EF3394" s="174"/>
      <c r="EG3394" s="174"/>
      <c r="EH3394" s="174"/>
      <c r="EI3394" s="174"/>
      <c r="EJ3394" s="174"/>
      <c r="EK3394" s="174"/>
      <c r="EL3394" s="174"/>
      <c r="EM3394" s="174"/>
      <c r="EN3394" s="174"/>
      <c r="EO3394" s="174"/>
      <c r="EP3394" s="174"/>
      <c r="EQ3394" s="174"/>
      <c r="ER3394" s="174"/>
      <c r="ES3394" s="174"/>
      <c r="ET3394" s="174"/>
      <c r="EU3394" s="174"/>
      <c r="EV3394" s="174"/>
      <c r="EW3394" s="174"/>
      <c r="EX3394" s="174"/>
      <c r="EY3394" s="174"/>
      <c r="EZ3394" s="174"/>
      <c r="FA3394" s="174"/>
      <c r="FB3394" s="174"/>
      <c r="FC3394" s="174"/>
      <c r="FD3394" s="174"/>
      <c r="FE3394" s="174"/>
      <c r="FF3394" s="174"/>
      <c r="FG3394" s="174"/>
      <c r="FH3394" s="174"/>
      <c r="FI3394" s="174"/>
      <c r="FJ3394" s="174"/>
      <c r="FK3394" s="174"/>
      <c r="FL3394" s="174"/>
      <c r="FM3394" s="174"/>
      <c r="FN3394" s="174"/>
      <c r="FO3394" s="174"/>
      <c r="FP3394" s="174"/>
      <c r="FQ3394" s="174"/>
      <c r="FR3394" s="174"/>
      <c r="FS3394" s="174"/>
      <c r="FT3394" s="174"/>
      <c r="FU3394" s="174"/>
      <c r="FV3394" s="174"/>
      <c r="FW3394" s="174"/>
      <c r="FX3394" s="174"/>
      <c r="FY3394" s="174"/>
      <c r="FZ3394" s="174"/>
      <c r="GA3394" s="174"/>
      <c r="GB3394" s="174"/>
      <c r="GC3394" s="174"/>
      <c r="GD3394" s="174"/>
      <c r="GE3394" s="174"/>
      <c r="GF3394" s="174"/>
      <c r="GG3394" s="174"/>
      <c r="GH3394" s="174"/>
      <c r="GI3394" s="174"/>
      <c r="GJ3394" s="174"/>
      <c r="GK3394" s="174"/>
      <c r="GL3394" s="174"/>
      <c r="GM3394" s="174"/>
      <c r="GN3394" s="174"/>
      <c r="GO3394" s="174"/>
      <c r="GP3394" s="174"/>
      <c r="GQ3394" s="174"/>
      <c r="GR3394" s="174"/>
      <c r="GS3394" s="174"/>
      <c r="GT3394" s="174"/>
      <c r="GU3394" s="174"/>
      <c r="GV3394" s="174"/>
      <c r="GW3394" s="174"/>
      <c r="GX3394" s="174"/>
      <c r="GY3394" s="174"/>
      <c r="GZ3394" s="174"/>
      <c r="HA3394" s="174"/>
      <c r="HB3394" s="174"/>
      <c r="HC3394" s="174"/>
      <c r="HD3394" s="174"/>
      <c r="HE3394" s="174"/>
      <c r="HF3394" s="174"/>
      <c r="HG3394" s="174"/>
      <c r="HH3394" s="174"/>
      <c r="HI3394" s="174"/>
      <c r="HJ3394" s="174"/>
      <c r="HK3394" s="174"/>
      <c r="HL3394" s="174"/>
      <c r="HM3394" s="174"/>
      <c r="HN3394" s="174"/>
      <c r="HO3394" s="174"/>
      <c r="HP3394" s="174"/>
      <c r="HQ3394" s="174"/>
      <c r="HR3394" s="174"/>
      <c r="HS3394" s="174"/>
      <c r="HT3394" s="174"/>
      <c r="HU3394" s="174"/>
      <c r="HV3394" s="174"/>
      <c r="HW3394" s="174"/>
      <c r="HX3394" s="174"/>
      <c r="HY3394" s="174"/>
      <c r="HZ3394" s="174"/>
      <c r="IA3394" s="174"/>
      <c r="IB3394" s="174"/>
      <c r="IC3394" s="174"/>
      <c r="ID3394" s="174"/>
      <c r="IE3394" s="174"/>
      <c r="IF3394" s="174"/>
      <c r="IG3394" s="174"/>
      <c r="IH3394" s="174"/>
      <c r="II3394" s="174"/>
      <c r="IJ3394" s="174"/>
      <c r="IK3394" s="174"/>
      <c r="IL3394" s="174"/>
      <c r="IM3394" s="174"/>
      <c r="IN3394" s="174"/>
      <c r="IO3394" s="174"/>
      <c r="IP3394" s="174"/>
      <c r="IQ3394" s="174"/>
      <c r="IR3394" s="174"/>
      <c r="IS3394" s="174"/>
      <c r="IT3394" s="174"/>
      <c r="IU3394" s="174"/>
    </row>
    <row r="3395" spans="1:255" s="174" customFormat="1" ht="18.399999999999999" customHeight="1" x14ac:dyDescent="0.3">
      <c r="A3395" s="182"/>
      <c r="B3395" s="160"/>
      <c r="C3395" s="64"/>
      <c r="D3395" s="161"/>
      <c r="E3395" s="161"/>
      <c r="F3395" s="165"/>
      <c r="H3395" s="165"/>
      <c r="J3395" s="165"/>
      <c r="L3395" s="165"/>
      <c r="N3395" s="165"/>
      <c r="P3395" s="165"/>
      <c r="R3395" s="165"/>
      <c r="T3395" s="165"/>
      <c r="V3395" s="165"/>
      <c r="X3395" s="165"/>
      <c r="Z3395" s="165"/>
      <c r="AB3395" s="165"/>
      <c r="AD3395" s="165"/>
      <c r="AF3395" s="165"/>
      <c r="AH3395" s="165"/>
      <c r="AJ3395" s="165"/>
      <c r="AL3395" s="165"/>
      <c r="AN3395" s="165"/>
      <c r="AP3395" s="165"/>
      <c r="AR3395" s="165"/>
      <c r="AT3395" s="165"/>
      <c r="AV3395" s="165"/>
      <c r="AX3395" s="165"/>
      <c r="AZ3395" s="165"/>
      <c r="BB3395" s="165"/>
    </row>
    <row r="3396" spans="1:255" s="174" customFormat="1" ht="18.399999999999999" customHeight="1" x14ac:dyDescent="0.3">
      <c r="A3396" s="182"/>
      <c r="B3396" s="160"/>
      <c r="C3396" s="64"/>
      <c r="D3396" s="161"/>
      <c r="E3396" s="161"/>
      <c r="F3396" s="165"/>
      <c r="H3396" s="165"/>
      <c r="J3396" s="165"/>
      <c r="L3396" s="165"/>
      <c r="N3396" s="165"/>
      <c r="P3396" s="165"/>
      <c r="R3396" s="165"/>
      <c r="T3396" s="165"/>
      <c r="V3396" s="165"/>
      <c r="X3396" s="165"/>
      <c r="Z3396" s="165"/>
      <c r="AB3396" s="165"/>
      <c r="AD3396" s="165"/>
      <c r="AF3396" s="165"/>
      <c r="AH3396" s="165"/>
      <c r="AJ3396" s="165"/>
      <c r="AL3396" s="165"/>
      <c r="AN3396" s="165"/>
      <c r="AP3396" s="165"/>
      <c r="AR3396" s="165"/>
      <c r="AT3396" s="165"/>
      <c r="AV3396" s="165"/>
      <c r="AX3396" s="165"/>
      <c r="AZ3396" s="165"/>
      <c r="BB3396" s="165"/>
    </row>
    <row r="3397" spans="1:255" s="174" customFormat="1" ht="18.399999999999999" customHeight="1" x14ac:dyDescent="0.3">
      <c r="A3397" s="200"/>
      <c r="B3397" s="173"/>
      <c r="C3397" s="80"/>
      <c r="D3397" s="161"/>
      <c r="E3397" s="161"/>
      <c r="H3397" s="165"/>
      <c r="J3397" s="165"/>
      <c r="L3397" s="165"/>
      <c r="N3397" s="165"/>
      <c r="P3397" s="165"/>
      <c r="R3397" s="165"/>
      <c r="T3397" s="165"/>
      <c r="V3397" s="165"/>
      <c r="X3397" s="165"/>
      <c r="Z3397" s="165"/>
      <c r="AB3397" s="165"/>
      <c r="AD3397" s="165"/>
      <c r="AF3397" s="165"/>
      <c r="AH3397" s="165"/>
      <c r="AJ3397" s="165"/>
      <c r="AL3397" s="165"/>
      <c r="AN3397" s="165"/>
      <c r="AP3397" s="165"/>
      <c r="AR3397" s="165"/>
      <c r="AT3397" s="165"/>
      <c r="AV3397" s="165"/>
      <c r="AX3397" s="165"/>
      <c r="AZ3397" s="165"/>
      <c r="BB3397" s="165"/>
    </row>
    <row r="3398" spans="1:255" s="174" customFormat="1" ht="18.399999999999999" customHeight="1" x14ac:dyDescent="0.3">
      <c r="A3398" s="182"/>
      <c r="B3398" s="160"/>
      <c r="C3398" s="64"/>
      <c r="D3398" s="161"/>
      <c r="E3398" s="161"/>
      <c r="H3398" s="165"/>
      <c r="J3398" s="165"/>
      <c r="L3398" s="165"/>
      <c r="N3398" s="165"/>
      <c r="P3398" s="165"/>
      <c r="R3398" s="165"/>
      <c r="T3398" s="165"/>
      <c r="V3398" s="165"/>
      <c r="X3398" s="165"/>
      <c r="Z3398" s="165"/>
      <c r="AB3398" s="165"/>
      <c r="AD3398" s="165"/>
      <c r="AF3398" s="165"/>
      <c r="AH3398" s="165"/>
      <c r="AJ3398" s="165"/>
      <c r="AL3398" s="165"/>
      <c r="AN3398" s="165"/>
      <c r="AP3398" s="165"/>
      <c r="AR3398" s="165"/>
      <c r="AT3398" s="165"/>
      <c r="AV3398" s="165"/>
      <c r="AX3398" s="165"/>
      <c r="AZ3398" s="165"/>
      <c r="BB3398" s="165"/>
    </row>
    <row r="3399" spans="1:255" s="174" customFormat="1" ht="18.399999999999999" customHeight="1" x14ac:dyDescent="0.3">
      <c r="A3399" s="200"/>
      <c r="B3399" s="173"/>
      <c r="C3399" s="67"/>
      <c r="D3399" s="161"/>
      <c r="E3399" s="161"/>
      <c r="H3399" s="165"/>
      <c r="J3399" s="165"/>
      <c r="L3399" s="165"/>
      <c r="N3399" s="165"/>
      <c r="P3399" s="165"/>
      <c r="R3399" s="165"/>
      <c r="T3399" s="165"/>
      <c r="V3399" s="165"/>
      <c r="X3399" s="165"/>
      <c r="Z3399" s="165"/>
      <c r="AB3399" s="165"/>
      <c r="AD3399" s="165"/>
      <c r="AF3399" s="165"/>
      <c r="AH3399" s="165"/>
      <c r="AJ3399" s="165"/>
      <c r="AL3399" s="165"/>
      <c r="AN3399" s="165"/>
      <c r="AP3399" s="165"/>
      <c r="AR3399" s="165"/>
      <c r="AT3399" s="165"/>
      <c r="AV3399" s="165"/>
      <c r="AX3399" s="165"/>
      <c r="AZ3399" s="165"/>
      <c r="BB3399" s="165"/>
    </row>
    <row r="3400" spans="1:255" s="174" customFormat="1" ht="18.399999999999999" customHeight="1" x14ac:dyDescent="0.3">
      <c r="A3400" s="200"/>
      <c r="B3400" s="173"/>
      <c r="C3400" s="67"/>
      <c r="D3400" s="161"/>
      <c r="E3400" s="161"/>
      <c r="H3400" s="165"/>
      <c r="J3400" s="165"/>
      <c r="L3400" s="165"/>
      <c r="N3400" s="165"/>
      <c r="P3400" s="165"/>
      <c r="R3400" s="165"/>
      <c r="T3400" s="165"/>
      <c r="V3400" s="165"/>
      <c r="X3400" s="165"/>
      <c r="Z3400" s="165"/>
      <c r="AB3400" s="165"/>
      <c r="AD3400" s="165"/>
      <c r="AF3400" s="165"/>
      <c r="AH3400" s="165"/>
      <c r="AJ3400" s="165"/>
      <c r="AL3400" s="165"/>
      <c r="AN3400" s="165"/>
      <c r="AP3400" s="165"/>
      <c r="AR3400" s="165"/>
      <c r="AT3400" s="165"/>
      <c r="AV3400" s="165"/>
      <c r="AX3400" s="165"/>
      <c r="AZ3400" s="165"/>
      <c r="BB3400" s="165"/>
    </row>
    <row r="3401" spans="1:255" s="174" customFormat="1" ht="18.399999999999999" customHeight="1" x14ac:dyDescent="0.3">
      <c r="A3401" s="182"/>
      <c r="B3401" s="160"/>
      <c r="C3401" s="64"/>
      <c r="D3401" s="161"/>
      <c r="E3401" s="161"/>
      <c r="H3401" s="165"/>
      <c r="J3401" s="165"/>
      <c r="L3401" s="165"/>
      <c r="N3401" s="165"/>
      <c r="P3401" s="165"/>
      <c r="R3401" s="165"/>
      <c r="T3401" s="165"/>
      <c r="V3401" s="165"/>
      <c r="X3401" s="165"/>
      <c r="Z3401" s="165"/>
      <c r="AB3401" s="165"/>
      <c r="AD3401" s="165"/>
      <c r="AF3401" s="165"/>
      <c r="AH3401" s="165"/>
      <c r="AJ3401" s="165"/>
      <c r="AL3401" s="165"/>
      <c r="AN3401" s="165"/>
      <c r="AP3401" s="165"/>
      <c r="AR3401" s="165"/>
      <c r="AT3401" s="165"/>
      <c r="AV3401" s="165"/>
      <c r="AX3401" s="165"/>
      <c r="AZ3401" s="165"/>
      <c r="BB3401" s="165"/>
    </row>
    <row r="3402" spans="1:255" s="174" customFormat="1" ht="18.399999999999999" customHeight="1" x14ac:dyDescent="0.3">
      <c r="A3402" s="182"/>
      <c r="B3402" s="160"/>
      <c r="C3402" s="64"/>
      <c r="D3402" s="161"/>
      <c r="E3402" s="161"/>
      <c r="H3402" s="165"/>
      <c r="J3402" s="165"/>
      <c r="L3402" s="165"/>
      <c r="N3402" s="165"/>
      <c r="P3402" s="165"/>
      <c r="R3402" s="165"/>
      <c r="T3402" s="165"/>
      <c r="V3402" s="165"/>
      <c r="X3402" s="165"/>
      <c r="Z3402" s="165"/>
      <c r="AB3402" s="165"/>
      <c r="AD3402" s="165"/>
      <c r="AF3402" s="165"/>
      <c r="AH3402" s="165"/>
      <c r="AJ3402" s="165"/>
      <c r="AL3402" s="165"/>
      <c r="AN3402" s="165"/>
      <c r="AP3402" s="165"/>
      <c r="AR3402" s="165"/>
      <c r="AT3402" s="165"/>
      <c r="AV3402" s="165"/>
      <c r="AX3402" s="165"/>
      <c r="AZ3402" s="165"/>
      <c r="BB3402" s="165"/>
    </row>
    <row r="3403" spans="1:255" s="174" customFormat="1" ht="18.399999999999999" customHeight="1" x14ac:dyDescent="0.3">
      <c r="A3403" s="182"/>
      <c r="B3403" s="160"/>
      <c r="C3403" s="64"/>
      <c r="D3403" s="161"/>
      <c r="E3403" s="161"/>
      <c r="F3403" s="165"/>
      <c r="H3403" s="165"/>
      <c r="J3403" s="165"/>
      <c r="L3403" s="165"/>
      <c r="N3403" s="165"/>
      <c r="P3403" s="165"/>
      <c r="R3403" s="165"/>
      <c r="T3403" s="165"/>
      <c r="V3403" s="165"/>
      <c r="X3403" s="165"/>
      <c r="Z3403" s="165"/>
      <c r="AB3403" s="165"/>
      <c r="AD3403" s="165"/>
      <c r="AF3403" s="165"/>
      <c r="AH3403" s="165"/>
      <c r="AJ3403" s="165"/>
      <c r="AL3403" s="165"/>
      <c r="AN3403" s="165"/>
      <c r="AP3403" s="165"/>
      <c r="AR3403" s="165"/>
      <c r="AT3403" s="165"/>
      <c r="AV3403" s="165"/>
      <c r="AX3403" s="165"/>
      <c r="AZ3403" s="165"/>
      <c r="BB3403" s="165"/>
    </row>
    <row r="3404" spans="1:255" s="174" customFormat="1" ht="18.399999999999999" customHeight="1" x14ac:dyDescent="0.3">
      <c r="A3404" s="182"/>
      <c r="B3404" s="160"/>
      <c r="C3404" s="64"/>
      <c r="D3404" s="161"/>
      <c r="E3404" s="161"/>
      <c r="J3404" s="165"/>
      <c r="L3404" s="165"/>
      <c r="N3404" s="165"/>
      <c r="P3404" s="165"/>
      <c r="R3404" s="165"/>
      <c r="T3404" s="165"/>
      <c r="V3404" s="165"/>
      <c r="X3404" s="165"/>
      <c r="Z3404" s="165"/>
      <c r="AB3404" s="165"/>
      <c r="AD3404" s="165"/>
      <c r="AF3404" s="165"/>
      <c r="AH3404" s="165"/>
      <c r="AJ3404" s="165"/>
      <c r="AL3404" s="165"/>
      <c r="AN3404" s="165"/>
      <c r="AP3404" s="165"/>
      <c r="AR3404" s="165"/>
      <c r="AT3404" s="165"/>
      <c r="AV3404" s="165"/>
      <c r="AX3404" s="165"/>
      <c r="AZ3404" s="165"/>
      <c r="BB3404" s="165"/>
    </row>
    <row r="3405" spans="1:255" s="174" customFormat="1" ht="18.399999999999999" customHeight="1" x14ac:dyDescent="0.3">
      <c r="A3405" s="182"/>
      <c r="B3405" s="160"/>
      <c r="C3405" s="64"/>
      <c r="D3405" s="161"/>
      <c r="E3405" s="161"/>
      <c r="F3405" s="165"/>
      <c r="H3405" s="165"/>
      <c r="J3405" s="165"/>
      <c r="L3405" s="165"/>
      <c r="N3405" s="165"/>
      <c r="P3405" s="165"/>
      <c r="R3405" s="165"/>
      <c r="T3405" s="165"/>
      <c r="V3405" s="165"/>
      <c r="X3405" s="165"/>
      <c r="Z3405" s="165"/>
      <c r="AB3405" s="165"/>
      <c r="AD3405" s="165"/>
      <c r="AF3405" s="165"/>
      <c r="AH3405" s="165"/>
      <c r="AJ3405" s="165"/>
      <c r="AL3405" s="165"/>
      <c r="AN3405" s="165"/>
      <c r="AP3405" s="165"/>
      <c r="AR3405" s="165"/>
      <c r="AT3405" s="165"/>
      <c r="AV3405" s="165"/>
      <c r="AX3405" s="165"/>
      <c r="AZ3405" s="165"/>
      <c r="BB3405" s="165"/>
    </row>
    <row r="3406" spans="1:255" s="174" customFormat="1" ht="18.399999999999999" customHeight="1" x14ac:dyDescent="0.3">
      <c r="A3406" s="182"/>
      <c r="B3406" s="160"/>
      <c r="C3406" s="64"/>
      <c r="D3406" s="161"/>
      <c r="E3406" s="161"/>
      <c r="F3406" s="165"/>
      <c r="H3406" s="165"/>
      <c r="J3406" s="165"/>
      <c r="L3406" s="165"/>
      <c r="N3406" s="165"/>
      <c r="P3406" s="165"/>
      <c r="R3406" s="165"/>
      <c r="T3406" s="165"/>
      <c r="V3406" s="165"/>
      <c r="X3406" s="165"/>
      <c r="Z3406" s="165"/>
      <c r="AB3406" s="165"/>
      <c r="AD3406" s="165"/>
      <c r="AF3406" s="165"/>
      <c r="AH3406" s="165"/>
      <c r="AJ3406" s="165"/>
      <c r="AL3406" s="165"/>
      <c r="AN3406" s="165"/>
      <c r="AP3406" s="165"/>
      <c r="AR3406" s="165"/>
      <c r="AT3406" s="165"/>
      <c r="AV3406" s="165"/>
      <c r="AX3406" s="165"/>
      <c r="AZ3406" s="165"/>
      <c r="BB3406" s="165"/>
    </row>
    <row r="3407" spans="1:255" s="174" customFormat="1" ht="18.399999999999999" customHeight="1" x14ac:dyDescent="0.3">
      <c r="A3407" s="182"/>
      <c r="B3407" s="160"/>
      <c r="C3407" s="64"/>
      <c r="D3407" s="161"/>
      <c r="E3407" s="161"/>
      <c r="H3407" s="165"/>
      <c r="J3407" s="165"/>
      <c r="L3407" s="165"/>
      <c r="N3407" s="165"/>
      <c r="P3407" s="165"/>
      <c r="R3407" s="165"/>
      <c r="T3407" s="165"/>
      <c r="V3407" s="165"/>
      <c r="X3407" s="165"/>
      <c r="Z3407" s="165"/>
      <c r="AB3407" s="165"/>
      <c r="AD3407" s="165"/>
      <c r="AF3407" s="165"/>
      <c r="AH3407" s="165"/>
      <c r="AJ3407" s="165"/>
      <c r="AL3407" s="165"/>
      <c r="AN3407" s="165"/>
      <c r="AP3407" s="165"/>
      <c r="AR3407" s="165"/>
      <c r="AT3407" s="165"/>
      <c r="AV3407" s="165"/>
      <c r="AX3407" s="165"/>
      <c r="AZ3407" s="165"/>
      <c r="BB3407" s="165"/>
    </row>
    <row r="3408" spans="1:255" s="174" customFormat="1" ht="18.399999999999999" customHeight="1" x14ac:dyDescent="0.3">
      <c r="A3408" s="182"/>
      <c r="B3408" s="160"/>
      <c r="C3408" s="64"/>
      <c r="D3408" s="161"/>
      <c r="E3408" s="161"/>
      <c r="F3408" s="165"/>
      <c r="H3408" s="165"/>
      <c r="J3408" s="165"/>
      <c r="L3408" s="165"/>
      <c r="N3408" s="165"/>
      <c r="P3408" s="165"/>
      <c r="R3408" s="165"/>
      <c r="T3408" s="165"/>
      <c r="V3408" s="165"/>
      <c r="X3408" s="165"/>
      <c r="Z3408" s="165"/>
      <c r="AB3408" s="165"/>
      <c r="AD3408" s="165"/>
      <c r="AF3408" s="165"/>
      <c r="AH3408" s="165"/>
      <c r="AJ3408" s="165"/>
      <c r="AL3408" s="165"/>
      <c r="AN3408" s="165"/>
      <c r="AP3408" s="165"/>
      <c r="AR3408" s="165"/>
      <c r="AT3408" s="165"/>
      <c r="AV3408" s="165"/>
      <c r="AX3408" s="165"/>
      <c r="AZ3408" s="165"/>
      <c r="BB3408" s="165"/>
    </row>
    <row r="3409" spans="1:54" s="174" customFormat="1" ht="18.399999999999999" customHeight="1" x14ac:dyDescent="0.3">
      <c r="A3409" s="206"/>
      <c r="B3409" s="161"/>
      <c r="C3409" s="64"/>
      <c r="D3409" s="161"/>
      <c r="E3409" s="161"/>
      <c r="H3409" s="165"/>
      <c r="J3409" s="165"/>
      <c r="L3409" s="165"/>
      <c r="N3409" s="165"/>
      <c r="P3409" s="165"/>
      <c r="R3409" s="165"/>
      <c r="T3409" s="165"/>
      <c r="V3409" s="165"/>
      <c r="X3409" s="165"/>
      <c r="Z3409" s="165"/>
      <c r="AB3409" s="165"/>
      <c r="AD3409" s="165"/>
      <c r="AF3409" s="165"/>
      <c r="AH3409" s="165"/>
      <c r="AJ3409" s="165"/>
      <c r="AL3409" s="165"/>
      <c r="AN3409" s="165"/>
      <c r="AP3409" s="165"/>
      <c r="AR3409" s="165"/>
      <c r="AT3409" s="165"/>
      <c r="AV3409" s="165"/>
      <c r="AX3409" s="165"/>
      <c r="AZ3409" s="165"/>
      <c r="BB3409" s="165"/>
    </row>
    <row r="3410" spans="1:54" s="174" customFormat="1" ht="18.399999999999999" customHeight="1" x14ac:dyDescent="0.3">
      <c r="A3410" s="206"/>
      <c r="B3410" s="161"/>
      <c r="C3410" s="89"/>
      <c r="D3410" s="177"/>
      <c r="E3410" s="161"/>
      <c r="H3410" s="165"/>
      <c r="J3410" s="165"/>
      <c r="L3410" s="165"/>
      <c r="N3410" s="165"/>
      <c r="P3410" s="165"/>
      <c r="R3410" s="165"/>
      <c r="T3410" s="165"/>
      <c r="V3410" s="165"/>
      <c r="X3410" s="165"/>
      <c r="Z3410" s="165"/>
      <c r="AB3410" s="165"/>
      <c r="AD3410" s="165"/>
      <c r="AF3410" s="165"/>
      <c r="AH3410" s="165"/>
      <c r="AJ3410" s="165"/>
      <c r="AL3410" s="165"/>
      <c r="AN3410" s="165"/>
      <c r="AP3410" s="165"/>
      <c r="AR3410" s="165"/>
      <c r="AT3410" s="165"/>
      <c r="AV3410" s="165"/>
      <c r="AX3410" s="165"/>
      <c r="AZ3410" s="165"/>
      <c r="BB3410" s="165"/>
    </row>
    <row r="3411" spans="1:54" s="174" customFormat="1" ht="18.399999999999999" customHeight="1" x14ac:dyDescent="0.3">
      <c r="A3411" s="206"/>
      <c r="B3411" s="161"/>
      <c r="C3411" s="89"/>
      <c r="D3411" s="177"/>
      <c r="E3411" s="161"/>
      <c r="J3411" s="165"/>
      <c r="L3411" s="165"/>
      <c r="N3411" s="165"/>
      <c r="P3411" s="165"/>
      <c r="R3411" s="165"/>
      <c r="T3411" s="165"/>
      <c r="V3411" s="165"/>
      <c r="X3411" s="165"/>
      <c r="Z3411" s="165"/>
      <c r="AB3411" s="165"/>
      <c r="AD3411" s="165"/>
      <c r="AF3411" s="165"/>
      <c r="AH3411" s="165"/>
      <c r="AJ3411" s="165"/>
      <c r="AL3411" s="165"/>
      <c r="AN3411" s="165"/>
      <c r="AP3411" s="165"/>
      <c r="AR3411" s="165"/>
      <c r="AT3411" s="165"/>
      <c r="AV3411" s="165"/>
      <c r="AX3411" s="165"/>
      <c r="AZ3411" s="165"/>
      <c r="BB3411" s="165"/>
    </row>
    <row r="3412" spans="1:54" s="174" customFormat="1" ht="18.399999999999999" customHeight="1" x14ac:dyDescent="0.3">
      <c r="A3412" s="200"/>
      <c r="B3412" s="173"/>
      <c r="C3412" s="67"/>
      <c r="D3412" s="161"/>
      <c r="E3412" s="161"/>
      <c r="H3412" s="165"/>
      <c r="J3412" s="165"/>
      <c r="L3412" s="165"/>
      <c r="N3412" s="165"/>
      <c r="P3412" s="165"/>
      <c r="R3412" s="165"/>
      <c r="T3412" s="165"/>
      <c r="V3412" s="165"/>
      <c r="X3412" s="165"/>
      <c r="Z3412" s="165"/>
      <c r="AB3412" s="165"/>
      <c r="AD3412" s="165"/>
      <c r="AF3412" s="165"/>
      <c r="AH3412" s="165"/>
      <c r="AJ3412" s="165"/>
      <c r="AL3412" s="165"/>
      <c r="AN3412" s="165"/>
      <c r="AP3412" s="165"/>
      <c r="AR3412" s="165"/>
      <c r="AT3412" s="165"/>
      <c r="AV3412" s="165"/>
      <c r="AX3412" s="165"/>
      <c r="AZ3412" s="165"/>
      <c r="BB3412" s="165"/>
    </row>
    <row r="3413" spans="1:54" s="174" customFormat="1" ht="18.399999999999999" customHeight="1" x14ac:dyDescent="0.3">
      <c r="A3413" s="200"/>
      <c r="B3413" s="173"/>
      <c r="C3413" s="67"/>
      <c r="D3413" s="161"/>
      <c r="E3413" s="161"/>
      <c r="H3413" s="165"/>
      <c r="J3413" s="165"/>
      <c r="L3413" s="165"/>
      <c r="N3413" s="165"/>
      <c r="P3413" s="165"/>
      <c r="R3413" s="165"/>
      <c r="T3413" s="165"/>
      <c r="V3413" s="165"/>
      <c r="X3413" s="165"/>
      <c r="Z3413" s="165"/>
      <c r="AB3413" s="165"/>
      <c r="AD3413" s="165"/>
      <c r="AF3413" s="165"/>
      <c r="AH3413" s="165"/>
      <c r="AJ3413" s="165"/>
      <c r="AL3413" s="165"/>
      <c r="AN3413" s="165"/>
      <c r="AP3413" s="165"/>
      <c r="AR3413" s="165"/>
      <c r="AT3413" s="165"/>
      <c r="AV3413" s="165"/>
      <c r="AX3413" s="165"/>
      <c r="AZ3413" s="165"/>
      <c r="BB3413" s="165"/>
    </row>
    <row r="3414" spans="1:54" s="174" customFormat="1" ht="18.399999999999999" customHeight="1" x14ac:dyDescent="0.3">
      <c r="A3414" s="200"/>
      <c r="B3414" s="173"/>
      <c r="C3414" s="67"/>
      <c r="D3414" s="161"/>
      <c r="E3414" s="161"/>
      <c r="H3414" s="165"/>
      <c r="J3414" s="165"/>
      <c r="L3414" s="165"/>
      <c r="N3414" s="165"/>
      <c r="P3414" s="165"/>
      <c r="R3414" s="165"/>
      <c r="T3414" s="165"/>
      <c r="V3414" s="165"/>
      <c r="X3414" s="165"/>
      <c r="Z3414" s="165"/>
      <c r="AB3414" s="165"/>
      <c r="AD3414" s="165"/>
      <c r="AF3414" s="165"/>
      <c r="AH3414" s="165"/>
      <c r="AJ3414" s="165"/>
      <c r="AL3414" s="165"/>
      <c r="AN3414" s="165"/>
      <c r="AP3414" s="165"/>
      <c r="AR3414" s="165"/>
      <c r="AT3414" s="165"/>
      <c r="AV3414" s="165"/>
      <c r="AX3414" s="165"/>
      <c r="AZ3414" s="165"/>
      <c r="BB3414" s="165"/>
    </row>
    <row r="3415" spans="1:54" s="174" customFormat="1" ht="18.399999999999999" customHeight="1" x14ac:dyDescent="0.3">
      <c r="A3415" s="200"/>
      <c r="B3415" s="173"/>
      <c r="C3415" s="67"/>
      <c r="D3415" s="161"/>
      <c r="E3415" s="161"/>
      <c r="H3415" s="165"/>
      <c r="J3415" s="165"/>
      <c r="L3415" s="165"/>
      <c r="N3415" s="165"/>
      <c r="P3415" s="165"/>
      <c r="R3415" s="165"/>
      <c r="T3415" s="165"/>
      <c r="V3415" s="165"/>
      <c r="X3415" s="165"/>
      <c r="Z3415" s="165"/>
      <c r="AB3415" s="165"/>
      <c r="AD3415" s="165"/>
      <c r="AF3415" s="165"/>
      <c r="AH3415" s="165"/>
      <c r="AJ3415" s="165"/>
      <c r="AL3415" s="165"/>
      <c r="AN3415" s="165"/>
      <c r="AP3415" s="165"/>
      <c r="AR3415" s="165"/>
      <c r="AT3415" s="165"/>
      <c r="AV3415" s="165"/>
      <c r="AX3415" s="165"/>
      <c r="AZ3415" s="165"/>
      <c r="BB3415" s="165"/>
    </row>
    <row r="3416" spans="1:54" s="174" customFormat="1" ht="18.399999999999999" customHeight="1" x14ac:dyDescent="0.3">
      <c r="A3416" s="182"/>
      <c r="B3416" s="161"/>
      <c r="C3416" s="89"/>
      <c r="D3416" s="164"/>
      <c r="E3416" s="161"/>
      <c r="H3416" s="165"/>
      <c r="J3416" s="165"/>
      <c r="L3416" s="165"/>
      <c r="N3416" s="165"/>
      <c r="P3416" s="165"/>
      <c r="R3416" s="165"/>
      <c r="T3416" s="165"/>
      <c r="V3416" s="165"/>
      <c r="X3416" s="165"/>
      <c r="Z3416" s="165"/>
      <c r="AB3416" s="165"/>
      <c r="AD3416" s="165"/>
      <c r="AF3416" s="165"/>
      <c r="AH3416" s="165"/>
      <c r="AJ3416" s="165"/>
      <c r="AL3416" s="165"/>
      <c r="AN3416" s="165"/>
      <c r="AP3416" s="165"/>
      <c r="AR3416" s="165"/>
      <c r="AT3416" s="165"/>
      <c r="AV3416" s="165"/>
      <c r="AX3416" s="165"/>
      <c r="AZ3416" s="165"/>
      <c r="BB3416" s="165"/>
    </row>
    <row r="3417" spans="1:54" ht="18.399999999999999" customHeight="1" x14ac:dyDescent="0.3">
      <c r="A3417" s="182"/>
      <c r="B3417" s="160"/>
      <c r="C3417" s="64"/>
      <c r="D3417" s="161"/>
      <c r="F3417" s="174"/>
      <c r="H3417" s="174"/>
    </row>
    <row r="3418" spans="1:54" s="174" customFormat="1" ht="18.399999999999999" customHeight="1" x14ac:dyDescent="0.3">
      <c r="A3418" s="182"/>
      <c r="B3418" s="160"/>
      <c r="C3418" s="64"/>
      <c r="D3418" s="161"/>
      <c r="E3418" s="161"/>
      <c r="H3418" s="165"/>
      <c r="J3418" s="165"/>
      <c r="L3418" s="165"/>
      <c r="N3418" s="165"/>
      <c r="P3418" s="165"/>
      <c r="R3418" s="165"/>
      <c r="T3418" s="165"/>
      <c r="V3418" s="165"/>
      <c r="X3418" s="165"/>
      <c r="Z3418" s="165"/>
      <c r="AB3418" s="165"/>
      <c r="AD3418" s="165"/>
      <c r="AF3418" s="165"/>
      <c r="AH3418" s="165"/>
      <c r="AJ3418" s="165"/>
      <c r="AL3418" s="165"/>
      <c r="AN3418" s="165"/>
      <c r="AP3418" s="165"/>
      <c r="AR3418" s="165"/>
      <c r="AT3418" s="165"/>
      <c r="AV3418" s="165"/>
      <c r="AX3418" s="165"/>
      <c r="AZ3418" s="165"/>
      <c r="BB3418" s="165"/>
    </row>
    <row r="3419" spans="1:54" s="174" customFormat="1" ht="18.399999999999999" customHeight="1" x14ac:dyDescent="0.3">
      <c r="A3419" s="182"/>
      <c r="B3419" s="160"/>
      <c r="C3419" s="64"/>
      <c r="D3419" s="161"/>
      <c r="E3419" s="161"/>
      <c r="H3419" s="165"/>
      <c r="J3419" s="165"/>
      <c r="L3419" s="165"/>
      <c r="N3419" s="165"/>
      <c r="P3419" s="165"/>
      <c r="R3419" s="165"/>
      <c r="T3419" s="165"/>
      <c r="V3419" s="165"/>
      <c r="X3419" s="165"/>
      <c r="Z3419" s="165"/>
      <c r="AB3419" s="165"/>
      <c r="AD3419" s="165"/>
      <c r="AF3419" s="165"/>
      <c r="AH3419" s="165"/>
      <c r="AJ3419" s="165"/>
      <c r="AL3419" s="165"/>
      <c r="AN3419" s="165"/>
      <c r="AP3419" s="165"/>
      <c r="AR3419" s="165"/>
      <c r="AT3419" s="165"/>
      <c r="AV3419" s="165"/>
      <c r="AX3419" s="165"/>
      <c r="AZ3419" s="165"/>
      <c r="BB3419" s="165"/>
    </row>
    <row r="3420" spans="1:54" s="174" customFormat="1" ht="18.399999999999999" customHeight="1" x14ac:dyDescent="0.3">
      <c r="A3420" s="182"/>
      <c r="B3420" s="160"/>
      <c r="C3420" s="64"/>
      <c r="D3420" s="161"/>
      <c r="E3420" s="161"/>
      <c r="F3420" s="165"/>
      <c r="H3420" s="165"/>
      <c r="J3420" s="165"/>
      <c r="L3420" s="165"/>
      <c r="N3420" s="165"/>
      <c r="P3420" s="165"/>
      <c r="R3420" s="165"/>
      <c r="T3420" s="165"/>
      <c r="V3420" s="165"/>
      <c r="X3420" s="165"/>
      <c r="Z3420" s="165"/>
      <c r="AB3420" s="165"/>
      <c r="AD3420" s="165"/>
      <c r="AF3420" s="165"/>
      <c r="AH3420" s="165"/>
      <c r="AJ3420" s="165"/>
      <c r="AL3420" s="165"/>
      <c r="AN3420" s="165"/>
      <c r="AP3420" s="165"/>
      <c r="AR3420" s="165"/>
      <c r="AT3420" s="165"/>
      <c r="AV3420" s="165"/>
      <c r="AX3420" s="165"/>
      <c r="AZ3420" s="165"/>
      <c r="BB3420" s="165"/>
    </row>
    <row r="3421" spans="1:54" s="174" customFormat="1" ht="18.399999999999999" customHeight="1" x14ac:dyDescent="0.3">
      <c r="A3421" s="182"/>
      <c r="B3421" s="160"/>
      <c r="C3421" s="64"/>
      <c r="D3421" s="161"/>
      <c r="E3421" s="161"/>
      <c r="H3421" s="165"/>
      <c r="J3421" s="165"/>
      <c r="L3421" s="165"/>
      <c r="N3421" s="165"/>
      <c r="P3421" s="165"/>
      <c r="R3421" s="165"/>
      <c r="T3421" s="165"/>
      <c r="V3421" s="165"/>
      <c r="X3421" s="165"/>
      <c r="Z3421" s="165"/>
      <c r="AB3421" s="165"/>
      <c r="AD3421" s="165"/>
      <c r="AF3421" s="165"/>
      <c r="AH3421" s="165"/>
      <c r="AJ3421" s="165"/>
      <c r="AL3421" s="165"/>
      <c r="AN3421" s="165"/>
      <c r="AP3421" s="165"/>
      <c r="AR3421" s="165"/>
      <c r="AT3421" s="165"/>
      <c r="AV3421" s="165"/>
      <c r="AX3421" s="165"/>
      <c r="AZ3421" s="165"/>
      <c r="BB3421" s="165"/>
    </row>
    <row r="3422" spans="1:54" s="174" customFormat="1" ht="18.399999999999999" customHeight="1" x14ac:dyDescent="0.3">
      <c r="A3422" s="182"/>
      <c r="B3422" s="160"/>
      <c r="C3422" s="64"/>
      <c r="D3422" s="161"/>
      <c r="E3422" s="161"/>
      <c r="F3422" s="165"/>
      <c r="H3422" s="165"/>
      <c r="J3422" s="165"/>
      <c r="L3422" s="165"/>
      <c r="N3422" s="165"/>
      <c r="P3422" s="165"/>
      <c r="R3422" s="165"/>
      <c r="T3422" s="165"/>
      <c r="V3422" s="165"/>
      <c r="X3422" s="165"/>
      <c r="Z3422" s="165"/>
      <c r="AB3422" s="165"/>
      <c r="AD3422" s="165"/>
      <c r="AF3422" s="165"/>
      <c r="AH3422" s="165"/>
      <c r="AJ3422" s="165"/>
      <c r="AL3422" s="165"/>
      <c r="AN3422" s="165"/>
      <c r="AP3422" s="165"/>
      <c r="AR3422" s="165"/>
      <c r="AT3422" s="165"/>
      <c r="AV3422" s="165"/>
      <c r="AX3422" s="165"/>
      <c r="AZ3422" s="165"/>
      <c r="BB3422" s="165"/>
    </row>
    <row r="3423" spans="1:54" s="174" customFormat="1" ht="18.399999999999999" customHeight="1" x14ac:dyDescent="0.3">
      <c r="A3423" s="182"/>
      <c r="B3423" s="160"/>
      <c r="C3423" s="64"/>
      <c r="D3423" s="161"/>
      <c r="E3423" s="161"/>
      <c r="H3423" s="165"/>
      <c r="J3423" s="165"/>
      <c r="L3423" s="165"/>
      <c r="N3423" s="165"/>
      <c r="P3423" s="165"/>
      <c r="R3423" s="165"/>
      <c r="T3423" s="165"/>
      <c r="V3423" s="165"/>
      <c r="X3423" s="165"/>
      <c r="Z3423" s="165"/>
      <c r="AB3423" s="165"/>
      <c r="AD3423" s="165"/>
      <c r="AF3423" s="165"/>
      <c r="AH3423" s="165"/>
      <c r="AJ3423" s="165"/>
      <c r="AL3423" s="165"/>
      <c r="AN3423" s="165"/>
      <c r="AP3423" s="165"/>
      <c r="AR3423" s="165"/>
      <c r="AT3423" s="165"/>
      <c r="AV3423" s="165"/>
      <c r="AX3423" s="165"/>
      <c r="AZ3423" s="165"/>
      <c r="BB3423" s="165"/>
    </row>
    <row r="3424" spans="1:54" s="174" customFormat="1" ht="18.399999999999999" customHeight="1" x14ac:dyDescent="0.3">
      <c r="A3424" s="182"/>
      <c r="B3424" s="160"/>
      <c r="C3424" s="64"/>
      <c r="D3424" s="161"/>
      <c r="E3424" s="161"/>
      <c r="F3424" s="165"/>
      <c r="H3424" s="165"/>
      <c r="J3424" s="165"/>
      <c r="L3424" s="165"/>
      <c r="N3424" s="165"/>
      <c r="P3424" s="165"/>
      <c r="R3424" s="165"/>
      <c r="T3424" s="165"/>
      <c r="V3424" s="165"/>
      <c r="X3424" s="165"/>
      <c r="Z3424" s="165"/>
      <c r="AB3424" s="165"/>
      <c r="AD3424" s="165"/>
      <c r="AF3424" s="165"/>
      <c r="AH3424" s="165"/>
      <c r="AJ3424" s="165"/>
      <c r="AL3424" s="165"/>
      <c r="AN3424" s="165"/>
      <c r="AP3424" s="165"/>
      <c r="AR3424" s="165"/>
      <c r="AT3424" s="165"/>
      <c r="AV3424" s="165"/>
      <c r="AX3424" s="165"/>
      <c r="AZ3424" s="165"/>
      <c r="BB3424" s="165"/>
    </row>
    <row r="3425" spans="1:54" s="174" customFormat="1" ht="18.399999999999999" customHeight="1" x14ac:dyDescent="0.3">
      <c r="A3425" s="182"/>
      <c r="B3425" s="160"/>
      <c r="C3425" s="64"/>
      <c r="D3425" s="161"/>
      <c r="E3425" s="161"/>
      <c r="F3425" s="165"/>
      <c r="H3425" s="165"/>
      <c r="J3425" s="165"/>
      <c r="L3425" s="165"/>
      <c r="N3425" s="165"/>
      <c r="P3425" s="165"/>
      <c r="R3425" s="165"/>
      <c r="T3425" s="165"/>
      <c r="V3425" s="165"/>
      <c r="X3425" s="165"/>
      <c r="Z3425" s="165"/>
      <c r="AB3425" s="165"/>
      <c r="AD3425" s="165"/>
      <c r="AF3425" s="165"/>
      <c r="AH3425" s="165"/>
      <c r="AJ3425" s="165"/>
      <c r="AL3425" s="165"/>
      <c r="AN3425" s="165"/>
      <c r="AP3425" s="165"/>
      <c r="AR3425" s="165"/>
      <c r="AT3425" s="165"/>
      <c r="AV3425" s="165"/>
      <c r="AX3425" s="165"/>
      <c r="AZ3425" s="165"/>
      <c r="BB3425" s="165"/>
    </row>
    <row r="3426" spans="1:54" s="174" customFormat="1" ht="18.399999999999999" customHeight="1" x14ac:dyDescent="0.3">
      <c r="A3426" s="182"/>
      <c r="B3426" s="160"/>
      <c r="C3426" s="64"/>
      <c r="D3426" s="161"/>
      <c r="E3426" s="161"/>
      <c r="F3426" s="165"/>
      <c r="H3426" s="165"/>
      <c r="J3426" s="165"/>
      <c r="L3426" s="165"/>
      <c r="N3426" s="165"/>
      <c r="P3426" s="165"/>
      <c r="R3426" s="165"/>
      <c r="T3426" s="165"/>
      <c r="V3426" s="165"/>
      <c r="X3426" s="165"/>
      <c r="Z3426" s="165"/>
      <c r="AB3426" s="165"/>
      <c r="AD3426" s="165"/>
      <c r="AF3426" s="165"/>
      <c r="AH3426" s="165"/>
      <c r="AJ3426" s="165"/>
      <c r="AL3426" s="165"/>
      <c r="AN3426" s="165"/>
      <c r="AP3426" s="165"/>
      <c r="AR3426" s="165"/>
      <c r="AT3426" s="165"/>
      <c r="AV3426" s="165"/>
      <c r="AX3426" s="165"/>
      <c r="AZ3426" s="165"/>
      <c r="BB3426" s="165"/>
    </row>
    <row r="3427" spans="1:54" s="174" customFormat="1" ht="18.399999999999999" customHeight="1" x14ac:dyDescent="0.3">
      <c r="A3427" s="182"/>
      <c r="B3427" s="160"/>
      <c r="C3427" s="64"/>
      <c r="D3427" s="161"/>
      <c r="E3427" s="161"/>
      <c r="H3427" s="165"/>
      <c r="J3427" s="165"/>
      <c r="L3427" s="165"/>
      <c r="N3427" s="165"/>
      <c r="P3427" s="165"/>
      <c r="R3427" s="165"/>
      <c r="T3427" s="165"/>
      <c r="V3427" s="165"/>
      <c r="X3427" s="165"/>
      <c r="Z3427" s="165"/>
      <c r="AB3427" s="165"/>
      <c r="AD3427" s="165"/>
      <c r="AF3427" s="165"/>
      <c r="AH3427" s="165"/>
      <c r="AJ3427" s="165"/>
      <c r="AL3427" s="165"/>
      <c r="AN3427" s="165"/>
      <c r="AP3427" s="165"/>
      <c r="AR3427" s="165"/>
      <c r="AT3427" s="165"/>
      <c r="AV3427" s="165"/>
      <c r="AX3427" s="165"/>
      <c r="AZ3427" s="165"/>
      <c r="BB3427" s="165"/>
    </row>
    <row r="3428" spans="1:54" s="174" customFormat="1" ht="18.399999999999999" customHeight="1" x14ac:dyDescent="0.3">
      <c r="A3428" s="182"/>
      <c r="B3428" s="160"/>
      <c r="C3428" s="64"/>
      <c r="D3428" s="161"/>
      <c r="E3428" s="161"/>
      <c r="H3428" s="165"/>
      <c r="J3428" s="165"/>
      <c r="L3428" s="165"/>
      <c r="N3428" s="165"/>
      <c r="P3428" s="165"/>
      <c r="R3428" s="165"/>
      <c r="T3428" s="165"/>
      <c r="V3428" s="165"/>
      <c r="X3428" s="165"/>
      <c r="Z3428" s="165"/>
      <c r="AB3428" s="165"/>
      <c r="AD3428" s="165"/>
      <c r="AF3428" s="165"/>
      <c r="AH3428" s="165"/>
      <c r="AJ3428" s="165"/>
      <c r="AL3428" s="165"/>
      <c r="AN3428" s="165"/>
      <c r="AP3428" s="165"/>
      <c r="AR3428" s="165"/>
      <c r="AT3428" s="165"/>
      <c r="AV3428" s="165"/>
      <c r="AX3428" s="165"/>
      <c r="AZ3428" s="165"/>
      <c r="BB3428" s="165"/>
    </row>
    <row r="3429" spans="1:54" s="174" customFormat="1" ht="18.399999999999999" customHeight="1" x14ac:dyDescent="0.3">
      <c r="A3429" s="200"/>
      <c r="B3429" s="173"/>
      <c r="C3429" s="67"/>
      <c r="D3429" s="161"/>
      <c r="E3429" s="161"/>
      <c r="H3429" s="165"/>
      <c r="J3429" s="165"/>
      <c r="L3429" s="165"/>
      <c r="N3429" s="165"/>
      <c r="P3429" s="165"/>
      <c r="R3429" s="165"/>
      <c r="T3429" s="165"/>
      <c r="V3429" s="165"/>
      <c r="X3429" s="165"/>
      <c r="Z3429" s="165"/>
      <c r="AB3429" s="165"/>
      <c r="AD3429" s="165"/>
      <c r="AF3429" s="165"/>
      <c r="AH3429" s="165"/>
      <c r="AJ3429" s="165"/>
      <c r="AL3429" s="165"/>
      <c r="AN3429" s="165"/>
      <c r="AP3429" s="165"/>
      <c r="AR3429" s="165"/>
      <c r="AT3429" s="165"/>
      <c r="AV3429" s="165"/>
      <c r="AX3429" s="165"/>
      <c r="AZ3429" s="165"/>
      <c r="BB3429" s="165"/>
    </row>
    <row r="3430" spans="1:54" s="174" customFormat="1" ht="18.399999999999999" customHeight="1" x14ac:dyDescent="0.3">
      <c r="A3430" s="182"/>
      <c r="B3430" s="161"/>
      <c r="C3430" s="89"/>
      <c r="D3430" s="164"/>
      <c r="E3430" s="161"/>
      <c r="H3430" s="165"/>
      <c r="J3430" s="165"/>
      <c r="L3430" s="165"/>
      <c r="N3430" s="165"/>
      <c r="P3430" s="165"/>
      <c r="R3430" s="165"/>
      <c r="T3430" s="165"/>
      <c r="V3430" s="165"/>
      <c r="X3430" s="165"/>
      <c r="Z3430" s="165"/>
      <c r="AB3430" s="165"/>
      <c r="AD3430" s="165"/>
      <c r="AF3430" s="165"/>
      <c r="AH3430" s="165"/>
      <c r="AJ3430" s="165"/>
      <c r="AL3430" s="165"/>
      <c r="AN3430" s="165"/>
      <c r="AP3430" s="165"/>
      <c r="AR3430" s="165"/>
      <c r="AT3430" s="165"/>
      <c r="AV3430" s="165"/>
      <c r="AX3430" s="165"/>
      <c r="AZ3430" s="165"/>
      <c r="BB3430" s="165"/>
    </row>
    <row r="3431" spans="1:54" s="174" customFormat="1" ht="18.399999999999999" customHeight="1" x14ac:dyDescent="0.3">
      <c r="A3431" s="182"/>
      <c r="B3431" s="160"/>
      <c r="C3431" s="64"/>
      <c r="D3431" s="161"/>
      <c r="E3431" s="161"/>
      <c r="J3431" s="165"/>
      <c r="L3431" s="165"/>
      <c r="N3431" s="165"/>
      <c r="P3431" s="165"/>
      <c r="R3431" s="165"/>
      <c r="T3431" s="165"/>
      <c r="V3431" s="165"/>
      <c r="X3431" s="165"/>
      <c r="Z3431" s="165"/>
      <c r="AB3431" s="165"/>
      <c r="AD3431" s="165"/>
      <c r="AF3431" s="165"/>
      <c r="AH3431" s="165"/>
      <c r="AJ3431" s="165"/>
      <c r="AL3431" s="165"/>
      <c r="AN3431" s="165"/>
      <c r="AP3431" s="165"/>
      <c r="AR3431" s="165"/>
      <c r="AT3431" s="165"/>
      <c r="AV3431" s="165"/>
      <c r="AX3431" s="165"/>
      <c r="AZ3431" s="165"/>
      <c r="BB3431" s="165"/>
    </row>
    <row r="3432" spans="1:54" s="174" customFormat="1" ht="18.399999999999999" customHeight="1" x14ac:dyDescent="0.3">
      <c r="A3432" s="182"/>
      <c r="B3432" s="160"/>
      <c r="C3432" s="64"/>
      <c r="D3432" s="161"/>
      <c r="E3432" s="161"/>
      <c r="F3432" s="165"/>
      <c r="H3432" s="165"/>
      <c r="J3432" s="165"/>
      <c r="L3432" s="165"/>
      <c r="N3432" s="165"/>
      <c r="P3432" s="165"/>
      <c r="R3432" s="165"/>
      <c r="T3432" s="165"/>
      <c r="V3432" s="165"/>
      <c r="X3432" s="165"/>
      <c r="Z3432" s="165"/>
      <c r="AB3432" s="165"/>
      <c r="AD3432" s="165"/>
      <c r="AF3432" s="165"/>
      <c r="AH3432" s="165"/>
      <c r="AJ3432" s="165"/>
      <c r="AL3432" s="165"/>
      <c r="AN3432" s="165"/>
      <c r="AP3432" s="165"/>
      <c r="AR3432" s="165"/>
      <c r="AT3432" s="165"/>
      <c r="AV3432" s="165"/>
      <c r="AX3432" s="165"/>
      <c r="AZ3432" s="165"/>
      <c r="BB3432" s="165"/>
    </row>
    <row r="3433" spans="1:54" s="174" customFormat="1" ht="18.399999999999999" customHeight="1" x14ac:dyDescent="0.3">
      <c r="A3433" s="182"/>
      <c r="B3433" s="160"/>
      <c r="C3433" s="64"/>
      <c r="D3433" s="161"/>
      <c r="E3433" s="161"/>
      <c r="F3433" s="165"/>
      <c r="H3433" s="165"/>
      <c r="J3433" s="165"/>
      <c r="L3433" s="165"/>
      <c r="N3433" s="165"/>
      <c r="P3433" s="165"/>
      <c r="R3433" s="165"/>
      <c r="T3433" s="165"/>
      <c r="V3433" s="165"/>
      <c r="X3433" s="165"/>
      <c r="Z3433" s="165"/>
      <c r="AB3433" s="165"/>
      <c r="AD3433" s="165"/>
      <c r="AF3433" s="165"/>
      <c r="AH3433" s="165"/>
      <c r="AJ3433" s="165"/>
      <c r="AL3433" s="165"/>
      <c r="AN3433" s="165"/>
      <c r="AP3433" s="165"/>
      <c r="AR3433" s="165"/>
      <c r="AT3433" s="165"/>
      <c r="AV3433" s="165"/>
      <c r="AX3433" s="165"/>
      <c r="AZ3433" s="165"/>
      <c r="BB3433" s="165"/>
    </row>
    <row r="3434" spans="1:54" s="174" customFormat="1" ht="18.399999999999999" customHeight="1" x14ac:dyDescent="0.3">
      <c r="A3434" s="200"/>
      <c r="B3434" s="173"/>
      <c r="C3434" s="80"/>
      <c r="D3434" s="161"/>
      <c r="E3434" s="161"/>
      <c r="H3434" s="165"/>
      <c r="J3434" s="165"/>
      <c r="L3434" s="165"/>
      <c r="N3434" s="165"/>
      <c r="P3434" s="165"/>
      <c r="R3434" s="165"/>
      <c r="T3434" s="165"/>
      <c r="V3434" s="165"/>
      <c r="X3434" s="165"/>
      <c r="Z3434" s="165"/>
      <c r="AB3434" s="165"/>
      <c r="AD3434" s="165"/>
      <c r="AF3434" s="165"/>
      <c r="AH3434" s="165"/>
      <c r="AJ3434" s="165"/>
      <c r="AL3434" s="165"/>
      <c r="AN3434" s="165"/>
      <c r="AP3434" s="165"/>
      <c r="AR3434" s="165"/>
      <c r="AT3434" s="165"/>
      <c r="AV3434" s="165"/>
      <c r="AX3434" s="165"/>
      <c r="AZ3434" s="165"/>
      <c r="BB3434" s="165"/>
    </row>
    <row r="3435" spans="1:54" s="174" customFormat="1" ht="18.399999999999999" customHeight="1" x14ac:dyDescent="0.3">
      <c r="A3435" s="182"/>
      <c r="B3435" s="160"/>
      <c r="C3435" s="64"/>
      <c r="D3435" s="161"/>
      <c r="E3435" s="161"/>
      <c r="H3435" s="165"/>
      <c r="J3435" s="165"/>
      <c r="L3435" s="165"/>
      <c r="N3435" s="165"/>
      <c r="P3435" s="165"/>
      <c r="R3435" s="165"/>
      <c r="T3435" s="165"/>
      <c r="V3435" s="165"/>
      <c r="X3435" s="165"/>
      <c r="Z3435" s="165"/>
      <c r="AB3435" s="165"/>
      <c r="AD3435" s="165"/>
      <c r="AF3435" s="165"/>
      <c r="AH3435" s="165"/>
      <c r="AJ3435" s="165"/>
      <c r="AL3435" s="165"/>
      <c r="AN3435" s="165"/>
      <c r="AP3435" s="165"/>
      <c r="AR3435" s="165"/>
      <c r="AT3435" s="165"/>
      <c r="AV3435" s="165"/>
      <c r="AX3435" s="165"/>
      <c r="AZ3435" s="165"/>
      <c r="BB3435" s="165"/>
    </row>
    <row r="3436" spans="1:54" s="174" customFormat="1" ht="18.399999999999999" customHeight="1" x14ac:dyDescent="0.3">
      <c r="A3436" s="182"/>
      <c r="B3436" s="160"/>
      <c r="C3436" s="64"/>
      <c r="D3436" s="161"/>
      <c r="E3436" s="161"/>
      <c r="F3436" s="165"/>
      <c r="H3436" s="165"/>
      <c r="J3436" s="165"/>
      <c r="L3436" s="165"/>
      <c r="N3436" s="165"/>
      <c r="P3436" s="165"/>
      <c r="R3436" s="165"/>
      <c r="T3436" s="165"/>
      <c r="V3436" s="165"/>
      <c r="X3436" s="165"/>
      <c r="Z3436" s="165"/>
      <c r="AB3436" s="165"/>
      <c r="AD3436" s="165"/>
      <c r="AF3436" s="165"/>
      <c r="AH3436" s="165"/>
      <c r="AJ3436" s="165"/>
      <c r="AL3436" s="165"/>
      <c r="AN3436" s="165"/>
      <c r="AP3436" s="165"/>
      <c r="AR3436" s="165"/>
      <c r="AT3436" s="165"/>
      <c r="AV3436" s="165"/>
      <c r="AX3436" s="165"/>
      <c r="AZ3436" s="165"/>
      <c r="BB3436" s="165"/>
    </row>
    <row r="3437" spans="1:54" s="174" customFormat="1" ht="18.399999999999999" customHeight="1" x14ac:dyDescent="0.3">
      <c r="A3437" s="200"/>
      <c r="B3437" s="173"/>
      <c r="C3437" s="67"/>
      <c r="D3437" s="161"/>
      <c r="E3437" s="161"/>
      <c r="H3437" s="165"/>
      <c r="J3437" s="165"/>
      <c r="L3437" s="165"/>
      <c r="N3437" s="165"/>
      <c r="P3437" s="165"/>
      <c r="R3437" s="165"/>
      <c r="T3437" s="165"/>
      <c r="V3437" s="165"/>
      <c r="X3437" s="165"/>
      <c r="Z3437" s="165"/>
      <c r="AB3437" s="165"/>
      <c r="AD3437" s="165"/>
      <c r="AF3437" s="165"/>
      <c r="AH3437" s="165"/>
      <c r="AJ3437" s="165"/>
      <c r="AL3437" s="165"/>
      <c r="AN3437" s="165"/>
      <c r="AP3437" s="165"/>
      <c r="AR3437" s="165"/>
      <c r="AT3437" s="165"/>
      <c r="AV3437" s="165"/>
      <c r="AX3437" s="165"/>
      <c r="AZ3437" s="165"/>
      <c r="BB3437" s="165"/>
    </row>
    <row r="3438" spans="1:54" s="174" customFormat="1" ht="18.399999999999999" customHeight="1" x14ac:dyDescent="0.3">
      <c r="A3438" s="182"/>
      <c r="B3438" s="160"/>
      <c r="C3438" s="89"/>
      <c r="D3438" s="161"/>
      <c r="E3438" s="161"/>
      <c r="H3438" s="165"/>
      <c r="J3438" s="165"/>
      <c r="L3438" s="165"/>
      <c r="N3438" s="165"/>
      <c r="P3438" s="165"/>
      <c r="R3438" s="165"/>
      <c r="T3438" s="165"/>
      <c r="V3438" s="165"/>
      <c r="X3438" s="165"/>
      <c r="Z3438" s="165"/>
      <c r="AB3438" s="165"/>
      <c r="AD3438" s="165"/>
      <c r="AF3438" s="165"/>
      <c r="AH3438" s="165"/>
      <c r="AJ3438" s="165"/>
      <c r="AL3438" s="165"/>
      <c r="AN3438" s="165"/>
      <c r="AP3438" s="165"/>
      <c r="AR3438" s="165"/>
      <c r="AT3438" s="165"/>
      <c r="AV3438" s="165"/>
      <c r="AX3438" s="165"/>
      <c r="AZ3438" s="165"/>
      <c r="BB3438" s="165"/>
    </row>
    <row r="3439" spans="1:54" s="174" customFormat="1" ht="18.399999999999999" customHeight="1" x14ac:dyDescent="0.3">
      <c r="A3439" s="182"/>
      <c r="B3439" s="160"/>
      <c r="C3439" s="64"/>
      <c r="D3439" s="161"/>
      <c r="E3439" s="161"/>
      <c r="H3439" s="164"/>
      <c r="J3439" s="164"/>
      <c r="L3439" s="164"/>
      <c r="N3439" s="164"/>
      <c r="P3439" s="164"/>
      <c r="R3439" s="164"/>
      <c r="T3439" s="164"/>
      <c r="V3439" s="164"/>
      <c r="X3439" s="164"/>
      <c r="Z3439" s="164"/>
      <c r="AB3439" s="164"/>
      <c r="AD3439" s="164"/>
      <c r="AF3439" s="164"/>
      <c r="AH3439" s="164"/>
      <c r="AJ3439" s="164"/>
      <c r="AL3439" s="164"/>
      <c r="AN3439" s="164"/>
      <c r="AP3439" s="164"/>
      <c r="AR3439" s="164"/>
      <c r="AT3439" s="164"/>
      <c r="AV3439" s="164"/>
      <c r="AX3439" s="164"/>
      <c r="AZ3439" s="164"/>
      <c r="BB3439" s="164"/>
    </row>
    <row r="3440" spans="1:54" s="174" customFormat="1" ht="18.399999999999999" customHeight="1" x14ac:dyDescent="0.3">
      <c r="A3440" s="182"/>
      <c r="B3440" s="160"/>
      <c r="C3440" s="64"/>
      <c r="D3440" s="161"/>
      <c r="E3440" s="161"/>
      <c r="H3440" s="164"/>
      <c r="J3440" s="164"/>
      <c r="L3440" s="164"/>
      <c r="N3440" s="164"/>
      <c r="P3440" s="164"/>
      <c r="R3440" s="164"/>
      <c r="T3440" s="164"/>
      <c r="V3440" s="164"/>
      <c r="X3440" s="164"/>
      <c r="Z3440" s="164"/>
      <c r="AB3440" s="164"/>
      <c r="AD3440" s="164"/>
      <c r="AF3440" s="164"/>
      <c r="AH3440" s="164"/>
      <c r="AJ3440" s="164"/>
      <c r="AL3440" s="164"/>
      <c r="AN3440" s="164"/>
      <c r="AP3440" s="164"/>
      <c r="AR3440" s="164"/>
      <c r="AT3440" s="164"/>
      <c r="AV3440" s="164"/>
      <c r="AX3440" s="164"/>
      <c r="AZ3440" s="164"/>
      <c r="BB3440" s="164"/>
    </row>
    <row r="3441" spans="1:255" ht="18.399999999999999" customHeight="1" x14ac:dyDescent="0.3">
      <c r="A3441" s="182"/>
      <c r="B3441" s="160"/>
      <c r="C3441" s="64"/>
      <c r="D3441" s="161"/>
    </row>
    <row r="3442" spans="1:255" ht="18.399999999999999" customHeight="1" x14ac:dyDescent="0.3">
      <c r="A3442" s="182"/>
      <c r="B3442" s="160"/>
      <c r="C3442" s="64"/>
      <c r="D3442" s="161"/>
      <c r="F3442" s="174"/>
    </row>
    <row r="3443" spans="1:255" s="174" customFormat="1" ht="18.399999999999999" customHeight="1" x14ac:dyDescent="0.3">
      <c r="A3443" s="182"/>
      <c r="B3443" s="160"/>
      <c r="C3443" s="64"/>
      <c r="D3443" s="161"/>
      <c r="E3443" s="161"/>
      <c r="H3443" s="165"/>
      <c r="J3443" s="165"/>
      <c r="L3443" s="165"/>
      <c r="N3443" s="165"/>
      <c r="P3443" s="165"/>
      <c r="R3443" s="165"/>
      <c r="T3443" s="165"/>
      <c r="V3443" s="165"/>
      <c r="X3443" s="165"/>
      <c r="Z3443" s="165"/>
      <c r="AB3443" s="165"/>
      <c r="AD3443" s="165"/>
      <c r="AF3443" s="165"/>
      <c r="AH3443" s="165"/>
      <c r="AJ3443" s="165"/>
      <c r="AL3443" s="165"/>
      <c r="AN3443" s="165"/>
      <c r="AP3443" s="165"/>
      <c r="AR3443" s="165"/>
      <c r="AT3443" s="165"/>
      <c r="AV3443" s="165"/>
      <c r="AX3443" s="165"/>
      <c r="AZ3443" s="165"/>
      <c r="BB3443" s="165"/>
      <c r="BD3443" s="161"/>
      <c r="BE3443" s="161"/>
      <c r="BF3443" s="161"/>
      <c r="BG3443" s="161"/>
      <c r="BH3443" s="161"/>
      <c r="BI3443" s="161"/>
      <c r="BJ3443" s="161"/>
      <c r="BK3443" s="161"/>
      <c r="BL3443" s="161"/>
      <c r="BM3443" s="161"/>
      <c r="BN3443" s="161"/>
      <c r="BO3443" s="161"/>
      <c r="BP3443" s="161"/>
      <c r="BQ3443" s="161"/>
      <c r="BR3443" s="161"/>
      <c r="BS3443" s="161"/>
      <c r="BT3443" s="161"/>
      <c r="BU3443" s="161"/>
      <c r="BV3443" s="161"/>
      <c r="BW3443" s="161"/>
      <c r="BX3443" s="161"/>
      <c r="BY3443" s="161"/>
      <c r="BZ3443" s="161"/>
      <c r="CA3443" s="161"/>
      <c r="CB3443" s="161"/>
      <c r="CC3443" s="161"/>
      <c r="CD3443" s="161"/>
      <c r="CE3443" s="161"/>
      <c r="CF3443" s="161"/>
      <c r="CG3443" s="161"/>
      <c r="CH3443" s="161"/>
      <c r="CI3443" s="161"/>
      <c r="CJ3443" s="161"/>
      <c r="CK3443" s="161"/>
      <c r="CL3443" s="161"/>
      <c r="CM3443" s="161"/>
      <c r="CN3443" s="161"/>
      <c r="CO3443" s="161"/>
      <c r="CP3443" s="161"/>
      <c r="CQ3443" s="161"/>
      <c r="CR3443" s="161"/>
      <c r="CS3443" s="161"/>
      <c r="CT3443" s="161"/>
      <c r="CU3443" s="161"/>
      <c r="CV3443" s="161"/>
      <c r="CW3443" s="161"/>
      <c r="CX3443" s="161"/>
      <c r="CY3443" s="161"/>
      <c r="CZ3443" s="161"/>
      <c r="DA3443" s="161"/>
      <c r="DB3443" s="161"/>
      <c r="DC3443" s="161"/>
      <c r="DD3443" s="161"/>
      <c r="DE3443" s="161"/>
      <c r="DF3443" s="161"/>
      <c r="DG3443" s="161"/>
      <c r="DH3443" s="161"/>
      <c r="DI3443" s="161"/>
      <c r="DJ3443" s="161"/>
      <c r="DK3443" s="161"/>
      <c r="DL3443" s="161"/>
      <c r="DM3443" s="161"/>
      <c r="DN3443" s="161"/>
      <c r="DO3443" s="161"/>
      <c r="DP3443" s="161"/>
      <c r="DQ3443" s="161"/>
      <c r="DR3443" s="161"/>
      <c r="DS3443" s="161"/>
      <c r="DT3443" s="161"/>
      <c r="DU3443" s="161"/>
      <c r="DV3443" s="161"/>
      <c r="DW3443" s="161"/>
      <c r="DX3443" s="161"/>
      <c r="DY3443" s="161"/>
      <c r="EB3443" s="161"/>
      <c r="EC3443" s="161"/>
      <c r="ED3443" s="161"/>
      <c r="EE3443" s="161"/>
      <c r="EF3443" s="161"/>
      <c r="EG3443" s="161"/>
      <c r="EH3443" s="161"/>
      <c r="EI3443" s="161"/>
      <c r="EJ3443" s="161"/>
      <c r="EK3443" s="161"/>
      <c r="EL3443" s="161"/>
      <c r="EM3443" s="161"/>
      <c r="EN3443" s="161"/>
      <c r="EO3443" s="161"/>
      <c r="EP3443" s="161"/>
      <c r="EQ3443" s="161"/>
      <c r="ER3443" s="161"/>
      <c r="ES3443" s="161"/>
      <c r="ET3443" s="161"/>
      <c r="EU3443" s="161"/>
      <c r="EV3443" s="161"/>
      <c r="EW3443" s="161"/>
      <c r="EX3443" s="161"/>
      <c r="EY3443" s="161"/>
      <c r="EZ3443" s="161"/>
      <c r="FA3443" s="161"/>
      <c r="FB3443" s="161"/>
      <c r="FC3443" s="161"/>
      <c r="FD3443" s="161"/>
      <c r="FE3443" s="161"/>
      <c r="FF3443" s="161"/>
      <c r="FG3443" s="161"/>
      <c r="FH3443" s="161"/>
      <c r="FI3443" s="161"/>
      <c r="FJ3443" s="161"/>
      <c r="FK3443" s="161"/>
      <c r="FL3443" s="161"/>
      <c r="FM3443" s="161"/>
      <c r="FN3443" s="161"/>
      <c r="FO3443" s="161"/>
      <c r="FP3443" s="161"/>
      <c r="FQ3443" s="161"/>
      <c r="FR3443" s="161"/>
      <c r="FS3443" s="161"/>
      <c r="FT3443" s="161"/>
      <c r="FU3443" s="161"/>
      <c r="FV3443" s="161"/>
      <c r="FW3443" s="161"/>
      <c r="FX3443" s="161"/>
      <c r="FY3443" s="161"/>
      <c r="FZ3443" s="161"/>
      <c r="GA3443" s="161"/>
      <c r="GB3443" s="161"/>
      <c r="GC3443" s="161"/>
      <c r="GD3443" s="161"/>
      <c r="GE3443" s="161"/>
      <c r="GF3443" s="161"/>
      <c r="GG3443" s="161"/>
      <c r="GH3443" s="161"/>
      <c r="GI3443" s="161"/>
      <c r="GJ3443" s="161"/>
      <c r="GK3443" s="161"/>
      <c r="GL3443" s="161"/>
      <c r="GM3443" s="161"/>
      <c r="GN3443" s="161"/>
      <c r="GO3443" s="161"/>
      <c r="GP3443" s="161"/>
      <c r="GQ3443" s="161"/>
      <c r="GR3443" s="161"/>
      <c r="GS3443" s="161"/>
      <c r="GT3443" s="161"/>
      <c r="GU3443" s="161"/>
      <c r="GV3443" s="161"/>
      <c r="GW3443" s="161"/>
      <c r="GX3443" s="161"/>
      <c r="GY3443" s="161"/>
      <c r="GZ3443" s="161"/>
      <c r="HA3443" s="161"/>
      <c r="HB3443" s="161"/>
      <c r="HC3443" s="161"/>
      <c r="HD3443" s="161"/>
      <c r="HE3443" s="161"/>
      <c r="HF3443" s="161"/>
      <c r="HG3443" s="161"/>
      <c r="HH3443" s="161"/>
      <c r="HI3443" s="161"/>
      <c r="HJ3443" s="161"/>
      <c r="HK3443" s="161"/>
      <c r="HL3443" s="161"/>
      <c r="HM3443" s="161"/>
      <c r="HN3443" s="161"/>
      <c r="HO3443" s="161"/>
      <c r="HP3443" s="161"/>
      <c r="HQ3443" s="161"/>
      <c r="HR3443" s="161"/>
      <c r="HS3443" s="161"/>
      <c r="HT3443" s="161"/>
      <c r="HU3443" s="161"/>
      <c r="HV3443" s="161"/>
      <c r="HW3443" s="161"/>
      <c r="HX3443" s="161"/>
      <c r="HY3443" s="161"/>
      <c r="HZ3443" s="161"/>
      <c r="IA3443" s="161"/>
      <c r="IB3443" s="161"/>
      <c r="IC3443" s="161"/>
      <c r="ID3443" s="161"/>
      <c r="IE3443" s="161"/>
      <c r="IF3443" s="161"/>
      <c r="IG3443" s="161"/>
      <c r="IH3443" s="161"/>
      <c r="II3443" s="161"/>
      <c r="IJ3443" s="161"/>
      <c r="IK3443" s="161"/>
      <c r="IL3443" s="161"/>
      <c r="IM3443" s="161"/>
      <c r="IN3443" s="161"/>
      <c r="IO3443" s="161"/>
      <c r="IP3443" s="161"/>
      <c r="IQ3443" s="161"/>
      <c r="IR3443" s="161"/>
      <c r="IS3443" s="161"/>
      <c r="IT3443" s="161"/>
      <c r="IU3443" s="161"/>
    </row>
    <row r="3444" spans="1:255" s="174" customFormat="1" ht="18.399999999999999" customHeight="1" x14ac:dyDescent="0.3">
      <c r="A3444" s="182"/>
      <c r="B3444" s="160"/>
      <c r="C3444" s="64"/>
      <c r="D3444" s="161"/>
      <c r="E3444" s="161"/>
      <c r="F3444" s="165"/>
      <c r="H3444" s="165"/>
      <c r="J3444" s="165"/>
      <c r="L3444" s="165"/>
      <c r="N3444" s="165"/>
      <c r="P3444" s="165"/>
      <c r="R3444" s="165"/>
      <c r="T3444" s="165"/>
      <c r="V3444" s="165"/>
      <c r="X3444" s="165"/>
      <c r="Z3444" s="165"/>
      <c r="AB3444" s="165"/>
      <c r="AD3444" s="165"/>
      <c r="AF3444" s="165"/>
      <c r="AH3444" s="165"/>
      <c r="AJ3444" s="165"/>
      <c r="AL3444" s="165"/>
      <c r="AN3444" s="165"/>
      <c r="AP3444" s="165"/>
      <c r="AR3444" s="165"/>
      <c r="AT3444" s="165"/>
      <c r="AV3444" s="165"/>
      <c r="AX3444" s="165"/>
      <c r="AZ3444" s="165"/>
      <c r="BB3444" s="165"/>
    </row>
    <row r="3445" spans="1:255" s="174" customFormat="1" ht="18.399999999999999" customHeight="1" x14ac:dyDescent="0.3">
      <c r="A3445" s="182"/>
      <c r="B3445" s="161"/>
      <c r="C3445" s="89"/>
      <c r="D3445" s="164"/>
      <c r="E3445" s="161"/>
      <c r="H3445" s="165"/>
      <c r="J3445" s="165"/>
      <c r="L3445" s="165"/>
      <c r="N3445" s="165"/>
      <c r="P3445" s="165"/>
      <c r="R3445" s="165"/>
      <c r="T3445" s="165"/>
      <c r="V3445" s="165"/>
      <c r="X3445" s="165"/>
      <c r="Z3445" s="165"/>
      <c r="AB3445" s="165"/>
      <c r="AD3445" s="165"/>
      <c r="AF3445" s="165"/>
      <c r="AH3445" s="165"/>
      <c r="AJ3445" s="165"/>
      <c r="AL3445" s="165"/>
      <c r="AN3445" s="165"/>
      <c r="AP3445" s="165"/>
      <c r="AR3445" s="165"/>
      <c r="AT3445" s="165"/>
      <c r="AV3445" s="165"/>
      <c r="AX3445" s="165"/>
      <c r="AZ3445" s="165"/>
      <c r="BB3445" s="165"/>
    </row>
    <row r="3446" spans="1:255" s="174" customFormat="1" ht="18.399999999999999" customHeight="1" x14ac:dyDescent="0.3">
      <c r="A3446" s="182"/>
      <c r="B3446" s="161"/>
      <c r="C3446" s="89"/>
      <c r="D3446" s="164"/>
      <c r="E3446" s="161"/>
      <c r="H3446" s="165"/>
      <c r="J3446" s="165"/>
      <c r="L3446" s="165"/>
      <c r="N3446" s="165"/>
      <c r="P3446" s="165"/>
      <c r="R3446" s="165"/>
      <c r="T3446" s="165"/>
      <c r="V3446" s="165"/>
      <c r="X3446" s="165"/>
      <c r="Z3446" s="165"/>
      <c r="AB3446" s="165"/>
      <c r="AD3446" s="165"/>
      <c r="AF3446" s="165"/>
      <c r="AH3446" s="165"/>
      <c r="AJ3446" s="165"/>
      <c r="AL3446" s="165"/>
      <c r="AN3446" s="165"/>
      <c r="AP3446" s="165"/>
      <c r="AR3446" s="165"/>
      <c r="AT3446" s="165"/>
      <c r="AV3446" s="165"/>
      <c r="AX3446" s="165"/>
      <c r="AZ3446" s="165"/>
      <c r="BB3446" s="165"/>
    </row>
    <row r="3447" spans="1:255" s="174" customFormat="1" ht="18.399999999999999" customHeight="1" x14ac:dyDescent="0.3">
      <c r="A3447" s="182"/>
      <c r="B3447" s="160"/>
      <c r="C3447" s="64"/>
      <c r="D3447" s="161"/>
      <c r="E3447" s="161"/>
      <c r="F3447" s="165"/>
      <c r="H3447" s="165"/>
      <c r="J3447" s="165"/>
      <c r="L3447" s="165"/>
      <c r="N3447" s="165"/>
      <c r="P3447" s="165"/>
      <c r="R3447" s="165"/>
      <c r="T3447" s="165"/>
      <c r="V3447" s="165"/>
      <c r="X3447" s="165"/>
      <c r="Z3447" s="165"/>
      <c r="AB3447" s="165"/>
      <c r="AD3447" s="165"/>
      <c r="AF3447" s="165"/>
      <c r="AH3447" s="165"/>
      <c r="AJ3447" s="165"/>
      <c r="AL3447" s="165"/>
      <c r="AN3447" s="165"/>
      <c r="AP3447" s="165"/>
      <c r="AR3447" s="165"/>
      <c r="AT3447" s="165"/>
      <c r="AV3447" s="165"/>
      <c r="AX3447" s="165"/>
      <c r="AZ3447" s="165"/>
      <c r="BB3447" s="165"/>
    </row>
    <row r="3448" spans="1:255" s="174" customFormat="1" ht="18.399999999999999" customHeight="1" x14ac:dyDescent="0.3">
      <c r="A3448" s="182"/>
      <c r="B3448" s="160"/>
      <c r="C3448" s="64"/>
      <c r="D3448" s="161"/>
      <c r="E3448" s="161"/>
      <c r="F3448" s="165"/>
      <c r="H3448" s="165"/>
      <c r="J3448" s="165"/>
      <c r="L3448" s="165"/>
      <c r="N3448" s="165"/>
      <c r="P3448" s="165"/>
      <c r="R3448" s="165"/>
      <c r="T3448" s="165"/>
      <c r="V3448" s="165"/>
      <c r="X3448" s="165"/>
      <c r="Z3448" s="165"/>
      <c r="AB3448" s="165"/>
      <c r="AD3448" s="165"/>
      <c r="AF3448" s="165"/>
      <c r="AH3448" s="165"/>
      <c r="AJ3448" s="165"/>
      <c r="AL3448" s="165"/>
      <c r="AN3448" s="165"/>
      <c r="AP3448" s="165"/>
      <c r="AR3448" s="165"/>
      <c r="AT3448" s="165"/>
      <c r="AV3448" s="165"/>
      <c r="AX3448" s="165"/>
      <c r="AZ3448" s="165"/>
      <c r="BB3448" s="165"/>
    </row>
    <row r="3449" spans="1:255" s="174" customFormat="1" ht="18.399999999999999" customHeight="1" x14ac:dyDescent="0.3">
      <c r="A3449" s="200"/>
      <c r="B3449" s="173"/>
      <c r="C3449" s="67"/>
      <c r="D3449" s="161"/>
      <c r="E3449" s="161"/>
      <c r="H3449" s="165"/>
      <c r="J3449" s="165"/>
      <c r="L3449" s="165"/>
      <c r="N3449" s="165"/>
      <c r="P3449" s="165"/>
      <c r="R3449" s="165"/>
      <c r="T3449" s="165"/>
      <c r="V3449" s="165"/>
      <c r="X3449" s="165"/>
      <c r="Z3449" s="165"/>
      <c r="AB3449" s="165"/>
      <c r="AD3449" s="165"/>
      <c r="AF3449" s="165"/>
      <c r="AH3449" s="165"/>
      <c r="AJ3449" s="165"/>
      <c r="AL3449" s="165"/>
      <c r="AN3449" s="165"/>
      <c r="AP3449" s="165"/>
      <c r="AR3449" s="165"/>
      <c r="AT3449" s="165"/>
      <c r="AV3449" s="165"/>
      <c r="AX3449" s="165"/>
      <c r="AZ3449" s="165"/>
      <c r="BB3449" s="165"/>
    </row>
    <row r="3450" spans="1:255" s="174" customFormat="1" ht="18.399999999999999" customHeight="1" x14ac:dyDescent="0.3">
      <c r="A3450" s="200"/>
      <c r="B3450" s="173"/>
      <c r="C3450" s="67"/>
      <c r="D3450" s="161"/>
      <c r="E3450" s="161"/>
      <c r="H3450" s="165"/>
      <c r="J3450" s="165"/>
      <c r="L3450" s="165"/>
      <c r="N3450" s="165"/>
      <c r="P3450" s="165"/>
      <c r="R3450" s="165"/>
      <c r="T3450" s="165"/>
      <c r="V3450" s="165"/>
      <c r="X3450" s="165"/>
      <c r="Z3450" s="165"/>
      <c r="AB3450" s="165"/>
      <c r="AD3450" s="165"/>
      <c r="AF3450" s="165"/>
      <c r="AH3450" s="165"/>
      <c r="AJ3450" s="165"/>
      <c r="AL3450" s="165"/>
      <c r="AN3450" s="165"/>
      <c r="AP3450" s="165"/>
      <c r="AR3450" s="165"/>
      <c r="AT3450" s="165"/>
      <c r="AV3450" s="165"/>
      <c r="AX3450" s="165"/>
      <c r="AZ3450" s="165"/>
      <c r="BB3450" s="165"/>
    </row>
    <row r="3451" spans="1:255" s="174" customFormat="1" ht="18.399999999999999" customHeight="1" x14ac:dyDescent="0.3">
      <c r="A3451" s="182"/>
      <c r="B3451" s="161"/>
      <c r="C3451" s="89"/>
      <c r="D3451" s="164"/>
      <c r="E3451" s="161"/>
      <c r="H3451" s="165"/>
      <c r="J3451" s="165"/>
      <c r="L3451" s="165"/>
      <c r="N3451" s="165"/>
      <c r="P3451" s="165"/>
      <c r="R3451" s="165"/>
      <c r="T3451" s="165"/>
      <c r="V3451" s="165"/>
      <c r="X3451" s="165"/>
      <c r="Z3451" s="165"/>
      <c r="AB3451" s="165"/>
      <c r="AD3451" s="165"/>
      <c r="AF3451" s="165"/>
      <c r="AH3451" s="165"/>
      <c r="AJ3451" s="165"/>
      <c r="AL3451" s="165"/>
      <c r="AN3451" s="165"/>
      <c r="AP3451" s="165"/>
      <c r="AR3451" s="165"/>
      <c r="AT3451" s="165"/>
      <c r="AV3451" s="165"/>
      <c r="AX3451" s="165"/>
      <c r="AZ3451" s="165"/>
      <c r="BB3451" s="165"/>
    </row>
    <row r="3452" spans="1:255" s="174" customFormat="1" ht="18.399999999999999" customHeight="1" x14ac:dyDescent="0.3">
      <c r="A3452" s="182"/>
      <c r="B3452" s="160"/>
      <c r="C3452" s="64"/>
      <c r="D3452" s="161"/>
      <c r="E3452" s="161"/>
      <c r="J3452" s="165"/>
      <c r="L3452" s="165"/>
      <c r="N3452" s="165"/>
      <c r="P3452" s="165"/>
      <c r="R3452" s="165"/>
      <c r="T3452" s="165"/>
      <c r="V3452" s="165"/>
      <c r="X3452" s="165"/>
      <c r="Z3452" s="165"/>
      <c r="AB3452" s="165"/>
      <c r="AD3452" s="165"/>
      <c r="AF3452" s="165"/>
      <c r="AH3452" s="165"/>
      <c r="AJ3452" s="165"/>
      <c r="AL3452" s="165"/>
      <c r="AN3452" s="165"/>
      <c r="AP3452" s="165"/>
      <c r="AR3452" s="165"/>
      <c r="AT3452" s="165"/>
      <c r="AV3452" s="165"/>
      <c r="AX3452" s="165"/>
      <c r="AZ3452" s="165"/>
      <c r="BB3452" s="165"/>
    </row>
    <row r="3453" spans="1:255" s="174" customFormat="1" ht="18.399999999999999" customHeight="1" x14ac:dyDescent="0.3">
      <c r="A3453" s="182"/>
      <c r="B3453" s="160"/>
      <c r="C3453" s="64"/>
      <c r="D3453" s="161"/>
      <c r="E3453" s="161"/>
      <c r="H3453" s="165"/>
      <c r="J3453" s="165"/>
      <c r="L3453" s="165"/>
      <c r="N3453" s="165"/>
      <c r="P3453" s="165"/>
      <c r="R3453" s="165"/>
      <c r="T3453" s="165"/>
      <c r="V3453" s="165"/>
      <c r="X3453" s="165"/>
      <c r="Z3453" s="165"/>
      <c r="AB3453" s="165"/>
      <c r="AD3453" s="165"/>
      <c r="AF3453" s="165"/>
      <c r="AH3453" s="165"/>
      <c r="AJ3453" s="165"/>
      <c r="AL3453" s="165"/>
      <c r="AN3453" s="165"/>
      <c r="AP3453" s="165"/>
      <c r="AR3453" s="165"/>
      <c r="AT3453" s="165"/>
      <c r="AV3453" s="165"/>
      <c r="AX3453" s="165"/>
      <c r="AZ3453" s="165"/>
      <c r="BB3453" s="165"/>
    </row>
    <row r="3454" spans="1:255" s="174" customFormat="1" ht="18.399999999999999" customHeight="1" x14ac:dyDescent="0.3">
      <c r="A3454" s="182"/>
      <c r="B3454" s="160"/>
      <c r="C3454" s="64"/>
      <c r="D3454" s="161"/>
      <c r="E3454" s="161"/>
      <c r="F3454" s="165"/>
      <c r="H3454" s="165"/>
      <c r="J3454" s="165"/>
      <c r="L3454" s="165"/>
      <c r="N3454" s="165"/>
      <c r="P3454" s="165"/>
      <c r="R3454" s="165"/>
      <c r="T3454" s="165"/>
      <c r="V3454" s="165"/>
      <c r="X3454" s="165"/>
      <c r="Z3454" s="165"/>
      <c r="AB3454" s="165"/>
      <c r="AD3454" s="165"/>
      <c r="AF3454" s="165"/>
      <c r="AH3454" s="165"/>
      <c r="AJ3454" s="165"/>
      <c r="AL3454" s="165"/>
      <c r="AN3454" s="165"/>
      <c r="AP3454" s="165"/>
      <c r="AR3454" s="165"/>
      <c r="AT3454" s="165"/>
      <c r="AV3454" s="165"/>
      <c r="AX3454" s="165"/>
      <c r="AZ3454" s="165"/>
      <c r="BB3454" s="165"/>
    </row>
    <row r="3455" spans="1:255" s="174" customFormat="1" ht="18.399999999999999" customHeight="1" x14ac:dyDescent="0.3">
      <c r="A3455" s="182"/>
      <c r="B3455" s="160"/>
      <c r="C3455" s="64"/>
      <c r="D3455" s="161"/>
      <c r="E3455" s="161"/>
      <c r="F3455" s="165"/>
      <c r="H3455" s="165"/>
      <c r="J3455" s="165"/>
      <c r="L3455" s="165"/>
      <c r="N3455" s="165"/>
      <c r="P3455" s="165"/>
      <c r="R3455" s="165"/>
      <c r="T3455" s="165"/>
      <c r="V3455" s="165"/>
      <c r="X3455" s="165"/>
      <c r="Z3455" s="165"/>
      <c r="AB3455" s="165"/>
      <c r="AD3455" s="165"/>
      <c r="AF3455" s="165"/>
      <c r="AH3455" s="165"/>
      <c r="AJ3455" s="165"/>
      <c r="AL3455" s="165"/>
      <c r="AN3455" s="165"/>
      <c r="AP3455" s="165"/>
      <c r="AR3455" s="165"/>
      <c r="AT3455" s="165"/>
      <c r="AV3455" s="165"/>
      <c r="AX3455" s="165"/>
      <c r="AZ3455" s="165"/>
      <c r="BB3455" s="165"/>
    </row>
    <row r="3456" spans="1:255" s="174" customFormat="1" ht="18.399999999999999" customHeight="1" x14ac:dyDescent="0.3">
      <c r="A3456" s="182"/>
      <c r="B3456" s="160"/>
      <c r="C3456" s="64"/>
      <c r="D3456" s="161"/>
      <c r="E3456" s="161"/>
      <c r="R3456" s="165"/>
      <c r="T3456" s="165"/>
      <c r="V3456" s="165"/>
      <c r="X3456" s="165"/>
      <c r="Z3456" s="165"/>
      <c r="AB3456" s="165"/>
      <c r="AD3456" s="165"/>
      <c r="AF3456" s="165"/>
      <c r="AH3456" s="165"/>
      <c r="AJ3456" s="165"/>
      <c r="AL3456" s="165"/>
      <c r="AN3456" s="165"/>
      <c r="AP3456" s="165"/>
      <c r="AR3456" s="165"/>
      <c r="AT3456" s="165"/>
      <c r="AV3456" s="165"/>
      <c r="AX3456" s="165"/>
      <c r="AZ3456" s="165"/>
      <c r="BB3456" s="165"/>
    </row>
    <row r="3457" spans="1:54" s="174" customFormat="1" ht="18.399999999999999" customHeight="1" x14ac:dyDescent="0.3">
      <c r="A3457" s="182"/>
      <c r="B3457" s="160"/>
      <c r="C3457" s="64"/>
      <c r="D3457" s="161"/>
      <c r="E3457" s="161"/>
      <c r="F3457" s="165"/>
      <c r="H3457" s="165"/>
      <c r="J3457" s="165"/>
      <c r="L3457" s="165"/>
      <c r="N3457" s="165"/>
      <c r="P3457" s="165"/>
      <c r="R3457" s="165"/>
      <c r="T3457" s="165"/>
      <c r="V3457" s="165"/>
      <c r="X3457" s="165"/>
      <c r="Z3457" s="165"/>
      <c r="AB3457" s="165"/>
      <c r="AD3457" s="165"/>
      <c r="AF3457" s="165"/>
      <c r="AH3457" s="165"/>
      <c r="AJ3457" s="165"/>
      <c r="AL3457" s="165"/>
      <c r="AN3457" s="165"/>
      <c r="AP3457" s="165"/>
      <c r="AR3457" s="165"/>
      <c r="AT3457" s="165"/>
      <c r="AV3457" s="165"/>
      <c r="AX3457" s="165"/>
      <c r="AZ3457" s="165"/>
      <c r="BB3457" s="165"/>
    </row>
    <row r="3458" spans="1:54" s="174" customFormat="1" ht="18.399999999999999" customHeight="1" x14ac:dyDescent="0.3">
      <c r="A3458" s="182"/>
      <c r="B3458" s="160"/>
      <c r="C3458" s="64"/>
      <c r="D3458" s="161"/>
      <c r="E3458" s="161"/>
      <c r="F3458" s="165"/>
      <c r="H3458" s="165"/>
      <c r="J3458" s="165"/>
      <c r="L3458" s="165"/>
      <c r="N3458" s="165"/>
      <c r="P3458" s="165"/>
      <c r="R3458" s="165"/>
      <c r="T3458" s="165"/>
      <c r="V3458" s="165"/>
      <c r="X3458" s="165"/>
      <c r="Z3458" s="165"/>
      <c r="AB3458" s="165"/>
      <c r="AD3458" s="165"/>
      <c r="AF3458" s="165"/>
      <c r="AH3458" s="165"/>
      <c r="AJ3458" s="165"/>
      <c r="AL3458" s="165"/>
      <c r="AN3458" s="165"/>
      <c r="AP3458" s="165"/>
      <c r="AR3458" s="165"/>
      <c r="AT3458" s="165"/>
      <c r="AV3458" s="165"/>
      <c r="AX3458" s="165"/>
      <c r="AZ3458" s="165"/>
      <c r="BB3458" s="165"/>
    </row>
    <row r="3459" spans="1:54" s="174" customFormat="1" ht="18.399999999999999" customHeight="1" x14ac:dyDescent="0.3">
      <c r="A3459" s="182"/>
      <c r="B3459" s="160"/>
      <c r="C3459" s="64"/>
      <c r="D3459" s="161"/>
      <c r="E3459" s="161"/>
      <c r="F3459" s="165"/>
      <c r="H3459" s="165"/>
      <c r="J3459" s="165"/>
      <c r="L3459" s="165"/>
      <c r="N3459" s="165"/>
      <c r="P3459" s="165"/>
      <c r="R3459" s="165"/>
      <c r="T3459" s="165"/>
      <c r="V3459" s="165"/>
      <c r="X3459" s="165"/>
      <c r="Z3459" s="165"/>
      <c r="AB3459" s="165"/>
      <c r="AD3459" s="165"/>
      <c r="AF3459" s="165"/>
      <c r="AH3459" s="165"/>
      <c r="AJ3459" s="165"/>
      <c r="AL3459" s="165"/>
      <c r="AN3459" s="165"/>
      <c r="AP3459" s="165"/>
      <c r="AR3459" s="165"/>
      <c r="AT3459" s="165"/>
      <c r="AV3459" s="165"/>
      <c r="AX3459" s="165"/>
      <c r="AZ3459" s="165"/>
      <c r="BB3459" s="165"/>
    </row>
    <row r="3460" spans="1:54" s="174" customFormat="1" ht="18.399999999999999" customHeight="1" x14ac:dyDescent="0.3">
      <c r="A3460" s="182"/>
      <c r="B3460" s="160"/>
      <c r="C3460" s="64"/>
      <c r="D3460" s="161"/>
      <c r="E3460" s="161"/>
      <c r="H3460" s="165"/>
      <c r="J3460" s="165"/>
      <c r="L3460" s="165"/>
      <c r="N3460" s="165"/>
      <c r="P3460" s="165"/>
      <c r="R3460" s="165"/>
      <c r="T3460" s="165"/>
      <c r="V3460" s="165"/>
      <c r="X3460" s="165"/>
      <c r="Z3460" s="165"/>
      <c r="AB3460" s="165"/>
      <c r="AD3460" s="165"/>
      <c r="AF3460" s="165"/>
      <c r="AH3460" s="165"/>
      <c r="AJ3460" s="165"/>
      <c r="AL3460" s="165"/>
      <c r="AN3460" s="165"/>
      <c r="AP3460" s="165"/>
      <c r="AR3460" s="165"/>
      <c r="AT3460" s="165"/>
      <c r="AV3460" s="165"/>
      <c r="AX3460" s="165"/>
      <c r="AZ3460" s="165"/>
      <c r="BB3460" s="165"/>
    </row>
    <row r="3461" spans="1:54" s="174" customFormat="1" ht="18.399999999999999" customHeight="1" x14ac:dyDescent="0.3">
      <c r="A3461" s="182"/>
      <c r="B3461" s="161"/>
      <c r="C3461" s="89"/>
      <c r="D3461" s="164"/>
      <c r="E3461" s="161"/>
      <c r="H3461" s="165"/>
      <c r="J3461" s="165"/>
      <c r="L3461" s="165"/>
      <c r="N3461" s="165"/>
      <c r="P3461" s="165"/>
      <c r="R3461" s="165"/>
      <c r="T3461" s="165"/>
      <c r="V3461" s="165"/>
      <c r="X3461" s="165"/>
      <c r="Z3461" s="165"/>
      <c r="AB3461" s="165"/>
      <c r="AD3461" s="165"/>
      <c r="AF3461" s="165"/>
      <c r="AH3461" s="165"/>
      <c r="AJ3461" s="165"/>
      <c r="AL3461" s="165"/>
      <c r="AN3461" s="165"/>
      <c r="AP3461" s="165"/>
      <c r="AR3461" s="165"/>
      <c r="AT3461" s="165"/>
      <c r="AV3461" s="165"/>
      <c r="AX3461" s="165"/>
      <c r="AZ3461" s="165"/>
      <c r="BB3461" s="165"/>
    </row>
    <row r="3462" spans="1:54" s="174" customFormat="1" ht="18.399999999999999" customHeight="1" x14ac:dyDescent="0.3">
      <c r="A3462" s="182"/>
      <c r="B3462" s="160"/>
      <c r="C3462" s="64"/>
      <c r="D3462" s="161"/>
      <c r="E3462" s="161"/>
      <c r="F3462" s="165"/>
      <c r="H3462" s="165"/>
      <c r="J3462" s="165"/>
      <c r="L3462" s="165"/>
      <c r="N3462" s="165"/>
      <c r="P3462" s="165"/>
      <c r="R3462" s="165"/>
      <c r="T3462" s="165"/>
      <c r="V3462" s="165"/>
      <c r="X3462" s="165"/>
      <c r="Z3462" s="165"/>
      <c r="AB3462" s="165"/>
      <c r="AD3462" s="165"/>
      <c r="AF3462" s="165"/>
      <c r="AH3462" s="165"/>
      <c r="AJ3462" s="165"/>
      <c r="AL3462" s="165"/>
      <c r="AN3462" s="165"/>
      <c r="AP3462" s="165"/>
      <c r="AR3462" s="165"/>
      <c r="AT3462" s="165"/>
      <c r="AV3462" s="165"/>
      <c r="AX3462" s="165"/>
      <c r="AZ3462" s="165"/>
      <c r="BB3462" s="165"/>
    </row>
    <row r="3463" spans="1:54" s="174" customFormat="1" ht="18.399999999999999" customHeight="1" x14ac:dyDescent="0.3">
      <c r="A3463" s="182"/>
      <c r="C3463" s="64"/>
      <c r="D3463" s="161"/>
      <c r="E3463" s="161"/>
      <c r="F3463" s="165"/>
      <c r="H3463" s="165"/>
      <c r="J3463" s="165"/>
      <c r="L3463" s="165"/>
      <c r="N3463" s="165"/>
      <c r="P3463" s="165"/>
      <c r="R3463" s="165"/>
      <c r="T3463" s="165"/>
      <c r="V3463" s="165"/>
      <c r="X3463" s="165"/>
      <c r="Z3463" s="165"/>
      <c r="AB3463" s="165"/>
      <c r="AD3463" s="165"/>
      <c r="AF3463" s="165"/>
      <c r="AH3463" s="165"/>
      <c r="AJ3463" s="165"/>
      <c r="AL3463" s="165"/>
      <c r="AN3463" s="165"/>
      <c r="AP3463" s="165"/>
      <c r="AR3463" s="165"/>
      <c r="AT3463" s="165"/>
      <c r="AV3463" s="165"/>
      <c r="AX3463" s="165"/>
      <c r="AZ3463" s="165"/>
      <c r="BB3463" s="165"/>
    </row>
    <row r="3464" spans="1:54" s="174" customFormat="1" ht="18.399999999999999" customHeight="1" x14ac:dyDescent="0.3">
      <c r="A3464" s="182"/>
      <c r="C3464" s="64"/>
      <c r="D3464" s="161"/>
      <c r="E3464" s="161"/>
      <c r="F3464" s="165"/>
      <c r="H3464" s="165"/>
      <c r="J3464" s="165"/>
      <c r="L3464" s="165"/>
      <c r="N3464" s="165"/>
      <c r="P3464" s="165"/>
      <c r="R3464" s="165"/>
      <c r="T3464" s="165"/>
      <c r="V3464" s="165"/>
      <c r="X3464" s="165"/>
      <c r="Z3464" s="165"/>
      <c r="AB3464" s="165"/>
      <c r="AD3464" s="165"/>
      <c r="AF3464" s="165"/>
      <c r="AH3464" s="165"/>
      <c r="AJ3464" s="165"/>
      <c r="AL3464" s="165"/>
      <c r="AN3464" s="165"/>
      <c r="AP3464" s="165"/>
      <c r="AR3464" s="165"/>
      <c r="AT3464" s="165"/>
      <c r="AV3464" s="165"/>
      <c r="AX3464" s="165"/>
      <c r="AZ3464" s="165"/>
      <c r="BB3464" s="165"/>
    </row>
    <row r="3465" spans="1:54" s="174" customFormat="1" ht="18.399999999999999" customHeight="1" x14ac:dyDescent="0.3">
      <c r="A3465" s="200"/>
      <c r="B3465" s="179"/>
      <c r="C3465" s="80"/>
      <c r="D3465" s="161"/>
      <c r="E3465" s="161"/>
      <c r="H3465" s="165"/>
      <c r="J3465" s="165"/>
      <c r="L3465" s="165"/>
      <c r="N3465" s="165"/>
      <c r="P3465" s="165"/>
      <c r="R3465" s="165"/>
      <c r="T3465" s="165"/>
      <c r="V3465" s="165"/>
      <c r="X3465" s="165"/>
      <c r="Z3465" s="165"/>
      <c r="AB3465" s="165"/>
      <c r="AD3465" s="165"/>
      <c r="AF3465" s="165"/>
      <c r="AH3465" s="165"/>
      <c r="AJ3465" s="165"/>
      <c r="AL3465" s="165"/>
      <c r="AN3465" s="165"/>
      <c r="AP3465" s="165"/>
      <c r="AR3465" s="165"/>
      <c r="AT3465" s="165"/>
      <c r="AV3465" s="165"/>
      <c r="AX3465" s="165"/>
      <c r="AZ3465" s="165"/>
      <c r="BB3465" s="165"/>
    </row>
    <row r="3466" spans="1:54" s="174" customFormat="1" ht="18.399999999999999" customHeight="1" x14ac:dyDescent="0.3">
      <c r="A3466" s="182"/>
      <c r="B3466" s="160"/>
      <c r="C3466" s="64"/>
      <c r="D3466" s="161"/>
      <c r="E3466" s="161"/>
      <c r="H3466" s="165"/>
      <c r="J3466" s="165"/>
      <c r="L3466" s="165"/>
      <c r="N3466" s="165"/>
      <c r="P3466" s="165"/>
      <c r="R3466" s="165"/>
      <c r="T3466" s="165"/>
      <c r="V3466" s="165"/>
      <c r="X3466" s="165"/>
      <c r="Z3466" s="165"/>
      <c r="AB3466" s="165"/>
      <c r="AD3466" s="165"/>
      <c r="AF3466" s="165"/>
      <c r="AH3466" s="165"/>
      <c r="AJ3466" s="165"/>
      <c r="AL3466" s="165"/>
      <c r="AN3466" s="165"/>
      <c r="AP3466" s="165"/>
      <c r="AR3466" s="165"/>
      <c r="AT3466" s="165"/>
      <c r="AV3466" s="165"/>
      <c r="AX3466" s="165"/>
      <c r="AZ3466" s="165"/>
      <c r="BB3466" s="165"/>
    </row>
    <row r="3467" spans="1:54" s="174" customFormat="1" ht="18.399999999999999" customHeight="1" x14ac:dyDescent="0.3">
      <c r="A3467" s="182"/>
      <c r="B3467" s="160"/>
      <c r="C3467" s="64"/>
      <c r="D3467" s="161"/>
      <c r="E3467" s="161"/>
      <c r="H3467" s="165"/>
      <c r="J3467" s="165"/>
      <c r="L3467" s="165"/>
      <c r="N3467" s="165"/>
      <c r="P3467" s="165"/>
      <c r="R3467" s="165"/>
      <c r="T3467" s="165"/>
      <c r="V3467" s="165"/>
      <c r="X3467" s="165"/>
      <c r="Z3467" s="165"/>
      <c r="AB3467" s="165"/>
      <c r="AD3467" s="165"/>
      <c r="AF3467" s="165"/>
      <c r="AH3467" s="165"/>
      <c r="AJ3467" s="165"/>
      <c r="AL3467" s="165"/>
      <c r="AN3467" s="165"/>
      <c r="AP3467" s="165"/>
      <c r="AR3467" s="165"/>
      <c r="AT3467" s="165"/>
      <c r="AV3467" s="165"/>
      <c r="AX3467" s="165"/>
      <c r="AZ3467" s="165"/>
      <c r="BB3467" s="165"/>
    </row>
    <row r="3468" spans="1:54" s="174" customFormat="1" ht="18.399999999999999" customHeight="1" x14ac:dyDescent="0.3">
      <c r="A3468" s="182"/>
      <c r="B3468" s="160"/>
      <c r="C3468" s="64"/>
      <c r="D3468" s="161"/>
      <c r="E3468" s="161"/>
      <c r="F3468" s="165"/>
      <c r="H3468" s="165"/>
      <c r="J3468" s="165"/>
      <c r="L3468" s="165"/>
      <c r="N3468" s="165"/>
      <c r="P3468" s="165"/>
      <c r="R3468" s="165"/>
      <c r="T3468" s="165"/>
      <c r="V3468" s="165"/>
      <c r="X3468" s="165"/>
      <c r="Z3468" s="165"/>
      <c r="AB3468" s="165"/>
      <c r="AD3468" s="165"/>
      <c r="AF3468" s="165"/>
      <c r="AH3468" s="165"/>
      <c r="AJ3468" s="165"/>
      <c r="AL3468" s="165"/>
      <c r="AN3468" s="165"/>
      <c r="AP3468" s="165"/>
      <c r="AR3468" s="165"/>
      <c r="AT3468" s="165"/>
      <c r="AV3468" s="165"/>
      <c r="AX3468" s="165"/>
      <c r="AZ3468" s="165"/>
      <c r="BB3468" s="165"/>
    </row>
    <row r="3469" spans="1:54" s="174" customFormat="1" ht="18.399999999999999" customHeight="1" x14ac:dyDescent="0.3">
      <c r="A3469" s="182"/>
      <c r="B3469" s="160"/>
      <c r="C3469" s="64"/>
      <c r="D3469" s="161"/>
      <c r="E3469" s="161"/>
      <c r="F3469" s="165"/>
      <c r="H3469" s="165"/>
      <c r="J3469" s="165"/>
      <c r="L3469" s="165"/>
      <c r="N3469" s="165"/>
      <c r="P3469" s="165"/>
      <c r="R3469" s="165"/>
      <c r="T3469" s="165"/>
      <c r="V3469" s="165"/>
      <c r="X3469" s="165"/>
      <c r="Z3469" s="165"/>
      <c r="AB3469" s="165"/>
      <c r="AD3469" s="165"/>
      <c r="AF3469" s="165"/>
      <c r="AH3469" s="165"/>
      <c r="AJ3469" s="165"/>
      <c r="AL3469" s="165"/>
      <c r="AN3469" s="165"/>
      <c r="AP3469" s="165"/>
      <c r="AR3469" s="165"/>
      <c r="AT3469" s="165"/>
      <c r="AV3469" s="165"/>
      <c r="AX3469" s="165"/>
      <c r="AZ3469" s="165"/>
      <c r="BB3469" s="165"/>
    </row>
    <row r="3470" spans="1:54" s="174" customFormat="1" ht="18.399999999999999" customHeight="1" x14ac:dyDescent="0.3">
      <c r="A3470" s="182"/>
      <c r="B3470" s="160"/>
      <c r="C3470" s="64"/>
      <c r="D3470" s="161"/>
      <c r="E3470" s="161"/>
      <c r="H3470" s="165"/>
      <c r="J3470" s="165"/>
      <c r="L3470" s="165"/>
      <c r="N3470" s="165"/>
      <c r="P3470" s="165"/>
      <c r="R3470" s="165"/>
      <c r="T3470" s="165"/>
      <c r="V3470" s="165"/>
      <c r="X3470" s="165"/>
      <c r="Z3470" s="165"/>
      <c r="AB3470" s="165"/>
      <c r="AD3470" s="165"/>
      <c r="AF3470" s="165"/>
      <c r="AH3470" s="165"/>
      <c r="AJ3470" s="165"/>
      <c r="AL3470" s="165"/>
      <c r="AN3470" s="165"/>
      <c r="AP3470" s="165"/>
      <c r="AR3470" s="165"/>
      <c r="AT3470" s="165"/>
      <c r="AV3470" s="165"/>
      <c r="AX3470" s="165"/>
      <c r="AZ3470" s="165"/>
      <c r="BB3470" s="165"/>
    </row>
    <row r="3471" spans="1:54" s="174" customFormat="1" ht="18.399999999999999" customHeight="1" x14ac:dyDescent="0.3">
      <c r="A3471" s="182"/>
      <c r="B3471" s="173"/>
      <c r="C3471" s="67"/>
      <c r="D3471" s="161"/>
      <c r="E3471" s="161"/>
      <c r="H3471" s="165"/>
      <c r="J3471" s="165"/>
      <c r="L3471" s="165"/>
      <c r="N3471" s="165"/>
      <c r="P3471" s="165"/>
      <c r="R3471" s="165"/>
      <c r="T3471" s="165"/>
      <c r="V3471" s="165"/>
      <c r="X3471" s="165"/>
      <c r="Z3471" s="165"/>
      <c r="AB3471" s="165"/>
      <c r="AD3471" s="165"/>
      <c r="AF3471" s="165"/>
      <c r="AH3471" s="165"/>
      <c r="AJ3471" s="165"/>
      <c r="AL3471" s="165"/>
      <c r="AN3471" s="165"/>
      <c r="AP3471" s="165"/>
      <c r="AR3471" s="165"/>
      <c r="AT3471" s="165"/>
      <c r="AV3471" s="165"/>
      <c r="AX3471" s="165"/>
      <c r="AZ3471" s="165"/>
      <c r="BB3471" s="165"/>
    </row>
    <row r="3472" spans="1:54" s="174" customFormat="1" ht="18.399999999999999" customHeight="1" x14ac:dyDescent="0.3">
      <c r="A3472" s="182"/>
      <c r="B3472" s="160"/>
      <c r="C3472" s="64"/>
      <c r="D3472" s="161"/>
      <c r="E3472" s="161"/>
      <c r="H3472" s="165"/>
      <c r="J3472" s="165"/>
      <c r="L3472" s="165"/>
      <c r="N3472" s="165"/>
      <c r="P3472" s="165"/>
      <c r="R3472" s="165"/>
      <c r="T3472" s="165"/>
      <c r="V3472" s="165"/>
      <c r="X3472" s="165"/>
      <c r="Z3472" s="165"/>
      <c r="AB3472" s="165"/>
      <c r="AD3472" s="165"/>
      <c r="AF3472" s="165"/>
      <c r="AH3472" s="165"/>
      <c r="AJ3472" s="165"/>
      <c r="AL3472" s="165"/>
      <c r="AN3472" s="165"/>
      <c r="AP3472" s="165"/>
      <c r="AR3472" s="165"/>
      <c r="AT3472" s="165"/>
      <c r="AV3472" s="165"/>
      <c r="AX3472" s="165"/>
      <c r="AZ3472" s="165"/>
      <c r="BB3472" s="165"/>
    </row>
    <row r="3473" spans="1:54" s="174" customFormat="1" ht="18.399999999999999" customHeight="1" x14ac:dyDescent="0.3">
      <c r="A3473" s="182"/>
      <c r="B3473" s="160"/>
      <c r="C3473" s="64"/>
      <c r="D3473" s="161"/>
      <c r="E3473" s="161"/>
      <c r="F3473" s="165"/>
      <c r="H3473" s="165"/>
      <c r="J3473" s="165"/>
      <c r="L3473" s="165"/>
      <c r="N3473" s="165"/>
      <c r="P3473" s="165"/>
      <c r="R3473" s="165"/>
      <c r="T3473" s="165"/>
      <c r="V3473" s="165"/>
      <c r="X3473" s="165"/>
      <c r="Z3473" s="165"/>
      <c r="AB3473" s="165"/>
      <c r="AD3473" s="165"/>
      <c r="AF3473" s="165"/>
      <c r="AH3473" s="165"/>
      <c r="AJ3473" s="165"/>
      <c r="AL3473" s="165"/>
      <c r="AN3473" s="165"/>
      <c r="AP3473" s="165"/>
      <c r="AR3473" s="165"/>
      <c r="AT3473" s="165"/>
      <c r="AV3473" s="165"/>
      <c r="AX3473" s="165"/>
      <c r="AZ3473" s="165"/>
      <c r="BB3473" s="165"/>
    </row>
    <row r="3474" spans="1:54" s="174" customFormat="1" ht="18.399999999999999" customHeight="1" x14ac:dyDescent="0.3">
      <c r="A3474" s="182"/>
      <c r="B3474" s="160"/>
      <c r="C3474" s="64"/>
      <c r="D3474" s="161"/>
      <c r="E3474" s="161"/>
      <c r="F3474" s="165"/>
      <c r="H3474" s="165"/>
      <c r="J3474" s="165"/>
      <c r="L3474" s="165"/>
      <c r="N3474" s="165"/>
      <c r="P3474" s="165"/>
      <c r="R3474" s="165"/>
      <c r="T3474" s="165"/>
      <c r="V3474" s="165"/>
      <c r="X3474" s="165"/>
      <c r="Z3474" s="165"/>
      <c r="AB3474" s="165"/>
      <c r="AD3474" s="165"/>
      <c r="AF3474" s="165"/>
      <c r="AH3474" s="165"/>
      <c r="AJ3474" s="165"/>
      <c r="AL3474" s="165"/>
      <c r="AN3474" s="165"/>
      <c r="AP3474" s="165"/>
      <c r="AR3474" s="165"/>
      <c r="AT3474" s="165"/>
      <c r="AV3474" s="165"/>
      <c r="AX3474" s="165"/>
      <c r="AZ3474" s="165"/>
      <c r="BB3474" s="165"/>
    </row>
    <row r="3475" spans="1:54" s="174" customFormat="1" ht="18.399999999999999" customHeight="1" x14ac:dyDescent="0.3">
      <c r="A3475" s="182"/>
      <c r="B3475" s="160"/>
      <c r="C3475" s="64"/>
      <c r="D3475" s="161"/>
      <c r="E3475" s="161"/>
      <c r="N3475" s="165"/>
      <c r="P3475" s="165"/>
      <c r="R3475" s="165"/>
      <c r="T3475" s="165"/>
      <c r="V3475" s="165"/>
      <c r="X3475" s="165"/>
      <c r="Z3475" s="165"/>
      <c r="AB3475" s="165"/>
      <c r="AD3475" s="165"/>
      <c r="AF3475" s="165"/>
      <c r="AH3475" s="165"/>
      <c r="AJ3475" s="165"/>
      <c r="AL3475" s="165"/>
      <c r="AN3475" s="165"/>
      <c r="AP3475" s="165"/>
      <c r="AR3475" s="165"/>
      <c r="AT3475" s="165"/>
      <c r="AV3475" s="165"/>
      <c r="AX3475" s="165"/>
      <c r="AZ3475" s="165"/>
      <c r="BB3475" s="165"/>
    </row>
    <row r="3476" spans="1:54" s="174" customFormat="1" ht="18.399999999999999" customHeight="1" x14ac:dyDescent="0.3">
      <c r="A3476" s="200"/>
      <c r="B3476" s="173"/>
      <c r="C3476" s="80"/>
      <c r="D3476" s="161"/>
      <c r="E3476" s="161"/>
      <c r="H3476" s="165"/>
      <c r="J3476" s="165"/>
      <c r="L3476" s="165"/>
      <c r="N3476" s="165"/>
      <c r="P3476" s="165"/>
      <c r="R3476" s="165"/>
      <c r="T3476" s="165"/>
      <c r="V3476" s="165"/>
      <c r="X3476" s="165"/>
      <c r="Z3476" s="165"/>
      <c r="AB3476" s="165"/>
      <c r="AD3476" s="165"/>
      <c r="AF3476" s="165"/>
      <c r="AH3476" s="165"/>
      <c r="AJ3476" s="165"/>
      <c r="AL3476" s="165"/>
      <c r="AN3476" s="165"/>
      <c r="AP3476" s="165"/>
      <c r="AR3476" s="165"/>
      <c r="AT3476" s="165"/>
      <c r="AV3476" s="165"/>
      <c r="AX3476" s="165"/>
      <c r="AZ3476" s="165"/>
      <c r="BB3476" s="165"/>
    </row>
    <row r="3477" spans="1:54" s="174" customFormat="1" ht="18.399999999999999" customHeight="1" x14ac:dyDescent="0.3">
      <c r="A3477" s="182"/>
      <c r="B3477" s="161"/>
      <c r="C3477" s="89"/>
      <c r="D3477" s="164"/>
      <c r="E3477" s="161"/>
      <c r="H3477" s="165"/>
      <c r="J3477" s="165"/>
      <c r="L3477" s="165"/>
      <c r="N3477" s="165"/>
      <c r="P3477" s="165"/>
      <c r="R3477" s="165"/>
      <c r="T3477" s="165"/>
      <c r="V3477" s="165"/>
      <c r="X3477" s="165"/>
      <c r="Z3477" s="165"/>
      <c r="AB3477" s="165"/>
      <c r="AD3477" s="165"/>
      <c r="AF3477" s="165"/>
      <c r="AH3477" s="165"/>
      <c r="AJ3477" s="165"/>
      <c r="AL3477" s="165"/>
      <c r="AN3477" s="165"/>
      <c r="AP3477" s="165"/>
      <c r="AR3477" s="165"/>
      <c r="AT3477" s="165"/>
      <c r="AV3477" s="165"/>
      <c r="AX3477" s="165"/>
      <c r="AZ3477" s="165"/>
      <c r="BB3477" s="165"/>
    </row>
    <row r="3478" spans="1:54" s="174" customFormat="1" ht="18.399999999999999" customHeight="1" x14ac:dyDescent="0.3">
      <c r="A3478" s="200"/>
      <c r="B3478" s="173"/>
      <c r="C3478" s="67"/>
      <c r="D3478" s="161"/>
      <c r="E3478" s="161"/>
      <c r="H3478" s="165"/>
      <c r="J3478" s="165"/>
      <c r="L3478" s="165"/>
      <c r="N3478" s="165"/>
      <c r="P3478" s="165"/>
      <c r="R3478" s="165"/>
      <c r="T3478" s="165"/>
      <c r="V3478" s="165"/>
      <c r="X3478" s="165"/>
      <c r="Z3478" s="165"/>
      <c r="AB3478" s="165"/>
      <c r="AD3478" s="165"/>
      <c r="AF3478" s="165"/>
      <c r="AH3478" s="165"/>
      <c r="AJ3478" s="165"/>
      <c r="AL3478" s="165"/>
      <c r="AN3478" s="165"/>
      <c r="AP3478" s="165"/>
      <c r="AR3478" s="165"/>
      <c r="AT3478" s="165"/>
      <c r="AV3478" s="165"/>
      <c r="AX3478" s="165"/>
      <c r="AZ3478" s="165"/>
      <c r="BB3478" s="165"/>
    </row>
    <row r="3479" spans="1:54" s="174" customFormat="1" ht="18.399999999999999" customHeight="1" x14ac:dyDescent="0.3">
      <c r="A3479" s="182"/>
      <c r="B3479" s="160"/>
      <c r="C3479" s="64"/>
      <c r="D3479" s="161"/>
      <c r="E3479" s="161"/>
      <c r="L3479" s="165"/>
      <c r="N3479" s="165"/>
      <c r="P3479" s="165"/>
      <c r="R3479" s="165"/>
      <c r="T3479" s="165"/>
      <c r="V3479" s="165"/>
      <c r="X3479" s="165"/>
      <c r="Z3479" s="165"/>
      <c r="AB3479" s="165"/>
      <c r="AD3479" s="165"/>
      <c r="AF3479" s="165"/>
      <c r="AH3479" s="165"/>
      <c r="AJ3479" s="165"/>
      <c r="AL3479" s="165"/>
      <c r="AN3479" s="165"/>
      <c r="AP3479" s="165"/>
      <c r="AR3479" s="165"/>
      <c r="AT3479" s="165"/>
      <c r="AV3479" s="165"/>
      <c r="AX3479" s="165"/>
      <c r="AZ3479" s="165"/>
      <c r="BB3479" s="165"/>
    </row>
    <row r="3480" spans="1:54" s="174" customFormat="1" ht="18.399999999999999" customHeight="1" x14ac:dyDescent="0.3">
      <c r="A3480" s="182"/>
      <c r="B3480" s="160"/>
      <c r="C3480" s="64"/>
      <c r="D3480" s="161"/>
      <c r="E3480" s="161"/>
      <c r="H3480" s="165"/>
      <c r="J3480" s="165"/>
      <c r="L3480" s="165"/>
      <c r="N3480" s="165"/>
      <c r="P3480" s="165"/>
      <c r="R3480" s="165"/>
      <c r="T3480" s="165"/>
      <c r="V3480" s="165"/>
      <c r="X3480" s="165"/>
      <c r="Z3480" s="165"/>
      <c r="AB3480" s="165"/>
      <c r="AD3480" s="165"/>
      <c r="AF3480" s="165"/>
      <c r="AH3480" s="165"/>
      <c r="AJ3480" s="165"/>
      <c r="AL3480" s="165"/>
      <c r="AN3480" s="165"/>
      <c r="AP3480" s="165"/>
      <c r="AR3480" s="165"/>
      <c r="AT3480" s="165"/>
      <c r="AV3480" s="165"/>
      <c r="AX3480" s="165"/>
      <c r="AZ3480" s="165"/>
      <c r="BB3480" s="165"/>
    </row>
    <row r="3481" spans="1:54" s="174" customFormat="1" ht="18.399999999999999" customHeight="1" x14ac:dyDescent="0.3">
      <c r="A3481" s="182"/>
      <c r="B3481" s="160"/>
      <c r="C3481" s="64"/>
      <c r="D3481" s="161"/>
      <c r="E3481" s="161"/>
      <c r="F3481" s="165"/>
      <c r="H3481" s="165"/>
      <c r="J3481" s="165"/>
      <c r="L3481" s="165"/>
      <c r="N3481" s="165"/>
      <c r="P3481" s="165"/>
      <c r="R3481" s="165"/>
      <c r="T3481" s="165"/>
      <c r="V3481" s="165"/>
      <c r="X3481" s="165"/>
      <c r="Z3481" s="165"/>
      <c r="AB3481" s="165"/>
      <c r="AD3481" s="165"/>
      <c r="AF3481" s="165"/>
      <c r="AH3481" s="165"/>
      <c r="AJ3481" s="165"/>
      <c r="AL3481" s="165"/>
      <c r="AN3481" s="165"/>
      <c r="AP3481" s="165"/>
      <c r="AR3481" s="165"/>
      <c r="AT3481" s="165"/>
      <c r="AV3481" s="165"/>
      <c r="AX3481" s="165"/>
      <c r="AZ3481" s="165"/>
      <c r="BB3481" s="165"/>
    </row>
    <row r="3482" spans="1:54" s="174" customFormat="1" ht="18.399999999999999" customHeight="1" x14ac:dyDescent="0.3">
      <c r="A3482" s="182"/>
      <c r="B3482" s="160"/>
      <c r="C3482" s="64"/>
      <c r="D3482" s="161"/>
      <c r="E3482" s="161"/>
      <c r="J3482" s="164"/>
      <c r="L3482" s="164"/>
      <c r="N3482" s="164"/>
      <c r="P3482" s="164"/>
      <c r="R3482" s="164"/>
      <c r="T3482" s="164"/>
      <c r="V3482" s="164"/>
      <c r="X3482" s="164"/>
      <c r="Z3482" s="164"/>
      <c r="AB3482" s="164"/>
      <c r="AD3482" s="164"/>
      <c r="AF3482" s="164"/>
      <c r="AH3482" s="164"/>
      <c r="AJ3482" s="164"/>
      <c r="AL3482" s="164"/>
      <c r="AN3482" s="164"/>
      <c r="AP3482" s="164"/>
      <c r="AR3482" s="164"/>
      <c r="AT3482" s="164"/>
      <c r="AV3482" s="164"/>
      <c r="AX3482" s="164"/>
      <c r="AZ3482" s="164"/>
      <c r="BB3482" s="164"/>
    </row>
    <row r="3483" spans="1:54" s="174" customFormat="1" ht="18.399999999999999" customHeight="1" x14ac:dyDescent="0.3">
      <c r="A3483" s="182"/>
      <c r="B3483" s="160"/>
      <c r="C3483" s="64"/>
      <c r="D3483" s="161"/>
      <c r="E3483" s="161"/>
      <c r="H3483" s="178"/>
      <c r="J3483" s="165"/>
      <c r="L3483" s="165"/>
      <c r="N3483" s="165"/>
      <c r="P3483" s="165"/>
      <c r="R3483" s="165"/>
      <c r="T3483" s="165"/>
      <c r="V3483" s="165"/>
      <c r="X3483" s="165"/>
      <c r="Z3483" s="165"/>
      <c r="AB3483" s="165"/>
      <c r="AD3483" s="165"/>
      <c r="AF3483" s="165"/>
      <c r="AH3483" s="165"/>
      <c r="AJ3483" s="165"/>
      <c r="AL3483" s="165"/>
      <c r="AN3483" s="165"/>
      <c r="AP3483" s="165"/>
      <c r="AR3483" s="165"/>
      <c r="AT3483" s="165"/>
      <c r="AV3483" s="165"/>
      <c r="AX3483" s="165"/>
      <c r="AZ3483" s="165"/>
      <c r="BB3483" s="165"/>
    </row>
    <row r="3484" spans="1:54" s="174" customFormat="1" ht="18.399999999999999" customHeight="1" x14ac:dyDescent="0.3">
      <c r="A3484" s="182"/>
      <c r="B3484" s="160"/>
      <c r="C3484" s="64"/>
      <c r="D3484" s="161"/>
      <c r="E3484" s="161"/>
      <c r="J3484" s="165"/>
      <c r="L3484" s="165"/>
      <c r="N3484" s="165"/>
      <c r="P3484" s="165"/>
      <c r="R3484" s="165"/>
      <c r="T3484" s="165"/>
      <c r="V3484" s="165"/>
      <c r="X3484" s="165"/>
      <c r="Z3484" s="165"/>
      <c r="AB3484" s="165"/>
      <c r="AD3484" s="165"/>
      <c r="AF3484" s="165"/>
      <c r="AH3484" s="165"/>
      <c r="AJ3484" s="165"/>
      <c r="AL3484" s="165"/>
      <c r="AN3484" s="165"/>
      <c r="AP3484" s="165"/>
      <c r="AR3484" s="165"/>
      <c r="AT3484" s="165"/>
      <c r="AV3484" s="165"/>
      <c r="AX3484" s="165"/>
      <c r="AZ3484" s="165"/>
      <c r="BB3484" s="165"/>
    </row>
    <row r="3485" spans="1:54" s="174" customFormat="1" ht="18.399999999999999" customHeight="1" x14ac:dyDescent="0.3">
      <c r="A3485" s="182"/>
      <c r="B3485" s="160"/>
      <c r="C3485" s="64"/>
      <c r="D3485" s="161"/>
      <c r="E3485" s="161"/>
      <c r="F3485" s="165"/>
      <c r="H3485" s="165"/>
      <c r="J3485" s="165"/>
      <c r="L3485" s="165"/>
      <c r="N3485" s="165"/>
      <c r="P3485" s="165"/>
      <c r="R3485" s="165"/>
      <c r="T3485" s="165"/>
      <c r="V3485" s="165"/>
      <c r="X3485" s="165"/>
      <c r="Z3485" s="165"/>
      <c r="AB3485" s="165"/>
      <c r="AD3485" s="165"/>
      <c r="AF3485" s="165"/>
      <c r="AH3485" s="165"/>
      <c r="AJ3485" s="165"/>
      <c r="AL3485" s="165"/>
      <c r="AN3485" s="165"/>
      <c r="AP3485" s="165"/>
      <c r="AR3485" s="165"/>
      <c r="AT3485" s="165"/>
      <c r="AV3485" s="165"/>
      <c r="AX3485" s="165"/>
      <c r="AZ3485" s="165"/>
      <c r="BB3485" s="165"/>
    </row>
    <row r="3486" spans="1:54" s="174" customFormat="1" ht="18.399999999999999" customHeight="1" x14ac:dyDescent="0.3">
      <c r="A3486" s="182"/>
      <c r="B3486" s="160"/>
      <c r="C3486" s="64"/>
      <c r="D3486" s="161"/>
      <c r="E3486" s="161"/>
      <c r="F3486" s="165"/>
      <c r="H3486" s="165"/>
      <c r="J3486" s="165"/>
      <c r="L3486" s="165"/>
      <c r="N3486" s="165"/>
      <c r="P3486" s="165"/>
      <c r="R3486" s="165"/>
      <c r="T3486" s="165"/>
      <c r="V3486" s="165"/>
      <c r="X3486" s="165"/>
      <c r="Z3486" s="165"/>
      <c r="AB3486" s="165"/>
      <c r="AD3486" s="165"/>
      <c r="AF3486" s="165"/>
      <c r="AH3486" s="165"/>
      <c r="AJ3486" s="165"/>
      <c r="AL3486" s="165"/>
      <c r="AN3486" s="165"/>
      <c r="AP3486" s="165"/>
      <c r="AR3486" s="165"/>
      <c r="AT3486" s="165"/>
      <c r="AV3486" s="165"/>
      <c r="AX3486" s="165"/>
      <c r="AZ3486" s="165"/>
      <c r="BB3486" s="165"/>
    </row>
    <row r="3487" spans="1:54" s="174" customFormat="1" ht="18.399999999999999" customHeight="1" x14ac:dyDescent="0.3">
      <c r="A3487" s="182"/>
      <c r="B3487" s="160"/>
      <c r="C3487" s="67"/>
      <c r="D3487" s="161"/>
      <c r="E3487" s="161"/>
      <c r="H3487" s="165"/>
      <c r="J3487" s="165"/>
      <c r="L3487" s="165"/>
      <c r="N3487" s="165"/>
      <c r="P3487" s="165"/>
      <c r="R3487" s="165"/>
      <c r="T3487" s="165"/>
      <c r="V3487" s="165"/>
      <c r="X3487" s="165"/>
      <c r="Z3487" s="165"/>
      <c r="AB3487" s="165"/>
      <c r="AD3487" s="165"/>
      <c r="AF3487" s="165"/>
      <c r="AH3487" s="165"/>
      <c r="AJ3487" s="165"/>
      <c r="AL3487" s="165"/>
      <c r="AN3487" s="165"/>
      <c r="AP3487" s="165"/>
      <c r="AR3487" s="165"/>
      <c r="AT3487" s="165"/>
      <c r="AV3487" s="165"/>
      <c r="AX3487" s="165"/>
      <c r="AZ3487" s="165"/>
      <c r="BB3487" s="165"/>
    </row>
    <row r="3488" spans="1:54" s="174" customFormat="1" ht="18.399999999999999" customHeight="1" x14ac:dyDescent="0.3">
      <c r="A3488" s="182"/>
      <c r="B3488" s="160"/>
      <c r="C3488" s="64"/>
      <c r="D3488" s="161"/>
      <c r="E3488" s="161"/>
      <c r="H3488" s="164"/>
      <c r="J3488" s="164"/>
      <c r="L3488" s="164"/>
      <c r="N3488" s="164"/>
      <c r="P3488" s="164"/>
      <c r="R3488" s="164"/>
      <c r="T3488" s="164"/>
      <c r="V3488" s="164"/>
      <c r="X3488" s="164"/>
      <c r="Z3488" s="164"/>
      <c r="AB3488" s="164"/>
      <c r="AD3488" s="164"/>
      <c r="AF3488" s="164"/>
      <c r="AH3488" s="164"/>
      <c r="AJ3488" s="164"/>
      <c r="AL3488" s="164"/>
      <c r="AN3488" s="164"/>
      <c r="AP3488" s="164"/>
      <c r="AR3488" s="164"/>
      <c r="AT3488" s="164"/>
      <c r="AV3488" s="164"/>
      <c r="AX3488" s="164"/>
      <c r="AZ3488" s="164"/>
      <c r="BB3488" s="164"/>
    </row>
    <row r="3489" spans="1:54" s="174" customFormat="1" ht="18.399999999999999" customHeight="1" x14ac:dyDescent="0.3">
      <c r="A3489" s="182"/>
      <c r="B3489" s="160"/>
      <c r="C3489" s="64"/>
      <c r="D3489" s="161"/>
      <c r="E3489" s="161"/>
      <c r="H3489" s="165"/>
      <c r="J3489" s="165"/>
      <c r="L3489" s="165"/>
      <c r="N3489" s="165"/>
      <c r="P3489" s="165"/>
      <c r="R3489" s="165"/>
      <c r="T3489" s="165"/>
      <c r="V3489" s="165"/>
      <c r="X3489" s="165"/>
      <c r="Z3489" s="165"/>
      <c r="AB3489" s="165"/>
      <c r="AD3489" s="165"/>
      <c r="AF3489" s="165"/>
      <c r="AH3489" s="165"/>
      <c r="AJ3489" s="165"/>
      <c r="AL3489" s="165"/>
      <c r="AN3489" s="165"/>
      <c r="AP3489" s="165"/>
      <c r="AR3489" s="165"/>
      <c r="AT3489" s="165"/>
      <c r="AV3489" s="165"/>
      <c r="AX3489" s="165"/>
      <c r="AZ3489" s="165"/>
      <c r="BB3489" s="165"/>
    </row>
    <row r="3490" spans="1:54" s="174" customFormat="1" ht="18.399999999999999" customHeight="1" x14ac:dyDescent="0.3">
      <c r="A3490" s="182"/>
      <c r="B3490" s="160"/>
      <c r="C3490" s="64"/>
      <c r="D3490" s="161"/>
      <c r="E3490" s="161"/>
      <c r="H3490" s="165"/>
      <c r="J3490" s="165"/>
      <c r="L3490" s="165"/>
      <c r="N3490" s="165"/>
      <c r="P3490" s="165"/>
      <c r="R3490" s="165"/>
      <c r="T3490" s="165"/>
      <c r="V3490" s="165"/>
      <c r="X3490" s="165"/>
      <c r="Z3490" s="165"/>
      <c r="AB3490" s="165"/>
      <c r="AD3490" s="165"/>
      <c r="AF3490" s="165"/>
      <c r="AH3490" s="165"/>
      <c r="AJ3490" s="165"/>
      <c r="AL3490" s="165"/>
      <c r="AN3490" s="165"/>
      <c r="AP3490" s="165"/>
      <c r="AR3490" s="165"/>
      <c r="AT3490" s="165"/>
      <c r="AV3490" s="165"/>
      <c r="AX3490" s="165"/>
      <c r="AZ3490" s="165"/>
      <c r="BB3490" s="165"/>
    </row>
    <row r="3491" spans="1:54" s="174" customFormat="1" ht="18.399999999999999" customHeight="1" x14ac:dyDescent="0.3">
      <c r="A3491" s="182"/>
      <c r="B3491" s="160"/>
      <c r="C3491" s="64"/>
      <c r="D3491" s="161"/>
      <c r="E3491" s="161"/>
      <c r="H3491" s="165"/>
      <c r="J3491" s="165"/>
      <c r="L3491" s="165"/>
      <c r="N3491" s="165"/>
      <c r="P3491" s="165"/>
      <c r="R3491" s="165"/>
      <c r="T3491" s="165"/>
      <c r="V3491" s="165"/>
      <c r="X3491" s="165"/>
      <c r="Z3491" s="165"/>
      <c r="AB3491" s="165"/>
      <c r="AD3491" s="165"/>
      <c r="AF3491" s="165"/>
      <c r="AH3491" s="165"/>
      <c r="AJ3491" s="165"/>
      <c r="AL3491" s="165"/>
      <c r="AN3491" s="165"/>
      <c r="AP3491" s="165"/>
      <c r="AR3491" s="165"/>
      <c r="AT3491" s="165"/>
      <c r="AV3491" s="165"/>
      <c r="AX3491" s="165"/>
      <c r="AZ3491" s="165"/>
      <c r="BB3491" s="165"/>
    </row>
    <row r="3492" spans="1:54" s="174" customFormat="1" ht="18.399999999999999" customHeight="1" x14ac:dyDescent="0.3">
      <c r="A3492" s="182"/>
      <c r="B3492" s="160"/>
      <c r="C3492" s="64"/>
      <c r="D3492" s="161"/>
      <c r="E3492" s="161"/>
      <c r="F3492" s="165"/>
      <c r="H3492" s="165"/>
      <c r="J3492" s="165"/>
      <c r="L3492" s="165"/>
      <c r="N3492" s="165"/>
      <c r="P3492" s="165"/>
      <c r="R3492" s="165"/>
      <c r="T3492" s="165"/>
      <c r="V3492" s="165"/>
      <c r="X3492" s="165"/>
      <c r="Z3492" s="165"/>
      <c r="AB3492" s="165"/>
      <c r="AD3492" s="165"/>
      <c r="AF3492" s="165"/>
      <c r="AH3492" s="165"/>
      <c r="AJ3492" s="165"/>
      <c r="AL3492" s="165"/>
      <c r="AN3492" s="165"/>
      <c r="AP3492" s="165"/>
      <c r="AR3492" s="165"/>
      <c r="AT3492" s="165"/>
      <c r="AV3492" s="165"/>
      <c r="AX3492" s="165"/>
      <c r="AZ3492" s="165"/>
      <c r="BB3492" s="165"/>
    </row>
    <row r="3493" spans="1:54" s="174" customFormat="1" ht="18.399999999999999" customHeight="1" x14ac:dyDescent="0.3">
      <c r="A3493" s="182"/>
      <c r="B3493" s="160"/>
      <c r="C3493" s="64"/>
      <c r="D3493" s="161"/>
      <c r="E3493" s="161"/>
      <c r="F3493" s="165"/>
      <c r="H3493" s="165"/>
      <c r="J3493" s="165"/>
      <c r="L3493" s="165"/>
      <c r="N3493" s="165"/>
      <c r="P3493" s="165"/>
      <c r="R3493" s="165"/>
      <c r="T3493" s="165"/>
      <c r="V3493" s="165"/>
      <c r="X3493" s="165"/>
      <c r="Z3493" s="165"/>
      <c r="AB3493" s="165"/>
      <c r="AD3493" s="165"/>
      <c r="AF3493" s="165"/>
      <c r="AH3493" s="165"/>
      <c r="AJ3493" s="165"/>
      <c r="AL3493" s="165"/>
      <c r="AN3493" s="165"/>
      <c r="AP3493" s="165"/>
      <c r="AR3493" s="165"/>
      <c r="AT3493" s="165"/>
      <c r="AV3493" s="165"/>
      <c r="AX3493" s="165"/>
      <c r="AZ3493" s="165"/>
      <c r="BB3493" s="165"/>
    </row>
    <row r="3494" spans="1:54" s="174" customFormat="1" ht="18.399999999999999" customHeight="1" x14ac:dyDescent="0.3">
      <c r="A3494" s="182"/>
      <c r="B3494" s="160"/>
      <c r="C3494" s="64"/>
      <c r="D3494" s="161"/>
      <c r="E3494" s="161"/>
      <c r="H3494" s="164"/>
      <c r="J3494" s="164"/>
      <c r="L3494" s="164"/>
      <c r="N3494" s="164"/>
      <c r="P3494" s="164"/>
      <c r="R3494" s="164"/>
      <c r="T3494" s="164"/>
      <c r="V3494" s="164"/>
      <c r="X3494" s="164"/>
      <c r="Z3494" s="164"/>
      <c r="AB3494" s="164"/>
      <c r="AD3494" s="164"/>
      <c r="AF3494" s="164"/>
      <c r="AH3494" s="164"/>
      <c r="AJ3494" s="164"/>
      <c r="AL3494" s="164"/>
      <c r="AN3494" s="164"/>
      <c r="AP3494" s="164"/>
      <c r="AR3494" s="164"/>
      <c r="AT3494" s="164"/>
      <c r="AV3494" s="164"/>
      <c r="AX3494" s="164"/>
      <c r="AZ3494" s="164"/>
      <c r="BB3494" s="164"/>
    </row>
    <row r="3495" spans="1:54" s="174" customFormat="1" ht="18.399999999999999" customHeight="1" x14ac:dyDescent="0.3">
      <c r="A3495" s="182"/>
      <c r="B3495" s="160"/>
      <c r="C3495" s="64"/>
      <c r="D3495" s="161"/>
      <c r="E3495" s="161"/>
      <c r="F3495" s="165"/>
      <c r="H3495" s="165"/>
      <c r="J3495" s="165"/>
      <c r="L3495" s="165"/>
      <c r="N3495" s="165"/>
      <c r="P3495" s="165"/>
      <c r="R3495" s="165"/>
      <c r="T3495" s="165"/>
      <c r="V3495" s="165"/>
      <c r="X3495" s="165"/>
      <c r="Z3495" s="165"/>
      <c r="AB3495" s="165"/>
      <c r="AD3495" s="165"/>
      <c r="AF3495" s="165"/>
      <c r="AH3495" s="165"/>
      <c r="AJ3495" s="165"/>
      <c r="AL3495" s="165"/>
      <c r="AN3495" s="165"/>
      <c r="AP3495" s="165"/>
      <c r="AR3495" s="165"/>
      <c r="AT3495" s="165"/>
      <c r="AV3495" s="165"/>
      <c r="AX3495" s="165"/>
      <c r="AZ3495" s="165"/>
      <c r="BB3495" s="165"/>
    </row>
    <row r="3496" spans="1:54" s="174" customFormat="1" ht="18.399999999999999" customHeight="1" x14ac:dyDescent="0.3">
      <c r="A3496" s="182"/>
      <c r="B3496" s="161"/>
      <c r="C3496" s="89"/>
      <c r="D3496" s="164"/>
      <c r="E3496" s="161"/>
      <c r="H3496" s="165"/>
      <c r="J3496" s="165"/>
      <c r="L3496" s="165"/>
      <c r="N3496" s="165"/>
      <c r="P3496" s="165"/>
      <c r="R3496" s="165"/>
      <c r="T3496" s="165"/>
      <c r="V3496" s="165"/>
      <c r="X3496" s="165"/>
      <c r="Z3496" s="165"/>
      <c r="AB3496" s="165"/>
      <c r="AD3496" s="165"/>
      <c r="AF3496" s="165"/>
      <c r="AH3496" s="165"/>
      <c r="AJ3496" s="165"/>
      <c r="AL3496" s="165"/>
      <c r="AN3496" s="165"/>
      <c r="AP3496" s="165"/>
      <c r="AR3496" s="165"/>
      <c r="AT3496" s="165"/>
      <c r="AV3496" s="165"/>
      <c r="AX3496" s="165"/>
      <c r="AZ3496" s="165"/>
      <c r="BB3496" s="165"/>
    </row>
    <row r="3497" spans="1:54" s="174" customFormat="1" ht="18.399999999999999" customHeight="1" x14ac:dyDescent="0.3">
      <c r="A3497" s="182"/>
      <c r="B3497" s="160"/>
      <c r="C3497" s="64"/>
      <c r="D3497" s="161"/>
      <c r="E3497" s="161"/>
      <c r="F3497" s="165"/>
      <c r="H3497" s="165"/>
      <c r="J3497" s="165"/>
      <c r="L3497" s="165"/>
      <c r="N3497" s="165"/>
      <c r="P3497" s="165"/>
      <c r="R3497" s="165"/>
      <c r="T3497" s="165"/>
      <c r="V3497" s="165"/>
      <c r="X3497" s="165"/>
      <c r="Z3497" s="165"/>
      <c r="AB3497" s="165"/>
      <c r="AD3497" s="165"/>
      <c r="AF3497" s="165"/>
      <c r="AH3497" s="165"/>
      <c r="AJ3497" s="165"/>
      <c r="AL3497" s="165"/>
      <c r="AN3497" s="165"/>
      <c r="AP3497" s="165"/>
      <c r="AR3497" s="165"/>
      <c r="AT3497" s="165"/>
      <c r="AV3497" s="165"/>
      <c r="AX3497" s="165"/>
      <c r="AZ3497" s="165"/>
      <c r="BB3497" s="165"/>
    </row>
    <row r="3498" spans="1:54" s="174" customFormat="1" ht="18.399999999999999" customHeight="1" x14ac:dyDescent="0.3">
      <c r="A3498" s="182"/>
      <c r="B3498" s="160"/>
      <c r="C3498" s="64"/>
      <c r="D3498" s="161"/>
      <c r="E3498" s="161"/>
      <c r="F3498" s="165"/>
      <c r="H3498" s="165"/>
      <c r="J3498" s="165"/>
      <c r="L3498" s="165"/>
      <c r="N3498" s="165"/>
      <c r="P3498" s="165"/>
      <c r="R3498" s="165"/>
      <c r="T3498" s="165"/>
      <c r="V3498" s="165"/>
      <c r="X3498" s="165"/>
      <c r="Z3498" s="165"/>
      <c r="AB3498" s="165"/>
      <c r="AD3498" s="165"/>
      <c r="AF3498" s="165"/>
      <c r="AH3498" s="165"/>
      <c r="AJ3498" s="165"/>
      <c r="AL3498" s="165"/>
      <c r="AN3498" s="165"/>
      <c r="AP3498" s="165"/>
      <c r="AR3498" s="165"/>
      <c r="AT3498" s="165"/>
      <c r="AV3498" s="165"/>
      <c r="AX3498" s="165"/>
      <c r="AZ3498" s="165"/>
      <c r="BB3498" s="165"/>
    </row>
    <row r="3499" spans="1:54" s="174" customFormat="1" ht="18.399999999999999" customHeight="1" x14ac:dyDescent="0.3">
      <c r="A3499" s="206"/>
      <c r="B3499" s="161"/>
      <c r="C3499" s="89"/>
      <c r="D3499" s="177"/>
      <c r="E3499" s="161"/>
      <c r="J3499" s="165"/>
      <c r="L3499" s="165"/>
      <c r="N3499" s="165"/>
      <c r="P3499" s="165"/>
      <c r="R3499" s="165"/>
      <c r="T3499" s="165"/>
      <c r="V3499" s="165"/>
      <c r="X3499" s="165"/>
      <c r="Z3499" s="165"/>
      <c r="AB3499" s="165"/>
      <c r="AD3499" s="165"/>
      <c r="AF3499" s="165"/>
      <c r="AH3499" s="165"/>
      <c r="AJ3499" s="165"/>
      <c r="AL3499" s="165"/>
      <c r="AN3499" s="165"/>
      <c r="AP3499" s="165"/>
      <c r="AR3499" s="165"/>
      <c r="AT3499" s="165"/>
      <c r="AV3499" s="165"/>
      <c r="AX3499" s="165"/>
      <c r="AZ3499" s="165"/>
      <c r="BB3499" s="165"/>
    </row>
    <row r="3500" spans="1:54" s="174" customFormat="1" ht="18.399999999999999" customHeight="1" x14ac:dyDescent="0.3">
      <c r="A3500" s="206"/>
      <c r="B3500" s="161"/>
      <c r="C3500" s="89"/>
      <c r="D3500" s="177"/>
      <c r="E3500" s="161"/>
      <c r="H3500" s="165"/>
      <c r="J3500" s="165"/>
      <c r="L3500" s="165"/>
      <c r="N3500" s="165"/>
      <c r="P3500" s="165"/>
      <c r="R3500" s="165"/>
      <c r="T3500" s="165"/>
      <c r="V3500" s="165"/>
      <c r="X3500" s="165"/>
      <c r="Z3500" s="165"/>
      <c r="AB3500" s="165"/>
      <c r="AD3500" s="165"/>
      <c r="AF3500" s="165"/>
      <c r="AH3500" s="165"/>
      <c r="AJ3500" s="165"/>
      <c r="AL3500" s="165"/>
      <c r="AN3500" s="165"/>
      <c r="AP3500" s="165"/>
      <c r="AR3500" s="165"/>
      <c r="AT3500" s="165"/>
      <c r="AV3500" s="165"/>
      <c r="AX3500" s="165"/>
      <c r="AZ3500" s="165"/>
      <c r="BB3500" s="165"/>
    </row>
    <row r="3501" spans="1:54" s="174" customFormat="1" ht="18.399999999999999" customHeight="1" x14ac:dyDescent="0.3">
      <c r="A3501" s="182"/>
      <c r="B3501" s="160"/>
      <c r="C3501" s="64"/>
      <c r="D3501" s="161"/>
      <c r="E3501" s="161"/>
      <c r="H3501" s="165"/>
      <c r="J3501" s="165"/>
      <c r="L3501" s="165"/>
      <c r="N3501" s="165"/>
      <c r="P3501" s="165"/>
      <c r="R3501" s="165"/>
      <c r="T3501" s="165"/>
      <c r="V3501" s="165"/>
      <c r="X3501" s="165"/>
      <c r="Z3501" s="165"/>
      <c r="AB3501" s="165"/>
      <c r="AD3501" s="165"/>
      <c r="AF3501" s="165"/>
      <c r="AH3501" s="165"/>
      <c r="AJ3501" s="165"/>
      <c r="AL3501" s="165"/>
      <c r="AN3501" s="165"/>
      <c r="AP3501" s="165"/>
      <c r="AR3501" s="165"/>
      <c r="AT3501" s="165"/>
      <c r="AV3501" s="165"/>
      <c r="AX3501" s="165"/>
      <c r="AZ3501" s="165"/>
      <c r="BB3501" s="165"/>
    </row>
    <row r="3502" spans="1:54" s="174" customFormat="1" ht="18.399999999999999" customHeight="1" x14ac:dyDescent="0.3">
      <c r="A3502" s="182"/>
      <c r="B3502" s="160"/>
      <c r="C3502" s="64"/>
      <c r="D3502" s="161"/>
      <c r="E3502" s="161"/>
      <c r="F3502" s="165"/>
      <c r="H3502" s="165"/>
      <c r="J3502" s="165"/>
      <c r="L3502" s="165"/>
      <c r="N3502" s="165"/>
      <c r="P3502" s="165"/>
      <c r="R3502" s="165"/>
      <c r="T3502" s="165"/>
      <c r="V3502" s="165"/>
      <c r="X3502" s="165"/>
      <c r="Z3502" s="165"/>
      <c r="AB3502" s="165"/>
      <c r="AD3502" s="165"/>
      <c r="AF3502" s="165"/>
      <c r="AH3502" s="165"/>
      <c r="AJ3502" s="165"/>
      <c r="AL3502" s="165"/>
      <c r="AN3502" s="165"/>
      <c r="AP3502" s="165"/>
      <c r="AR3502" s="165"/>
      <c r="AT3502" s="165"/>
      <c r="AV3502" s="165"/>
      <c r="AX3502" s="165"/>
      <c r="AZ3502" s="165"/>
      <c r="BB3502" s="165"/>
    </row>
    <row r="3503" spans="1:54" s="174" customFormat="1" ht="18.399999999999999" customHeight="1" x14ac:dyDescent="0.3">
      <c r="A3503" s="182"/>
      <c r="B3503" s="160"/>
      <c r="C3503" s="64"/>
      <c r="D3503" s="161"/>
      <c r="E3503" s="161"/>
      <c r="H3503" s="165"/>
      <c r="J3503" s="165"/>
      <c r="L3503" s="165"/>
      <c r="N3503" s="165"/>
      <c r="P3503" s="165"/>
      <c r="R3503" s="165"/>
      <c r="T3503" s="165"/>
      <c r="V3503" s="165"/>
      <c r="X3503" s="165"/>
      <c r="Z3503" s="165"/>
      <c r="AB3503" s="165"/>
      <c r="AD3503" s="165"/>
      <c r="AF3503" s="165"/>
      <c r="AH3503" s="165"/>
      <c r="AJ3503" s="165"/>
      <c r="AL3503" s="165"/>
      <c r="AN3503" s="165"/>
      <c r="AP3503" s="165"/>
      <c r="AR3503" s="165"/>
      <c r="AT3503" s="165"/>
      <c r="AV3503" s="165"/>
      <c r="AX3503" s="165"/>
      <c r="AZ3503" s="165"/>
      <c r="BB3503" s="165"/>
    </row>
    <row r="3504" spans="1:54" s="174" customFormat="1" ht="18.399999999999999" customHeight="1" x14ac:dyDescent="0.3">
      <c r="A3504" s="182"/>
      <c r="B3504" s="160"/>
      <c r="C3504" s="64"/>
      <c r="D3504" s="161"/>
      <c r="E3504" s="161"/>
      <c r="H3504" s="165"/>
      <c r="J3504" s="165"/>
      <c r="L3504" s="165"/>
      <c r="N3504" s="165"/>
      <c r="P3504" s="165"/>
      <c r="R3504" s="165"/>
      <c r="T3504" s="165"/>
      <c r="V3504" s="165"/>
      <c r="X3504" s="165"/>
      <c r="Z3504" s="165"/>
      <c r="AB3504" s="165"/>
      <c r="AD3504" s="165"/>
      <c r="AF3504" s="165"/>
      <c r="AH3504" s="165"/>
      <c r="AJ3504" s="165"/>
      <c r="AL3504" s="165"/>
      <c r="AN3504" s="165"/>
      <c r="AP3504" s="165"/>
      <c r="AR3504" s="165"/>
      <c r="AT3504" s="165"/>
      <c r="AV3504" s="165"/>
      <c r="AX3504" s="165"/>
      <c r="AZ3504" s="165"/>
      <c r="BB3504" s="165"/>
    </row>
    <row r="3505" spans="1:54" s="174" customFormat="1" ht="18.399999999999999" customHeight="1" x14ac:dyDescent="0.3">
      <c r="A3505" s="182"/>
      <c r="B3505" s="161"/>
      <c r="C3505" s="89"/>
      <c r="D3505" s="164"/>
      <c r="E3505" s="161"/>
      <c r="H3505" s="165"/>
      <c r="J3505" s="165"/>
      <c r="L3505" s="165"/>
      <c r="N3505" s="165"/>
      <c r="P3505" s="165"/>
      <c r="R3505" s="165"/>
      <c r="T3505" s="165"/>
      <c r="V3505" s="165"/>
      <c r="X3505" s="165"/>
      <c r="Z3505" s="165"/>
      <c r="AB3505" s="165"/>
      <c r="AD3505" s="165"/>
      <c r="AF3505" s="165"/>
      <c r="AH3505" s="165"/>
      <c r="AJ3505" s="165"/>
      <c r="AL3505" s="165"/>
      <c r="AN3505" s="165"/>
      <c r="AP3505" s="165"/>
      <c r="AR3505" s="165"/>
      <c r="AT3505" s="165"/>
      <c r="AV3505" s="165"/>
      <c r="AX3505" s="165"/>
      <c r="AZ3505" s="165"/>
      <c r="BB3505" s="165"/>
    </row>
    <row r="3506" spans="1:54" s="174" customFormat="1" ht="18.399999999999999" customHeight="1" x14ac:dyDescent="0.3">
      <c r="A3506" s="182"/>
      <c r="B3506" s="160"/>
      <c r="C3506" s="64"/>
      <c r="D3506" s="161"/>
      <c r="E3506" s="161"/>
      <c r="F3506" s="165"/>
      <c r="H3506" s="165"/>
      <c r="J3506" s="165"/>
      <c r="L3506" s="165"/>
      <c r="N3506" s="165"/>
      <c r="P3506" s="165"/>
      <c r="R3506" s="165"/>
      <c r="T3506" s="165"/>
      <c r="V3506" s="165"/>
      <c r="X3506" s="165"/>
      <c r="Z3506" s="165"/>
      <c r="AB3506" s="165"/>
      <c r="AD3506" s="165"/>
      <c r="AF3506" s="165"/>
      <c r="AH3506" s="165"/>
      <c r="AJ3506" s="165"/>
      <c r="AL3506" s="165"/>
      <c r="AN3506" s="165"/>
      <c r="AP3506" s="165"/>
      <c r="AR3506" s="165"/>
      <c r="AT3506" s="165"/>
      <c r="AV3506" s="165"/>
      <c r="AX3506" s="165"/>
      <c r="AZ3506" s="165"/>
      <c r="BB3506" s="165"/>
    </row>
    <row r="3507" spans="1:54" s="174" customFormat="1" ht="18.399999999999999" customHeight="1" x14ac:dyDescent="0.3">
      <c r="A3507" s="182"/>
      <c r="B3507" s="160"/>
      <c r="C3507" s="64"/>
      <c r="D3507" s="161"/>
      <c r="E3507" s="161"/>
      <c r="H3507" s="164"/>
      <c r="J3507" s="164"/>
      <c r="L3507" s="164"/>
      <c r="N3507" s="164"/>
      <c r="P3507" s="164"/>
      <c r="R3507" s="164"/>
      <c r="T3507" s="164"/>
      <c r="V3507" s="164"/>
      <c r="X3507" s="164"/>
      <c r="Z3507" s="164"/>
      <c r="AB3507" s="164"/>
      <c r="AD3507" s="164"/>
      <c r="AF3507" s="164"/>
      <c r="AH3507" s="164"/>
      <c r="AJ3507" s="164"/>
      <c r="AL3507" s="164"/>
      <c r="AN3507" s="164"/>
      <c r="AP3507" s="164"/>
      <c r="AR3507" s="164"/>
      <c r="AT3507" s="164"/>
      <c r="AV3507" s="164"/>
      <c r="AX3507" s="164"/>
      <c r="AZ3507" s="164"/>
      <c r="BB3507" s="164"/>
    </row>
    <row r="3508" spans="1:54" s="174" customFormat="1" ht="18.399999999999999" customHeight="1" x14ac:dyDescent="0.3">
      <c r="A3508" s="206"/>
      <c r="B3508" s="161"/>
      <c r="C3508" s="89"/>
      <c r="D3508" s="177"/>
      <c r="E3508" s="161"/>
      <c r="H3508" s="165"/>
      <c r="J3508" s="165"/>
      <c r="L3508" s="165"/>
      <c r="N3508" s="165"/>
      <c r="P3508" s="165"/>
      <c r="R3508" s="165"/>
      <c r="T3508" s="165"/>
      <c r="V3508" s="165"/>
      <c r="X3508" s="165"/>
      <c r="Z3508" s="165"/>
      <c r="AB3508" s="165"/>
      <c r="AD3508" s="165"/>
      <c r="AF3508" s="165"/>
      <c r="AH3508" s="165"/>
      <c r="AJ3508" s="165"/>
      <c r="AL3508" s="165"/>
      <c r="AN3508" s="165"/>
      <c r="AP3508" s="165"/>
      <c r="AR3508" s="165"/>
      <c r="AT3508" s="165"/>
      <c r="AV3508" s="165"/>
      <c r="AX3508" s="165"/>
      <c r="AZ3508" s="165"/>
      <c r="BB3508" s="165"/>
    </row>
    <row r="3509" spans="1:54" s="174" customFormat="1" ht="18.399999999999999" customHeight="1" x14ac:dyDescent="0.3">
      <c r="A3509" s="182"/>
      <c r="B3509" s="161"/>
      <c r="C3509" s="64"/>
      <c r="D3509" s="161"/>
      <c r="E3509" s="161"/>
      <c r="H3509" s="165"/>
      <c r="J3509" s="165"/>
      <c r="L3509" s="165"/>
      <c r="N3509" s="165"/>
      <c r="P3509" s="165"/>
      <c r="R3509" s="165"/>
      <c r="T3509" s="165"/>
      <c r="V3509" s="165"/>
      <c r="X3509" s="165"/>
      <c r="Z3509" s="165"/>
      <c r="AB3509" s="165"/>
      <c r="AD3509" s="165"/>
      <c r="AF3509" s="165"/>
      <c r="AH3509" s="165"/>
      <c r="AJ3509" s="165"/>
      <c r="AL3509" s="165"/>
      <c r="AN3509" s="165"/>
      <c r="AP3509" s="165"/>
      <c r="AR3509" s="165"/>
      <c r="AT3509" s="165"/>
      <c r="AV3509" s="165"/>
      <c r="AX3509" s="165"/>
      <c r="AZ3509" s="165"/>
      <c r="BB3509" s="165"/>
    </row>
    <row r="3510" spans="1:54" s="174" customFormat="1" ht="18.399999999999999" customHeight="1" x14ac:dyDescent="0.3">
      <c r="A3510" s="200"/>
      <c r="B3510" s="173"/>
      <c r="C3510" s="67"/>
      <c r="D3510" s="161"/>
      <c r="E3510" s="161"/>
      <c r="H3510" s="165"/>
      <c r="J3510" s="165"/>
      <c r="L3510" s="165"/>
      <c r="N3510" s="165"/>
      <c r="P3510" s="165"/>
      <c r="R3510" s="165"/>
      <c r="T3510" s="165"/>
      <c r="V3510" s="165"/>
      <c r="X3510" s="165"/>
      <c r="Z3510" s="165"/>
      <c r="AB3510" s="165"/>
      <c r="AD3510" s="165"/>
      <c r="AF3510" s="165"/>
      <c r="AH3510" s="165"/>
      <c r="AJ3510" s="165"/>
      <c r="AL3510" s="165"/>
      <c r="AN3510" s="165"/>
      <c r="AP3510" s="165"/>
      <c r="AR3510" s="165"/>
      <c r="AT3510" s="165"/>
      <c r="AV3510" s="165"/>
      <c r="AX3510" s="165"/>
      <c r="AZ3510" s="165"/>
      <c r="BB3510" s="165"/>
    </row>
    <row r="3511" spans="1:54" s="174" customFormat="1" ht="18.399999999999999" customHeight="1" x14ac:dyDescent="0.3">
      <c r="A3511" s="200"/>
      <c r="B3511" s="173"/>
      <c r="C3511" s="67"/>
      <c r="D3511" s="161"/>
      <c r="E3511" s="161"/>
      <c r="H3511" s="165"/>
      <c r="J3511" s="165"/>
      <c r="L3511" s="165"/>
      <c r="N3511" s="165"/>
      <c r="P3511" s="165"/>
      <c r="R3511" s="165"/>
      <c r="T3511" s="165"/>
      <c r="V3511" s="165"/>
      <c r="X3511" s="165"/>
      <c r="Z3511" s="165"/>
      <c r="AB3511" s="165"/>
      <c r="AD3511" s="165"/>
      <c r="AF3511" s="165"/>
      <c r="AH3511" s="165"/>
      <c r="AJ3511" s="165"/>
      <c r="AL3511" s="165"/>
      <c r="AN3511" s="165"/>
      <c r="AP3511" s="165"/>
      <c r="AR3511" s="165"/>
      <c r="AT3511" s="165"/>
      <c r="AV3511" s="165"/>
      <c r="AX3511" s="165"/>
      <c r="AZ3511" s="165"/>
      <c r="BB3511" s="165"/>
    </row>
    <row r="3512" spans="1:54" s="174" customFormat="1" ht="18.399999999999999" customHeight="1" x14ac:dyDescent="0.3">
      <c r="A3512" s="182"/>
      <c r="B3512" s="161"/>
      <c r="C3512" s="89"/>
      <c r="D3512" s="164"/>
      <c r="E3512" s="161"/>
      <c r="H3512" s="165"/>
      <c r="J3512" s="165"/>
      <c r="L3512" s="165"/>
      <c r="N3512" s="165"/>
      <c r="P3512" s="165"/>
      <c r="V3512" s="165"/>
      <c r="X3512" s="165"/>
      <c r="Z3512" s="165"/>
      <c r="AB3512" s="165"/>
      <c r="AD3512" s="165"/>
      <c r="AF3512" s="165"/>
      <c r="AH3512" s="165"/>
      <c r="AJ3512" s="165"/>
      <c r="AL3512" s="165"/>
      <c r="AN3512" s="165"/>
      <c r="AP3512" s="165"/>
      <c r="AR3512" s="165"/>
      <c r="AT3512" s="165"/>
      <c r="AV3512" s="165"/>
      <c r="AX3512" s="165"/>
      <c r="AZ3512" s="165"/>
      <c r="BB3512" s="165"/>
    </row>
    <row r="3513" spans="1:54" ht="18.399999999999999" customHeight="1" x14ac:dyDescent="0.3">
      <c r="A3513" s="182"/>
      <c r="B3513" s="160"/>
      <c r="C3513" s="64"/>
      <c r="D3513" s="161"/>
      <c r="F3513" s="174"/>
    </row>
    <row r="3514" spans="1:54" s="174" customFormat="1" ht="18.399999999999999" customHeight="1" x14ac:dyDescent="0.3">
      <c r="A3514" s="182"/>
      <c r="B3514" s="160"/>
      <c r="C3514" s="64"/>
      <c r="D3514" s="161"/>
      <c r="E3514" s="161"/>
      <c r="H3514" s="165"/>
      <c r="J3514" s="165"/>
      <c r="L3514" s="165"/>
      <c r="N3514" s="165"/>
      <c r="P3514" s="165"/>
      <c r="R3514" s="165"/>
      <c r="T3514" s="165"/>
      <c r="V3514" s="165"/>
      <c r="X3514" s="165"/>
      <c r="Z3514" s="165"/>
      <c r="AB3514" s="165"/>
      <c r="AD3514" s="165"/>
      <c r="AF3514" s="165"/>
      <c r="AH3514" s="165"/>
      <c r="AJ3514" s="165"/>
      <c r="AL3514" s="165"/>
      <c r="AN3514" s="165"/>
      <c r="AP3514" s="165"/>
      <c r="AR3514" s="165"/>
      <c r="AT3514" s="165"/>
      <c r="AV3514" s="165"/>
      <c r="AX3514" s="165"/>
      <c r="AZ3514" s="165"/>
      <c r="BB3514" s="165"/>
    </row>
    <row r="3515" spans="1:54" s="174" customFormat="1" ht="18.399999999999999" customHeight="1" x14ac:dyDescent="0.3">
      <c r="A3515" s="182"/>
      <c r="B3515" s="160"/>
      <c r="C3515" s="64"/>
      <c r="D3515" s="161"/>
      <c r="E3515" s="161"/>
      <c r="H3515" s="165"/>
      <c r="J3515" s="165"/>
      <c r="L3515" s="165"/>
      <c r="N3515" s="165"/>
      <c r="P3515" s="165"/>
      <c r="R3515" s="165"/>
      <c r="T3515" s="165"/>
      <c r="V3515" s="165"/>
      <c r="X3515" s="165"/>
      <c r="Z3515" s="165"/>
      <c r="AB3515" s="165"/>
      <c r="AD3515" s="165"/>
      <c r="AF3515" s="165"/>
      <c r="AH3515" s="165"/>
      <c r="AJ3515" s="165"/>
      <c r="AL3515" s="165"/>
      <c r="AN3515" s="165"/>
      <c r="AP3515" s="165"/>
      <c r="AR3515" s="165"/>
      <c r="AT3515" s="165"/>
      <c r="AV3515" s="165"/>
      <c r="AX3515" s="165"/>
      <c r="AZ3515" s="165"/>
      <c r="BB3515" s="165"/>
    </row>
    <row r="3516" spans="1:54" s="174" customFormat="1" ht="18.399999999999999" customHeight="1" x14ac:dyDescent="0.3">
      <c r="A3516" s="182"/>
      <c r="B3516" s="160"/>
      <c r="C3516" s="64"/>
      <c r="D3516" s="161"/>
      <c r="E3516" s="161"/>
      <c r="H3516" s="165"/>
      <c r="J3516" s="165"/>
      <c r="L3516" s="165"/>
      <c r="N3516" s="165"/>
      <c r="P3516" s="165"/>
      <c r="R3516" s="165"/>
      <c r="T3516" s="165"/>
      <c r="V3516" s="165"/>
      <c r="X3516" s="165"/>
      <c r="Z3516" s="165"/>
      <c r="AB3516" s="165"/>
      <c r="AD3516" s="165"/>
      <c r="AF3516" s="165"/>
      <c r="AH3516" s="165"/>
      <c r="AJ3516" s="165"/>
      <c r="AL3516" s="165"/>
      <c r="AN3516" s="165"/>
      <c r="AP3516" s="165"/>
      <c r="AR3516" s="165"/>
      <c r="AT3516" s="165"/>
      <c r="AV3516" s="165"/>
      <c r="AX3516" s="165"/>
      <c r="AZ3516" s="165"/>
      <c r="BB3516" s="165"/>
    </row>
    <row r="3517" spans="1:54" s="174" customFormat="1" ht="18.399999999999999" customHeight="1" x14ac:dyDescent="0.3">
      <c r="A3517" s="182"/>
      <c r="B3517" s="160"/>
      <c r="C3517" s="64"/>
      <c r="D3517" s="161"/>
      <c r="E3517" s="161"/>
      <c r="F3517" s="165"/>
      <c r="H3517" s="165"/>
      <c r="J3517" s="165"/>
      <c r="L3517" s="165"/>
      <c r="N3517" s="165"/>
      <c r="P3517" s="165"/>
      <c r="R3517" s="165"/>
      <c r="T3517" s="165"/>
      <c r="V3517" s="165"/>
      <c r="X3517" s="165"/>
      <c r="Z3517" s="165"/>
      <c r="AB3517" s="165"/>
      <c r="AD3517" s="165"/>
      <c r="AF3517" s="165"/>
      <c r="AH3517" s="165"/>
      <c r="AJ3517" s="165"/>
      <c r="AL3517" s="165"/>
      <c r="AN3517" s="165"/>
      <c r="AP3517" s="165"/>
      <c r="AR3517" s="165"/>
      <c r="AT3517" s="165"/>
      <c r="AV3517" s="165"/>
      <c r="AX3517" s="165"/>
      <c r="AZ3517" s="165"/>
      <c r="BB3517" s="165"/>
    </row>
    <row r="3518" spans="1:54" s="174" customFormat="1" ht="18.399999999999999" customHeight="1" x14ac:dyDescent="0.3">
      <c r="A3518" s="182"/>
      <c r="B3518" s="160"/>
      <c r="C3518" s="64"/>
      <c r="D3518" s="161"/>
      <c r="E3518" s="161"/>
      <c r="F3518" s="165"/>
      <c r="H3518" s="165"/>
      <c r="J3518" s="165"/>
      <c r="L3518" s="165"/>
      <c r="N3518" s="165"/>
      <c r="P3518" s="165"/>
      <c r="R3518" s="165"/>
      <c r="T3518" s="165"/>
      <c r="V3518" s="165"/>
      <c r="X3518" s="165"/>
      <c r="Z3518" s="165"/>
      <c r="AB3518" s="165"/>
      <c r="AD3518" s="165"/>
      <c r="AF3518" s="165"/>
      <c r="AH3518" s="165"/>
      <c r="AJ3518" s="165"/>
      <c r="AL3518" s="165"/>
      <c r="AN3518" s="165"/>
      <c r="AP3518" s="165"/>
      <c r="AR3518" s="165"/>
      <c r="AT3518" s="165"/>
      <c r="AV3518" s="165"/>
      <c r="AX3518" s="165"/>
      <c r="AZ3518" s="165"/>
      <c r="BB3518" s="165"/>
    </row>
    <row r="3519" spans="1:54" s="174" customFormat="1" ht="18.399999999999999" customHeight="1" x14ac:dyDescent="0.3">
      <c r="A3519" s="182"/>
      <c r="B3519" s="160"/>
      <c r="C3519" s="64"/>
      <c r="D3519" s="161"/>
      <c r="E3519" s="161"/>
      <c r="H3519" s="165"/>
      <c r="J3519" s="165"/>
      <c r="L3519" s="165"/>
      <c r="N3519" s="165"/>
      <c r="P3519" s="165"/>
      <c r="R3519" s="165"/>
      <c r="T3519" s="165"/>
      <c r="V3519" s="165"/>
      <c r="X3519" s="165"/>
      <c r="Z3519" s="165"/>
      <c r="AB3519" s="165"/>
      <c r="AD3519" s="165"/>
      <c r="AF3519" s="165"/>
      <c r="AH3519" s="165"/>
      <c r="AJ3519" s="165"/>
      <c r="AL3519" s="165"/>
      <c r="AN3519" s="165"/>
      <c r="AP3519" s="165"/>
      <c r="AR3519" s="165"/>
      <c r="AT3519" s="165"/>
      <c r="AV3519" s="165"/>
      <c r="AX3519" s="165"/>
      <c r="AZ3519" s="165"/>
      <c r="BB3519" s="165"/>
    </row>
    <row r="3520" spans="1:54" s="174" customFormat="1" ht="18.399999999999999" customHeight="1" x14ac:dyDescent="0.3">
      <c r="A3520" s="182"/>
      <c r="B3520" s="160"/>
      <c r="C3520" s="64"/>
      <c r="D3520" s="161"/>
      <c r="E3520" s="161"/>
      <c r="F3520" s="165"/>
      <c r="H3520" s="165"/>
      <c r="J3520" s="165"/>
      <c r="L3520" s="165"/>
      <c r="N3520" s="165"/>
      <c r="P3520" s="165"/>
      <c r="R3520" s="165"/>
      <c r="T3520" s="165"/>
      <c r="V3520" s="165"/>
      <c r="X3520" s="165"/>
      <c r="Z3520" s="165"/>
      <c r="AB3520" s="165"/>
      <c r="AD3520" s="165"/>
      <c r="AF3520" s="165"/>
      <c r="AH3520" s="165"/>
      <c r="AJ3520" s="165"/>
      <c r="AL3520" s="165"/>
      <c r="AN3520" s="165"/>
      <c r="AP3520" s="165"/>
      <c r="AR3520" s="165"/>
      <c r="AT3520" s="165"/>
      <c r="AV3520" s="165"/>
      <c r="AX3520" s="165"/>
      <c r="AZ3520" s="165"/>
      <c r="BB3520" s="165"/>
    </row>
    <row r="3521" spans="1:54" s="174" customFormat="1" ht="18.399999999999999" customHeight="1" x14ac:dyDescent="0.3">
      <c r="A3521" s="206"/>
      <c r="B3521" s="161"/>
      <c r="C3521" s="89"/>
      <c r="D3521" s="177"/>
      <c r="E3521" s="161"/>
      <c r="H3521" s="165"/>
      <c r="J3521" s="165"/>
      <c r="L3521" s="165"/>
      <c r="N3521" s="165"/>
      <c r="P3521" s="165"/>
      <c r="R3521" s="165"/>
      <c r="T3521" s="165"/>
      <c r="V3521" s="165"/>
      <c r="X3521" s="165"/>
      <c r="Z3521" s="165"/>
      <c r="AB3521" s="165"/>
      <c r="AD3521" s="165"/>
      <c r="AF3521" s="165"/>
      <c r="AH3521" s="165"/>
      <c r="AJ3521" s="165"/>
      <c r="AL3521" s="165"/>
      <c r="AN3521" s="165"/>
      <c r="AP3521" s="165"/>
      <c r="AR3521" s="165"/>
      <c r="AT3521" s="165"/>
      <c r="AV3521" s="165"/>
      <c r="AX3521" s="165"/>
      <c r="AZ3521" s="165"/>
      <c r="BB3521" s="165"/>
    </row>
    <row r="3522" spans="1:54" s="174" customFormat="1" ht="18.399999999999999" customHeight="1" x14ac:dyDescent="0.3">
      <c r="A3522" s="207"/>
      <c r="B3522" s="179"/>
      <c r="C3522" s="80"/>
      <c r="D3522" s="161"/>
      <c r="E3522" s="161"/>
      <c r="H3522" s="165"/>
      <c r="J3522" s="165"/>
      <c r="L3522" s="165"/>
      <c r="N3522" s="165"/>
      <c r="P3522" s="165"/>
      <c r="R3522" s="165"/>
      <c r="T3522" s="165"/>
      <c r="V3522" s="165"/>
      <c r="X3522" s="165"/>
      <c r="Z3522" s="165"/>
      <c r="AB3522" s="165"/>
      <c r="AD3522" s="165"/>
      <c r="AF3522" s="165"/>
      <c r="AH3522" s="165"/>
      <c r="AJ3522" s="165"/>
      <c r="AL3522" s="165"/>
      <c r="AN3522" s="165"/>
      <c r="AP3522" s="165"/>
      <c r="AR3522" s="165"/>
      <c r="AT3522" s="165"/>
      <c r="AV3522" s="165"/>
      <c r="AX3522" s="165"/>
      <c r="AZ3522" s="165"/>
      <c r="BB3522" s="165"/>
    </row>
    <row r="3523" spans="1:54" s="174" customFormat="1" ht="18.399999999999999" customHeight="1" x14ac:dyDescent="0.3">
      <c r="A3523" s="182"/>
      <c r="B3523" s="160"/>
      <c r="C3523" s="64"/>
      <c r="D3523" s="161"/>
      <c r="E3523" s="161"/>
      <c r="J3523" s="165"/>
      <c r="L3523" s="165"/>
      <c r="N3523" s="165"/>
      <c r="P3523" s="165"/>
      <c r="R3523" s="165"/>
      <c r="T3523" s="165"/>
      <c r="V3523" s="165"/>
      <c r="X3523" s="165"/>
      <c r="Z3523" s="165"/>
      <c r="AB3523" s="165"/>
      <c r="AD3523" s="165"/>
      <c r="AF3523" s="165"/>
      <c r="AH3523" s="165"/>
      <c r="AJ3523" s="165"/>
      <c r="AL3523" s="165"/>
      <c r="AN3523" s="165"/>
      <c r="AP3523" s="165"/>
      <c r="AR3523" s="165"/>
      <c r="AT3523" s="165"/>
      <c r="AV3523" s="165"/>
      <c r="AX3523" s="165"/>
      <c r="AZ3523" s="165"/>
      <c r="BB3523" s="165"/>
    </row>
    <row r="3524" spans="1:54" s="174" customFormat="1" ht="18.399999999999999" customHeight="1" x14ac:dyDescent="0.3">
      <c r="A3524" s="182"/>
      <c r="B3524" s="160"/>
      <c r="C3524" s="64"/>
      <c r="D3524" s="161"/>
      <c r="E3524" s="161"/>
      <c r="F3524" s="178"/>
      <c r="H3524" s="165"/>
      <c r="J3524" s="165"/>
      <c r="L3524" s="165"/>
      <c r="N3524" s="165"/>
      <c r="P3524" s="165"/>
      <c r="R3524" s="165"/>
      <c r="T3524" s="165"/>
      <c r="V3524" s="165"/>
      <c r="X3524" s="165"/>
      <c r="Z3524" s="165"/>
      <c r="AB3524" s="165"/>
      <c r="AD3524" s="165"/>
      <c r="AF3524" s="165"/>
      <c r="AH3524" s="165"/>
      <c r="AJ3524" s="165"/>
      <c r="AL3524" s="165"/>
      <c r="AN3524" s="165"/>
      <c r="AP3524" s="165"/>
      <c r="AR3524" s="165"/>
      <c r="AT3524" s="165"/>
      <c r="AV3524" s="165"/>
      <c r="AX3524" s="165"/>
      <c r="AZ3524" s="165"/>
      <c r="BB3524" s="165"/>
    </row>
    <row r="3525" spans="1:54" s="174" customFormat="1" ht="18.399999999999999" customHeight="1" x14ac:dyDescent="0.3">
      <c r="A3525" s="182"/>
      <c r="B3525" s="160"/>
      <c r="C3525" s="64"/>
      <c r="D3525" s="161"/>
      <c r="E3525" s="161"/>
      <c r="F3525" s="165"/>
      <c r="H3525" s="165"/>
      <c r="J3525" s="165"/>
      <c r="L3525" s="165"/>
      <c r="N3525" s="165"/>
      <c r="P3525" s="165"/>
      <c r="R3525" s="165"/>
      <c r="T3525" s="165"/>
      <c r="V3525" s="165"/>
      <c r="X3525" s="165"/>
      <c r="Z3525" s="165"/>
      <c r="AB3525" s="165"/>
      <c r="AD3525" s="165"/>
      <c r="AF3525" s="165"/>
      <c r="AH3525" s="165"/>
      <c r="AJ3525" s="165"/>
      <c r="AL3525" s="165"/>
      <c r="AN3525" s="165"/>
      <c r="AP3525" s="165"/>
      <c r="AR3525" s="165"/>
      <c r="AT3525" s="165"/>
      <c r="AV3525" s="165"/>
      <c r="AX3525" s="165"/>
      <c r="AZ3525" s="165"/>
      <c r="BB3525" s="165"/>
    </row>
    <row r="3526" spans="1:54" s="174" customFormat="1" ht="18.399999999999999" customHeight="1" x14ac:dyDescent="0.3">
      <c r="A3526" s="206"/>
      <c r="B3526" s="161"/>
      <c r="C3526" s="89"/>
      <c r="D3526" s="177"/>
      <c r="E3526" s="161"/>
      <c r="F3526" s="165"/>
      <c r="H3526" s="165"/>
      <c r="J3526" s="165"/>
      <c r="L3526" s="165"/>
      <c r="N3526" s="165"/>
      <c r="P3526" s="165"/>
      <c r="R3526" s="165"/>
      <c r="T3526" s="165"/>
      <c r="V3526" s="165"/>
      <c r="X3526" s="165"/>
      <c r="Z3526" s="165"/>
      <c r="AB3526" s="165"/>
      <c r="AD3526" s="165"/>
      <c r="AF3526" s="165"/>
      <c r="AH3526" s="165"/>
      <c r="AJ3526" s="165"/>
      <c r="AL3526" s="165"/>
      <c r="AN3526" s="165"/>
      <c r="AP3526" s="165"/>
      <c r="AR3526" s="165"/>
      <c r="AT3526" s="165"/>
      <c r="AV3526" s="165"/>
      <c r="AX3526" s="165"/>
      <c r="AZ3526" s="165"/>
      <c r="BB3526" s="165"/>
    </row>
    <row r="3527" spans="1:54" s="174" customFormat="1" ht="18.399999999999999" customHeight="1" x14ac:dyDescent="0.3">
      <c r="A3527" s="182"/>
      <c r="B3527" s="160"/>
      <c r="C3527" s="64"/>
      <c r="D3527" s="161"/>
      <c r="E3527" s="161"/>
      <c r="F3527" s="165"/>
      <c r="H3527" s="165"/>
      <c r="J3527" s="165"/>
      <c r="L3527" s="165"/>
      <c r="N3527" s="165"/>
      <c r="P3527" s="165"/>
      <c r="R3527" s="165"/>
      <c r="T3527" s="165"/>
      <c r="V3527" s="165"/>
      <c r="X3527" s="165"/>
      <c r="Z3527" s="165"/>
      <c r="AB3527" s="165"/>
      <c r="AD3527" s="165"/>
      <c r="AF3527" s="165"/>
      <c r="AH3527" s="165"/>
      <c r="AJ3527" s="165"/>
      <c r="AL3527" s="165"/>
      <c r="AN3527" s="165"/>
      <c r="AP3527" s="165"/>
      <c r="AR3527" s="165"/>
      <c r="AT3527" s="165"/>
      <c r="AV3527" s="165"/>
      <c r="AX3527" s="165"/>
      <c r="AZ3527" s="165"/>
      <c r="BB3527" s="165"/>
    </row>
    <row r="3528" spans="1:54" s="174" customFormat="1" ht="18.399999999999999" customHeight="1" x14ac:dyDescent="0.3">
      <c r="A3528" s="182"/>
      <c r="B3528" s="160"/>
      <c r="C3528" s="64"/>
      <c r="D3528" s="161"/>
      <c r="E3528" s="161"/>
      <c r="F3528" s="165"/>
      <c r="H3528" s="165"/>
      <c r="J3528" s="165"/>
      <c r="L3528" s="165"/>
      <c r="N3528" s="165"/>
      <c r="P3528" s="165"/>
      <c r="R3528" s="165"/>
      <c r="T3528" s="165"/>
      <c r="V3528" s="165"/>
      <c r="X3528" s="165"/>
      <c r="Z3528" s="165"/>
      <c r="AB3528" s="165"/>
      <c r="AD3528" s="165"/>
      <c r="AF3528" s="165"/>
      <c r="AH3528" s="165"/>
      <c r="AJ3528" s="165"/>
      <c r="AL3528" s="165"/>
      <c r="AN3528" s="165"/>
      <c r="AP3528" s="165"/>
      <c r="AR3528" s="165"/>
      <c r="AT3528" s="165"/>
      <c r="AV3528" s="165"/>
      <c r="AX3528" s="165"/>
      <c r="AZ3528" s="165"/>
      <c r="BB3528" s="165"/>
    </row>
    <row r="3529" spans="1:54" s="174" customFormat="1" ht="18.399999999999999" customHeight="1" x14ac:dyDescent="0.3">
      <c r="A3529" s="182"/>
      <c r="B3529" s="160"/>
      <c r="C3529" s="64"/>
      <c r="D3529" s="161"/>
      <c r="E3529" s="161"/>
      <c r="F3529" s="165"/>
      <c r="H3529" s="165"/>
      <c r="J3529" s="165"/>
      <c r="L3529" s="165"/>
      <c r="N3529" s="165"/>
      <c r="P3529" s="165"/>
      <c r="R3529" s="165"/>
      <c r="T3529" s="165"/>
      <c r="V3529" s="165"/>
      <c r="X3529" s="165"/>
      <c r="Z3529" s="165"/>
      <c r="AB3529" s="165"/>
      <c r="AD3529" s="165"/>
      <c r="AF3529" s="165"/>
      <c r="AH3529" s="165"/>
      <c r="AJ3529" s="165"/>
      <c r="AL3529" s="165"/>
      <c r="AN3529" s="165"/>
      <c r="AP3529" s="165"/>
      <c r="AR3529" s="165"/>
      <c r="AT3529" s="165"/>
      <c r="AV3529" s="165"/>
      <c r="AX3529" s="165"/>
      <c r="AZ3529" s="165"/>
      <c r="BB3529" s="165"/>
    </row>
    <row r="3530" spans="1:54" s="174" customFormat="1" ht="18.399999999999999" customHeight="1" x14ac:dyDescent="0.3">
      <c r="A3530" s="182"/>
      <c r="B3530" s="160"/>
      <c r="C3530" s="64"/>
      <c r="D3530" s="161"/>
      <c r="E3530" s="161"/>
      <c r="F3530" s="165"/>
      <c r="H3530" s="165"/>
      <c r="J3530" s="165"/>
      <c r="L3530" s="165"/>
      <c r="N3530" s="165"/>
      <c r="P3530" s="165"/>
      <c r="R3530" s="165"/>
      <c r="T3530" s="165"/>
      <c r="V3530" s="165"/>
      <c r="X3530" s="165"/>
      <c r="Z3530" s="165"/>
      <c r="AB3530" s="165"/>
      <c r="AD3530" s="165"/>
      <c r="AF3530" s="165"/>
      <c r="AH3530" s="165"/>
      <c r="AJ3530" s="165"/>
      <c r="AL3530" s="165"/>
      <c r="AN3530" s="165"/>
      <c r="AP3530" s="165"/>
      <c r="AR3530" s="165"/>
      <c r="AT3530" s="165"/>
      <c r="AV3530" s="165"/>
      <c r="AX3530" s="165"/>
      <c r="AZ3530" s="165"/>
      <c r="BB3530" s="165"/>
    </row>
    <row r="3531" spans="1:54" s="174" customFormat="1" ht="18.399999999999999" customHeight="1" x14ac:dyDescent="0.3">
      <c r="A3531" s="182"/>
      <c r="B3531" s="160"/>
      <c r="C3531" s="64"/>
      <c r="D3531" s="161"/>
      <c r="E3531" s="161"/>
      <c r="F3531" s="165"/>
      <c r="H3531" s="165"/>
      <c r="J3531" s="165"/>
      <c r="L3531" s="165"/>
      <c r="N3531" s="165"/>
      <c r="P3531" s="165"/>
      <c r="R3531" s="165"/>
      <c r="T3531" s="165"/>
      <c r="V3531" s="165"/>
      <c r="X3531" s="165"/>
      <c r="Z3531" s="165"/>
      <c r="AB3531" s="165"/>
      <c r="AD3531" s="165"/>
      <c r="AF3531" s="165"/>
      <c r="AH3531" s="165"/>
      <c r="AJ3531" s="165"/>
      <c r="AL3531" s="165"/>
      <c r="AN3531" s="165"/>
      <c r="AP3531" s="165"/>
      <c r="AR3531" s="165"/>
      <c r="AT3531" s="165"/>
      <c r="AV3531" s="165"/>
      <c r="AX3531" s="165"/>
      <c r="AZ3531" s="165"/>
      <c r="BB3531" s="165"/>
    </row>
    <row r="3532" spans="1:54" s="174" customFormat="1" ht="18.399999999999999" customHeight="1" x14ac:dyDescent="0.3">
      <c r="A3532" s="182"/>
      <c r="B3532" s="160"/>
      <c r="C3532" s="64"/>
      <c r="D3532" s="161"/>
      <c r="E3532" s="161"/>
      <c r="F3532" s="165"/>
      <c r="H3532" s="165"/>
      <c r="J3532" s="165"/>
      <c r="L3532" s="165"/>
      <c r="N3532" s="165"/>
      <c r="P3532" s="165"/>
      <c r="R3532" s="165"/>
      <c r="T3532" s="165"/>
      <c r="V3532" s="165"/>
      <c r="X3532" s="165"/>
      <c r="Z3532" s="165"/>
      <c r="AB3532" s="165"/>
      <c r="AD3532" s="165"/>
      <c r="AF3532" s="165"/>
      <c r="AH3532" s="165"/>
      <c r="AJ3532" s="165"/>
      <c r="AL3532" s="165"/>
      <c r="AN3532" s="165"/>
      <c r="AP3532" s="165"/>
      <c r="AR3532" s="165"/>
      <c r="AT3532" s="165"/>
      <c r="AV3532" s="165"/>
      <c r="AX3532" s="165"/>
      <c r="AZ3532" s="165"/>
      <c r="BB3532" s="165"/>
    </row>
    <row r="3533" spans="1:54" s="174" customFormat="1" ht="18.399999999999999" customHeight="1" x14ac:dyDescent="0.3">
      <c r="A3533" s="182"/>
      <c r="B3533" s="160"/>
      <c r="C3533" s="64"/>
      <c r="D3533" s="161"/>
      <c r="E3533" s="161"/>
      <c r="F3533" s="165"/>
      <c r="H3533" s="165"/>
      <c r="J3533" s="165"/>
      <c r="L3533" s="165"/>
      <c r="N3533" s="165"/>
      <c r="P3533" s="165"/>
      <c r="R3533" s="165"/>
      <c r="T3533" s="165"/>
      <c r="V3533" s="165"/>
      <c r="X3533" s="165"/>
      <c r="Z3533" s="165"/>
      <c r="AB3533" s="165"/>
      <c r="AD3533" s="165"/>
      <c r="AF3533" s="165"/>
      <c r="AH3533" s="165"/>
      <c r="AJ3533" s="165"/>
      <c r="AL3533" s="165"/>
      <c r="AN3533" s="165"/>
      <c r="AP3533" s="165"/>
      <c r="AR3533" s="165"/>
      <c r="AT3533" s="165"/>
      <c r="AV3533" s="165"/>
      <c r="AX3533" s="165"/>
      <c r="AZ3533" s="165"/>
      <c r="BB3533" s="165"/>
    </row>
    <row r="3534" spans="1:54" s="174" customFormat="1" ht="18.399999999999999" customHeight="1" x14ac:dyDescent="0.3">
      <c r="A3534" s="182"/>
      <c r="B3534" s="160"/>
      <c r="C3534" s="64"/>
      <c r="D3534" s="161"/>
      <c r="E3534" s="161"/>
      <c r="F3534" s="165"/>
      <c r="H3534" s="165"/>
      <c r="J3534" s="165"/>
      <c r="L3534" s="165"/>
      <c r="N3534" s="165"/>
      <c r="P3534" s="165"/>
      <c r="R3534" s="165"/>
      <c r="T3534" s="165"/>
      <c r="V3534" s="165"/>
      <c r="X3534" s="165"/>
      <c r="Z3534" s="165"/>
      <c r="AB3534" s="165"/>
      <c r="AD3534" s="165"/>
      <c r="AF3534" s="165"/>
      <c r="AH3534" s="165"/>
      <c r="AJ3534" s="165"/>
      <c r="AL3534" s="165"/>
      <c r="AN3534" s="165"/>
      <c r="AP3534" s="165"/>
      <c r="AR3534" s="165"/>
      <c r="AT3534" s="165"/>
      <c r="AV3534" s="165"/>
      <c r="AX3534" s="165"/>
      <c r="AZ3534" s="165"/>
      <c r="BB3534" s="165"/>
    </row>
    <row r="3535" spans="1:54" s="174" customFormat="1" ht="18.399999999999999" customHeight="1" x14ac:dyDescent="0.3">
      <c r="A3535" s="206"/>
      <c r="B3535" s="161"/>
      <c r="C3535" s="89"/>
      <c r="D3535" s="177"/>
      <c r="E3535" s="161"/>
      <c r="H3535" s="165"/>
      <c r="J3535" s="165"/>
      <c r="L3535" s="165"/>
      <c r="N3535" s="165"/>
      <c r="P3535" s="165"/>
      <c r="R3535" s="165"/>
      <c r="T3535" s="165"/>
      <c r="V3535" s="165"/>
      <c r="X3535" s="165"/>
      <c r="Z3535" s="165"/>
      <c r="AB3535" s="165"/>
      <c r="AD3535" s="165"/>
      <c r="AF3535" s="165"/>
      <c r="AH3535" s="165"/>
      <c r="AJ3535" s="165"/>
      <c r="AL3535" s="165"/>
      <c r="AN3535" s="165"/>
      <c r="AP3535" s="165"/>
      <c r="AR3535" s="165"/>
      <c r="AT3535" s="165"/>
      <c r="AV3535" s="165"/>
      <c r="AX3535" s="165"/>
      <c r="AZ3535" s="165"/>
      <c r="BB3535" s="165"/>
    </row>
    <row r="3536" spans="1:54" s="174" customFormat="1" ht="18.399999999999999" customHeight="1" x14ac:dyDescent="0.3">
      <c r="A3536" s="182"/>
      <c r="B3536" s="160"/>
      <c r="C3536" s="64"/>
      <c r="D3536" s="161"/>
      <c r="E3536" s="161"/>
      <c r="H3536" s="165"/>
      <c r="J3536" s="165"/>
      <c r="L3536" s="165"/>
      <c r="N3536" s="165"/>
      <c r="P3536" s="165"/>
      <c r="R3536" s="165"/>
      <c r="T3536" s="165"/>
      <c r="V3536" s="165"/>
      <c r="X3536" s="165"/>
      <c r="Z3536" s="165"/>
      <c r="AB3536" s="165"/>
      <c r="AD3536" s="165"/>
      <c r="AF3536" s="165"/>
      <c r="AH3536" s="165"/>
      <c r="AJ3536" s="165"/>
      <c r="AL3536" s="165"/>
      <c r="AN3536" s="165"/>
      <c r="AP3536" s="165"/>
      <c r="AR3536" s="165"/>
      <c r="AT3536" s="165"/>
      <c r="AV3536" s="165"/>
      <c r="AX3536" s="165"/>
      <c r="AZ3536" s="165"/>
      <c r="BB3536" s="165"/>
    </row>
    <row r="3537" spans="1:54" s="174" customFormat="1" ht="18.399999999999999" customHeight="1" x14ac:dyDescent="0.3">
      <c r="A3537" s="182"/>
      <c r="B3537" s="160"/>
      <c r="C3537" s="64"/>
      <c r="D3537" s="161"/>
      <c r="E3537" s="161"/>
      <c r="H3537" s="165"/>
      <c r="J3537" s="165"/>
      <c r="L3537" s="165"/>
      <c r="N3537" s="165"/>
      <c r="P3537" s="165"/>
      <c r="R3537" s="165"/>
      <c r="T3537" s="165"/>
      <c r="V3537" s="165"/>
      <c r="X3537" s="165"/>
      <c r="Z3537" s="165"/>
      <c r="AB3537" s="165"/>
      <c r="AD3537" s="165"/>
      <c r="AF3537" s="165"/>
      <c r="AH3537" s="165"/>
      <c r="AJ3537" s="165"/>
      <c r="AL3537" s="165"/>
      <c r="AN3537" s="165"/>
      <c r="AP3537" s="165"/>
      <c r="AR3537" s="165"/>
      <c r="AT3537" s="165"/>
      <c r="AV3537" s="165"/>
      <c r="AX3537" s="165"/>
      <c r="AZ3537" s="165"/>
      <c r="BB3537" s="165"/>
    </row>
    <row r="3538" spans="1:54" s="174" customFormat="1" ht="18.399999999999999" customHeight="1" x14ac:dyDescent="0.3">
      <c r="A3538" s="182"/>
      <c r="B3538" s="160"/>
      <c r="C3538" s="64"/>
      <c r="D3538" s="161"/>
      <c r="E3538" s="161"/>
      <c r="N3538" s="164"/>
      <c r="P3538" s="164"/>
      <c r="R3538" s="164"/>
      <c r="T3538" s="164"/>
      <c r="V3538" s="164"/>
      <c r="X3538" s="164"/>
      <c r="Z3538" s="164"/>
      <c r="AB3538" s="164"/>
      <c r="AD3538" s="164"/>
      <c r="AF3538" s="164"/>
      <c r="AH3538" s="164"/>
      <c r="AJ3538" s="164"/>
      <c r="AL3538" s="164"/>
      <c r="AN3538" s="164"/>
      <c r="AP3538" s="164"/>
      <c r="AR3538" s="164"/>
      <c r="AT3538" s="164"/>
      <c r="AV3538" s="164"/>
      <c r="AX3538" s="164"/>
      <c r="AZ3538" s="164"/>
      <c r="BB3538" s="164"/>
    </row>
    <row r="3539" spans="1:54" s="174" customFormat="1" ht="18.399999999999999" customHeight="1" x14ac:dyDescent="0.3">
      <c r="A3539" s="206"/>
      <c r="B3539" s="161"/>
      <c r="C3539" s="89"/>
      <c r="D3539" s="177"/>
      <c r="E3539" s="161"/>
      <c r="H3539" s="165"/>
      <c r="J3539" s="165"/>
      <c r="L3539" s="165"/>
      <c r="N3539" s="165"/>
      <c r="P3539" s="165"/>
      <c r="R3539" s="165"/>
      <c r="T3539" s="165"/>
      <c r="V3539" s="165"/>
      <c r="X3539" s="165"/>
      <c r="Z3539" s="165"/>
      <c r="AB3539" s="165"/>
      <c r="AD3539" s="165"/>
      <c r="AF3539" s="165"/>
      <c r="AH3539" s="165"/>
      <c r="AJ3539" s="165"/>
      <c r="AL3539" s="165"/>
      <c r="AN3539" s="165"/>
      <c r="AP3539" s="165"/>
      <c r="AR3539" s="165"/>
      <c r="AT3539" s="165"/>
      <c r="AV3539" s="165"/>
      <c r="AX3539" s="165"/>
      <c r="AZ3539" s="165"/>
      <c r="BB3539" s="165"/>
    </row>
    <row r="3540" spans="1:54" s="174" customFormat="1" ht="18.399999999999999" customHeight="1" x14ac:dyDescent="0.3">
      <c r="A3540" s="180"/>
      <c r="C3540" s="64"/>
      <c r="D3540" s="161"/>
      <c r="E3540" s="161"/>
      <c r="F3540" s="165"/>
      <c r="H3540" s="165"/>
      <c r="J3540" s="165"/>
      <c r="L3540" s="165"/>
      <c r="N3540" s="165"/>
      <c r="P3540" s="165"/>
      <c r="R3540" s="165"/>
      <c r="T3540" s="165"/>
      <c r="V3540" s="165"/>
      <c r="X3540" s="165"/>
      <c r="Z3540" s="165"/>
      <c r="AB3540" s="165"/>
      <c r="AD3540" s="165"/>
      <c r="AF3540" s="165"/>
      <c r="AH3540" s="165"/>
      <c r="AJ3540" s="165"/>
      <c r="AL3540" s="165"/>
      <c r="AN3540" s="165"/>
      <c r="AP3540" s="165"/>
      <c r="AR3540" s="165"/>
      <c r="AT3540" s="165"/>
      <c r="AV3540" s="165"/>
      <c r="AX3540" s="165"/>
      <c r="AZ3540" s="165"/>
      <c r="BB3540" s="165"/>
    </row>
    <row r="3541" spans="1:54" s="174" customFormat="1" ht="18.399999999999999" customHeight="1" x14ac:dyDescent="0.3">
      <c r="A3541" s="182"/>
      <c r="B3541" s="160"/>
      <c r="C3541" s="64"/>
      <c r="D3541" s="161"/>
      <c r="E3541" s="161"/>
      <c r="F3541" s="165"/>
      <c r="H3541" s="165"/>
      <c r="J3541" s="165"/>
      <c r="L3541" s="165"/>
      <c r="N3541" s="165"/>
      <c r="P3541" s="165"/>
      <c r="R3541" s="165"/>
      <c r="T3541" s="165"/>
      <c r="V3541" s="165"/>
      <c r="X3541" s="165"/>
      <c r="Z3541" s="165"/>
      <c r="AB3541" s="165"/>
      <c r="AD3541" s="165"/>
      <c r="AF3541" s="165"/>
      <c r="AH3541" s="165"/>
      <c r="AJ3541" s="165"/>
      <c r="AL3541" s="165"/>
      <c r="AN3541" s="165"/>
      <c r="AP3541" s="165"/>
      <c r="AR3541" s="165"/>
      <c r="AT3541" s="165"/>
      <c r="AV3541" s="165"/>
      <c r="AX3541" s="165"/>
      <c r="AZ3541" s="165"/>
      <c r="BB3541" s="165"/>
    </row>
    <row r="3542" spans="1:54" s="174" customFormat="1" ht="18.399999999999999" customHeight="1" x14ac:dyDescent="0.3">
      <c r="A3542" s="182"/>
      <c r="B3542" s="160"/>
      <c r="C3542" s="64"/>
      <c r="D3542" s="161"/>
      <c r="E3542" s="161"/>
      <c r="F3542" s="165"/>
      <c r="H3542" s="165"/>
      <c r="J3542" s="165"/>
      <c r="L3542" s="165"/>
      <c r="N3542" s="165"/>
      <c r="P3542" s="165"/>
      <c r="R3542" s="165"/>
      <c r="T3542" s="165"/>
      <c r="V3542" s="165"/>
      <c r="X3542" s="165"/>
      <c r="Z3542" s="165"/>
      <c r="AB3542" s="165"/>
      <c r="AD3542" s="165"/>
      <c r="AF3542" s="165"/>
      <c r="AH3542" s="165"/>
      <c r="AJ3542" s="165"/>
      <c r="AL3542" s="165"/>
      <c r="AN3542" s="165"/>
      <c r="AP3542" s="165"/>
      <c r="AR3542" s="165"/>
      <c r="AT3542" s="165"/>
      <c r="AV3542" s="165"/>
      <c r="AX3542" s="165"/>
      <c r="AZ3542" s="165"/>
      <c r="BB3542" s="165"/>
    </row>
    <row r="3543" spans="1:54" s="174" customFormat="1" ht="18.399999999999999" customHeight="1" x14ac:dyDescent="0.3">
      <c r="A3543" s="182"/>
      <c r="B3543" s="160"/>
      <c r="C3543" s="64"/>
      <c r="D3543" s="161"/>
      <c r="E3543" s="161"/>
      <c r="H3543" s="165"/>
      <c r="J3543" s="165"/>
      <c r="L3543" s="165"/>
      <c r="N3543" s="165"/>
      <c r="P3543" s="165"/>
      <c r="R3543" s="165"/>
      <c r="T3543" s="165"/>
      <c r="V3543" s="165"/>
      <c r="X3543" s="165"/>
      <c r="Z3543" s="165"/>
      <c r="AB3543" s="165"/>
      <c r="AD3543" s="165"/>
      <c r="AF3543" s="165"/>
      <c r="AH3543" s="165"/>
      <c r="AJ3543" s="165"/>
      <c r="AL3543" s="165"/>
      <c r="AN3543" s="165"/>
      <c r="AP3543" s="165"/>
      <c r="AR3543" s="165"/>
      <c r="AT3543" s="165"/>
      <c r="AV3543" s="165"/>
      <c r="AX3543" s="165"/>
      <c r="AZ3543" s="165"/>
      <c r="BB3543" s="165"/>
    </row>
    <row r="3544" spans="1:54" s="174" customFormat="1" ht="18.399999999999999" customHeight="1" x14ac:dyDescent="0.3">
      <c r="A3544" s="182"/>
      <c r="B3544" s="161"/>
      <c r="C3544" s="89"/>
      <c r="D3544" s="164"/>
      <c r="E3544" s="161"/>
      <c r="H3544" s="165"/>
      <c r="J3544" s="165"/>
      <c r="L3544" s="165"/>
      <c r="N3544" s="165"/>
      <c r="P3544" s="165"/>
      <c r="R3544" s="165"/>
      <c r="T3544" s="165"/>
      <c r="V3544" s="165"/>
      <c r="X3544" s="165"/>
      <c r="Z3544" s="165"/>
      <c r="AB3544" s="165"/>
      <c r="AD3544" s="165"/>
      <c r="AF3544" s="165"/>
      <c r="AH3544" s="165"/>
      <c r="AJ3544" s="165"/>
      <c r="AL3544" s="165"/>
      <c r="AN3544" s="165"/>
      <c r="AP3544" s="165"/>
      <c r="AR3544" s="165"/>
      <c r="AT3544" s="165"/>
      <c r="AV3544" s="165"/>
      <c r="AX3544" s="165"/>
      <c r="AZ3544" s="165"/>
      <c r="BB3544" s="165"/>
    </row>
    <row r="3545" spans="1:54" s="174" customFormat="1" ht="18.399999999999999" customHeight="1" x14ac:dyDescent="0.3">
      <c r="A3545" s="182"/>
      <c r="B3545" s="160"/>
      <c r="C3545" s="64"/>
      <c r="D3545" s="161"/>
      <c r="E3545" s="161"/>
      <c r="F3545" s="165"/>
      <c r="H3545" s="165"/>
      <c r="J3545" s="165"/>
      <c r="L3545" s="165"/>
      <c r="N3545" s="165"/>
      <c r="P3545" s="165"/>
      <c r="R3545" s="165"/>
      <c r="T3545" s="165"/>
      <c r="V3545" s="165"/>
      <c r="X3545" s="165"/>
      <c r="Z3545" s="165"/>
      <c r="AB3545" s="165"/>
      <c r="AD3545" s="165"/>
      <c r="AF3545" s="165"/>
      <c r="AH3545" s="165"/>
      <c r="AJ3545" s="165"/>
      <c r="AL3545" s="165"/>
      <c r="AN3545" s="165"/>
      <c r="AP3545" s="165"/>
      <c r="AR3545" s="165"/>
      <c r="AT3545" s="165"/>
      <c r="AV3545" s="165"/>
      <c r="AX3545" s="165"/>
      <c r="AZ3545" s="165"/>
      <c r="BB3545" s="165"/>
    </row>
    <row r="3546" spans="1:54" s="174" customFormat="1" ht="18.399999999999999" customHeight="1" x14ac:dyDescent="0.3">
      <c r="A3546" s="182"/>
      <c r="B3546" s="160"/>
      <c r="C3546" s="64"/>
      <c r="D3546" s="161"/>
      <c r="E3546" s="161"/>
      <c r="F3546" s="165"/>
      <c r="H3546" s="165"/>
      <c r="J3546" s="165"/>
      <c r="L3546" s="165"/>
      <c r="N3546" s="165"/>
      <c r="P3546" s="165"/>
      <c r="R3546" s="165"/>
      <c r="T3546" s="165"/>
      <c r="V3546" s="165"/>
      <c r="X3546" s="165"/>
      <c r="Z3546" s="165"/>
      <c r="AB3546" s="165"/>
      <c r="AD3546" s="165"/>
      <c r="AF3546" s="165"/>
      <c r="AH3546" s="165"/>
      <c r="AJ3546" s="165"/>
      <c r="AL3546" s="165"/>
      <c r="AN3546" s="165"/>
      <c r="AP3546" s="165"/>
      <c r="AR3546" s="165"/>
      <c r="AT3546" s="165"/>
      <c r="AV3546" s="165"/>
      <c r="AX3546" s="165"/>
      <c r="AZ3546" s="165"/>
      <c r="BB3546" s="165"/>
    </row>
    <row r="3547" spans="1:54" s="174" customFormat="1" ht="18.399999999999999" customHeight="1" x14ac:dyDescent="0.3">
      <c r="A3547" s="200"/>
      <c r="B3547" s="161"/>
      <c r="C3547" s="89"/>
      <c r="D3547" s="164"/>
      <c r="E3547" s="161"/>
      <c r="H3547" s="165"/>
      <c r="J3547" s="165"/>
      <c r="L3547" s="165"/>
      <c r="N3547" s="165"/>
      <c r="P3547" s="165"/>
      <c r="R3547" s="165"/>
      <c r="T3547" s="165"/>
      <c r="V3547" s="165"/>
      <c r="X3547" s="165"/>
      <c r="Z3547" s="165"/>
      <c r="AB3547" s="165"/>
      <c r="AD3547" s="165"/>
      <c r="AF3547" s="165"/>
      <c r="AH3547" s="165"/>
      <c r="AJ3547" s="165"/>
      <c r="AL3547" s="165"/>
      <c r="AN3547" s="165"/>
      <c r="AP3547" s="165"/>
      <c r="AR3547" s="165"/>
      <c r="AT3547" s="165"/>
      <c r="AV3547" s="165"/>
      <c r="AX3547" s="165"/>
      <c r="AZ3547" s="165"/>
      <c r="BB3547" s="165"/>
    </row>
    <row r="3548" spans="1:54" s="174" customFormat="1" ht="18.399999999999999" customHeight="1" x14ac:dyDescent="0.3">
      <c r="A3548" s="206"/>
      <c r="B3548" s="161"/>
      <c r="C3548" s="89"/>
      <c r="D3548" s="177"/>
      <c r="E3548" s="161"/>
      <c r="L3548" s="165"/>
      <c r="N3548" s="165"/>
      <c r="P3548" s="165"/>
      <c r="R3548" s="165"/>
      <c r="T3548" s="165"/>
      <c r="V3548" s="165"/>
      <c r="X3548" s="165"/>
      <c r="Z3548" s="165"/>
      <c r="AB3548" s="165"/>
      <c r="AD3548" s="165"/>
      <c r="AF3548" s="165"/>
      <c r="AH3548" s="165"/>
      <c r="AJ3548" s="165"/>
      <c r="AL3548" s="165"/>
      <c r="AN3548" s="165"/>
      <c r="AP3548" s="165"/>
      <c r="AR3548" s="165"/>
      <c r="AT3548" s="165"/>
      <c r="AV3548" s="165"/>
      <c r="AX3548" s="165"/>
      <c r="AZ3548" s="165"/>
      <c r="BB3548" s="165"/>
    </row>
    <row r="3549" spans="1:54" s="174" customFormat="1" ht="18.399999999999999" customHeight="1" x14ac:dyDescent="0.3">
      <c r="A3549" s="182"/>
      <c r="B3549" s="160"/>
      <c r="C3549" s="64"/>
      <c r="D3549" s="161"/>
      <c r="E3549" s="161"/>
      <c r="H3549" s="178"/>
      <c r="J3549" s="178"/>
      <c r="L3549" s="178"/>
      <c r="N3549" s="178"/>
      <c r="P3549" s="178"/>
      <c r="R3549" s="178"/>
      <c r="T3549" s="178"/>
      <c r="V3549" s="178"/>
      <c r="X3549" s="178"/>
      <c r="Z3549" s="178"/>
      <c r="AB3549" s="178"/>
      <c r="AD3549" s="178"/>
      <c r="AF3549" s="178"/>
      <c r="AH3549" s="178"/>
      <c r="AJ3549" s="178"/>
      <c r="AL3549" s="178"/>
      <c r="AN3549" s="178"/>
      <c r="AP3549" s="178"/>
      <c r="AR3549" s="178"/>
      <c r="AT3549" s="178"/>
      <c r="AV3549" s="178"/>
      <c r="AX3549" s="178"/>
      <c r="AZ3549" s="178"/>
      <c r="BB3549" s="178"/>
    </row>
    <row r="3550" spans="1:54" s="174" customFormat="1" ht="18.399999999999999" customHeight="1" x14ac:dyDescent="0.3">
      <c r="A3550" s="182"/>
      <c r="B3550" s="160"/>
      <c r="C3550" s="64"/>
      <c r="D3550" s="161"/>
      <c r="E3550" s="161"/>
      <c r="H3550" s="165"/>
      <c r="J3550" s="165"/>
      <c r="L3550" s="165"/>
      <c r="N3550" s="165"/>
      <c r="P3550" s="165"/>
      <c r="R3550" s="165"/>
      <c r="T3550" s="165"/>
      <c r="V3550" s="165"/>
      <c r="X3550" s="165"/>
      <c r="Z3550" s="165"/>
      <c r="AB3550" s="165"/>
      <c r="AD3550" s="165"/>
      <c r="AF3550" s="165"/>
      <c r="AH3550" s="165"/>
      <c r="AJ3550" s="165"/>
      <c r="AL3550" s="165"/>
      <c r="AN3550" s="165"/>
      <c r="AP3550" s="165"/>
      <c r="AR3550" s="165"/>
      <c r="AT3550" s="165"/>
      <c r="AV3550" s="165"/>
      <c r="AX3550" s="165"/>
      <c r="AZ3550" s="165"/>
      <c r="BB3550" s="165"/>
    </row>
    <row r="3551" spans="1:54" s="174" customFormat="1" ht="18.399999999999999" customHeight="1" x14ac:dyDescent="0.3">
      <c r="A3551" s="182"/>
      <c r="B3551" s="160"/>
      <c r="C3551" s="64"/>
      <c r="D3551" s="161"/>
      <c r="E3551" s="161"/>
      <c r="H3551" s="165"/>
      <c r="J3551" s="165"/>
      <c r="L3551" s="165"/>
      <c r="N3551" s="165"/>
      <c r="P3551" s="165"/>
      <c r="R3551" s="165"/>
      <c r="T3551" s="165"/>
      <c r="V3551" s="165"/>
      <c r="X3551" s="165"/>
      <c r="Z3551" s="165"/>
      <c r="AB3551" s="165"/>
      <c r="AD3551" s="165"/>
      <c r="AF3551" s="165"/>
      <c r="AH3551" s="165"/>
      <c r="AJ3551" s="165"/>
      <c r="AL3551" s="165"/>
      <c r="AN3551" s="165"/>
      <c r="AP3551" s="165"/>
      <c r="AR3551" s="165"/>
      <c r="AT3551" s="165"/>
      <c r="AV3551" s="165"/>
      <c r="AX3551" s="165"/>
      <c r="AZ3551" s="165"/>
      <c r="BB3551" s="165"/>
    </row>
    <row r="3552" spans="1:54" s="174" customFormat="1" ht="18.399999999999999" customHeight="1" x14ac:dyDescent="0.3">
      <c r="A3552" s="182"/>
      <c r="B3552" s="160"/>
      <c r="C3552" s="64"/>
      <c r="D3552" s="161"/>
      <c r="E3552" s="161"/>
      <c r="J3552" s="165"/>
      <c r="L3552" s="165"/>
      <c r="N3552" s="165"/>
      <c r="P3552" s="165"/>
      <c r="R3552" s="165"/>
      <c r="T3552" s="165"/>
      <c r="V3552" s="165"/>
      <c r="X3552" s="165"/>
      <c r="Z3552" s="165"/>
      <c r="AB3552" s="165"/>
      <c r="AD3552" s="165"/>
      <c r="AF3552" s="165"/>
      <c r="AH3552" s="165"/>
      <c r="AJ3552" s="165"/>
      <c r="AL3552" s="165"/>
      <c r="AN3552" s="165"/>
      <c r="AP3552" s="165"/>
      <c r="AR3552" s="165"/>
      <c r="AT3552" s="165"/>
      <c r="AV3552" s="165"/>
      <c r="AX3552" s="165"/>
      <c r="AZ3552" s="165"/>
      <c r="BB3552" s="165"/>
    </row>
    <row r="3553" spans="1:54" s="174" customFormat="1" ht="18.399999999999999" customHeight="1" x14ac:dyDescent="0.3">
      <c r="A3553" s="182"/>
      <c r="B3553" s="160"/>
      <c r="C3553" s="64"/>
      <c r="D3553" s="161"/>
      <c r="E3553" s="161"/>
      <c r="F3553" s="165"/>
      <c r="H3553" s="165"/>
      <c r="J3553" s="165"/>
      <c r="L3553" s="165"/>
      <c r="N3553" s="165"/>
      <c r="P3553" s="165"/>
      <c r="R3553" s="165"/>
      <c r="T3553" s="165"/>
      <c r="V3553" s="165"/>
      <c r="X3553" s="165"/>
      <c r="Z3553" s="165"/>
      <c r="AB3553" s="165"/>
      <c r="AD3553" s="165"/>
      <c r="AF3553" s="165"/>
      <c r="AH3553" s="165"/>
      <c r="AJ3553" s="165"/>
      <c r="AL3553" s="165"/>
      <c r="AN3553" s="165"/>
      <c r="AP3553" s="165"/>
      <c r="AR3553" s="165"/>
      <c r="AT3553" s="165"/>
      <c r="AV3553" s="165"/>
      <c r="AX3553" s="165"/>
      <c r="AZ3553" s="165"/>
      <c r="BB3553" s="165"/>
    </row>
    <row r="3554" spans="1:54" s="174" customFormat="1" ht="18.399999999999999" customHeight="1" x14ac:dyDescent="0.3">
      <c r="A3554" s="182"/>
      <c r="B3554" s="160"/>
      <c r="C3554" s="64"/>
      <c r="D3554" s="161"/>
      <c r="E3554" s="161"/>
      <c r="H3554" s="165"/>
      <c r="J3554" s="165"/>
      <c r="L3554" s="165"/>
      <c r="N3554" s="165"/>
      <c r="P3554" s="165"/>
      <c r="R3554" s="165"/>
      <c r="T3554" s="165"/>
      <c r="V3554" s="165"/>
      <c r="X3554" s="165"/>
      <c r="Z3554" s="165"/>
      <c r="AB3554" s="165"/>
      <c r="AD3554" s="165"/>
      <c r="AF3554" s="165"/>
      <c r="AH3554" s="165"/>
      <c r="AJ3554" s="165"/>
      <c r="AL3554" s="165"/>
      <c r="AN3554" s="165"/>
      <c r="AP3554" s="165"/>
      <c r="AR3554" s="165"/>
      <c r="AT3554" s="165"/>
      <c r="AV3554" s="165"/>
      <c r="AX3554" s="165"/>
      <c r="AZ3554" s="165"/>
      <c r="BB3554" s="165"/>
    </row>
    <row r="3555" spans="1:54" s="174" customFormat="1" ht="18.399999999999999" customHeight="1" x14ac:dyDescent="0.3">
      <c r="A3555" s="200"/>
      <c r="B3555" s="173"/>
      <c r="C3555" s="67"/>
      <c r="D3555" s="161"/>
      <c r="E3555" s="161"/>
      <c r="H3555" s="165"/>
      <c r="J3555" s="165"/>
      <c r="L3555" s="165"/>
      <c r="N3555" s="165"/>
      <c r="P3555" s="165"/>
      <c r="R3555" s="165"/>
      <c r="T3555" s="165"/>
      <c r="V3555" s="165"/>
      <c r="X3555" s="165"/>
      <c r="Z3555" s="165"/>
      <c r="AB3555" s="165"/>
      <c r="AD3555" s="165"/>
      <c r="AF3555" s="165"/>
      <c r="AH3555" s="165"/>
      <c r="AJ3555" s="165"/>
      <c r="AL3555" s="165"/>
      <c r="AN3555" s="165"/>
      <c r="AP3555" s="165"/>
      <c r="AR3555" s="165"/>
      <c r="AT3555" s="165"/>
      <c r="AV3555" s="165"/>
      <c r="AX3555" s="165"/>
      <c r="AZ3555" s="165"/>
      <c r="BB3555" s="165"/>
    </row>
    <row r="3556" spans="1:54" s="174" customFormat="1" ht="18.399999999999999" customHeight="1" x14ac:dyDescent="0.3">
      <c r="A3556" s="182"/>
      <c r="B3556" s="160"/>
      <c r="C3556" s="64"/>
      <c r="D3556" s="161"/>
      <c r="E3556" s="161"/>
      <c r="H3556" s="165"/>
      <c r="J3556" s="165"/>
      <c r="L3556" s="165"/>
      <c r="N3556" s="165"/>
      <c r="P3556" s="165"/>
      <c r="R3556" s="165"/>
      <c r="T3556" s="165"/>
      <c r="V3556" s="165"/>
      <c r="X3556" s="165"/>
      <c r="Z3556" s="165"/>
      <c r="AB3556" s="165"/>
      <c r="AD3556" s="165"/>
      <c r="AF3556" s="165"/>
      <c r="AH3556" s="165"/>
      <c r="AJ3556" s="165"/>
      <c r="AL3556" s="165"/>
      <c r="AN3556" s="165"/>
      <c r="AP3556" s="165"/>
      <c r="AR3556" s="165"/>
      <c r="AT3556" s="165"/>
      <c r="AV3556" s="165"/>
      <c r="AX3556" s="165"/>
      <c r="AZ3556" s="165"/>
      <c r="BB3556" s="165"/>
    </row>
    <row r="3557" spans="1:54" s="174" customFormat="1" ht="18.399999999999999" customHeight="1" x14ac:dyDescent="0.3">
      <c r="A3557" s="182"/>
      <c r="B3557" s="160"/>
      <c r="C3557" s="64"/>
      <c r="D3557" s="161"/>
      <c r="E3557" s="161"/>
      <c r="H3557" s="165"/>
      <c r="J3557" s="165"/>
      <c r="L3557" s="165"/>
      <c r="N3557" s="165"/>
      <c r="P3557" s="165"/>
      <c r="R3557" s="165"/>
      <c r="T3557" s="165"/>
      <c r="V3557" s="165"/>
      <c r="X3557" s="165"/>
      <c r="Z3557" s="165"/>
      <c r="AB3557" s="165"/>
      <c r="AD3557" s="165"/>
      <c r="AF3557" s="165"/>
      <c r="AH3557" s="165"/>
      <c r="AJ3557" s="165"/>
      <c r="AL3557" s="165"/>
      <c r="AN3557" s="165"/>
      <c r="AP3557" s="165"/>
      <c r="AR3557" s="165"/>
      <c r="AT3557" s="165"/>
      <c r="AV3557" s="165"/>
      <c r="AX3557" s="165"/>
      <c r="AZ3557" s="165"/>
      <c r="BB3557" s="165"/>
    </row>
    <row r="3558" spans="1:54" s="174" customFormat="1" ht="18.399999999999999" customHeight="1" x14ac:dyDescent="0.3">
      <c r="A3558" s="182"/>
      <c r="B3558" s="160"/>
      <c r="C3558" s="64"/>
      <c r="D3558" s="161"/>
      <c r="E3558" s="161"/>
      <c r="H3558" s="165"/>
      <c r="J3558" s="165"/>
      <c r="L3558" s="165"/>
      <c r="N3558" s="165"/>
      <c r="P3558" s="165"/>
      <c r="R3558" s="165"/>
      <c r="T3558" s="165"/>
      <c r="V3558" s="165"/>
      <c r="X3558" s="165"/>
      <c r="Z3558" s="165"/>
      <c r="AB3558" s="165"/>
      <c r="AD3558" s="165"/>
      <c r="AF3558" s="165"/>
      <c r="AH3558" s="165"/>
      <c r="AJ3558" s="165"/>
      <c r="AL3558" s="165"/>
      <c r="AN3558" s="165"/>
      <c r="AP3558" s="165"/>
      <c r="AR3558" s="165"/>
      <c r="AT3558" s="165"/>
      <c r="AV3558" s="165"/>
      <c r="AX3558" s="165"/>
      <c r="AZ3558" s="165"/>
      <c r="BB3558" s="165"/>
    </row>
    <row r="3559" spans="1:54" s="174" customFormat="1" ht="18.399999999999999" customHeight="1" x14ac:dyDescent="0.3">
      <c r="A3559" s="182"/>
      <c r="B3559" s="161"/>
      <c r="C3559" s="89"/>
      <c r="D3559" s="164"/>
      <c r="E3559" s="161"/>
      <c r="H3559" s="165"/>
      <c r="J3559" s="165"/>
      <c r="L3559" s="165"/>
      <c r="N3559" s="165"/>
      <c r="P3559" s="165"/>
      <c r="R3559" s="165"/>
      <c r="T3559" s="165"/>
      <c r="V3559" s="165"/>
      <c r="X3559" s="165"/>
      <c r="Z3559" s="165"/>
      <c r="AB3559" s="165"/>
      <c r="AD3559" s="165"/>
      <c r="AF3559" s="165"/>
      <c r="AH3559" s="165"/>
      <c r="AJ3559" s="165"/>
      <c r="AL3559" s="165"/>
      <c r="AN3559" s="165"/>
      <c r="AP3559" s="165"/>
      <c r="AR3559" s="165"/>
      <c r="AT3559" s="165"/>
      <c r="AV3559" s="165"/>
      <c r="AX3559" s="165"/>
      <c r="AZ3559" s="165"/>
      <c r="BB3559" s="165"/>
    </row>
    <row r="3560" spans="1:54" s="174" customFormat="1" ht="18.399999999999999" customHeight="1" x14ac:dyDescent="0.3">
      <c r="A3560" s="182"/>
      <c r="B3560" s="161"/>
      <c r="C3560" s="89"/>
      <c r="D3560" s="164"/>
      <c r="E3560" s="161"/>
      <c r="H3560" s="165"/>
      <c r="J3560" s="165"/>
      <c r="L3560" s="165"/>
      <c r="N3560" s="165"/>
      <c r="P3560" s="165"/>
      <c r="R3560" s="165"/>
      <c r="T3560" s="165"/>
      <c r="V3560" s="165"/>
      <c r="X3560" s="165"/>
      <c r="Z3560" s="165"/>
      <c r="AB3560" s="165"/>
      <c r="AD3560" s="165"/>
      <c r="AF3560" s="165"/>
      <c r="AH3560" s="165"/>
      <c r="AJ3560" s="165"/>
      <c r="AL3560" s="165"/>
      <c r="AN3560" s="165"/>
      <c r="AP3560" s="165"/>
      <c r="AR3560" s="165"/>
      <c r="AT3560" s="165"/>
      <c r="AV3560" s="165"/>
      <c r="AX3560" s="165"/>
      <c r="AZ3560" s="165"/>
      <c r="BB3560" s="165"/>
    </row>
    <row r="3561" spans="1:54" s="174" customFormat="1" ht="18.399999999999999" customHeight="1" x14ac:dyDescent="0.3">
      <c r="A3561" s="182"/>
      <c r="B3561" s="160"/>
      <c r="C3561" s="64"/>
      <c r="D3561" s="161"/>
      <c r="E3561" s="161"/>
      <c r="H3561" s="178"/>
      <c r="J3561" s="165"/>
      <c r="L3561" s="165"/>
      <c r="N3561" s="165"/>
      <c r="P3561" s="165"/>
      <c r="R3561" s="165"/>
      <c r="T3561" s="165"/>
      <c r="V3561" s="165"/>
      <c r="X3561" s="165"/>
      <c r="Z3561" s="165"/>
      <c r="AB3561" s="165"/>
      <c r="AD3561" s="165"/>
      <c r="AF3561" s="165"/>
      <c r="AH3561" s="165"/>
      <c r="AJ3561" s="165"/>
      <c r="AL3561" s="165"/>
      <c r="AN3561" s="165"/>
      <c r="AP3561" s="165"/>
      <c r="AR3561" s="165"/>
      <c r="AT3561" s="165"/>
      <c r="AV3561" s="165"/>
      <c r="AX3561" s="165"/>
      <c r="AZ3561" s="165"/>
      <c r="BB3561" s="165"/>
    </row>
    <row r="3562" spans="1:54" s="174" customFormat="1" ht="18.399999999999999" customHeight="1" x14ac:dyDescent="0.3">
      <c r="A3562" s="182"/>
      <c r="B3562" s="160"/>
      <c r="C3562" s="64"/>
      <c r="D3562" s="161"/>
      <c r="E3562" s="161"/>
      <c r="F3562" s="165"/>
      <c r="H3562" s="165"/>
      <c r="J3562" s="165"/>
      <c r="L3562" s="165"/>
      <c r="N3562" s="165"/>
      <c r="P3562" s="165"/>
      <c r="R3562" s="165"/>
      <c r="T3562" s="165"/>
      <c r="V3562" s="165"/>
      <c r="X3562" s="165"/>
      <c r="Z3562" s="165"/>
      <c r="AB3562" s="165"/>
      <c r="AD3562" s="165"/>
      <c r="AF3562" s="165"/>
      <c r="AH3562" s="165"/>
      <c r="AJ3562" s="165"/>
      <c r="AL3562" s="165"/>
      <c r="AN3562" s="165"/>
      <c r="AP3562" s="165"/>
      <c r="AR3562" s="165"/>
      <c r="AT3562" s="165"/>
      <c r="AV3562" s="165"/>
      <c r="AX3562" s="165"/>
      <c r="AZ3562" s="165"/>
      <c r="BB3562" s="165"/>
    </row>
    <row r="3563" spans="1:54" s="174" customFormat="1" ht="18.399999999999999" customHeight="1" x14ac:dyDescent="0.3">
      <c r="A3563" s="206"/>
      <c r="B3563" s="161"/>
      <c r="C3563" s="89"/>
      <c r="D3563" s="161"/>
      <c r="E3563" s="161"/>
      <c r="H3563" s="165"/>
      <c r="J3563" s="165"/>
      <c r="L3563" s="165"/>
      <c r="N3563" s="165"/>
      <c r="P3563" s="165"/>
      <c r="R3563" s="165"/>
      <c r="T3563" s="165"/>
      <c r="V3563" s="165"/>
      <c r="X3563" s="165"/>
      <c r="Z3563" s="165"/>
      <c r="AB3563" s="165"/>
      <c r="AD3563" s="165"/>
      <c r="AF3563" s="165"/>
      <c r="AH3563" s="165"/>
      <c r="AJ3563" s="165"/>
      <c r="AL3563" s="165"/>
      <c r="AN3563" s="165"/>
      <c r="AP3563" s="165"/>
      <c r="AR3563" s="165"/>
      <c r="AT3563" s="165"/>
      <c r="AV3563" s="165"/>
      <c r="AX3563" s="165"/>
      <c r="AZ3563" s="165"/>
      <c r="BB3563" s="165"/>
    </row>
    <row r="3564" spans="1:54" s="174" customFormat="1" ht="18.399999999999999" customHeight="1" x14ac:dyDescent="0.3">
      <c r="A3564" s="182"/>
      <c r="B3564" s="160"/>
      <c r="C3564" s="64"/>
      <c r="D3564" s="161"/>
      <c r="E3564" s="161"/>
      <c r="L3564" s="165"/>
      <c r="N3564" s="165"/>
      <c r="P3564" s="165"/>
      <c r="R3564" s="165"/>
      <c r="T3564" s="165"/>
      <c r="V3564" s="165"/>
      <c r="X3564" s="165"/>
      <c r="Z3564" s="165"/>
      <c r="AB3564" s="165"/>
      <c r="AD3564" s="165"/>
      <c r="AF3564" s="165"/>
      <c r="AH3564" s="165"/>
      <c r="AJ3564" s="165"/>
      <c r="AL3564" s="165"/>
      <c r="AN3564" s="165"/>
      <c r="AP3564" s="165"/>
      <c r="AR3564" s="165"/>
      <c r="AT3564" s="165"/>
      <c r="AV3564" s="165"/>
      <c r="AX3564" s="165"/>
      <c r="AZ3564" s="165"/>
      <c r="BB3564" s="165"/>
    </row>
    <row r="3565" spans="1:54" s="174" customFormat="1" ht="18.399999999999999" customHeight="1" x14ac:dyDescent="0.3">
      <c r="A3565" s="182"/>
      <c r="B3565" s="160"/>
      <c r="C3565" s="64"/>
      <c r="D3565" s="161"/>
      <c r="E3565" s="161"/>
      <c r="J3565" s="165"/>
      <c r="L3565" s="165"/>
      <c r="N3565" s="165"/>
      <c r="P3565" s="165"/>
      <c r="R3565" s="165"/>
      <c r="T3565" s="165"/>
      <c r="V3565" s="165"/>
      <c r="X3565" s="165"/>
      <c r="Z3565" s="165"/>
      <c r="AB3565" s="165"/>
      <c r="AD3565" s="165"/>
      <c r="AF3565" s="165"/>
      <c r="AH3565" s="165"/>
      <c r="AJ3565" s="165"/>
      <c r="AL3565" s="165"/>
      <c r="AN3565" s="165"/>
      <c r="AP3565" s="165"/>
      <c r="AR3565" s="165"/>
      <c r="AT3565" s="165"/>
      <c r="AV3565" s="165"/>
      <c r="AX3565" s="165"/>
      <c r="AZ3565" s="165"/>
      <c r="BB3565" s="165"/>
    </row>
    <row r="3566" spans="1:54" s="174" customFormat="1" ht="18.399999999999999" customHeight="1" x14ac:dyDescent="0.3">
      <c r="A3566" s="182"/>
      <c r="B3566" s="160"/>
      <c r="C3566" s="64"/>
      <c r="D3566" s="161"/>
      <c r="E3566" s="161"/>
      <c r="H3566" s="165"/>
      <c r="J3566" s="165"/>
      <c r="L3566" s="165"/>
      <c r="N3566" s="165"/>
      <c r="P3566" s="165"/>
      <c r="R3566" s="165"/>
      <c r="T3566" s="165"/>
      <c r="V3566" s="165"/>
      <c r="X3566" s="165"/>
      <c r="Z3566" s="165"/>
      <c r="AB3566" s="165"/>
      <c r="AD3566" s="165"/>
      <c r="AF3566" s="165"/>
      <c r="AH3566" s="165"/>
      <c r="AJ3566" s="165"/>
      <c r="AL3566" s="165"/>
      <c r="AN3566" s="165"/>
      <c r="AP3566" s="165"/>
      <c r="AR3566" s="165"/>
      <c r="AT3566" s="165"/>
      <c r="AV3566" s="165"/>
      <c r="AX3566" s="165"/>
      <c r="AZ3566" s="165"/>
      <c r="BB3566" s="165"/>
    </row>
    <row r="3567" spans="1:54" s="174" customFormat="1" ht="18.399999999999999" customHeight="1" x14ac:dyDescent="0.3">
      <c r="A3567" s="182"/>
      <c r="B3567" s="160"/>
      <c r="C3567" s="64"/>
      <c r="D3567" s="161"/>
      <c r="E3567" s="161"/>
      <c r="F3567" s="165"/>
      <c r="H3567" s="165"/>
      <c r="J3567" s="165"/>
      <c r="L3567" s="165"/>
      <c r="N3567" s="165"/>
      <c r="P3567" s="165"/>
      <c r="R3567" s="165"/>
      <c r="T3567" s="165"/>
      <c r="V3567" s="165"/>
      <c r="X3567" s="165"/>
      <c r="Z3567" s="165"/>
      <c r="AB3567" s="165"/>
      <c r="AD3567" s="165"/>
      <c r="AF3567" s="165"/>
      <c r="AH3567" s="165"/>
      <c r="AJ3567" s="165"/>
      <c r="AL3567" s="165"/>
      <c r="AN3567" s="165"/>
      <c r="AP3567" s="165"/>
      <c r="AR3567" s="165"/>
      <c r="AT3567" s="165"/>
      <c r="AV3567" s="165"/>
      <c r="AX3567" s="165"/>
      <c r="AZ3567" s="165"/>
      <c r="BB3567" s="165"/>
    </row>
    <row r="3568" spans="1:54" s="174" customFormat="1" ht="18.399999999999999" customHeight="1" x14ac:dyDescent="0.3">
      <c r="A3568" s="182"/>
      <c r="B3568" s="160"/>
      <c r="C3568" s="64"/>
      <c r="D3568" s="161"/>
      <c r="E3568" s="161"/>
      <c r="F3568" s="165"/>
      <c r="H3568" s="165"/>
      <c r="J3568" s="165"/>
      <c r="L3568" s="165"/>
      <c r="N3568" s="165"/>
      <c r="P3568" s="165"/>
      <c r="R3568" s="165"/>
      <c r="T3568" s="165"/>
      <c r="V3568" s="165"/>
      <c r="X3568" s="165"/>
      <c r="Z3568" s="165"/>
      <c r="AB3568" s="165"/>
      <c r="AD3568" s="165"/>
      <c r="AF3568" s="165"/>
      <c r="AH3568" s="165"/>
      <c r="AJ3568" s="165"/>
      <c r="AL3568" s="165"/>
      <c r="AN3568" s="165"/>
      <c r="AP3568" s="165"/>
      <c r="AR3568" s="165"/>
      <c r="AT3568" s="165"/>
      <c r="AV3568" s="165"/>
      <c r="AX3568" s="165"/>
      <c r="AZ3568" s="165"/>
      <c r="BB3568" s="165"/>
    </row>
    <row r="3569" spans="1:54" s="174" customFormat="1" ht="18.399999999999999" customHeight="1" x14ac:dyDescent="0.3">
      <c r="A3569" s="182"/>
      <c r="B3569" s="160"/>
      <c r="C3569" s="64"/>
      <c r="D3569" s="161"/>
      <c r="E3569" s="161"/>
      <c r="H3569" s="165"/>
      <c r="J3569" s="165"/>
      <c r="L3569" s="165"/>
      <c r="N3569" s="165"/>
      <c r="P3569" s="165"/>
      <c r="R3569" s="165"/>
      <c r="T3569" s="165"/>
      <c r="V3569" s="165"/>
      <c r="X3569" s="165"/>
      <c r="Z3569" s="165"/>
      <c r="AB3569" s="165"/>
      <c r="AD3569" s="165"/>
      <c r="AF3569" s="165"/>
      <c r="AH3569" s="165"/>
      <c r="AJ3569" s="165"/>
      <c r="AL3569" s="165"/>
      <c r="AN3569" s="165"/>
      <c r="AP3569" s="165"/>
      <c r="AR3569" s="165"/>
      <c r="AT3569" s="165"/>
      <c r="AV3569" s="165"/>
      <c r="AX3569" s="165"/>
      <c r="AZ3569" s="165"/>
      <c r="BB3569" s="165"/>
    </row>
    <row r="3570" spans="1:54" s="174" customFormat="1" ht="18.399999999999999" customHeight="1" x14ac:dyDescent="0.3">
      <c r="A3570" s="182"/>
      <c r="B3570" s="160"/>
      <c r="C3570" s="64"/>
      <c r="D3570" s="161"/>
      <c r="E3570" s="161"/>
      <c r="F3570" s="165"/>
      <c r="H3570" s="165"/>
      <c r="J3570" s="165"/>
      <c r="L3570" s="165"/>
      <c r="N3570" s="165"/>
      <c r="P3570" s="165"/>
      <c r="R3570" s="165"/>
      <c r="T3570" s="165"/>
      <c r="V3570" s="165"/>
      <c r="X3570" s="165"/>
      <c r="Z3570" s="165"/>
      <c r="AB3570" s="165"/>
      <c r="AD3570" s="165"/>
      <c r="AF3570" s="165"/>
      <c r="AH3570" s="165"/>
      <c r="AJ3570" s="165"/>
      <c r="AL3570" s="165"/>
      <c r="AN3570" s="165"/>
      <c r="AP3570" s="165"/>
      <c r="AR3570" s="165"/>
      <c r="AT3570" s="165"/>
      <c r="AV3570" s="165"/>
      <c r="AX3570" s="165"/>
      <c r="AZ3570" s="165"/>
      <c r="BB3570" s="165"/>
    </row>
    <row r="3571" spans="1:54" s="174" customFormat="1" ht="18.399999999999999" customHeight="1" x14ac:dyDescent="0.3">
      <c r="A3571" s="182"/>
      <c r="B3571" s="160"/>
      <c r="C3571" s="64"/>
      <c r="D3571" s="161"/>
      <c r="E3571" s="161"/>
      <c r="F3571" s="165"/>
      <c r="H3571" s="165"/>
      <c r="J3571" s="165"/>
      <c r="L3571" s="165"/>
      <c r="N3571" s="165"/>
      <c r="P3571" s="165"/>
      <c r="R3571" s="165"/>
      <c r="T3571" s="165"/>
      <c r="V3571" s="165"/>
      <c r="X3571" s="165"/>
      <c r="Z3571" s="165"/>
      <c r="AB3571" s="165"/>
      <c r="AD3571" s="165"/>
      <c r="AF3571" s="165"/>
      <c r="AH3571" s="165"/>
      <c r="AJ3571" s="165"/>
      <c r="AL3571" s="165"/>
      <c r="AN3571" s="165"/>
      <c r="AP3571" s="165"/>
      <c r="AR3571" s="165"/>
      <c r="AT3571" s="165"/>
      <c r="AV3571" s="165"/>
      <c r="AX3571" s="165"/>
      <c r="AZ3571" s="165"/>
      <c r="BB3571" s="165"/>
    </row>
    <row r="3572" spans="1:54" s="174" customFormat="1" ht="18.399999999999999" customHeight="1" x14ac:dyDescent="0.3">
      <c r="A3572" s="182"/>
      <c r="B3572" s="160"/>
      <c r="C3572" s="64"/>
      <c r="D3572" s="161"/>
      <c r="E3572" s="161"/>
      <c r="F3572" s="165"/>
      <c r="H3572" s="165"/>
      <c r="J3572" s="165"/>
      <c r="L3572" s="165"/>
      <c r="N3572" s="165"/>
      <c r="P3572" s="165"/>
      <c r="R3572" s="165"/>
      <c r="T3572" s="165"/>
      <c r="V3572" s="165"/>
      <c r="X3572" s="165"/>
      <c r="Z3572" s="165"/>
      <c r="AB3572" s="165"/>
      <c r="AD3572" s="165"/>
      <c r="AF3572" s="165"/>
      <c r="AH3572" s="165"/>
      <c r="AJ3572" s="165"/>
      <c r="AL3572" s="165"/>
      <c r="AN3572" s="165"/>
      <c r="AP3572" s="165"/>
      <c r="AR3572" s="165"/>
      <c r="AT3572" s="165"/>
      <c r="AV3572" s="165"/>
      <c r="AX3572" s="165"/>
      <c r="AZ3572" s="165"/>
      <c r="BB3572" s="165"/>
    </row>
    <row r="3573" spans="1:54" s="174" customFormat="1" ht="18.399999999999999" customHeight="1" x14ac:dyDescent="0.3">
      <c r="A3573" s="182"/>
      <c r="B3573" s="160"/>
      <c r="C3573" s="64"/>
      <c r="D3573" s="161"/>
      <c r="E3573" s="161"/>
      <c r="J3573" s="165"/>
      <c r="L3573" s="165"/>
      <c r="N3573" s="165"/>
      <c r="P3573" s="165"/>
      <c r="R3573" s="165"/>
      <c r="T3573" s="165"/>
      <c r="V3573" s="165"/>
      <c r="X3573" s="165"/>
      <c r="Z3573" s="165"/>
      <c r="AB3573" s="165"/>
      <c r="AD3573" s="165"/>
      <c r="AF3573" s="165"/>
      <c r="AH3573" s="165"/>
      <c r="AJ3573" s="165"/>
      <c r="AL3573" s="165"/>
      <c r="AN3573" s="165"/>
      <c r="AP3573" s="165"/>
      <c r="AR3573" s="165"/>
      <c r="AT3573" s="165"/>
      <c r="AV3573" s="165"/>
      <c r="AX3573" s="165"/>
      <c r="AZ3573" s="165"/>
      <c r="BB3573" s="165"/>
    </row>
    <row r="3574" spans="1:54" s="174" customFormat="1" ht="18.399999999999999" customHeight="1" x14ac:dyDescent="0.3">
      <c r="A3574" s="182"/>
      <c r="B3574" s="160"/>
      <c r="C3574" s="64"/>
      <c r="D3574" s="161"/>
      <c r="E3574" s="161"/>
      <c r="H3574" s="165"/>
      <c r="J3574" s="165"/>
      <c r="L3574" s="165"/>
      <c r="N3574" s="165"/>
      <c r="P3574" s="165"/>
      <c r="R3574" s="165"/>
      <c r="T3574" s="165"/>
      <c r="V3574" s="165"/>
      <c r="X3574" s="165"/>
      <c r="Z3574" s="165"/>
      <c r="AB3574" s="165"/>
      <c r="AD3574" s="165"/>
      <c r="AF3574" s="165"/>
      <c r="AH3574" s="165"/>
      <c r="AJ3574" s="165"/>
      <c r="AL3574" s="165"/>
      <c r="AN3574" s="165"/>
      <c r="AP3574" s="165"/>
      <c r="AR3574" s="165"/>
      <c r="AT3574" s="165"/>
      <c r="AV3574" s="165"/>
      <c r="AX3574" s="165"/>
      <c r="AZ3574" s="165"/>
      <c r="BB3574" s="165"/>
    </row>
    <row r="3575" spans="1:54" s="174" customFormat="1" ht="18.399999999999999" customHeight="1" x14ac:dyDescent="0.3">
      <c r="A3575" s="206"/>
      <c r="B3575" s="161"/>
      <c r="C3575" s="89"/>
      <c r="D3575" s="177"/>
      <c r="E3575" s="161"/>
      <c r="H3575" s="165"/>
      <c r="J3575" s="165"/>
      <c r="L3575" s="165"/>
      <c r="N3575" s="165"/>
      <c r="P3575" s="165"/>
      <c r="R3575" s="165"/>
      <c r="T3575" s="165"/>
      <c r="V3575" s="165"/>
      <c r="X3575" s="165"/>
      <c r="Z3575" s="165"/>
      <c r="AB3575" s="165"/>
      <c r="AD3575" s="165"/>
      <c r="AF3575" s="165"/>
      <c r="AH3575" s="165"/>
      <c r="AJ3575" s="165"/>
      <c r="AL3575" s="165"/>
      <c r="AN3575" s="165"/>
      <c r="AP3575" s="165"/>
      <c r="AR3575" s="165"/>
      <c r="AT3575" s="165"/>
      <c r="AV3575" s="165"/>
      <c r="AX3575" s="165"/>
      <c r="AZ3575" s="165"/>
      <c r="BB3575" s="165"/>
    </row>
    <row r="3576" spans="1:54" s="174" customFormat="1" ht="18.399999999999999" customHeight="1" x14ac:dyDescent="0.3">
      <c r="A3576" s="182"/>
      <c r="B3576" s="160"/>
      <c r="C3576" s="64"/>
      <c r="D3576" s="161"/>
      <c r="E3576" s="161"/>
      <c r="H3576" s="165"/>
      <c r="J3576" s="165"/>
      <c r="L3576" s="165"/>
      <c r="N3576" s="165"/>
      <c r="P3576" s="165"/>
      <c r="R3576" s="165"/>
      <c r="T3576" s="165"/>
      <c r="V3576" s="165"/>
      <c r="X3576" s="165"/>
      <c r="Z3576" s="165"/>
      <c r="AB3576" s="165"/>
      <c r="AD3576" s="165"/>
      <c r="AF3576" s="165"/>
      <c r="AH3576" s="165"/>
      <c r="AJ3576" s="165"/>
      <c r="AL3576" s="165"/>
      <c r="AN3576" s="165"/>
      <c r="AP3576" s="165"/>
      <c r="AR3576" s="165"/>
      <c r="AT3576" s="165"/>
      <c r="AV3576" s="165"/>
      <c r="AX3576" s="165"/>
      <c r="AZ3576" s="165"/>
      <c r="BB3576" s="165"/>
    </row>
    <row r="3577" spans="1:54" s="174" customFormat="1" ht="18.399999999999999" customHeight="1" x14ac:dyDescent="0.3">
      <c r="A3577" s="182"/>
      <c r="B3577" s="160"/>
      <c r="C3577" s="64"/>
      <c r="D3577" s="161"/>
      <c r="E3577" s="161"/>
      <c r="F3577" s="165"/>
      <c r="H3577" s="165"/>
      <c r="J3577" s="165"/>
      <c r="L3577" s="165"/>
      <c r="N3577" s="165"/>
      <c r="P3577" s="165"/>
      <c r="R3577" s="165"/>
      <c r="T3577" s="165"/>
      <c r="V3577" s="165"/>
      <c r="X3577" s="165"/>
      <c r="Z3577" s="165"/>
      <c r="AB3577" s="165"/>
      <c r="AD3577" s="165"/>
      <c r="AF3577" s="165"/>
      <c r="AH3577" s="165"/>
      <c r="AJ3577" s="165"/>
      <c r="AL3577" s="165"/>
      <c r="AN3577" s="165"/>
      <c r="AP3577" s="165"/>
      <c r="AR3577" s="165"/>
      <c r="AT3577" s="165"/>
      <c r="AV3577" s="165"/>
      <c r="AX3577" s="165"/>
      <c r="AZ3577" s="165"/>
      <c r="BB3577" s="165"/>
    </row>
    <row r="3578" spans="1:54" s="174" customFormat="1" ht="18.399999999999999" customHeight="1" x14ac:dyDescent="0.3">
      <c r="A3578" s="200"/>
      <c r="B3578" s="173"/>
      <c r="C3578" s="67"/>
      <c r="D3578" s="161"/>
      <c r="E3578" s="161"/>
      <c r="H3578" s="165"/>
      <c r="J3578" s="165"/>
      <c r="L3578" s="165"/>
      <c r="N3578" s="165"/>
      <c r="P3578" s="165"/>
      <c r="R3578" s="165"/>
      <c r="T3578" s="165"/>
      <c r="V3578" s="165"/>
      <c r="X3578" s="165"/>
      <c r="Z3578" s="165"/>
      <c r="AB3578" s="165"/>
      <c r="AD3578" s="165"/>
      <c r="AF3578" s="165"/>
      <c r="AH3578" s="165"/>
      <c r="AJ3578" s="165"/>
      <c r="AL3578" s="165"/>
      <c r="AN3578" s="165"/>
      <c r="AP3578" s="165"/>
      <c r="AR3578" s="165"/>
      <c r="AT3578" s="165"/>
      <c r="AV3578" s="165"/>
      <c r="AX3578" s="165"/>
      <c r="AZ3578" s="165"/>
      <c r="BB3578" s="165"/>
    </row>
    <row r="3579" spans="1:54" s="174" customFormat="1" ht="18.399999999999999" customHeight="1" x14ac:dyDescent="0.3">
      <c r="A3579" s="182"/>
      <c r="B3579" s="173"/>
      <c r="C3579" s="80"/>
      <c r="D3579" s="161"/>
      <c r="E3579" s="161"/>
      <c r="J3579" s="165"/>
      <c r="L3579" s="165"/>
      <c r="N3579" s="165"/>
      <c r="P3579" s="165"/>
      <c r="R3579" s="165"/>
      <c r="T3579" s="165"/>
      <c r="V3579" s="165"/>
      <c r="X3579" s="165"/>
      <c r="Z3579" s="165"/>
      <c r="AB3579" s="165"/>
      <c r="AD3579" s="165"/>
      <c r="AF3579" s="165"/>
      <c r="AH3579" s="165"/>
      <c r="AJ3579" s="165"/>
      <c r="AL3579" s="165"/>
      <c r="AN3579" s="165"/>
      <c r="AP3579" s="165"/>
      <c r="AR3579" s="165"/>
      <c r="AT3579" s="165"/>
      <c r="AV3579" s="165"/>
      <c r="AX3579" s="165"/>
      <c r="AZ3579" s="165"/>
      <c r="BB3579" s="165"/>
    </row>
    <row r="3580" spans="1:54" s="174" customFormat="1" ht="18.399999999999999" customHeight="1" x14ac:dyDescent="0.3">
      <c r="A3580" s="182"/>
      <c r="B3580" s="160"/>
      <c r="C3580" s="64"/>
      <c r="D3580" s="161"/>
      <c r="E3580" s="161"/>
      <c r="H3580" s="165"/>
      <c r="J3580" s="165"/>
      <c r="L3580" s="165"/>
      <c r="N3580" s="165"/>
      <c r="P3580" s="165"/>
      <c r="R3580" s="165"/>
      <c r="T3580" s="165"/>
      <c r="V3580" s="165"/>
      <c r="X3580" s="165"/>
      <c r="Z3580" s="165"/>
      <c r="AB3580" s="165"/>
      <c r="AD3580" s="165"/>
      <c r="AF3580" s="165"/>
      <c r="AH3580" s="165"/>
      <c r="AJ3580" s="165"/>
      <c r="AL3580" s="165"/>
      <c r="AN3580" s="165"/>
      <c r="AP3580" s="165"/>
      <c r="AR3580" s="165"/>
      <c r="AT3580" s="165"/>
      <c r="AV3580" s="165"/>
      <c r="AX3580" s="165"/>
      <c r="AZ3580" s="165"/>
      <c r="BB3580" s="165"/>
    </row>
    <row r="3581" spans="1:54" s="174" customFormat="1" ht="18.399999999999999" customHeight="1" x14ac:dyDescent="0.3">
      <c r="A3581" s="200"/>
      <c r="B3581" s="173"/>
      <c r="C3581" s="67"/>
      <c r="D3581" s="161"/>
      <c r="E3581" s="161"/>
      <c r="H3581" s="165"/>
      <c r="J3581" s="165"/>
      <c r="L3581" s="165"/>
      <c r="N3581" s="165"/>
      <c r="P3581" s="165"/>
      <c r="R3581" s="165"/>
      <c r="T3581" s="165"/>
      <c r="V3581" s="165"/>
      <c r="X3581" s="165"/>
      <c r="Z3581" s="165"/>
      <c r="AB3581" s="165"/>
      <c r="AD3581" s="165"/>
      <c r="AF3581" s="165"/>
      <c r="AH3581" s="165"/>
      <c r="AJ3581" s="165"/>
      <c r="AL3581" s="165"/>
      <c r="AN3581" s="165"/>
      <c r="AP3581" s="165"/>
      <c r="AR3581" s="165"/>
      <c r="AT3581" s="165"/>
      <c r="AV3581" s="165"/>
      <c r="AX3581" s="165"/>
      <c r="AZ3581" s="165"/>
      <c r="BB3581" s="165"/>
    </row>
    <row r="3582" spans="1:54" s="174" customFormat="1" ht="18.399999999999999" customHeight="1" x14ac:dyDescent="0.3">
      <c r="A3582" s="200"/>
      <c r="B3582" s="173"/>
      <c r="C3582" s="67"/>
      <c r="D3582" s="161"/>
      <c r="E3582" s="161"/>
      <c r="H3582" s="165"/>
      <c r="J3582" s="165"/>
      <c r="L3582" s="165"/>
      <c r="N3582" s="165"/>
      <c r="P3582" s="165"/>
      <c r="R3582" s="165"/>
      <c r="T3582" s="165"/>
      <c r="V3582" s="165"/>
      <c r="X3582" s="165"/>
      <c r="Z3582" s="165"/>
      <c r="AB3582" s="165"/>
      <c r="AD3582" s="165"/>
      <c r="AF3582" s="165"/>
      <c r="AH3582" s="165"/>
      <c r="AJ3582" s="165"/>
      <c r="AL3582" s="165"/>
      <c r="AN3582" s="165"/>
      <c r="AP3582" s="165"/>
      <c r="AR3582" s="165"/>
      <c r="AT3582" s="165"/>
      <c r="AV3582" s="165"/>
      <c r="AX3582" s="165"/>
      <c r="AZ3582" s="165"/>
      <c r="BB3582" s="165"/>
    </row>
    <row r="3583" spans="1:54" ht="18.399999999999999" customHeight="1" x14ac:dyDescent="0.3">
      <c r="A3583" s="182"/>
      <c r="B3583" s="160"/>
      <c r="C3583" s="64"/>
      <c r="D3583" s="161"/>
      <c r="F3583" s="174"/>
    </row>
    <row r="3584" spans="1:54" s="174" customFormat="1" ht="18.399999999999999" customHeight="1" x14ac:dyDescent="0.3">
      <c r="A3584" s="182"/>
      <c r="B3584" s="160"/>
      <c r="C3584" s="64"/>
      <c r="D3584" s="161"/>
      <c r="E3584" s="161"/>
      <c r="H3584" s="165"/>
      <c r="J3584" s="165"/>
      <c r="L3584" s="165"/>
      <c r="N3584" s="165"/>
      <c r="P3584" s="165"/>
      <c r="R3584" s="165"/>
      <c r="T3584" s="165"/>
      <c r="V3584" s="165"/>
      <c r="X3584" s="165"/>
      <c r="Z3584" s="165"/>
      <c r="AB3584" s="165"/>
      <c r="AD3584" s="165"/>
      <c r="AF3584" s="165"/>
      <c r="AH3584" s="165"/>
      <c r="AJ3584" s="165"/>
      <c r="AL3584" s="165"/>
      <c r="AN3584" s="165"/>
      <c r="AP3584" s="165"/>
      <c r="AR3584" s="165"/>
      <c r="AT3584" s="165"/>
      <c r="AV3584" s="165"/>
      <c r="AX3584" s="165"/>
      <c r="AZ3584" s="165"/>
      <c r="BB3584" s="165"/>
    </row>
    <row r="3585" spans="1:54" s="174" customFormat="1" ht="18.399999999999999" customHeight="1" x14ac:dyDescent="0.3">
      <c r="A3585" s="207"/>
      <c r="B3585" s="179"/>
      <c r="C3585" s="80"/>
      <c r="D3585" s="161"/>
      <c r="E3585" s="161"/>
      <c r="H3585" s="165"/>
      <c r="J3585" s="165"/>
      <c r="L3585" s="165"/>
      <c r="N3585" s="165"/>
      <c r="P3585" s="165"/>
      <c r="R3585" s="165"/>
      <c r="T3585" s="165"/>
      <c r="V3585" s="165"/>
      <c r="X3585" s="165"/>
      <c r="Z3585" s="165"/>
      <c r="AB3585" s="165"/>
      <c r="AD3585" s="165"/>
      <c r="AF3585" s="165"/>
      <c r="AH3585" s="165"/>
      <c r="AJ3585" s="165"/>
      <c r="AL3585" s="165"/>
      <c r="AN3585" s="165"/>
      <c r="AP3585" s="165"/>
      <c r="AR3585" s="165"/>
      <c r="AT3585" s="165"/>
      <c r="AV3585" s="165"/>
      <c r="AX3585" s="165"/>
      <c r="AZ3585" s="165"/>
      <c r="BB3585" s="165"/>
    </row>
    <row r="3586" spans="1:54" s="174" customFormat="1" ht="18.399999999999999" customHeight="1" x14ac:dyDescent="0.3">
      <c r="A3586" s="182"/>
      <c r="B3586" s="161"/>
      <c r="C3586" s="89"/>
      <c r="D3586" s="164"/>
      <c r="E3586" s="161"/>
      <c r="H3586" s="165"/>
      <c r="J3586" s="165"/>
      <c r="L3586" s="165"/>
      <c r="N3586" s="165"/>
      <c r="P3586" s="165"/>
      <c r="R3586" s="165"/>
      <c r="T3586" s="165"/>
      <c r="V3586" s="165"/>
      <c r="X3586" s="165"/>
      <c r="Z3586" s="165"/>
      <c r="AB3586" s="165"/>
      <c r="AD3586" s="165"/>
      <c r="AF3586" s="165"/>
      <c r="AH3586" s="165"/>
      <c r="AJ3586" s="165"/>
      <c r="AL3586" s="165"/>
      <c r="AN3586" s="165"/>
      <c r="AP3586" s="165"/>
      <c r="AR3586" s="165"/>
      <c r="AT3586" s="165"/>
      <c r="AV3586" s="165"/>
      <c r="AX3586" s="165"/>
      <c r="AZ3586" s="165"/>
      <c r="BB3586" s="165"/>
    </row>
    <row r="3587" spans="1:54" s="174" customFormat="1" ht="18.399999999999999" customHeight="1" x14ac:dyDescent="0.3">
      <c r="A3587" s="182"/>
      <c r="B3587" s="160"/>
      <c r="C3587" s="64"/>
      <c r="D3587" s="161"/>
      <c r="E3587" s="161"/>
      <c r="H3587" s="178"/>
      <c r="J3587" s="165"/>
      <c r="L3587" s="165"/>
      <c r="N3587" s="165"/>
      <c r="P3587" s="165"/>
      <c r="R3587" s="165"/>
      <c r="T3587" s="165"/>
      <c r="V3587" s="165"/>
      <c r="X3587" s="165"/>
      <c r="Z3587" s="165"/>
      <c r="AB3587" s="165"/>
      <c r="AD3587" s="165"/>
      <c r="AF3587" s="165"/>
      <c r="AH3587" s="165"/>
      <c r="AJ3587" s="165"/>
      <c r="AL3587" s="165"/>
      <c r="AN3587" s="165"/>
      <c r="AP3587" s="165"/>
      <c r="AR3587" s="165"/>
      <c r="AT3587" s="165"/>
      <c r="AV3587" s="165"/>
      <c r="AX3587" s="165"/>
      <c r="AZ3587" s="165"/>
      <c r="BB3587" s="165"/>
    </row>
    <row r="3588" spans="1:54" s="174" customFormat="1" ht="18.399999999999999" customHeight="1" x14ac:dyDescent="0.3">
      <c r="A3588" s="206"/>
      <c r="B3588" s="161"/>
      <c r="C3588" s="89"/>
      <c r="D3588" s="177"/>
      <c r="E3588" s="161"/>
      <c r="H3588" s="165"/>
      <c r="J3588" s="165"/>
      <c r="L3588" s="165"/>
      <c r="N3588" s="165"/>
      <c r="P3588" s="165"/>
      <c r="R3588" s="165"/>
      <c r="T3588" s="165"/>
      <c r="V3588" s="165"/>
      <c r="X3588" s="165"/>
      <c r="Z3588" s="165"/>
      <c r="AB3588" s="165"/>
      <c r="AD3588" s="165"/>
      <c r="AF3588" s="165"/>
      <c r="AH3588" s="165"/>
      <c r="AJ3588" s="165"/>
      <c r="AL3588" s="165"/>
      <c r="AN3588" s="165"/>
      <c r="AP3588" s="165"/>
      <c r="AR3588" s="165"/>
      <c r="AT3588" s="165"/>
      <c r="AV3588" s="165"/>
      <c r="AX3588" s="165"/>
      <c r="AZ3588" s="165"/>
      <c r="BB3588" s="165"/>
    </row>
    <row r="3589" spans="1:54" s="174" customFormat="1" ht="18.399999999999999" customHeight="1" x14ac:dyDescent="0.3">
      <c r="A3589" s="182"/>
      <c r="B3589" s="160"/>
      <c r="C3589" s="64"/>
      <c r="D3589" s="161"/>
      <c r="E3589" s="161"/>
      <c r="H3589" s="165"/>
      <c r="J3589" s="165"/>
      <c r="L3589" s="165"/>
      <c r="N3589" s="165"/>
      <c r="P3589" s="165"/>
      <c r="R3589" s="165"/>
      <c r="T3589" s="165"/>
      <c r="V3589" s="165"/>
      <c r="X3589" s="165"/>
      <c r="Z3589" s="165"/>
      <c r="AB3589" s="165"/>
      <c r="AD3589" s="165"/>
      <c r="AF3589" s="165"/>
      <c r="AH3589" s="165"/>
      <c r="AJ3589" s="165"/>
      <c r="AL3589" s="165"/>
      <c r="AN3589" s="165"/>
      <c r="AP3589" s="165"/>
      <c r="AR3589" s="165"/>
      <c r="AT3589" s="165"/>
      <c r="AV3589" s="165"/>
      <c r="AX3589" s="165"/>
      <c r="AZ3589" s="165"/>
      <c r="BB3589" s="165"/>
    </row>
    <row r="3590" spans="1:54" s="174" customFormat="1" ht="18.399999999999999" customHeight="1" x14ac:dyDescent="0.3">
      <c r="A3590" s="182"/>
      <c r="B3590" s="160"/>
      <c r="C3590" s="64"/>
      <c r="D3590" s="161"/>
      <c r="E3590" s="161"/>
      <c r="F3590" s="165"/>
      <c r="H3590" s="165"/>
      <c r="J3590" s="165"/>
      <c r="L3590" s="165"/>
      <c r="N3590" s="165"/>
      <c r="P3590" s="165"/>
      <c r="R3590" s="165"/>
      <c r="T3590" s="165"/>
      <c r="V3590" s="165"/>
      <c r="X3590" s="165"/>
      <c r="Z3590" s="165"/>
      <c r="AB3590" s="165"/>
      <c r="AD3590" s="165"/>
      <c r="AF3590" s="165"/>
      <c r="AH3590" s="165"/>
      <c r="AJ3590" s="165"/>
      <c r="AL3590" s="165"/>
      <c r="AN3590" s="165"/>
      <c r="AP3590" s="165"/>
      <c r="AR3590" s="165"/>
      <c r="AT3590" s="165"/>
      <c r="AV3590" s="165"/>
      <c r="AX3590" s="165"/>
      <c r="AZ3590" s="165"/>
      <c r="BB3590" s="165"/>
    </row>
    <row r="3591" spans="1:54" s="174" customFormat="1" ht="18.399999999999999" customHeight="1" x14ac:dyDescent="0.3">
      <c r="A3591" s="182"/>
      <c r="B3591" s="160"/>
      <c r="C3591" s="64"/>
      <c r="D3591" s="161"/>
      <c r="E3591" s="161"/>
      <c r="H3591" s="165"/>
      <c r="J3591" s="165"/>
      <c r="L3591" s="165"/>
      <c r="N3591" s="165"/>
      <c r="P3591" s="165"/>
      <c r="R3591" s="165"/>
      <c r="T3591" s="165"/>
      <c r="V3591" s="165"/>
      <c r="X3591" s="165"/>
      <c r="Z3591" s="165"/>
      <c r="AB3591" s="165"/>
      <c r="AD3591" s="165"/>
      <c r="AF3591" s="165"/>
      <c r="AH3591" s="165"/>
      <c r="AJ3591" s="165"/>
      <c r="AL3591" s="165"/>
      <c r="AN3591" s="165"/>
      <c r="AP3591" s="165"/>
      <c r="AR3591" s="165"/>
      <c r="AT3591" s="165"/>
      <c r="AV3591" s="165"/>
      <c r="AX3591" s="165"/>
      <c r="AZ3591" s="165"/>
      <c r="BB3591" s="165"/>
    </row>
    <row r="3592" spans="1:54" s="174" customFormat="1" ht="18.399999999999999" customHeight="1" x14ac:dyDescent="0.3">
      <c r="A3592" s="182"/>
      <c r="B3592" s="160"/>
      <c r="C3592" s="64"/>
      <c r="D3592" s="161"/>
      <c r="E3592" s="161"/>
      <c r="H3592" s="165"/>
      <c r="J3592" s="165"/>
      <c r="L3592" s="165"/>
      <c r="N3592" s="165"/>
      <c r="P3592" s="165"/>
      <c r="R3592" s="165"/>
      <c r="T3592" s="165"/>
      <c r="V3592" s="165"/>
      <c r="X3592" s="165"/>
      <c r="Z3592" s="165"/>
      <c r="AB3592" s="165"/>
      <c r="AD3592" s="165"/>
      <c r="AF3592" s="165"/>
      <c r="AH3592" s="165"/>
      <c r="AJ3592" s="165"/>
      <c r="AL3592" s="165"/>
      <c r="AN3592" s="165"/>
      <c r="AP3592" s="165"/>
      <c r="AR3592" s="165"/>
      <c r="AT3592" s="165"/>
      <c r="AV3592" s="165"/>
      <c r="AX3592" s="165"/>
      <c r="AZ3592" s="165"/>
      <c r="BB3592" s="165"/>
    </row>
    <row r="3593" spans="1:54" s="174" customFormat="1" ht="18.399999999999999" customHeight="1" x14ac:dyDescent="0.3">
      <c r="A3593" s="182"/>
      <c r="B3593" s="160"/>
      <c r="C3593" s="64"/>
      <c r="D3593" s="161"/>
      <c r="E3593" s="161"/>
      <c r="F3593" s="165"/>
      <c r="H3593" s="165"/>
      <c r="J3593" s="165"/>
      <c r="L3593" s="165"/>
      <c r="N3593" s="165"/>
      <c r="P3593" s="165"/>
      <c r="R3593" s="165"/>
      <c r="T3593" s="165"/>
      <c r="V3593" s="165"/>
      <c r="X3593" s="165"/>
      <c r="Z3593" s="165"/>
      <c r="AB3593" s="165"/>
      <c r="AD3593" s="165"/>
      <c r="AF3593" s="165"/>
      <c r="AH3593" s="165"/>
      <c r="AJ3593" s="165"/>
      <c r="AL3593" s="165"/>
      <c r="AN3593" s="165"/>
      <c r="AP3593" s="165"/>
      <c r="AR3593" s="165"/>
      <c r="AT3593" s="165"/>
      <c r="AV3593" s="165"/>
      <c r="AX3593" s="165"/>
      <c r="AZ3593" s="165"/>
      <c r="BB3593" s="165"/>
    </row>
    <row r="3594" spans="1:54" s="174" customFormat="1" ht="18.399999999999999" customHeight="1" x14ac:dyDescent="0.3">
      <c r="A3594" s="182"/>
      <c r="B3594" s="160"/>
      <c r="C3594" s="64"/>
      <c r="D3594" s="161"/>
      <c r="E3594" s="161"/>
      <c r="F3594" s="165"/>
      <c r="H3594" s="165"/>
      <c r="J3594" s="165"/>
      <c r="L3594" s="165"/>
      <c r="N3594" s="165"/>
      <c r="P3594" s="165"/>
      <c r="R3594" s="165"/>
      <c r="T3594" s="165"/>
      <c r="V3594" s="165"/>
      <c r="X3594" s="165"/>
      <c r="Z3594" s="165"/>
      <c r="AB3594" s="165"/>
      <c r="AD3594" s="165"/>
      <c r="AF3594" s="165"/>
      <c r="AH3594" s="165"/>
      <c r="AJ3594" s="165"/>
      <c r="AL3594" s="165"/>
      <c r="AN3594" s="165"/>
      <c r="AP3594" s="165"/>
      <c r="AR3594" s="165"/>
      <c r="AT3594" s="165"/>
      <c r="AV3594" s="165"/>
      <c r="AX3594" s="165"/>
      <c r="AZ3594" s="165"/>
      <c r="BB3594" s="165"/>
    </row>
    <row r="3595" spans="1:54" s="174" customFormat="1" ht="18.399999999999999" customHeight="1" x14ac:dyDescent="0.3">
      <c r="A3595" s="182"/>
      <c r="B3595" s="160"/>
      <c r="C3595" s="64"/>
      <c r="D3595" s="161"/>
      <c r="E3595" s="161"/>
      <c r="H3595" s="165"/>
      <c r="J3595" s="165"/>
      <c r="L3595" s="165"/>
      <c r="N3595" s="165"/>
      <c r="P3595" s="165"/>
      <c r="R3595" s="165"/>
      <c r="T3595" s="165"/>
      <c r="V3595" s="165"/>
      <c r="X3595" s="165"/>
      <c r="Z3595" s="165"/>
      <c r="AB3595" s="165"/>
      <c r="AD3595" s="165"/>
      <c r="AF3595" s="165"/>
      <c r="AH3595" s="165"/>
      <c r="AJ3595" s="165"/>
      <c r="AL3595" s="165"/>
      <c r="AN3595" s="165"/>
      <c r="AP3595" s="165"/>
      <c r="AR3595" s="165"/>
      <c r="AT3595" s="165"/>
      <c r="AV3595" s="165"/>
      <c r="AX3595" s="165"/>
      <c r="AZ3595" s="165"/>
      <c r="BB3595" s="165"/>
    </row>
    <row r="3596" spans="1:54" s="174" customFormat="1" ht="18.399999999999999" customHeight="1" x14ac:dyDescent="0.3">
      <c r="A3596" s="182"/>
      <c r="B3596" s="160"/>
      <c r="C3596" s="64"/>
      <c r="D3596" s="161"/>
      <c r="E3596" s="161"/>
      <c r="J3596" s="165"/>
      <c r="L3596" s="165"/>
      <c r="N3596" s="165"/>
      <c r="P3596" s="165"/>
      <c r="R3596" s="165"/>
      <c r="T3596" s="165"/>
      <c r="V3596" s="165"/>
      <c r="X3596" s="165"/>
      <c r="Z3596" s="165"/>
      <c r="AB3596" s="165"/>
      <c r="AD3596" s="165"/>
      <c r="AF3596" s="165"/>
      <c r="AH3596" s="165"/>
      <c r="AJ3596" s="165"/>
      <c r="AL3596" s="165"/>
      <c r="AN3596" s="165"/>
      <c r="AP3596" s="165"/>
      <c r="AR3596" s="165"/>
      <c r="AT3596" s="165"/>
      <c r="AV3596" s="165"/>
      <c r="AX3596" s="165"/>
      <c r="AZ3596" s="165"/>
      <c r="BB3596" s="165"/>
    </row>
    <row r="3597" spans="1:54" s="174" customFormat="1" ht="18.399999999999999" customHeight="1" x14ac:dyDescent="0.3">
      <c r="A3597" s="182"/>
      <c r="B3597" s="160"/>
      <c r="C3597" s="64"/>
      <c r="D3597" s="161"/>
      <c r="E3597" s="161"/>
      <c r="H3597" s="178"/>
      <c r="J3597" s="178"/>
      <c r="L3597" s="178"/>
      <c r="N3597" s="178"/>
      <c r="P3597" s="178"/>
      <c r="R3597" s="178"/>
      <c r="T3597" s="178"/>
      <c r="V3597" s="178"/>
      <c r="X3597" s="178"/>
      <c r="Z3597" s="178"/>
      <c r="AB3597" s="178"/>
      <c r="AD3597" s="178"/>
      <c r="AF3597" s="178"/>
      <c r="AH3597" s="178"/>
      <c r="AJ3597" s="178"/>
      <c r="AL3597" s="178"/>
      <c r="AN3597" s="178"/>
      <c r="AP3597" s="178"/>
      <c r="AR3597" s="178"/>
      <c r="AT3597" s="178"/>
      <c r="AV3597" s="178"/>
      <c r="AX3597" s="178"/>
      <c r="AZ3597" s="178"/>
      <c r="BB3597" s="178"/>
    </row>
    <row r="3598" spans="1:54" s="174" customFormat="1" ht="18.399999999999999" customHeight="1" x14ac:dyDescent="0.3">
      <c r="A3598" s="182"/>
      <c r="B3598" s="160"/>
      <c r="C3598" s="64"/>
      <c r="D3598" s="161"/>
      <c r="E3598" s="161"/>
      <c r="H3598" s="165"/>
      <c r="J3598" s="165"/>
      <c r="L3598" s="165"/>
      <c r="N3598" s="165"/>
      <c r="P3598" s="165"/>
      <c r="R3598" s="165"/>
      <c r="T3598" s="165"/>
      <c r="V3598" s="165"/>
      <c r="X3598" s="165"/>
      <c r="Z3598" s="165"/>
      <c r="AB3598" s="165"/>
      <c r="AD3598" s="165"/>
      <c r="AF3598" s="165"/>
      <c r="AH3598" s="165"/>
      <c r="AJ3598" s="165"/>
      <c r="AL3598" s="165"/>
      <c r="AN3598" s="165"/>
      <c r="AP3598" s="165"/>
      <c r="AR3598" s="165"/>
      <c r="AT3598" s="165"/>
      <c r="AV3598" s="165"/>
      <c r="AX3598" s="165"/>
      <c r="AZ3598" s="165"/>
      <c r="BB3598" s="165"/>
    </row>
    <row r="3599" spans="1:54" s="174" customFormat="1" ht="18.399999999999999" customHeight="1" x14ac:dyDescent="0.3">
      <c r="A3599" s="200"/>
      <c r="B3599" s="173"/>
      <c r="C3599" s="67"/>
      <c r="D3599" s="161"/>
      <c r="E3599" s="161"/>
      <c r="H3599" s="165"/>
      <c r="J3599" s="165"/>
      <c r="L3599" s="165"/>
      <c r="N3599" s="165"/>
      <c r="P3599" s="165"/>
      <c r="R3599" s="165"/>
      <c r="T3599" s="165"/>
      <c r="V3599" s="165"/>
      <c r="X3599" s="165"/>
      <c r="Z3599" s="165"/>
      <c r="AB3599" s="165"/>
      <c r="AD3599" s="165"/>
      <c r="AF3599" s="165"/>
      <c r="AH3599" s="165"/>
      <c r="AJ3599" s="165"/>
      <c r="AL3599" s="165"/>
      <c r="AN3599" s="165"/>
      <c r="AP3599" s="165"/>
      <c r="AR3599" s="165"/>
      <c r="AT3599" s="165"/>
      <c r="AV3599" s="165"/>
      <c r="AX3599" s="165"/>
      <c r="AZ3599" s="165"/>
      <c r="BB3599" s="165"/>
    </row>
    <row r="3600" spans="1:54" s="174" customFormat="1" ht="18.399999999999999" customHeight="1" x14ac:dyDescent="0.3">
      <c r="A3600" s="200"/>
      <c r="B3600" s="160"/>
      <c r="C3600" s="64"/>
      <c r="D3600" s="161"/>
      <c r="E3600" s="161"/>
      <c r="H3600" s="165"/>
      <c r="J3600" s="165"/>
      <c r="L3600" s="165"/>
      <c r="N3600" s="165"/>
      <c r="P3600" s="165"/>
      <c r="R3600" s="165"/>
      <c r="T3600" s="165"/>
      <c r="V3600" s="165"/>
      <c r="X3600" s="165"/>
      <c r="Z3600" s="165"/>
      <c r="AB3600" s="165"/>
      <c r="AD3600" s="165"/>
      <c r="AF3600" s="165"/>
      <c r="AH3600" s="165"/>
      <c r="AJ3600" s="165"/>
      <c r="AL3600" s="165"/>
      <c r="AN3600" s="165"/>
      <c r="AP3600" s="165"/>
      <c r="AR3600" s="165"/>
      <c r="AT3600" s="165"/>
      <c r="AV3600" s="165"/>
      <c r="AX3600" s="165"/>
      <c r="AZ3600" s="165"/>
      <c r="BB3600" s="165"/>
    </row>
    <row r="3601" spans="1:54" s="174" customFormat="1" ht="18.399999999999999" customHeight="1" x14ac:dyDescent="0.3">
      <c r="A3601" s="182"/>
      <c r="B3601" s="161"/>
      <c r="C3601" s="89"/>
      <c r="D3601" s="164"/>
      <c r="E3601" s="161"/>
      <c r="H3601" s="165"/>
      <c r="J3601" s="165"/>
      <c r="L3601" s="165"/>
      <c r="N3601" s="165"/>
      <c r="P3601" s="165"/>
      <c r="R3601" s="165"/>
      <c r="T3601" s="165"/>
      <c r="V3601" s="165"/>
      <c r="X3601" s="165"/>
      <c r="Z3601" s="165"/>
      <c r="AB3601" s="165"/>
      <c r="AD3601" s="165"/>
      <c r="AF3601" s="165"/>
      <c r="AH3601" s="165"/>
      <c r="AJ3601" s="165"/>
      <c r="AL3601" s="165"/>
      <c r="AN3601" s="165"/>
      <c r="AP3601" s="165"/>
      <c r="AR3601" s="165"/>
      <c r="AT3601" s="165"/>
      <c r="AV3601" s="165"/>
      <c r="AX3601" s="165"/>
      <c r="AZ3601" s="165"/>
      <c r="BB3601" s="165"/>
    </row>
    <row r="3602" spans="1:54" s="174" customFormat="1" ht="18.399999999999999" customHeight="1" x14ac:dyDescent="0.3">
      <c r="A3602" s="182"/>
      <c r="B3602" s="160"/>
      <c r="C3602" s="64"/>
      <c r="D3602" s="161"/>
      <c r="E3602" s="161"/>
      <c r="F3602" s="165"/>
      <c r="H3602" s="165"/>
      <c r="J3602" s="165"/>
      <c r="L3602" s="165"/>
      <c r="N3602" s="165"/>
      <c r="P3602" s="165"/>
      <c r="R3602" s="165"/>
      <c r="T3602" s="165"/>
      <c r="V3602" s="165"/>
      <c r="X3602" s="165"/>
      <c r="Z3602" s="165"/>
      <c r="AB3602" s="165"/>
      <c r="AD3602" s="165"/>
      <c r="AF3602" s="165"/>
      <c r="AH3602" s="165"/>
      <c r="AJ3602" s="165"/>
      <c r="AL3602" s="165"/>
      <c r="AN3602" s="165"/>
      <c r="AP3602" s="165"/>
      <c r="AR3602" s="165"/>
      <c r="AT3602" s="165"/>
      <c r="AV3602" s="165"/>
      <c r="AX3602" s="165"/>
      <c r="AZ3602" s="165"/>
      <c r="BB3602" s="165"/>
    </row>
    <row r="3603" spans="1:54" s="174" customFormat="1" ht="18.399999999999999" customHeight="1" x14ac:dyDescent="0.3">
      <c r="A3603" s="206"/>
      <c r="B3603" s="161"/>
      <c r="C3603" s="89"/>
      <c r="D3603" s="177"/>
      <c r="E3603" s="161"/>
      <c r="H3603" s="165"/>
      <c r="J3603" s="165"/>
      <c r="L3603" s="165"/>
      <c r="N3603" s="165"/>
      <c r="P3603" s="165"/>
      <c r="R3603" s="165"/>
      <c r="T3603" s="165"/>
      <c r="V3603" s="165"/>
      <c r="X3603" s="165"/>
      <c r="Z3603" s="165"/>
      <c r="AB3603" s="165"/>
      <c r="AD3603" s="165"/>
      <c r="AF3603" s="165"/>
      <c r="AH3603" s="165"/>
      <c r="AJ3603" s="165"/>
      <c r="AL3603" s="165"/>
      <c r="AN3603" s="165"/>
      <c r="AP3603" s="165"/>
      <c r="AR3603" s="165"/>
      <c r="AT3603" s="165"/>
      <c r="AV3603" s="165"/>
      <c r="AX3603" s="165"/>
      <c r="AZ3603" s="165"/>
      <c r="BB3603" s="165"/>
    </row>
    <row r="3604" spans="1:54" s="174" customFormat="1" ht="18.399999999999999" customHeight="1" x14ac:dyDescent="0.3">
      <c r="A3604" s="207"/>
      <c r="B3604" s="179"/>
      <c r="C3604" s="80"/>
      <c r="D3604" s="161"/>
      <c r="E3604" s="161"/>
      <c r="F3604" s="165"/>
      <c r="H3604" s="165"/>
      <c r="J3604" s="165"/>
      <c r="L3604" s="165"/>
      <c r="N3604" s="165"/>
      <c r="P3604" s="165"/>
      <c r="R3604" s="165"/>
      <c r="T3604" s="165"/>
      <c r="V3604" s="165"/>
      <c r="X3604" s="165"/>
      <c r="Z3604" s="165"/>
      <c r="AB3604" s="165"/>
      <c r="AD3604" s="165"/>
      <c r="AF3604" s="165"/>
      <c r="AH3604" s="165"/>
      <c r="AJ3604" s="165"/>
      <c r="AL3604" s="165"/>
      <c r="AN3604" s="165"/>
      <c r="AP3604" s="165"/>
      <c r="AR3604" s="165"/>
      <c r="AT3604" s="165"/>
      <c r="AV3604" s="165"/>
      <c r="AX3604" s="165"/>
      <c r="AZ3604" s="165"/>
      <c r="BB3604" s="165"/>
    </row>
    <row r="3605" spans="1:54" s="174" customFormat="1" ht="18.399999999999999" customHeight="1" x14ac:dyDescent="0.3">
      <c r="A3605" s="180"/>
      <c r="C3605" s="81"/>
      <c r="E3605" s="161"/>
      <c r="J3605" s="165"/>
      <c r="L3605" s="165"/>
      <c r="N3605" s="165"/>
      <c r="P3605" s="165"/>
      <c r="R3605" s="165"/>
      <c r="T3605" s="165"/>
      <c r="V3605" s="165"/>
      <c r="X3605" s="165"/>
      <c r="Z3605" s="165"/>
      <c r="AB3605" s="165"/>
      <c r="AD3605" s="165"/>
      <c r="AF3605" s="165"/>
      <c r="AH3605" s="165"/>
      <c r="AJ3605" s="165"/>
      <c r="AL3605" s="165"/>
      <c r="AN3605" s="165"/>
      <c r="AP3605" s="165"/>
      <c r="AR3605" s="165"/>
      <c r="AT3605" s="165"/>
      <c r="AV3605" s="165"/>
      <c r="AX3605" s="165"/>
      <c r="AZ3605" s="165"/>
      <c r="BB3605" s="165"/>
    </row>
    <row r="3606" spans="1:54" s="174" customFormat="1" ht="18.399999999999999" customHeight="1" x14ac:dyDescent="0.3">
      <c r="A3606" s="182"/>
      <c r="B3606" s="160"/>
      <c r="C3606" s="64"/>
      <c r="D3606" s="161"/>
      <c r="E3606" s="161"/>
      <c r="H3606" s="165"/>
      <c r="J3606" s="165"/>
      <c r="L3606" s="165"/>
      <c r="N3606" s="165"/>
      <c r="P3606" s="165"/>
      <c r="R3606" s="165"/>
      <c r="T3606" s="165"/>
      <c r="V3606" s="165"/>
      <c r="X3606" s="165"/>
      <c r="Z3606" s="165"/>
      <c r="AB3606" s="165"/>
      <c r="AD3606" s="165"/>
      <c r="AF3606" s="165"/>
      <c r="AH3606" s="165"/>
      <c r="AJ3606" s="165"/>
      <c r="AL3606" s="165"/>
      <c r="AN3606" s="165"/>
      <c r="AP3606" s="165"/>
      <c r="AR3606" s="165"/>
      <c r="AT3606" s="165"/>
      <c r="AV3606" s="165"/>
      <c r="AX3606" s="165"/>
      <c r="AZ3606" s="165"/>
      <c r="BB3606" s="165"/>
    </row>
    <row r="3607" spans="1:54" s="174" customFormat="1" ht="18.399999999999999" customHeight="1" x14ac:dyDescent="0.3">
      <c r="A3607" s="182"/>
      <c r="B3607" s="160"/>
      <c r="C3607" s="64"/>
      <c r="D3607" s="161"/>
      <c r="E3607" s="161"/>
      <c r="F3607" s="165"/>
      <c r="H3607" s="165"/>
      <c r="J3607" s="165"/>
      <c r="L3607" s="165"/>
      <c r="N3607" s="165"/>
      <c r="P3607" s="165"/>
      <c r="R3607" s="165"/>
      <c r="T3607" s="165"/>
      <c r="V3607" s="165"/>
      <c r="X3607" s="165"/>
      <c r="Z3607" s="165"/>
      <c r="AB3607" s="165"/>
      <c r="AD3607" s="165"/>
      <c r="AF3607" s="165"/>
      <c r="AH3607" s="165"/>
      <c r="AJ3607" s="165"/>
      <c r="AL3607" s="165"/>
      <c r="AN3607" s="165"/>
      <c r="AP3607" s="165"/>
      <c r="AR3607" s="165"/>
      <c r="AT3607" s="165"/>
      <c r="AV3607" s="165"/>
      <c r="AX3607" s="165"/>
      <c r="AZ3607" s="165"/>
      <c r="BB3607" s="165"/>
    </row>
    <row r="3608" spans="1:54" s="174" customFormat="1" ht="18.399999999999999" customHeight="1" x14ac:dyDescent="0.3">
      <c r="A3608" s="182"/>
      <c r="B3608" s="161"/>
      <c r="C3608" s="89"/>
      <c r="D3608" s="164"/>
      <c r="E3608" s="161"/>
      <c r="H3608" s="165"/>
      <c r="J3608" s="165"/>
      <c r="L3608" s="165"/>
      <c r="N3608" s="165"/>
      <c r="P3608" s="165"/>
      <c r="R3608" s="165"/>
      <c r="T3608" s="165"/>
      <c r="V3608" s="165"/>
      <c r="X3608" s="165"/>
      <c r="Z3608" s="165"/>
      <c r="AB3608" s="165"/>
      <c r="AD3608" s="165"/>
      <c r="AF3608" s="165"/>
      <c r="AH3608" s="165"/>
      <c r="AJ3608" s="165"/>
      <c r="AL3608" s="165"/>
      <c r="AN3608" s="165"/>
      <c r="AP3608" s="165"/>
      <c r="AR3608" s="165"/>
      <c r="AT3608" s="165"/>
      <c r="AV3608" s="165"/>
      <c r="AX3608" s="165"/>
      <c r="AZ3608" s="165"/>
      <c r="BB3608" s="165"/>
    </row>
    <row r="3609" spans="1:54" s="174" customFormat="1" ht="18.399999999999999" customHeight="1" x14ac:dyDescent="0.3">
      <c r="A3609" s="182"/>
      <c r="B3609" s="160"/>
      <c r="C3609" s="64"/>
      <c r="D3609" s="161"/>
      <c r="E3609" s="161"/>
      <c r="F3609" s="165"/>
      <c r="H3609" s="165"/>
      <c r="J3609" s="165"/>
      <c r="L3609" s="165"/>
      <c r="N3609" s="165"/>
      <c r="P3609" s="165"/>
      <c r="R3609" s="165"/>
      <c r="T3609" s="165"/>
      <c r="V3609" s="165"/>
      <c r="X3609" s="165"/>
      <c r="Z3609" s="165"/>
      <c r="AB3609" s="165"/>
      <c r="AD3609" s="165"/>
      <c r="AF3609" s="165"/>
      <c r="AH3609" s="165"/>
      <c r="AJ3609" s="165"/>
      <c r="AL3609" s="165"/>
      <c r="AN3609" s="165"/>
      <c r="AP3609" s="165"/>
      <c r="AR3609" s="165"/>
      <c r="AT3609" s="165"/>
      <c r="AV3609" s="165"/>
      <c r="AX3609" s="165"/>
      <c r="AZ3609" s="165"/>
      <c r="BB3609" s="165"/>
    </row>
    <row r="3610" spans="1:54" s="174" customFormat="1" ht="18.399999999999999" customHeight="1" x14ac:dyDescent="0.3">
      <c r="A3610" s="182"/>
      <c r="B3610" s="160"/>
      <c r="C3610" s="64"/>
      <c r="D3610" s="161"/>
      <c r="E3610" s="161"/>
      <c r="J3610" s="165"/>
      <c r="L3610" s="165"/>
      <c r="N3610" s="165"/>
      <c r="P3610" s="165"/>
      <c r="R3610" s="165"/>
      <c r="T3610" s="165"/>
      <c r="V3610" s="165"/>
      <c r="X3610" s="165"/>
      <c r="Z3610" s="165"/>
      <c r="AB3610" s="165"/>
      <c r="AD3610" s="165"/>
      <c r="AF3610" s="165"/>
      <c r="AH3610" s="165"/>
      <c r="AJ3610" s="165"/>
      <c r="AL3610" s="165"/>
      <c r="AN3610" s="165"/>
      <c r="AP3610" s="165"/>
      <c r="AR3610" s="165"/>
      <c r="AT3610" s="165"/>
      <c r="AV3610" s="165"/>
      <c r="AX3610" s="165"/>
      <c r="AZ3610" s="165"/>
      <c r="BB3610" s="165"/>
    </row>
    <row r="3611" spans="1:54" s="174" customFormat="1" ht="18.399999999999999" customHeight="1" x14ac:dyDescent="0.3">
      <c r="A3611" s="182"/>
      <c r="B3611" s="160"/>
      <c r="C3611" s="64"/>
      <c r="D3611" s="161"/>
      <c r="E3611" s="161"/>
      <c r="N3611" s="164"/>
      <c r="P3611" s="164"/>
      <c r="R3611" s="164"/>
      <c r="T3611" s="164"/>
      <c r="V3611" s="164"/>
      <c r="X3611" s="164"/>
      <c r="Z3611" s="164"/>
      <c r="AB3611" s="164"/>
      <c r="AD3611" s="164"/>
      <c r="AF3611" s="164"/>
      <c r="AH3611" s="164"/>
      <c r="AJ3611" s="164"/>
      <c r="AL3611" s="164"/>
      <c r="AN3611" s="164"/>
      <c r="AP3611" s="164"/>
      <c r="AR3611" s="164"/>
      <c r="AT3611" s="164"/>
      <c r="AV3611" s="164"/>
      <c r="AX3611" s="164"/>
      <c r="AZ3611" s="164"/>
      <c r="BB3611" s="164"/>
    </row>
    <row r="3612" spans="1:54" s="174" customFormat="1" ht="18.399999999999999" customHeight="1" x14ac:dyDescent="0.3">
      <c r="A3612" s="182"/>
      <c r="B3612" s="160"/>
      <c r="C3612" s="64"/>
      <c r="D3612" s="161"/>
      <c r="E3612" s="161"/>
      <c r="H3612" s="178"/>
      <c r="J3612" s="178"/>
      <c r="L3612" s="178"/>
      <c r="N3612" s="178"/>
      <c r="P3612" s="178"/>
      <c r="R3612" s="178"/>
      <c r="T3612" s="178"/>
      <c r="V3612" s="178"/>
      <c r="X3612" s="178"/>
      <c r="Z3612" s="178"/>
      <c r="AB3612" s="178"/>
      <c r="AD3612" s="178"/>
      <c r="AF3612" s="178"/>
      <c r="AH3612" s="178"/>
      <c r="AJ3612" s="178"/>
      <c r="AL3612" s="178"/>
      <c r="AN3612" s="178"/>
      <c r="AP3612" s="178"/>
      <c r="AR3612" s="178"/>
      <c r="AT3612" s="178"/>
      <c r="AV3612" s="178"/>
      <c r="AX3612" s="178"/>
      <c r="AZ3612" s="178"/>
      <c r="BB3612" s="178"/>
    </row>
    <row r="3613" spans="1:54" s="174" customFormat="1" ht="18.399999999999999" customHeight="1" x14ac:dyDescent="0.3">
      <c r="A3613" s="182"/>
      <c r="B3613" s="160"/>
      <c r="C3613" s="64"/>
      <c r="D3613" s="161"/>
      <c r="E3613" s="161"/>
      <c r="H3613" s="178"/>
      <c r="J3613" s="178"/>
      <c r="L3613" s="178"/>
      <c r="N3613" s="178"/>
      <c r="P3613" s="178"/>
      <c r="R3613" s="178"/>
      <c r="T3613" s="178"/>
      <c r="V3613" s="178"/>
      <c r="X3613" s="178"/>
      <c r="Z3613" s="178"/>
      <c r="AB3613" s="178"/>
      <c r="AD3613" s="178"/>
      <c r="AF3613" s="178"/>
      <c r="AH3613" s="178"/>
      <c r="AJ3613" s="178"/>
      <c r="AL3613" s="178"/>
      <c r="AN3613" s="178"/>
      <c r="AP3613" s="178"/>
      <c r="AR3613" s="178"/>
      <c r="AT3613" s="178"/>
      <c r="AV3613" s="178"/>
      <c r="AX3613" s="178"/>
      <c r="AZ3613" s="178"/>
      <c r="BB3613" s="178"/>
    </row>
    <row r="3614" spans="1:54" s="174" customFormat="1" ht="18.399999999999999" customHeight="1" x14ac:dyDescent="0.3">
      <c r="A3614" s="182"/>
      <c r="B3614" s="160"/>
      <c r="C3614" s="64"/>
      <c r="D3614" s="161"/>
      <c r="E3614" s="161"/>
      <c r="H3614" s="165"/>
      <c r="J3614" s="165"/>
      <c r="L3614" s="165"/>
      <c r="N3614" s="165"/>
      <c r="P3614" s="165"/>
      <c r="R3614" s="165"/>
      <c r="T3614" s="165"/>
      <c r="V3614" s="165"/>
      <c r="X3614" s="165"/>
      <c r="Z3614" s="165"/>
      <c r="AB3614" s="165"/>
      <c r="AD3614" s="165"/>
      <c r="AF3614" s="165"/>
      <c r="AH3614" s="165"/>
      <c r="AJ3614" s="165"/>
      <c r="AL3614" s="165"/>
      <c r="AN3614" s="165"/>
      <c r="AP3614" s="165"/>
      <c r="AR3614" s="165"/>
      <c r="AT3614" s="165"/>
      <c r="AV3614" s="165"/>
      <c r="AX3614" s="165"/>
      <c r="AZ3614" s="165"/>
      <c r="BB3614" s="165"/>
    </row>
    <row r="3615" spans="1:54" s="174" customFormat="1" ht="18.399999999999999" customHeight="1" x14ac:dyDescent="0.3">
      <c r="A3615" s="182"/>
      <c r="B3615" s="160"/>
      <c r="C3615" s="64"/>
      <c r="D3615" s="161"/>
      <c r="E3615" s="161"/>
      <c r="P3615" s="165"/>
      <c r="R3615" s="165"/>
      <c r="T3615" s="165"/>
      <c r="V3615" s="165"/>
      <c r="X3615" s="165"/>
      <c r="Z3615" s="165"/>
      <c r="AB3615" s="165"/>
      <c r="AD3615" s="165"/>
      <c r="AF3615" s="165"/>
      <c r="AH3615" s="165"/>
      <c r="AJ3615" s="165"/>
      <c r="AL3615" s="165"/>
      <c r="AN3615" s="165"/>
      <c r="AP3615" s="165"/>
      <c r="AR3615" s="165"/>
      <c r="AT3615" s="165"/>
      <c r="AV3615" s="165"/>
      <c r="AX3615" s="165"/>
      <c r="AZ3615" s="165"/>
      <c r="BB3615" s="165"/>
    </row>
    <row r="3616" spans="1:54" s="174" customFormat="1" ht="18.399999999999999" customHeight="1" x14ac:dyDescent="0.3">
      <c r="A3616" s="182"/>
      <c r="B3616" s="160"/>
      <c r="C3616" s="64"/>
      <c r="D3616" s="161"/>
      <c r="E3616" s="161"/>
      <c r="L3616" s="165"/>
      <c r="N3616" s="165"/>
      <c r="P3616" s="165"/>
      <c r="R3616" s="165"/>
      <c r="T3616" s="165"/>
      <c r="V3616" s="165"/>
      <c r="X3616" s="165"/>
      <c r="Z3616" s="165"/>
      <c r="AB3616" s="165"/>
      <c r="AD3616" s="165"/>
      <c r="AF3616" s="165"/>
      <c r="AH3616" s="165"/>
      <c r="AJ3616" s="165"/>
      <c r="AL3616" s="165"/>
      <c r="AN3616" s="165"/>
      <c r="AP3616" s="165"/>
      <c r="AR3616" s="165"/>
      <c r="AT3616" s="165"/>
      <c r="AV3616" s="165"/>
      <c r="AX3616" s="165"/>
      <c r="AZ3616" s="165"/>
      <c r="BB3616" s="165"/>
    </row>
    <row r="3617" spans="1:54" s="174" customFormat="1" ht="18.399999999999999" customHeight="1" x14ac:dyDescent="0.3">
      <c r="A3617" s="182"/>
      <c r="B3617" s="160"/>
      <c r="C3617" s="64"/>
      <c r="D3617" s="161"/>
      <c r="E3617" s="161"/>
      <c r="F3617" s="165"/>
      <c r="H3617" s="165"/>
      <c r="J3617" s="165"/>
      <c r="L3617" s="165"/>
      <c r="N3617" s="165"/>
      <c r="P3617" s="165"/>
      <c r="R3617" s="165"/>
      <c r="T3617" s="165"/>
      <c r="V3617" s="165"/>
      <c r="X3617" s="165"/>
      <c r="Z3617" s="165"/>
      <c r="AB3617" s="165"/>
      <c r="AD3617" s="165"/>
      <c r="AF3617" s="165"/>
      <c r="AH3617" s="165"/>
      <c r="AJ3617" s="165"/>
      <c r="AL3617" s="165"/>
      <c r="AN3617" s="165"/>
      <c r="AP3617" s="165"/>
      <c r="AR3617" s="165"/>
      <c r="AT3617" s="165"/>
      <c r="AV3617" s="165"/>
      <c r="AX3617" s="165"/>
      <c r="AZ3617" s="165"/>
      <c r="BB3617" s="165"/>
    </row>
    <row r="3618" spans="1:54" s="174" customFormat="1" ht="18.399999999999999" customHeight="1" x14ac:dyDescent="0.3">
      <c r="A3618" s="182"/>
      <c r="B3618" s="160"/>
      <c r="C3618" s="64"/>
      <c r="D3618" s="161"/>
      <c r="E3618" s="161"/>
      <c r="F3618" s="165"/>
      <c r="H3618" s="165"/>
      <c r="J3618" s="165"/>
      <c r="L3618" s="165"/>
      <c r="N3618" s="165"/>
      <c r="P3618" s="165"/>
      <c r="R3618" s="165"/>
      <c r="T3618" s="165"/>
      <c r="V3618" s="165"/>
      <c r="X3618" s="165"/>
      <c r="Z3618" s="165"/>
      <c r="AB3618" s="165"/>
      <c r="AD3618" s="165"/>
      <c r="AF3618" s="165"/>
      <c r="AH3618" s="165"/>
      <c r="AJ3618" s="165"/>
      <c r="AL3618" s="165"/>
      <c r="AN3618" s="165"/>
      <c r="AP3618" s="165"/>
      <c r="AR3618" s="165"/>
      <c r="AT3618" s="165"/>
      <c r="AV3618" s="165"/>
      <c r="AX3618" s="165"/>
      <c r="AZ3618" s="165"/>
      <c r="BB3618" s="165"/>
    </row>
    <row r="3619" spans="1:54" s="174" customFormat="1" ht="18.399999999999999" customHeight="1" x14ac:dyDescent="0.3">
      <c r="A3619" s="206"/>
      <c r="B3619" s="161"/>
      <c r="C3619" s="89"/>
      <c r="D3619" s="177"/>
      <c r="E3619" s="161"/>
      <c r="H3619" s="165"/>
      <c r="J3619" s="165"/>
      <c r="L3619" s="165"/>
      <c r="N3619" s="165"/>
      <c r="P3619" s="165"/>
      <c r="R3619" s="165"/>
      <c r="T3619" s="165"/>
      <c r="V3619" s="165"/>
      <c r="X3619" s="165"/>
      <c r="Z3619" s="165"/>
      <c r="AB3619" s="165"/>
      <c r="AD3619" s="165"/>
      <c r="AF3619" s="165"/>
      <c r="AH3619" s="165"/>
      <c r="AJ3619" s="165"/>
      <c r="AL3619" s="165"/>
      <c r="AN3619" s="165"/>
      <c r="AP3619" s="165"/>
      <c r="AR3619" s="165"/>
      <c r="AT3619" s="165"/>
      <c r="AV3619" s="165"/>
      <c r="AX3619" s="165"/>
      <c r="AZ3619" s="165"/>
      <c r="BB3619" s="165"/>
    </row>
    <row r="3620" spans="1:54" ht="18.399999999999999" customHeight="1" x14ac:dyDescent="0.3">
      <c r="A3620" s="182"/>
      <c r="B3620" s="160"/>
      <c r="C3620" s="64"/>
      <c r="D3620" s="161"/>
    </row>
    <row r="3621" spans="1:54" s="174" customFormat="1" ht="18.399999999999999" customHeight="1" x14ac:dyDescent="0.3">
      <c r="A3621" s="182"/>
      <c r="B3621" s="160"/>
      <c r="C3621" s="64"/>
      <c r="D3621" s="161"/>
      <c r="E3621" s="161"/>
      <c r="F3621" s="165"/>
      <c r="H3621" s="165"/>
      <c r="J3621" s="165"/>
      <c r="L3621" s="165"/>
      <c r="N3621" s="165"/>
      <c r="P3621" s="165"/>
      <c r="R3621" s="165"/>
      <c r="T3621" s="165"/>
      <c r="V3621" s="165"/>
      <c r="X3621" s="165"/>
      <c r="Z3621" s="165"/>
      <c r="AB3621" s="165"/>
      <c r="AD3621" s="165"/>
      <c r="AF3621" s="165"/>
      <c r="AH3621" s="165"/>
      <c r="AJ3621" s="165"/>
      <c r="AL3621" s="165"/>
      <c r="AN3621" s="165"/>
      <c r="AP3621" s="165"/>
      <c r="AR3621" s="165"/>
      <c r="AT3621" s="165"/>
      <c r="AV3621" s="165"/>
      <c r="AX3621" s="165"/>
      <c r="AZ3621" s="165"/>
      <c r="BB3621" s="165"/>
    </row>
    <row r="3622" spans="1:54" s="174" customFormat="1" ht="18.399999999999999" customHeight="1" x14ac:dyDescent="0.3">
      <c r="A3622" s="182"/>
      <c r="B3622" s="160"/>
      <c r="C3622" s="64"/>
      <c r="D3622" s="161"/>
      <c r="E3622" s="161"/>
      <c r="F3622" s="165"/>
      <c r="H3622" s="165"/>
      <c r="J3622" s="165"/>
      <c r="L3622" s="165"/>
      <c r="N3622" s="165"/>
      <c r="P3622" s="165"/>
      <c r="R3622" s="165"/>
      <c r="T3622" s="165"/>
      <c r="V3622" s="165"/>
      <c r="X3622" s="165"/>
      <c r="Z3622" s="165"/>
      <c r="AB3622" s="165"/>
      <c r="AD3622" s="165"/>
      <c r="AF3622" s="165"/>
      <c r="AH3622" s="165"/>
      <c r="AJ3622" s="165"/>
      <c r="AL3622" s="165"/>
      <c r="AN3622" s="165"/>
      <c r="AP3622" s="165"/>
      <c r="AR3622" s="165"/>
      <c r="AT3622" s="165"/>
      <c r="AV3622" s="165"/>
      <c r="AX3622" s="165"/>
      <c r="AZ3622" s="165"/>
      <c r="BB3622" s="165"/>
    </row>
    <row r="3623" spans="1:54" s="174" customFormat="1" ht="18.399999999999999" customHeight="1" x14ac:dyDescent="0.3">
      <c r="A3623" s="182"/>
      <c r="B3623" s="160"/>
      <c r="C3623" s="64"/>
      <c r="D3623" s="161"/>
      <c r="E3623" s="161"/>
      <c r="F3623" s="165"/>
      <c r="H3623" s="165"/>
      <c r="J3623" s="165"/>
      <c r="L3623" s="165"/>
      <c r="N3623" s="165"/>
      <c r="P3623" s="165"/>
      <c r="R3623" s="165"/>
      <c r="T3623" s="165"/>
      <c r="V3623" s="165"/>
      <c r="X3623" s="165"/>
      <c r="Z3623" s="165"/>
      <c r="AB3623" s="165"/>
      <c r="AD3623" s="165"/>
      <c r="AF3623" s="165"/>
      <c r="AH3623" s="165"/>
      <c r="AJ3623" s="165"/>
      <c r="AL3623" s="165"/>
      <c r="AN3623" s="165"/>
      <c r="AP3623" s="165"/>
      <c r="AR3623" s="165"/>
      <c r="AT3623" s="165"/>
      <c r="AV3623" s="165"/>
      <c r="AX3623" s="165"/>
      <c r="AZ3623" s="165"/>
      <c r="BB3623" s="165"/>
    </row>
    <row r="3624" spans="1:54" s="174" customFormat="1" ht="18.399999999999999" customHeight="1" x14ac:dyDescent="0.3">
      <c r="A3624" s="200"/>
      <c r="B3624" s="173"/>
      <c r="C3624" s="67"/>
      <c r="D3624" s="161"/>
      <c r="E3624" s="161"/>
      <c r="H3624" s="165"/>
      <c r="J3624" s="165"/>
      <c r="L3624" s="165"/>
      <c r="N3624" s="165"/>
      <c r="P3624" s="165"/>
      <c r="R3624" s="165"/>
      <c r="T3624" s="165"/>
      <c r="V3624" s="165"/>
      <c r="X3624" s="165"/>
      <c r="Z3624" s="165"/>
      <c r="AB3624" s="165"/>
      <c r="AD3624" s="165"/>
      <c r="AF3624" s="165"/>
      <c r="AH3624" s="165"/>
      <c r="AJ3624" s="165"/>
      <c r="AL3624" s="165"/>
      <c r="AN3624" s="165"/>
      <c r="AP3624" s="165"/>
      <c r="AR3624" s="165"/>
      <c r="AT3624" s="165"/>
      <c r="AV3624" s="165"/>
      <c r="AX3624" s="165"/>
      <c r="AZ3624" s="165"/>
      <c r="BB3624" s="165"/>
    </row>
    <row r="3625" spans="1:54" s="174" customFormat="1" ht="18.399999999999999" customHeight="1" x14ac:dyDescent="0.3">
      <c r="A3625" s="182"/>
      <c r="B3625" s="160"/>
      <c r="C3625" s="64"/>
      <c r="D3625" s="161"/>
      <c r="E3625" s="161"/>
      <c r="H3625" s="165"/>
      <c r="J3625" s="165"/>
      <c r="L3625" s="165"/>
      <c r="N3625" s="165"/>
      <c r="P3625" s="165"/>
      <c r="R3625" s="165"/>
      <c r="T3625" s="165"/>
      <c r="V3625" s="165"/>
      <c r="X3625" s="165"/>
      <c r="Z3625" s="165"/>
      <c r="AB3625" s="165"/>
      <c r="AD3625" s="165"/>
      <c r="AF3625" s="165"/>
      <c r="AH3625" s="165"/>
      <c r="AJ3625" s="165"/>
      <c r="AL3625" s="165"/>
      <c r="AN3625" s="165"/>
      <c r="AP3625" s="165"/>
      <c r="AR3625" s="165"/>
      <c r="AT3625" s="165"/>
      <c r="AV3625" s="165"/>
      <c r="AX3625" s="165"/>
      <c r="AZ3625" s="165"/>
      <c r="BB3625" s="165"/>
    </row>
    <row r="3626" spans="1:54" s="174" customFormat="1" ht="18.399999999999999" customHeight="1" x14ac:dyDescent="0.3">
      <c r="A3626" s="182"/>
      <c r="B3626" s="161"/>
      <c r="C3626" s="89"/>
      <c r="D3626" s="164"/>
      <c r="E3626" s="161"/>
      <c r="H3626" s="165"/>
      <c r="J3626" s="165"/>
      <c r="L3626" s="165"/>
      <c r="N3626" s="165"/>
      <c r="P3626" s="165"/>
      <c r="R3626" s="165"/>
      <c r="T3626" s="165"/>
      <c r="V3626" s="165"/>
      <c r="X3626" s="165"/>
      <c r="Z3626" s="165"/>
      <c r="AB3626" s="165"/>
      <c r="AD3626" s="165"/>
      <c r="AF3626" s="165"/>
      <c r="AH3626" s="165"/>
      <c r="AJ3626" s="165"/>
      <c r="AL3626" s="165"/>
      <c r="AN3626" s="165"/>
      <c r="AP3626" s="165"/>
      <c r="AR3626" s="165"/>
      <c r="AT3626" s="165"/>
      <c r="AV3626" s="165"/>
      <c r="AX3626" s="165"/>
      <c r="AZ3626" s="165"/>
      <c r="BB3626" s="165"/>
    </row>
    <row r="3627" spans="1:54" s="174" customFormat="1" ht="18.399999999999999" customHeight="1" x14ac:dyDescent="0.3">
      <c r="A3627" s="182"/>
      <c r="B3627" s="160"/>
      <c r="C3627" s="64"/>
      <c r="D3627" s="161"/>
      <c r="E3627" s="161"/>
      <c r="H3627" s="165"/>
      <c r="J3627" s="165"/>
      <c r="L3627" s="165"/>
      <c r="N3627" s="165"/>
      <c r="P3627" s="165"/>
      <c r="R3627" s="165"/>
      <c r="T3627" s="165"/>
      <c r="V3627" s="165"/>
      <c r="X3627" s="165"/>
      <c r="Z3627" s="165"/>
      <c r="AB3627" s="165"/>
      <c r="AD3627" s="165"/>
      <c r="AF3627" s="165"/>
      <c r="AH3627" s="165"/>
      <c r="AJ3627" s="165"/>
      <c r="AL3627" s="165"/>
      <c r="AN3627" s="165"/>
      <c r="AP3627" s="165"/>
      <c r="AR3627" s="165"/>
      <c r="AT3627" s="165"/>
      <c r="AV3627" s="165"/>
      <c r="AX3627" s="165"/>
      <c r="AZ3627" s="165"/>
      <c r="BB3627" s="165"/>
    </row>
    <row r="3628" spans="1:54" s="174" customFormat="1" ht="18.399999999999999" customHeight="1" x14ac:dyDescent="0.3">
      <c r="A3628" s="182"/>
      <c r="B3628" s="160"/>
      <c r="C3628" s="64"/>
      <c r="D3628" s="161"/>
      <c r="E3628" s="161"/>
      <c r="F3628" s="165"/>
      <c r="H3628" s="165"/>
      <c r="J3628" s="165"/>
      <c r="L3628" s="165"/>
      <c r="N3628" s="165"/>
      <c r="P3628" s="165"/>
      <c r="R3628" s="165"/>
      <c r="T3628" s="165"/>
      <c r="V3628" s="165"/>
      <c r="X3628" s="165"/>
      <c r="Z3628" s="165"/>
      <c r="AB3628" s="165"/>
      <c r="AD3628" s="165"/>
      <c r="AF3628" s="165"/>
      <c r="AH3628" s="165"/>
      <c r="AJ3628" s="165"/>
      <c r="AL3628" s="165"/>
      <c r="AN3628" s="165"/>
      <c r="AP3628" s="165"/>
      <c r="AR3628" s="165"/>
      <c r="AT3628" s="165"/>
      <c r="AV3628" s="165"/>
      <c r="AX3628" s="165"/>
      <c r="AZ3628" s="165"/>
      <c r="BB3628" s="165"/>
    </row>
    <row r="3629" spans="1:54" s="174" customFormat="1" ht="18.399999999999999" customHeight="1" x14ac:dyDescent="0.3">
      <c r="A3629" s="182"/>
      <c r="B3629" s="160"/>
      <c r="C3629" s="64"/>
      <c r="D3629" s="161"/>
      <c r="E3629" s="161"/>
      <c r="F3629" s="165"/>
      <c r="H3629" s="165"/>
      <c r="J3629" s="165"/>
      <c r="L3629" s="165"/>
      <c r="N3629" s="165"/>
      <c r="P3629" s="165"/>
      <c r="R3629" s="165"/>
      <c r="T3629" s="165"/>
      <c r="V3629" s="165"/>
      <c r="X3629" s="165"/>
      <c r="Z3629" s="165"/>
      <c r="AB3629" s="165"/>
      <c r="AD3629" s="165"/>
      <c r="AF3629" s="165"/>
      <c r="AH3629" s="165"/>
      <c r="AJ3629" s="165"/>
      <c r="AL3629" s="165"/>
      <c r="AN3629" s="165"/>
      <c r="AP3629" s="165"/>
      <c r="AR3629" s="165"/>
      <c r="AT3629" s="165"/>
      <c r="AV3629" s="165"/>
      <c r="AX3629" s="165"/>
      <c r="AZ3629" s="165"/>
      <c r="BB3629" s="165"/>
    </row>
    <row r="3630" spans="1:54" s="174" customFormat="1" ht="18.399999999999999" customHeight="1" x14ac:dyDescent="0.3">
      <c r="A3630" s="182"/>
      <c r="B3630" s="160"/>
      <c r="C3630" s="64"/>
      <c r="D3630" s="161"/>
      <c r="E3630" s="161"/>
      <c r="J3630" s="164"/>
      <c r="L3630" s="164"/>
      <c r="N3630" s="164"/>
      <c r="P3630" s="164"/>
      <c r="R3630" s="164"/>
      <c r="T3630" s="164"/>
      <c r="V3630" s="164"/>
      <c r="X3630" s="164"/>
      <c r="Z3630" s="164"/>
      <c r="AB3630" s="164"/>
      <c r="AD3630" s="164"/>
      <c r="AF3630" s="164"/>
      <c r="AH3630" s="164"/>
      <c r="AJ3630" s="164"/>
      <c r="AL3630" s="164"/>
      <c r="AN3630" s="164"/>
      <c r="AP3630" s="164"/>
      <c r="AR3630" s="164"/>
      <c r="AT3630" s="164"/>
      <c r="AV3630" s="164"/>
      <c r="AX3630" s="164"/>
      <c r="AZ3630" s="164"/>
      <c r="BB3630" s="164"/>
    </row>
    <row r="3631" spans="1:54" s="174" customFormat="1" ht="18.399999999999999" customHeight="1" x14ac:dyDescent="0.3">
      <c r="A3631" s="182"/>
      <c r="B3631" s="160"/>
      <c r="C3631" s="64"/>
      <c r="D3631" s="161"/>
      <c r="E3631" s="161"/>
      <c r="H3631" s="165"/>
      <c r="J3631" s="165"/>
      <c r="L3631" s="165"/>
      <c r="N3631" s="165"/>
      <c r="P3631" s="165"/>
      <c r="R3631" s="165"/>
      <c r="T3631" s="165"/>
      <c r="V3631" s="165"/>
      <c r="X3631" s="165"/>
      <c r="Z3631" s="165"/>
      <c r="AB3631" s="165"/>
      <c r="AD3631" s="165"/>
      <c r="AF3631" s="165"/>
      <c r="AH3631" s="165"/>
      <c r="AJ3631" s="165"/>
      <c r="AL3631" s="165"/>
      <c r="AN3631" s="165"/>
      <c r="AP3631" s="165"/>
      <c r="AR3631" s="165"/>
      <c r="AT3631" s="165"/>
      <c r="AV3631" s="165"/>
      <c r="AX3631" s="165"/>
      <c r="AZ3631" s="165"/>
      <c r="BB3631" s="165"/>
    </row>
    <row r="3632" spans="1:54" s="174" customFormat="1" ht="18.399999999999999" customHeight="1" x14ac:dyDescent="0.3">
      <c r="A3632" s="182"/>
      <c r="B3632" s="160"/>
      <c r="C3632" s="64"/>
      <c r="D3632" s="161"/>
      <c r="E3632" s="161"/>
      <c r="H3632" s="165"/>
      <c r="J3632" s="165"/>
      <c r="L3632" s="165"/>
      <c r="N3632" s="165"/>
      <c r="P3632" s="165"/>
      <c r="R3632" s="165"/>
      <c r="T3632" s="165"/>
      <c r="V3632" s="165"/>
      <c r="X3632" s="165"/>
      <c r="Z3632" s="165"/>
      <c r="AB3632" s="165"/>
      <c r="AD3632" s="165"/>
      <c r="AF3632" s="165"/>
      <c r="AH3632" s="165"/>
      <c r="AJ3632" s="165"/>
      <c r="AL3632" s="165"/>
      <c r="AN3632" s="165"/>
      <c r="AP3632" s="165"/>
      <c r="AR3632" s="165"/>
      <c r="AT3632" s="165"/>
      <c r="AV3632" s="165"/>
      <c r="AX3632" s="165"/>
      <c r="AZ3632" s="165"/>
      <c r="BB3632" s="165"/>
    </row>
    <row r="3633" spans="1:54" s="174" customFormat="1" ht="18.399999999999999" customHeight="1" x14ac:dyDescent="0.3">
      <c r="A3633" s="182"/>
      <c r="B3633" s="160"/>
      <c r="C3633" s="64"/>
      <c r="D3633" s="161"/>
      <c r="E3633" s="161"/>
      <c r="F3633" s="165"/>
      <c r="H3633" s="165"/>
      <c r="L3633" s="165"/>
      <c r="N3633" s="165"/>
      <c r="P3633" s="165"/>
      <c r="R3633" s="165"/>
      <c r="T3633" s="165"/>
      <c r="V3633" s="165"/>
      <c r="X3633" s="165"/>
      <c r="Z3633" s="165"/>
      <c r="AB3633" s="165"/>
      <c r="AD3633" s="165"/>
      <c r="AF3633" s="165"/>
      <c r="AH3633" s="165"/>
      <c r="AJ3633" s="165"/>
      <c r="AL3633" s="165"/>
      <c r="AN3633" s="165"/>
      <c r="AP3633" s="165"/>
      <c r="AR3633" s="165"/>
      <c r="AT3633" s="165"/>
      <c r="AV3633" s="165"/>
      <c r="AX3633" s="165"/>
      <c r="AZ3633" s="165"/>
      <c r="BB3633" s="165"/>
    </row>
    <row r="3634" spans="1:54" s="174" customFormat="1" ht="18.399999999999999" customHeight="1" x14ac:dyDescent="0.3">
      <c r="A3634" s="182"/>
      <c r="B3634" s="160"/>
      <c r="C3634" s="64"/>
      <c r="D3634" s="161"/>
      <c r="E3634" s="161"/>
      <c r="H3634" s="165"/>
      <c r="J3634" s="165"/>
      <c r="L3634" s="165"/>
      <c r="N3634" s="165"/>
      <c r="P3634" s="165"/>
      <c r="R3634" s="165"/>
      <c r="T3634" s="165"/>
      <c r="V3634" s="165"/>
      <c r="X3634" s="165"/>
      <c r="Z3634" s="165"/>
      <c r="AB3634" s="165"/>
      <c r="AD3634" s="165"/>
      <c r="AF3634" s="165"/>
      <c r="AH3634" s="165"/>
      <c r="AJ3634" s="165"/>
      <c r="AL3634" s="165"/>
      <c r="AN3634" s="165"/>
      <c r="AP3634" s="165"/>
      <c r="AR3634" s="165"/>
      <c r="AT3634" s="165"/>
      <c r="AV3634" s="165"/>
      <c r="AX3634" s="165"/>
      <c r="AZ3634" s="165"/>
      <c r="BB3634" s="165"/>
    </row>
    <row r="3635" spans="1:54" s="174" customFormat="1" ht="18.399999999999999" customHeight="1" x14ac:dyDescent="0.3">
      <c r="A3635" s="182"/>
      <c r="B3635" s="160"/>
      <c r="C3635" s="64"/>
      <c r="D3635" s="161"/>
      <c r="E3635" s="161"/>
      <c r="F3635" s="165"/>
      <c r="H3635" s="165"/>
      <c r="J3635" s="165"/>
      <c r="L3635" s="165"/>
      <c r="N3635" s="165"/>
      <c r="P3635" s="165"/>
      <c r="R3635" s="165"/>
      <c r="T3635" s="165"/>
      <c r="V3635" s="165"/>
      <c r="X3635" s="165"/>
      <c r="Z3635" s="165"/>
      <c r="AB3635" s="165"/>
      <c r="AD3635" s="165"/>
      <c r="AF3635" s="165"/>
      <c r="AH3635" s="165"/>
      <c r="AJ3635" s="165"/>
      <c r="AL3635" s="165"/>
      <c r="AN3635" s="165"/>
      <c r="AP3635" s="165"/>
      <c r="AR3635" s="165"/>
      <c r="AT3635" s="165"/>
      <c r="AV3635" s="165"/>
      <c r="AX3635" s="165"/>
      <c r="AZ3635" s="165"/>
      <c r="BB3635" s="165"/>
    </row>
    <row r="3636" spans="1:54" s="174" customFormat="1" ht="18.399999999999999" customHeight="1" x14ac:dyDescent="0.3">
      <c r="A3636" s="180"/>
      <c r="C3636" s="64"/>
      <c r="D3636" s="161"/>
      <c r="E3636" s="161"/>
      <c r="H3636" s="165"/>
      <c r="J3636" s="165"/>
      <c r="L3636" s="165"/>
      <c r="N3636" s="165"/>
      <c r="P3636" s="165"/>
      <c r="R3636" s="165"/>
      <c r="T3636" s="165"/>
      <c r="V3636" s="165"/>
      <c r="X3636" s="165"/>
      <c r="Z3636" s="165"/>
      <c r="AB3636" s="165"/>
      <c r="AD3636" s="165"/>
      <c r="AF3636" s="165"/>
      <c r="AH3636" s="165"/>
      <c r="AJ3636" s="165"/>
      <c r="AL3636" s="165"/>
      <c r="AN3636" s="165"/>
      <c r="AP3636" s="165"/>
      <c r="AR3636" s="165"/>
      <c r="AT3636" s="165"/>
      <c r="AV3636" s="165"/>
      <c r="AX3636" s="165"/>
      <c r="AZ3636" s="165"/>
      <c r="BB3636" s="165"/>
    </row>
    <row r="3637" spans="1:54" s="174" customFormat="1" ht="18.399999999999999" customHeight="1" x14ac:dyDescent="0.3">
      <c r="A3637" s="200"/>
      <c r="B3637" s="173"/>
      <c r="C3637" s="67"/>
      <c r="D3637" s="161"/>
      <c r="E3637" s="161"/>
      <c r="H3637" s="165"/>
      <c r="J3637" s="165"/>
      <c r="L3637" s="165"/>
      <c r="N3637" s="165"/>
      <c r="P3637" s="165"/>
      <c r="R3637" s="165"/>
      <c r="T3637" s="165"/>
      <c r="V3637" s="165"/>
      <c r="X3637" s="165"/>
      <c r="Z3637" s="165"/>
      <c r="AB3637" s="165"/>
      <c r="AD3637" s="165"/>
      <c r="AF3637" s="165"/>
      <c r="AH3637" s="165"/>
      <c r="AJ3637" s="165"/>
      <c r="AL3637" s="165"/>
      <c r="AN3637" s="165"/>
      <c r="AP3637" s="165"/>
      <c r="AR3637" s="165"/>
      <c r="AT3637" s="165"/>
      <c r="AV3637" s="165"/>
      <c r="AX3637" s="165"/>
      <c r="AZ3637" s="165"/>
      <c r="BB3637" s="165"/>
    </row>
    <row r="3638" spans="1:54" s="174" customFormat="1" ht="18.399999999999999" customHeight="1" x14ac:dyDescent="0.3">
      <c r="A3638" s="200"/>
      <c r="B3638" s="173"/>
      <c r="C3638" s="67"/>
      <c r="D3638" s="161"/>
      <c r="E3638" s="161"/>
      <c r="H3638" s="165"/>
      <c r="J3638" s="165"/>
      <c r="L3638" s="165"/>
      <c r="N3638" s="165"/>
      <c r="P3638" s="165"/>
      <c r="R3638" s="165"/>
      <c r="T3638" s="165"/>
      <c r="V3638" s="165"/>
      <c r="X3638" s="165"/>
      <c r="Z3638" s="165"/>
      <c r="AB3638" s="165"/>
      <c r="AD3638" s="165"/>
      <c r="AF3638" s="165"/>
      <c r="AH3638" s="165"/>
      <c r="AJ3638" s="165"/>
      <c r="AL3638" s="165"/>
      <c r="AN3638" s="165"/>
      <c r="AP3638" s="165"/>
      <c r="AR3638" s="165"/>
      <c r="AT3638" s="165"/>
      <c r="AV3638" s="165"/>
      <c r="AX3638" s="165"/>
      <c r="AZ3638" s="165"/>
      <c r="BB3638" s="165"/>
    </row>
    <row r="3639" spans="1:54" s="174" customFormat="1" ht="18.399999999999999" customHeight="1" x14ac:dyDescent="0.3">
      <c r="A3639" s="200"/>
      <c r="B3639" s="173"/>
      <c r="C3639" s="67"/>
      <c r="D3639" s="161"/>
      <c r="E3639" s="161"/>
      <c r="H3639" s="165"/>
      <c r="J3639" s="165"/>
      <c r="L3639" s="165"/>
      <c r="N3639" s="165"/>
      <c r="P3639" s="165"/>
      <c r="R3639" s="165"/>
      <c r="T3639" s="165"/>
      <c r="V3639" s="165"/>
      <c r="X3639" s="165"/>
      <c r="Z3639" s="165"/>
      <c r="AB3639" s="165"/>
      <c r="AD3639" s="165"/>
      <c r="AF3639" s="165"/>
      <c r="AH3639" s="165"/>
      <c r="AJ3639" s="165"/>
      <c r="AL3639" s="165"/>
      <c r="AN3639" s="165"/>
      <c r="AP3639" s="165"/>
      <c r="AR3639" s="165"/>
      <c r="AT3639" s="165"/>
      <c r="AV3639" s="165"/>
      <c r="AX3639" s="165"/>
      <c r="AZ3639" s="165"/>
      <c r="BB3639" s="165"/>
    </row>
    <row r="3640" spans="1:54" s="174" customFormat="1" ht="18.399999999999999" customHeight="1" x14ac:dyDescent="0.3">
      <c r="A3640" s="182"/>
      <c r="B3640" s="160"/>
      <c r="C3640" s="64"/>
      <c r="D3640" s="161"/>
      <c r="E3640" s="161"/>
      <c r="F3640" s="165"/>
      <c r="H3640" s="165"/>
      <c r="J3640" s="165"/>
      <c r="L3640" s="165"/>
      <c r="N3640" s="165"/>
      <c r="P3640" s="165"/>
      <c r="R3640" s="165"/>
      <c r="T3640" s="165"/>
      <c r="V3640" s="165"/>
      <c r="X3640" s="165"/>
      <c r="Z3640" s="165"/>
      <c r="AB3640" s="165"/>
      <c r="AD3640" s="165"/>
      <c r="AF3640" s="165"/>
      <c r="AH3640" s="165"/>
      <c r="AJ3640" s="165"/>
      <c r="AL3640" s="165"/>
      <c r="AN3640" s="165"/>
      <c r="AP3640" s="165"/>
      <c r="AR3640" s="165"/>
      <c r="AT3640" s="165"/>
      <c r="AV3640" s="165"/>
      <c r="AX3640" s="165"/>
      <c r="AZ3640" s="165"/>
      <c r="BB3640" s="165"/>
    </row>
    <row r="3641" spans="1:54" s="174" customFormat="1" ht="18.399999999999999" customHeight="1" x14ac:dyDescent="0.3">
      <c r="A3641" s="182"/>
      <c r="B3641" s="160"/>
      <c r="C3641" s="64"/>
      <c r="D3641" s="161"/>
      <c r="E3641" s="161"/>
      <c r="H3641" s="178"/>
      <c r="J3641" s="178"/>
      <c r="L3641" s="178"/>
      <c r="N3641" s="178"/>
      <c r="P3641" s="178"/>
      <c r="R3641" s="178"/>
      <c r="T3641" s="178"/>
      <c r="V3641" s="178"/>
      <c r="X3641" s="178"/>
      <c r="Z3641" s="178"/>
      <c r="AB3641" s="178"/>
      <c r="AD3641" s="178"/>
      <c r="AF3641" s="178"/>
      <c r="AH3641" s="178"/>
      <c r="AJ3641" s="178"/>
      <c r="AL3641" s="178"/>
      <c r="AN3641" s="178"/>
      <c r="AP3641" s="178"/>
      <c r="AR3641" s="178"/>
      <c r="AT3641" s="178"/>
      <c r="AV3641" s="178"/>
      <c r="AX3641" s="178"/>
      <c r="AZ3641" s="178"/>
      <c r="BB3641" s="178"/>
    </row>
    <row r="3642" spans="1:54" s="174" customFormat="1" ht="18.399999999999999" customHeight="1" x14ac:dyDescent="0.3">
      <c r="A3642" s="182"/>
      <c r="B3642" s="160"/>
      <c r="C3642" s="64"/>
      <c r="D3642" s="161"/>
      <c r="E3642" s="161"/>
      <c r="H3642" s="165"/>
      <c r="J3642" s="165"/>
      <c r="L3642" s="165"/>
      <c r="N3642" s="165"/>
      <c r="P3642" s="165"/>
      <c r="R3642" s="165"/>
      <c r="T3642" s="165"/>
      <c r="V3642" s="165"/>
      <c r="X3642" s="165"/>
      <c r="Z3642" s="165"/>
      <c r="AB3642" s="165"/>
      <c r="AD3642" s="165"/>
      <c r="AF3642" s="165"/>
      <c r="AH3642" s="165"/>
      <c r="AJ3642" s="165"/>
      <c r="AL3642" s="165"/>
      <c r="AN3642" s="165"/>
      <c r="AP3642" s="165"/>
      <c r="AR3642" s="165"/>
      <c r="AT3642" s="165"/>
      <c r="AV3642" s="165"/>
      <c r="AX3642" s="165"/>
      <c r="AZ3642" s="165"/>
      <c r="BB3642" s="165"/>
    </row>
    <row r="3643" spans="1:54" s="174" customFormat="1" ht="18.399999999999999" customHeight="1" x14ac:dyDescent="0.3">
      <c r="A3643" s="182"/>
      <c r="B3643" s="160"/>
      <c r="C3643" s="64"/>
      <c r="D3643" s="161"/>
      <c r="E3643" s="161"/>
      <c r="F3643" s="165"/>
      <c r="H3643" s="165"/>
      <c r="J3643" s="165"/>
      <c r="L3643" s="165"/>
      <c r="N3643" s="165"/>
      <c r="P3643" s="165"/>
      <c r="R3643" s="165"/>
      <c r="T3643" s="165"/>
      <c r="V3643" s="165"/>
      <c r="X3643" s="165"/>
      <c r="Z3643" s="165"/>
      <c r="AB3643" s="165"/>
      <c r="AD3643" s="165"/>
      <c r="AF3643" s="165"/>
      <c r="AH3643" s="165"/>
      <c r="AJ3643" s="165"/>
      <c r="AL3643" s="165"/>
      <c r="AN3643" s="165"/>
      <c r="AP3643" s="165"/>
      <c r="AR3643" s="165"/>
      <c r="AT3643" s="165"/>
      <c r="AV3643" s="165"/>
      <c r="AX3643" s="165"/>
      <c r="AZ3643" s="165"/>
      <c r="BB3643" s="165"/>
    </row>
    <row r="3644" spans="1:54" s="174" customFormat="1" ht="18.399999999999999" customHeight="1" x14ac:dyDescent="0.3">
      <c r="A3644" s="182"/>
      <c r="B3644" s="160"/>
      <c r="C3644" s="64"/>
      <c r="D3644" s="161"/>
      <c r="E3644" s="161"/>
      <c r="H3644" s="165"/>
      <c r="J3644" s="165"/>
      <c r="L3644" s="165"/>
      <c r="N3644" s="165"/>
      <c r="P3644" s="165"/>
      <c r="R3644" s="165"/>
      <c r="T3644" s="165"/>
      <c r="V3644" s="165"/>
      <c r="X3644" s="165"/>
      <c r="Z3644" s="165"/>
      <c r="AB3644" s="165"/>
      <c r="AD3644" s="165"/>
      <c r="AF3644" s="165"/>
      <c r="AH3644" s="165"/>
      <c r="AJ3644" s="165"/>
      <c r="AL3644" s="165"/>
      <c r="AN3644" s="165"/>
      <c r="AP3644" s="165"/>
      <c r="AR3644" s="165"/>
      <c r="AT3644" s="165"/>
      <c r="AV3644" s="165"/>
      <c r="AX3644" s="165"/>
      <c r="AZ3644" s="165"/>
      <c r="BB3644" s="165"/>
    </row>
    <row r="3645" spans="1:54" s="174" customFormat="1" ht="18.399999999999999" customHeight="1" x14ac:dyDescent="0.3">
      <c r="A3645" s="182"/>
      <c r="B3645" s="160"/>
      <c r="C3645" s="64"/>
      <c r="D3645" s="161"/>
      <c r="E3645" s="161"/>
      <c r="H3645" s="165"/>
      <c r="J3645" s="165"/>
      <c r="L3645" s="165"/>
      <c r="N3645" s="165"/>
      <c r="P3645" s="165"/>
      <c r="R3645" s="165"/>
      <c r="T3645" s="165"/>
      <c r="V3645" s="165"/>
      <c r="X3645" s="165"/>
      <c r="Z3645" s="165"/>
      <c r="AB3645" s="165"/>
      <c r="AD3645" s="165"/>
      <c r="AF3645" s="165"/>
      <c r="AH3645" s="165"/>
      <c r="AJ3645" s="165"/>
      <c r="AL3645" s="165"/>
      <c r="AN3645" s="165"/>
      <c r="AP3645" s="165"/>
      <c r="AR3645" s="165"/>
      <c r="AT3645" s="165"/>
      <c r="AV3645" s="165"/>
      <c r="AX3645" s="165"/>
      <c r="AZ3645" s="165"/>
      <c r="BB3645" s="165"/>
    </row>
    <row r="3646" spans="1:54" s="174" customFormat="1" ht="18.399999999999999" customHeight="1" x14ac:dyDescent="0.3">
      <c r="A3646" s="182"/>
      <c r="B3646" s="160"/>
      <c r="C3646" s="64"/>
      <c r="D3646" s="161"/>
      <c r="E3646" s="161"/>
      <c r="F3646" s="165"/>
      <c r="H3646" s="165"/>
      <c r="J3646" s="165"/>
      <c r="L3646" s="165"/>
      <c r="N3646" s="165"/>
      <c r="P3646" s="165"/>
      <c r="R3646" s="165"/>
      <c r="T3646" s="165"/>
      <c r="V3646" s="165"/>
      <c r="X3646" s="165"/>
      <c r="Z3646" s="165"/>
      <c r="AB3646" s="165"/>
      <c r="AD3646" s="165"/>
      <c r="AF3646" s="165"/>
      <c r="AH3646" s="165"/>
      <c r="AJ3646" s="165"/>
      <c r="AL3646" s="165"/>
      <c r="AN3646" s="165"/>
      <c r="AP3646" s="165"/>
      <c r="AR3646" s="165"/>
      <c r="AT3646" s="165"/>
      <c r="AV3646" s="165"/>
      <c r="AX3646" s="165"/>
      <c r="AZ3646" s="165"/>
      <c r="BB3646" s="165"/>
    </row>
    <row r="3647" spans="1:54" s="174" customFormat="1" ht="18.399999999999999" customHeight="1" x14ac:dyDescent="0.3">
      <c r="A3647" s="182"/>
      <c r="B3647" s="160"/>
      <c r="C3647" s="64"/>
      <c r="D3647" s="161"/>
      <c r="E3647" s="161"/>
      <c r="F3647" s="165"/>
      <c r="H3647" s="165"/>
      <c r="J3647" s="165"/>
      <c r="L3647" s="165"/>
      <c r="N3647" s="165"/>
      <c r="P3647" s="165"/>
      <c r="R3647" s="165"/>
      <c r="T3647" s="165"/>
      <c r="V3647" s="165"/>
      <c r="X3647" s="165"/>
      <c r="Z3647" s="165"/>
      <c r="AB3647" s="165"/>
      <c r="AD3647" s="165"/>
      <c r="AF3647" s="165"/>
      <c r="AH3647" s="165"/>
      <c r="AJ3647" s="165"/>
      <c r="AL3647" s="165"/>
      <c r="AN3647" s="165"/>
      <c r="AP3647" s="165"/>
      <c r="AR3647" s="165"/>
      <c r="AT3647" s="165"/>
      <c r="AV3647" s="165"/>
      <c r="AX3647" s="165"/>
      <c r="AZ3647" s="165"/>
      <c r="BB3647" s="165"/>
    </row>
    <row r="3648" spans="1:54" s="174" customFormat="1" ht="18.399999999999999" customHeight="1" x14ac:dyDescent="0.3">
      <c r="A3648" s="182"/>
      <c r="B3648" s="160"/>
      <c r="C3648" s="64"/>
      <c r="D3648" s="161"/>
      <c r="E3648" s="161"/>
      <c r="F3648" s="165"/>
      <c r="H3648" s="165"/>
      <c r="J3648" s="165"/>
      <c r="L3648" s="165"/>
      <c r="N3648" s="165"/>
      <c r="P3648" s="165"/>
      <c r="R3648" s="165"/>
      <c r="T3648" s="165"/>
      <c r="V3648" s="165"/>
      <c r="X3648" s="165"/>
      <c r="Z3648" s="165"/>
      <c r="AB3648" s="165"/>
      <c r="AD3648" s="165"/>
      <c r="AF3648" s="165"/>
      <c r="AH3648" s="165"/>
      <c r="AJ3648" s="165"/>
      <c r="AL3648" s="165"/>
      <c r="AN3648" s="165"/>
      <c r="AP3648" s="165"/>
      <c r="AR3648" s="165"/>
      <c r="AT3648" s="165"/>
      <c r="AV3648" s="165"/>
      <c r="AX3648" s="165"/>
      <c r="AZ3648" s="165"/>
      <c r="BB3648" s="165"/>
    </row>
    <row r="3649" spans="1:54" s="174" customFormat="1" ht="18.399999999999999" customHeight="1" x14ac:dyDescent="0.3">
      <c r="A3649" s="182"/>
      <c r="B3649" s="161"/>
      <c r="C3649" s="89"/>
      <c r="D3649" s="164"/>
      <c r="E3649" s="161"/>
      <c r="H3649" s="165"/>
      <c r="J3649" s="165"/>
      <c r="L3649" s="165"/>
      <c r="N3649" s="165"/>
      <c r="P3649" s="165"/>
      <c r="R3649" s="165"/>
      <c r="T3649" s="165"/>
      <c r="V3649" s="165"/>
      <c r="X3649" s="165"/>
      <c r="Z3649" s="165"/>
      <c r="AB3649" s="165"/>
      <c r="AD3649" s="165"/>
      <c r="AF3649" s="165"/>
      <c r="AH3649" s="165"/>
      <c r="AJ3649" s="165"/>
      <c r="AL3649" s="165"/>
      <c r="AN3649" s="165"/>
      <c r="AP3649" s="165"/>
      <c r="AR3649" s="165"/>
      <c r="AT3649" s="165"/>
      <c r="AV3649" s="165"/>
      <c r="AX3649" s="165"/>
      <c r="AZ3649" s="165"/>
      <c r="BB3649" s="165"/>
    </row>
    <row r="3650" spans="1:54" s="174" customFormat="1" ht="18.399999999999999" customHeight="1" x14ac:dyDescent="0.3">
      <c r="A3650" s="182"/>
      <c r="B3650" s="160"/>
      <c r="C3650" s="64"/>
      <c r="D3650" s="161"/>
      <c r="E3650" s="161"/>
      <c r="L3650" s="164"/>
      <c r="N3650" s="164"/>
      <c r="P3650" s="164"/>
      <c r="R3650" s="164"/>
      <c r="T3650" s="164"/>
      <c r="V3650" s="164"/>
      <c r="X3650" s="164"/>
      <c r="Z3650" s="164"/>
      <c r="AB3650" s="164"/>
      <c r="AD3650" s="164"/>
      <c r="AF3650" s="164"/>
      <c r="AH3650" s="164"/>
      <c r="AJ3650" s="164"/>
      <c r="AL3650" s="164"/>
      <c r="AN3650" s="164"/>
      <c r="AP3650" s="164"/>
      <c r="AR3650" s="164"/>
      <c r="AT3650" s="164"/>
      <c r="AV3650" s="164"/>
      <c r="AX3650" s="164"/>
      <c r="AZ3650" s="164"/>
      <c r="BB3650" s="164"/>
    </row>
    <row r="3651" spans="1:54" s="174" customFormat="1" ht="18.399999999999999" customHeight="1" x14ac:dyDescent="0.3">
      <c r="A3651" s="182"/>
      <c r="B3651" s="160"/>
      <c r="C3651" s="64"/>
      <c r="D3651" s="161"/>
      <c r="E3651" s="161"/>
      <c r="H3651" s="178"/>
      <c r="J3651" s="165"/>
      <c r="L3651" s="165"/>
      <c r="N3651" s="165"/>
      <c r="P3651" s="165"/>
      <c r="R3651" s="165"/>
      <c r="T3651" s="165"/>
      <c r="V3651" s="165"/>
      <c r="X3651" s="165"/>
      <c r="Z3651" s="165"/>
      <c r="AB3651" s="165"/>
      <c r="AD3651" s="165"/>
      <c r="AF3651" s="165"/>
      <c r="AH3651" s="165"/>
      <c r="AJ3651" s="165"/>
      <c r="AL3651" s="165"/>
      <c r="AN3651" s="165"/>
      <c r="AP3651" s="165"/>
      <c r="AR3651" s="165"/>
      <c r="AT3651" s="165"/>
      <c r="AV3651" s="165"/>
      <c r="AX3651" s="165"/>
      <c r="AZ3651" s="165"/>
      <c r="BB3651" s="165"/>
    </row>
    <row r="3652" spans="1:54" s="174" customFormat="1" ht="18.399999999999999" customHeight="1" x14ac:dyDescent="0.3">
      <c r="A3652" s="182"/>
      <c r="B3652" s="160"/>
      <c r="C3652" s="64"/>
      <c r="D3652" s="161"/>
      <c r="E3652" s="161"/>
      <c r="F3652" s="165"/>
      <c r="H3652" s="165"/>
      <c r="J3652" s="165"/>
      <c r="L3652" s="165"/>
      <c r="N3652" s="165"/>
      <c r="P3652" s="165"/>
      <c r="R3652" s="165"/>
      <c r="T3652" s="165"/>
      <c r="V3652" s="165"/>
      <c r="X3652" s="165"/>
      <c r="Z3652" s="165"/>
      <c r="AB3652" s="165"/>
      <c r="AD3652" s="165"/>
      <c r="AF3652" s="165"/>
      <c r="AH3652" s="165"/>
      <c r="AJ3652" s="165"/>
      <c r="AL3652" s="165"/>
      <c r="AN3652" s="165"/>
      <c r="AP3652" s="165"/>
      <c r="AR3652" s="165"/>
      <c r="AT3652" s="165"/>
      <c r="AV3652" s="165"/>
      <c r="AX3652" s="165"/>
      <c r="AZ3652" s="165"/>
      <c r="BB3652" s="165"/>
    </row>
    <row r="3653" spans="1:54" s="174" customFormat="1" ht="18.399999999999999" customHeight="1" x14ac:dyDescent="0.3">
      <c r="A3653" s="182"/>
      <c r="B3653" s="160"/>
      <c r="C3653" s="64"/>
      <c r="D3653" s="161"/>
      <c r="E3653" s="161"/>
      <c r="H3653" s="165"/>
      <c r="J3653" s="165"/>
      <c r="L3653" s="165"/>
      <c r="N3653" s="165"/>
      <c r="P3653" s="165"/>
      <c r="R3653" s="165"/>
      <c r="T3653" s="165"/>
      <c r="V3653" s="165"/>
      <c r="X3653" s="165"/>
      <c r="Z3653" s="165"/>
      <c r="AB3653" s="165"/>
      <c r="AD3653" s="165"/>
      <c r="AF3653" s="165"/>
      <c r="AH3653" s="165"/>
      <c r="AJ3653" s="165"/>
      <c r="AL3653" s="165"/>
      <c r="AN3653" s="165"/>
      <c r="AP3653" s="165"/>
      <c r="AR3653" s="165"/>
      <c r="AT3653" s="165"/>
      <c r="AV3653" s="165"/>
      <c r="AX3653" s="165"/>
      <c r="AZ3653" s="165"/>
      <c r="BB3653" s="165"/>
    </row>
    <row r="3654" spans="1:54" s="174" customFormat="1" ht="18.399999999999999" customHeight="1" x14ac:dyDescent="0.3">
      <c r="A3654" s="182"/>
      <c r="B3654" s="160"/>
      <c r="C3654" s="64"/>
      <c r="D3654" s="161"/>
      <c r="E3654" s="161"/>
      <c r="J3654" s="165"/>
      <c r="L3654" s="165"/>
      <c r="N3654" s="165"/>
      <c r="P3654" s="165"/>
      <c r="R3654" s="165"/>
      <c r="T3654" s="165"/>
      <c r="V3654" s="165"/>
      <c r="X3654" s="165"/>
      <c r="Z3654" s="165"/>
      <c r="AB3654" s="165"/>
      <c r="AD3654" s="165"/>
      <c r="AF3654" s="165"/>
      <c r="AH3654" s="165"/>
      <c r="AJ3654" s="165"/>
      <c r="AL3654" s="165"/>
      <c r="AN3654" s="165"/>
      <c r="AP3654" s="165"/>
      <c r="AR3654" s="165"/>
      <c r="AT3654" s="165"/>
      <c r="AV3654" s="165"/>
      <c r="AX3654" s="165"/>
      <c r="AZ3654" s="165"/>
      <c r="BB3654" s="165"/>
    </row>
    <row r="3655" spans="1:54" s="174" customFormat="1" ht="18.399999999999999" customHeight="1" x14ac:dyDescent="0.3">
      <c r="A3655" s="182"/>
      <c r="B3655" s="160"/>
      <c r="C3655" s="64"/>
      <c r="D3655" s="161"/>
      <c r="E3655" s="161"/>
      <c r="H3655" s="165"/>
      <c r="J3655" s="165"/>
      <c r="L3655" s="165"/>
      <c r="N3655" s="165"/>
      <c r="P3655" s="165"/>
      <c r="R3655" s="165"/>
      <c r="T3655" s="165"/>
      <c r="V3655" s="165"/>
      <c r="X3655" s="165"/>
      <c r="Z3655" s="165"/>
      <c r="AB3655" s="165"/>
      <c r="AD3655" s="165"/>
      <c r="AF3655" s="165"/>
      <c r="AH3655" s="165"/>
      <c r="AJ3655" s="165"/>
      <c r="AL3655" s="165"/>
      <c r="AN3655" s="165"/>
      <c r="AP3655" s="165"/>
      <c r="AR3655" s="165"/>
      <c r="AT3655" s="165"/>
      <c r="AV3655" s="165"/>
      <c r="AX3655" s="165"/>
      <c r="AZ3655" s="165"/>
      <c r="BB3655" s="165"/>
    </row>
    <row r="3656" spans="1:54" s="174" customFormat="1" ht="18.399999999999999" customHeight="1" x14ac:dyDescent="0.3">
      <c r="A3656" s="182"/>
      <c r="C3656" s="64"/>
      <c r="D3656" s="161"/>
      <c r="E3656" s="161"/>
      <c r="F3656" s="165"/>
      <c r="H3656" s="165"/>
      <c r="J3656" s="165"/>
      <c r="L3656" s="165"/>
      <c r="N3656" s="165"/>
      <c r="P3656" s="165"/>
      <c r="R3656" s="165"/>
      <c r="T3656" s="165"/>
      <c r="V3656" s="165"/>
      <c r="X3656" s="165"/>
      <c r="Z3656" s="165"/>
      <c r="AB3656" s="165"/>
      <c r="AD3656" s="165"/>
      <c r="AF3656" s="165"/>
      <c r="AH3656" s="165"/>
      <c r="AJ3656" s="165"/>
      <c r="AL3656" s="165"/>
      <c r="AN3656" s="165"/>
      <c r="AP3656" s="165"/>
      <c r="AR3656" s="165"/>
      <c r="AT3656" s="165"/>
      <c r="AV3656" s="165"/>
      <c r="AX3656" s="165"/>
      <c r="AZ3656" s="165"/>
      <c r="BB3656" s="165"/>
    </row>
    <row r="3657" spans="1:54" s="174" customFormat="1" ht="18.399999999999999" customHeight="1" x14ac:dyDescent="0.3">
      <c r="A3657" s="206"/>
      <c r="B3657" s="161"/>
      <c r="C3657" s="89"/>
      <c r="D3657" s="161"/>
      <c r="E3657" s="161"/>
      <c r="H3657" s="165"/>
      <c r="J3657" s="165"/>
      <c r="L3657" s="165"/>
      <c r="N3657" s="165"/>
      <c r="P3657" s="165"/>
      <c r="R3657" s="165"/>
      <c r="T3657" s="165"/>
      <c r="V3657" s="165"/>
      <c r="X3657" s="165"/>
      <c r="Z3657" s="165"/>
      <c r="AB3657" s="165"/>
      <c r="AD3657" s="165"/>
      <c r="AF3657" s="165"/>
      <c r="AH3657" s="165"/>
      <c r="AJ3657" s="165"/>
      <c r="AL3657" s="165"/>
      <c r="AN3657" s="165"/>
      <c r="AP3657" s="165"/>
      <c r="AR3657" s="165"/>
      <c r="AT3657" s="165"/>
      <c r="AV3657" s="165"/>
      <c r="AX3657" s="165"/>
      <c r="AZ3657" s="165"/>
      <c r="BB3657" s="165"/>
    </row>
    <row r="3658" spans="1:54" s="174" customFormat="1" ht="18.399999999999999" customHeight="1" x14ac:dyDescent="0.3">
      <c r="A3658" s="182"/>
      <c r="B3658" s="160"/>
      <c r="C3658" s="64"/>
      <c r="D3658" s="161"/>
      <c r="E3658" s="161"/>
      <c r="H3658" s="165"/>
      <c r="J3658" s="165"/>
      <c r="L3658" s="165"/>
      <c r="N3658" s="165"/>
      <c r="P3658" s="165"/>
      <c r="R3658" s="165"/>
      <c r="T3658" s="165"/>
      <c r="V3658" s="165"/>
      <c r="X3658" s="165"/>
      <c r="Z3658" s="165"/>
      <c r="AB3658" s="165"/>
      <c r="AD3658" s="165"/>
      <c r="AF3658" s="165"/>
      <c r="AH3658" s="165"/>
      <c r="AJ3658" s="165"/>
      <c r="AL3658" s="165"/>
      <c r="AN3658" s="165"/>
      <c r="AP3658" s="165"/>
      <c r="AR3658" s="165"/>
      <c r="AT3658" s="165"/>
      <c r="AV3658" s="165"/>
      <c r="AX3658" s="165"/>
      <c r="AZ3658" s="165"/>
      <c r="BB3658" s="165"/>
    </row>
    <row r="3659" spans="1:54" s="174" customFormat="1" ht="18.399999999999999" customHeight="1" x14ac:dyDescent="0.3">
      <c r="A3659" s="182"/>
      <c r="B3659" s="160"/>
      <c r="C3659" s="64"/>
      <c r="D3659" s="161"/>
      <c r="E3659" s="161"/>
      <c r="F3659" s="165"/>
      <c r="H3659" s="165"/>
      <c r="J3659" s="165"/>
      <c r="L3659" s="165"/>
      <c r="N3659" s="165"/>
      <c r="P3659" s="165"/>
      <c r="R3659" s="165"/>
      <c r="T3659" s="165"/>
      <c r="V3659" s="165"/>
      <c r="X3659" s="165"/>
      <c r="Z3659" s="165"/>
      <c r="AB3659" s="165"/>
      <c r="AD3659" s="165"/>
      <c r="AF3659" s="165"/>
      <c r="AH3659" s="165"/>
      <c r="AJ3659" s="165"/>
      <c r="AL3659" s="165"/>
      <c r="AN3659" s="165"/>
      <c r="AP3659" s="165"/>
      <c r="AR3659" s="165"/>
      <c r="AT3659" s="165"/>
      <c r="AV3659" s="165"/>
      <c r="AX3659" s="165"/>
      <c r="AZ3659" s="165"/>
      <c r="BB3659" s="165"/>
    </row>
    <row r="3660" spans="1:54" s="174" customFormat="1" ht="18.399999999999999" customHeight="1" x14ac:dyDescent="0.3">
      <c r="A3660" s="200"/>
      <c r="B3660" s="173"/>
      <c r="C3660" s="67"/>
      <c r="D3660" s="161"/>
      <c r="E3660" s="161"/>
      <c r="H3660" s="165"/>
      <c r="J3660" s="165"/>
      <c r="L3660" s="165"/>
      <c r="N3660" s="165"/>
      <c r="P3660" s="165"/>
      <c r="R3660" s="165"/>
      <c r="T3660" s="165"/>
      <c r="V3660" s="165"/>
      <c r="X3660" s="165"/>
      <c r="Z3660" s="165"/>
      <c r="AB3660" s="165"/>
      <c r="AD3660" s="165"/>
      <c r="AF3660" s="165"/>
      <c r="AH3660" s="165"/>
      <c r="AJ3660" s="165"/>
      <c r="AL3660" s="165"/>
      <c r="AN3660" s="165"/>
      <c r="AP3660" s="165"/>
      <c r="AR3660" s="165"/>
      <c r="AT3660" s="165"/>
      <c r="AV3660" s="165"/>
      <c r="AX3660" s="165"/>
      <c r="AZ3660" s="165"/>
      <c r="BB3660" s="165"/>
    </row>
    <row r="3661" spans="1:54" s="174" customFormat="1" ht="18.399999999999999" customHeight="1" x14ac:dyDescent="0.3">
      <c r="A3661" s="200"/>
      <c r="B3661" s="173"/>
      <c r="C3661" s="67"/>
      <c r="D3661" s="161"/>
      <c r="E3661" s="161"/>
      <c r="J3661" s="165"/>
      <c r="L3661" s="165"/>
      <c r="N3661" s="165"/>
      <c r="P3661" s="165"/>
      <c r="R3661" s="165"/>
      <c r="T3661" s="165"/>
      <c r="V3661" s="165"/>
      <c r="X3661" s="165"/>
      <c r="Z3661" s="165"/>
      <c r="AB3661" s="165"/>
      <c r="AD3661" s="165"/>
      <c r="AF3661" s="165"/>
      <c r="AH3661" s="165"/>
      <c r="AJ3661" s="165"/>
      <c r="AL3661" s="165"/>
      <c r="AN3661" s="165"/>
      <c r="AP3661" s="165"/>
      <c r="AR3661" s="165"/>
      <c r="AT3661" s="165"/>
      <c r="AV3661" s="165"/>
      <c r="AX3661" s="165"/>
      <c r="AZ3661" s="165"/>
      <c r="BB3661" s="165"/>
    </row>
    <row r="3662" spans="1:54" s="174" customFormat="1" ht="18.399999999999999" customHeight="1" x14ac:dyDescent="0.3">
      <c r="A3662" s="182"/>
      <c r="B3662" s="160"/>
      <c r="C3662" s="64"/>
      <c r="D3662" s="161"/>
      <c r="E3662" s="161"/>
      <c r="H3662" s="165"/>
      <c r="J3662" s="165"/>
      <c r="L3662" s="165"/>
      <c r="N3662" s="165"/>
      <c r="P3662" s="165"/>
      <c r="R3662" s="165"/>
      <c r="T3662" s="165"/>
      <c r="V3662" s="165"/>
      <c r="X3662" s="165"/>
      <c r="Z3662" s="165"/>
      <c r="AB3662" s="165"/>
      <c r="AD3662" s="165"/>
      <c r="AF3662" s="165"/>
      <c r="AH3662" s="165"/>
      <c r="AJ3662" s="165"/>
      <c r="AL3662" s="165"/>
      <c r="AN3662" s="165"/>
      <c r="AP3662" s="165"/>
      <c r="AR3662" s="165"/>
      <c r="AT3662" s="165"/>
      <c r="AV3662" s="165"/>
      <c r="AX3662" s="165"/>
      <c r="AZ3662" s="165"/>
      <c r="BB3662" s="165"/>
    </row>
    <row r="3663" spans="1:54" s="174" customFormat="1" ht="18.399999999999999" customHeight="1" x14ac:dyDescent="0.3">
      <c r="A3663" s="206"/>
      <c r="B3663" s="161"/>
      <c r="C3663" s="89"/>
      <c r="D3663" s="177"/>
      <c r="E3663" s="161"/>
      <c r="H3663" s="165"/>
      <c r="J3663" s="165"/>
      <c r="L3663" s="165"/>
      <c r="N3663" s="165"/>
      <c r="P3663" s="165"/>
      <c r="R3663" s="165"/>
      <c r="T3663" s="165"/>
      <c r="V3663" s="165"/>
      <c r="X3663" s="165"/>
      <c r="Z3663" s="165"/>
      <c r="AB3663" s="165"/>
      <c r="AD3663" s="165"/>
      <c r="AF3663" s="165"/>
      <c r="AH3663" s="165"/>
      <c r="AJ3663" s="165"/>
      <c r="AL3663" s="165"/>
      <c r="AN3663" s="165"/>
      <c r="AP3663" s="165"/>
      <c r="AR3663" s="165"/>
      <c r="AT3663" s="165"/>
      <c r="AV3663" s="165"/>
      <c r="AX3663" s="165"/>
      <c r="AZ3663" s="165"/>
      <c r="BB3663" s="165"/>
    </row>
    <row r="3664" spans="1:54" s="174" customFormat="1" ht="18.399999999999999" customHeight="1" x14ac:dyDescent="0.3">
      <c r="A3664" s="182"/>
      <c r="B3664" s="160"/>
      <c r="C3664" s="64"/>
      <c r="D3664" s="161"/>
      <c r="E3664" s="161"/>
      <c r="L3664" s="165"/>
      <c r="N3664" s="165"/>
      <c r="P3664" s="165"/>
      <c r="R3664" s="165"/>
      <c r="T3664" s="165"/>
      <c r="V3664" s="165"/>
      <c r="X3664" s="165"/>
      <c r="Z3664" s="165"/>
      <c r="AB3664" s="165"/>
      <c r="AD3664" s="165"/>
      <c r="AF3664" s="165"/>
      <c r="AH3664" s="165"/>
      <c r="AJ3664" s="165"/>
      <c r="AL3664" s="165"/>
      <c r="AN3664" s="165"/>
      <c r="AP3664" s="165"/>
      <c r="AR3664" s="165"/>
      <c r="AT3664" s="165"/>
      <c r="AV3664" s="165"/>
      <c r="AX3664" s="165"/>
      <c r="AZ3664" s="165"/>
      <c r="BB3664" s="165"/>
    </row>
    <row r="3665" spans="1:54" s="174" customFormat="1" ht="18.399999999999999" customHeight="1" x14ac:dyDescent="0.3">
      <c r="A3665" s="182"/>
      <c r="B3665" s="160"/>
      <c r="C3665" s="64"/>
      <c r="D3665" s="161"/>
      <c r="E3665" s="161"/>
      <c r="N3665" s="164"/>
      <c r="P3665" s="164"/>
      <c r="R3665" s="164"/>
      <c r="T3665" s="164"/>
      <c r="V3665" s="164"/>
      <c r="X3665" s="164"/>
      <c r="Z3665" s="164"/>
      <c r="AB3665" s="164"/>
      <c r="AD3665" s="164"/>
      <c r="AF3665" s="164"/>
      <c r="AH3665" s="164"/>
      <c r="AJ3665" s="164"/>
      <c r="AL3665" s="164"/>
      <c r="AN3665" s="164"/>
      <c r="AP3665" s="164"/>
      <c r="AR3665" s="164"/>
      <c r="AT3665" s="164"/>
      <c r="AV3665" s="164"/>
      <c r="AX3665" s="164"/>
      <c r="AZ3665" s="164"/>
      <c r="BB3665" s="164"/>
    </row>
    <row r="3666" spans="1:54" s="174" customFormat="1" ht="18.399999999999999" customHeight="1" x14ac:dyDescent="0.3">
      <c r="A3666" s="182"/>
      <c r="B3666" s="160"/>
      <c r="C3666" s="64"/>
      <c r="D3666" s="161"/>
      <c r="E3666" s="161"/>
      <c r="H3666" s="178"/>
      <c r="L3666" s="165"/>
      <c r="N3666" s="165"/>
      <c r="P3666" s="165"/>
      <c r="R3666" s="165"/>
      <c r="T3666" s="165"/>
      <c r="V3666" s="165"/>
      <c r="X3666" s="165"/>
      <c r="Z3666" s="165"/>
      <c r="AB3666" s="165"/>
      <c r="AD3666" s="165"/>
      <c r="AF3666" s="165"/>
      <c r="AH3666" s="165"/>
      <c r="AJ3666" s="165"/>
      <c r="AL3666" s="165"/>
      <c r="AN3666" s="165"/>
      <c r="AP3666" s="165"/>
      <c r="AR3666" s="165"/>
      <c r="AT3666" s="165"/>
      <c r="AV3666" s="165"/>
      <c r="AX3666" s="165"/>
      <c r="AZ3666" s="165"/>
      <c r="BB3666" s="165"/>
    </row>
    <row r="3667" spans="1:54" ht="18.399999999999999" customHeight="1" x14ac:dyDescent="0.3">
      <c r="A3667" s="182"/>
      <c r="B3667" s="160"/>
      <c r="C3667" s="64"/>
      <c r="D3667" s="161"/>
      <c r="F3667" s="174"/>
      <c r="H3667" s="174"/>
    </row>
    <row r="3668" spans="1:54" s="174" customFormat="1" ht="18.399999999999999" customHeight="1" x14ac:dyDescent="0.3">
      <c r="A3668" s="182"/>
      <c r="B3668" s="160"/>
      <c r="C3668" s="64"/>
      <c r="D3668" s="161"/>
      <c r="E3668" s="161"/>
      <c r="H3668" s="165"/>
      <c r="J3668" s="165"/>
      <c r="L3668" s="165"/>
      <c r="N3668" s="165"/>
      <c r="P3668" s="165"/>
      <c r="R3668" s="165"/>
      <c r="T3668" s="165"/>
      <c r="V3668" s="165"/>
      <c r="X3668" s="165"/>
      <c r="Z3668" s="165"/>
      <c r="AB3668" s="165"/>
      <c r="AD3668" s="165"/>
      <c r="AF3668" s="165"/>
      <c r="AH3668" s="165"/>
      <c r="AJ3668" s="165"/>
      <c r="AL3668" s="165"/>
      <c r="AN3668" s="165"/>
      <c r="AP3668" s="165"/>
      <c r="AR3668" s="165"/>
      <c r="AT3668" s="165"/>
      <c r="AV3668" s="165"/>
      <c r="AX3668" s="165"/>
      <c r="AZ3668" s="165"/>
      <c r="BB3668" s="165"/>
    </row>
    <row r="3669" spans="1:54" s="174" customFormat="1" ht="18.399999999999999" customHeight="1" x14ac:dyDescent="0.3">
      <c r="A3669" s="182"/>
      <c r="B3669" s="160"/>
      <c r="C3669" s="64"/>
      <c r="D3669" s="161"/>
      <c r="E3669" s="161"/>
      <c r="F3669" s="165"/>
      <c r="H3669" s="165"/>
      <c r="J3669" s="165"/>
      <c r="L3669" s="165"/>
      <c r="N3669" s="165"/>
      <c r="P3669" s="165"/>
      <c r="R3669" s="165"/>
      <c r="T3669" s="165"/>
      <c r="V3669" s="165"/>
      <c r="X3669" s="165"/>
      <c r="Z3669" s="165"/>
      <c r="AB3669" s="165"/>
      <c r="AD3669" s="165"/>
      <c r="AF3669" s="165"/>
      <c r="AH3669" s="165"/>
      <c r="AJ3669" s="165"/>
      <c r="AL3669" s="165"/>
      <c r="AN3669" s="165"/>
      <c r="AP3669" s="165"/>
      <c r="AR3669" s="165"/>
      <c r="AT3669" s="165"/>
      <c r="AV3669" s="165"/>
      <c r="AX3669" s="165"/>
      <c r="AZ3669" s="165"/>
      <c r="BB3669" s="165"/>
    </row>
    <row r="3670" spans="1:54" s="174" customFormat="1" ht="18.399999999999999" customHeight="1" x14ac:dyDescent="0.3">
      <c r="A3670" s="182"/>
      <c r="B3670" s="160"/>
      <c r="C3670" s="64"/>
      <c r="D3670" s="161"/>
      <c r="E3670" s="161"/>
      <c r="F3670" s="164"/>
      <c r="H3670" s="164"/>
      <c r="J3670" s="164"/>
      <c r="L3670" s="164"/>
      <c r="N3670" s="164"/>
      <c r="P3670" s="164"/>
      <c r="R3670" s="164"/>
      <c r="T3670" s="164"/>
      <c r="V3670" s="164"/>
      <c r="X3670" s="164"/>
      <c r="Z3670" s="164"/>
      <c r="AB3670" s="164"/>
      <c r="AD3670" s="164"/>
      <c r="AF3670" s="164"/>
      <c r="AH3670" s="164"/>
      <c r="AJ3670" s="164"/>
      <c r="AL3670" s="164"/>
      <c r="AN3670" s="164"/>
      <c r="AP3670" s="164"/>
      <c r="AR3670" s="164"/>
      <c r="AT3670" s="164"/>
      <c r="AV3670" s="164"/>
      <c r="AX3670" s="164"/>
      <c r="AZ3670" s="164"/>
      <c r="BB3670" s="164"/>
    </row>
    <row r="3671" spans="1:54" s="174" customFormat="1" ht="18.399999999999999" customHeight="1" x14ac:dyDescent="0.3">
      <c r="A3671" s="182"/>
      <c r="B3671" s="160"/>
      <c r="C3671" s="64"/>
      <c r="D3671" s="161"/>
      <c r="E3671" s="161"/>
      <c r="F3671" s="165"/>
      <c r="H3671" s="165"/>
      <c r="J3671" s="165"/>
      <c r="L3671" s="165"/>
      <c r="N3671" s="165"/>
      <c r="P3671" s="165"/>
      <c r="R3671" s="165"/>
      <c r="T3671" s="165"/>
      <c r="V3671" s="165"/>
      <c r="X3671" s="165"/>
      <c r="Z3671" s="165"/>
      <c r="AB3671" s="165"/>
      <c r="AD3671" s="165"/>
      <c r="AF3671" s="165"/>
      <c r="AH3671" s="165"/>
      <c r="AJ3671" s="165"/>
      <c r="AL3671" s="165"/>
      <c r="AN3671" s="165"/>
      <c r="AP3671" s="165"/>
      <c r="AR3671" s="165"/>
      <c r="AT3671" s="165"/>
      <c r="AV3671" s="165"/>
      <c r="AX3671" s="165"/>
      <c r="AZ3671" s="165"/>
      <c r="BB3671" s="165"/>
    </row>
    <row r="3672" spans="1:54" s="174" customFormat="1" ht="18.399999999999999" customHeight="1" x14ac:dyDescent="0.3">
      <c r="A3672" s="180"/>
      <c r="B3672" s="173"/>
      <c r="C3672" s="67"/>
      <c r="D3672" s="161"/>
      <c r="E3672" s="161"/>
      <c r="H3672" s="165"/>
      <c r="J3672" s="165"/>
      <c r="L3672" s="165"/>
      <c r="N3672" s="165"/>
      <c r="P3672" s="165"/>
      <c r="R3672" s="165"/>
      <c r="T3672" s="165"/>
      <c r="V3672" s="165"/>
      <c r="X3672" s="165"/>
      <c r="Z3672" s="165"/>
      <c r="AB3672" s="165"/>
      <c r="AD3672" s="165"/>
      <c r="AF3672" s="165"/>
      <c r="AH3672" s="165"/>
      <c r="AJ3672" s="165"/>
      <c r="AL3672" s="165"/>
      <c r="AN3672" s="165"/>
      <c r="AP3672" s="165"/>
      <c r="AR3672" s="165"/>
      <c r="AT3672" s="165"/>
      <c r="AV3672" s="165"/>
      <c r="AX3672" s="165"/>
      <c r="AZ3672" s="165"/>
      <c r="BB3672" s="165"/>
    </row>
    <row r="3673" spans="1:54" s="174" customFormat="1" ht="18.399999999999999" customHeight="1" x14ac:dyDescent="0.3">
      <c r="A3673" s="182"/>
      <c r="B3673" s="160"/>
      <c r="C3673" s="64"/>
      <c r="D3673" s="161"/>
      <c r="E3673" s="161"/>
      <c r="H3673" s="165"/>
      <c r="J3673" s="165"/>
      <c r="L3673" s="165"/>
      <c r="N3673" s="165"/>
      <c r="P3673" s="165"/>
      <c r="R3673" s="165"/>
      <c r="T3673" s="165"/>
      <c r="V3673" s="165"/>
      <c r="X3673" s="165"/>
      <c r="Z3673" s="165"/>
      <c r="AB3673" s="165"/>
      <c r="AD3673" s="165"/>
      <c r="AF3673" s="165"/>
      <c r="AH3673" s="165"/>
      <c r="AJ3673" s="165"/>
      <c r="AL3673" s="165"/>
      <c r="AN3673" s="165"/>
      <c r="AP3673" s="165"/>
      <c r="AR3673" s="165"/>
      <c r="AT3673" s="165"/>
      <c r="AV3673" s="165"/>
      <c r="AX3673" s="165"/>
      <c r="AZ3673" s="165"/>
      <c r="BB3673" s="165"/>
    </row>
    <row r="3674" spans="1:54" s="174" customFormat="1" ht="18.399999999999999" customHeight="1" x14ac:dyDescent="0.3">
      <c r="A3674" s="182"/>
      <c r="B3674" s="160"/>
      <c r="C3674" s="64"/>
      <c r="D3674" s="161"/>
      <c r="E3674" s="161"/>
      <c r="F3674" s="165"/>
      <c r="H3674" s="165"/>
      <c r="J3674" s="165"/>
      <c r="L3674" s="165"/>
      <c r="N3674" s="165"/>
      <c r="P3674" s="165"/>
      <c r="R3674" s="165"/>
      <c r="T3674" s="165"/>
      <c r="V3674" s="165"/>
      <c r="X3674" s="165"/>
      <c r="Z3674" s="165"/>
      <c r="AB3674" s="165"/>
      <c r="AD3674" s="165"/>
      <c r="AF3674" s="165"/>
      <c r="AH3674" s="165"/>
      <c r="AJ3674" s="165"/>
      <c r="AL3674" s="165"/>
      <c r="AN3674" s="165"/>
      <c r="AP3674" s="165"/>
      <c r="AR3674" s="165"/>
      <c r="AT3674" s="165"/>
      <c r="AV3674" s="165"/>
      <c r="AX3674" s="165"/>
      <c r="AZ3674" s="165"/>
      <c r="BB3674" s="165"/>
    </row>
    <row r="3675" spans="1:54" s="174" customFormat="1" ht="18.399999999999999" customHeight="1" x14ac:dyDescent="0.3">
      <c r="A3675" s="182"/>
      <c r="B3675" s="160"/>
      <c r="C3675" s="64"/>
      <c r="D3675" s="161"/>
      <c r="E3675" s="161"/>
      <c r="H3675" s="165"/>
      <c r="J3675" s="165"/>
      <c r="L3675" s="165"/>
      <c r="N3675" s="165"/>
      <c r="P3675" s="165"/>
      <c r="R3675" s="165"/>
      <c r="T3675" s="165"/>
      <c r="V3675" s="165"/>
      <c r="X3675" s="165"/>
      <c r="Z3675" s="165"/>
      <c r="AB3675" s="165"/>
      <c r="AD3675" s="165"/>
      <c r="AF3675" s="165"/>
      <c r="AH3675" s="165"/>
      <c r="AJ3675" s="165"/>
      <c r="AL3675" s="165"/>
      <c r="AN3675" s="165"/>
      <c r="AP3675" s="165"/>
      <c r="AR3675" s="165"/>
      <c r="AT3675" s="165"/>
      <c r="AV3675" s="165"/>
      <c r="AX3675" s="165"/>
      <c r="AZ3675" s="165"/>
      <c r="BB3675" s="165"/>
    </row>
    <row r="3676" spans="1:54" s="174" customFormat="1" ht="18.399999999999999" customHeight="1" x14ac:dyDescent="0.3">
      <c r="A3676" s="182"/>
      <c r="B3676" s="160"/>
      <c r="C3676" s="64"/>
      <c r="D3676" s="161"/>
      <c r="E3676" s="161"/>
      <c r="H3676" s="165"/>
      <c r="J3676" s="165"/>
      <c r="L3676" s="165"/>
      <c r="N3676" s="165"/>
      <c r="P3676" s="165"/>
      <c r="R3676" s="165"/>
      <c r="T3676" s="165"/>
      <c r="V3676" s="165"/>
      <c r="X3676" s="165"/>
      <c r="Z3676" s="165"/>
      <c r="AB3676" s="165"/>
      <c r="AD3676" s="165"/>
      <c r="AF3676" s="165"/>
      <c r="AH3676" s="165"/>
      <c r="AJ3676" s="165"/>
      <c r="AL3676" s="165"/>
      <c r="AN3676" s="165"/>
      <c r="AP3676" s="165"/>
      <c r="AR3676" s="165"/>
      <c r="AT3676" s="165"/>
      <c r="AV3676" s="165"/>
      <c r="AX3676" s="165"/>
      <c r="AZ3676" s="165"/>
      <c r="BB3676" s="165"/>
    </row>
    <row r="3677" spans="1:54" s="174" customFormat="1" ht="18.399999999999999" customHeight="1" x14ac:dyDescent="0.3">
      <c r="A3677" s="182"/>
      <c r="B3677" s="160"/>
      <c r="C3677" s="64"/>
      <c r="D3677" s="161"/>
      <c r="E3677" s="161"/>
      <c r="H3677" s="165"/>
      <c r="J3677" s="165"/>
      <c r="L3677" s="165"/>
      <c r="N3677" s="165"/>
      <c r="P3677" s="165"/>
      <c r="R3677" s="165"/>
      <c r="T3677" s="165"/>
      <c r="V3677" s="165"/>
      <c r="X3677" s="165"/>
      <c r="Z3677" s="165"/>
      <c r="AB3677" s="165"/>
      <c r="AD3677" s="165"/>
      <c r="AF3677" s="165"/>
      <c r="AH3677" s="165"/>
      <c r="AJ3677" s="165"/>
      <c r="AL3677" s="165"/>
      <c r="AN3677" s="165"/>
      <c r="AP3677" s="165"/>
      <c r="AR3677" s="165"/>
      <c r="AT3677" s="165"/>
      <c r="AV3677" s="165"/>
      <c r="AX3677" s="165"/>
      <c r="AZ3677" s="165"/>
      <c r="BB3677" s="165"/>
    </row>
    <row r="3678" spans="1:54" s="174" customFormat="1" ht="18.399999999999999" customHeight="1" x14ac:dyDescent="0.3">
      <c r="A3678" s="182"/>
      <c r="B3678" s="160"/>
      <c r="C3678" s="64"/>
      <c r="D3678" s="161"/>
      <c r="E3678" s="161"/>
      <c r="F3678" s="165"/>
      <c r="H3678" s="165"/>
      <c r="J3678" s="165"/>
      <c r="L3678" s="165"/>
      <c r="N3678" s="165"/>
      <c r="P3678" s="165"/>
      <c r="R3678" s="165"/>
      <c r="T3678" s="165"/>
      <c r="V3678" s="165"/>
      <c r="X3678" s="165"/>
      <c r="Z3678" s="165"/>
      <c r="AB3678" s="165"/>
      <c r="AD3678" s="165"/>
      <c r="AF3678" s="165"/>
      <c r="AH3678" s="165"/>
      <c r="AJ3678" s="165"/>
      <c r="AL3678" s="165"/>
      <c r="AN3678" s="165"/>
      <c r="AP3678" s="165"/>
      <c r="AR3678" s="165"/>
      <c r="AT3678" s="165"/>
      <c r="AV3678" s="165"/>
      <c r="AX3678" s="165"/>
      <c r="AZ3678" s="165"/>
      <c r="BB3678" s="165"/>
    </row>
    <row r="3679" spans="1:54" s="174" customFormat="1" ht="18.399999999999999" customHeight="1" x14ac:dyDescent="0.3">
      <c r="A3679" s="182"/>
      <c r="B3679" s="160"/>
      <c r="C3679" s="64"/>
      <c r="D3679" s="161"/>
      <c r="E3679" s="161"/>
      <c r="H3679" s="165"/>
      <c r="J3679" s="165"/>
      <c r="L3679" s="165"/>
      <c r="N3679" s="165"/>
      <c r="P3679" s="165"/>
      <c r="R3679" s="165"/>
      <c r="T3679" s="165"/>
      <c r="V3679" s="165"/>
      <c r="X3679" s="165"/>
      <c r="Z3679" s="165"/>
      <c r="AB3679" s="165"/>
      <c r="AD3679" s="165"/>
      <c r="AF3679" s="165"/>
      <c r="AH3679" s="165"/>
      <c r="AJ3679" s="165"/>
      <c r="AL3679" s="165"/>
      <c r="AN3679" s="165"/>
      <c r="AP3679" s="165"/>
      <c r="AR3679" s="165"/>
      <c r="AT3679" s="165"/>
      <c r="AV3679" s="165"/>
      <c r="AX3679" s="165"/>
      <c r="AZ3679" s="165"/>
      <c r="BB3679" s="165"/>
    </row>
    <row r="3680" spans="1:54" s="174" customFormat="1" ht="18.399999999999999" customHeight="1" x14ac:dyDescent="0.3">
      <c r="A3680" s="182"/>
      <c r="B3680" s="161"/>
      <c r="C3680" s="89"/>
      <c r="D3680" s="164"/>
      <c r="E3680" s="161"/>
      <c r="H3680" s="165"/>
      <c r="J3680" s="165"/>
      <c r="L3680" s="165"/>
      <c r="N3680" s="165"/>
      <c r="P3680" s="165"/>
      <c r="R3680" s="165"/>
      <c r="T3680" s="165"/>
      <c r="V3680" s="165"/>
      <c r="X3680" s="165"/>
      <c r="Z3680" s="165"/>
      <c r="AB3680" s="165"/>
      <c r="AD3680" s="165"/>
      <c r="AF3680" s="165"/>
      <c r="AH3680" s="165"/>
      <c r="AJ3680" s="165"/>
      <c r="AL3680" s="165"/>
      <c r="AN3680" s="165"/>
      <c r="AP3680" s="165"/>
      <c r="AR3680" s="165"/>
      <c r="AT3680" s="165"/>
      <c r="AV3680" s="165"/>
      <c r="AX3680" s="165"/>
      <c r="AZ3680" s="165"/>
      <c r="BB3680" s="165"/>
    </row>
    <row r="3681" spans="1:54" s="174" customFormat="1" ht="18.399999999999999" customHeight="1" x14ac:dyDescent="0.3">
      <c r="A3681" s="182"/>
      <c r="B3681" s="160"/>
      <c r="C3681" s="64"/>
      <c r="D3681" s="161"/>
      <c r="E3681" s="161"/>
      <c r="L3681" s="165"/>
      <c r="N3681" s="165"/>
      <c r="P3681" s="165"/>
      <c r="R3681" s="165"/>
      <c r="T3681" s="165"/>
      <c r="V3681" s="165"/>
      <c r="X3681" s="165"/>
      <c r="Z3681" s="165"/>
      <c r="AB3681" s="165"/>
      <c r="AD3681" s="165"/>
      <c r="AF3681" s="165"/>
      <c r="AH3681" s="165"/>
      <c r="AJ3681" s="165"/>
      <c r="AL3681" s="165"/>
      <c r="AN3681" s="165"/>
      <c r="AP3681" s="165"/>
      <c r="AR3681" s="165"/>
      <c r="AT3681" s="165"/>
      <c r="AV3681" s="165"/>
      <c r="AX3681" s="165"/>
      <c r="AZ3681" s="165"/>
      <c r="BB3681" s="165"/>
    </row>
    <row r="3682" spans="1:54" s="174" customFormat="1" ht="18.399999999999999" customHeight="1" x14ac:dyDescent="0.3">
      <c r="A3682" s="182"/>
      <c r="B3682" s="160"/>
      <c r="C3682" s="64"/>
      <c r="D3682" s="161"/>
      <c r="E3682" s="161"/>
      <c r="H3682" s="165"/>
      <c r="J3682" s="165"/>
      <c r="L3682" s="165"/>
      <c r="N3682" s="165"/>
      <c r="P3682" s="165"/>
      <c r="R3682" s="165"/>
      <c r="T3682" s="165"/>
      <c r="V3682" s="165"/>
      <c r="X3682" s="165"/>
      <c r="Z3682" s="165"/>
      <c r="AB3682" s="165"/>
      <c r="AD3682" s="165"/>
      <c r="AF3682" s="165"/>
      <c r="AH3682" s="165"/>
      <c r="AJ3682" s="165"/>
      <c r="AL3682" s="165"/>
      <c r="AN3682" s="165"/>
      <c r="AP3682" s="165"/>
      <c r="AR3682" s="165"/>
      <c r="AT3682" s="165"/>
      <c r="AV3682" s="165"/>
      <c r="AX3682" s="165"/>
      <c r="AZ3682" s="165"/>
      <c r="BB3682" s="165"/>
    </row>
    <row r="3683" spans="1:54" s="174" customFormat="1" ht="18.399999999999999" customHeight="1" x14ac:dyDescent="0.3">
      <c r="A3683" s="182"/>
      <c r="B3683" s="160"/>
      <c r="C3683" s="64"/>
      <c r="D3683" s="161"/>
      <c r="E3683" s="161"/>
      <c r="H3683" s="165"/>
      <c r="J3683" s="165"/>
      <c r="L3683" s="165"/>
      <c r="N3683" s="165"/>
      <c r="P3683" s="165"/>
      <c r="R3683" s="165"/>
      <c r="T3683" s="165"/>
      <c r="V3683" s="165"/>
      <c r="X3683" s="165"/>
      <c r="Z3683" s="165"/>
      <c r="AB3683" s="165"/>
      <c r="AD3683" s="165"/>
      <c r="AF3683" s="165"/>
      <c r="AH3683" s="165"/>
      <c r="AJ3683" s="165"/>
      <c r="AL3683" s="165"/>
      <c r="AN3683" s="165"/>
      <c r="AP3683" s="165"/>
      <c r="AR3683" s="165"/>
      <c r="AT3683" s="165"/>
      <c r="AV3683" s="165"/>
      <c r="AX3683" s="165"/>
      <c r="AZ3683" s="165"/>
      <c r="BB3683" s="165"/>
    </row>
    <row r="3684" spans="1:54" s="174" customFormat="1" ht="18.399999999999999" customHeight="1" x14ac:dyDescent="0.3">
      <c r="A3684" s="182"/>
      <c r="B3684" s="160"/>
      <c r="C3684" s="64"/>
      <c r="D3684" s="161"/>
      <c r="E3684" s="161"/>
      <c r="F3684" s="165"/>
      <c r="H3684" s="165"/>
      <c r="J3684" s="165"/>
      <c r="L3684" s="165"/>
      <c r="N3684" s="165"/>
      <c r="P3684" s="165"/>
      <c r="R3684" s="165"/>
      <c r="T3684" s="165"/>
      <c r="V3684" s="165"/>
      <c r="X3684" s="165"/>
      <c r="Z3684" s="165"/>
      <c r="AB3684" s="165"/>
      <c r="AD3684" s="165"/>
      <c r="AF3684" s="165"/>
      <c r="AH3684" s="165"/>
      <c r="AJ3684" s="165"/>
      <c r="AL3684" s="165"/>
      <c r="AN3684" s="165"/>
      <c r="AP3684" s="165"/>
      <c r="AR3684" s="165"/>
      <c r="AT3684" s="165"/>
      <c r="AV3684" s="165"/>
      <c r="AX3684" s="165"/>
      <c r="AZ3684" s="165"/>
      <c r="BB3684" s="165"/>
    </row>
    <row r="3685" spans="1:54" s="174" customFormat="1" ht="18.399999999999999" customHeight="1" x14ac:dyDescent="0.3">
      <c r="A3685" s="182"/>
      <c r="B3685" s="160"/>
      <c r="C3685" s="64"/>
      <c r="D3685" s="161"/>
      <c r="E3685" s="161"/>
      <c r="F3685" s="165"/>
      <c r="H3685" s="165"/>
      <c r="J3685" s="165"/>
      <c r="L3685" s="165"/>
      <c r="N3685" s="165"/>
      <c r="P3685" s="165"/>
      <c r="R3685" s="165"/>
      <c r="T3685" s="165"/>
      <c r="V3685" s="165"/>
      <c r="X3685" s="165"/>
      <c r="Z3685" s="165"/>
      <c r="AB3685" s="165"/>
      <c r="AD3685" s="165"/>
      <c r="AF3685" s="165"/>
      <c r="AH3685" s="165"/>
      <c r="AJ3685" s="165"/>
      <c r="AL3685" s="165"/>
      <c r="AN3685" s="165"/>
      <c r="AP3685" s="165"/>
      <c r="AR3685" s="165"/>
      <c r="AT3685" s="165"/>
      <c r="AV3685" s="165"/>
      <c r="AX3685" s="165"/>
      <c r="AZ3685" s="165"/>
      <c r="BB3685" s="165"/>
    </row>
    <row r="3686" spans="1:54" s="174" customFormat="1" ht="18.399999999999999" customHeight="1" x14ac:dyDescent="0.3">
      <c r="A3686" s="206"/>
      <c r="B3686" s="161"/>
      <c r="C3686" s="89"/>
      <c r="D3686" s="177"/>
      <c r="E3686" s="161"/>
      <c r="H3686" s="165"/>
      <c r="J3686" s="165"/>
      <c r="L3686" s="165"/>
      <c r="N3686" s="165"/>
      <c r="P3686" s="165"/>
      <c r="R3686" s="165"/>
      <c r="T3686" s="165"/>
      <c r="V3686" s="165"/>
      <c r="X3686" s="165"/>
      <c r="Z3686" s="165"/>
      <c r="AB3686" s="165"/>
      <c r="AD3686" s="165"/>
      <c r="AF3686" s="165"/>
      <c r="AH3686" s="165"/>
      <c r="AJ3686" s="165"/>
      <c r="AL3686" s="165"/>
      <c r="AN3686" s="165"/>
      <c r="AP3686" s="165"/>
      <c r="AR3686" s="165"/>
      <c r="AT3686" s="165"/>
      <c r="AV3686" s="165"/>
      <c r="AX3686" s="165"/>
      <c r="AZ3686" s="165"/>
      <c r="BB3686" s="165"/>
    </row>
    <row r="3687" spans="1:54" s="174" customFormat="1" ht="18.399999999999999" customHeight="1" x14ac:dyDescent="0.3">
      <c r="A3687" s="182"/>
      <c r="B3687" s="160"/>
      <c r="C3687" s="64"/>
      <c r="D3687" s="161"/>
      <c r="E3687" s="161"/>
      <c r="F3687" s="165"/>
      <c r="H3687" s="165"/>
      <c r="J3687" s="165"/>
      <c r="L3687" s="165"/>
      <c r="N3687" s="165"/>
      <c r="P3687" s="165"/>
      <c r="R3687" s="165"/>
      <c r="T3687" s="165"/>
      <c r="V3687" s="165"/>
      <c r="X3687" s="165"/>
      <c r="Z3687" s="165"/>
      <c r="AB3687" s="165"/>
      <c r="AD3687" s="165"/>
      <c r="AF3687" s="165"/>
      <c r="AH3687" s="165"/>
      <c r="AJ3687" s="165"/>
      <c r="AL3687" s="165"/>
      <c r="AN3687" s="165"/>
      <c r="AP3687" s="165"/>
      <c r="AR3687" s="165"/>
      <c r="AT3687" s="165"/>
      <c r="AV3687" s="165"/>
      <c r="AX3687" s="165"/>
      <c r="AZ3687" s="165"/>
      <c r="BB3687" s="165"/>
    </row>
    <row r="3688" spans="1:54" s="174" customFormat="1" ht="18.399999999999999" customHeight="1" x14ac:dyDescent="0.3">
      <c r="A3688" s="180"/>
      <c r="C3688" s="64"/>
      <c r="D3688" s="161"/>
      <c r="E3688" s="161"/>
      <c r="H3688" s="165"/>
      <c r="J3688" s="165"/>
      <c r="L3688" s="165"/>
      <c r="N3688" s="165"/>
      <c r="P3688" s="165"/>
      <c r="R3688" s="165"/>
      <c r="T3688" s="165"/>
      <c r="V3688" s="165"/>
      <c r="X3688" s="165"/>
      <c r="Z3688" s="165"/>
      <c r="AB3688" s="165"/>
      <c r="AD3688" s="165"/>
      <c r="AF3688" s="165"/>
      <c r="AH3688" s="165"/>
      <c r="AJ3688" s="165"/>
      <c r="AL3688" s="165"/>
      <c r="AN3688" s="165"/>
      <c r="AP3688" s="165"/>
      <c r="AR3688" s="165"/>
      <c r="AT3688" s="165"/>
      <c r="AV3688" s="165"/>
      <c r="AX3688" s="165"/>
      <c r="AZ3688" s="165"/>
      <c r="BB3688" s="165"/>
    </row>
    <row r="3689" spans="1:54" s="174" customFormat="1" ht="18.399999999999999" customHeight="1" x14ac:dyDescent="0.3">
      <c r="A3689" s="200"/>
      <c r="B3689" s="161"/>
      <c r="C3689" s="89"/>
      <c r="D3689" s="164"/>
      <c r="E3689" s="161"/>
      <c r="H3689" s="165"/>
      <c r="J3689" s="165"/>
      <c r="L3689" s="165"/>
      <c r="N3689" s="165"/>
      <c r="P3689" s="165"/>
      <c r="R3689" s="165"/>
      <c r="T3689" s="165"/>
      <c r="V3689" s="165"/>
      <c r="X3689" s="165"/>
      <c r="Z3689" s="165"/>
      <c r="AB3689" s="165"/>
      <c r="AD3689" s="165"/>
      <c r="AF3689" s="165"/>
      <c r="AH3689" s="165"/>
      <c r="AJ3689" s="165"/>
      <c r="AL3689" s="165"/>
      <c r="AN3689" s="165"/>
      <c r="AP3689" s="165"/>
      <c r="AR3689" s="165"/>
      <c r="AT3689" s="165"/>
      <c r="AV3689" s="165"/>
      <c r="AX3689" s="165"/>
      <c r="AZ3689" s="165"/>
      <c r="BB3689" s="165"/>
    </row>
    <row r="3690" spans="1:54" s="174" customFormat="1" ht="18.399999999999999" customHeight="1" x14ac:dyDescent="0.3">
      <c r="A3690" s="182"/>
      <c r="B3690" s="160"/>
      <c r="C3690" s="64"/>
      <c r="D3690" s="161"/>
      <c r="E3690" s="161"/>
      <c r="F3690" s="165"/>
      <c r="H3690" s="165"/>
      <c r="J3690" s="165"/>
      <c r="L3690" s="165"/>
      <c r="N3690" s="165"/>
      <c r="P3690" s="165"/>
      <c r="R3690" s="165"/>
      <c r="T3690" s="165"/>
      <c r="V3690" s="165"/>
      <c r="X3690" s="165"/>
      <c r="Z3690" s="165"/>
      <c r="AB3690" s="165"/>
      <c r="AD3690" s="165"/>
      <c r="AF3690" s="165"/>
      <c r="AH3690" s="165"/>
      <c r="AJ3690" s="165"/>
      <c r="AL3690" s="165"/>
      <c r="AN3690" s="165"/>
      <c r="AP3690" s="165"/>
      <c r="AR3690" s="165"/>
      <c r="AT3690" s="165"/>
      <c r="AV3690" s="165"/>
      <c r="AX3690" s="165"/>
      <c r="AZ3690" s="165"/>
      <c r="BB3690" s="165"/>
    </row>
    <row r="3691" spans="1:54" s="174" customFormat="1" ht="18.399999999999999" customHeight="1" x14ac:dyDescent="0.3">
      <c r="A3691" s="182"/>
      <c r="B3691" s="160"/>
      <c r="C3691" s="64"/>
      <c r="D3691" s="161"/>
      <c r="E3691" s="161"/>
      <c r="F3691" s="165"/>
      <c r="H3691" s="165"/>
      <c r="J3691" s="165"/>
      <c r="L3691" s="165"/>
      <c r="N3691" s="165"/>
      <c r="P3691" s="165"/>
      <c r="R3691" s="165"/>
      <c r="T3691" s="165"/>
      <c r="V3691" s="165"/>
      <c r="X3691" s="165"/>
      <c r="Z3691" s="165"/>
      <c r="AB3691" s="165"/>
      <c r="AD3691" s="165"/>
      <c r="AF3691" s="165"/>
      <c r="AH3691" s="165"/>
      <c r="AJ3691" s="165"/>
      <c r="AL3691" s="165"/>
      <c r="AN3691" s="165"/>
      <c r="AP3691" s="165"/>
      <c r="AR3691" s="165"/>
      <c r="AT3691" s="165"/>
      <c r="AV3691" s="165"/>
      <c r="AX3691" s="165"/>
      <c r="AZ3691" s="165"/>
      <c r="BB3691" s="165"/>
    </row>
    <row r="3692" spans="1:54" s="174" customFormat="1" ht="18.399999999999999" customHeight="1" x14ac:dyDescent="0.3">
      <c r="A3692" s="182"/>
      <c r="B3692" s="160"/>
      <c r="C3692" s="64"/>
      <c r="D3692" s="161"/>
      <c r="E3692" s="161"/>
      <c r="L3692" s="164"/>
      <c r="N3692" s="164"/>
      <c r="P3692" s="164"/>
      <c r="R3692" s="164"/>
      <c r="T3692" s="164"/>
      <c r="V3692" s="164"/>
      <c r="X3692" s="164"/>
      <c r="Z3692" s="164"/>
      <c r="AB3692" s="164"/>
      <c r="AD3692" s="164"/>
      <c r="AF3692" s="164"/>
      <c r="AH3692" s="164"/>
      <c r="AJ3692" s="164"/>
      <c r="AL3692" s="164"/>
      <c r="AN3692" s="164"/>
      <c r="AP3692" s="164"/>
      <c r="AR3692" s="164"/>
      <c r="AT3692" s="164"/>
      <c r="AV3692" s="164"/>
      <c r="AX3692" s="164"/>
      <c r="AZ3692" s="164"/>
      <c r="BB3692" s="164"/>
    </row>
    <row r="3693" spans="1:54" s="174" customFormat="1" ht="18.399999999999999" customHeight="1" x14ac:dyDescent="0.3">
      <c r="A3693" s="182"/>
      <c r="B3693" s="160"/>
      <c r="C3693" s="64"/>
      <c r="D3693" s="161"/>
      <c r="E3693" s="161"/>
      <c r="H3693" s="165"/>
      <c r="J3693" s="165"/>
      <c r="L3693" s="165"/>
      <c r="N3693" s="165"/>
      <c r="P3693" s="165"/>
      <c r="R3693" s="165"/>
      <c r="T3693" s="165"/>
      <c r="V3693" s="165"/>
      <c r="X3693" s="165"/>
      <c r="Z3693" s="165"/>
      <c r="AB3693" s="165"/>
      <c r="AD3693" s="165"/>
      <c r="AF3693" s="165"/>
      <c r="AH3693" s="165"/>
      <c r="AJ3693" s="165"/>
      <c r="AL3693" s="165"/>
      <c r="AN3693" s="165"/>
      <c r="AP3693" s="165"/>
      <c r="AR3693" s="165"/>
      <c r="AT3693" s="165"/>
      <c r="AV3693" s="165"/>
      <c r="AX3693" s="165"/>
      <c r="AZ3693" s="165"/>
      <c r="BB3693" s="165"/>
    </row>
    <row r="3694" spans="1:54" s="174" customFormat="1" ht="18.399999999999999" customHeight="1" x14ac:dyDescent="0.3">
      <c r="A3694" s="182"/>
      <c r="B3694" s="160"/>
      <c r="C3694" s="64"/>
      <c r="D3694" s="161"/>
      <c r="E3694" s="161"/>
      <c r="H3694" s="178"/>
      <c r="J3694" s="165"/>
      <c r="L3694" s="165"/>
      <c r="N3694" s="165"/>
      <c r="P3694" s="165"/>
      <c r="R3694" s="165"/>
      <c r="T3694" s="165"/>
      <c r="V3694" s="165"/>
      <c r="X3694" s="165"/>
      <c r="Z3694" s="165"/>
      <c r="AB3694" s="165"/>
      <c r="AD3694" s="165"/>
      <c r="AF3694" s="165"/>
      <c r="AH3694" s="165"/>
      <c r="AJ3694" s="165"/>
      <c r="AL3694" s="165"/>
      <c r="AN3694" s="165"/>
      <c r="AP3694" s="165"/>
      <c r="AR3694" s="165"/>
      <c r="AT3694" s="165"/>
      <c r="AV3694" s="165"/>
      <c r="AX3694" s="165"/>
      <c r="AZ3694" s="165"/>
      <c r="BB3694" s="165"/>
    </row>
    <row r="3695" spans="1:54" s="174" customFormat="1" ht="18.399999999999999" customHeight="1" x14ac:dyDescent="0.3">
      <c r="A3695" s="182"/>
      <c r="B3695" s="160"/>
      <c r="C3695" s="64"/>
      <c r="D3695" s="161"/>
      <c r="E3695" s="161"/>
      <c r="H3695" s="165"/>
      <c r="J3695" s="165"/>
      <c r="L3695" s="165"/>
      <c r="N3695" s="165"/>
      <c r="P3695" s="165"/>
      <c r="R3695" s="165"/>
      <c r="T3695" s="165"/>
      <c r="V3695" s="165"/>
      <c r="X3695" s="165"/>
      <c r="Z3695" s="165"/>
      <c r="AB3695" s="165"/>
      <c r="AD3695" s="165"/>
      <c r="AF3695" s="165"/>
      <c r="AH3695" s="165"/>
      <c r="AJ3695" s="165"/>
      <c r="AL3695" s="165"/>
      <c r="AN3695" s="165"/>
      <c r="AP3695" s="165"/>
      <c r="AR3695" s="165"/>
      <c r="AT3695" s="165"/>
      <c r="AV3695" s="165"/>
      <c r="AX3695" s="165"/>
      <c r="AZ3695" s="165"/>
      <c r="BB3695" s="165"/>
    </row>
    <row r="3696" spans="1:54" s="174" customFormat="1" ht="18.399999999999999" customHeight="1" x14ac:dyDescent="0.3">
      <c r="A3696" s="182"/>
      <c r="B3696" s="160"/>
      <c r="C3696" s="64"/>
      <c r="D3696" s="161"/>
      <c r="E3696" s="161"/>
      <c r="H3696" s="165"/>
      <c r="J3696" s="165"/>
      <c r="L3696" s="165"/>
      <c r="N3696" s="165"/>
      <c r="P3696" s="165"/>
      <c r="R3696" s="165"/>
      <c r="T3696" s="165"/>
      <c r="V3696" s="165"/>
      <c r="X3696" s="165"/>
      <c r="Z3696" s="165"/>
      <c r="AB3696" s="165"/>
      <c r="AD3696" s="165"/>
      <c r="AF3696" s="165"/>
      <c r="AH3696" s="165"/>
      <c r="AJ3696" s="165"/>
      <c r="AL3696" s="165"/>
      <c r="AN3696" s="165"/>
      <c r="AP3696" s="165"/>
      <c r="AR3696" s="165"/>
      <c r="AT3696" s="165"/>
      <c r="AV3696" s="165"/>
      <c r="AX3696" s="165"/>
      <c r="AZ3696" s="165"/>
      <c r="BB3696" s="165"/>
    </row>
    <row r="3697" spans="1:54" s="174" customFormat="1" ht="18.399999999999999" customHeight="1" x14ac:dyDescent="0.3">
      <c r="A3697" s="182"/>
      <c r="B3697" s="160"/>
      <c r="C3697" s="64"/>
      <c r="D3697" s="161"/>
      <c r="E3697" s="161"/>
      <c r="F3697" s="165"/>
      <c r="H3697" s="165"/>
      <c r="J3697" s="165"/>
      <c r="L3697" s="165"/>
      <c r="N3697" s="165"/>
      <c r="P3697" s="165"/>
      <c r="R3697" s="165"/>
      <c r="T3697" s="165"/>
      <c r="V3697" s="165"/>
      <c r="X3697" s="165"/>
      <c r="Z3697" s="165"/>
      <c r="AB3697" s="165"/>
      <c r="AD3697" s="165"/>
      <c r="AF3697" s="165"/>
      <c r="AH3697" s="165"/>
      <c r="AJ3697" s="165"/>
      <c r="AL3697" s="165"/>
      <c r="AN3697" s="165"/>
      <c r="AP3697" s="165"/>
      <c r="AR3697" s="165"/>
      <c r="AT3697" s="165"/>
      <c r="AV3697" s="165"/>
      <c r="AX3697" s="165"/>
      <c r="AZ3697" s="165"/>
      <c r="BB3697" s="165"/>
    </row>
    <row r="3698" spans="1:54" s="174" customFormat="1" ht="18.399999999999999" customHeight="1" x14ac:dyDescent="0.3">
      <c r="A3698" s="182"/>
      <c r="B3698" s="160"/>
      <c r="C3698" s="64"/>
      <c r="D3698" s="161"/>
      <c r="E3698" s="161"/>
      <c r="H3698" s="165"/>
      <c r="J3698" s="165"/>
      <c r="L3698" s="165"/>
      <c r="N3698" s="165"/>
      <c r="P3698" s="165"/>
      <c r="R3698" s="165"/>
      <c r="T3698" s="165"/>
      <c r="V3698" s="165"/>
      <c r="X3698" s="165"/>
      <c r="Z3698" s="165"/>
      <c r="AB3698" s="165"/>
      <c r="AD3698" s="165"/>
      <c r="AF3698" s="165"/>
      <c r="AH3698" s="165"/>
      <c r="AJ3698" s="165"/>
      <c r="AL3698" s="165"/>
      <c r="AN3698" s="165"/>
      <c r="AP3698" s="165"/>
      <c r="AR3698" s="165"/>
      <c r="AT3698" s="165"/>
      <c r="AV3698" s="165"/>
      <c r="AX3698" s="165"/>
      <c r="AZ3698" s="165"/>
      <c r="BB3698" s="165"/>
    </row>
    <row r="3699" spans="1:54" s="174" customFormat="1" ht="18.399999999999999" customHeight="1" x14ac:dyDescent="0.3">
      <c r="A3699" s="206"/>
      <c r="B3699" s="161"/>
      <c r="C3699" s="163"/>
      <c r="D3699" s="161"/>
      <c r="E3699" s="161"/>
      <c r="H3699" s="165"/>
      <c r="J3699" s="165"/>
      <c r="L3699" s="165"/>
      <c r="N3699" s="165"/>
      <c r="P3699" s="165"/>
      <c r="R3699" s="165"/>
      <c r="T3699" s="165"/>
      <c r="V3699" s="165"/>
      <c r="X3699" s="165"/>
      <c r="Z3699" s="165"/>
      <c r="AB3699" s="165"/>
      <c r="AD3699" s="165"/>
      <c r="AF3699" s="165"/>
      <c r="AH3699" s="165"/>
      <c r="AJ3699" s="165"/>
      <c r="AL3699" s="165"/>
      <c r="AN3699" s="165"/>
      <c r="AP3699" s="165"/>
      <c r="AR3699" s="165"/>
      <c r="AT3699" s="165"/>
      <c r="AV3699" s="165"/>
      <c r="AX3699" s="165"/>
      <c r="AZ3699" s="165"/>
      <c r="BB3699" s="165"/>
    </row>
    <row r="3700" spans="1:54" s="174" customFormat="1" ht="18.399999999999999" customHeight="1" x14ac:dyDescent="0.3">
      <c r="A3700" s="200"/>
      <c r="B3700" s="173"/>
      <c r="C3700" s="67"/>
      <c r="D3700" s="161"/>
      <c r="E3700" s="161"/>
      <c r="H3700" s="165"/>
      <c r="J3700" s="165"/>
      <c r="L3700" s="165"/>
      <c r="N3700" s="165"/>
      <c r="P3700" s="165"/>
      <c r="R3700" s="165"/>
      <c r="T3700" s="165"/>
      <c r="V3700" s="165"/>
      <c r="X3700" s="165"/>
      <c r="Z3700" s="165"/>
      <c r="AB3700" s="165"/>
      <c r="AD3700" s="165"/>
      <c r="AF3700" s="165"/>
      <c r="AH3700" s="165"/>
      <c r="AJ3700" s="165"/>
      <c r="AL3700" s="165"/>
      <c r="AN3700" s="165"/>
      <c r="AP3700" s="165"/>
      <c r="AR3700" s="165"/>
      <c r="AT3700" s="165"/>
      <c r="AV3700" s="165"/>
      <c r="AX3700" s="165"/>
      <c r="AZ3700" s="165"/>
      <c r="BB3700" s="165"/>
    </row>
    <row r="3701" spans="1:54" s="174" customFormat="1" ht="18.399999999999999" customHeight="1" x14ac:dyDescent="0.3">
      <c r="A3701" s="182"/>
      <c r="B3701" s="161"/>
      <c r="C3701" s="89"/>
      <c r="D3701" s="164"/>
      <c r="E3701" s="161"/>
      <c r="H3701" s="165"/>
      <c r="J3701" s="165"/>
      <c r="L3701" s="165"/>
      <c r="N3701" s="165"/>
      <c r="P3701" s="165"/>
      <c r="R3701" s="165"/>
      <c r="T3701" s="165"/>
      <c r="V3701" s="165"/>
      <c r="X3701" s="165"/>
      <c r="Z3701" s="165"/>
      <c r="AB3701" s="165"/>
      <c r="AD3701" s="165"/>
      <c r="AF3701" s="165"/>
      <c r="AH3701" s="165"/>
      <c r="AJ3701" s="165"/>
      <c r="AL3701" s="165"/>
      <c r="AN3701" s="165"/>
      <c r="AP3701" s="165"/>
      <c r="AR3701" s="165"/>
      <c r="AT3701" s="165"/>
      <c r="AV3701" s="165"/>
      <c r="AX3701" s="165"/>
      <c r="AZ3701" s="165"/>
      <c r="BB3701" s="165"/>
    </row>
    <row r="3702" spans="1:54" s="174" customFormat="1" ht="18.399999999999999" customHeight="1" x14ac:dyDescent="0.3">
      <c r="A3702" s="182"/>
      <c r="B3702" s="160"/>
      <c r="C3702" s="64"/>
      <c r="D3702" s="161"/>
      <c r="E3702" s="161"/>
      <c r="J3702" s="165"/>
      <c r="L3702" s="165"/>
      <c r="N3702" s="165"/>
      <c r="P3702" s="165"/>
      <c r="R3702" s="165"/>
      <c r="T3702" s="165"/>
      <c r="V3702" s="165"/>
      <c r="X3702" s="165"/>
      <c r="Z3702" s="165"/>
      <c r="AB3702" s="165"/>
      <c r="AD3702" s="165"/>
      <c r="AF3702" s="165"/>
      <c r="AH3702" s="165"/>
      <c r="AJ3702" s="165"/>
      <c r="AL3702" s="165"/>
      <c r="AN3702" s="165"/>
      <c r="AP3702" s="165"/>
      <c r="AR3702" s="165"/>
      <c r="AT3702" s="165"/>
      <c r="AV3702" s="165"/>
      <c r="AX3702" s="165"/>
      <c r="AZ3702" s="165"/>
      <c r="BB3702" s="165"/>
    </row>
    <row r="3703" spans="1:54" s="174" customFormat="1" ht="18.399999999999999" customHeight="1" x14ac:dyDescent="0.3">
      <c r="A3703" s="182"/>
      <c r="B3703" s="160"/>
      <c r="C3703" s="64"/>
      <c r="D3703" s="161"/>
      <c r="E3703" s="161"/>
      <c r="F3703" s="165"/>
      <c r="H3703" s="165"/>
      <c r="J3703" s="165"/>
      <c r="L3703" s="165"/>
      <c r="N3703" s="165"/>
      <c r="P3703" s="165"/>
      <c r="R3703" s="165"/>
      <c r="T3703" s="165"/>
      <c r="V3703" s="165"/>
      <c r="X3703" s="165"/>
      <c r="Z3703" s="165"/>
      <c r="AB3703" s="165"/>
      <c r="AD3703" s="165"/>
      <c r="AF3703" s="165"/>
      <c r="AH3703" s="165"/>
      <c r="AJ3703" s="165"/>
      <c r="AL3703" s="165"/>
      <c r="AN3703" s="165"/>
      <c r="AP3703" s="165"/>
      <c r="AR3703" s="165"/>
      <c r="AT3703" s="165"/>
      <c r="AV3703" s="165"/>
      <c r="AX3703" s="165"/>
      <c r="AZ3703" s="165"/>
      <c r="BB3703" s="165"/>
    </row>
    <row r="3704" spans="1:54" s="174" customFormat="1" ht="18.399999999999999" customHeight="1" x14ac:dyDescent="0.3">
      <c r="A3704" s="182"/>
      <c r="B3704" s="160"/>
      <c r="C3704" s="64"/>
      <c r="D3704" s="161"/>
      <c r="E3704" s="161"/>
      <c r="H3704" s="165"/>
      <c r="J3704" s="165"/>
      <c r="L3704" s="165"/>
      <c r="N3704" s="165"/>
      <c r="P3704" s="165"/>
      <c r="R3704" s="165"/>
      <c r="T3704" s="165"/>
      <c r="V3704" s="165"/>
      <c r="X3704" s="165"/>
      <c r="Z3704" s="165"/>
      <c r="AB3704" s="165"/>
      <c r="AD3704" s="165"/>
      <c r="AF3704" s="165"/>
      <c r="AH3704" s="165"/>
      <c r="AJ3704" s="165"/>
      <c r="AL3704" s="165"/>
      <c r="AN3704" s="165"/>
      <c r="AP3704" s="165"/>
      <c r="AR3704" s="165"/>
      <c r="AT3704" s="165"/>
      <c r="AV3704" s="165"/>
      <c r="AX3704" s="165"/>
      <c r="AZ3704" s="165"/>
      <c r="BB3704" s="165"/>
    </row>
    <row r="3705" spans="1:54" s="174" customFormat="1" ht="18.399999999999999" customHeight="1" x14ac:dyDescent="0.3">
      <c r="A3705" s="182"/>
      <c r="B3705" s="160"/>
      <c r="C3705" s="64"/>
      <c r="D3705" s="161"/>
      <c r="E3705" s="161"/>
      <c r="H3705" s="165"/>
      <c r="J3705" s="165"/>
      <c r="L3705" s="165"/>
      <c r="N3705" s="165"/>
      <c r="P3705" s="165"/>
      <c r="R3705" s="165"/>
      <c r="T3705" s="165"/>
      <c r="V3705" s="165"/>
      <c r="X3705" s="165"/>
      <c r="Z3705" s="165"/>
      <c r="AB3705" s="165"/>
      <c r="AD3705" s="165"/>
      <c r="AF3705" s="165"/>
      <c r="AH3705" s="165"/>
      <c r="AJ3705" s="165"/>
      <c r="AL3705" s="165"/>
      <c r="AN3705" s="165"/>
      <c r="AP3705" s="165"/>
      <c r="AR3705" s="165"/>
      <c r="AT3705" s="165"/>
      <c r="AV3705" s="165"/>
      <c r="AX3705" s="165"/>
      <c r="AZ3705" s="165"/>
      <c r="BB3705" s="165"/>
    </row>
    <row r="3706" spans="1:54" s="174" customFormat="1" ht="18.399999999999999" customHeight="1" x14ac:dyDescent="0.3">
      <c r="A3706" s="182"/>
      <c r="B3706" s="160"/>
      <c r="C3706" s="64"/>
      <c r="D3706" s="161"/>
      <c r="E3706" s="161"/>
      <c r="F3706" s="165"/>
      <c r="H3706" s="165"/>
      <c r="J3706" s="165"/>
      <c r="L3706" s="165"/>
      <c r="N3706" s="165"/>
      <c r="P3706" s="165"/>
      <c r="R3706" s="165"/>
      <c r="T3706" s="165"/>
      <c r="V3706" s="165"/>
      <c r="X3706" s="165"/>
      <c r="Z3706" s="165"/>
      <c r="AB3706" s="165"/>
      <c r="AD3706" s="165"/>
      <c r="AF3706" s="165"/>
      <c r="AH3706" s="165"/>
      <c r="AJ3706" s="165"/>
      <c r="AL3706" s="165"/>
      <c r="AN3706" s="165"/>
      <c r="AP3706" s="165"/>
      <c r="AR3706" s="165"/>
      <c r="AT3706" s="165"/>
      <c r="AV3706" s="165"/>
      <c r="AX3706" s="165"/>
      <c r="AZ3706" s="165"/>
      <c r="BB3706" s="165"/>
    </row>
    <row r="3707" spans="1:54" s="174" customFormat="1" ht="18.399999999999999" customHeight="1" x14ac:dyDescent="0.3">
      <c r="A3707" s="182"/>
      <c r="B3707" s="160"/>
      <c r="C3707" s="64"/>
      <c r="D3707" s="161"/>
      <c r="E3707" s="161"/>
      <c r="H3707" s="165"/>
      <c r="J3707" s="165"/>
      <c r="L3707" s="165"/>
      <c r="N3707" s="165"/>
      <c r="P3707" s="165"/>
      <c r="R3707" s="165"/>
      <c r="T3707" s="165"/>
      <c r="V3707" s="165"/>
      <c r="X3707" s="165"/>
      <c r="Z3707" s="165"/>
      <c r="AB3707" s="165"/>
      <c r="AD3707" s="165"/>
      <c r="AF3707" s="165"/>
      <c r="AH3707" s="165"/>
      <c r="AJ3707" s="165"/>
      <c r="AL3707" s="165"/>
      <c r="AN3707" s="165"/>
      <c r="AP3707" s="165"/>
      <c r="AR3707" s="165"/>
      <c r="AT3707" s="165"/>
      <c r="AV3707" s="165"/>
      <c r="AX3707" s="165"/>
      <c r="AZ3707" s="165"/>
      <c r="BB3707" s="165"/>
    </row>
    <row r="3708" spans="1:54" s="174" customFormat="1" ht="18.399999999999999" customHeight="1" x14ac:dyDescent="0.3">
      <c r="A3708" s="182"/>
      <c r="B3708" s="160"/>
      <c r="C3708" s="64"/>
      <c r="D3708" s="161"/>
      <c r="E3708" s="161"/>
      <c r="F3708" s="165"/>
      <c r="H3708" s="165"/>
      <c r="J3708" s="165"/>
      <c r="L3708" s="165"/>
      <c r="N3708" s="165"/>
      <c r="P3708" s="165"/>
      <c r="R3708" s="165"/>
      <c r="T3708" s="165"/>
      <c r="V3708" s="165"/>
      <c r="X3708" s="165"/>
      <c r="Z3708" s="165"/>
      <c r="AB3708" s="165"/>
      <c r="AD3708" s="165"/>
      <c r="AF3708" s="165"/>
      <c r="AH3708" s="165"/>
      <c r="AJ3708" s="165"/>
      <c r="AL3708" s="165"/>
      <c r="AN3708" s="165"/>
      <c r="AP3708" s="165"/>
      <c r="AR3708" s="165"/>
      <c r="AT3708" s="165"/>
      <c r="AV3708" s="165"/>
      <c r="AX3708" s="165"/>
      <c r="AZ3708" s="165"/>
      <c r="BB3708" s="165"/>
    </row>
    <row r="3709" spans="1:54" s="174" customFormat="1" ht="18.399999999999999" customHeight="1" x14ac:dyDescent="0.3">
      <c r="A3709" s="182"/>
      <c r="B3709" s="160"/>
      <c r="C3709" s="64"/>
      <c r="D3709" s="161"/>
      <c r="E3709" s="161"/>
      <c r="F3709" s="165"/>
      <c r="H3709" s="165"/>
      <c r="J3709" s="165"/>
      <c r="L3709" s="165"/>
      <c r="N3709" s="165"/>
      <c r="P3709" s="165"/>
      <c r="R3709" s="165"/>
      <c r="T3709" s="165"/>
      <c r="V3709" s="165"/>
      <c r="X3709" s="165"/>
      <c r="Z3709" s="165"/>
      <c r="AB3709" s="165"/>
      <c r="AD3709" s="165"/>
      <c r="AF3709" s="165"/>
      <c r="AH3709" s="165"/>
      <c r="AJ3709" s="165"/>
      <c r="AL3709" s="165"/>
      <c r="AN3709" s="165"/>
      <c r="AP3709" s="165"/>
      <c r="AR3709" s="165"/>
      <c r="AT3709" s="165"/>
      <c r="AV3709" s="165"/>
      <c r="AX3709" s="165"/>
      <c r="AZ3709" s="165"/>
      <c r="BB3709" s="165"/>
    </row>
    <row r="3710" spans="1:54" s="174" customFormat="1" ht="18.399999999999999" customHeight="1" x14ac:dyDescent="0.3">
      <c r="A3710" s="182"/>
      <c r="B3710" s="160"/>
      <c r="C3710" s="64"/>
      <c r="D3710" s="161"/>
      <c r="E3710" s="161"/>
      <c r="F3710" s="165"/>
      <c r="H3710" s="165"/>
      <c r="J3710" s="165"/>
      <c r="L3710" s="165"/>
      <c r="N3710" s="165"/>
      <c r="P3710" s="165"/>
      <c r="R3710" s="165"/>
      <c r="T3710" s="165"/>
      <c r="V3710" s="165"/>
      <c r="X3710" s="165"/>
      <c r="Z3710" s="165"/>
      <c r="AB3710" s="165"/>
      <c r="AD3710" s="165"/>
      <c r="AF3710" s="165"/>
      <c r="AH3710" s="165"/>
      <c r="AJ3710" s="165"/>
      <c r="AL3710" s="165"/>
      <c r="AN3710" s="165"/>
      <c r="AP3710" s="165"/>
      <c r="AR3710" s="165"/>
      <c r="AT3710" s="165"/>
      <c r="AV3710" s="165"/>
      <c r="AX3710" s="165"/>
      <c r="AZ3710" s="165"/>
      <c r="BB3710" s="165"/>
    </row>
    <row r="3711" spans="1:54" ht="18.399999999999999" customHeight="1" x14ac:dyDescent="0.3">
      <c r="A3711" s="182"/>
      <c r="B3711" s="160"/>
      <c r="C3711" s="64"/>
      <c r="D3711" s="161"/>
    </row>
    <row r="3712" spans="1:54" ht="18.399999999999999" customHeight="1" x14ac:dyDescent="0.3">
      <c r="A3712" s="182"/>
      <c r="B3712" s="160"/>
      <c r="C3712" s="64"/>
      <c r="D3712" s="161"/>
    </row>
    <row r="3713" spans="1:54" s="174" customFormat="1" ht="18.399999999999999" customHeight="1" x14ac:dyDescent="0.3">
      <c r="A3713" s="182"/>
      <c r="B3713" s="160"/>
      <c r="C3713" s="64"/>
      <c r="D3713" s="161"/>
      <c r="E3713" s="161"/>
      <c r="F3713" s="165"/>
      <c r="H3713" s="165"/>
      <c r="J3713" s="165"/>
      <c r="L3713" s="165"/>
      <c r="N3713" s="165"/>
      <c r="P3713" s="165"/>
      <c r="R3713" s="165"/>
      <c r="T3713" s="165"/>
      <c r="V3713" s="165"/>
      <c r="X3713" s="165"/>
      <c r="Z3713" s="165"/>
      <c r="AB3713" s="165"/>
      <c r="AD3713" s="165"/>
      <c r="AF3713" s="165"/>
      <c r="AH3713" s="165"/>
      <c r="AJ3713" s="165"/>
      <c r="AL3713" s="165"/>
      <c r="AN3713" s="165"/>
      <c r="AP3713" s="165"/>
      <c r="AR3713" s="165"/>
      <c r="AT3713" s="165"/>
      <c r="AV3713" s="165"/>
      <c r="AX3713" s="165"/>
      <c r="AZ3713" s="165"/>
      <c r="BB3713" s="165"/>
    </row>
    <row r="3714" spans="1:54" s="174" customFormat="1" ht="18.399999999999999" customHeight="1" x14ac:dyDescent="0.3">
      <c r="A3714" s="182"/>
      <c r="B3714" s="160"/>
      <c r="C3714" s="64"/>
      <c r="D3714" s="161"/>
      <c r="E3714" s="161"/>
      <c r="H3714" s="178"/>
      <c r="J3714" s="165"/>
      <c r="L3714" s="165"/>
      <c r="N3714" s="165"/>
      <c r="P3714" s="165"/>
      <c r="R3714" s="165"/>
      <c r="T3714" s="165"/>
      <c r="V3714" s="165"/>
      <c r="X3714" s="165"/>
      <c r="Z3714" s="165"/>
      <c r="AB3714" s="165"/>
      <c r="AD3714" s="165"/>
      <c r="AF3714" s="165"/>
      <c r="AH3714" s="165"/>
      <c r="AJ3714" s="165"/>
      <c r="AL3714" s="165"/>
      <c r="AN3714" s="165"/>
      <c r="AP3714" s="165"/>
      <c r="AR3714" s="165"/>
      <c r="AT3714" s="165"/>
      <c r="AV3714" s="165"/>
      <c r="AX3714" s="165"/>
      <c r="AZ3714" s="165"/>
      <c r="BB3714" s="165"/>
    </row>
    <row r="3715" spans="1:54" s="174" customFormat="1" ht="18.399999999999999" customHeight="1" x14ac:dyDescent="0.3">
      <c r="A3715" s="182"/>
      <c r="B3715" s="160"/>
      <c r="C3715" s="64"/>
      <c r="D3715" s="161"/>
      <c r="E3715" s="161"/>
      <c r="H3715" s="165"/>
      <c r="J3715" s="165"/>
      <c r="L3715" s="165"/>
      <c r="N3715" s="165"/>
      <c r="P3715" s="165"/>
      <c r="R3715" s="165"/>
      <c r="T3715" s="165"/>
      <c r="V3715" s="165"/>
      <c r="X3715" s="165"/>
      <c r="Z3715" s="165"/>
      <c r="AB3715" s="165"/>
      <c r="AD3715" s="165"/>
      <c r="AF3715" s="165"/>
      <c r="AH3715" s="165"/>
      <c r="AJ3715" s="165"/>
      <c r="AL3715" s="165"/>
      <c r="AN3715" s="165"/>
      <c r="AP3715" s="165"/>
      <c r="AR3715" s="165"/>
      <c r="AT3715" s="165"/>
      <c r="AV3715" s="165"/>
      <c r="AX3715" s="165"/>
      <c r="AZ3715" s="165"/>
      <c r="BB3715" s="165"/>
    </row>
    <row r="3716" spans="1:54" s="174" customFormat="1" ht="18.399999999999999" customHeight="1" x14ac:dyDescent="0.3">
      <c r="A3716" s="182"/>
      <c r="B3716" s="160"/>
      <c r="C3716" s="64"/>
      <c r="D3716" s="161"/>
      <c r="E3716" s="161"/>
      <c r="H3716" s="165"/>
      <c r="J3716" s="165"/>
      <c r="L3716" s="165"/>
      <c r="N3716" s="165"/>
      <c r="P3716" s="165"/>
      <c r="R3716" s="165"/>
      <c r="T3716" s="165"/>
      <c r="V3716" s="165"/>
      <c r="X3716" s="165"/>
      <c r="Z3716" s="165"/>
      <c r="AB3716" s="165"/>
      <c r="AD3716" s="165"/>
      <c r="AF3716" s="165"/>
      <c r="AH3716" s="165"/>
      <c r="AJ3716" s="165"/>
      <c r="AL3716" s="165"/>
      <c r="AN3716" s="165"/>
      <c r="AP3716" s="165"/>
      <c r="AR3716" s="165"/>
      <c r="AT3716" s="165"/>
      <c r="AV3716" s="165"/>
      <c r="AX3716" s="165"/>
      <c r="AZ3716" s="165"/>
      <c r="BB3716" s="165"/>
    </row>
    <row r="3717" spans="1:54" s="174" customFormat="1" ht="18.399999999999999" customHeight="1" x14ac:dyDescent="0.3">
      <c r="A3717" s="182"/>
      <c r="C3717" s="89"/>
      <c r="D3717" s="164"/>
      <c r="E3717" s="161"/>
      <c r="H3717" s="165"/>
      <c r="J3717" s="165"/>
      <c r="L3717" s="165"/>
      <c r="N3717" s="165"/>
      <c r="P3717" s="165"/>
      <c r="R3717" s="165"/>
      <c r="T3717" s="165"/>
      <c r="V3717" s="165"/>
      <c r="X3717" s="165"/>
      <c r="Z3717" s="165"/>
      <c r="AB3717" s="165"/>
      <c r="AD3717" s="165"/>
      <c r="AF3717" s="165"/>
      <c r="AH3717" s="165"/>
      <c r="AJ3717" s="165"/>
      <c r="AL3717" s="165"/>
      <c r="AN3717" s="165"/>
      <c r="AP3717" s="165"/>
      <c r="AR3717" s="165"/>
      <c r="AT3717" s="165"/>
      <c r="AV3717" s="165"/>
      <c r="AX3717" s="165"/>
      <c r="AZ3717" s="165"/>
      <c r="BB3717" s="165"/>
    </row>
    <row r="3718" spans="1:54" s="174" customFormat="1" ht="18.399999999999999" customHeight="1" x14ac:dyDescent="0.3">
      <c r="A3718" s="182"/>
      <c r="B3718" s="160"/>
      <c r="C3718" s="64"/>
      <c r="D3718" s="161"/>
      <c r="E3718" s="161"/>
      <c r="F3718" s="165"/>
      <c r="H3718" s="165"/>
      <c r="J3718" s="165"/>
      <c r="L3718" s="165"/>
      <c r="N3718" s="165"/>
      <c r="P3718" s="165"/>
      <c r="R3718" s="165"/>
      <c r="T3718" s="165"/>
      <c r="V3718" s="165"/>
      <c r="X3718" s="165"/>
      <c r="Z3718" s="165"/>
      <c r="AB3718" s="165"/>
      <c r="AD3718" s="165"/>
      <c r="AF3718" s="165"/>
      <c r="AH3718" s="165"/>
      <c r="AJ3718" s="165"/>
      <c r="AL3718" s="165"/>
      <c r="AN3718" s="165"/>
      <c r="AP3718" s="165"/>
      <c r="AR3718" s="165"/>
      <c r="AT3718" s="165"/>
      <c r="AV3718" s="165"/>
      <c r="AX3718" s="165"/>
      <c r="AZ3718" s="165"/>
      <c r="BB3718" s="165"/>
    </row>
    <row r="3719" spans="1:54" s="174" customFormat="1" ht="18.399999999999999" customHeight="1" x14ac:dyDescent="0.3">
      <c r="A3719" s="182"/>
      <c r="B3719" s="160"/>
      <c r="C3719" s="64"/>
      <c r="D3719" s="161"/>
      <c r="E3719" s="161"/>
      <c r="F3719" s="165"/>
      <c r="H3719" s="165"/>
      <c r="J3719" s="165"/>
      <c r="L3719" s="165"/>
      <c r="N3719" s="165"/>
      <c r="P3719" s="165"/>
      <c r="R3719" s="165"/>
      <c r="T3719" s="165"/>
      <c r="V3719" s="165"/>
      <c r="X3719" s="165"/>
      <c r="Z3719" s="165"/>
      <c r="AB3719" s="165"/>
      <c r="AD3719" s="165"/>
      <c r="AF3719" s="165"/>
      <c r="AH3719" s="165"/>
      <c r="AJ3719" s="165"/>
      <c r="AL3719" s="165"/>
      <c r="AN3719" s="165"/>
      <c r="AP3719" s="165"/>
      <c r="AR3719" s="165"/>
      <c r="AT3719" s="165"/>
      <c r="AV3719" s="165"/>
      <c r="AX3719" s="165"/>
      <c r="AZ3719" s="165"/>
      <c r="BB3719" s="165"/>
    </row>
    <row r="3720" spans="1:54" s="174" customFormat="1" ht="18.399999999999999" customHeight="1" x14ac:dyDescent="0.3">
      <c r="A3720" s="182"/>
      <c r="B3720" s="173"/>
      <c r="C3720" s="64"/>
      <c r="D3720" s="161"/>
      <c r="E3720" s="161"/>
      <c r="H3720" s="164"/>
      <c r="J3720" s="164"/>
      <c r="L3720" s="164"/>
      <c r="N3720" s="164"/>
      <c r="P3720" s="164"/>
      <c r="R3720" s="164"/>
      <c r="T3720" s="164"/>
      <c r="V3720" s="164"/>
      <c r="X3720" s="164"/>
      <c r="Z3720" s="164"/>
      <c r="AB3720" s="164"/>
      <c r="AD3720" s="164"/>
      <c r="AF3720" s="164"/>
      <c r="AH3720" s="164"/>
      <c r="AJ3720" s="164"/>
      <c r="AL3720" s="164"/>
      <c r="AN3720" s="164"/>
      <c r="AP3720" s="164"/>
      <c r="AR3720" s="164"/>
      <c r="AT3720" s="164"/>
      <c r="AV3720" s="164"/>
      <c r="AX3720" s="164"/>
      <c r="AZ3720" s="164"/>
      <c r="BB3720" s="164"/>
    </row>
    <row r="3721" spans="1:54" s="174" customFormat="1" ht="18.399999999999999" customHeight="1" x14ac:dyDescent="0.3">
      <c r="A3721" s="200"/>
      <c r="B3721" s="173"/>
      <c r="C3721" s="67"/>
      <c r="D3721" s="161"/>
      <c r="E3721" s="161"/>
      <c r="H3721" s="165"/>
      <c r="J3721" s="165"/>
      <c r="L3721" s="165"/>
      <c r="N3721" s="165"/>
      <c r="P3721" s="165"/>
      <c r="R3721" s="165"/>
      <c r="T3721" s="165"/>
      <c r="V3721" s="165"/>
      <c r="X3721" s="165"/>
      <c r="Z3721" s="165"/>
      <c r="AB3721" s="165"/>
      <c r="AD3721" s="165"/>
      <c r="AF3721" s="165"/>
      <c r="AH3721" s="165"/>
      <c r="AJ3721" s="165"/>
      <c r="AL3721" s="165"/>
      <c r="AN3721" s="165"/>
      <c r="AP3721" s="165"/>
      <c r="AR3721" s="165"/>
      <c r="AT3721" s="165"/>
      <c r="AV3721" s="165"/>
      <c r="AX3721" s="165"/>
      <c r="AZ3721" s="165"/>
      <c r="BB3721" s="165"/>
    </row>
    <row r="3722" spans="1:54" s="174" customFormat="1" ht="18.399999999999999" customHeight="1" x14ac:dyDescent="0.3">
      <c r="A3722" s="182"/>
      <c r="B3722" s="160"/>
      <c r="C3722" s="64"/>
      <c r="D3722" s="161"/>
      <c r="E3722" s="161"/>
      <c r="H3722" s="165"/>
      <c r="J3722" s="165"/>
      <c r="L3722" s="165"/>
      <c r="N3722" s="165"/>
      <c r="P3722" s="165"/>
      <c r="R3722" s="165"/>
      <c r="T3722" s="165"/>
      <c r="V3722" s="165"/>
      <c r="X3722" s="165"/>
      <c r="Z3722" s="165"/>
      <c r="AB3722" s="165"/>
      <c r="AD3722" s="165"/>
      <c r="AF3722" s="165"/>
      <c r="AH3722" s="165"/>
      <c r="AJ3722" s="165"/>
      <c r="AL3722" s="165"/>
      <c r="AN3722" s="165"/>
      <c r="AP3722" s="165"/>
      <c r="AR3722" s="165"/>
      <c r="AT3722" s="165"/>
      <c r="AV3722" s="165"/>
      <c r="AX3722" s="165"/>
      <c r="AZ3722" s="165"/>
      <c r="BB3722" s="165"/>
    </row>
    <row r="3723" spans="1:54" s="174" customFormat="1" ht="18.399999999999999" customHeight="1" x14ac:dyDescent="0.3">
      <c r="A3723" s="182"/>
      <c r="B3723" s="160"/>
      <c r="C3723" s="64"/>
      <c r="D3723" s="161"/>
      <c r="E3723" s="161"/>
      <c r="F3723" s="165"/>
      <c r="H3723" s="165"/>
      <c r="J3723" s="165"/>
      <c r="L3723" s="165"/>
      <c r="N3723" s="165"/>
      <c r="P3723" s="165"/>
      <c r="R3723" s="165"/>
      <c r="T3723" s="165"/>
      <c r="V3723" s="165"/>
      <c r="X3723" s="165"/>
      <c r="Z3723" s="165"/>
      <c r="AB3723" s="165"/>
      <c r="AD3723" s="165"/>
      <c r="AF3723" s="165"/>
      <c r="AH3723" s="165"/>
      <c r="AJ3723" s="165"/>
      <c r="AL3723" s="165"/>
      <c r="AN3723" s="165"/>
      <c r="AP3723" s="165"/>
      <c r="AR3723" s="165"/>
      <c r="AT3723" s="165"/>
      <c r="AV3723" s="165"/>
      <c r="AX3723" s="165"/>
      <c r="AZ3723" s="165"/>
      <c r="BB3723" s="165"/>
    </row>
    <row r="3724" spans="1:54" s="174" customFormat="1" ht="18.399999999999999" customHeight="1" x14ac:dyDescent="0.3">
      <c r="A3724" s="200"/>
      <c r="B3724" s="173"/>
      <c r="C3724" s="67"/>
      <c r="D3724" s="161"/>
      <c r="E3724" s="161"/>
      <c r="H3724" s="165"/>
      <c r="J3724" s="165"/>
      <c r="L3724" s="165"/>
      <c r="N3724" s="165"/>
      <c r="P3724" s="165"/>
      <c r="R3724" s="165"/>
      <c r="T3724" s="165"/>
      <c r="V3724" s="165"/>
      <c r="X3724" s="165"/>
      <c r="Z3724" s="165"/>
      <c r="AB3724" s="165"/>
      <c r="AD3724" s="165"/>
      <c r="AF3724" s="165"/>
      <c r="AH3724" s="165"/>
      <c r="AJ3724" s="165"/>
      <c r="AL3724" s="165"/>
      <c r="AN3724" s="165"/>
      <c r="AP3724" s="165"/>
      <c r="AR3724" s="165"/>
      <c r="AT3724" s="165"/>
      <c r="AV3724" s="165"/>
      <c r="AX3724" s="165"/>
      <c r="AZ3724" s="165"/>
      <c r="BB3724" s="165"/>
    </row>
    <row r="3725" spans="1:54" s="174" customFormat="1" ht="18.399999999999999" customHeight="1" x14ac:dyDescent="0.3">
      <c r="A3725" s="182"/>
      <c r="C3725" s="64"/>
      <c r="D3725" s="161"/>
      <c r="E3725" s="161"/>
      <c r="H3725" s="165"/>
      <c r="J3725" s="165"/>
      <c r="L3725" s="165"/>
      <c r="N3725" s="165"/>
      <c r="P3725" s="165"/>
      <c r="R3725" s="165"/>
      <c r="T3725" s="165"/>
      <c r="V3725" s="165"/>
      <c r="X3725" s="165"/>
      <c r="Z3725" s="165"/>
      <c r="AB3725" s="165"/>
      <c r="AD3725" s="165"/>
      <c r="AF3725" s="165"/>
      <c r="AH3725" s="165"/>
      <c r="AJ3725" s="165"/>
      <c r="AL3725" s="165"/>
      <c r="AN3725" s="165"/>
      <c r="AP3725" s="165"/>
      <c r="AR3725" s="165"/>
      <c r="AT3725" s="165"/>
      <c r="AV3725" s="165"/>
      <c r="AX3725" s="165"/>
      <c r="AZ3725" s="165"/>
      <c r="BB3725" s="165"/>
    </row>
    <row r="3726" spans="1:54" s="174" customFormat="1" ht="18.399999999999999" customHeight="1" x14ac:dyDescent="0.3">
      <c r="A3726" s="182"/>
      <c r="B3726" s="160"/>
      <c r="C3726" s="64"/>
      <c r="D3726" s="161"/>
      <c r="E3726" s="161"/>
      <c r="F3726" s="165"/>
      <c r="H3726" s="165"/>
      <c r="J3726" s="165"/>
      <c r="L3726" s="165"/>
      <c r="N3726" s="165"/>
      <c r="P3726" s="165"/>
      <c r="R3726" s="165"/>
      <c r="T3726" s="165"/>
      <c r="V3726" s="165"/>
      <c r="X3726" s="165"/>
      <c r="Z3726" s="165"/>
      <c r="AB3726" s="165"/>
      <c r="AD3726" s="165"/>
      <c r="AF3726" s="165"/>
      <c r="AH3726" s="165"/>
      <c r="AJ3726" s="165"/>
      <c r="AL3726" s="165"/>
      <c r="AN3726" s="165"/>
      <c r="AP3726" s="165"/>
      <c r="AR3726" s="165"/>
      <c r="AT3726" s="165"/>
      <c r="AV3726" s="165"/>
      <c r="AX3726" s="165"/>
      <c r="AZ3726" s="165"/>
      <c r="BB3726" s="165"/>
    </row>
    <row r="3727" spans="1:54" ht="18.399999999999999" customHeight="1" x14ac:dyDescent="0.3">
      <c r="A3727" s="200"/>
      <c r="B3727" s="173"/>
      <c r="C3727" s="67"/>
      <c r="D3727" s="161"/>
      <c r="F3727" s="174"/>
    </row>
    <row r="3728" spans="1:54" s="174" customFormat="1" ht="18.399999999999999" customHeight="1" x14ac:dyDescent="0.3">
      <c r="A3728" s="182"/>
      <c r="B3728" s="160"/>
      <c r="C3728" s="64"/>
      <c r="D3728" s="161"/>
      <c r="E3728" s="161"/>
      <c r="H3728" s="165"/>
      <c r="J3728" s="165"/>
      <c r="L3728" s="165"/>
      <c r="N3728" s="165"/>
      <c r="P3728" s="165"/>
      <c r="R3728" s="165"/>
      <c r="T3728" s="165"/>
      <c r="V3728" s="165"/>
      <c r="X3728" s="165"/>
      <c r="Z3728" s="165"/>
      <c r="AB3728" s="165"/>
      <c r="AD3728" s="165"/>
      <c r="AF3728" s="165"/>
      <c r="AH3728" s="165"/>
      <c r="AJ3728" s="165"/>
      <c r="AL3728" s="165"/>
      <c r="AN3728" s="165"/>
      <c r="AP3728" s="165"/>
      <c r="AR3728" s="165"/>
      <c r="AT3728" s="165"/>
      <c r="AV3728" s="165"/>
      <c r="AX3728" s="165"/>
      <c r="AZ3728" s="165"/>
      <c r="BB3728" s="165"/>
    </row>
    <row r="3729" spans="1:54" s="174" customFormat="1" ht="18.399999999999999" customHeight="1" x14ac:dyDescent="0.3">
      <c r="A3729" s="182"/>
      <c r="B3729" s="160"/>
      <c r="C3729" s="64"/>
      <c r="D3729" s="161"/>
      <c r="E3729" s="161"/>
      <c r="H3729" s="165"/>
      <c r="J3729" s="165"/>
      <c r="L3729" s="165"/>
      <c r="N3729" s="165"/>
      <c r="P3729" s="165"/>
      <c r="R3729" s="165"/>
      <c r="T3729" s="165"/>
      <c r="V3729" s="165"/>
      <c r="X3729" s="165"/>
      <c r="Z3729" s="165"/>
      <c r="AB3729" s="165"/>
      <c r="AD3729" s="165"/>
      <c r="AF3729" s="165"/>
      <c r="AH3729" s="165"/>
      <c r="AJ3729" s="165"/>
      <c r="AL3729" s="165"/>
      <c r="AN3729" s="165"/>
      <c r="AP3729" s="165"/>
      <c r="AR3729" s="165"/>
      <c r="AT3729" s="165"/>
      <c r="AV3729" s="165"/>
      <c r="AX3729" s="165"/>
      <c r="AZ3729" s="165"/>
      <c r="BB3729" s="165"/>
    </row>
    <row r="3730" spans="1:54" s="174" customFormat="1" ht="18.399999999999999" customHeight="1" x14ac:dyDescent="0.3">
      <c r="A3730" s="182"/>
      <c r="B3730" s="160"/>
      <c r="C3730" s="64"/>
      <c r="D3730" s="161"/>
      <c r="E3730" s="161"/>
      <c r="H3730" s="165"/>
      <c r="J3730" s="165"/>
      <c r="L3730" s="165"/>
      <c r="N3730" s="165"/>
      <c r="P3730" s="165"/>
      <c r="R3730" s="165"/>
      <c r="T3730" s="165"/>
      <c r="V3730" s="165"/>
      <c r="X3730" s="165"/>
      <c r="Z3730" s="165"/>
      <c r="AB3730" s="165"/>
      <c r="AD3730" s="165"/>
      <c r="AF3730" s="165"/>
      <c r="AH3730" s="165"/>
      <c r="AJ3730" s="165"/>
      <c r="AL3730" s="165"/>
      <c r="AN3730" s="165"/>
      <c r="AP3730" s="165"/>
      <c r="AR3730" s="165"/>
      <c r="AT3730" s="165"/>
      <c r="AV3730" s="165"/>
      <c r="AX3730" s="165"/>
      <c r="AZ3730" s="165"/>
      <c r="BB3730" s="165"/>
    </row>
    <row r="3731" spans="1:54" s="174" customFormat="1" ht="18.399999999999999" customHeight="1" x14ac:dyDescent="0.3">
      <c r="A3731" s="182"/>
      <c r="B3731" s="160"/>
      <c r="C3731" s="64"/>
      <c r="D3731" s="161"/>
      <c r="E3731" s="161"/>
      <c r="L3731" s="165"/>
      <c r="N3731" s="165"/>
      <c r="P3731" s="165"/>
      <c r="R3731" s="165"/>
      <c r="T3731" s="165"/>
      <c r="V3731" s="165"/>
      <c r="X3731" s="165"/>
      <c r="Z3731" s="165"/>
      <c r="AB3731" s="165"/>
      <c r="AD3731" s="165"/>
      <c r="AF3731" s="165"/>
      <c r="AH3731" s="165"/>
      <c r="AJ3731" s="165"/>
      <c r="AL3731" s="165"/>
      <c r="AN3731" s="165"/>
      <c r="AP3731" s="165"/>
      <c r="AR3731" s="165"/>
      <c r="AT3731" s="165"/>
      <c r="AV3731" s="165"/>
      <c r="AX3731" s="165"/>
      <c r="AZ3731" s="165"/>
      <c r="BB3731" s="165"/>
    </row>
    <row r="3732" spans="1:54" s="174" customFormat="1" ht="18.399999999999999" customHeight="1" x14ac:dyDescent="0.3">
      <c r="A3732" s="182"/>
      <c r="B3732" s="160"/>
      <c r="C3732" s="64"/>
      <c r="D3732" s="161"/>
      <c r="E3732" s="161"/>
      <c r="F3732" s="165"/>
      <c r="H3732" s="165"/>
      <c r="J3732" s="165"/>
      <c r="L3732" s="165"/>
      <c r="N3732" s="165"/>
      <c r="P3732" s="165"/>
      <c r="R3732" s="165"/>
      <c r="T3732" s="165"/>
      <c r="V3732" s="165"/>
      <c r="X3732" s="165"/>
      <c r="Z3732" s="165"/>
      <c r="AB3732" s="165"/>
      <c r="AD3732" s="165"/>
      <c r="AF3732" s="165"/>
      <c r="AH3732" s="165"/>
      <c r="AJ3732" s="165"/>
      <c r="AL3732" s="165"/>
      <c r="AN3732" s="165"/>
      <c r="AP3732" s="165"/>
      <c r="AR3732" s="165"/>
      <c r="AT3732" s="165"/>
      <c r="AV3732" s="165"/>
      <c r="AX3732" s="165"/>
      <c r="AZ3732" s="165"/>
      <c r="BB3732" s="165"/>
    </row>
    <row r="3733" spans="1:54" s="174" customFormat="1" ht="18.399999999999999" customHeight="1" x14ac:dyDescent="0.3">
      <c r="A3733" s="182"/>
      <c r="B3733" s="160"/>
      <c r="C3733" s="64"/>
      <c r="D3733" s="161"/>
      <c r="E3733" s="161"/>
      <c r="H3733" s="165"/>
      <c r="J3733" s="165"/>
      <c r="L3733" s="165"/>
      <c r="N3733" s="165"/>
      <c r="P3733" s="165"/>
      <c r="R3733" s="165"/>
      <c r="T3733" s="165"/>
      <c r="V3733" s="165"/>
      <c r="X3733" s="165"/>
      <c r="Z3733" s="165"/>
      <c r="AB3733" s="165"/>
      <c r="AD3733" s="165"/>
      <c r="AF3733" s="165"/>
      <c r="AH3733" s="165"/>
      <c r="AJ3733" s="165"/>
      <c r="AL3733" s="165"/>
      <c r="AN3733" s="165"/>
      <c r="AP3733" s="165"/>
      <c r="AR3733" s="165"/>
      <c r="AT3733" s="165"/>
      <c r="AV3733" s="165"/>
      <c r="AX3733" s="165"/>
      <c r="AZ3733" s="165"/>
      <c r="BB3733" s="165"/>
    </row>
    <row r="3734" spans="1:54" s="174" customFormat="1" ht="18.399999999999999" customHeight="1" x14ac:dyDescent="0.3">
      <c r="A3734" s="182"/>
      <c r="C3734" s="64"/>
      <c r="D3734" s="161"/>
      <c r="E3734" s="161"/>
      <c r="H3734" s="165"/>
      <c r="J3734" s="165"/>
      <c r="L3734" s="165"/>
      <c r="N3734" s="165"/>
      <c r="P3734" s="165"/>
      <c r="R3734" s="165"/>
      <c r="T3734" s="165"/>
      <c r="V3734" s="165"/>
      <c r="X3734" s="165"/>
      <c r="Z3734" s="165"/>
      <c r="AB3734" s="165"/>
      <c r="AD3734" s="165"/>
      <c r="AF3734" s="165"/>
      <c r="AH3734" s="165"/>
      <c r="AJ3734" s="165"/>
      <c r="AL3734" s="165"/>
      <c r="AN3734" s="165"/>
      <c r="AP3734" s="165"/>
      <c r="AR3734" s="165"/>
      <c r="AT3734" s="165"/>
      <c r="AV3734" s="165"/>
      <c r="AX3734" s="165"/>
      <c r="AZ3734" s="165"/>
      <c r="BB3734" s="165"/>
    </row>
    <row r="3735" spans="1:54" s="174" customFormat="1" ht="18.399999999999999" customHeight="1" x14ac:dyDescent="0.3">
      <c r="A3735" s="182"/>
      <c r="B3735" s="160"/>
      <c r="C3735" s="64"/>
      <c r="D3735" s="161"/>
      <c r="E3735" s="161"/>
      <c r="F3735" s="165"/>
      <c r="H3735" s="165"/>
      <c r="J3735" s="165"/>
      <c r="L3735" s="165"/>
      <c r="N3735" s="165"/>
      <c r="P3735" s="165"/>
      <c r="R3735" s="165"/>
      <c r="T3735" s="165"/>
      <c r="V3735" s="165"/>
      <c r="X3735" s="165"/>
      <c r="Z3735" s="165"/>
      <c r="AB3735" s="165"/>
      <c r="AD3735" s="165"/>
      <c r="AF3735" s="165"/>
      <c r="AH3735" s="165"/>
      <c r="AJ3735" s="165"/>
      <c r="AL3735" s="165"/>
      <c r="AN3735" s="165"/>
      <c r="AP3735" s="165"/>
      <c r="AR3735" s="165"/>
      <c r="AT3735" s="165"/>
      <c r="AV3735" s="165"/>
      <c r="AX3735" s="165"/>
      <c r="AZ3735" s="165"/>
      <c r="BB3735" s="165"/>
    </row>
    <row r="3736" spans="1:54" s="174" customFormat="1" ht="18.399999999999999" customHeight="1" x14ac:dyDescent="0.3">
      <c r="A3736" s="182"/>
      <c r="B3736" s="160"/>
      <c r="C3736" s="64"/>
      <c r="D3736" s="161"/>
      <c r="E3736" s="161"/>
      <c r="F3736" s="165"/>
      <c r="H3736" s="165"/>
      <c r="J3736" s="165"/>
      <c r="L3736" s="165"/>
      <c r="N3736" s="165"/>
      <c r="P3736" s="165"/>
      <c r="R3736" s="165"/>
      <c r="T3736" s="165"/>
      <c r="V3736" s="165"/>
      <c r="X3736" s="165"/>
      <c r="Z3736" s="165"/>
      <c r="AB3736" s="165"/>
      <c r="AD3736" s="165"/>
      <c r="AF3736" s="165"/>
      <c r="AH3736" s="165"/>
      <c r="AJ3736" s="165"/>
      <c r="AL3736" s="165"/>
      <c r="AN3736" s="165"/>
      <c r="AP3736" s="165"/>
      <c r="AR3736" s="165"/>
      <c r="AT3736" s="165"/>
      <c r="AV3736" s="165"/>
      <c r="AX3736" s="165"/>
      <c r="AZ3736" s="165"/>
      <c r="BB3736" s="165"/>
    </row>
    <row r="3737" spans="1:54" s="174" customFormat="1" ht="18.399999999999999" customHeight="1" x14ac:dyDescent="0.3">
      <c r="A3737" s="182"/>
      <c r="B3737" s="160"/>
      <c r="C3737" s="64"/>
      <c r="D3737" s="161"/>
      <c r="E3737" s="161"/>
      <c r="F3737" s="165"/>
      <c r="H3737" s="165"/>
      <c r="J3737" s="165"/>
      <c r="L3737" s="165"/>
      <c r="N3737" s="165"/>
      <c r="P3737" s="165"/>
      <c r="R3737" s="165"/>
      <c r="T3737" s="165"/>
      <c r="V3737" s="165"/>
      <c r="X3737" s="165"/>
      <c r="Z3737" s="165"/>
      <c r="AB3737" s="165"/>
      <c r="AD3737" s="165"/>
      <c r="AF3737" s="165"/>
      <c r="AH3737" s="165"/>
      <c r="AJ3737" s="165"/>
      <c r="AL3737" s="165"/>
      <c r="AN3737" s="165"/>
      <c r="AP3737" s="165"/>
      <c r="AR3737" s="165"/>
      <c r="AT3737" s="165"/>
      <c r="AV3737" s="165"/>
      <c r="AX3737" s="165"/>
      <c r="AZ3737" s="165"/>
      <c r="BB3737" s="165"/>
    </row>
    <row r="3738" spans="1:54" s="174" customFormat="1" ht="18.399999999999999" customHeight="1" x14ac:dyDescent="0.3">
      <c r="A3738" s="182"/>
      <c r="B3738" s="160"/>
      <c r="C3738" s="64"/>
      <c r="D3738" s="161"/>
      <c r="E3738" s="161"/>
      <c r="F3738" s="165"/>
      <c r="H3738" s="165"/>
      <c r="J3738" s="165"/>
      <c r="L3738" s="165"/>
      <c r="N3738" s="165"/>
      <c r="P3738" s="165"/>
      <c r="R3738" s="165"/>
      <c r="T3738" s="165"/>
      <c r="V3738" s="165"/>
      <c r="X3738" s="165"/>
      <c r="Z3738" s="165"/>
      <c r="AB3738" s="165"/>
      <c r="AD3738" s="165"/>
      <c r="AF3738" s="165"/>
      <c r="AH3738" s="165"/>
      <c r="AJ3738" s="165"/>
      <c r="AL3738" s="165"/>
      <c r="AN3738" s="165"/>
      <c r="AP3738" s="165"/>
      <c r="AR3738" s="165"/>
      <c r="AT3738" s="165"/>
      <c r="AV3738" s="165"/>
      <c r="AX3738" s="165"/>
      <c r="AZ3738" s="165"/>
      <c r="BB3738" s="165"/>
    </row>
    <row r="3739" spans="1:54" s="174" customFormat="1" ht="18.399999999999999" customHeight="1" x14ac:dyDescent="0.3">
      <c r="A3739" s="182"/>
      <c r="B3739" s="160"/>
      <c r="C3739" s="64"/>
      <c r="D3739" s="161"/>
      <c r="E3739" s="161"/>
      <c r="H3739" s="165"/>
      <c r="J3739" s="165"/>
      <c r="L3739" s="165"/>
      <c r="N3739" s="165"/>
      <c r="P3739" s="165"/>
      <c r="R3739" s="165"/>
      <c r="T3739" s="165"/>
      <c r="V3739" s="165"/>
      <c r="X3739" s="165"/>
      <c r="Z3739" s="165"/>
      <c r="AB3739" s="165"/>
      <c r="AD3739" s="165"/>
      <c r="AF3739" s="165"/>
      <c r="AH3739" s="165"/>
      <c r="AJ3739" s="165"/>
      <c r="AL3739" s="165"/>
      <c r="AN3739" s="165"/>
      <c r="AP3739" s="165"/>
      <c r="AR3739" s="165"/>
      <c r="AT3739" s="165"/>
      <c r="AV3739" s="165"/>
      <c r="AX3739" s="165"/>
      <c r="AZ3739" s="165"/>
      <c r="BB3739" s="165"/>
    </row>
    <row r="3740" spans="1:54" s="174" customFormat="1" ht="18.399999999999999" customHeight="1" x14ac:dyDescent="0.3">
      <c r="A3740" s="182"/>
      <c r="B3740" s="161"/>
      <c r="C3740" s="89"/>
      <c r="D3740" s="164"/>
      <c r="E3740" s="161"/>
      <c r="H3740" s="165"/>
      <c r="J3740" s="165"/>
      <c r="L3740" s="165"/>
      <c r="N3740" s="165"/>
      <c r="P3740" s="165"/>
      <c r="R3740" s="165"/>
      <c r="T3740" s="165"/>
      <c r="V3740" s="165"/>
      <c r="X3740" s="165"/>
      <c r="Z3740" s="165"/>
      <c r="AB3740" s="165"/>
      <c r="AD3740" s="165"/>
      <c r="AF3740" s="165"/>
      <c r="AH3740" s="165"/>
      <c r="AJ3740" s="165"/>
      <c r="AL3740" s="165"/>
      <c r="AN3740" s="165"/>
      <c r="AP3740" s="165"/>
      <c r="AR3740" s="165"/>
      <c r="AT3740" s="165"/>
      <c r="AV3740" s="165"/>
      <c r="AX3740" s="165"/>
      <c r="AZ3740" s="165"/>
      <c r="BB3740" s="165"/>
    </row>
    <row r="3741" spans="1:54" s="174" customFormat="1" ht="18.399999999999999" customHeight="1" x14ac:dyDescent="0.3">
      <c r="A3741" s="182"/>
      <c r="B3741" s="160"/>
      <c r="C3741" s="64"/>
      <c r="D3741" s="161"/>
      <c r="E3741" s="161"/>
      <c r="L3741" s="165"/>
      <c r="N3741" s="165"/>
      <c r="P3741" s="165"/>
      <c r="R3741" s="165"/>
      <c r="T3741" s="165"/>
      <c r="V3741" s="165"/>
      <c r="X3741" s="165"/>
      <c r="Z3741" s="165"/>
      <c r="AB3741" s="165"/>
      <c r="AD3741" s="165"/>
      <c r="AF3741" s="165"/>
      <c r="AH3741" s="165"/>
      <c r="AJ3741" s="165"/>
      <c r="AL3741" s="165"/>
      <c r="AN3741" s="165"/>
      <c r="AP3741" s="165"/>
      <c r="AR3741" s="165"/>
      <c r="AT3741" s="165"/>
      <c r="AV3741" s="165"/>
      <c r="AX3741" s="165"/>
      <c r="AZ3741" s="165"/>
      <c r="BB3741" s="165"/>
    </row>
    <row r="3742" spans="1:54" s="174" customFormat="1" ht="18.399999999999999" customHeight="1" x14ac:dyDescent="0.3">
      <c r="A3742" s="182"/>
      <c r="B3742" s="160"/>
      <c r="C3742" s="64"/>
      <c r="D3742" s="161"/>
      <c r="E3742" s="161"/>
      <c r="F3742" s="165"/>
      <c r="H3742" s="165"/>
      <c r="J3742" s="165"/>
      <c r="L3742" s="165"/>
      <c r="N3742" s="165"/>
      <c r="P3742" s="165"/>
      <c r="R3742" s="165"/>
      <c r="T3742" s="165"/>
      <c r="V3742" s="165"/>
      <c r="X3742" s="165"/>
      <c r="Z3742" s="165"/>
      <c r="AB3742" s="165"/>
      <c r="AD3742" s="165"/>
      <c r="AF3742" s="165"/>
      <c r="AH3742" s="165"/>
      <c r="AJ3742" s="165"/>
      <c r="AL3742" s="165"/>
      <c r="AN3742" s="165"/>
      <c r="AP3742" s="165"/>
      <c r="AR3742" s="165"/>
      <c r="AT3742" s="165"/>
      <c r="AV3742" s="165"/>
      <c r="AX3742" s="165"/>
      <c r="AZ3742" s="165"/>
      <c r="BB3742" s="165"/>
    </row>
    <row r="3743" spans="1:54" s="174" customFormat="1" ht="18.399999999999999" customHeight="1" x14ac:dyDescent="0.3">
      <c r="A3743" s="182"/>
      <c r="B3743" s="160"/>
      <c r="C3743" s="64"/>
      <c r="D3743" s="161"/>
      <c r="E3743" s="161"/>
      <c r="F3743" s="165"/>
      <c r="H3743" s="165"/>
      <c r="J3743" s="165"/>
      <c r="L3743" s="165"/>
      <c r="N3743" s="165"/>
      <c r="P3743" s="165"/>
      <c r="R3743" s="165"/>
      <c r="T3743" s="165"/>
      <c r="V3743" s="165"/>
      <c r="X3743" s="165"/>
      <c r="Z3743" s="165"/>
      <c r="AB3743" s="165"/>
      <c r="AD3743" s="165"/>
      <c r="AF3743" s="165"/>
      <c r="AH3743" s="165"/>
      <c r="AJ3743" s="165"/>
      <c r="AL3743" s="165"/>
      <c r="AN3743" s="165"/>
      <c r="AP3743" s="165"/>
      <c r="AR3743" s="165"/>
      <c r="AT3743" s="165"/>
      <c r="AV3743" s="165"/>
      <c r="AX3743" s="165"/>
      <c r="AZ3743" s="165"/>
      <c r="BB3743" s="165"/>
    </row>
    <row r="3744" spans="1:54" s="174" customFormat="1" ht="18.399999999999999" customHeight="1" x14ac:dyDescent="0.3">
      <c r="A3744" s="200"/>
      <c r="B3744" s="161"/>
      <c r="C3744" s="89"/>
      <c r="D3744" s="164"/>
      <c r="E3744" s="161"/>
      <c r="H3744" s="165"/>
      <c r="J3744" s="165"/>
      <c r="L3744" s="165"/>
      <c r="N3744" s="165"/>
      <c r="P3744" s="165"/>
      <c r="R3744" s="165"/>
      <c r="T3744" s="165"/>
      <c r="V3744" s="165"/>
      <c r="X3744" s="165"/>
      <c r="Z3744" s="165"/>
      <c r="AB3744" s="165"/>
      <c r="AD3744" s="165"/>
      <c r="AF3744" s="165"/>
      <c r="AH3744" s="165"/>
      <c r="AJ3744" s="165"/>
      <c r="AL3744" s="165"/>
      <c r="AN3744" s="165"/>
      <c r="AP3744" s="165"/>
      <c r="AR3744" s="165"/>
      <c r="AT3744" s="165"/>
      <c r="AV3744" s="165"/>
      <c r="AX3744" s="165"/>
      <c r="AZ3744" s="165"/>
      <c r="BB3744" s="165"/>
    </row>
    <row r="3745" spans="1:54" s="174" customFormat="1" ht="18.399999999999999" customHeight="1" x14ac:dyDescent="0.3">
      <c r="A3745" s="182"/>
      <c r="B3745" s="160"/>
      <c r="C3745" s="64"/>
      <c r="D3745" s="161"/>
      <c r="E3745" s="161"/>
      <c r="F3745" s="165"/>
      <c r="H3745" s="165"/>
      <c r="J3745" s="165"/>
      <c r="L3745" s="165"/>
      <c r="N3745" s="165"/>
      <c r="P3745" s="165"/>
      <c r="R3745" s="165"/>
      <c r="T3745" s="165"/>
      <c r="V3745" s="165"/>
      <c r="X3745" s="165"/>
      <c r="Z3745" s="165"/>
      <c r="AB3745" s="165"/>
      <c r="AD3745" s="165"/>
      <c r="AF3745" s="165"/>
      <c r="AH3745" s="165"/>
      <c r="AJ3745" s="165"/>
      <c r="AL3745" s="165"/>
      <c r="AN3745" s="165"/>
      <c r="AP3745" s="165"/>
      <c r="AR3745" s="165"/>
      <c r="AT3745" s="165"/>
      <c r="AV3745" s="165"/>
      <c r="AX3745" s="165"/>
      <c r="AZ3745" s="165"/>
      <c r="BB3745" s="165"/>
    </row>
    <row r="3746" spans="1:54" s="174" customFormat="1" ht="18.399999999999999" customHeight="1" x14ac:dyDescent="0.3">
      <c r="A3746" s="207"/>
      <c r="B3746" s="179"/>
      <c r="C3746" s="80"/>
      <c r="D3746" s="161"/>
      <c r="E3746" s="161"/>
      <c r="H3746" s="165"/>
      <c r="J3746" s="165"/>
      <c r="L3746" s="165"/>
      <c r="N3746" s="165"/>
      <c r="P3746" s="165"/>
      <c r="R3746" s="165"/>
      <c r="T3746" s="165"/>
      <c r="V3746" s="165"/>
      <c r="X3746" s="165"/>
      <c r="Z3746" s="165"/>
      <c r="AB3746" s="165"/>
      <c r="AD3746" s="165"/>
      <c r="AF3746" s="165"/>
      <c r="AH3746" s="165"/>
      <c r="AJ3746" s="165"/>
      <c r="AL3746" s="165"/>
      <c r="AN3746" s="165"/>
      <c r="AP3746" s="165"/>
      <c r="AR3746" s="165"/>
      <c r="AT3746" s="165"/>
      <c r="AV3746" s="165"/>
      <c r="AX3746" s="165"/>
      <c r="AZ3746" s="165"/>
      <c r="BB3746" s="165"/>
    </row>
    <row r="3747" spans="1:54" s="174" customFormat="1" ht="18.399999999999999" customHeight="1" x14ac:dyDescent="0.3">
      <c r="A3747" s="206"/>
      <c r="B3747" s="161"/>
      <c r="C3747" s="64"/>
      <c r="D3747" s="177"/>
      <c r="E3747" s="161"/>
      <c r="H3747" s="165"/>
      <c r="J3747" s="165"/>
      <c r="L3747" s="165"/>
      <c r="N3747" s="165"/>
      <c r="P3747" s="165"/>
      <c r="R3747" s="165"/>
      <c r="T3747" s="165"/>
      <c r="V3747" s="165"/>
      <c r="X3747" s="165"/>
      <c r="Z3747" s="165"/>
      <c r="AB3747" s="165"/>
      <c r="AD3747" s="165"/>
      <c r="AF3747" s="165"/>
      <c r="AH3747" s="165"/>
      <c r="AJ3747" s="165"/>
      <c r="AL3747" s="165"/>
      <c r="AN3747" s="165"/>
      <c r="AP3747" s="165"/>
      <c r="AR3747" s="165"/>
      <c r="AT3747" s="165"/>
      <c r="AV3747" s="165"/>
      <c r="AX3747" s="165"/>
      <c r="AZ3747" s="165"/>
      <c r="BB3747" s="165"/>
    </row>
    <row r="3748" spans="1:54" s="174" customFormat="1" ht="18.399999999999999" customHeight="1" x14ac:dyDescent="0.3">
      <c r="A3748" s="182"/>
      <c r="B3748" s="160"/>
      <c r="C3748" s="64"/>
      <c r="D3748" s="161"/>
      <c r="E3748" s="161"/>
      <c r="H3748" s="178"/>
      <c r="J3748" s="178"/>
      <c r="L3748" s="178"/>
      <c r="N3748" s="178"/>
      <c r="P3748" s="178"/>
      <c r="R3748" s="178"/>
      <c r="T3748" s="178"/>
      <c r="V3748" s="178"/>
      <c r="X3748" s="178"/>
      <c r="Z3748" s="178"/>
      <c r="AB3748" s="178"/>
      <c r="AD3748" s="178"/>
      <c r="AF3748" s="178"/>
      <c r="AH3748" s="178"/>
      <c r="AJ3748" s="178"/>
      <c r="AL3748" s="178"/>
      <c r="AN3748" s="178"/>
      <c r="AP3748" s="178"/>
      <c r="AR3748" s="178"/>
      <c r="AT3748" s="178"/>
      <c r="AV3748" s="178"/>
      <c r="AX3748" s="178"/>
      <c r="AZ3748" s="178"/>
      <c r="BB3748" s="178"/>
    </row>
    <row r="3749" spans="1:54" s="174" customFormat="1" ht="18.399999999999999" customHeight="1" x14ac:dyDescent="0.3">
      <c r="A3749" s="182"/>
      <c r="B3749" s="160"/>
      <c r="C3749" s="64"/>
      <c r="D3749" s="161"/>
      <c r="E3749" s="161"/>
      <c r="N3749" s="164"/>
      <c r="P3749" s="164"/>
      <c r="R3749" s="164"/>
      <c r="T3749" s="164"/>
      <c r="V3749" s="164"/>
      <c r="X3749" s="164"/>
      <c r="Z3749" s="164"/>
      <c r="AB3749" s="164"/>
      <c r="AD3749" s="164"/>
      <c r="AF3749" s="164"/>
      <c r="AH3749" s="164"/>
      <c r="AJ3749" s="164"/>
      <c r="AL3749" s="164"/>
      <c r="AN3749" s="164"/>
      <c r="AP3749" s="164"/>
      <c r="AR3749" s="164"/>
      <c r="AT3749" s="164"/>
      <c r="AV3749" s="164"/>
      <c r="AX3749" s="164"/>
      <c r="AZ3749" s="164"/>
      <c r="BB3749" s="164"/>
    </row>
    <row r="3750" spans="1:54" s="174" customFormat="1" ht="18.399999999999999" customHeight="1" x14ac:dyDescent="0.3">
      <c r="A3750" s="182"/>
      <c r="B3750" s="160"/>
      <c r="C3750" s="64"/>
      <c r="D3750" s="161"/>
      <c r="E3750" s="161"/>
      <c r="H3750" s="178"/>
      <c r="J3750" s="165"/>
      <c r="L3750" s="165"/>
      <c r="N3750" s="165"/>
      <c r="P3750" s="165"/>
      <c r="R3750" s="165"/>
      <c r="T3750" s="165"/>
      <c r="V3750" s="165"/>
      <c r="X3750" s="165"/>
      <c r="Z3750" s="165"/>
      <c r="AB3750" s="165"/>
      <c r="AD3750" s="165"/>
      <c r="AF3750" s="165"/>
      <c r="AH3750" s="165"/>
      <c r="AJ3750" s="165"/>
      <c r="AL3750" s="165"/>
      <c r="AN3750" s="165"/>
      <c r="AP3750" s="165"/>
      <c r="AR3750" s="165"/>
      <c r="AT3750" s="165"/>
      <c r="AV3750" s="165"/>
      <c r="AX3750" s="165"/>
      <c r="AZ3750" s="165"/>
      <c r="BB3750" s="165"/>
    </row>
    <row r="3751" spans="1:54" s="174" customFormat="1" ht="18.399999999999999" customHeight="1" x14ac:dyDescent="0.3">
      <c r="A3751" s="182"/>
      <c r="B3751" s="160"/>
      <c r="C3751" s="64"/>
      <c r="D3751" s="161"/>
      <c r="E3751" s="161"/>
      <c r="F3751" s="165"/>
      <c r="H3751" s="165"/>
      <c r="J3751" s="165"/>
      <c r="L3751" s="165"/>
      <c r="N3751" s="165"/>
      <c r="P3751" s="165"/>
      <c r="R3751" s="165"/>
      <c r="T3751" s="165"/>
      <c r="V3751" s="165"/>
      <c r="X3751" s="165"/>
      <c r="Z3751" s="165"/>
      <c r="AB3751" s="165"/>
      <c r="AD3751" s="165"/>
      <c r="AF3751" s="165"/>
      <c r="AH3751" s="165"/>
      <c r="AJ3751" s="165"/>
      <c r="AL3751" s="165"/>
      <c r="AN3751" s="165"/>
      <c r="AP3751" s="165"/>
      <c r="AR3751" s="165"/>
      <c r="AT3751" s="165"/>
      <c r="AV3751" s="165"/>
      <c r="AX3751" s="165"/>
      <c r="AZ3751" s="165"/>
      <c r="BB3751" s="165"/>
    </row>
    <row r="3752" spans="1:54" s="174" customFormat="1" ht="18.399999999999999" customHeight="1" x14ac:dyDescent="0.3">
      <c r="A3752" s="182"/>
      <c r="B3752" s="160"/>
      <c r="C3752" s="64"/>
      <c r="D3752" s="161"/>
      <c r="E3752" s="161"/>
      <c r="J3752" s="165"/>
      <c r="L3752" s="165"/>
      <c r="N3752" s="165"/>
      <c r="P3752" s="165"/>
      <c r="R3752" s="165"/>
      <c r="T3752" s="165"/>
      <c r="V3752" s="165"/>
      <c r="X3752" s="165"/>
      <c r="Z3752" s="165"/>
      <c r="AB3752" s="165"/>
      <c r="AD3752" s="165"/>
      <c r="AF3752" s="165"/>
      <c r="AH3752" s="165"/>
      <c r="AJ3752" s="165"/>
      <c r="AL3752" s="165"/>
      <c r="AN3752" s="165"/>
      <c r="AP3752" s="165"/>
      <c r="AR3752" s="165"/>
      <c r="AT3752" s="165"/>
      <c r="AV3752" s="165"/>
      <c r="AX3752" s="165"/>
      <c r="AZ3752" s="165"/>
      <c r="BB3752" s="165"/>
    </row>
    <row r="3753" spans="1:54" s="174" customFormat="1" ht="18.399999999999999" customHeight="1" x14ac:dyDescent="0.3">
      <c r="A3753" s="182"/>
      <c r="B3753" s="160"/>
      <c r="C3753" s="64"/>
      <c r="D3753" s="161"/>
      <c r="E3753" s="161"/>
      <c r="H3753" s="165"/>
      <c r="J3753" s="165"/>
      <c r="L3753" s="165"/>
      <c r="N3753" s="165"/>
      <c r="P3753" s="165"/>
      <c r="R3753" s="165"/>
      <c r="T3753" s="165"/>
      <c r="V3753" s="165"/>
      <c r="X3753" s="165"/>
      <c r="Z3753" s="165"/>
      <c r="AB3753" s="165"/>
      <c r="AD3753" s="165"/>
      <c r="AF3753" s="165"/>
      <c r="AH3753" s="165"/>
      <c r="AJ3753" s="165"/>
      <c r="AL3753" s="165"/>
      <c r="AN3753" s="165"/>
      <c r="AP3753" s="165"/>
      <c r="AR3753" s="165"/>
      <c r="AT3753" s="165"/>
      <c r="AV3753" s="165"/>
      <c r="AX3753" s="165"/>
      <c r="AZ3753" s="165"/>
      <c r="BB3753" s="165"/>
    </row>
    <row r="3754" spans="1:54" s="174" customFormat="1" ht="18.399999999999999" customHeight="1" x14ac:dyDescent="0.3">
      <c r="A3754" s="182"/>
      <c r="B3754" s="160"/>
      <c r="C3754" s="64"/>
      <c r="D3754" s="161"/>
      <c r="E3754" s="161"/>
      <c r="H3754" s="165"/>
      <c r="J3754" s="165"/>
      <c r="L3754" s="165"/>
      <c r="N3754" s="165"/>
      <c r="P3754" s="165"/>
      <c r="R3754" s="165"/>
      <c r="T3754" s="165"/>
      <c r="V3754" s="165"/>
      <c r="X3754" s="165"/>
      <c r="Z3754" s="165"/>
      <c r="AB3754" s="165"/>
      <c r="AD3754" s="165"/>
      <c r="AF3754" s="165"/>
      <c r="AH3754" s="165"/>
      <c r="AJ3754" s="165"/>
      <c r="AL3754" s="165"/>
      <c r="AN3754" s="165"/>
      <c r="AP3754" s="165"/>
      <c r="AR3754" s="165"/>
      <c r="AT3754" s="165"/>
      <c r="AV3754" s="165"/>
      <c r="AX3754" s="165"/>
      <c r="AZ3754" s="165"/>
      <c r="BB3754" s="165"/>
    </row>
    <row r="3755" spans="1:54" s="174" customFormat="1" ht="18.399999999999999" customHeight="1" x14ac:dyDescent="0.3">
      <c r="A3755" s="182"/>
      <c r="B3755" s="160"/>
      <c r="C3755" s="64"/>
      <c r="D3755" s="161"/>
      <c r="E3755" s="161"/>
      <c r="H3755" s="164"/>
      <c r="J3755" s="164"/>
      <c r="L3755" s="164"/>
      <c r="N3755" s="164"/>
      <c r="P3755" s="164"/>
      <c r="R3755" s="164"/>
      <c r="T3755" s="164"/>
      <c r="V3755" s="164"/>
      <c r="X3755" s="164"/>
      <c r="Z3755" s="164"/>
      <c r="AB3755" s="164"/>
      <c r="AD3755" s="164"/>
      <c r="AF3755" s="164"/>
      <c r="AH3755" s="164"/>
      <c r="AJ3755" s="164"/>
      <c r="AL3755" s="164"/>
      <c r="AN3755" s="164"/>
      <c r="AP3755" s="164"/>
      <c r="AR3755" s="164"/>
      <c r="AT3755" s="164"/>
      <c r="AV3755" s="164"/>
      <c r="AX3755" s="164"/>
      <c r="AZ3755" s="164"/>
      <c r="BB3755" s="164"/>
    </row>
    <row r="3756" spans="1:54" s="174" customFormat="1" ht="18.399999999999999" customHeight="1" x14ac:dyDescent="0.3">
      <c r="A3756" s="182"/>
      <c r="B3756" s="160"/>
      <c r="C3756" s="64"/>
      <c r="D3756" s="161"/>
      <c r="E3756" s="161"/>
      <c r="H3756" s="164"/>
      <c r="J3756" s="164"/>
      <c r="L3756" s="164"/>
      <c r="N3756" s="164"/>
      <c r="P3756" s="164"/>
      <c r="R3756" s="164"/>
      <c r="T3756" s="164"/>
      <c r="V3756" s="164"/>
      <c r="X3756" s="164"/>
      <c r="Z3756" s="164"/>
      <c r="AB3756" s="164"/>
      <c r="AD3756" s="164"/>
      <c r="AF3756" s="164"/>
      <c r="AH3756" s="164"/>
      <c r="AJ3756" s="164"/>
      <c r="AL3756" s="164"/>
      <c r="AN3756" s="164"/>
      <c r="AP3756" s="164"/>
      <c r="AR3756" s="164"/>
      <c r="AT3756" s="164"/>
      <c r="AV3756" s="164"/>
      <c r="AX3756" s="164"/>
      <c r="AZ3756" s="164"/>
      <c r="BB3756" s="164"/>
    </row>
    <row r="3757" spans="1:54" s="174" customFormat="1" ht="18.399999999999999" customHeight="1" x14ac:dyDescent="0.3">
      <c r="A3757" s="182"/>
      <c r="B3757" s="160"/>
      <c r="C3757" s="64"/>
      <c r="D3757" s="161"/>
      <c r="E3757" s="161"/>
      <c r="H3757" s="165"/>
      <c r="J3757" s="165"/>
      <c r="L3757" s="165"/>
      <c r="N3757" s="165"/>
      <c r="P3757" s="165"/>
      <c r="R3757" s="165"/>
      <c r="T3757" s="165"/>
      <c r="V3757" s="165"/>
      <c r="X3757" s="165"/>
      <c r="Z3757" s="165"/>
      <c r="AB3757" s="165"/>
      <c r="AD3757" s="165"/>
      <c r="AF3757" s="165"/>
      <c r="AH3757" s="165"/>
      <c r="AJ3757" s="165"/>
      <c r="AL3757" s="165"/>
      <c r="AN3757" s="165"/>
      <c r="AP3757" s="165"/>
      <c r="AR3757" s="165"/>
      <c r="AT3757" s="165"/>
      <c r="AV3757" s="165"/>
      <c r="AX3757" s="165"/>
      <c r="AZ3757" s="165"/>
      <c r="BB3757" s="165"/>
    </row>
    <row r="3758" spans="1:54" s="174" customFormat="1" ht="18.399999999999999" customHeight="1" x14ac:dyDescent="0.3">
      <c r="A3758" s="200"/>
      <c r="B3758" s="173"/>
      <c r="C3758" s="67"/>
      <c r="D3758" s="161"/>
      <c r="E3758" s="161"/>
      <c r="H3758" s="165"/>
      <c r="J3758" s="165"/>
      <c r="L3758" s="165"/>
      <c r="N3758" s="165"/>
      <c r="P3758" s="165"/>
      <c r="R3758" s="165"/>
      <c r="T3758" s="165"/>
      <c r="V3758" s="165"/>
      <c r="X3758" s="165"/>
      <c r="Z3758" s="165"/>
      <c r="AB3758" s="165"/>
      <c r="AD3758" s="165"/>
      <c r="AF3758" s="165"/>
      <c r="AH3758" s="165"/>
      <c r="AJ3758" s="165"/>
      <c r="AL3758" s="165"/>
      <c r="AN3758" s="165"/>
      <c r="AP3758" s="165"/>
      <c r="AR3758" s="165"/>
      <c r="AT3758" s="165"/>
      <c r="AV3758" s="165"/>
      <c r="AX3758" s="165"/>
      <c r="AZ3758" s="165"/>
      <c r="BB3758" s="165"/>
    </row>
    <row r="3759" spans="1:54" s="174" customFormat="1" ht="18.399999999999999" customHeight="1" x14ac:dyDescent="0.3">
      <c r="A3759" s="182"/>
      <c r="B3759" s="161"/>
      <c r="C3759" s="89"/>
      <c r="D3759" s="164"/>
      <c r="E3759" s="161"/>
      <c r="H3759" s="165"/>
      <c r="J3759" s="165"/>
      <c r="L3759" s="165"/>
      <c r="N3759" s="165"/>
      <c r="P3759" s="165"/>
      <c r="R3759" s="165"/>
      <c r="T3759" s="165"/>
      <c r="V3759" s="165"/>
      <c r="X3759" s="165"/>
      <c r="Z3759" s="165"/>
      <c r="AB3759" s="165"/>
      <c r="AD3759" s="165"/>
      <c r="AF3759" s="165"/>
      <c r="AH3759" s="165"/>
      <c r="AJ3759" s="165"/>
      <c r="AL3759" s="165"/>
      <c r="AN3759" s="165"/>
      <c r="AP3759" s="165"/>
      <c r="AR3759" s="165"/>
      <c r="AT3759" s="165"/>
      <c r="AV3759" s="165"/>
      <c r="AX3759" s="165"/>
      <c r="AZ3759" s="165"/>
      <c r="BB3759" s="165"/>
    </row>
    <row r="3760" spans="1:54" s="174" customFormat="1" ht="18.399999999999999" customHeight="1" x14ac:dyDescent="0.3">
      <c r="A3760" s="182"/>
      <c r="B3760" s="160"/>
      <c r="C3760" s="64"/>
      <c r="D3760" s="161"/>
      <c r="E3760" s="161"/>
      <c r="J3760" s="165"/>
      <c r="L3760" s="165"/>
      <c r="N3760" s="165"/>
      <c r="P3760" s="165"/>
      <c r="R3760" s="165"/>
      <c r="T3760" s="165"/>
      <c r="V3760" s="165"/>
      <c r="X3760" s="165"/>
      <c r="Z3760" s="165"/>
      <c r="AB3760" s="165"/>
      <c r="AD3760" s="165"/>
      <c r="AF3760" s="165"/>
      <c r="AH3760" s="165"/>
      <c r="AJ3760" s="165"/>
      <c r="AL3760" s="165"/>
      <c r="AN3760" s="165"/>
      <c r="AP3760" s="165"/>
      <c r="AR3760" s="165"/>
      <c r="AT3760" s="165"/>
      <c r="AV3760" s="165"/>
      <c r="AX3760" s="165"/>
      <c r="AZ3760" s="165"/>
      <c r="BB3760" s="165"/>
    </row>
    <row r="3761" spans="1:54" s="174" customFormat="1" ht="18.399999999999999" customHeight="1" x14ac:dyDescent="0.3">
      <c r="A3761" s="182"/>
      <c r="B3761" s="160"/>
      <c r="C3761" s="64"/>
      <c r="D3761" s="161"/>
      <c r="E3761" s="161"/>
      <c r="F3761" s="165"/>
      <c r="H3761" s="165"/>
      <c r="J3761" s="165"/>
      <c r="L3761" s="165"/>
      <c r="N3761" s="165"/>
      <c r="P3761" s="165"/>
      <c r="R3761" s="165"/>
      <c r="T3761" s="165"/>
      <c r="V3761" s="165"/>
      <c r="X3761" s="165"/>
      <c r="Z3761" s="165"/>
      <c r="AB3761" s="165"/>
      <c r="AD3761" s="165"/>
      <c r="AF3761" s="165"/>
      <c r="AH3761" s="165"/>
      <c r="AJ3761" s="165"/>
      <c r="AL3761" s="165"/>
      <c r="AN3761" s="165"/>
      <c r="AP3761" s="165"/>
      <c r="AR3761" s="165"/>
      <c r="AT3761" s="165"/>
      <c r="AV3761" s="165"/>
      <c r="AX3761" s="165"/>
      <c r="AZ3761" s="165"/>
      <c r="BB3761" s="165"/>
    </row>
    <row r="3762" spans="1:54" s="174" customFormat="1" ht="18.399999999999999" customHeight="1" x14ac:dyDescent="0.3">
      <c r="A3762" s="206"/>
      <c r="B3762" s="161"/>
      <c r="C3762" s="64"/>
      <c r="D3762" s="177"/>
      <c r="E3762" s="161"/>
      <c r="H3762" s="165"/>
      <c r="J3762" s="165"/>
      <c r="L3762" s="165"/>
      <c r="N3762" s="165"/>
      <c r="P3762" s="165"/>
      <c r="R3762" s="165"/>
      <c r="T3762" s="165"/>
      <c r="V3762" s="165"/>
      <c r="X3762" s="165"/>
      <c r="Z3762" s="165"/>
      <c r="AB3762" s="165"/>
      <c r="AD3762" s="165"/>
      <c r="AF3762" s="165"/>
      <c r="AH3762" s="165"/>
      <c r="AJ3762" s="165"/>
      <c r="AL3762" s="165"/>
      <c r="AN3762" s="165"/>
      <c r="AP3762" s="165"/>
      <c r="AR3762" s="165"/>
      <c r="AT3762" s="165"/>
      <c r="AV3762" s="165"/>
      <c r="AX3762" s="165"/>
      <c r="AZ3762" s="165"/>
      <c r="BB3762" s="165"/>
    </row>
    <row r="3763" spans="1:54" s="174" customFormat="1" ht="18.399999999999999" customHeight="1" x14ac:dyDescent="0.3">
      <c r="A3763" s="182"/>
      <c r="B3763" s="160"/>
      <c r="C3763" s="64"/>
      <c r="D3763" s="161"/>
      <c r="E3763" s="161"/>
      <c r="H3763" s="178"/>
      <c r="J3763" s="178"/>
      <c r="L3763" s="178"/>
      <c r="N3763" s="178"/>
      <c r="P3763" s="178"/>
      <c r="R3763" s="178"/>
      <c r="T3763" s="178"/>
      <c r="V3763" s="178"/>
      <c r="X3763" s="178"/>
      <c r="Z3763" s="178"/>
      <c r="AB3763" s="178"/>
      <c r="AD3763" s="178"/>
      <c r="AF3763" s="178"/>
      <c r="AH3763" s="178"/>
      <c r="AJ3763" s="178"/>
      <c r="AL3763" s="178"/>
      <c r="AN3763" s="178"/>
      <c r="AP3763" s="178"/>
      <c r="AR3763" s="178"/>
      <c r="AT3763" s="178"/>
      <c r="AV3763" s="178"/>
      <c r="AX3763" s="178"/>
      <c r="AZ3763" s="178"/>
      <c r="BB3763" s="178"/>
    </row>
    <row r="3764" spans="1:54" s="174" customFormat="1" ht="18.399999999999999" customHeight="1" x14ac:dyDescent="0.3">
      <c r="A3764" s="182"/>
      <c r="B3764" s="160"/>
      <c r="C3764" s="64"/>
      <c r="D3764" s="161"/>
      <c r="E3764" s="161"/>
      <c r="F3764" s="165"/>
      <c r="H3764" s="165"/>
      <c r="J3764" s="165"/>
      <c r="L3764" s="165"/>
      <c r="N3764" s="165"/>
      <c r="P3764" s="165"/>
      <c r="R3764" s="165"/>
      <c r="T3764" s="165"/>
      <c r="V3764" s="165"/>
      <c r="X3764" s="165"/>
      <c r="Z3764" s="165"/>
      <c r="AB3764" s="165"/>
      <c r="AD3764" s="165"/>
      <c r="AF3764" s="165"/>
      <c r="AH3764" s="165"/>
      <c r="AJ3764" s="165"/>
      <c r="AL3764" s="165"/>
      <c r="AN3764" s="165"/>
      <c r="AP3764" s="165"/>
      <c r="AR3764" s="165"/>
      <c r="AT3764" s="165"/>
      <c r="AV3764" s="165"/>
      <c r="AX3764" s="165"/>
      <c r="AZ3764" s="165"/>
      <c r="BB3764" s="165"/>
    </row>
    <row r="3765" spans="1:54" s="174" customFormat="1" ht="18.399999999999999" customHeight="1" x14ac:dyDescent="0.3">
      <c r="A3765" s="206"/>
      <c r="B3765" s="161"/>
      <c r="C3765" s="89"/>
      <c r="D3765" s="177"/>
      <c r="E3765" s="161"/>
      <c r="H3765" s="165"/>
      <c r="J3765" s="165"/>
      <c r="L3765" s="165"/>
      <c r="N3765" s="165"/>
      <c r="P3765" s="165"/>
      <c r="R3765" s="165"/>
      <c r="T3765" s="165"/>
      <c r="V3765" s="165"/>
      <c r="X3765" s="165"/>
      <c r="Z3765" s="165"/>
      <c r="AB3765" s="165"/>
      <c r="AD3765" s="165"/>
      <c r="AF3765" s="165"/>
      <c r="AH3765" s="165"/>
      <c r="AJ3765" s="165"/>
      <c r="AL3765" s="165"/>
      <c r="AN3765" s="165"/>
      <c r="AP3765" s="165"/>
      <c r="AR3765" s="165"/>
      <c r="AT3765" s="165"/>
      <c r="AV3765" s="165"/>
      <c r="AX3765" s="165"/>
      <c r="AZ3765" s="165"/>
      <c r="BB3765" s="165"/>
    </row>
    <row r="3766" spans="1:54" s="174" customFormat="1" ht="18.399999999999999" customHeight="1" x14ac:dyDescent="0.3">
      <c r="A3766" s="182"/>
      <c r="B3766" s="160"/>
      <c r="C3766" s="64"/>
      <c r="D3766" s="161"/>
      <c r="E3766" s="161"/>
      <c r="H3766" s="165"/>
      <c r="J3766" s="165"/>
      <c r="L3766" s="165"/>
      <c r="N3766" s="165"/>
      <c r="P3766" s="165"/>
      <c r="R3766" s="165"/>
      <c r="T3766" s="165"/>
      <c r="V3766" s="165"/>
      <c r="X3766" s="165"/>
      <c r="Z3766" s="165"/>
      <c r="AB3766" s="165"/>
      <c r="AD3766" s="165"/>
      <c r="AF3766" s="165"/>
      <c r="AH3766" s="165"/>
      <c r="AJ3766" s="165"/>
      <c r="AL3766" s="165"/>
      <c r="AN3766" s="165"/>
      <c r="AP3766" s="165"/>
      <c r="AR3766" s="165"/>
      <c r="AT3766" s="165"/>
      <c r="AV3766" s="165"/>
      <c r="AX3766" s="165"/>
      <c r="AZ3766" s="165"/>
      <c r="BB3766" s="165"/>
    </row>
    <row r="3767" spans="1:54" s="174" customFormat="1" ht="18.399999999999999" customHeight="1" x14ac:dyDescent="0.3">
      <c r="A3767" s="182"/>
      <c r="B3767" s="161"/>
      <c r="C3767" s="89"/>
      <c r="D3767" s="164"/>
      <c r="E3767" s="161"/>
      <c r="H3767" s="165"/>
      <c r="J3767" s="165"/>
      <c r="L3767" s="165"/>
      <c r="N3767" s="165"/>
      <c r="P3767" s="165"/>
      <c r="R3767" s="165"/>
      <c r="T3767" s="165"/>
      <c r="V3767" s="165"/>
      <c r="X3767" s="165"/>
      <c r="Z3767" s="165"/>
      <c r="AB3767" s="165"/>
      <c r="AD3767" s="165"/>
      <c r="AF3767" s="165"/>
      <c r="AH3767" s="165"/>
      <c r="AJ3767" s="165"/>
      <c r="AL3767" s="165"/>
      <c r="AN3767" s="165"/>
      <c r="AP3767" s="165"/>
      <c r="AR3767" s="165"/>
      <c r="AT3767" s="165"/>
      <c r="AV3767" s="165"/>
      <c r="AX3767" s="165"/>
      <c r="AZ3767" s="165"/>
      <c r="BB3767" s="165"/>
    </row>
    <row r="3768" spans="1:54" s="174" customFormat="1" ht="18.399999999999999" customHeight="1" x14ac:dyDescent="0.3">
      <c r="A3768" s="182"/>
      <c r="B3768" s="160"/>
      <c r="C3768" s="64"/>
      <c r="D3768" s="161"/>
      <c r="E3768" s="161"/>
      <c r="F3768" s="165"/>
      <c r="H3768" s="165"/>
      <c r="J3768" s="165"/>
      <c r="L3768" s="165"/>
      <c r="N3768" s="165"/>
      <c r="P3768" s="165"/>
      <c r="R3768" s="165"/>
      <c r="T3768" s="165"/>
      <c r="V3768" s="165"/>
      <c r="X3768" s="165"/>
      <c r="Z3768" s="165"/>
      <c r="AB3768" s="165"/>
      <c r="AD3768" s="165"/>
      <c r="AF3768" s="165"/>
      <c r="AH3768" s="165"/>
      <c r="AJ3768" s="165"/>
      <c r="AL3768" s="165"/>
      <c r="AN3768" s="165"/>
      <c r="AP3768" s="165"/>
      <c r="AR3768" s="165"/>
      <c r="AT3768" s="165"/>
      <c r="AV3768" s="165"/>
      <c r="AX3768" s="165"/>
      <c r="AZ3768" s="165"/>
      <c r="BB3768" s="165"/>
    </row>
    <row r="3769" spans="1:54" ht="18.399999999999999" customHeight="1" x14ac:dyDescent="0.3">
      <c r="A3769" s="182"/>
      <c r="B3769" s="160"/>
      <c r="C3769" s="64"/>
      <c r="D3769" s="161"/>
    </row>
    <row r="3770" spans="1:54" s="174" customFormat="1" ht="18.399999999999999" customHeight="1" x14ac:dyDescent="0.3">
      <c r="A3770" s="182"/>
      <c r="B3770" s="160"/>
      <c r="C3770" s="64"/>
      <c r="D3770" s="161"/>
      <c r="E3770" s="161"/>
      <c r="H3770" s="165"/>
      <c r="J3770" s="165"/>
      <c r="L3770" s="165"/>
      <c r="N3770" s="165"/>
      <c r="P3770" s="165"/>
      <c r="R3770" s="165"/>
      <c r="T3770" s="165"/>
      <c r="V3770" s="165"/>
      <c r="X3770" s="165"/>
      <c r="Z3770" s="165"/>
      <c r="AB3770" s="165"/>
      <c r="AD3770" s="165"/>
      <c r="AF3770" s="165"/>
      <c r="AH3770" s="165"/>
      <c r="AJ3770" s="165"/>
      <c r="AL3770" s="165"/>
      <c r="AN3770" s="165"/>
      <c r="AP3770" s="165"/>
      <c r="AR3770" s="165"/>
      <c r="AT3770" s="165"/>
      <c r="AV3770" s="165"/>
      <c r="AX3770" s="165"/>
      <c r="AZ3770" s="165"/>
      <c r="BB3770" s="165"/>
    </row>
    <row r="3771" spans="1:54" s="174" customFormat="1" ht="18.399999999999999" customHeight="1" x14ac:dyDescent="0.3">
      <c r="A3771" s="182"/>
      <c r="B3771" s="160"/>
      <c r="C3771" s="64"/>
      <c r="D3771" s="161"/>
      <c r="E3771" s="161"/>
      <c r="H3771" s="165"/>
      <c r="J3771" s="165"/>
      <c r="L3771" s="165"/>
      <c r="N3771" s="165"/>
      <c r="P3771" s="165"/>
      <c r="R3771" s="165"/>
      <c r="T3771" s="165"/>
      <c r="V3771" s="165"/>
      <c r="X3771" s="165"/>
      <c r="Z3771" s="165"/>
      <c r="AB3771" s="165"/>
      <c r="AD3771" s="165"/>
      <c r="AF3771" s="165"/>
      <c r="AH3771" s="165"/>
      <c r="AJ3771" s="165"/>
      <c r="AL3771" s="165"/>
      <c r="AN3771" s="165"/>
      <c r="AP3771" s="165"/>
      <c r="AR3771" s="165"/>
      <c r="AT3771" s="165"/>
      <c r="AV3771" s="165"/>
      <c r="AX3771" s="165"/>
      <c r="AZ3771" s="165"/>
      <c r="BB3771" s="165"/>
    </row>
    <row r="3772" spans="1:54" s="174" customFormat="1" ht="18.399999999999999" customHeight="1" x14ac:dyDescent="0.3">
      <c r="A3772" s="182"/>
      <c r="B3772" s="160"/>
      <c r="C3772" s="64"/>
      <c r="D3772" s="161"/>
      <c r="E3772" s="161"/>
      <c r="H3772" s="165"/>
      <c r="J3772" s="165"/>
      <c r="L3772" s="165"/>
      <c r="N3772" s="165"/>
      <c r="P3772" s="165"/>
      <c r="R3772" s="165"/>
      <c r="T3772" s="165"/>
      <c r="V3772" s="165"/>
      <c r="X3772" s="165"/>
      <c r="Z3772" s="165"/>
      <c r="AB3772" s="165"/>
      <c r="AD3772" s="165"/>
      <c r="AF3772" s="165"/>
      <c r="AH3772" s="165"/>
      <c r="AJ3772" s="165"/>
      <c r="AL3772" s="165"/>
      <c r="AN3772" s="165"/>
      <c r="AP3772" s="165"/>
      <c r="AR3772" s="165"/>
      <c r="AT3772" s="165"/>
      <c r="AV3772" s="165"/>
      <c r="AX3772" s="165"/>
      <c r="AZ3772" s="165"/>
      <c r="BB3772" s="165"/>
    </row>
    <row r="3773" spans="1:54" s="174" customFormat="1" ht="18.399999999999999" customHeight="1" x14ac:dyDescent="0.3">
      <c r="A3773" s="182"/>
      <c r="B3773" s="160"/>
      <c r="C3773" s="64"/>
      <c r="D3773" s="161"/>
      <c r="E3773" s="161"/>
      <c r="F3773" s="165"/>
      <c r="H3773" s="165"/>
      <c r="J3773" s="165"/>
      <c r="L3773" s="165"/>
      <c r="N3773" s="165"/>
      <c r="P3773" s="165"/>
      <c r="R3773" s="165"/>
      <c r="T3773" s="165"/>
      <c r="V3773" s="165"/>
      <c r="X3773" s="165"/>
      <c r="Z3773" s="165"/>
      <c r="AB3773" s="165"/>
      <c r="AD3773" s="165"/>
      <c r="AF3773" s="165"/>
      <c r="AH3773" s="165"/>
      <c r="AJ3773" s="165"/>
      <c r="AL3773" s="165"/>
      <c r="AN3773" s="165"/>
      <c r="AP3773" s="165"/>
      <c r="AR3773" s="165"/>
      <c r="AT3773" s="165"/>
      <c r="AV3773" s="165"/>
      <c r="AX3773" s="165"/>
      <c r="AZ3773" s="165"/>
      <c r="BB3773" s="165"/>
    </row>
    <row r="3774" spans="1:54" s="174" customFormat="1" ht="18.399999999999999" customHeight="1" x14ac:dyDescent="0.3">
      <c r="A3774" s="182"/>
      <c r="B3774" s="160"/>
      <c r="C3774" s="64"/>
      <c r="D3774" s="161"/>
      <c r="E3774" s="161"/>
      <c r="H3774" s="165"/>
      <c r="J3774" s="165"/>
      <c r="L3774" s="165"/>
      <c r="N3774" s="165"/>
      <c r="P3774" s="165"/>
      <c r="R3774" s="165"/>
      <c r="T3774" s="165"/>
      <c r="V3774" s="165"/>
      <c r="X3774" s="165"/>
      <c r="Z3774" s="165"/>
      <c r="AB3774" s="165"/>
      <c r="AD3774" s="165"/>
      <c r="AF3774" s="165"/>
      <c r="AH3774" s="165"/>
      <c r="AJ3774" s="165"/>
      <c r="AL3774" s="165"/>
      <c r="AN3774" s="165"/>
      <c r="AP3774" s="165"/>
      <c r="AR3774" s="165"/>
      <c r="AT3774" s="165"/>
      <c r="AV3774" s="165"/>
      <c r="AX3774" s="165"/>
      <c r="AZ3774" s="165"/>
      <c r="BB3774" s="165"/>
    </row>
    <row r="3775" spans="1:54" s="174" customFormat="1" ht="18.399999999999999" customHeight="1" x14ac:dyDescent="0.3">
      <c r="A3775" s="182"/>
      <c r="B3775" s="160"/>
      <c r="C3775" s="64"/>
      <c r="D3775" s="161"/>
      <c r="E3775" s="161"/>
      <c r="H3775" s="165"/>
      <c r="J3775" s="165"/>
      <c r="L3775" s="165"/>
      <c r="N3775" s="165"/>
      <c r="P3775" s="165"/>
      <c r="R3775" s="165"/>
      <c r="T3775" s="165"/>
      <c r="V3775" s="165"/>
      <c r="X3775" s="165"/>
      <c r="Z3775" s="165"/>
      <c r="AB3775" s="165"/>
      <c r="AD3775" s="165"/>
      <c r="AF3775" s="165"/>
      <c r="AH3775" s="165"/>
      <c r="AJ3775" s="165"/>
      <c r="AL3775" s="165"/>
      <c r="AN3775" s="165"/>
      <c r="AP3775" s="165"/>
      <c r="AR3775" s="165"/>
      <c r="AT3775" s="165"/>
      <c r="AV3775" s="165"/>
      <c r="AX3775" s="165"/>
      <c r="AZ3775" s="165"/>
      <c r="BB3775" s="165"/>
    </row>
    <row r="3776" spans="1:54" s="174" customFormat="1" ht="18.399999999999999" customHeight="1" x14ac:dyDescent="0.3">
      <c r="A3776" s="206"/>
      <c r="B3776" s="161"/>
      <c r="C3776" s="64"/>
      <c r="D3776" s="177"/>
      <c r="E3776" s="161"/>
      <c r="H3776" s="165"/>
      <c r="J3776" s="165"/>
      <c r="L3776" s="165"/>
      <c r="N3776" s="165"/>
      <c r="P3776" s="165"/>
      <c r="R3776" s="165"/>
      <c r="T3776" s="165"/>
      <c r="V3776" s="165"/>
      <c r="X3776" s="165"/>
      <c r="Z3776" s="165"/>
      <c r="AB3776" s="165"/>
      <c r="AD3776" s="165"/>
      <c r="AF3776" s="165"/>
      <c r="AH3776" s="165"/>
      <c r="AJ3776" s="165"/>
      <c r="AL3776" s="165"/>
      <c r="AN3776" s="165"/>
      <c r="AP3776" s="165"/>
      <c r="AR3776" s="165"/>
      <c r="AT3776" s="165"/>
      <c r="AV3776" s="165"/>
      <c r="AX3776" s="165"/>
      <c r="AZ3776" s="165"/>
      <c r="BB3776" s="165"/>
    </row>
    <row r="3777" spans="1:54" s="174" customFormat="1" ht="18.399999999999999" customHeight="1" x14ac:dyDescent="0.3">
      <c r="A3777" s="182"/>
      <c r="B3777" s="161"/>
      <c r="C3777" s="89"/>
      <c r="D3777" s="164"/>
      <c r="E3777" s="161"/>
      <c r="H3777" s="165"/>
      <c r="J3777" s="165"/>
      <c r="L3777" s="165"/>
      <c r="N3777" s="165"/>
      <c r="P3777" s="165"/>
      <c r="R3777" s="165"/>
      <c r="T3777" s="165"/>
      <c r="V3777" s="165"/>
      <c r="X3777" s="165"/>
      <c r="Z3777" s="165"/>
      <c r="AB3777" s="165"/>
      <c r="AD3777" s="165"/>
      <c r="AF3777" s="165"/>
      <c r="AH3777" s="165"/>
      <c r="AJ3777" s="165"/>
      <c r="AL3777" s="165"/>
      <c r="AN3777" s="165"/>
      <c r="AP3777" s="165"/>
      <c r="AR3777" s="165"/>
      <c r="AT3777" s="165"/>
      <c r="AV3777" s="165"/>
      <c r="AX3777" s="165"/>
      <c r="AZ3777" s="165"/>
      <c r="BB3777" s="165"/>
    </row>
    <row r="3778" spans="1:54" s="174" customFormat="1" ht="18.399999999999999" customHeight="1" x14ac:dyDescent="0.3">
      <c r="A3778" s="182"/>
      <c r="B3778" s="160"/>
      <c r="C3778" s="64"/>
      <c r="D3778" s="161"/>
      <c r="E3778" s="161"/>
      <c r="H3778" s="165"/>
      <c r="J3778" s="165"/>
      <c r="L3778" s="165"/>
      <c r="N3778" s="165"/>
      <c r="P3778" s="165"/>
      <c r="R3778" s="165"/>
      <c r="T3778" s="165"/>
      <c r="V3778" s="165"/>
      <c r="X3778" s="165"/>
      <c r="Z3778" s="165"/>
      <c r="AB3778" s="165"/>
      <c r="AD3778" s="165"/>
      <c r="AF3778" s="165"/>
      <c r="AH3778" s="165"/>
      <c r="AJ3778" s="165"/>
      <c r="AL3778" s="165"/>
      <c r="AN3778" s="165"/>
      <c r="AP3778" s="165"/>
      <c r="AR3778" s="165"/>
      <c r="AT3778" s="165"/>
      <c r="AV3778" s="165"/>
      <c r="AX3778" s="165"/>
      <c r="AZ3778" s="165"/>
      <c r="BB3778" s="165"/>
    </row>
    <row r="3779" spans="1:54" s="174" customFormat="1" ht="18.399999999999999" customHeight="1" x14ac:dyDescent="0.3">
      <c r="A3779" s="182"/>
      <c r="B3779" s="160"/>
      <c r="C3779" s="64"/>
      <c r="D3779" s="161"/>
      <c r="E3779" s="161"/>
      <c r="H3779" s="165"/>
      <c r="J3779" s="165"/>
      <c r="L3779" s="165"/>
      <c r="N3779" s="165"/>
      <c r="P3779" s="165"/>
      <c r="R3779" s="165"/>
      <c r="T3779" s="165"/>
      <c r="V3779" s="165"/>
      <c r="X3779" s="165"/>
      <c r="Z3779" s="165"/>
      <c r="AB3779" s="165"/>
      <c r="AD3779" s="165"/>
      <c r="AF3779" s="165"/>
      <c r="AH3779" s="165"/>
      <c r="AJ3779" s="165"/>
      <c r="AL3779" s="165"/>
      <c r="AN3779" s="165"/>
      <c r="AP3779" s="165"/>
      <c r="AR3779" s="165"/>
      <c r="AT3779" s="165"/>
      <c r="AV3779" s="165"/>
      <c r="AX3779" s="165"/>
      <c r="AZ3779" s="165"/>
      <c r="BB3779" s="165"/>
    </row>
    <row r="3780" spans="1:54" s="174" customFormat="1" ht="18.399999999999999" customHeight="1" x14ac:dyDescent="0.3">
      <c r="A3780" s="182"/>
      <c r="B3780" s="160"/>
      <c r="C3780" s="64"/>
      <c r="D3780" s="161"/>
      <c r="E3780" s="161"/>
      <c r="F3780" s="165"/>
      <c r="H3780" s="165"/>
      <c r="J3780" s="165"/>
      <c r="L3780" s="165"/>
      <c r="N3780" s="165"/>
      <c r="P3780" s="165"/>
      <c r="R3780" s="165"/>
      <c r="T3780" s="165"/>
      <c r="V3780" s="165"/>
      <c r="X3780" s="165"/>
      <c r="Z3780" s="165"/>
      <c r="AB3780" s="165"/>
      <c r="AD3780" s="165"/>
      <c r="AF3780" s="165"/>
      <c r="AH3780" s="165"/>
      <c r="AJ3780" s="165"/>
      <c r="AL3780" s="165"/>
      <c r="AN3780" s="165"/>
      <c r="AP3780" s="165"/>
      <c r="AR3780" s="165"/>
      <c r="AT3780" s="165"/>
      <c r="AV3780" s="165"/>
      <c r="AX3780" s="165"/>
      <c r="AZ3780" s="165"/>
      <c r="BB3780" s="165"/>
    </row>
    <row r="3781" spans="1:54" s="174" customFormat="1" ht="18.399999999999999" customHeight="1" x14ac:dyDescent="0.3">
      <c r="A3781" s="182"/>
      <c r="B3781" s="160"/>
      <c r="C3781" s="64"/>
      <c r="D3781" s="161"/>
      <c r="E3781" s="161"/>
      <c r="F3781" s="165"/>
      <c r="H3781" s="165"/>
      <c r="J3781" s="165"/>
      <c r="L3781" s="165"/>
      <c r="N3781" s="165"/>
      <c r="P3781" s="165"/>
      <c r="R3781" s="165"/>
      <c r="T3781" s="165"/>
      <c r="V3781" s="165"/>
      <c r="X3781" s="165"/>
      <c r="Z3781" s="165"/>
      <c r="AB3781" s="165"/>
      <c r="AD3781" s="165"/>
      <c r="AF3781" s="165"/>
      <c r="AH3781" s="165"/>
      <c r="AJ3781" s="165"/>
      <c r="AL3781" s="165"/>
      <c r="AN3781" s="165"/>
      <c r="AP3781" s="165"/>
      <c r="AR3781" s="165"/>
      <c r="AT3781" s="165"/>
      <c r="AV3781" s="165"/>
      <c r="AX3781" s="165"/>
      <c r="AZ3781" s="165"/>
      <c r="BB3781" s="165"/>
    </row>
    <row r="3782" spans="1:54" s="174" customFormat="1" ht="18.399999999999999" customHeight="1" x14ac:dyDescent="0.3">
      <c r="A3782" s="182"/>
      <c r="B3782" s="160"/>
      <c r="C3782" s="64"/>
      <c r="D3782" s="161"/>
      <c r="E3782" s="161"/>
      <c r="F3782" s="165"/>
      <c r="H3782" s="165"/>
      <c r="J3782" s="165"/>
      <c r="L3782" s="165"/>
      <c r="N3782" s="165"/>
      <c r="P3782" s="165"/>
      <c r="R3782" s="165"/>
      <c r="T3782" s="165"/>
      <c r="V3782" s="165"/>
      <c r="X3782" s="165"/>
      <c r="Z3782" s="165"/>
      <c r="AB3782" s="165"/>
      <c r="AD3782" s="165"/>
      <c r="AF3782" s="165"/>
      <c r="AH3782" s="165"/>
      <c r="AJ3782" s="165"/>
      <c r="AL3782" s="165"/>
      <c r="AN3782" s="165"/>
      <c r="AP3782" s="165"/>
      <c r="AR3782" s="165"/>
      <c r="AT3782" s="165"/>
      <c r="AV3782" s="165"/>
      <c r="AX3782" s="165"/>
      <c r="AZ3782" s="165"/>
      <c r="BB3782" s="165"/>
    </row>
    <row r="3783" spans="1:54" s="174" customFormat="1" ht="18.399999999999999" customHeight="1" x14ac:dyDescent="0.3">
      <c r="A3783" s="182"/>
      <c r="B3783" s="160"/>
      <c r="C3783" s="64"/>
      <c r="D3783" s="161"/>
      <c r="E3783" s="161"/>
      <c r="H3783" s="165"/>
      <c r="J3783" s="165"/>
      <c r="L3783" s="165"/>
      <c r="N3783" s="165"/>
      <c r="P3783" s="165"/>
      <c r="R3783" s="165"/>
      <c r="T3783" s="165"/>
      <c r="V3783" s="165"/>
      <c r="X3783" s="165"/>
      <c r="Z3783" s="165"/>
      <c r="AB3783" s="165"/>
      <c r="AD3783" s="165"/>
      <c r="AF3783" s="165"/>
      <c r="AH3783" s="165"/>
      <c r="AJ3783" s="165"/>
      <c r="AL3783" s="165"/>
      <c r="AN3783" s="165"/>
      <c r="AP3783" s="165"/>
      <c r="AR3783" s="165"/>
      <c r="AT3783" s="165"/>
      <c r="AV3783" s="165"/>
      <c r="AX3783" s="165"/>
      <c r="AZ3783" s="165"/>
      <c r="BB3783" s="165"/>
    </row>
    <row r="3784" spans="1:54" s="174" customFormat="1" ht="18.399999999999999" customHeight="1" x14ac:dyDescent="0.3">
      <c r="A3784" s="182"/>
      <c r="B3784" s="160"/>
      <c r="C3784" s="64"/>
      <c r="D3784" s="161"/>
      <c r="E3784" s="161"/>
      <c r="H3784" s="165"/>
      <c r="J3784" s="165"/>
      <c r="L3784" s="165"/>
      <c r="N3784" s="165"/>
      <c r="P3784" s="165"/>
      <c r="R3784" s="165"/>
      <c r="T3784" s="165"/>
      <c r="V3784" s="165"/>
      <c r="X3784" s="165"/>
      <c r="Z3784" s="165"/>
      <c r="AB3784" s="165"/>
      <c r="AD3784" s="165"/>
      <c r="AF3784" s="165"/>
      <c r="AH3784" s="165"/>
      <c r="AJ3784" s="165"/>
      <c r="AL3784" s="165"/>
      <c r="AN3784" s="165"/>
      <c r="AP3784" s="165"/>
      <c r="AR3784" s="165"/>
      <c r="AT3784" s="165"/>
      <c r="AV3784" s="165"/>
      <c r="AX3784" s="165"/>
      <c r="AZ3784" s="165"/>
      <c r="BB3784" s="165"/>
    </row>
    <row r="3785" spans="1:54" s="174" customFormat="1" ht="18.399999999999999" customHeight="1" x14ac:dyDescent="0.3">
      <c r="A3785" s="182"/>
      <c r="B3785" s="160"/>
      <c r="C3785" s="64"/>
      <c r="D3785" s="161"/>
      <c r="E3785" s="161"/>
      <c r="H3785" s="165"/>
      <c r="J3785" s="165"/>
      <c r="L3785" s="165"/>
      <c r="N3785" s="165"/>
      <c r="P3785" s="165"/>
      <c r="R3785" s="165"/>
      <c r="T3785" s="165"/>
      <c r="V3785" s="165"/>
      <c r="X3785" s="165"/>
      <c r="Z3785" s="165"/>
      <c r="AB3785" s="165"/>
      <c r="AD3785" s="165"/>
      <c r="AF3785" s="165"/>
      <c r="AH3785" s="165"/>
      <c r="AJ3785" s="165"/>
      <c r="AL3785" s="165"/>
      <c r="AN3785" s="165"/>
      <c r="AP3785" s="165"/>
      <c r="AR3785" s="165"/>
      <c r="AT3785" s="165"/>
      <c r="AV3785" s="165"/>
      <c r="AX3785" s="165"/>
      <c r="AZ3785" s="165"/>
      <c r="BB3785" s="165"/>
    </row>
    <row r="3786" spans="1:54" s="174" customFormat="1" ht="18.399999999999999" customHeight="1" x14ac:dyDescent="0.3">
      <c r="A3786" s="200"/>
      <c r="B3786" s="173"/>
      <c r="C3786" s="67"/>
      <c r="D3786" s="161"/>
      <c r="E3786" s="161"/>
      <c r="H3786" s="165"/>
      <c r="J3786" s="165"/>
      <c r="L3786" s="165"/>
      <c r="N3786" s="165"/>
      <c r="P3786" s="165"/>
      <c r="R3786" s="165"/>
      <c r="T3786" s="165"/>
      <c r="V3786" s="165"/>
      <c r="X3786" s="165"/>
      <c r="Z3786" s="165"/>
      <c r="AB3786" s="165"/>
      <c r="AD3786" s="165"/>
      <c r="AF3786" s="165"/>
      <c r="AH3786" s="165"/>
      <c r="AJ3786" s="165"/>
      <c r="AL3786" s="165"/>
      <c r="AN3786" s="165"/>
      <c r="AP3786" s="165"/>
      <c r="AR3786" s="165"/>
      <c r="AT3786" s="165"/>
      <c r="AV3786" s="165"/>
      <c r="AX3786" s="165"/>
      <c r="AZ3786" s="165"/>
      <c r="BB3786" s="165"/>
    </row>
    <row r="3787" spans="1:54" s="174" customFormat="1" ht="18.399999999999999" customHeight="1" x14ac:dyDescent="0.3">
      <c r="A3787" s="182"/>
      <c r="B3787" s="160"/>
      <c r="C3787" s="64"/>
      <c r="D3787" s="161"/>
      <c r="E3787" s="161"/>
      <c r="H3787" s="165"/>
      <c r="J3787" s="165"/>
      <c r="L3787" s="165"/>
      <c r="N3787" s="165"/>
      <c r="P3787" s="165"/>
      <c r="R3787" s="165"/>
      <c r="T3787" s="165"/>
      <c r="V3787" s="165"/>
      <c r="X3787" s="165"/>
      <c r="Z3787" s="165"/>
      <c r="AB3787" s="165"/>
      <c r="AD3787" s="165"/>
      <c r="AF3787" s="165"/>
      <c r="AH3787" s="165"/>
      <c r="AJ3787" s="165"/>
      <c r="AL3787" s="165"/>
      <c r="AN3787" s="165"/>
      <c r="AP3787" s="165"/>
      <c r="AR3787" s="165"/>
      <c r="AT3787" s="165"/>
      <c r="AV3787" s="165"/>
      <c r="AX3787" s="165"/>
      <c r="AZ3787" s="165"/>
      <c r="BB3787" s="165"/>
    </row>
    <row r="3788" spans="1:54" s="174" customFormat="1" ht="18.399999999999999" customHeight="1" x14ac:dyDescent="0.3">
      <c r="A3788" s="182"/>
      <c r="B3788" s="160"/>
      <c r="C3788" s="64"/>
      <c r="D3788" s="161"/>
      <c r="E3788" s="161"/>
      <c r="J3788" s="165"/>
      <c r="L3788" s="165"/>
      <c r="N3788" s="165"/>
      <c r="P3788" s="165"/>
      <c r="R3788" s="165"/>
      <c r="T3788" s="165"/>
      <c r="V3788" s="165"/>
      <c r="X3788" s="165"/>
      <c r="Z3788" s="165"/>
      <c r="AB3788" s="165"/>
      <c r="AD3788" s="165"/>
      <c r="AF3788" s="165"/>
      <c r="AH3788" s="165"/>
      <c r="AJ3788" s="165"/>
      <c r="AL3788" s="165"/>
      <c r="AN3788" s="165"/>
      <c r="AP3788" s="165"/>
      <c r="AR3788" s="165"/>
      <c r="AT3788" s="165"/>
      <c r="AV3788" s="165"/>
      <c r="AX3788" s="165"/>
      <c r="AZ3788" s="165"/>
      <c r="BB3788" s="165"/>
    </row>
    <row r="3789" spans="1:54" s="174" customFormat="1" ht="18.399999999999999" customHeight="1" x14ac:dyDescent="0.3">
      <c r="A3789" s="206"/>
      <c r="B3789" s="161"/>
      <c r="C3789" s="89"/>
      <c r="D3789" s="177"/>
      <c r="E3789" s="161"/>
      <c r="H3789" s="165"/>
      <c r="J3789" s="165"/>
      <c r="L3789" s="165"/>
      <c r="N3789" s="165"/>
      <c r="P3789" s="165"/>
      <c r="R3789" s="165"/>
      <c r="T3789" s="165"/>
      <c r="V3789" s="165"/>
      <c r="X3789" s="165"/>
      <c r="Z3789" s="165"/>
      <c r="AB3789" s="165"/>
      <c r="AD3789" s="165"/>
      <c r="AF3789" s="165"/>
      <c r="AH3789" s="165"/>
      <c r="AJ3789" s="165"/>
      <c r="AL3789" s="165"/>
      <c r="AN3789" s="165"/>
      <c r="AP3789" s="165"/>
      <c r="AR3789" s="165"/>
      <c r="AT3789" s="165"/>
      <c r="AV3789" s="165"/>
      <c r="AX3789" s="165"/>
      <c r="AZ3789" s="165"/>
      <c r="BB3789" s="165"/>
    </row>
    <row r="3790" spans="1:54" s="174" customFormat="1" ht="18.399999999999999" customHeight="1" x14ac:dyDescent="0.3">
      <c r="A3790" s="182"/>
      <c r="B3790" s="161"/>
      <c r="C3790" s="89"/>
      <c r="D3790" s="177"/>
      <c r="E3790" s="161"/>
      <c r="H3790" s="165"/>
      <c r="J3790" s="165"/>
      <c r="L3790" s="165"/>
      <c r="N3790" s="165"/>
      <c r="P3790" s="165"/>
      <c r="R3790" s="165"/>
      <c r="T3790" s="165"/>
      <c r="V3790" s="165"/>
      <c r="X3790" s="165"/>
      <c r="Z3790" s="165"/>
      <c r="AB3790" s="165"/>
      <c r="AD3790" s="165"/>
      <c r="AF3790" s="165"/>
      <c r="AH3790" s="165"/>
      <c r="AJ3790" s="165"/>
      <c r="AL3790" s="165"/>
      <c r="AN3790" s="165"/>
      <c r="AP3790" s="165"/>
      <c r="AR3790" s="165"/>
      <c r="AT3790" s="165"/>
      <c r="AV3790" s="165"/>
      <c r="AX3790" s="165"/>
      <c r="AZ3790" s="165"/>
      <c r="BB3790" s="165"/>
    </row>
    <row r="3791" spans="1:54" s="174" customFormat="1" ht="18.399999999999999" customHeight="1" x14ac:dyDescent="0.3">
      <c r="A3791" s="206"/>
      <c r="B3791" s="161"/>
      <c r="C3791" s="64"/>
      <c r="D3791" s="161"/>
      <c r="E3791" s="161"/>
      <c r="H3791" s="165"/>
      <c r="J3791" s="165"/>
      <c r="L3791" s="165"/>
      <c r="N3791" s="165"/>
      <c r="P3791" s="165"/>
      <c r="R3791" s="165"/>
      <c r="T3791" s="165"/>
      <c r="V3791" s="165"/>
      <c r="X3791" s="165"/>
      <c r="Z3791" s="165"/>
      <c r="AB3791" s="165"/>
      <c r="AD3791" s="165"/>
      <c r="AF3791" s="165"/>
      <c r="AH3791" s="165"/>
      <c r="AJ3791" s="165"/>
      <c r="AL3791" s="165"/>
      <c r="AN3791" s="165"/>
      <c r="AP3791" s="165"/>
      <c r="AR3791" s="165"/>
      <c r="AT3791" s="165"/>
      <c r="AV3791" s="165"/>
      <c r="AX3791" s="165"/>
      <c r="AZ3791" s="165"/>
      <c r="BB3791" s="165"/>
    </row>
    <row r="3792" spans="1:54" s="174" customFormat="1" ht="18.399999999999999" customHeight="1" x14ac:dyDescent="0.3">
      <c r="A3792" s="182"/>
      <c r="B3792" s="160"/>
      <c r="C3792" s="64"/>
      <c r="D3792" s="161"/>
      <c r="E3792" s="161"/>
      <c r="H3792" s="165"/>
      <c r="J3792" s="165"/>
      <c r="L3792" s="165"/>
      <c r="N3792" s="165"/>
      <c r="P3792" s="165"/>
      <c r="R3792" s="165"/>
      <c r="T3792" s="165"/>
      <c r="V3792" s="165"/>
      <c r="X3792" s="165"/>
      <c r="Z3792" s="165"/>
      <c r="AB3792" s="165"/>
      <c r="AD3792" s="165"/>
      <c r="AF3792" s="165"/>
      <c r="AH3792" s="165"/>
      <c r="AJ3792" s="165"/>
      <c r="AL3792" s="165"/>
      <c r="AN3792" s="165"/>
      <c r="AP3792" s="165"/>
      <c r="AR3792" s="165"/>
      <c r="AT3792" s="165"/>
      <c r="AV3792" s="165"/>
      <c r="AX3792" s="165"/>
      <c r="AZ3792" s="165"/>
      <c r="BB3792" s="165"/>
    </row>
    <row r="3793" spans="1:54" s="174" customFormat="1" ht="18.399999999999999" customHeight="1" x14ac:dyDescent="0.3">
      <c r="A3793" s="182"/>
      <c r="B3793" s="160"/>
      <c r="C3793" s="64"/>
      <c r="D3793" s="161"/>
      <c r="E3793" s="161"/>
      <c r="H3793" s="165"/>
      <c r="J3793" s="165"/>
      <c r="L3793" s="165"/>
      <c r="N3793" s="165"/>
      <c r="P3793" s="165"/>
      <c r="R3793" s="165"/>
      <c r="T3793" s="165"/>
      <c r="V3793" s="165"/>
      <c r="X3793" s="165"/>
      <c r="Z3793" s="165"/>
      <c r="AB3793" s="165"/>
      <c r="AD3793" s="165"/>
      <c r="AF3793" s="165"/>
      <c r="AH3793" s="165"/>
      <c r="AJ3793" s="165"/>
      <c r="AL3793" s="165"/>
      <c r="AN3793" s="165"/>
      <c r="AP3793" s="165"/>
      <c r="AR3793" s="165"/>
      <c r="AT3793" s="165"/>
      <c r="AV3793" s="165"/>
      <c r="AX3793" s="165"/>
      <c r="AZ3793" s="165"/>
      <c r="BB3793" s="165"/>
    </row>
    <row r="3794" spans="1:54" s="174" customFormat="1" ht="18.399999999999999" customHeight="1" x14ac:dyDescent="0.3">
      <c r="A3794" s="182"/>
      <c r="B3794" s="160"/>
      <c r="C3794" s="64"/>
      <c r="D3794" s="161"/>
      <c r="E3794" s="161"/>
      <c r="H3794" s="165"/>
      <c r="J3794" s="165"/>
      <c r="L3794" s="165"/>
      <c r="N3794" s="165"/>
      <c r="P3794" s="165"/>
      <c r="R3794" s="165"/>
      <c r="T3794" s="165"/>
      <c r="V3794" s="165"/>
      <c r="X3794" s="165"/>
      <c r="Z3794" s="165"/>
      <c r="AB3794" s="165"/>
      <c r="AD3794" s="165"/>
      <c r="AF3794" s="165"/>
      <c r="AH3794" s="165"/>
      <c r="AJ3794" s="165"/>
      <c r="AL3794" s="165"/>
      <c r="AN3794" s="165"/>
      <c r="AP3794" s="165"/>
      <c r="AR3794" s="165"/>
      <c r="AT3794" s="165"/>
      <c r="AV3794" s="165"/>
      <c r="AX3794" s="165"/>
      <c r="AZ3794" s="165"/>
      <c r="BB3794" s="165"/>
    </row>
    <row r="3795" spans="1:54" s="174" customFormat="1" ht="18.399999999999999" customHeight="1" x14ac:dyDescent="0.3">
      <c r="A3795" s="182"/>
      <c r="B3795" s="160"/>
      <c r="C3795" s="64"/>
      <c r="D3795" s="161"/>
      <c r="E3795" s="161"/>
      <c r="J3795" s="165"/>
      <c r="L3795" s="165"/>
      <c r="N3795" s="165"/>
      <c r="P3795" s="165"/>
      <c r="R3795" s="165"/>
      <c r="T3795" s="165"/>
      <c r="V3795" s="165"/>
      <c r="X3795" s="165"/>
      <c r="Z3795" s="165"/>
      <c r="AB3795" s="165"/>
      <c r="AD3795" s="165"/>
      <c r="AF3795" s="165"/>
      <c r="AH3795" s="165"/>
      <c r="AJ3795" s="165"/>
      <c r="AL3795" s="165"/>
      <c r="AN3795" s="165"/>
      <c r="AP3795" s="165"/>
      <c r="AR3795" s="165"/>
      <c r="AT3795" s="165"/>
      <c r="AV3795" s="165"/>
      <c r="AX3795" s="165"/>
      <c r="AZ3795" s="165"/>
      <c r="BB3795" s="165"/>
    </row>
    <row r="3796" spans="1:54" s="174" customFormat="1" ht="18.399999999999999" customHeight="1" x14ac:dyDescent="0.3">
      <c r="A3796" s="182"/>
      <c r="B3796" s="160"/>
      <c r="C3796" s="64"/>
      <c r="D3796" s="161"/>
      <c r="E3796" s="161"/>
      <c r="H3796" s="178"/>
      <c r="J3796" s="178"/>
      <c r="L3796" s="178"/>
      <c r="N3796" s="178"/>
      <c r="P3796" s="178"/>
      <c r="R3796" s="178"/>
      <c r="T3796" s="178"/>
      <c r="V3796" s="178"/>
      <c r="X3796" s="178"/>
      <c r="Z3796" s="178"/>
      <c r="AB3796" s="178"/>
      <c r="AD3796" s="178"/>
      <c r="AF3796" s="178"/>
      <c r="AH3796" s="178"/>
      <c r="AJ3796" s="178"/>
      <c r="AL3796" s="178"/>
      <c r="AN3796" s="178"/>
      <c r="AP3796" s="178"/>
      <c r="AR3796" s="178"/>
      <c r="AT3796" s="178"/>
      <c r="AV3796" s="178"/>
      <c r="AX3796" s="178"/>
      <c r="AZ3796" s="178"/>
      <c r="BB3796" s="178"/>
    </row>
    <row r="3797" spans="1:54" s="174" customFormat="1" ht="18.399999999999999" customHeight="1" x14ac:dyDescent="0.3">
      <c r="A3797" s="182"/>
      <c r="B3797" s="160"/>
      <c r="C3797" s="64"/>
      <c r="D3797" s="161"/>
      <c r="E3797" s="161"/>
      <c r="H3797" s="165"/>
      <c r="J3797" s="165"/>
      <c r="L3797" s="165"/>
      <c r="N3797" s="165"/>
      <c r="P3797" s="165"/>
      <c r="R3797" s="165"/>
      <c r="T3797" s="165"/>
      <c r="V3797" s="165"/>
      <c r="X3797" s="165"/>
      <c r="Z3797" s="165"/>
      <c r="AB3797" s="165"/>
      <c r="AD3797" s="165"/>
      <c r="AF3797" s="165"/>
      <c r="AH3797" s="165"/>
      <c r="AJ3797" s="165"/>
      <c r="AL3797" s="165"/>
      <c r="AN3797" s="165"/>
      <c r="AP3797" s="165"/>
      <c r="AR3797" s="165"/>
      <c r="AT3797" s="165"/>
      <c r="AV3797" s="165"/>
      <c r="AX3797" s="165"/>
      <c r="AZ3797" s="165"/>
      <c r="BB3797" s="165"/>
    </row>
    <row r="3798" spans="1:54" s="174" customFormat="1" ht="18.399999999999999" customHeight="1" x14ac:dyDescent="0.3">
      <c r="A3798" s="200"/>
      <c r="B3798" s="173"/>
      <c r="C3798" s="67"/>
      <c r="D3798" s="161"/>
      <c r="E3798" s="161"/>
      <c r="H3798" s="165"/>
      <c r="J3798" s="165"/>
      <c r="L3798" s="165"/>
      <c r="N3798" s="165"/>
      <c r="P3798" s="165"/>
      <c r="R3798" s="165"/>
      <c r="T3798" s="165"/>
      <c r="V3798" s="165"/>
      <c r="X3798" s="165"/>
      <c r="Z3798" s="165"/>
      <c r="AB3798" s="165"/>
      <c r="AD3798" s="165"/>
      <c r="AF3798" s="165"/>
      <c r="AH3798" s="165"/>
      <c r="AJ3798" s="165"/>
      <c r="AL3798" s="165"/>
      <c r="AN3798" s="165"/>
      <c r="AP3798" s="165"/>
      <c r="AR3798" s="165"/>
      <c r="AT3798" s="165"/>
      <c r="AV3798" s="165"/>
      <c r="AX3798" s="165"/>
      <c r="AZ3798" s="165"/>
      <c r="BB3798" s="165"/>
    </row>
    <row r="3799" spans="1:54" s="174" customFormat="1" ht="18.399999999999999" customHeight="1" x14ac:dyDescent="0.3">
      <c r="A3799" s="182"/>
      <c r="B3799" s="161"/>
      <c r="C3799" s="89"/>
      <c r="D3799" s="164"/>
      <c r="E3799" s="161"/>
      <c r="H3799" s="165"/>
      <c r="J3799" s="165"/>
      <c r="L3799" s="165"/>
      <c r="N3799" s="165"/>
      <c r="P3799" s="165"/>
      <c r="R3799" s="165"/>
      <c r="T3799" s="165"/>
      <c r="V3799" s="165"/>
      <c r="X3799" s="165"/>
      <c r="Z3799" s="165"/>
      <c r="AB3799" s="165"/>
      <c r="AD3799" s="165"/>
      <c r="AF3799" s="165"/>
      <c r="AH3799" s="165"/>
      <c r="AJ3799" s="165"/>
      <c r="AL3799" s="165"/>
      <c r="AN3799" s="165"/>
      <c r="AP3799" s="165"/>
      <c r="AR3799" s="165"/>
      <c r="AT3799" s="165"/>
      <c r="AV3799" s="165"/>
      <c r="AX3799" s="165"/>
      <c r="AZ3799" s="165"/>
      <c r="BB3799" s="165"/>
    </row>
    <row r="3800" spans="1:54" s="174" customFormat="1" ht="18.399999999999999" customHeight="1" x14ac:dyDescent="0.3">
      <c r="A3800" s="182"/>
      <c r="B3800" s="160"/>
      <c r="C3800" s="64"/>
      <c r="D3800" s="161"/>
      <c r="E3800" s="161"/>
      <c r="H3800" s="165"/>
      <c r="J3800" s="165"/>
      <c r="L3800" s="165"/>
      <c r="N3800" s="165"/>
      <c r="P3800" s="165"/>
      <c r="R3800" s="165"/>
      <c r="T3800" s="165"/>
      <c r="V3800" s="165"/>
      <c r="X3800" s="165"/>
      <c r="Z3800" s="165"/>
      <c r="AB3800" s="165"/>
      <c r="AD3800" s="165"/>
      <c r="AF3800" s="165"/>
      <c r="AH3800" s="165"/>
      <c r="AJ3800" s="165"/>
      <c r="AL3800" s="165"/>
      <c r="AN3800" s="165"/>
      <c r="AP3800" s="165"/>
      <c r="AR3800" s="165"/>
      <c r="AT3800" s="165"/>
      <c r="AV3800" s="165"/>
      <c r="AX3800" s="165"/>
      <c r="AZ3800" s="165"/>
      <c r="BB3800" s="165"/>
    </row>
    <row r="3801" spans="1:54" s="174" customFormat="1" ht="18.399999999999999" customHeight="1" x14ac:dyDescent="0.3">
      <c r="A3801" s="182"/>
      <c r="B3801" s="160"/>
      <c r="C3801" s="64"/>
      <c r="D3801" s="161"/>
      <c r="E3801" s="161"/>
      <c r="F3801" s="165"/>
      <c r="H3801" s="165"/>
      <c r="J3801" s="165"/>
      <c r="L3801" s="165"/>
      <c r="N3801" s="165"/>
      <c r="P3801" s="165"/>
      <c r="R3801" s="165"/>
      <c r="T3801" s="165"/>
      <c r="V3801" s="165"/>
      <c r="X3801" s="165"/>
      <c r="Z3801" s="165"/>
      <c r="AB3801" s="165"/>
      <c r="AD3801" s="165"/>
      <c r="AF3801" s="165"/>
      <c r="AH3801" s="165"/>
      <c r="AJ3801" s="165"/>
      <c r="AL3801" s="165"/>
      <c r="AN3801" s="165"/>
      <c r="AP3801" s="165"/>
      <c r="AR3801" s="165"/>
      <c r="AT3801" s="165"/>
      <c r="AV3801" s="165"/>
      <c r="AX3801" s="165"/>
      <c r="AZ3801" s="165"/>
      <c r="BB3801" s="165"/>
    </row>
    <row r="3802" spans="1:54" s="174" customFormat="1" ht="18.399999999999999" customHeight="1" x14ac:dyDescent="0.3">
      <c r="A3802" s="182"/>
      <c r="B3802" s="160"/>
      <c r="C3802" s="64"/>
      <c r="D3802" s="161"/>
      <c r="E3802" s="161"/>
      <c r="F3802" s="165"/>
      <c r="H3802" s="165"/>
      <c r="J3802" s="165"/>
      <c r="L3802" s="165"/>
      <c r="N3802" s="165"/>
      <c r="P3802" s="165"/>
      <c r="R3802" s="165"/>
      <c r="T3802" s="165"/>
      <c r="V3802" s="165"/>
      <c r="X3802" s="165"/>
      <c r="Z3802" s="165"/>
      <c r="AB3802" s="165"/>
      <c r="AD3802" s="165"/>
      <c r="AF3802" s="165"/>
      <c r="AH3802" s="165"/>
      <c r="AJ3802" s="165"/>
      <c r="AL3802" s="165"/>
      <c r="AN3802" s="165"/>
      <c r="AP3802" s="165"/>
      <c r="AR3802" s="165"/>
      <c r="AT3802" s="165"/>
      <c r="AV3802" s="165"/>
      <c r="AX3802" s="165"/>
      <c r="AZ3802" s="165"/>
      <c r="BB3802" s="165"/>
    </row>
    <row r="3803" spans="1:54" s="174" customFormat="1" ht="18.399999999999999" customHeight="1" x14ac:dyDescent="0.3">
      <c r="A3803" s="182"/>
      <c r="B3803" s="160"/>
      <c r="C3803" s="64"/>
      <c r="D3803" s="161"/>
      <c r="E3803" s="161"/>
      <c r="F3803" s="165"/>
      <c r="H3803" s="165"/>
      <c r="J3803" s="165"/>
      <c r="L3803" s="165"/>
      <c r="N3803" s="165"/>
      <c r="P3803" s="165"/>
      <c r="R3803" s="165"/>
      <c r="T3803" s="165"/>
      <c r="V3803" s="165"/>
      <c r="X3803" s="165"/>
      <c r="Z3803" s="165"/>
      <c r="AB3803" s="165"/>
      <c r="AD3803" s="165"/>
      <c r="AF3803" s="165"/>
      <c r="AH3803" s="165"/>
      <c r="AJ3803" s="165"/>
      <c r="AL3803" s="165"/>
      <c r="AN3803" s="165"/>
      <c r="AP3803" s="165"/>
      <c r="AR3803" s="165"/>
      <c r="AT3803" s="165"/>
      <c r="AV3803" s="165"/>
      <c r="AX3803" s="165"/>
      <c r="AZ3803" s="165"/>
      <c r="BB3803" s="165"/>
    </row>
    <row r="3804" spans="1:54" s="174" customFormat="1" ht="18.399999999999999" customHeight="1" x14ac:dyDescent="0.3">
      <c r="A3804" s="182"/>
      <c r="B3804" s="161"/>
      <c r="C3804" s="89"/>
      <c r="D3804" s="164"/>
      <c r="E3804" s="161"/>
      <c r="H3804" s="165"/>
      <c r="J3804" s="165"/>
      <c r="L3804" s="165"/>
      <c r="N3804" s="165"/>
      <c r="P3804" s="165"/>
      <c r="R3804" s="165"/>
      <c r="T3804" s="165"/>
      <c r="V3804" s="165"/>
      <c r="X3804" s="165"/>
      <c r="Z3804" s="165"/>
      <c r="AB3804" s="165"/>
      <c r="AD3804" s="165"/>
      <c r="AF3804" s="165"/>
      <c r="AH3804" s="165"/>
      <c r="AJ3804" s="165"/>
      <c r="AL3804" s="165"/>
      <c r="AN3804" s="165"/>
      <c r="AP3804" s="165"/>
      <c r="AR3804" s="165"/>
      <c r="AT3804" s="165"/>
      <c r="AV3804" s="165"/>
      <c r="AX3804" s="165"/>
      <c r="AZ3804" s="165"/>
      <c r="BB3804" s="165"/>
    </row>
    <row r="3805" spans="1:54" s="174" customFormat="1" ht="18.399999999999999" customHeight="1" x14ac:dyDescent="0.3">
      <c r="A3805" s="182"/>
      <c r="B3805" s="160"/>
      <c r="C3805" s="67"/>
      <c r="D3805" s="161"/>
      <c r="E3805" s="161"/>
      <c r="H3805" s="165"/>
      <c r="J3805" s="165"/>
      <c r="L3805" s="165"/>
      <c r="N3805" s="165"/>
      <c r="P3805" s="165"/>
      <c r="R3805" s="165"/>
      <c r="T3805" s="165"/>
      <c r="V3805" s="165"/>
      <c r="X3805" s="165"/>
      <c r="Z3805" s="165"/>
      <c r="AB3805" s="165"/>
      <c r="AD3805" s="165"/>
      <c r="AF3805" s="165"/>
      <c r="AH3805" s="165"/>
      <c r="AJ3805" s="165"/>
      <c r="AL3805" s="165"/>
      <c r="AN3805" s="165"/>
      <c r="AP3805" s="165"/>
      <c r="AR3805" s="165"/>
      <c r="AT3805" s="165"/>
      <c r="AV3805" s="165"/>
      <c r="AX3805" s="165"/>
      <c r="AZ3805" s="165"/>
      <c r="BB3805" s="165"/>
    </row>
    <row r="3806" spans="1:54" s="174" customFormat="1" ht="18.399999999999999" customHeight="1" x14ac:dyDescent="0.3">
      <c r="A3806" s="182"/>
      <c r="B3806" s="160"/>
      <c r="C3806" s="67"/>
      <c r="D3806" s="161"/>
      <c r="E3806" s="161"/>
      <c r="H3806" s="165"/>
      <c r="J3806" s="165"/>
      <c r="L3806" s="165"/>
      <c r="N3806" s="165"/>
      <c r="P3806" s="165"/>
      <c r="R3806" s="165"/>
      <c r="T3806" s="165"/>
      <c r="V3806" s="165"/>
      <c r="X3806" s="165"/>
      <c r="Z3806" s="165"/>
      <c r="AB3806" s="165"/>
      <c r="AD3806" s="165"/>
      <c r="AF3806" s="165"/>
      <c r="AH3806" s="165"/>
      <c r="AJ3806" s="165"/>
      <c r="AL3806" s="165"/>
      <c r="AN3806" s="165"/>
      <c r="AP3806" s="165"/>
      <c r="AR3806" s="165"/>
      <c r="AT3806" s="165"/>
      <c r="AV3806" s="165"/>
      <c r="AX3806" s="165"/>
      <c r="AZ3806" s="165"/>
      <c r="BB3806" s="165"/>
    </row>
    <row r="3807" spans="1:54" s="174" customFormat="1" ht="18.399999999999999" customHeight="1" x14ac:dyDescent="0.3">
      <c r="A3807" s="182"/>
      <c r="B3807" s="160"/>
      <c r="C3807" s="67"/>
      <c r="D3807" s="161"/>
      <c r="E3807" s="161"/>
      <c r="H3807" s="165"/>
      <c r="J3807" s="165"/>
      <c r="L3807" s="165"/>
      <c r="N3807" s="165"/>
      <c r="P3807" s="165"/>
      <c r="R3807" s="165"/>
      <c r="T3807" s="165"/>
      <c r="V3807" s="165"/>
      <c r="X3807" s="165"/>
      <c r="Z3807" s="165"/>
      <c r="AB3807" s="165"/>
      <c r="AD3807" s="165"/>
      <c r="AF3807" s="165"/>
      <c r="AH3807" s="165"/>
      <c r="AJ3807" s="165"/>
      <c r="AL3807" s="165"/>
      <c r="AN3807" s="165"/>
      <c r="AP3807" s="165"/>
      <c r="AR3807" s="165"/>
      <c r="AT3807" s="165"/>
      <c r="AV3807" s="165"/>
      <c r="AX3807" s="165"/>
      <c r="AZ3807" s="165"/>
      <c r="BB3807" s="165"/>
    </row>
    <row r="3808" spans="1:54" s="174" customFormat="1" ht="18.399999999999999" customHeight="1" x14ac:dyDescent="0.3">
      <c r="A3808" s="182"/>
      <c r="B3808" s="160"/>
      <c r="C3808" s="89"/>
      <c r="D3808" s="164"/>
      <c r="E3808" s="161"/>
      <c r="H3808" s="165"/>
      <c r="J3808" s="165"/>
      <c r="L3808" s="165"/>
      <c r="N3808" s="165"/>
      <c r="P3808" s="165"/>
      <c r="R3808" s="165"/>
      <c r="T3808" s="165"/>
      <c r="V3808" s="165"/>
      <c r="X3808" s="165"/>
      <c r="Z3808" s="165"/>
      <c r="AB3808" s="165"/>
      <c r="AD3808" s="165"/>
      <c r="AF3808" s="165"/>
      <c r="AH3808" s="165"/>
      <c r="AJ3808" s="165"/>
      <c r="AL3808" s="165"/>
      <c r="AN3808" s="165"/>
      <c r="AP3808" s="165"/>
      <c r="AR3808" s="165"/>
      <c r="AT3808" s="165"/>
      <c r="AV3808" s="165"/>
      <c r="AX3808" s="165"/>
      <c r="AZ3808" s="165"/>
      <c r="BB3808" s="165"/>
    </row>
    <row r="3809" spans="1:54" s="174" customFormat="1" ht="18.399999999999999" customHeight="1" x14ac:dyDescent="0.3">
      <c r="A3809" s="182"/>
      <c r="B3809" s="160"/>
      <c r="C3809" s="64"/>
      <c r="D3809" s="161"/>
      <c r="E3809" s="161"/>
      <c r="H3809" s="178"/>
      <c r="J3809" s="178"/>
      <c r="L3809" s="178"/>
      <c r="N3809" s="178"/>
      <c r="P3809" s="178"/>
      <c r="R3809" s="178"/>
      <c r="T3809" s="178"/>
      <c r="V3809" s="178"/>
      <c r="X3809" s="178"/>
      <c r="Z3809" s="178"/>
      <c r="AB3809" s="178"/>
      <c r="AD3809" s="178"/>
      <c r="AF3809" s="178"/>
      <c r="AH3809" s="178"/>
      <c r="AJ3809" s="178"/>
      <c r="AL3809" s="178"/>
      <c r="AN3809" s="178"/>
      <c r="AP3809" s="178"/>
      <c r="AR3809" s="178"/>
      <c r="AT3809" s="178"/>
      <c r="AV3809" s="178"/>
      <c r="AX3809" s="178"/>
      <c r="AZ3809" s="178"/>
      <c r="BB3809" s="178"/>
    </row>
    <row r="3810" spans="1:54" s="174" customFormat="1" ht="18.399999999999999" customHeight="1" x14ac:dyDescent="0.3">
      <c r="A3810" s="182"/>
      <c r="B3810" s="160"/>
      <c r="C3810" s="64"/>
      <c r="D3810" s="161"/>
      <c r="E3810" s="161"/>
      <c r="H3810" s="165"/>
      <c r="J3810" s="165"/>
      <c r="L3810" s="165"/>
      <c r="N3810" s="165"/>
      <c r="P3810" s="165"/>
      <c r="R3810" s="165"/>
      <c r="T3810" s="165"/>
      <c r="V3810" s="165"/>
      <c r="X3810" s="165"/>
      <c r="Z3810" s="165"/>
      <c r="AB3810" s="165"/>
      <c r="AD3810" s="165"/>
      <c r="AF3810" s="165"/>
      <c r="AH3810" s="165"/>
      <c r="AJ3810" s="165"/>
      <c r="AL3810" s="165"/>
      <c r="AN3810" s="165"/>
      <c r="AP3810" s="165"/>
      <c r="AR3810" s="165"/>
      <c r="AT3810" s="165"/>
      <c r="AV3810" s="165"/>
      <c r="AX3810" s="165"/>
      <c r="AZ3810" s="165"/>
      <c r="BB3810" s="165"/>
    </row>
    <row r="3811" spans="1:54" s="174" customFormat="1" ht="18.399999999999999" customHeight="1" x14ac:dyDescent="0.3">
      <c r="A3811" s="182"/>
      <c r="B3811" s="160"/>
      <c r="C3811" s="64"/>
      <c r="D3811" s="161"/>
      <c r="E3811" s="161"/>
      <c r="H3811" s="165"/>
      <c r="J3811" s="165"/>
      <c r="L3811" s="165"/>
      <c r="N3811" s="165"/>
      <c r="P3811" s="165"/>
      <c r="R3811" s="165"/>
      <c r="T3811" s="165"/>
      <c r="V3811" s="165"/>
      <c r="X3811" s="165"/>
      <c r="Z3811" s="165"/>
      <c r="AB3811" s="165"/>
      <c r="AD3811" s="165"/>
      <c r="AF3811" s="165"/>
      <c r="AH3811" s="165"/>
      <c r="AJ3811" s="165"/>
      <c r="AL3811" s="165"/>
      <c r="AN3811" s="165"/>
      <c r="AP3811" s="165"/>
      <c r="AR3811" s="165"/>
      <c r="AT3811" s="165"/>
      <c r="AV3811" s="165"/>
      <c r="AX3811" s="165"/>
      <c r="AZ3811" s="165"/>
      <c r="BB3811" s="165"/>
    </row>
    <row r="3812" spans="1:54" s="174" customFormat="1" ht="18.399999999999999" customHeight="1" x14ac:dyDescent="0.3">
      <c r="A3812" s="182"/>
      <c r="B3812" s="160"/>
      <c r="C3812" s="64"/>
      <c r="D3812" s="161"/>
      <c r="E3812" s="161"/>
      <c r="H3812" s="178"/>
      <c r="J3812" s="165"/>
      <c r="L3812" s="165"/>
      <c r="N3812" s="165"/>
      <c r="P3812" s="165"/>
      <c r="R3812" s="165"/>
      <c r="T3812" s="165"/>
      <c r="V3812" s="165"/>
      <c r="X3812" s="165"/>
      <c r="Z3812" s="165"/>
      <c r="AB3812" s="165"/>
      <c r="AD3812" s="165"/>
      <c r="AF3812" s="165"/>
      <c r="AH3812" s="165"/>
      <c r="AJ3812" s="165"/>
      <c r="AL3812" s="165"/>
      <c r="AN3812" s="165"/>
      <c r="AP3812" s="165"/>
      <c r="AR3812" s="165"/>
      <c r="AT3812" s="165"/>
      <c r="AV3812" s="165"/>
      <c r="AX3812" s="165"/>
      <c r="AZ3812" s="165"/>
      <c r="BB3812" s="165"/>
    </row>
    <row r="3813" spans="1:54" s="174" customFormat="1" ht="18.399999999999999" customHeight="1" x14ac:dyDescent="0.3">
      <c r="A3813" s="182"/>
      <c r="B3813" s="160"/>
      <c r="C3813" s="64"/>
      <c r="D3813" s="161"/>
      <c r="E3813" s="161"/>
      <c r="H3813" s="165"/>
      <c r="J3813" s="165"/>
      <c r="L3813" s="165"/>
      <c r="N3813" s="165"/>
      <c r="P3813" s="165"/>
      <c r="R3813" s="165"/>
      <c r="T3813" s="165"/>
      <c r="V3813" s="165"/>
      <c r="X3813" s="165"/>
      <c r="Z3813" s="165"/>
      <c r="AB3813" s="165"/>
      <c r="AD3813" s="165"/>
      <c r="AF3813" s="165"/>
      <c r="AH3813" s="165"/>
      <c r="AJ3813" s="165"/>
      <c r="AL3813" s="165"/>
      <c r="AN3813" s="165"/>
      <c r="AP3813" s="165"/>
      <c r="AR3813" s="165"/>
      <c r="AT3813" s="165"/>
      <c r="AV3813" s="165"/>
      <c r="AX3813" s="165"/>
      <c r="AZ3813" s="165"/>
      <c r="BB3813" s="165"/>
    </row>
    <row r="3814" spans="1:54" s="174" customFormat="1" ht="18.399999999999999" customHeight="1" x14ac:dyDescent="0.3">
      <c r="A3814" s="182"/>
      <c r="B3814" s="160"/>
      <c r="C3814" s="64"/>
      <c r="D3814" s="161"/>
      <c r="E3814" s="161"/>
      <c r="H3814" s="165"/>
      <c r="J3814" s="165"/>
      <c r="L3814" s="165"/>
      <c r="N3814" s="165"/>
      <c r="P3814" s="165"/>
      <c r="R3814" s="165"/>
      <c r="T3814" s="165"/>
      <c r="V3814" s="165"/>
      <c r="X3814" s="165"/>
      <c r="Z3814" s="165"/>
      <c r="AB3814" s="165"/>
      <c r="AD3814" s="165"/>
      <c r="AF3814" s="165"/>
      <c r="AH3814" s="165"/>
      <c r="AJ3814" s="165"/>
      <c r="AL3814" s="165"/>
      <c r="AN3814" s="165"/>
      <c r="AP3814" s="165"/>
      <c r="AR3814" s="165"/>
      <c r="AT3814" s="165"/>
      <c r="AV3814" s="165"/>
      <c r="AX3814" s="165"/>
      <c r="AZ3814" s="165"/>
      <c r="BB3814" s="165"/>
    </row>
    <row r="3815" spans="1:54" s="174" customFormat="1" ht="18.399999999999999" customHeight="1" x14ac:dyDescent="0.3">
      <c r="A3815" s="182"/>
      <c r="B3815" s="160"/>
      <c r="C3815" s="64"/>
      <c r="D3815" s="161"/>
      <c r="E3815" s="161"/>
      <c r="H3815" s="165"/>
      <c r="J3815" s="165"/>
      <c r="L3815" s="165"/>
      <c r="N3815" s="165"/>
      <c r="P3815" s="165"/>
      <c r="R3815" s="165"/>
      <c r="T3815" s="165"/>
      <c r="V3815" s="165"/>
      <c r="X3815" s="165"/>
      <c r="Z3815" s="165"/>
      <c r="AB3815" s="165"/>
      <c r="AD3815" s="165"/>
      <c r="AF3815" s="165"/>
      <c r="AH3815" s="165"/>
      <c r="AJ3815" s="165"/>
      <c r="AL3815" s="165"/>
      <c r="AN3815" s="165"/>
      <c r="AP3815" s="165"/>
      <c r="AR3815" s="165"/>
      <c r="AT3815" s="165"/>
      <c r="AV3815" s="165"/>
      <c r="AX3815" s="165"/>
      <c r="AZ3815" s="165"/>
      <c r="BB3815" s="165"/>
    </row>
    <row r="3816" spans="1:54" s="174" customFormat="1" ht="18.399999999999999" customHeight="1" x14ac:dyDescent="0.3">
      <c r="A3816" s="182"/>
      <c r="B3816" s="160"/>
      <c r="C3816" s="64"/>
      <c r="D3816" s="161"/>
      <c r="E3816" s="161"/>
      <c r="F3816" s="165"/>
      <c r="H3816" s="165"/>
      <c r="J3816" s="165"/>
      <c r="L3816" s="165"/>
      <c r="N3816" s="165"/>
      <c r="P3816" s="165"/>
      <c r="R3816" s="165"/>
      <c r="T3816" s="165"/>
      <c r="V3816" s="165"/>
      <c r="X3816" s="165"/>
      <c r="Z3816" s="165"/>
      <c r="AB3816" s="165"/>
      <c r="AD3816" s="165"/>
      <c r="AF3816" s="165"/>
      <c r="AH3816" s="165"/>
      <c r="AJ3816" s="165"/>
      <c r="AL3816" s="165"/>
      <c r="AN3816" s="165"/>
      <c r="AP3816" s="165"/>
      <c r="AR3816" s="165"/>
      <c r="AT3816" s="165"/>
      <c r="AV3816" s="165"/>
      <c r="AX3816" s="165"/>
      <c r="AZ3816" s="165"/>
      <c r="BB3816" s="165"/>
    </row>
    <row r="3817" spans="1:54" s="174" customFormat="1" ht="18.399999999999999" customHeight="1" x14ac:dyDescent="0.3">
      <c r="A3817" s="182"/>
      <c r="B3817" s="160"/>
      <c r="C3817" s="64"/>
      <c r="D3817" s="161"/>
      <c r="E3817" s="161"/>
      <c r="F3817" s="165"/>
      <c r="H3817" s="165"/>
      <c r="J3817" s="165"/>
      <c r="L3817" s="165"/>
      <c r="N3817" s="165"/>
      <c r="P3817" s="165"/>
      <c r="R3817" s="165"/>
      <c r="T3817" s="165"/>
      <c r="V3817" s="165"/>
      <c r="X3817" s="165"/>
      <c r="Z3817" s="165"/>
      <c r="AB3817" s="165"/>
      <c r="AD3817" s="165"/>
      <c r="AF3817" s="165"/>
      <c r="AH3817" s="165"/>
      <c r="AJ3817" s="165"/>
      <c r="AL3817" s="165"/>
      <c r="AN3817" s="165"/>
      <c r="AP3817" s="165"/>
      <c r="AR3817" s="165"/>
      <c r="AT3817" s="165"/>
      <c r="AV3817" s="165"/>
      <c r="AX3817" s="165"/>
      <c r="AZ3817" s="165"/>
      <c r="BB3817" s="165"/>
    </row>
    <row r="3818" spans="1:54" s="174" customFormat="1" ht="18.399999999999999" customHeight="1" x14ac:dyDescent="0.3">
      <c r="A3818" s="206"/>
      <c r="B3818" s="161"/>
      <c r="C3818" s="64"/>
      <c r="D3818" s="177"/>
      <c r="E3818" s="161"/>
      <c r="H3818" s="165"/>
      <c r="J3818" s="165"/>
      <c r="L3818" s="165"/>
      <c r="N3818" s="165"/>
      <c r="P3818" s="165"/>
      <c r="R3818" s="165"/>
      <c r="T3818" s="165"/>
      <c r="V3818" s="165"/>
      <c r="X3818" s="165"/>
      <c r="Z3818" s="165"/>
      <c r="AB3818" s="165"/>
      <c r="AD3818" s="165"/>
      <c r="AF3818" s="165"/>
      <c r="AH3818" s="165"/>
      <c r="AJ3818" s="165"/>
      <c r="AL3818" s="165"/>
      <c r="AN3818" s="165"/>
      <c r="AP3818" s="165"/>
      <c r="AR3818" s="165"/>
      <c r="AT3818" s="165"/>
      <c r="AV3818" s="165"/>
      <c r="AX3818" s="165"/>
      <c r="AZ3818" s="165"/>
      <c r="BB3818" s="165"/>
    </row>
    <row r="3819" spans="1:54" s="174" customFormat="1" ht="18.399999999999999" customHeight="1" x14ac:dyDescent="0.3">
      <c r="A3819" s="206"/>
      <c r="B3819" s="161"/>
      <c r="C3819" s="64"/>
      <c r="D3819" s="161"/>
      <c r="E3819" s="161"/>
      <c r="H3819" s="165"/>
      <c r="J3819" s="165"/>
      <c r="L3819" s="165"/>
      <c r="N3819" s="165"/>
      <c r="P3819" s="165"/>
      <c r="R3819" s="165"/>
      <c r="T3819" s="165"/>
      <c r="V3819" s="165"/>
      <c r="X3819" s="165"/>
      <c r="Z3819" s="165"/>
      <c r="AB3819" s="165"/>
      <c r="AD3819" s="165"/>
      <c r="AF3819" s="165"/>
      <c r="AH3819" s="165"/>
      <c r="AJ3819" s="165"/>
      <c r="AL3819" s="165"/>
      <c r="AN3819" s="165"/>
      <c r="AP3819" s="165"/>
      <c r="AR3819" s="165"/>
      <c r="AT3819" s="165"/>
      <c r="AV3819" s="165"/>
      <c r="AX3819" s="165"/>
      <c r="AZ3819" s="165"/>
      <c r="BB3819" s="165"/>
    </row>
    <row r="3820" spans="1:54" s="174" customFormat="1" ht="18.399999999999999" customHeight="1" x14ac:dyDescent="0.3">
      <c r="A3820" s="206"/>
      <c r="B3820" s="161"/>
      <c r="C3820" s="89"/>
      <c r="D3820" s="177"/>
      <c r="E3820" s="161"/>
      <c r="H3820" s="165"/>
      <c r="J3820" s="165"/>
      <c r="L3820" s="165"/>
      <c r="N3820" s="165"/>
      <c r="P3820" s="165"/>
      <c r="R3820" s="165"/>
      <c r="T3820" s="165"/>
      <c r="V3820" s="165"/>
      <c r="X3820" s="165"/>
      <c r="Z3820" s="165"/>
      <c r="AB3820" s="165"/>
      <c r="AD3820" s="165"/>
      <c r="AF3820" s="165"/>
      <c r="AH3820" s="165"/>
      <c r="AJ3820" s="165"/>
      <c r="AL3820" s="165"/>
      <c r="AN3820" s="165"/>
      <c r="AP3820" s="165"/>
      <c r="AR3820" s="165"/>
      <c r="AT3820" s="165"/>
      <c r="AV3820" s="165"/>
      <c r="AX3820" s="165"/>
      <c r="AZ3820" s="165"/>
      <c r="BB3820" s="165"/>
    </row>
    <row r="3821" spans="1:54" s="174" customFormat="1" ht="18.399999999999999" customHeight="1" x14ac:dyDescent="0.3">
      <c r="A3821" s="206"/>
      <c r="B3821" s="161"/>
      <c r="C3821" s="64"/>
      <c r="D3821" s="177"/>
      <c r="E3821" s="161"/>
      <c r="J3821" s="165"/>
      <c r="L3821" s="165"/>
      <c r="N3821" s="165"/>
      <c r="P3821" s="165"/>
      <c r="R3821" s="165"/>
      <c r="T3821" s="165"/>
      <c r="V3821" s="165"/>
      <c r="X3821" s="165"/>
      <c r="Z3821" s="165"/>
      <c r="AB3821" s="165"/>
      <c r="AD3821" s="165"/>
      <c r="AF3821" s="165"/>
      <c r="AH3821" s="165"/>
      <c r="AJ3821" s="165"/>
      <c r="AL3821" s="165"/>
      <c r="AN3821" s="165"/>
      <c r="AP3821" s="165"/>
      <c r="AR3821" s="165"/>
      <c r="AT3821" s="165"/>
      <c r="AV3821" s="165"/>
      <c r="AX3821" s="165"/>
      <c r="AZ3821" s="165"/>
      <c r="BB3821" s="165"/>
    </row>
    <row r="3822" spans="1:54" ht="18.399999999999999" customHeight="1" x14ac:dyDescent="0.3">
      <c r="A3822" s="182"/>
      <c r="B3822" s="160"/>
      <c r="C3822" s="64"/>
      <c r="D3822" s="161"/>
      <c r="F3822" s="174"/>
      <c r="H3822" s="174"/>
    </row>
    <row r="3823" spans="1:54" s="174" customFormat="1" ht="18.399999999999999" customHeight="1" x14ac:dyDescent="0.3">
      <c r="A3823" s="207"/>
      <c r="B3823" s="179"/>
      <c r="C3823" s="80"/>
      <c r="D3823" s="161"/>
      <c r="E3823" s="161"/>
      <c r="H3823" s="165"/>
      <c r="J3823" s="165"/>
      <c r="L3823" s="165"/>
      <c r="N3823" s="165"/>
      <c r="P3823" s="165"/>
      <c r="R3823" s="165"/>
      <c r="T3823" s="165"/>
      <c r="V3823" s="165"/>
      <c r="X3823" s="165"/>
      <c r="Z3823" s="165"/>
      <c r="AB3823" s="165"/>
      <c r="AD3823" s="165"/>
      <c r="AF3823" s="165"/>
      <c r="AH3823" s="165"/>
      <c r="AJ3823" s="165"/>
      <c r="AL3823" s="165"/>
      <c r="AN3823" s="165"/>
      <c r="AP3823" s="165"/>
      <c r="AR3823" s="165"/>
      <c r="AT3823" s="165"/>
      <c r="AV3823" s="165"/>
      <c r="AX3823" s="165"/>
      <c r="AZ3823" s="165"/>
      <c r="BB3823" s="165"/>
    </row>
    <row r="3824" spans="1:54" s="174" customFormat="1" ht="18.399999999999999" customHeight="1" x14ac:dyDescent="0.3">
      <c r="A3824" s="182"/>
      <c r="B3824" s="160"/>
      <c r="C3824" s="64"/>
      <c r="D3824" s="161"/>
      <c r="E3824" s="161"/>
      <c r="H3824" s="165"/>
      <c r="J3824" s="165"/>
      <c r="L3824" s="165"/>
      <c r="N3824" s="165"/>
      <c r="P3824" s="165"/>
      <c r="R3824" s="165"/>
      <c r="T3824" s="165"/>
      <c r="V3824" s="165"/>
      <c r="X3824" s="165"/>
      <c r="Z3824" s="165"/>
      <c r="AB3824" s="165"/>
      <c r="AD3824" s="165"/>
      <c r="AF3824" s="165"/>
      <c r="AH3824" s="165"/>
      <c r="AJ3824" s="165"/>
      <c r="AL3824" s="165"/>
      <c r="AN3824" s="165"/>
      <c r="AP3824" s="165"/>
      <c r="AR3824" s="165"/>
      <c r="AT3824" s="165"/>
      <c r="AV3824" s="165"/>
      <c r="AX3824" s="165"/>
      <c r="AZ3824" s="165"/>
      <c r="BB3824" s="165"/>
    </row>
    <row r="3825" spans="1:54" s="174" customFormat="1" ht="18.399999999999999" customHeight="1" x14ac:dyDescent="0.3">
      <c r="A3825" s="182"/>
      <c r="B3825" s="160"/>
      <c r="C3825" s="64"/>
      <c r="D3825" s="161"/>
      <c r="E3825" s="161"/>
      <c r="H3825" s="165"/>
      <c r="J3825" s="165"/>
      <c r="L3825" s="165"/>
      <c r="N3825" s="165"/>
      <c r="P3825" s="165"/>
      <c r="R3825" s="165"/>
      <c r="T3825" s="165"/>
      <c r="V3825" s="165"/>
      <c r="X3825" s="165"/>
      <c r="Z3825" s="165"/>
      <c r="AB3825" s="165"/>
      <c r="AD3825" s="165"/>
      <c r="AF3825" s="165"/>
      <c r="AH3825" s="165"/>
      <c r="AJ3825" s="165"/>
      <c r="AL3825" s="165"/>
      <c r="AN3825" s="165"/>
      <c r="AP3825" s="165"/>
      <c r="AR3825" s="165"/>
      <c r="AT3825" s="165"/>
      <c r="AV3825" s="165"/>
      <c r="AX3825" s="165"/>
      <c r="AZ3825" s="165"/>
      <c r="BB3825" s="165"/>
    </row>
    <row r="3826" spans="1:54" s="174" customFormat="1" ht="18.399999999999999" customHeight="1" x14ac:dyDescent="0.3">
      <c r="A3826" s="182"/>
      <c r="B3826" s="160"/>
      <c r="C3826" s="64"/>
      <c r="D3826" s="161"/>
      <c r="E3826" s="161"/>
      <c r="H3826" s="165"/>
      <c r="J3826" s="165"/>
      <c r="L3826" s="165"/>
      <c r="N3826" s="165"/>
      <c r="P3826" s="165"/>
      <c r="R3826" s="165"/>
      <c r="T3826" s="165"/>
      <c r="V3826" s="165"/>
      <c r="X3826" s="165"/>
      <c r="Z3826" s="165"/>
      <c r="AB3826" s="165"/>
      <c r="AD3826" s="165"/>
      <c r="AF3826" s="165"/>
      <c r="AH3826" s="165"/>
      <c r="AJ3826" s="165"/>
      <c r="AL3826" s="165"/>
      <c r="AN3826" s="165"/>
      <c r="AP3826" s="165"/>
      <c r="AR3826" s="165"/>
      <c r="AT3826" s="165"/>
      <c r="AV3826" s="165"/>
      <c r="AX3826" s="165"/>
      <c r="AZ3826" s="165"/>
      <c r="BB3826" s="165"/>
    </row>
    <row r="3827" spans="1:54" s="174" customFormat="1" ht="18.399999999999999" customHeight="1" x14ac:dyDescent="0.3">
      <c r="A3827" s="182"/>
      <c r="B3827" s="160"/>
      <c r="C3827" s="64"/>
      <c r="D3827" s="161"/>
      <c r="E3827" s="161"/>
      <c r="F3827" s="165"/>
      <c r="H3827" s="165"/>
      <c r="J3827" s="165"/>
      <c r="L3827" s="165"/>
      <c r="N3827" s="165"/>
      <c r="P3827" s="165"/>
      <c r="R3827" s="165"/>
      <c r="T3827" s="165"/>
      <c r="V3827" s="165"/>
      <c r="X3827" s="165"/>
      <c r="Z3827" s="165"/>
      <c r="AB3827" s="165"/>
      <c r="AD3827" s="165"/>
      <c r="AF3827" s="165"/>
      <c r="AH3827" s="165"/>
      <c r="AJ3827" s="165"/>
      <c r="AL3827" s="165"/>
      <c r="AN3827" s="165"/>
      <c r="AP3827" s="165"/>
      <c r="AR3827" s="165"/>
      <c r="AT3827" s="165"/>
      <c r="AV3827" s="165"/>
      <c r="AX3827" s="165"/>
      <c r="AZ3827" s="165"/>
      <c r="BB3827" s="165"/>
    </row>
    <row r="3828" spans="1:54" s="174" customFormat="1" ht="18.399999999999999" customHeight="1" x14ac:dyDescent="0.3">
      <c r="A3828" s="182"/>
      <c r="B3828" s="160"/>
      <c r="C3828" s="64"/>
      <c r="D3828" s="161"/>
      <c r="E3828" s="161"/>
      <c r="H3828" s="165"/>
      <c r="J3828" s="165"/>
      <c r="L3828" s="165"/>
      <c r="N3828" s="165"/>
      <c r="P3828" s="165"/>
      <c r="R3828" s="165"/>
      <c r="T3828" s="165"/>
      <c r="V3828" s="165"/>
      <c r="X3828" s="165"/>
      <c r="Z3828" s="165"/>
      <c r="AB3828" s="165"/>
      <c r="AD3828" s="165"/>
      <c r="AF3828" s="165"/>
      <c r="AH3828" s="165"/>
      <c r="AJ3828" s="165"/>
      <c r="AL3828" s="165"/>
      <c r="AN3828" s="165"/>
      <c r="AP3828" s="165"/>
      <c r="AR3828" s="165"/>
      <c r="AT3828" s="165"/>
      <c r="AV3828" s="165"/>
      <c r="AX3828" s="165"/>
      <c r="AZ3828" s="165"/>
      <c r="BB3828" s="165"/>
    </row>
    <row r="3829" spans="1:54" s="174" customFormat="1" ht="18.399999999999999" customHeight="1" x14ac:dyDescent="0.3">
      <c r="A3829" s="182"/>
      <c r="B3829" s="160"/>
      <c r="C3829" s="64"/>
      <c r="D3829" s="161"/>
      <c r="E3829" s="161"/>
      <c r="F3829" s="165"/>
      <c r="H3829" s="165"/>
      <c r="J3829" s="165"/>
      <c r="L3829" s="165"/>
      <c r="N3829" s="165"/>
      <c r="P3829" s="165"/>
      <c r="R3829" s="165"/>
      <c r="T3829" s="165"/>
      <c r="V3829" s="165"/>
      <c r="X3829" s="165"/>
      <c r="Z3829" s="165"/>
      <c r="AB3829" s="165"/>
      <c r="AD3829" s="165"/>
      <c r="AF3829" s="165"/>
      <c r="AH3829" s="165"/>
      <c r="AJ3829" s="165"/>
      <c r="AL3829" s="165"/>
      <c r="AN3829" s="165"/>
      <c r="AP3829" s="165"/>
      <c r="AR3829" s="165"/>
      <c r="AT3829" s="165"/>
      <c r="AV3829" s="165"/>
      <c r="AX3829" s="165"/>
      <c r="AZ3829" s="165"/>
      <c r="BB3829" s="165"/>
    </row>
    <row r="3830" spans="1:54" s="174" customFormat="1" ht="18.399999999999999" customHeight="1" x14ac:dyDescent="0.3">
      <c r="A3830" s="182"/>
      <c r="B3830" s="160"/>
      <c r="C3830" s="64"/>
      <c r="D3830" s="161"/>
      <c r="E3830" s="161"/>
      <c r="H3830" s="165"/>
      <c r="J3830" s="165"/>
      <c r="L3830" s="165"/>
      <c r="N3830" s="165"/>
      <c r="P3830" s="165"/>
      <c r="R3830" s="165"/>
      <c r="T3830" s="165"/>
      <c r="V3830" s="165"/>
      <c r="X3830" s="165"/>
      <c r="Z3830" s="165"/>
      <c r="AB3830" s="165"/>
      <c r="AD3830" s="165"/>
      <c r="AF3830" s="165"/>
      <c r="AH3830" s="165"/>
      <c r="AJ3830" s="165"/>
      <c r="AL3830" s="165"/>
      <c r="AN3830" s="165"/>
      <c r="AP3830" s="165"/>
      <c r="AR3830" s="165"/>
      <c r="AT3830" s="165"/>
      <c r="AV3830" s="165"/>
      <c r="AX3830" s="165"/>
      <c r="AZ3830" s="165"/>
      <c r="BB3830" s="165"/>
    </row>
    <row r="3831" spans="1:54" s="174" customFormat="1" ht="18.399999999999999" customHeight="1" x14ac:dyDescent="0.3">
      <c r="A3831" s="182"/>
      <c r="B3831" s="160"/>
      <c r="C3831" s="64"/>
      <c r="D3831" s="161"/>
      <c r="E3831" s="161"/>
      <c r="F3831" s="165"/>
      <c r="H3831" s="165"/>
      <c r="J3831" s="165"/>
      <c r="L3831" s="165"/>
      <c r="N3831" s="165"/>
      <c r="P3831" s="165"/>
      <c r="R3831" s="165"/>
      <c r="T3831" s="165"/>
      <c r="V3831" s="165"/>
      <c r="X3831" s="165"/>
      <c r="Z3831" s="165"/>
      <c r="AB3831" s="165"/>
      <c r="AD3831" s="165"/>
      <c r="AF3831" s="165"/>
      <c r="AH3831" s="165"/>
      <c r="AJ3831" s="165"/>
      <c r="AL3831" s="165"/>
      <c r="AN3831" s="165"/>
      <c r="AP3831" s="165"/>
      <c r="AR3831" s="165"/>
      <c r="AT3831" s="165"/>
      <c r="AV3831" s="165"/>
      <c r="AX3831" s="165"/>
      <c r="AZ3831" s="165"/>
      <c r="BB3831" s="165"/>
    </row>
    <row r="3832" spans="1:54" s="174" customFormat="1" ht="18.399999999999999" customHeight="1" x14ac:dyDescent="0.3">
      <c r="A3832" s="182"/>
      <c r="B3832" s="160"/>
      <c r="C3832" s="64"/>
      <c r="D3832" s="161"/>
      <c r="E3832" s="161"/>
      <c r="H3832" s="165"/>
      <c r="J3832" s="165"/>
      <c r="L3832" s="165"/>
      <c r="N3832" s="165"/>
      <c r="P3832" s="165"/>
      <c r="R3832" s="165"/>
      <c r="T3832" s="165"/>
      <c r="V3832" s="165"/>
      <c r="X3832" s="165"/>
      <c r="Z3832" s="165"/>
      <c r="AB3832" s="165"/>
      <c r="AD3832" s="165"/>
      <c r="AF3832" s="165"/>
      <c r="AH3832" s="165"/>
      <c r="AJ3832" s="165"/>
      <c r="AL3832" s="165"/>
      <c r="AN3832" s="165"/>
      <c r="AP3832" s="165"/>
      <c r="AR3832" s="165"/>
      <c r="AT3832" s="165"/>
      <c r="AV3832" s="165"/>
      <c r="AX3832" s="165"/>
      <c r="AZ3832" s="165"/>
      <c r="BB3832" s="165"/>
    </row>
    <row r="3833" spans="1:54" s="174" customFormat="1" ht="18.399999999999999" customHeight="1" x14ac:dyDescent="0.3">
      <c r="A3833" s="182"/>
      <c r="B3833" s="161"/>
      <c r="C3833" s="89"/>
      <c r="D3833" s="164"/>
      <c r="E3833" s="161"/>
      <c r="H3833" s="165"/>
      <c r="J3833" s="165"/>
      <c r="L3833" s="165"/>
      <c r="N3833" s="165"/>
      <c r="P3833" s="165"/>
      <c r="R3833" s="165"/>
      <c r="T3833" s="165"/>
      <c r="V3833" s="165"/>
      <c r="X3833" s="165"/>
      <c r="Z3833" s="165"/>
      <c r="AB3833" s="165"/>
      <c r="AD3833" s="165"/>
      <c r="AF3833" s="165"/>
      <c r="AH3833" s="165"/>
      <c r="AJ3833" s="165"/>
      <c r="AL3833" s="165"/>
      <c r="AN3833" s="165"/>
      <c r="AP3833" s="165"/>
      <c r="AR3833" s="165"/>
      <c r="AT3833" s="165"/>
      <c r="AV3833" s="165"/>
      <c r="AX3833" s="165"/>
      <c r="AZ3833" s="165"/>
      <c r="BB3833" s="165"/>
    </row>
    <row r="3834" spans="1:54" s="174" customFormat="1" ht="18.399999999999999" customHeight="1" x14ac:dyDescent="0.3">
      <c r="A3834" s="182"/>
      <c r="B3834" s="160"/>
      <c r="C3834" s="64"/>
      <c r="D3834" s="161"/>
      <c r="E3834" s="161"/>
      <c r="F3834" s="165"/>
      <c r="H3834" s="165"/>
      <c r="J3834" s="165"/>
      <c r="L3834" s="165"/>
      <c r="N3834" s="165"/>
      <c r="P3834" s="165"/>
      <c r="R3834" s="165"/>
      <c r="T3834" s="165"/>
      <c r="V3834" s="165"/>
      <c r="X3834" s="165"/>
      <c r="Z3834" s="165"/>
      <c r="AB3834" s="165"/>
      <c r="AD3834" s="165"/>
      <c r="AF3834" s="165"/>
      <c r="AH3834" s="165"/>
      <c r="AJ3834" s="165"/>
      <c r="AL3834" s="165"/>
      <c r="AN3834" s="165"/>
      <c r="AP3834" s="165"/>
      <c r="AR3834" s="165"/>
      <c r="AT3834" s="165"/>
      <c r="AV3834" s="165"/>
      <c r="AX3834" s="165"/>
      <c r="AZ3834" s="165"/>
      <c r="BB3834" s="165"/>
    </row>
    <row r="3835" spans="1:54" s="174" customFormat="1" ht="18.399999999999999" customHeight="1" x14ac:dyDescent="0.3">
      <c r="A3835" s="206"/>
      <c r="B3835" s="161"/>
      <c r="C3835" s="89"/>
      <c r="D3835" s="161"/>
      <c r="E3835" s="161"/>
      <c r="H3835" s="165"/>
      <c r="J3835" s="165"/>
      <c r="L3835" s="165"/>
      <c r="N3835" s="165"/>
      <c r="P3835" s="165"/>
      <c r="R3835" s="165"/>
      <c r="T3835" s="165"/>
      <c r="V3835" s="165"/>
      <c r="X3835" s="165"/>
      <c r="Z3835" s="165"/>
      <c r="AB3835" s="165"/>
      <c r="AD3835" s="165"/>
      <c r="AF3835" s="165"/>
      <c r="AH3835" s="165"/>
      <c r="AJ3835" s="165"/>
      <c r="AL3835" s="165"/>
      <c r="AN3835" s="165"/>
      <c r="AP3835" s="165"/>
      <c r="AR3835" s="165"/>
      <c r="AT3835" s="165"/>
      <c r="AV3835" s="165"/>
      <c r="AX3835" s="165"/>
      <c r="AZ3835" s="165"/>
      <c r="BB3835" s="165"/>
    </row>
    <row r="3836" spans="1:54" s="174" customFormat="1" ht="18.399999999999999" customHeight="1" x14ac:dyDescent="0.3">
      <c r="A3836" s="200"/>
      <c r="B3836" s="173"/>
      <c r="C3836" s="67"/>
      <c r="D3836" s="161"/>
      <c r="E3836" s="161"/>
      <c r="H3836" s="165"/>
      <c r="J3836" s="165"/>
      <c r="L3836" s="165"/>
      <c r="N3836" s="165"/>
      <c r="P3836" s="165"/>
      <c r="R3836" s="165"/>
      <c r="T3836" s="165"/>
      <c r="V3836" s="165"/>
      <c r="X3836" s="165"/>
      <c r="Z3836" s="165"/>
      <c r="AB3836" s="165"/>
      <c r="AD3836" s="165"/>
      <c r="AF3836" s="165"/>
      <c r="AH3836" s="165"/>
      <c r="AJ3836" s="165"/>
      <c r="AL3836" s="165"/>
      <c r="AN3836" s="165"/>
      <c r="AP3836" s="165"/>
      <c r="AR3836" s="165"/>
      <c r="AT3836" s="165"/>
      <c r="AV3836" s="165"/>
      <c r="AX3836" s="165"/>
      <c r="AZ3836" s="165"/>
      <c r="BB3836" s="165"/>
    </row>
    <row r="3837" spans="1:54" s="174" customFormat="1" ht="18.399999999999999" customHeight="1" x14ac:dyDescent="0.3">
      <c r="A3837" s="200"/>
      <c r="B3837" s="173"/>
      <c r="C3837" s="67"/>
      <c r="D3837" s="161"/>
      <c r="E3837" s="161"/>
      <c r="H3837" s="165"/>
      <c r="J3837" s="165"/>
      <c r="L3837" s="165"/>
      <c r="N3837" s="165"/>
      <c r="P3837" s="165"/>
      <c r="R3837" s="165"/>
      <c r="T3837" s="165"/>
      <c r="V3837" s="165"/>
      <c r="X3837" s="165"/>
      <c r="Z3837" s="165"/>
      <c r="AB3837" s="165"/>
      <c r="AD3837" s="165"/>
      <c r="AF3837" s="165"/>
      <c r="AH3837" s="165"/>
      <c r="AJ3837" s="165"/>
      <c r="AL3837" s="165"/>
      <c r="AN3837" s="165"/>
      <c r="AP3837" s="165"/>
      <c r="AR3837" s="165"/>
      <c r="AT3837" s="165"/>
      <c r="AV3837" s="165"/>
      <c r="AX3837" s="165"/>
      <c r="AZ3837" s="165"/>
      <c r="BB3837" s="165"/>
    </row>
    <row r="3838" spans="1:54" s="174" customFormat="1" ht="18.399999999999999" customHeight="1" x14ac:dyDescent="0.3">
      <c r="A3838" s="182"/>
      <c r="B3838" s="161"/>
      <c r="C3838" s="89"/>
      <c r="D3838" s="164"/>
      <c r="E3838" s="161"/>
      <c r="H3838" s="165"/>
      <c r="J3838" s="165"/>
      <c r="L3838" s="165"/>
      <c r="N3838" s="165"/>
      <c r="P3838" s="165"/>
      <c r="R3838" s="165"/>
      <c r="T3838" s="165"/>
      <c r="V3838" s="165"/>
      <c r="X3838" s="165"/>
      <c r="Z3838" s="165"/>
      <c r="AB3838" s="165"/>
      <c r="AD3838" s="165"/>
      <c r="AF3838" s="165"/>
      <c r="AH3838" s="165"/>
      <c r="AJ3838" s="165"/>
      <c r="AL3838" s="165"/>
      <c r="AN3838" s="165"/>
      <c r="AP3838" s="165"/>
      <c r="AR3838" s="165"/>
      <c r="AT3838" s="165"/>
      <c r="AV3838" s="165"/>
      <c r="AX3838" s="165"/>
      <c r="AZ3838" s="165"/>
      <c r="BB3838" s="165"/>
    </row>
    <row r="3839" spans="1:54" s="174" customFormat="1" ht="18.399999999999999" customHeight="1" x14ac:dyDescent="0.3">
      <c r="A3839" s="182"/>
      <c r="B3839" s="160"/>
      <c r="C3839" s="64"/>
      <c r="D3839" s="161"/>
      <c r="E3839" s="161"/>
      <c r="H3839" s="165"/>
      <c r="J3839" s="165"/>
      <c r="L3839" s="165"/>
      <c r="N3839" s="165"/>
      <c r="P3839" s="165"/>
      <c r="R3839" s="165"/>
      <c r="T3839" s="165"/>
      <c r="V3839" s="165"/>
      <c r="X3839" s="165"/>
      <c r="Z3839" s="165"/>
      <c r="AB3839" s="165"/>
      <c r="AD3839" s="165"/>
      <c r="AF3839" s="165"/>
      <c r="AH3839" s="165"/>
      <c r="AJ3839" s="165"/>
      <c r="AL3839" s="165"/>
      <c r="AN3839" s="165"/>
      <c r="AP3839" s="165"/>
      <c r="AR3839" s="165"/>
      <c r="AT3839" s="165"/>
      <c r="AV3839" s="165"/>
      <c r="AX3839" s="165"/>
      <c r="AZ3839" s="165"/>
      <c r="BB3839" s="165"/>
    </row>
    <row r="3840" spans="1:54" s="174" customFormat="1" ht="18.399999999999999" customHeight="1" x14ac:dyDescent="0.3">
      <c r="A3840" s="182"/>
      <c r="B3840" s="160"/>
      <c r="C3840" s="64"/>
      <c r="D3840" s="161"/>
      <c r="E3840" s="161"/>
      <c r="H3840" s="164"/>
      <c r="J3840" s="164"/>
      <c r="L3840" s="164"/>
      <c r="N3840" s="164"/>
      <c r="P3840" s="164"/>
      <c r="R3840" s="164"/>
      <c r="T3840" s="164"/>
      <c r="V3840" s="164"/>
      <c r="X3840" s="164"/>
      <c r="Z3840" s="164"/>
      <c r="AB3840" s="164"/>
      <c r="AD3840" s="164"/>
      <c r="AF3840" s="164"/>
      <c r="AH3840" s="164"/>
      <c r="AJ3840" s="164"/>
      <c r="AL3840" s="164"/>
      <c r="AN3840" s="164"/>
      <c r="AP3840" s="164"/>
      <c r="AR3840" s="164"/>
      <c r="AT3840" s="164"/>
      <c r="AV3840" s="164"/>
      <c r="AX3840" s="164"/>
      <c r="AZ3840" s="164"/>
      <c r="BB3840" s="164"/>
    </row>
    <row r="3841" spans="1:54" s="174" customFormat="1" ht="18.399999999999999" customHeight="1" x14ac:dyDescent="0.3">
      <c r="A3841" s="182"/>
      <c r="B3841" s="160"/>
      <c r="C3841" s="64"/>
      <c r="D3841" s="161"/>
      <c r="E3841" s="161"/>
      <c r="F3841" s="165"/>
      <c r="H3841" s="165"/>
      <c r="J3841" s="165"/>
      <c r="L3841" s="165"/>
      <c r="N3841" s="165"/>
      <c r="P3841" s="165"/>
      <c r="R3841" s="165"/>
      <c r="T3841" s="165"/>
      <c r="V3841" s="165"/>
      <c r="X3841" s="165"/>
      <c r="Z3841" s="165"/>
      <c r="AB3841" s="165"/>
      <c r="AD3841" s="165"/>
      <c r="AF3841" s="165"/>
      <c r="AH3841" s="165"/>
      <c r="AJ3841" s="165"/>
      <c r="AL3841" s="165"/>
      <c r="AN3841" s="165"/>
      <c r="AP3841" s="165"/>
      <c r="AR3841" s="165"/>
      <c r="AT3841" s="165"/>
      <c r="AV3841" s="165"/>
      <c r="AX3841" s="165"/>
      <c r="AZ3841" s="165"/>
      <c r="BB3841" s="165"/>
    </row>
    <row r="3842" spans="1:54" s="174" customFormat="1" ht="18.399999999999999" customHeight="1" x14ac:dyDescent="0.3">
      <c r="A3842" s="182"/>
      <c r="B3842" s="160"/>
      <c r="C3842" s="64"/>
      <c r="D3842" s="161"/>
      <c r="E3842" s="161"/>
      <c r="F3842" s="165"/>
      <c r="H3842" s="165"/>
      <c r="J3842" s="165"/>
      <c r="L3842" s="165"/>
      <c r="N3842" s="165"/>
      <c r="P3842" s="165"/>
      <c r="R3842" s="165"/>
      <c r="T3842" s="165"/>
      <c r="V3842" s="165"/>
      <c r="X3842" s="165"/>
      <c r="Z3842" s="165"/>
      <c r="AB3842" s="165"/>
      <c r="AD3842" s="165"/>
      <c r="AF3842" s="165"/>
      <c r="AH3842" s="165"/>
      <c r="AJ3842" s="165"/>
      <c r="AL3842" s="165"/>
      <c r="AN3842" s="165"/>
      <c r="AP3842" s="165"/>
      <c r="AR3842" s="165"/>
      <c r="AT3842" s="165"/>
      <c r="AV3842" s="165"/>
      <c r="AX3842" s="165"/>
      <c r="AZ3842" s="165"/>
      <c r="BB3842" s="165"/>
    </row>
    <row r="3843" spans="1:54" s="174" customFormat="1" ht="18.399999999999999" customHeight="1" x14ac:dyDescent="0.3">
      <c r="A3843" s="182"/>
      <c r="B3843" s="160"/>
      <c r="C3843" s="64"/>
      <c r="D3843" s="161"/>
      <c r="E3843" s="161"/>
      <c r="H3843" s="178"/>
      <c r="J3843" s="178"/>
      <c r="L3843" s="178"/>
      <c r="N3843" s="178"/>
      <c r="P3843" s="178"/>
      <c r="R3843" s="178"/>
      <c r="T3843" s="178"/>
      <c r="V3843" s="178"/>
      <c r="X3843" s="178"/>
      <c r="Z3843" s="178"/>
      <c r="AB3843" s="178"/>
      <c r="AD3843" s="178"/>
      <c r="AF3843" s="178"/>
      <c r="AH3843" s="178"/>
      <c r="AJ3843" s="178"/>
      <c r="AL3843" s="178"/>
      <c r="AN3843" s="178"/>
      <c r="AP3843" s="178"/>
      <c r="AR3843" s="178"/>
      <c r="AT3843" s="178"/>
      <c r="AV3843" s="178"/>
      <c r="AX3843" s="178"/>
      <c r="AZ3843" s="178"/>
      <c r="BB3843" s="178"/>
    </row>
    <row r="3844" spans="1:54" s="174" customFormat="1" ht="18.399999999999999" customHeight="1" x14ac:dyDescent="0.3">
      <c r="A3844" s="180"/>
      <c r="B3844" s="160"/>
      <c r="C3844" s="64"/>
      <c r="D3844" s="161"/>
      <c r="E3844" s="161"/>
      <c r="H3844" s="165"/>
      <c r="J3844" s="165"/>
      <c r="L3844" s="165"/>
      <c r="N3844" s="165"/>
      <c r="P3844" s="165"/>
      <c r="R3844" s="165"/>
      <c r="T3844" s="165"/>
      <c r="V3844" s="165"/>
      <c r="X3844" s="165"/>
      <c r="Z3844" s="165"/>
      <c r="AB3844" s="165"/>
      <c r="AD3844" s="165"/>
      <c r="AF3844" s="165"/>
      <c r="AH3844" s="165"/>
      <c r="AJ3844" s="165"/>
      <c r="AL3844" s="165"/>
      <c r="AN3844" s="165"/>
      <c r="AP3844" s="165"/>
      <c r="AR3844" s="165"/>
      <c r="AT3844" s="165"/>
      <c r="AV3844" s="165"/>
      <c r="AX3844" s="165"/>
      <c r="AZ3844" s="165"/>
      <c r="BB3844" s="165"/>
    </row>
    <row r="3845" spans="1:54" s="174" customFormat="1" ht="18.399999999999999" customHeight="1" x14ac:dyDescent="0.3">
      <c r="A3845" s="182"/>
      <c r="B3845" s="160"/>
      <c r="C3845" s="64"/>
      <c r="D3845" s="161"/>
      <c r="E3845" s="161"/>
      <c r="H3845" s="165"/>
      <c r="J3845" s="165"/>
      <c r="L3845" s="165"/>
      <c r="N3845" s="165"/>
      <c r="P3845" s="165"/>
      <c r="R3845" s="165"/>
      <c r="T3845" s="165"/>
      <c r="V3845" s="165"/>
      <c r="X3845" s="165"/>
      <c r="Z3845" s="165"/>
      <c r="AB3845" s="165"/>
      <c r="AD3845" s="165"/>
      <c r="AF3845" s="165"/>
      <c r="AH3845" s="165"/>
      <c r="AJ3845" s="165"/>
      <c r="AL3845" s="165"/>
      <c r="AN3845" s="165"/>
      <c r="AP3845" s="165"/>
      <c r="AR3845" s="165"/>
      <c r="AT3845" s="165"/>
      <c r="AV3845" s="165"/>
      <c r="AX3845" s="165"/>
      <c r="AZ3845" s="165"/>
      <c r="BB3845" s="165"/>
    </row>
    <row r="3846" spans="1:54" s="174" customFormat="1" ht="18.399999999999999" customHeight="1" x14ac:dyDescent="0.3">
      <c r="A3846" s="182"/>
      <c r="B3846" s="160"/>
      <c r="C3846" s="64"/>
      <c r="D3846" s="161"/>
      <c r="E3846" s="161"/>
      <c r="F3846" s="165"/>
      <c r="H3846" s="165"/>
      <c r="J3846" s="165"/>
      <c r="L3846" s="165"/>
      <c r="N3846" s="165"/>
      <c r="P3846" s="165"/>
      <c r="R3846" s="165"/>
      <c r="T3846" s="165"/>
      <c r="V3846" s="165"/>
      <c r="X3846" s="165"/>
      <c r="Z3846" s="165"/>
      <c r="AB3846" s="165"/>
      <c r="AD3846" s="165"/>
      <c r="AF3846" s="165"/>
      <c r="AH3846" s="165"/>
      <c r="AJ3846" s="165"/>
      <c r="AL3846" s="165"/>
      <c r="AN3846" s="165"/>
      <c r="AP3846" s="165"/>
      <c r="AR3846" s="165"/>
      <c r="AT3846" s="165"/>
      <c r="AV3846" s="165"/>
      <c r="AX3846" s="165"/>
      <c r="AZ3846" s="165"/>
      <c r="BB3846" s="165"/>
    </row>
    <row r="3847" spans="1:54" s="174" customFormat="1" ht="18.399999999999999" customHeight="1" x14ac:dyDescent="0.3">
      <c r="A3847" s="182"/>
      <c r="B3847" s="160"/>
      <c r="C3847" s="64"/>
      <c r="D3847" s="161"/>
      <c r="E3847" s="161"/>
      <c r="F3847" s="165"/>
      <c r="H3847" s="165"/>
      <c r="J3847" s="165"/>
      <c r="L3847" s="165"/>
      <c r="N3847" s="165"/>
      <c r="P3847" s="165"/>
      <c r="R3847" s="165"/>
      <c r="T3847" s="165"/>
      <c r="V3847" s="165"/>
      <c r="X3847" s="165"/>
      <c r="Z3847" s="165"/>
      <c r="AB3847" s="165"/>
      <c r="AD3847" s="165"/>
      <c r="AF3847" s="165"/>
      <c r="AH3847" s="165"/>
      <c r="AJ3847" s="165"/>
      <c r="AL3847" s="165"/>
      <c r="AN3847" s="165"/>
      <c r="AP3847" s="165"/>
      <c r="AR3847" s="165"/>
      <c r="AT3847" s="165"/>
      <c r="AV3847" s="165"/>
      <c r="AX3847" s="165"/>
      <c r="AZ3847" s="165"/>
      <c r="BB3847" s="165"/>
    </row>
    <row r="3848" spans="1:54" s="174" customFormat="1" ht="18.399999999999999" customHeight="1" x14ac:dyDescent="0.3">
      <c r="A3848" s="182"/>
      <c r="B3848" s="160"/>
      <c r="C3848" s="64"/>
      <c r="D3848" s="161"/>
      <c r="E3848" s="161"/>
      <c r="H3848" s="165"/>
      <c r="J3848" s="165"/>
      <c r="L3848" s="165"/>
      <c r="N3848" s="165"/>
      <c r="P3848" s="165"/>
      <c r="R3848" s="165"/>
      <c r="T3848" s="165"/>
      <c r="V3848" s="165"/>
      <c r="X3848" s="165"/>
      <c r="Z3848" s="165"/>
      <c r="AB3848" s="165"/>
      <c r="AD3848" s="165"/>
      <c r="AF3848" s="165"/>
      <c r="AH3848" s="165"/>
      <c r="AJ3848" s="165"/>
      <c r="AL3848" s="165"/>
      <c r="AN3848" s="165"/>
      <c r="AP3848" s="165"/>
      <c r="AR3848" s="165"/>
      <c r="AT3848" s="165"/>
      <c r="AV3848" s="165"/>
      <c r="AX3848" s="165"/>
      <c r="AZ3848" s="165"/>
      <c r="BB3848" s="165"/>
    </row>
    <row r="3849" spans="1:54" s="174" customFormat="1" ht="18.399999999999999" customHeight="1" x14ac:dyDescent="0.3">
      <c r="A3849" s="182"/>
      <c r="B3849" s="160"/>
      <c r="C3849" s="64"/>
      <c r="D3849" s="161"/>
      <c r="E3849" s="161"/>
      <c r="F3849" s="165"/>
      <c r="H3849" s="165"/>
      <c r="J3849" s="165"/>
      <c r="L3849" s="165"/>
      <c r="N3849" s="165"/>
      <c r="P3849" s="165"/>
      <c r="R3849" s="165"/>
      <c r="T3849" s="165"/>
      <c r="V3849" s="165"/>
      <c r="X3849" s="165"/>
      <c r="Z3849" s="165"/>
      <c r="AB3849" s="165"/>
      <c r="AD3849" s="165"/>
      <c r="AF3849" s="165"/>
      <c r="AH3849" s="165"/>
      <c r="AJ3849" s="165"/>
      <c r="AL3849" s="165"/>
      <c r="AN3849" s="165"/>
      <c r="AP3849" s="165"/>
      <c r="AR3849" s="165"/>
      <c r="AT3849" s="165"/>
      <c r="AV3849" s="165"/>
      <c r="AX3849" s="165"/>
      <c r="AZ3849" s="165"/>
      <c r="BB3849" s="165"/>
    </row>
    <row r="3850" spans="1:54" s="174" customFormat="1" ht="18.399999999999999" customHeight="1" x14ac:dyDescent="0.3">
      <c r="A3850" s="182"/>
      <c r="B3850" s="161"/>
      <c r="C3850" s="89"/>
      <c r="D3850" s="164"/>
      <c r="E3850" s="161"/>
      <c r="H3850" s="165"/>
      <c r="J3850" s="165"/>
      <c r="L3850" s="165"/>
      <c r="N3850" s="165"/>
      <c r="P3850" s="165"/>
      <c r="R3850" s="165"/>
      <c r="T3850" s="165"/>
      <c r="V3850" s="165"/>
      <c r="X3850" s="165"/>
      <c r="Z3850" s="165"/>
      <c r="AB3850" s="165"/>
      <c r="AD3850" s="165"/>
      <c r="AF3850" s="165"/>
      <c r="AH3850" s="165"/>
      <c r="AJ3850" s="165"/>
      <c r="AL3850" s="165"/>
      <c r="AN3850" s="165"/>
      <c r="AP3850" s="165"/>
      <c r="AR3850" s="165"/>
      <c r="AT3850" s="165"/>
      <c r="AV3850" s="165"/>
      <c r="AX3850" s="165"/>
      <c r="AZ3850" s="165"/>
      <c r="BB3850" s="165"/>
    </row>
    <row r="3851" spans="1:54" s="174" customFormat="1" ht="18.399999999999999" customHeight="1" x14ac:dyDescent="0.3">
      <c r="A3851" s="182"/>
      <c r="B3851" s="161"/>
      <c r="C3851" s="89"/>
      <c r="D3851" s="164"/>
      <c r="E3851" s="161"/>
      <c r="H3851" s="165"/>
      <c r="J3851" s="165"/>
      <c r="L3851" s="165"/>
      <c r="N3851" s="165"/>
      <c r="P3851" s="165"/>
      <c r="R3851" s="165"/>
      <c r="T3851" s="165"/>
      <c r="V3851" s="165"/>
      <c r="X3851" s="165"/>
      <c r="Z3851" s="165"/>
      <c r="AB3851" s="165"/>
      <c r="AD3851" s="165"/>
      <c r="AF3851" s="165"/>
      <c r="AH3851" s="165"/>
      <c r="AJ3851" s="165"/>
      <c r="AL3851" s="165"/>
      <c r="AN3851" s="165"/>
      <c r="AP3851" s="165"/>
      <c r="AR3851" s="165"/>
      <c r="AT3851" s="165"/>
      <c r="AV3851" s="165"/>
      <c r="AX3851" s="165"/>
      <c r="AZ3851" s="165"/>
      <c r="BB3851" s="165"/>
    </row>
    <row r="3852" spans="1:54" s="174" customFormat="1" ht="18.399999999999999" customHeight="1" x14ac:dyDescent="0.3">
      <c r="A3852" s="182"/>
      <c r="B3852" s="160"/>
      <c r="C3852" s="64"/>
      <c r="D3852" s="161"/>
      <c r="E3852" s="161"/>
      <c r="H3852" s="165"/>
      <c r="J3852" s="165"/>
      <c r="L3852" s="165"/>
      <c r="N3852" s="165"/>
      <c r="P3852" s="165"/>
      <c r="R3852" s="165"/>
      <c r="T3852" s="165"/>
      <c r="V3852" s="165"/>
      <c r="X3852" s="165"/>
      <c r="Z3852" s="165"/>
      <c r="AB3852" s="165"/>
      <c r="AD3852" s="165"/>
      <c r="AF3852" s="165"/>
      <c r="AH3852" s="165"/>
      <c r="AJ3852" s="165"/>
      <c r="AL3852" s="165"/>
      <c r="AN3852" s="165"/>
      <c r="AP3852" s="165"/>
      <c r="AR3852" s="165"/>
      <c r="AT3852" s="165"/>
      <c r="AV3852" s="165"/>
      <c r="AX3852" s="165"/>
      <c r="AZ3852" s="165"/>
      <c r="BB3852" s="165"/>
    </row>
    <row r="3853" spans="1:54" s="174" customFormat="1" ht="18.399999999999999" customHeight="1" x14ac:dyDescent="0.3">
      <c r="A3853" s="182"/>
      <c r="B3853" s="160"/>
      <c r="C3853" s="64"/>
      <c r="D3853" s="161"/>
      <c r="E3853" s="161"/>
      <c r="H3853" s="165"/>
      <c r="J3853" s="165"/>
      <c r="L3853" s="165"/>
      <c r="N3853" s="165"/>
      <c r="P3853" s="165"/>
      <c r="R3853" s="165"/>
      <c r="T3853" s="165"/>
      <c r="V3853" s="165"/>
      <c r="X3853" s="165"/>
      <c r="Z3853" s="165"/>
      <c r="AB3853" s="165"/>
      <c r="AD3853" s="165"/>
      <c r="AF3853" s="165"/>
      <c r="AH3853" s="165"/>
      <c r="AJ3853" s="165"/>
      <c r="AL3853" s="165"/>
      <c r="AN3853" s="165"/>
      <c r="AP3853" s="165"/>
      <c r="AR3853" s="165"/>
      <c r="AT3853" s="165"/>
      <c r="AV3853" s="165"/>
      <c r="AX3853" s="165"/>
      <c r="AZ3853" s="165"/>
      <c r="BB3853" s="165"/>
    </row>
    <row r="3854" spans="1:54" s="174" customFormat="1" ht="18.399999999999999" customHeight="1" x14ac:dyDescent="0.3">
      <c r="A3854" s="182"/>
      <c r="B3854" s="160"/>
      <c r="C3854" s="64"/>
      <c r="D3854" s="161"/>
      <c r="E3854" s="161"/>
      <c r="F3854" s="165"/>
      <c r="H3854" s="165"/>
      <c r="J3854" s="165"/>
      <c r="L3854" s="165"/>
      <c r="N3854" s="165"/>
      <c r="P3854" s="165"/>
      <c r="R3854" s="165"/>
      <c r="T3854" s="165"/>
      <c r="V3854" s="165"/>
      <c r="X3854" s="165"/>
      <c r="Z3854" s="165"/>
      <c r="AB3854" s="165"/>
      <c r="AD3854" s="165"/>
      <c r="AF3854" s="165"/>
      <c r="AH3854" s="165"/>
      <c r="AJ3854" s="165"/>
      <c r="AL3854" s="165"/>
      <c r="AN3854" s="165"/>
      <c r="AP3854" s="165"/>
      <c r="AR3854" s="165"/>
      <c r="AT3854" s="165"/>
      <c r="AV3854" s="165"/>
      <c r="AX3854" s="165"/>
      <c r="AZ3854" s="165"/>
      <c r="BB3854" s="165"/>
    </row>
    <row r="3855" spans="1:54" s="174" customFormat="1" ht="18.399999999999999" customHeight="1" x14ac:dyDescent="0.3">
      <c r="A3855" s="182"/>
      <c r="B3855" s="160"/>
      <c r="C3855" s="64"/>
      <c r="D3855" s="161"/>
      <c r="E3855" s="161"/>
      <c r="F3855" s="165"/>
      <c r="H3855" s="165"/>
      <c r="J3855" s="165"/>
      <c r="L3855" s="165"/>
      <c r="N3855" s="165"/>
      <c r="P3855" s="165"/>
      <c r="R3855" s="165"/>
      <c r="T3855" s="165"/>
      <c r="V3855" s="165"/>
      <c r="X3855" s="165"/>
      <c r="Z3855" s="165"/>
      <c r="AB3855" s="165"/>
      <c r="AD3855" s="165"/>
      <c r="AF3855" s="165"/>
      <c r="AH3855" s="165"/>
      <c r="AJ3855" s="165"/>
      <c r="AL3855" s="165"/>
      <c r="AN3855" s="165"/>
      <c r="AP3855" s="165"/>
      <c r="AR3855" s="165"/>
      <c r="AT3855" s="165"/>
      <c r="AV3855" s="165"/>
      <c r="AX3855" s="165"/>
      <c r="AZ3855" s="165"/>
      <c r="BB3855" s="165"/>
    </row>
    <row r="3856" spans="1:54" s="174" customFormat="1" ht="18.399999999999999" customHeight="1" x14ac:dyDescent="0.3">
      <c r="A3856" s="182"/>
      <c r="B3856" s="160"/>
      <c r="C3856" s="64"/>
      <c r="D3856" s="161"/>
      <c r="E3856" s="161"/>
      <c r="F3856" s="165"/>
      <c r="H3856" s="165"/>
      <c r="J3856" s="165"/>
      <c r="L3856" s="165"/>
      <c r="N3856" s="165"/>
      <c r="P3856" s="165"/>
      <c r="R3856" s="165"/>
      <c r="T3856" s="165"/>
      <c r="V3856" s="165"/>
      <c r="X3856" s="165"/>
      <c r="Z3856" s="165"/>
      <c r="AB3856" s="165"/>
      <c r="AD3856" s="165"/>
      <c r="AF3856" s="165"/>
      <c r="AH3856" s="165"/>
      <c r="AJ3856" s="165"/>
      <c r="AL3856" s="165"/>
      <c r="AN3856" s="165"/>
      <c r="AP3856" s="165"/>
      <c r="AR3856" s="165"/>
      <c r="AT3856" s="165"/>
      <c r="AV3856" s="165"/>
      <c r="AX3856" s="165"/>
      <c r="AZ3856" s="165"/>
      <c r="BB3856" s="165"/>
    </row>
    <row r="3857" spans="1:54" s="174" customFormat="1" ht="18.399999999999999" customHeight="1" x14ac:dyDescent="0.3">
      <c r="A3857" s="206"/>
      <c r="B3857" s="161"/>
      <c r="C3857" s="89"/>
      <c r="D3857" s="177"/>
      <c r="E3857" s="161"/>
      <c r="H3857" s="165"/>
      <c r="J3857" s="165"/>
      <c r="L3857" s="165"/>
      <c r="N3857" s="165"/>
      <c r="P3857" s="165"/>
      <c r="R3857" s="165"/>
      <c r="T3857" s="165"/>
      <c r="V3857" s="165"/>
      <c r="X3857" s="165"/>
      <c r="Z3857" s="165"/>
      <c r="AB3857" s="165"/>
      <c r="AD3857" s="165"/>
      <c r="AF3857" s="165"/>
      <c r="AH3857" s="165"/>
      <c r="AJ3857" s="165"/>
      <c r="AL3857" s="165"/>
      <c r="AN3857" s="165"/>
      <c r="AP3857" s="165"/>
      <c r="AR3857" s="165"/>
      <c r="AT3857" s="165"/>
      <c r="AV3857" s="165"/>
      <c r="AX3857" s="165"/>
      <c r="AZ3857" s="165"/>
      <c r="BB3857" s="165"/>
    </row>
    <row r="3858" spans="1:54" s="174" customFormat="1" ht="18.399999999999999" customHeight="1" x14ac:dyDescent="0.3">
      <c r="A3858" s="182"/>
      <c r="B3858" s="160"/>
      <c r="C3858" s="64"/>
      <c r="D3858" s="161"/>
      <c r="E3858" s="161"/>
      <c r="H3858" s="165"/>
      <c r="J3858" s="165"/>
      <c r="L3858" s="165"/>
      <c r="N3858" s="165"/>
      <c r="P3858" s="165"/>
      <c r="R3858" s="165"/>
      <c r="T3858" s="165"/>
      <c r="V3858" s="165"/>
      <c r="X3858" s="165"/>
      <c r="Z3858" s="165"/>
      <c r="AB3858" s="165"/>
      <c r="AD3858" s="165"/>
      <c r="AF3858" s="165"/>
      <c r="AH3858" s="165"/>
      <c r="AJ3858" s="165"/>
      <c r="AL3858" s="165"/>
      <c r="AN3858" s="165"/>
      <c r="AP3858" s="165"/>
      <c r="AR3858" s="165"/>
      <c r="AT3858" s="165"/>
      <c r="AV3858" s="165"/>
      <c r="AX3858" s="165"/>
      <c r="AZ3858" s="165"/>
      <c r="BB3858" s="165"/>
    </row>
    <row r="3859" spans="1:54" s="174" customFormat="1" ht="18.399999999999999" customHeight="1" x14ac:dyDescent="0.3">
      <c r="A3859" s="182"/>
      <c r="B3859" s="160"/>
      <c r="C3859" s="64"/>
      <c r="D3859" s="161"/>
      <c r="E3859" s="161"/>
      <c r="H3859" s="165"/>
      <c r="J3859" s="165"/>
      <c r="L3859" s="165"/>
      <c r="N3859" s="165"/>
      <c r="P3859" s="165"/>
      <c r="R3859" s="165"/>
      <c r="T3859" s="165"/>
      <c r="V3859" s="165"/>
      <c r="X3859" s="165"/>
      <c r="Z3859" s="165"/>
      <c r="AB3859" s="165"/>
      <c r="AD3859" s="165"/>
      <c r="AF3859" s="165"/>
      <c r="AH3859" s="165"/>
      <c r="AJ3859" s="165"/>
      <c r="AL3859" s="165"/>
      <c r="AN3859" s="165"/>
      <c r="AP3859" s="165"/>
      <c r="AR3859" s="165"/>
      <c r="AT3859" s="165"/>
      <c r="AV3859" s="165"/>
      <c r="AX3859" s="165"/>
      <c r="AZ3859" s="165"/>
      <c r="BB3859" s="165"/>
    </row>
    <row r="3860" spans="1:54" s="174" customFormat="1" ht="18.399999999999999" customHeight="1" x14ac:dyDescent="0.3">
      <c r="A3860" s="182"/>
      <c r="B3860" s="160"/>
      <c r="C3860" s="64"/>
      <c r="D3860" s="161"/>
      <c r="E3860" s="161"/>
      <c r="F3860" s="165"/>
      <c r="H3860" s="165"/>
      <c r="J3860" s="165"/>
      <c r="L3860" s="165"/>
      <c r="N3860" s="165"/>
      <c r="P3860" s="165"/>
      <c r="R3860" s="165"/>
      <c r="T3860" s="165"/>
      <c r="V3860" s="165"/>
      <c r="X3860" s="165"/>
      <c r="Z3860" s="165"/>
      <c r="AB3860" s="165"/>
      <c r="AD3860" s="165"/>
      <c r="AF3860" s="165"/>
      <c r="AH3860" s="165"/>
      <c r="AJ3860" s="165"/>
      <c r="AL3860" s="165"/>
      <c r="AN3860" s="165"/>
      <c r="AP3860" s="165"/>
      <c r="AR3860" s="165"/>
      <c r="AT3860" s="165"/>
      <c r="AV3860" s="165"/>
      <c r="AX3860" s="165"/>
      <c r="AZ3860" s="165"/>
      <c r="BB3860" s="165"/>
    </row>
    <row r="3861" spans="1:54" s="174" customFormat="1" ht="18.399999999999999" customHeight="1" x14ac:dyDescent="0.3">
      <c r="A3861" s="182"/>
      <c r="B3861" s="160"/>
      <c r="C3861" s="64"/>
      <c r="D3861" s="161"/>
      <c r="E3861" s="161"/>
      <c r="F3861" s="165"/>
      <c r="H3861" s="165"/>
      <c r="J3861" s="165"/>
      <c r="L3861" s="165"/>
      <c r="N3861" s="165"/>
      <c r="P3861" s="165"/>
      <c r="R3861" s="165"/>
      <c r="T3861" s="165"/>
      <c r="V3861" s="165"/>
      <c r="X3861" s="165"/>
      <c r="Z3861" s="165"/>
      <c r="AB3861" s="165"/>
      <c r="AD3861" s="165"/>
      <c r="AF3861" s="165"/>
      <c r="AH3861" s="165"/>
      <c r="AJ3861" s="165"/>
      <c r="AL3861" s="165"/>
      <c r="AN3861" s="165"/>
      <c r="AP3861" s="165"/>
      <c r="AR3861" s="165"/>
      <c r="AT3861" s="165"/>
      <c r="AV3861" s="165"/>
      <c r="AX3861" s="165"/>
      <c r="AZ3861" s="165"/>
      <c r="BB3861" s="165"/>
    </row>
    <row r="3862" spans="1:54" s="174" customFormat="1" ht="18.399999999999999" customHeight="1" x14ac:dyDescent="0.3">
      <c r="A3862" s="182"/>
      <c r="B3862" s="161"/>
      <c r="C3862" s="89"/>
      <c r="D3862" s="164"/>
      <c r="E3862" s="161"/>
      <c r="J3862" s="165"/>
      <c r="L3862" s="165"/>
      <c r="N3862" s="165"/>
      <c r="P3862" s="165"/>
      <c r="AB3862" s="165"/>
      <c r="AD3862" s="165"/>
      <c r="AF3862" s="165"/>
      <c r="AH3862" s="165"/>
      <c r="AJ3862" s="165"/>
      <c r="AL3862" s="165"/>
      <c r="AN3862" s="165"/>
      <c r="AP3862" s="165"/>
      <c r="AR3862" s="165"/>
      <c r="AT3862" s="165"/>
      <c r="AV3862" s="165"/>
      <c r="AX3862" s="165"/>
      <c r="AZ3862" s="165"/>
      <c r="BB3862" s="165"/>
    </row>
    <row r="3863" spans="1:54" s="174" customFormat="1" ht="18.399999999999999" customHeight="1" x14ac:dyDescent="0.3">
      <c r="A3863" s="182"/>
      <c r="B3863" s="161"/>
      <c r="C3863" s="89"/>
      <c r="D3863" s="177"/>
      <c r="E3863" s="161"/>
      <c r="H3863" s="165"/>
      <c r="J3863" s="165"/>
      <c r="L3863" s="165"/>
      <c r="N3863" s="165"/>
      <c r="P3863" s="165"/>
      <c r="R3863" s="165"/>
      <c r="T3863" s="165"/>
      <c r="V3863" s="165"/>
      <c r="X3863" s="165"/>
      <c r="Z3863" s="165"/>
      <c r="AB3863" s="165"/>
      <c r="AD3863" s="165"/>
      <c r="AH3863" s="165"/>
      <c r="AJ3863" s="165"/>
      <c r="AL3863" s="165"/>
      <c r="AN3863" s="165"/>
      <c r="AP3863" s="165"/>
      <c r="AR3863" s="165"/>
      <c r="AT3863" s="165"/>
      <c r="AV3863" s="165"/>
      <c r="AX3863" s="165"/>
      <c r="AZ3863" s="165"/>
      <c r="BB3863" s="165"/>
    </row>
    <row r="3864" spans="1:54" s="174" customFormat="1" ht="18.399999999999999" customHeight="1" x14ac:dyDescent="0.3">
      <c r="A3864" s="182"/>
      <c r="B3864" s="161"/>
      <c r="C3864" s="89"/>
      <c r="D3864" s="177"/>
      <c r="E3864" s="161"/>
      <c r="L3864" s="165"/>
      <c r="N3864" s="165"/>
      <c r="P3864" s="165"/>
      <c r="R3864" s="165"/>
      <c r="T3864" s="165"/>
      <c r="V3864" s="165"/>
      <c r="X3864" s="165"/>
      <c r="Z3864" s="165"/>
      <c r="AB3864" s="165"/>
      <c r="AD3864" s="165"/>
      <c r="AF3864" s="165"/>
      <c r="AH3864" s="165"/>
      <c r="AJ3864" s="165"/>
      <c r="AL3864" s="165"/>
      <c r="AN3864" s="165"/>
      <c r="AP3864" s="165"/>
      <c r="AR3864" s="165"/>
      <c r="AT3864" s="165"/>
      <c r="AV3864" s="165"/>
      <c r="AX3864" s="165"/>
      <c r="AZ3864" s="165"/>
      <c r="BB3864" s="165"/>
    </row>
    <row r="3865" spans="1:54" s="174" customFormat="1" ht="18.399999999999999" customHeight="1" x14ac:dyDescent="0.3">
      <c r="A3865" s="182"/>
      <c r="B3865" s="161"/>
      <c r="C3865" s="89"/>
      <c r="D3865" s="177"/>
      <c r="E3865" s="161"/>
      <c r="AF3865" s="165"/>
      <c r="AH3865" s="165"/>
      <c r="AJ3865" s="165"/>
      <c r="AL3865" s="165"/>
      <c r="AN3865" s="165"/>
      <c r="AP3865" s="165"/>
      <c r="AR3865" s="165"/>
      <c r="AT3865" s="165"/>
      <c r="AV3865" s="165"/>
      <c r="AX3865" s="165"/>
      <c r="AZ3865" s="165"/>
      <c r="BB3865" s="165"/>
    </row>
    <row r="3866" spans="1:54" s="174" customFormat="1" ht="18.399999999999999" customHeight="1" x14ac:dyDescent="0.3">
      <c r="A3866" s="206"/>
      <c r="B3866" s="161"/>
      <c r="C3866" s="89"/>
      <c r="D3866" s="177"/>
      <c r="E3866" s="161"/>
      <c r="J3866" s="165"/>
      <c r="L3866" s="165"/>
      <c r="N3866" s="165"/>
      <c r="P3866" s="165"/>
      <c r="R3866" s="165"/>
      <c r="T3866" s="165"/>
      <c r="V3866" s="165"/>
      <c r="X3866" s="165"/>
      <c r="Z3866" s="165"/>
      <c r="AB3866" s="165"/>
      <c r="AD3866" s="165"/>
      <c r="AF3866" s="165"/>
      <c r="AH3866" s="165"/>
      <c r="AJ3866" s="165"/>
      <c r="AL3866" s="165"/>
      <c r="AN3866" s="165"/>
      <c r="AP3866" s="165"/>
      <c r="AR3866" s="165"/>
      <c r="AT3866" s="165"/>
      <c r="AV3866" s="165"/>
      <c r="AX3866" s="165"/>
      <c r="AZ3866" s="165"/>
      <c r="BB3866" s="165"/>
    </row>
    <row r="3867" spans="1:54" s="174" customFormat="1" ht="18.399999999999999" customHeight="1" x14ac:dyDescent="0.3">
      <c r="A3867" s="206"/>
      <c r="B3867" s="161"/>
      <c r="C3867" s="89"/>
      <c r="D3867" s="177"/>
      <c r="E3867" s="161"/>
      <c r="H3867" s="165"/>
      <c r="J3867" s="165"/>
      <c r="L3867" s="165"/>
      <c r="N3867" s="165"/>
      <c r="P3867" s="165"/>
      <c r="R3867" s="165"/>
      <c r="T3867" s="165"/>
      <c r="V3867" s="165"/>
      <c r="X3867" s="165"/>
      <c r="Z3867" s="165"/>
      <c r="AB3867" s="165"/>
      <c r="AD3867" s="165"/>
      <c r="AF3867" s="165"/>
      <c r="AH3867" s="165"/>
      <c r="AJ3867" s="165"/>
      <c r="AL3867" s="165"/>
      <c r="AN3867" s="165"/>
      <c r="AP3867" s="165"/>
      <c r="AR3867" s="165"/>
      <c r="AT3867" s="165"/>
      <c r="AV3867" s="165"/>
      <c r="AX3867" s="165"/>
      <c r="AZ3867" s="165"/>
      <c r="BB3867" s="165"/>
    </row>
    <row r="3868" spans="1:54" s="174" customFormat="1" ht="18.399999999999999" customHeight="1" x14ac:dyDescent="0.3">
      <c r="A3868" s="206"/>
      <c r="B3868" s="161"/>
      <c r="C3868" s="89"/>
      <c r="D3868" s="177"/>
      <c r="E3868" s="161"/>
      <c r="AB3868" s="165"/>
      <c r="AD3868" s="165"/>
      <c r="AF3868" s="165"/>
      <c r="AH3868" s="165"/>
      <c r="AJ3868" s="165"/>
      <c r="AL3868" s="165"/>
      <c r="AN3868" s="165"/>
      <c r="AP3868" s="165"/>
      <c r="AR3868" s="165"/>
      <c r="AT3868" s="165"/>
      <c r="AV3868" s="165"/>
      <c r="AX3868" s="165"/>
      <c r="AZ3868" s="165"/>
      <c r="BB3868" s="165"/>
    </row>
    <row r="3869" spans="1:54" s="174" customFormat="1" ht="18.399999999999999" customHeight="1" x14ac:dyDescent="0.3">
      <c r="A3869" s="206"/>
      <c r="B3869" s="161"/>
      <c r="C3869" s="89"/>
      <c r="D3869" s="177"/>
      <c r="E3869" s="161"/>
      <c r="H3869" s="165"/>
      <c r="J3869" s="165"/>
      <c r="L3869" s="165"/>
      <c r="N3869" s="165"/>
      <c r="P3869" s="165"/>
      <c r="R3869" s="165"/>
      <c r="T3869" s="165"/>
      <c r="V3869" s="165"/>
      <c r="X3869" s="165"/>
      <c r="Z3869" s="165"/>
      <c r="AB3869" s="165"/>
      <c r="AD3869" s="165"/>
      <c r="AF3869" s="165"/>
      <c r="AH3869" s="165"/>
      <c r="AJ3869" s="165"/>
      <c r="AL3869" s="165"/>
      <c r="AN3869" s="165"/>
      <c r="AP3869" s="165"/>
      <c r="AR3869" s="165"/>
      <c r="AT3869" s="165"/>
      <c r="AV3869" s="165"/>
      <c r="AX3869" s="165"/>
      <c r="AZ3869" s="165"/>
      <c r="BB3869" s="165"/>
    </row>
    <row r="3870" spans="1:54" s="174" customFormat="1" ht="18.399999999999999" customHeight="1" x14ac:dyDescent="0.3">
      <c r="A3870" s="206"/>
      <c r="B3870" s="161"/>
      <c r="C3870" s="89"/>
      <c r="D3870" s="177"/>
      <c r="E3870" s="161"/>
      <c r="AD3870" s="165"/>
      <c r="AF3870" s="165"/>
      <c r="AH3870" s="165"/>
      <c r="AJ3870" s="165"/>
      <c r="AL3870" s="165"/>
      <c r="AN3870" s="165"/>
      <c r="AP3870" s="165"/>
      <c r="AR3870" s="165"/>
      <c r="AT3870" s="165"/>
      <c r="AV3870" s="165"/>
      <c r="AX3870" s="165"/>
      <c r="AZ3870" s="165"/>
      <c r="BB3870" s="165"/>
    </row>
    <row r="3871" spans="1:54" s="174" customFormat="1" ht="18.399999999999999" customHeight="1" x14ac:dyDescent="0.3">
      <c r="A3871" s="206"/>
      <c r="B3871" s="161"/>
      <c r="C3871" s="89"/>
      <c r="D3871" s="177"/>
      <c r="E3871" s="161"/>
      <c r="H3871" s="165"/>
      <c r="J3871" s="165"/>
      <c r="L3871" s="165"/>
      <c r="N3871" s="165"/>
      <c r="P3871" s="165"/>
      <c r="R3871" s="165"/>
      <c r="T3871" s="165"/>
      <c r="V3871" s="165"/>
      <c r="X3871" s="165"/>
      <c r="Z3871" s="165"/>
      <c r="AB3871" s="165"/>
      <c r="AD3871" s="165"/>
      <c r="AF3871" s="165"/>
      <c r="AH3871" s="165"/>
      <c r="AJ3871" s="165"/>
      <c r="AL3871" s="165"/>
      <c r="AN3871" s="165"/>
      <c r="AP3871" s="165"/>
      <c r="AR3871" s="165"/>
      <c r="AT3871" s="165"/>
      <c r="AV3871" s="165"/>
      <c r="AX3871" s="165"/>
      <c r="AZ3871" s="165"/>
      <c r="BB3871" s="165"/>
    </row>
    <row r="3872" spans="1:54" s="174" customFormat="1" ht="18.399999999999999" customHeight="1" x14ac:dyDescent="0.3">
      <c r="A3872" s="206"/>
      <c r="B3872" s="161"/>
      <c r="C3872" s="89"/>
      <c r="D3872" s="177"/>
      <c r="E3872" s="161"/>
      <c r="AB3872" s="165"/>
      <c r="AD3872" s="165"/>
      <c r="AF3872" s="165"/>
      <c r="AH3872" s="165"/>
      <c r="AJ3872" s="165"/>
      <c r="AL3872" s="165"/>
      <c r="AN3872" s="165"/>
      <c r="AP3872" s="165"/>
      <c r="AR3872" s="165"/>
      <c r="AT3872" s="165"/>
      <c r="AV3872" s="165"/>
      <c r="AX3872" s="165"/>
      <c r="AZ3872" s="165"/>
      <c r="BB3872" s="165"/>
    </row>
    <row r="3873" spans="1:54" s="174" customFormat="1" ht="18.399999999999999" customHeight="1" x14ac:dyDescent="0.3">
      <c r="A3873" s="206"/>
      <c r="B3873" s="161"/>
      <c r="C3873" s="89"/>
      <c r="D3873" s="177"/>
      <c r="E3873" s="161"/>
      <c r="H3873" s="165"/>
      <c r="J3873" s="165"/>
      <c r="L3873" s="165"/>
      <c r="N3873" s="165"/>
      <c r="P3873" s="165"/>
      <c r="R3873" s="165"/>
      <c r="T3873" s="165"/>
      <c r="V3873" s="165"/>
      <c r="X3873" s="165"/>
      <c r="Z3873" s="165"/>
      <c r="AB3873" s="165"/>
      <c r="AD3873" s="165"/>
      <c r="AF3873" s="165"/>
      <c r="AH3873" s="165"/>
      <c r="AJ3873" s="165"/>
      <c r="AL3873" s="165"/>
      <c r="AN3873" s="165"/>
      <c r="AP3873" s="165"/>
      <c r="AR3873" s="165"/>
      <c r="AT3873" s="165"/>
      <c r="AV3873" s="165"/>
      <c r="AX3873" s="165"/>
      <c r="AZ3873" s="165"/>
      <c r="BB3873" s="165"/>
    </row>
    <row r="3874" spans="1:54" s="174" customFormat="1" ht="18.399999999999999" customHeight="1" x14ac:dyDescent="0.3">
      <c r="A3874" s="206"/>
      <c r="B3874" s="161"/>
      <c r="C3874" s="89"/>
      <c r="D3874" s="177"/>
      <c r="E3874" s="161"/>
      <c r="H3874" s="165"/>
      <c r="J3874" s="165"/>
      <c r="L3874" s="165"/>
      <c r="N3874" s="165"/>
      <c r="P3874" s="165"/>
      <c r="R3874" s="165"/>
      <c r="T3874" s="165"/>
      <c r="V3874" s="165"/>
      <c r="X3874" s="165"/>
      <c r="Z3874" s="165"/>
      <c r="AB3874" s="165"/>
      <c r="AD3874" s="165"/>
      <c r="AF3874" s="165"/>
      <c r="AH3874" s="165"/>
      <c r="AJ3874" s="165"/>
      <c r="AL3874" s="165"/>
      <c r="AN3874" s="165"/>
      <c r="AP3874" s="165"/>
      <c r="AR3874" s="165"/>
      <c r="AT3874" s="165"/>
      <c r="AV3874" s="165"/>
      <c r="AX3874" s="165"/>
      <c r="AZ3874" s="165"/>
      <c r="BB3874" s="165"/>
    </row>
    <row r="3875" spans="1:54" s="174" customFormat="1" ht="18.399999999999999" customHeight="1" x14ac:dyDescent="0.3">
      <c r="A3875" s="206"/>
      <c r="B3875" s="161"/>
      <c r="C3875" s="89"/>
      <c r="D3875" s="177"/>
      <c r="E3875" s="161"/>
      <c r="H3875" s="165"/>
      <c r="J3875" s="165"/>
      <c r="L3875" s="165"/>
      <c r="N3875" s="165"/>
      <c r="P3875" s="165"/>
      <c r="R3875" s="165"/>
      <c r="T3875" s="165"/>
      <c r="V3875" s="165"/>
      <c r="X3875" s="165"/>
      <c r="Z3875" s="165"/>
      <c r="AB3875" s="165"/>
      <c r="AD3875" s="165"/>
      <c r="AF3875" s="165"/>
      <c r="AH3875" s="165"/>
      <c r="AJ3875" s="165"/>
      <c r="AL3875" s="165"/>
      <c r="AN3875" s="165"/>
      <c r="AP3875" s="165"/>
      <c r="AR3875" s="165"/>
      <c r="AT3875" s="165"/>
      <c r="AV3875" s="165"/>
      <c r="AX3875" s="165"/>
      <c r="AZ3875" s="165"/>
      <c r="BB3875" s="165"/>
    </row>
    <row r="3876" spans="1:54" s="174" customFormat="1" ht="18.399999999999999" customHeight="1" x14ac:dyDescent="0.3">
      <c r="A3876" s="206"/>
      <c r="B3876" s="161"/>
      <c r="C3876" s="89"/>
      <c r="D3876" s="177"/>
      <c r="E3876" s="161"/>
      <c r="L3876" s="165"/>
      <c r="N3876" s="165"/>
      <c r="P3876" s="165"/>
      <c r="R3876" s="165"/>
      <c r="T3876" s="165"/>
      <c r="V3876" s="165"/>
      <c r="X3876" s="165"/>
      <c r="Z3876" s="165"/>
      <c r="AB3876" s="165"/>
      <c r="AD3876" s="165"/>
      <c r="AF3876" s="165"/>
      <c r="AH3876" s="165"/>
      <c r="AJ3876" s="165"/>
      <c r="AL3876" s="165"/>
      <c r="AN3876" s="165"/>
      <c r="AP3876" s="165"/>
      <c r="AR3876" s="165"/>
      <c r="AT3876" s="165"/>
      <c r="AV3876" s="165"/>
      <c r="AX3876" s="165"/>
      <c r="AZ3876" s="165"/>
      <c r="BB3876" s="165"/>
    </row>
    <row r="3877" spans="1:54" s="174" customFormat="1" ht="18.399999999999999" customHeight="1" x14ac:dyDescent="0.3">
      <c r="A3877" s="206"/>
      <c r="B3877" s="161"/>
      <c r="C3877" s="89"/>
      <c r="D3877" s="177"/>
      <c r="E3877" s="161"/>
      <c r="H3877" s="165"/>
      <c r="J3877" s="165"/>
      <c r="L3877" s="165"/>
      <c r="N3877" s="165"/>
      <c r="P3877" s="165"/>
      <c r="R3877" s="165"/>
      <c r="T3877" s="165"/>
      <c r="V3877" s="165"/>
      <c r="X3877" s="165"/>
      <c r="Z3877" s="165"/>
      <c r="AB3877" s="165"/>
      <c r="AD3877" s="165"/>
      <c r="AF3877" s="165"/>
      <c r="AH3877" s="165"/>
      <c r="AJ3877" s="165"/>
      <c r="AL3877" s="165"/>
      <c r="AN3877" s="165"/>
      <c r="AP3877" s="165"/>
      <c r="AR3877" s="165"/>
      <c r="AT3877" s="165"/>
      <c r="AV3877" s="165"/>
      <c r="AX3877" s="165"/>
      <c r="AZ3877" s="165"/>
      <c r="BB3877" s="165"/>
    </row>
    <row r="3878" spans="1:54" s="174" customFormat="1" ht="18.399999999999999" customHeight="1" x14ac:dyDescent="0.3">
      <c r="A3878" s="206"/>
      <c r="B3878" s="161"/>
      <c r="C3878" s="89"/>
      <c r="D3878" s="177"/>
      <c r="E3878" s="161"/>
      <c r="H3878" s="165"/>
      <c r="J3878" s="165"/>
      <c r="L3878" s="165"/>
      <c r="N3878" s="165"/>
      <c r="P3878" s="165"/>
      <c r="R3878" s="165"/>
      <c r="T3878" s="165"/>
      <c r="V3878" s="165"/>
      <c r="X3878" s="165"/>
      <c r="Z3878" s="165"/>
      <c r="AB3878" s="165"/>
      <c r="AD3878" s="165"/>
      <c r="AF3878" s="165"/>
      <c r="AH3878" s="165"/>
      <c r="AJ3878" s="165"/>
      <c r="AL3878" s="165"/>
      <c r="AN3878" s="165"/>
      <c r="AP3878" s="165"/>
      <c r="AR3878" s="165"/>
      <c r="AT3878" s="165"/>
      <c r="AV3878" s="165"/>
      <c r="AX3878" s="165"/>
      <c r="AZ3878" s="165"/>
      <c r="BB3878" s="165"/>
    </row>
    <row r="3879" spans="1:54" s="174" customFormat="1" ht="18.399999999999999" customHeight="1" x14ac:dyDescent="0.3">
      <c r="A3879" s="206"/>
      <c r="B3879" s="161"/>
      <c r="C3879" s="89"/>
      <c r="D3879" s="177"/>
      <c r="E3879" s="161"/>
      <c r="N3879" s="165"/>
      <c r="P3879" s="165"/>
      <c r="R3879" s="165"/>
      <c r="T3879" s="165"/>
      <c r="V3879" s="165"/>
      <c r="X3879" s="165"/>
      <c r="Z3879" s="165"/>
      <c r="AB3879" s="165"/>
      <c r="AD3879" s="165"/>
      <c r="AF3879" s="165"/>
      <c r="AH3879" s="165"/>
      <c r="AJ3879" s="165"/>
      <c r="AL3879" s="165"/>
      <c r="AN3879" s="165"/>
      <c r="AP3879" s="165"/>
      <c r="AR3879" s="165"/>
      <c r="AT3879" s="165"/>
      <c r="AV3879" s="165"/>
      <c r="AX3879" s="165"/>
      <c r="AZ3879" s="165"/>
      <c r="BB3879" s="165"/>
    </row>
    <row r="3880" spans="1:54" s="174" customFormat="1" ht="18.399999999999999" customHeight="1" x14ac:dyDescent="0.3">
      <c r="A3880" s="206"/>
      <c r="B3880" s="161"/>
      <c r="C3880" s="89"/>
      <c r="D3880" s="177"/>
      <c r="E3880" s="161"/>
      <c r="H3880" s="165"/>
      <c r="AB3880" s="165"/>
      <c r="AD3880" s="165"/>
      <c r="AF3880" s="165"/>
      <c r="AH3880" s="165"/>
      <c r="AJ3880" s="165"/>
      <c r="AL3880" s="165"/>
      <c r="AN3880" s="165"/>
      <c r="AP3880" s="165"/>
      <c r="AR3880" s="165"/>
      <c r="AT3880" s="165"/>
      <c r="AV3880" s="165"/>
      <c r="AX3880" s="165"/>
      <c r="AZ3880" s="165"/>
      <c r="BB3880" s="165"/>
    </row>
    <row r="3881" spans="1:54" s="174" customFormat="1" ht="18.399999999999999" customHeight="1" x14ac:dyDescent="0.3">
      <c r="A3881" s="206"/>
      <c r="B3881" s="161"/>
      <c r="C3881" s="89"/>
      <c r="D3881" s="177"/>
      <c r="E3881" s="161"/>
      <c r="J3881" s="165"/>
      <c r="L3881" s="165"/>
      <c r="N3881" s="165"/>
      <c r="P3881" s="165"/>
      <c r="R3881" s="165"/>
      <c r="T3881" s="165"/>
      <c r="V3881" s="165"/>
      <c r="X3881" s="165"/>
      <c r="Z3881" s="165"/>
      <c r="AB3881" s="165"/>
      <c r="AD3881" s="165"/>
      <c r="AF3881" s="165"/>
      <c r="AH3881" s="165"/>
      <c r="AJ3881" s="165"/>
      <c r="AL3881" s="165"/>
      <c r="AN3881" s="165"/>
      <c r="AP3881" s="165"/>
      <c r="AR3881" s="165"/>
      <c r="AT3881" s="165"/>
      <c r="AV3881" s="165"/>
      <c r="AX3881" s="165"/>
      <c r="AZ3881" s="165"/>
      <c r="BB3881" s="165"/>
    </row>
    <row r="3882" spans="1:54" s="174" customFormat="1" ht="18.399999999999999" customHeight="1" x14ac:dyDescent="0.3">
      <c r="A3882" s="206"/>
      <c r="B3882" s="161"/>
      <c r="C3882" s="89"/>
      <c r="D3882" s="177"/>
      <c r="E3882" s="161"/>
      <c r="H3882" s="165"/>
      <c r="J3882" s="165"/>
      <c r="L3882" s="165"/>
      <c r="N3882" s="165"/>
      <c r="P3882" s="165"/>
      <c r="R3882" s="165"/>
      <c r="T3882" s="165"/>
      <c r="V3882" s="165"/>
      <c r="X3882" s="165"/>
      <c r="Z3882" s="165"/>
      <c r="AB3882" s="165"/>
      <c r="AD3882" s="165"/>
      <c r="AF3882" s="165"/>
      <c r="AH3882" s="165"/>
      <c r="AJ3882" s="165"/>
      <c r="AL3882" s="165"/>
      <c r="AN3882" s="165"/>
      <c r="AP3882" s="165"/>
      <c r="AR3882" s="165"/>
      <c r="AT3882" s="165"/>
      <c r="AV3882" s="165"/>
      <c r="AX3882" s="165"/>
      <c r="AZ3882" s="165"/>
      <c r="BB3882" s="165"/>
    </row>
    <row r="3883" spans="1:54" s="174" customFormat="1" ht="18.399999999999999" customHeight="1" x14ac:dyDescent="0.3">
      <c r="A3883" s="206"/>
      <c r="B3883" s="161"/>
      <c r="C3883" s="89"/>
      <c r="D3883" s="177"/>
      <c r="E3883" s="161"/>
      <c r="H3883" s="165"/>
      <c r="J3883" s="165"/>
      <c r="L3883" s="165"/>
      <c r="N3883" s="165"/>
      <c r="P3883" s="165"/>
      <c r="R3883" s="165"/>
      <c r="T3883" s="165"/>
      <c r="V3883" s="165"/>
      <c r="X3883" s="165"/>
      <c r="Z3883" s="165"/>
      <c r="AB3883" s="165"/>
      <c r="AD3883" s="165"/>
      <c r="AF3883" s="165"/>
      <c r="AH3883" s="165"/>
      <c r="AJ3883" s="165"/>
      <c r="AL3883" s="165"/>
      <c r="AN3883" s="165"/>
      <c r="AP3883" s="165"/>
      <c r="AR3883" s="165"/>
      <c r="AT3883" s="165"/>
      <c r="AV3883" s="165"/>
      <c r="AX3883" s="165"/>
      <c r="AZ3883" s="165"/>
      <c r="BB3883" s="165"/>
    </row>
    <row r="3884" spans="1:54" s="174" customFormat="1" ht="18.399999999999999" customHeight="1" x14ac:dyDescent="0.3">
      <c r="A3884" s="206"/>
      <c r="B3884" s="161"/>
      <c r="C3884" s="89"/>
      <c r="D3884" s="177"/>
      <c r="E3884" s="161"/>
      <c r="J3884" s="165"/>
      <c r="L3884" s="165"/>
      <c r="N3884" s="165"/>
      <c r="P3884" s="165"/>
      <c r="R3884" s="165"/>
      <c r="T3884" s="165"/>
      <c r="V3884" s="165"/>
      <c r="X3884" s="165"/>
      <c r="Z3884" s="165"/>
      <c r="AB3884" s="165"/>
      <c r="AD3884" s="165"/>
      <c r="AF3884" s="165"/>
      <c r="AH3884" s="165"/>
      <c r="AJ3884" s="165"/>
      <c r="AL3884" s="165"/>
      <c r="AN3884" s="165"/>
      <c r="AP3884" s="165"/>
      <c r="AR3884" s="165"/>
      <c r="AT3884" s="165"/>
      <c r="AV3884" s="165"/>
      <c r="AX3884" s="165"/>
      <c r="AZ3884" s="165"/>
      <c r="BB3884" s="165"/>
    </row>
    <row r="3885" spans="1:54" s="174" customFormat="1" ht="18.399999999999999" customHeight="1" x14ac:dyDescent="0.3">
      <c r="A3885" s="206"/>
      <c r="B3885" s="161"/>
      <c r="C3885" s="89"/>
      <c r="D3885" s="177"/>
      <c r="E3885" s="161"/>
      <c r="H3885" s="165"/>
      <c r="J3885" s="165"/>
      <c r="L3885" s="165"/>
      <c r="N3885" s="165"/>
      <c r="P3885" s="165"/>
      <c r="R3885" s="165"/>
      <c r="T3885" s="165"/>
      <c r="V3885" s="165"/>
      <c r="X3885" s="165"/>
      <c r="Z3885" s="165"/>
      <c r="AB3885" s="165"/>
      <c r="AD3885" s="165"/>
      <c r="AF3885" s="165"/>
      <c r="AH3885" s="165"/>
      <c r="AJ3885" s="165"/>
      <c r="AL3885" s="165"/>
      <c r="AN3885" s="165"/>
      <c r="AP3885" s="165"/>
      <c r="AR3885" s="165"/>
      <c r="AT3885" s="165"/>
      <c r="AV3885" s="165"/>
      <c r="AX3885" s="165"/>
      <c r="AZ3885" s="165"/>
      <c r="BB3885" s="165"/>
    </row>
    <row r="3886" spans="1:54" s="174" customFormat="1" ht="18.399999999999999" customHeight="1" x14ac:dyDescent="0.3">
      <c r="A3886" s="206"/>
      <c r="B3886" s="161"/>
      <c r="C3886" s="89"/>
      <c r="D3886" s="177"/>
      <c r="E3886" s="161"/>
      <c r="H3886" s="165"/>
      <c r="J3886" s="165"/>
      <c r="L3886" s="165"/>
      <c r="N3886" s="165"/>
      <c r="P3886" s="165"/>
      <c r="R3886" s="165"/>
      <c r="T3886" s="165"/>
      <c r="V3886" s="165"/>
      <c r="X3886" s="165"/>
      <c r="Z3886" s="165"/>
      <c r="AB3886" s="165"/>
      <c r="AD3886" s="165"/>
      <c r="AF3886" s="165"/>
      <c r="AH3886" s="165"/>
      <c r="AJ3886" s="165"/>
      <c r="AL3886" s="165"/>
      <c r="AN3886" s="165"/>
      <c r="AP3886" s="165"/>
      <c r="AR3886" s="165"/>
      <c r="AT3886" s="165"/>
      <c r="AV3886" s="165"/>
      <c r="AX3886" s="165"/>
      <c r="AZ3886" s="165"/>
      <c r="BB3886" s="165"/>
    </row>
    <row r="3887" spans="1:54" s="174" customFormat="1" ht="18.399999999999999" customHeight="1" x14ac:dyDescent="0.3">
      <c r="A3887" s="206"/>
      <c r="B3887" s="161"/>
      <c r="C3887" s="89"/>
      <c r="D3887" s="177"/>
      <c r="E3887" s="161"/>
      <c r="N3887" s="165"/>
      <c r="P3887" s="165"/>
      <c r="R3887" s="165"/>
      <c r="T3887" s="165"/>
      <c r="V3887" s="165"/>
      <c r="X3887" s="165"/>
      <c r="Z3887" s="165"/>
      <c r="AB3887" s="165"/>
      <c r="AD3887" s="165"/>
      <c r="AF3887" s="165"/>
      <c r="AH3887" s="165"/>
      <c r="AJ3887" s="165"/>
      <c r="AL3887" s="165"/>
      <c r="AN3887" s="165"/>
      <c r="AP3887" s="165"/>
      <c r="AR3887" s="165"/>
      <c r="AT3887" s="165"/>
      <c r="AV3887" s="165"/>
      <c r="AX3887" s="165"/>
      <c r="AZ3887" s="165"/>
      <c r="BB3887" s="165"/>
    </row>
    <row r="3888" spans="1:54" s="174" customFormat="1" ht="18.399999999999999" customHeight="1" x14ac:dyDescent="0.3">
      <c r="A3888" s="206"/>
      <c r="B3888" s="161"/>
      <c r="C3888" s="89"/>
      <c r="D3888" s="177"/>
      <c r="E3888" s="161"/>
      <c r="T3888" s="165"/>
      <c r="V3888" s="165"/>
      <c r="X3888" s="165"/>
      <c r="Z3888" s="165"/>
      <c r="AB3888" s="165"/>
      <c r="AD3888" s="165"/>
      <c r="AF3888" s="165"/>
      <c r="AH3888" s="165"/>
      <c r="AJ3888" s="165"/>
      <c r="AL3888" s="165"/>
      <c r="AN3888" s="165"/>
      <c r="AP3888" s="165"/>
      <c r="AR3888" s="165"/>
      <c r="AT3888" s="165"/>
      <c r="AV3888" s="165"/>
      <c r="AX3888" s="165"/>
      <c r="AZ3888" s="165"/>
      <c r="BB3888" s="165"/>
    </row>
    <row r="3889" spans="1:54" s="174" customFormat="1" ht="18.399999999999999" customHeight="1" x14ac:dyDescent="0.3">
      <c r="A3889" s="206"/>
      <c r="B3889" s="161"/>
      <c r="C3889" s="89"/>
      <c r="D3889" s="177"/>
      <c r="E3889" s="161"/>
      <c r="AB3889" s="165"/>
      <c r="AD3889" s="165"/>
      <c r="AF3889" s="165"/>
      <c r="AH3889" s="165"/>
      <c r="AJ3889" s="165"/>
      <c r="AL3889" s="165"/>
      <c r="AN3889" s="165"/>
      <c r="AP3889" s="165"/>
      <c r="AR3889" s="165"/>
      <c r="AT3889" s="165"/>
      <c r="AV3889" s="165"/>
      <c r="AX3889" s="165"/>
      <c r="AZ3889" s="165"/>
      <c r="BB3889" s="165"/>
    </row>
    <row r="3890" spans="1:54" s="174" customFormat="1" ht="18.399999999999999" customHeight="1" x14ac:dyDescent="0.3">
      <c r="A3890" s="206"/>
      <c r="B3890" s="161"/>
      <c r="C3890" s="89"/>
      <c r="D3890" s="177"/>
      <c r="E3890" s="161"/>
      <c r="AD3890" s="165"/>
      <c r="AF3890" s="165"/>
      <c r="AH3890" s="165"/>
      <c r="AJ3890" s="165"/>
      <c r="AL3890" s="165"/>
      <c r="AN3890" s="165"/>
      <c r="AP3890" s="165"/>
      <c r="AR3890" s="165"/>
      <c r="AT3890" s="165"/>
      <c r="AV3890" s="165"/>
      <c r="AX3890" s="165"/>
      <c r="AZ3890" s="165"/>
      <c r="BB3890" s="165"/>
    </row>
    <row r="3891" spans="1:54" s="174" customFormat="1" ht="18.399999999999999" customHeight="1" x14ac:dyDescent="0.3">
      <c r="A3891" s="206"/>
      <c r="B3891" s="161"/>
      <c r="C3891" s="89"/>
      <c r="D3891" s="177"/>
      <c r="E3891" s="161"/>
      <c r="AB3891" s="165"/>
      <c r="AD3891" s="165"/>
      <c r="AF3891" s="165"/>
      <c r="AH3891" s="165"/>
      <c r="AJ3891" s="165"/>
      <c r="AL3891" s="165"/>
      <c r="AN3891" s="165"/>
      <c r="AP3891" s="165"/>
      <c r="AR3891" s="165"/>
      <c r="AT3891" s="165"/>
      <c r="AV3891" s="165"/>
      <c r="AX3891" s="165"/>
      <c r="AZ3891" s="165"/>
      <c r="BB3891" s="165"/>
    </row>
    <row r="3892" spans="1:54" s="174" customFormat="1" ht="18.399999999999999" customHeight="1" x14ac:dyDescent="0.3">
      <c r="A3892" s="206"/>
      <c r="B3892" s="161"/>
      <c r="C3892" s="89"/>
      <c r="D3892" s="177"/>
      <c r="E3892" s="161"/>
      <c r="AF3892" s="165"/>
      <c r="AH3892" s="165"/>
      <c r="AJ3892" s="165"/>
      <c r="AL3892" s="165"/>
      <c r="AN3892" s="165"/>
      <c r="AP3892" s="165"/>
      <c r="AR3892" s="165"/>
      <c r="AT3892" s="165"/>
      <c r="AV3892" s="165"/>
      <c r="AX3892" s="165"/>
      <c r="AZ3892" s="165"/>
      <c r="BB3892" s="165"/>
    </row>
    <row r="3893" spans="1:54" s="174" customFormat="1" ht="18.399999999999999" customHeight="1" x14ac:dyDescent="0.3">
      <c r="A3893" s="206"/>
      <c r="B3893" s="161"/>
      <c r="C3893" s="89"/>
      <c r="D3893" s="177"/>
      <c r="E3893" s="161"/>
      <c r="H3893" s="165"/>
      <c r="J3893" s="165"/>
      <c r="L3893" s="165"/>
      <c r="N3893" s="165"/>
      <c r="P3893" s="165"/>
      <c r="R3893" s="165"/>
      <c r="T3893" s="165"/>
      <c r="V3893" s="165"/>
      <c r="X3893" s="165"/>
      <c r="Z3893" s="165"/>
      <c r="AB3893" s="165"/>
      <c r="AD3893" s="165"/>
      <c r="AF3893" s="165"/>
      <c r="AH3893" s="165"/>
      <c r="AJ3893" s="165"/>
      <c r="AL3893" s="165"/>
      <c r="AN3893" s="165"/>
      <c r="AP3893" s="165"/>
      <c r="AR3893" s="165"/>
      <c r="AT3893" s="165"/>
      <c r="AV3893" s="165"/>
      <c r="AX3893" s="165"/>
      <c r="AZ3893" s="165"/>
      <c r="BB3893" s="165"/>
    </row>
    <row r="3894" spans="1:54" s="174" customFormat="1" ht="18.399999999999999" customHeight="1" x14ac:dyDescent="0.3">
      <c r="A3894" s="206"/>
      <c r="B3894" s="161"/>
      <c r="C3894" s="89"/>
      <c r="D3894" s="177"/>
      <c r="E3894" s="161"/>
      <c r="H3894" s="165"/>
      <c r="J3894" s="165"/>
      <c r="L3894" s="165"/>
      <c r="N3894" s="165"/>
      <c r="P3894" s="165"/>
      <c r="R3894" s="165"/>
      <c r="T3894" s="165"/>
      <c r="V3894" s="165"/>
      <c r="X3894" s="165"/>
      <c r="Z3894" s="165"/>
      <c r="AB3894" s="165"/>
      <c r="AD3894" s="165"/>
      <c r="AF3894" s="165"/>
      <c r="AH3894" s="165"/>
      <c r="AJ3894" s="165"/>
      <c r="AL3894" s="165"/>
      <c r="AN3894" s="165"/>
      <c r="AP3894" s="165"/>
      <c r="AR3894" s="165"/>
      <c r="AT3894" s="165"/>
      <c r="AV3894" s="165"/>
      <c r="AX3894" s="165"/>
      <c r="AZ3894" s="165"/>
      <c r="BB3894" s="165"/>
    </row>
    <row r="3895" spans="1:54" s="174" customFormat="1" ht="18.399999999999999" customHeight="1" x14ac:dyDescent="0.3">
      <c r="A3895" s="206"/>
      <c r="B3895" s="161"/>
      <c r="C3895" s="89"/>
      <c r="D3895" s="177"/>
      <c r="E3895" s="161"/>
      <c r="H3895" s="165"/>
      <c r="J3895" s="165"/>
      <c r="L3895" s="165"/>
      <c r="N3895" s="165"/>
      <c r="P3895" s="165"/>
      <c r="R3895" s="165"/>
      <c r="T3895" s="165"/>
      <c r="V3895" s="165"/>
      <c r="X3895" s="165"/>
      <c r="Z3895" s="165"/>
      <c r="AB3895" s="165"/>
      <c r="AD3895" s="165"/>
      <c r="AF3895" s="165"/>
      <c r="AH3895" s="165"/>
      <c r="AJ3895" s="165"/>
      <c r="AL3895" s="165"/>
      <c r="AN3895" s="165"/>
      <c r="AP3895" s="165"/>
      <c r="AR3895" s="165"/>
      <c r="AT3895" s="165"/>
      <c r="AV3895" s="165"/>
      <c r="AX3895" s="165"/>
      <c r="AZ3895" s="165"/>
      <c r="BB3895" s="165"/>
    </row>
    <row r="3896" spans="1:54" s="174" customFormat="1" ht="18.399999999999999" customHeight="1" x14ac:dyDescent="0.3">
      <c r="A3896" s="206"/>
      <c r="B3896" s="161"/>
      <c r="C3896" s="89"/>
      <c r="D3896" s="177"/>
      <c r="E3896" s="161"/>
      <c r="H3896" s="165"/>
      <c r="J3896" s="165"/>
      <c r="L3896" s="165"/>
      <c r="N3896" s="165"/>
      <c r="P3896" s="165"/>
      <c r="R3896" s="165"/>
      <c r="T3896" s="165"/>
      <c r="V3896" s="165"/>
      <c r="X3896" s="165"/>
      <c r="Z3896" s="165"/>
      <c r="AB3896" s="165"/>
      <c r="AD3896" s="165"/>
      <c r="AF3896" s="165"/>
      <c r="AH3896" s="165"/>
      <c r="AJ3896" s="165"/>
      <c r="AL3896" s="165"/>
      <c r="AN3896" s="165"/>
      <c r="AP3896" s="165"/>
      <c r="AR3896" s="165"/>
      <c r="AT3896" s="165"/>
      <c r="AV3896" s="165"/>
      <c r="AX3896" s="165"/>
      <c r="AZ3896" s="165"/>
      <c r="BB3896" s="165"/>
    </row>
    <row r="3897" spans="1:54" s="174" customFormat="1" ht="18.399999999999999" customHeight="1" x14ac:dyDescent="0.3">
      <c r="A3897" s="182"/>
      <c r="B3897" s="161"/>
      <c r="C3897" s="89"/>
      <c r="D3897" s="177"/>
      <c r="E3897" s="161"/>
      <c r="AD3897" s="165"/>
      <c r="AF3897" s="165"/>
      <c r="AH3897" s="165"/>
      <c r="AJ3897" s="165"/>
      <c r="AL3897" s="165"/>
      <c r="AN3897" s="165"/>
      <c r="AP3897" s="165"/>
      <c r="AR3897" s="165"/>
      <c r="AT3897" s="165"/>
      <c r="AV3897" s="165"/>
      <c r="AX3897" s="165"/>
      <c r="AZ3897" s="165"/>
      <c r="BB3897" s="165"/>
    </row>
    <row r="3898" spans="1:54" s="174" customFormat="1" ht="18.399999999999999" customHeight="1" x14ac:dyDescent="0.3">
      <c r="A3898" s="182"/>
      <c r="C3898" s="64"/>
      <c r="D3898" s="161"/>
      <c r="E3898" s="161"/>
      <c r="X3898" s="165"/>
      <c r="Z3898" s="165"/>
      <c r="AB3898" s="165"/>
      <c r="AD3898" s="165"/>
      <c r="AF3898" s="165"/>
      <c r="AH3898" s="165"/>
      <c r="AJ3898" s="165"/>
      <c r="AL3898" s="165"/>
      <c r="AN3898" s="165"/>
      <c r="AP3898" s="165"/>
      <c r="AR3898" s="165"/>
      <c r="AT3898" s="165"/>
      <c r="AV3898" s="165"/>
      <c r="AX3898" s="165"/>
      <c r="AZ3898" s="165"/>
      <c r="BB3898" s="165"/>
    </row>
    <row r="3899" spans="1:54" ht="18.399999999999999" customHeight="1" x14ac:dyDescent="0.3">
      <c r="A3899" s="182"/>
      <c r="B3899" s="160"/>
      <c r="C3899" s="64"/>
      <c r="D3899" s="161"/>
    </row>
    <row r="3900" spans="1:54" ht="18.399999999999999" customHeight="1" x14ac:dyDescent="0.3">
      <c r="A3900" s="182"/>
      <c r="C3900" s="64"/>
      <c r="D3900" s="161"/>
      <c r="F3900" s="174"/>
      <c r="H3900" s="174"/>
      <c r="J3900" s="174"/>
    </row>
    <row r="3901" spans="1:54" s="174" customFormat="1" ht="18.399999999999999" customHeight="1" x14ac:dyDescent="0.3">
      <c r="A3901" s="182"/>
      <c r="B3901" s="160"/>
      <c r="C3901" s="64"/>
      <c r="D3901" s="161"/>
      <c r="E3901" s="161"/>
      <c r="J3901" s="165"/>
      <c r="L3901" s="165"/>
      <c r="N3901" s="165"/>
      <c r="P3901" s="165"/>
      <c r="R3901" s="165"/>
      <c r="T3901" s="165"/>
      <c r="V3901" s="165"/>
      <c r="X3901" s="165"/>
      <c r="Z3901" s="165"/>
      <c r="AB3901" s="165"/>
      <c r="AD3901" s="165"/>
      <c r="AF3901" s="165"/>
      <c r="AH3901" s="165"/>
      <c r="AJ3901" s="165"/>
      <c r="AL3901" s="165"/>
      <c r="AN3901" s="165"/>
      <c r="AP3901" s="165"/>
      <c r="AR3901" s="165"/>
      <c r="AT3901" s="165"/>
      <c r="AV3901" s="165"/>
      <c r="AX3901" s="165"/>
      <c r="AZ3901" s="165"/>
      <c r="BB3901" s="165"/>
    </row>
    <row r="3902" spans="1:54" s="174" customFormat="1" ht="18.399999999999999" customHeight="1" x14ac:dyDescent="0.3">
      <c r="A3902" s="182"/>
      <c r="B3902" s="161"/>
      <c r="C3902" s="89"/>
      <c r="D3902" s="164"/>
      <c r="E3902" s="161"/>
      <c r="H3902" s="165"/>
      <c r="J3902" s="165"/>
      <c r="L3902" s="165"/>
      <c r="N3902" s="165"/>
      <c r="P3902" s="165"/>
      <c r="R3902" s="165"/>
      <c r="T3902" s="165"/>
      <c r="V3902" s="165"/>
      <c r="X3902" s="165"/>
      <c r="Z3902" s="165"/>
      <c r="AB3902" s="165"/>
      <c r="AD3902" s="165"/>
      <c r="AF3902" s="165"/>
      <c r="AH3902" s="165"/>
      <c r="AJ3902" s="165"/>
      <c r="AL3902" s="165"/>
      <c r="AN3902" s="165"/>
      <c r="AP3902" s="165"/>
      <c r="AR3902" s="165"/>
      <c r="AT3902" s="165"/>
      <c r="AV3902" s="165"/>
      <c r="AX3902" s="165"/>
      <c r="AZ3902" s="165"/>
      <c r="BB3902" s="165"/>
    </row>
    <row r="3903" spans="1:54" s="174" customFormat="1" ht="18.399999999999999" customHeight="1" x14ac:dyDescent="0.3">
      <c r="A3903" s="182"/>
      <c r="B3903" s="160"/>
      <c r="C3903" s="64"/>
      <c r="D3903" s="161"/>
      <c r="E3903" s="161"/>
      <c r="H3903" s="165"/>
      <c r="J3903" s="165"/>
      <c r="L3903" s="165"/>
      <c r="N3903" s="165"/>
      <c r="P3903" s="165"/>
      <c r="R3903" s="165"/>
      <c r="T3903" s="165"/>
      <c r="V3903" s="165"/>
      <c r="X3903" s="165"/>
      <c r="Z3903" s="165"/>
      <c r="AB3903" s="165"/>
      <c r="AD3903" s="165"/>
      <c r="AF3903" s="165"/>
      <c r="AH3903" s="165"/>
      <c r="AJ3903" s="165"/>
      <c r="AL3903" s="165"/>
      <c r="AN3903" s="165"/>
      <c r="AP3903" s="165"/>
      <c r="AR3903" s="165"/>
      <c r="AT3903" s="165"/>
      <c r="AV3903" s="165"/>
      <c r="AX3903" s="165"/>
      <c r="AZ3903" s="165"/>
      <c r="BB3903" s="165"/>
    </row>
    <row r="3904" spans="1:54" s="174" customFormat="1" ht="18.399999999999999" customHeight="1" x14ac:dyDescent="0.3">
      <c r="A3904" s="182"/>
      <c r="B3904" s="160"/>
      <c r="C3904" s="64"/>
      <c r="D3904" s="161"/>
      <c r="E3904" s="161"/>
      <c r="F3904" s="165"/>
      <c r="H3904" s="165"/>
      <c r="J3904" s="165"/>
      <c r="L3904" s="165"/>
      <c r="N3904" s="165"/>
      <c r="P3904" s="165"/>
      <c r="R3904" s="165"/>
      <c r="T3904" s="165"/>
      <c r="V3904" s="165"/>
      <c r="X3904" s="165"/>
      <c r="Z3904" s="165"/>
      <c r="AB3904" s="165"/>
      <c r="AD3904" s="165"/>
      <c r="AF3904" s="165"/>
      <c r="AH3904" s="165"/>
      <c r="AJ3904" s="165"/>
      <c r="AL3904" s="165"/>
      <c r="AN3904" s="165"/>
      <c r="AP3904" s="165"/>
      <c r="AR3904" s="165"/>
      <c r="AT3904" s="165"/>
      <c r="AV3904" s="165"/>
      <c r="AX3904" s="165"/>
      <c r="AZ3904" s="165"/>
      <c r="BB3904" s="165"/>
    </row>
    <row r="3905" spans="1:54" s="174" customFormat="1" ht="18.399999999999999" customHeight="1" x14ac:dyDescent="0.3">
      <c r="A3905" s="200"/>
      <c r="B3905" s="173"/>
      <c r="C3905" s="67"/>
      <c r="D3905" s="161"/>
      <c r="E3905" s="161"/>
      <c r="X3905" s="165"/>
      <c r="Z3905" s="165"/>
      <c r="AB3905" s="165"/>
      <c r="AD3905" s="165"/>
      <c r="AF3905" s="165"/>
      <c r="AH3905" s="165"/>
      <c r="AJ3905" s="165"/>
      <c r="AL3905" s="165"/>
      <c r="AN3905" s="165"/>
      <c r="AP3905" s="165"/>
      <c r="AR3905" s="165"/>
      <c r="AT3905" s="165"/>
      <c r="AV3905" s="165"/>
      <c r="AX3905" s="165"/>
      <c r="AZ3905" s="165"/>
      <c r="BB3905" s="165"/>
    </row>
    <row r="3906" spans="1:54" s="174" customFormat="1" ht="18.399999999999999" customHeight="1" x14ac:dyDescent="0.3">
      <c r="A3906" s="200"/>
      <c r="B3906" s="173"/>
      <c r="C3906" s="67"/>
      <c r="D3906" s="161"/>
      <c r="E3906" s="161"/>
      <c r="H3906" s="165"/>
      <c r="J3906" s="165"/>
      <c r="L3906" s="165"/>
      <c r="N3906" s="165"/>
      <c r="P3906" s="165"/>
      <c r="R3906" s="165"/>
      <c r="T3906" s="165"/>
      <c r="V3906" s="165"/>
      <c r="X3906" s="165"/>
      <c r="Z3906" s="165"/>
      <c r="AB3906" s="165"/>
      <c r="AD3906" s="165"/>
      <c r="AF3906" s="165"/>
      <c r="AH3906" s="165"/>
      <c r="AJ3906" s="165"/>
      <c r="AL3906" s="165"/>
      <c r="AN3906" s="165"/>
      <c r="AP3906" s="165"/>
      <c r="AR3906" s="165"/>
      <c r="AT3906" s="165"/>
      <c r="AV3906" s="165"/>
      <c r="AX3906" s="165"/>
      <c r="AZ3906" s="165"/>
      <c r="BB3906" s="165"/>
    </row>
    <row r="3907" spans="1:54" s="174" customFormat="1" ht="18.399999999999999" customHeight="1" x14ac:dyDescent="0.3">
      <c r="A3907" s="200"/>
      <c r="B3907" s="173"/>
      <c r="C3907" s="67"/>
      <c r="D3907" s="161"/>
      <c r="E3907" s="161"/>
      <c r="H3907" s="165"/>
      <c r="J3907" s="165"/>
      <c r="L3907" s="165"/>
      <c r="N3907" s="165"/>
      <c r="P3907" s="165"/>
      <c r="R3907" s="165"/>
      <c r="T3907" s="165"/>
      <c r="V3907" s="165"/>
      <c r="X3907" s="165"/>
      <c r="Z3907" s="165"/>
      <c r="AB3907" s="165"/>
      <c r="AD3907" s="165"/>
      <c r="AF3907" s="165"/>
      <c r="AH3907" s="165"/>
      <c r="AJ3907" s="165"/>
      <c r="AL3907" s="165"/>
      <c r="AN3907" s="165"/>
      <c r="AP3907" s="165"/>
      <c r="AR3907" s="165"/>
      <c r="AT3907" s="165"/>
      <c r="AV3907" s="165"/>
      <c r="AX3907" s="165"/>
      <c r="AZ3907" s="165"/>
      <c r="BB3907" s="165"/>
    </row>
    <row r="3908" spans="1:54" s="174" customFormat="1" ht="18.399999999999999" customHeight="1" x14ac:dyDescent="0.3">
      <c r="A3908" s="200"/>
      <c r="B3908" s="173"/>
      <c r="C3908" s="67"/>
      <c r="D3908" s="161"/>
      <c r="E3908" s="161"/>
      <c r="H3908" s="165"/>
      <c r="J3908" s="165"/>
      <c r="L3908" s="165"/>
      <c r="N3908" s="165"/>
      <c r="P3908" s="165"/>
      <c r="R3908" s="165"/>
      <c r="T3908" s="165"/>
      <c r="V3908" s="165"/>
      <c r="X3908" s="165"/>
      <c r="Z3908" s="165"/>
      <c r="AB3908" s="165"/>
      <c r="AD3908" s="165"/>
      <c r="AF3908" s="165"/>
      <c r="AH3908" s="165"/>
      <c r="AJ3908" s="165"/>
      <c r="AL3908" s="165"/>
      <c r="AN3908" s="165"/>
      <c r="AP3908" s="165"/>
      <c r="AR3908" s="165"/>
      <c r="AT3908" s="165"/>
      <c r="AV3908" s="165"/>
      <c r="AX3908" s="165"/>
      <c r="AZ3908" s="165"/>
      <c r="BB3908" s="165"/>
    </row>
    <row r="3909" spans="1:54" s="174" customFormat="1" ht="18.399999999999999" customHeight="1" x14ac:dyDescent="0.3">
      <c r="A3909" s="200"/>
      <c r="B3909" s="173"/>
      <c r="C3909" s="67"/>
      <c r="D3909" s="161"/>
      <c r="E3909" s="161"/>
      <c r="H3909" s="165"/>
      <c r="J3909" s="165"/>
      <c r="L3909" s="165"/>
      <c r="N3909" s="165"/>
      <c r="P3909" s="165"/>
      <c r="R3909" s="165"/>
      <c r="T3909" s="165"/>
      <c r="V3909" s="165"/>
      <c r="X3909" s="165"/>
      <c r="Z3909" s="165"/>
      <c r="AB3909" s="165"/>
      <c r="AD3909" s="165"/>
      <c r="AF3909" s="165"/>
      <c r="AH3909" s="165"/>
      <c r="AJ3909" s="165"/>
      <c r="AL3909" s="165"/>
      <c r="AN3909" s="165"/>
      <c r="AP3909" s="165"/>
      <c r="AR3909" s="165"/>
      <c r="AT3909" s="165"/>
      <c r="AV3909" s="165"/>
      <c r="AX3909" s="165"/>
      <c r="AZ3909" s="165"/>
      <c r="BB3909" s="165"/>
    </row>
    <row r="3910" spans="1:54" s="174" customFormat="1" ht="18.399999999999999" customHeight="1" x14ac:dyDescent="0.3">
      <c r="A3910" s="200"/>
      <c r="B3910" s="173"/>
      <c r="C3910" s="67"/>
      <c r="D3910" s="161"/>
      <c r="E3910" s="161"/>
      <c r="H3910" s="165"/>
      <c r="J3910" s="165"/>
      <c r="L3910" s="165"/>
      <c r="N3910" s="165"/>
      <c r="P3910" s="165"/>
      <c r="R3910" s="165"/>
      <c r="T3910" s="165"/>
      <c r="V3910" s="165"/>
      <c r="X3910" s="165"/>
      <c r="Z3910" s="165"/>
      <c r="AB3910" s="165"/>
      <c r="AD3910" s="165"/>
      <c r="AF3910" s="165"/>
      <c r="AH3910" s="165"/>
      <c r="AJ3910" s="165"/>
      <c r="AL3910" s="165"/>
      <c r="AN3910" s="165"/>
      <c r="AP3910" s="165"/>
      <c r="AR3910" s="165"/>
      <c r="AT3910" s="165"/>
      <c r="AV3910" s="165"/>
      <c r="AX3910" s="165"/>
      <c r="AZ3910" s="165"/>
      <c r="BB3910" s="165"/>
    </row>
    <row r="3911" spans="1:54" s="174" customFormat="1" ht="18.399999999999999" customHeight="1" x14ac:dyDescent="0.3">
      <c r="A3911" s="200"/>
      <c r="B3911" s="173"/>
      <c r="C3911" s="67"/>
      <c r="D3911" s="161"/>
      <c r="E3911" s="161"/>
      <c r="H3911" s="165"/>
      <c r="J3911" s="165"/>
      <c r="L3911" s="165"/>
      <c r="N3911" s="165"/>
      <c r="P3911" s="165"/>
      <c r="R3911" s="165"/>
      <c r="T3911" s="165"/>
      <c r="V3911" s="165"/>
      <c r="X3911" s="165"/>
      <c r="Z3911" s="165"/>
      <c r="AB3911" s="165"/>
      <c r="AD3911" s="165"/>
      <c r="AF3911" s="165"/>
      <c r="AH3911" s="165"/>
      <c r="AJ3911" s="165"/>
      <c r="AL3911" s="165"/>
      <c r="AN3911" s="165"/>
      <c r="AP3911" s="165"/>
      <c r="AR3911" s="165"/>
      <c r="AT3911" s="165"/>
      <c r="AV3911" s="165"/>
      <c r="AX3911" s="165"/>
      <c r="AZ3911" s="165"/>
      <c r="BB3911" s="165"/>
    </row>
    <row r="3912" spans="1:54" s="174" customFormat="1" ht="18.399999999999999" customHeight="1" x14ac:dyDescent="0.3">
      <c r="A3912" s="200"/>
      <c r="B3912" s="173"/>
      <c r="C3912" s="67"/>
      <c r="D3912" s="161"/>
      <c r="E3912" s="161"/>
      <c r="H3912" s="165"/>
      <c r="J3912" s="165"/>
      <c r="L3912" s="165"/>
      <c r="N3912" s="165"/>
      <c r="P3912" s="165"/>
      <c r="R3912" s="165"/>
      <c r="T3912" s="165"/>
      <c r="V3912" s="165"/>
      <c r="X3912" s="165"/>
      <c r="Z3912" s="165"/>
      <c r="AB3912" s="165"/>
      <c r="AD3912" s="165"/>
      <c r="AF3912" s="165"/>
      <c r="AH3912" s="165"/>
      <c r="AJ3912" s="165"/>
      <c r="AL3912" s="165"/>
      <c r="AN3912" s="165"/>
      <c r="AP3912" s="165"/>
      <c r="AR3912" s="165"/>
      <c r="AT3912" s="165"/>
      <c r="AV3912" s="165"/>
      <c r="AX3912" s="165"/>
      <c r="AZ3912" s="165"/>
      <c r="BB3912" s="165"/>
    </row>
    <row r="3913" spans="1:54" s="174" customFormat="1" ht="18.399999999999999" customHeight="1" x14ac:dyDescent="0.3">
      <c r="A3913" s="200"/>
      <c r="B3913" s="173"/>
      <c r="C3913" s="67"/>
      <c r="D3913" s="161"/>
      <c r="E3913" s="161"/>
      <c r="P3913" s="165"/>
      <c r="R3913" s="165"/>
      <c r="T3913" s="165"/>
      <c r="V3913" s="165"/>
      <c r="X3913" s="165"/>
      <c r="Z3913" s="165"/>
      <c r="AB3913" s="165"/>
      <c r="AD3913" s="165"/>
      <c r="AF3913" s="165"/>
      <c r="AH3913" s="165"/>
      <c r="AJ3913" s="165"/>
      <c r="AL3913" s="165"/>
      <c r="AN3913" s="165"/>
      <c r="AP3913" s="165"/>
      <c r="AR3913" s="165"/>
      <c r="AT3913" s="165"/>
      <c r="AV3913" s="165"/>
      <c r="AX3913" s="165"/>
      <c r="AZ3913" s="165"/>
      <c r="BB3913" s="165"/>
    </row>
    <row r="3914" spans="1:54" s="174" customFormat="1" ht="18.399999999999999" customHeight="1" x14ac:dyDescent="0.3">
      <c r="A3914" s="200"/>
      <c r="B3914" s="173"/>
      <c r="C3914" s="67"/>
      <c r="D3914" s="161"/>
      <c r="E3914" s="161"/>
      <c r="H3914" s="165"/>
      <c r="J3914" s="165"/>
      <c r="L3914" s="165"/>
      <c r="N3914" s="165"/>
      <c r="P3914" s="165"/>
      <c r="R3914" s="165"/>
      <c r="T3914" s="165"/>
      <c r="V3914" s="165"/>
      <c r="X3914" s="165"/>
      <c r="Z3914" s="165"/>
      <c r="AB3914" s="165"/>
      <c r="AD3914" s="165"/>
      <c r="AF3914" s="165"/>
      <c r="AH3914" s="165"/>
      <c r="AJ3914" s="165"/>
      <c r="AL3914" s="165"/>
      <c r="AN3914" s="165"/>
      <c r="AP3914" s="165"/>
      <c r="AR3914" s="165"/>
      <c r="AT3914" s="165"/>
      <c r="AV3914" s="165"/>
      <c r="AX3914" s="165"/>
      <c r="AZ3914" s="165"/>
      <c r="BB3914" s="165"/>
    </row>
    <row r="3915" spans="1:54" s="174" customFormat="1" ht="18.399999999999999" customHeight="1" x14ac:dyDescent="0.3">
      <c r="A3915" s="200"/>
      <c r="B3915" s="173"/>
      <c r="C3915" s="67"/>
      <c r="D3915" s="161"/>
      <c r="E3915" s="161"/>
      <c r="H3915" s="165"/>
      <c r="J3915" s="165"/>
      <c r="L3915" s="165"/>
      <c r="N3915" s="165"/>
      <c r="P3915" s="165"/>
      <c r="R3915" s="165"/>
      <c r="T3915" s="165"/>
      <c r="V3915" s="165"/>
      <c r="X3915" s="165"/>
      <c r="Z3915" s="165"/>
      <c r="AB3915" s="165"/>
      <c r="AD3915" s="165"/>
      <c r="AF3915" s="165"/>
      <c r="AH3915" s="165"/>
      <c r="AJ3915" s="165"/>
      <c r="AL3915" s="165"/>
      <c r="AN3915" s="165"/>
      <c r="AP3915" s="165"/>
      <c r="AR3915" s="165"/>
      <c r="AT3915" s="165"/>
      <c r="AV3915" s="165"/>
      <c r="AX3915" s="165"/>
      <c r="AZ3915" s="165"/>
      <c r="BB3915" s="165"/>
    </row>
    <row r="3916" spans="1:54" s="174" customFormat="1" ht="18.399999999999999" customHeight="1" x14ac:dyDescent="0.3">
      <c r="A3916" s="200"/>
      <c r="B3916" s="173"/>
      <c r="C3916" s="67"/>
      <c r="D3916" s="161"/>
      <c r="E3916" s="161"/>
      <c r="H3916" s="165"/>
      <c r="J3916" s="165"/>
      <c r="L3916" s="165"/>
      <c r="N3916" s="165"/>
      <c r="P3916" s="165"/>
      <c r="R3916" s="165"/>
      <c r="T3916" s="165"/>
      <c r="V3916" s="165"/>
      <c r="X3916" s="165"/>
      <c r="Z3916" s="165"/>
      <c r="AB3916" s="165"/>
      <c r="AD3916" s="165"/>
      <c r="AF3916" s="165"/>
      <c r="AH3916" s="165"/>
      <c r="AJ3916" s="165"/>
      <c r="AL3916" s="165"/>
      <c r="AN3916" s="165"/>
      <c r="AP3916" s="165"/>
      <c r="AR3916" s="165"/>
      <c r="AT3916" s="165"/>
      <c r="AV3916" s="165"/>
      <c r="AX3916" s="165"/>
      <c r="AZ3916" s="165"/>
      <c r="BB3916" s="165"/>
    </row>
    <row r="3917" spans="1:54" s="174" customFormat="1" ht="18.399999999999999" customHeight="1" x14ac:dyDescent="0.3">
      <c r="A3917" s="200"/>
      <c r="B3917" s="173"/>
      <c r="C3917" s="67"/>
      <c r="D3917" s="161"/>
      <c r="E3917" s="161"/>
      <c r="H3917" s="165"/>
      <c r="J3917" s="165"/>
      <c r="L3917" s="165"/>
      <c r="N3917" s="165"/>
      <c r="P3917" s="165"/>
      <c r="R3917" s="165"/>
      <c r="T3917" s="165"/>
      <c r="V3917" s="165"/>
      <c r="X3917" s="165"/>
      <c r="Z3917" s="165"/>
      <c r="AB3917" s="165"/>
      <c r="AD3917" s="165"/>
      <c r="AF3917" s="165"/>
      <c r="AH3917" s="165"/>
      <c r="AJ3917" s="165"/>
      <c r="AL3917" s="165"/>
      <c r="AN3917" s="165"/>
      <c r="AP3917" s="165"/>
      <c r="AR3917" s="165"/>
      <c r="AT3917" s="165"/>
      <c r="AV3917" s="165"/>
      <c r="AX3917" s="165"/>
      <c r="AZ3917" s="165"/>
      <c r="BB3917" s="165"/>
    </row>
    <row r="3918" spans="1:54" s="174" customFormat="1" ht="18.399999999999999" customHeight="1" x14ac:dyDescent="0.3">
      <c r="A3918" s="182"/>
      <c r="B3918" s="160"/>
      <c r="C3918" s="64"/>
      <c r="D3918" s="161"/>
      <c r="E3918" s="161"/>
      <c r="F3918" s="165"/>
      <c r="H3918" s="165"/>
      <c r="J3918" s="165"/>
      <c r="L3918" s="165"/>
      <c r="N3918" s="165"/>
      <c r="P3918" s="165"/>
      <c r="R3918" s="165"/>
      <c r="T3918" s="165"/>
      <c r="V3918" s="165"/>
      <c r="X3918" s="165"/>
      <c r="Z3918" s="165"/>
      <c r="AB3918" s="165"/>
      <c r="AD3918" s="165"/>
      <c r="AF3918" s="165"/>
      <c r="AH3918" s="165"/>
      <c r="AJ3918" s="165"/>
      <c r="AL3918" s="165"/>
      <c r="AN3918" s="165"/>
      <c r="AP3918" s="165"/>
      <c r="AR3918" s="165"/>
      <c r="AT3918" s="165"/>
      <c r="AV3918" s="165"/>
      <c r="AX3918" s="165"/>
      <c r="AZ3918" s="165"/>
      <c r="BB3918" s="165"/>
    </row>
    <row r="3919" spans="1:54" s="174" customFormat="1" ht="18.399999999999999" customHeight="1" x14ac:dyDescent="0.3">
      <c r="A3919" s="182"/>
      <c r="B3919" s="160"/>
      <c r="C3919" s="64"/>
      <c r="D3919" s="161"/>
      <c r="E3919" s="161"/>
      <c r="AN3919" s="165"/>
      <c r="AP3919" s="165"/>
      <c r="AR3919" s="165"/>
      <c r="AT3919" s="165"/>
      <c r="AV3919" s="165"/>
      <c r="AX3919" s="165"/>
      <c r="AZ3919" s="165"/>
      <c r="BB3919" s="165"/>
    </row>
    <row r="3920" spans="1:54" s="174" customFormat="1" ht="18.399999999999999" customHeight="1" x14ac:dyDescent="0.3">
      <c r="A3920" s="182"/>
      <c r="B3920" s="160"/>
      <c r="C3920" s="64"/>
      <c r="D3920" s="161"/>
      <c r="E3920" s="161"/>
      <c r="H3920" s="165"/>
      <c r="J3920" s="165"/>
      <c r="L3920" s="165"/>
      <c r="P3920" s="165"/>
      <c r="R3920" s="165"/>
      <c r="T3920" s="165"/>
      <c r="V3920" s="165"/>
      <c r="Z3920" s="165"/>
      <c r="AB3920" s="165"/>
      <c r="AD3920" s="165"/>
      <c r="AF3920" s="165"/>
      <c r="AH3920" s="165"/>
      <c r="AJ3920" s="165"/>
      <c r="AL3920" s="165"/>
      <c r="AN3920" s="165"/>
      <c r="AP3920" s="165"/>
      <c r="AR3920" s="165"/>
      <c r="AT3920" s="165"/>
      <c r="AV3920" s="165"/>
      <c r="AX3920" s="165"/>
      <c r="AZ3920" s="165"/>
      <c r="BB3920" s="165"/>
    </row>
    <row r="3921" spans="1:54" s="174" customFormat="1" ht="18.399999999999999" customHeight="1" x14ac:dyDescent="0.3">
      <c r="A3921" s="182"/>
      <c r="B3921" s="160"/>
      <c r="C3921" s="64"/>
      <c r="D3921" s="161"/>
      <c r="E3921" s="161"/>
      <c r="H3921" s="165"/>
      <c r="J3921" s="165"/>
      <c r="L3921" s="165"/>
      <c r="N3921" s="165"/>
      <c r="P3921" s="165"/>
      <c r="R3921" s="165"/>
      <c r="T3921" s="165"/>
      <c r="V3921" s="165"/>
      <c r="X3921" s="165"/>
      <c r="Z3921" s="165"/>
      <c r="AB3921" s="165"/>
      <c r="AD3921" s="165"/>
      <c r="AF3921" s="165"/>
      <c r="AH3921" s="165"/>
      <c r="AJ3921" s="165"/>
      <c r="AL3921" s="165"/>
      <c r="AN3921" s="165"/>
      <c r="AP3921" s="165"/>
      <c r="AR3921" s="165"/>
      <c r="AT3921" s="165"/>
      <c r="AV3921" s="165"/>
      <c r="AX3921" s="165"/>
      <c r="AZ3921" s="165"/>
      <c r="BB3921" s="165"/>
    </row>
    <row r="3922" spans="1:54" s="174" customFormat="1" ht="18.399999999999999" customHeight="1" x14ac:dyDescent="0.3">
      <c r="A3922" s="182"/>
      <c r="B3922" s="160"/>
      <c r="C3922" s="64"/>
      <c r="D3922" s="161"/>
      <c r="E3922" s="161"/>
      <c r="N3922" s="164"/>
      <c r="P3922" s="164"/>
      <c r="R3922" s="165"/>
      <c r="T3922" s="165"/>
      <c r="V3922" s="165"/>
      <c r="X3922" s="165"/>
      <c r="Z3922" s="165"/>
      <c r="AB3922" s="165"/>
      <c r="AD3922" s="165"/>
      <c r="AF3922" s="165"/>
      <c r="AH3922" s="165"/>
      <c r="AJ3922" s="165"/>
      <c r="AL3922" s="165"/>
      <c r="AN3922" s="165"/>
      <c r="AP3922" s="165"/>
      <c r="AR3922" s="165"/>
      <c r="AT3922" s="165"/>
      <c r="AV3922" s="165"/>
      <c r="AX3922" s="165"/>
      <c r="AZ3922" s="165"/>
      <c r="BB3922" s="165"/>
    </row>
    <row r="3923" spans="1:54" s="174" customFormat="1" ht="18.399999999999999" customHeight="1" x14ac:dyDescent="0.3">
      <c r="A3923" s="182"/>
      <c r="B3923" s="160"/>
      <c r="C3923" s="64"/>
      <c r="D3923" s="161"/>
      <c r="E3923" s="161"/>
      <c r="Z3923" s="165"/>
      <c r="AB3923" s="165"/>
      <c r="AD3923" s="165"/>
      <c r="AF3923" s="165"/>
      <c r="AH3923" s="165"/>
      <c r="AJ3923" s="165"/>
      <c r="AL3923" s="165"/>
      <c r="AN3923" s="165"/>
      <c r="AP3923" s="165"/>
      <c r="AR3923" s="165"/>
      <c r="AT3923" s="165"/>
      <c r="AV3923" s="165"/>
      <c r="AX3923" s="165"/>
      <c r="AZ3923" s="165"/>
      <c r="BB3923" s="165"/>
    </row>
    <row r="3924" spans="1:54" s="174" customFormat="1" ht="18.399999999999999" customHeight="1" x14ac:dyDescent="0.3">
      <c r="A3924" s="182"/>
      <c r="B3924" s="160"/>
      <c r="C3924" s="64"/>
      <c r="D3924" s="161"/>
      <c r="E3924" s="161"/>
      <c r="AD3924" s="165"/>
      <c r="AF3924" s="165"/>
      <c r="AH3924" s="165"/>
      <c r="AJ3924" s="165"/>
      <c r="AL3924" s="165"/>
      <c r="AN3924" s="165"/>
      <c r="AP3924" s="165"/>
      <c r="AR3924" s="165"/>
      <c r="AT3924" s="165"/>
      <c r="AV3924" s="165"/>
      <c r="AX3924" s="165"/>
      <c r="AZ3924" s="165"/>
      <c r="BB3924" s="165"/>
    </row>
    <row r="3925" spans="1:54" s="174" customFormat="1" ht="18.399999999999999" customHeight="1" x14ac:dyDescent="0.3">
      <c r="A3925" s="182"/>
      <c r="B3925" s="160"/>
      <c r="C3925" s="64"/>
      <c r="D3925" s="161"/>
      <c r="E3925" s="161"/>
      <c r="AB3925" s="165"/>
      <c r="AD3925" s="165"/>
      <c r="AF3925" s="165"/>
      <c r="AH3925" s="165"/>
      <c r="AJ3925" s="165"/>
      <c r="AL3925" s="165"/>
      <c r="AN3925" s="165"/>
      <c r="AP3925" s="165"/>
      <c r="AR3925" s="165"/>
      <c r="AT3925" s="165"/>
      <c r="AV3925" s="165"/>
      <c r="AX3925" s="165"/>
      <c r="AZ3925" s="165"/>
      <c r="BB3925" s="165"/>
    </row>
    <row r="3926" spans="1:54" s="174" customFormat="1" ht="18.399999999999999" customHeight="1" x14ac:dyDescent="0.3">
      <c r="A3926" s="182"/>
      <c r="B3926" s="160"/>
      <c r="C3926" s="64"/>
      <c r="D3926" s="161"/>
      <c r="E3926" s="161"/>
      <c r="T3926" s="165"/>
      <c r="V3926" s="165"/>
      <c r="X3926" s="165"/>
      <c r="Z3926" s="165"/>
      <c r="AB3926" s="165"/>
      <c r="AD3926" s="165"/>
      <c r="AF3926" s="165"/>
      <c r="AH3926" s="165"/>
      <c r="AJ3926" s="165"/>
      <c r="AL3926" s="165"/>
      <c r="AN3926" s="165"/>
      <c r="AP3926" s="165"/>
      <c r="AR3926" s="165"/>
      <c r="AT3926" s="165"/>
      <c r="AV3926" s="165"/>
      <c r="AX3926" s="165"/>
      <c r="AZ3926" s="165"/>
      <c r="BB3926" s="165"/>
    </row>
    <row r="3927" spans="1:54" s="174" customFormat="1" ht="18.399999999999999" customHeight="1" x14ac:dyDescent="0.3">
      <c r="A3927" s="182"/>
      <c r="B3927" s="160"/>
      <c r="C3927" s="64"/>
      <c r="D3927" s="161"/>
      <c r="E3927" s="161"/>
      <c r="AF3927" s="165"/>
      <c r="AH3927" s="165"/>
      <c r="AJ3927" s="165"/>
      <c r="AL3927" s="165"/>
      <c r="AN3927" s="165"/>
      <c r="AP3927" s="165"/>
      <c r="AR3927" s="165"/>
      <c r="AT3927" s="165"/>
      <c r="AV3927" s="165"/>
      <c r="AX3927" s="165"/>
      <c r="AZ3927" s="165"/>
      <c r="BB3927" s="165"/>
    </row>
    <row r="3928" spans="1:54" s="174" customFormat="1" ht="18.399999999999999" customHeight="1" x14ac:dyDescent="0.3">
      <c r="A3928" s="182"/>
      <c r="B3928" s="160"/>
      <c r="C3928" s="64"/>
      <c r="D3928" s="161"/>
      <c r="E3928" s="161"/>
      <c r="X3928" s="165"/>
      <c r="Z3928" s="165"/>
      <c r="AB3928" s="165"/>
      <c r="AD3928" s="165"/>
      <c r="AF3928" s="165"/>
      <c r="AH3928" s="165"/>
      <c r="AJ3928" s="165"/>
      <c r="AL3928" s="165"/>
      <c r="AN3928" s="165"/>
      <c r="AP3928" s="165"/>
      <c r="AR3928" s="165"/>
      <c r="AT3928" s="165"/>
      <c r="AV3928" s="165"/>
      <c r="AX3928" s="165"/>
      <c r="AZ3928" s="165"/>
      <c r="BB3928" s="165"/>
    </row>
    <row r="3929" spans="1:54" s="174" customFormat="1" ht="18.399999999999999" customHeight="1" x14ac:dyDescent="0.3">
      <c r="A3929" s="182"/>
      <c r="B3929" s="160"/>
      <c r="C3929" s="64"/>
      <c r="D3929" s="161"/>
      <c r="E3929" s="161"/>
      <c r="AL3929" s="165"/>
      <c r="AN3929" s="165"/>
      <c r="AP3929" s="165"/>
      <c r="AR3929" s="165"/>
      <c r="AT3929" s="165"/>
      <c r="AV3929" s="165"/>
      <c r="AX3929" s="165"/>
      <c r="AZ3929" s="165"/>
      <c r="BB3929" s="165"/>
    </row>
    <row r="3930" spans="1:54" s="174" customFormat="1" ht="18.399999999999999" customHeight="1" x14ac:dyDescent="0.3">
      <c r="A3930" s="182"/>
      <c r="B3930" s="160"/>
      <c r="C3930" s="64"/>
      <c r="D3930" s="161"/>
      <c r="E3930" s="161"/>
      <c r="P3930" s="165"/>
      <c r="R3930" s="165"/>
      <c r="T3930" s="165"/>
      <c r="V3930" s="165"/>
      <c r="X3930" s="165"/>
      <c r="Z3930" s="165"/>
      <c r="AB3930" s="165"/>
      <c r="AD3930" s="165"/>
      <c r="AF3930" s="165"/>
      <c r="AH3930" s="165"/>
      <c r="AJ3930" s="165"/>
      <c r="AL3930" s="165"/>
      <c r="AN3930" s="165"/>
      <c r="AP3930" s="165"/>
      <c r="AR3930" s="165"/>
      <c r="AT3930" s="165"/>
      <c r="AV3930" s="165"/>
      <c r="AX3930" s="165"/>
      <c r="AZ3930" s="165"/>
      <c r="BB3930" s="165"/>
    </row>
    <row r="3931" spans="1:54" s="174" customFormat="1" ht="18.399999999999999" customHeight="1" x14ac:dyDescent="0.3">
      <c r="A3931" s="182"/>
      <c r="B3931" s="160"/>
      <c r="C3931" s="64"/>
      <c r="D3931" s="161"/>
      <c r="E3931" s="161"/>
      <c r="R3931" s="165"/>
      <c r="T3931" s="165"/>
      <c r="V3931" s="165"/>
      <c r="X3931" s="165"/>
      <c r="Z3931" s="165"/>
      <c r="AB3931" s="165"/>
      <c r="AD3931" s="165"/>
      <c r="AF3931" s="165"/>
      <c r="AH3931" s="165"/>
      <c r="AJ3931" s="165"/>
      <c r="AL3931" s="165"/>
      <c r="AN3931" s="165"/>
      <c r="AP3931" s="165"/>
      <c r="AR3931" s="165"/>
      <c r="AT3931" s="165"/>
      <c r="AV3931" s="165"/>
      <c r="AX3931" s="165"/>
      <c r="AZ3931" s="165"/>
      <c r="BB3931" s="165"/>
    </row>
    <row r="3932" spans="1:54" s="174" customFormat="1" ht="18.399999999999999" customHeight="1" x14ac:dyDescent="0.3">
      <c r="A3932" s="182"/>
      <c r="B3932" s="160"/>
      <c r="C3932" s="64"/>
      <c r="D3932" s="161"/>
      <c r="E3932" s="161"/>
    </row>
    <row r="3933" spans="1:54" s="174" customFormat="1" ht="18.399999999999999" customHeight="1" x14ac:dyDescent="0.3">
      <c r="A3933" s="182"/>
      <c r="B3933" s="160"/>
      <c r="C3933" s="64"/>
      <c r="D3933" s="161"/>
      <c r="E3933" s="161"/>
    </row>
    <row r="3934" spans="1:54" s="174" customFormat="1" ht="18.399999999999999" customHeight="1" x14ac:dyDescent="0.3">
      <c r="A3934" s="182"/>
      <c r="B3934" s="160"/>
      <c r="C3934" s="64"/>
      <c r="D3934" s="161"/>
      <c r="E3934" s="161"/>
      <c r="AB3934" s="165"/>
      <c r="AD3934" s="165"/>
      <c r="AF3934" s="165"/>
      <c r="AH3934" s="165"/>
      <c r="AJ3934" s="165"/>
      <c r="AL3934" s="165"/>
      <c r="AN3934" s="165"/>
      <c r="AP3934" s="165"/>
      <c r="AR3934" s="165"/>
      <c r="AT3934" s="165"/>
      <c r="AV3934" s="165"/>
      <c r="AX3934" s="165"/>
      <c r="AZ3934" s="165"/>
      <c r="BB3934" s="165"/>
    </row>
    <row r="3935" spans="1:54" s="174" customFormat="1" ht="18.399999999999999" customHeight="1" x14ac:dyDescent="0.3">
      <c r="A3935" s="182"/>
      <c r="B3935" s="160"/>
      <c r="C3935" s="64"/>
      <c r="D3935" s="161"/>
      <c r="E3935" s="161"/>
      <c r="AB3935" s="165"/>
      <c r="AD3935" s="165"/>
      <c r="AF3935" s="165"/>
      <c r="AH3935" s="165"/>
      <c r="AJ3935" s="165"/>
      <c r="AL3935" s="165"/>
      <c r="AN3935" s="165"/>
      <c r="AP3935" s="165"/>
      <c r="AR3935" s="165"/>
      <c r="AT3935" s="165"/>
      <c r="AV3935" s="165"/>
      <c r="AX3935" s="165"/>
      <c r="AZ3935" s="165"/>
      <c r="BB3935" s="165"/>
    </row>
    <row r="3936" spans="1:54" s="174" customFormat="1" ht="18.399999999999999" customHeight="1" x14ac:dyDescent="0.3">
      <c r="A3936" s="182"/>
      <c r="B3936" s="160"/>
      <c r="C3936" s="64"/>
      <c r="D3936" s="161"/>
      <c r="E3936" s="161"/>
      <c r="H3936" s="165"/>
      <c r="J3936" s="165"/>
      <c r="L3936" s="165"/>
      <c r="N3936" s="165"/>
      <c r="P3936" s="165"/>
      <c r="R3936" s="165"/>
      <c r="T3936" s="165"/>
      <c r="V3936" s="165"/>
      <c r="X3936" s="165"/>
      <c r="Z3936" s="165"/>
      <c r="AB3936" s="165"/>
      <c r="AD3936" s="165"/>
      <c r="AF3936" s="165"/>
      <c r="AH3936" s="165"/>
      <c r="AJ3936" s="165"/>
      <c r="AL3936" s="165"/>
      <c r="AN3936" s="165"/>
      <c r="AP3936" s="165"/>
      <c r="AR3936" s="165"/>
      <c r="AT3936" s="165"/>
      <c r="AV3936" s="165"/>
      <c r="AX3936" s="165"/>
      <c r="AZ3936" s="165"/>
      <c r="BB3936" s="165"/>
    </row>
    <row r="3937" spans="1:54" s="174" customFormat="1" ht="18.399999999999999" customHeight="1" x14ac:dyDescent="0.3">
      <c r="A3937" s="182"/>
      <c r="B3937" s="160"/>
      <c r="C3937" s="64"/>
      <c r="D3937" s="161"/>
      <c r="E3937" s="161"/>
      <c r="F3937" s="165"/>
      <c r="H3937" s="165"/>
      <c r="J3937" s="165"/>
      <c r="L3937" s="165"/>
      <c r="N3937" s="165"/>
      <c r="P3937" s="165"/>
      <c r="R3937" s="165"/>
      <c r="T3937" s="165"/>
      <c r="V3937" s="165"/>
      <c r="X3937" s="165"/>
      <c r="Z3937" s="165"/>
      <c r="AB3937" s="165"/>
      <c r="AD3937" s="165"/>
      <c r="AF3937" s="165"/>
      <c r="AH3937" s="165"/>
      <c r="AJ3937" s="165"/>
      <c r="AL3937" s="165"/>
      <c r="AN3937" s="165"/>
      <c r="AP3937" s="165"/>
      <c r="AR3937" s="165"/>
      <c r="AT3937" s="165"/>
      <c r="AV3937" s="165"/>
      <c r="AX3937" s="165"/>
      <c r="AZ3937" s="165"/>
      <c r="BB3937" s="165"/>
    </row>
    <row r="3938" spans="1:54" s="174" customFormat="1" ht="18.399999999999999" customHeight="1" x14ac:dyDescent="0.3">
      <c r="A3938" s="182"/>
      <c r="B3938" s="160"/>
      <c r="C3938" s="64"/>
      <c r="D3938" s="161"/>
      <c r="E3938" s="161"/>
      <c r="F3938" s="165"/>
      <c r="H3938" s="165"/>
      <c r="J3938" s="165"/>
      <c r="L3938" s="165"/>
      <c r="N3938" s="165"/>
      <c r="P3938" s="165"/>
      <c r="R3938" s="165"/>
      <c r="T3938" s="165"/>
      <c r="V3938" s="165"/>
      <c r="X3938" s="165"/>
      <c r="Z3938" s="165"/>
      <c r="AB3938" s="165"/>
      <c r="AD3938" s="165"/>
      <c r="AF3938" s="165"/>
      <c r="AH3938" s="165"/>
      <c r="AJ3938" s="165"/>
      <c r="AL3938" s="165"/>
      <c r="AN3938" s="165"/>
      <c r="AP3938" s="165"/>
      <c r="AR3938" s="165"/>
      <c r="AT3938" s="165"/>
      <c r="AV3938" s="165"/>
      <c r="AX3938" s="165"/>
      <c r="AZ3938" s="165"/>
      <c r="BB3938" s="165"/>
    </row>
    <row r="3939" spans="1:54" s="174" customFormat="1" ht="18.399999999999999" customHeight="1" x14ac:dyDescent="0.3">
      <c r="A3939" s="182"/>
      <c r="B3939" s="160"/>
      <c r="C3939" s="64"/>
      <c r="D3939" s="161"/>
      <c r="E3939" s="161"/>
      <c r="F3939" s="165"/>
      <c r="H3939" s="165"/>
      <c r="J3939" s="165"/>
      <c r="L3939" s="165"/>
      <c r="N3939" s="165"/>
      <c r="P3939" s="165"/>
      <c r="R3939" s="165"/>
      <c r="T3939" s="165"/>
      <c r="V3939" s="165"/>
      <c r="X3939" s="165"/>
      <c r="Z3939" s="165"/>
      <c r="AB3939" s="165"/>
      <c r="AD3939" s="165"/>
      <c r="AF3939" s="165"/>
      <c r="AH3939" s="165"/>
      <c r="AJ3939" s="165"/>
      <c r="AL3939" s="165"/>
      <c r="AN3939" s="165"/>
      <c r="AP3939" s="165"/>
      <c r="AR3939" s="165"/>
      <c r="AT3939" s="165"/>
      <c r="AV3939" s="165"/>
      <c r="AX3939" s="165"/>
      <c r="AZ3939" s="165"/>
      <c r="BB3939" s="165"/>
    </row>
    <row r="3940" spans="1:54" s="174" customFormat="1" ht="18.399999999999999" customHeight="1" x14ac:dyDescent="0.3">
      <c r="A3940" s="182"/>
      <c r="B3940" s="160"/>
      <c r="C3940" s="64"/>
      <c r="D3940" s="161"/>
      <c r="E3940" s="161"/>
      <c r="F3940" s="165"/>
      <c r="H3940" s="165"/>
      <c r="J3940" s="165"/>
      <c r="L3940" s="165"/>
      <c r="N3940" s="165"/>
      <c r="P3940" s="165"/>
      <c r="R3940" s="165"/>
      <c r="T3940" s="165"/>
      <c r="V3940" s="165"/>
      <c r="X3940" s="165"/>
      <c r="Z3940" s="165"/>
      <c r="AB3940" s="165"/>
      <c r="AD3940" s="165"/>
      <c r="AF3940" s="165"/>
      <c r="AH3940" s="165"/>
      <c r="AJ3940" s="165"/>
      <c r="AL3940" s="165"/>
      <c r="AN3940" s="165"/>
      <c r="AP3940" s="165"/>
      <c r="AR3940" s="165"/>
      <c r="AT3940" s="165"/>
      <c r="AV3940" s="165"/>
      <c r="AX3940" s="165"/>
      <c r="AZ3940" s="165"/>
      <c r="BB3940" s="165"/>
    </row>
    <row r="3941" spans="1:54" s="174" customFormat="1" ht="18.399999999999999" customHeight="1" x14ac:dyDescent="0.3">
      <c r="A3941" s="182"/>
      <c r="B3941" s="160"/>
      <c r="C3941" s="64"/>
      <c r="D3941" s="161"/>
      <c r="E3941" s="161"/>
      <c r="F3941" s="165"/>
      <c r="H3941" s="165"/>
      <c r="J3941" s="165"/>
      <c r="L3941" s="165"/>
      <c r="N3941" s="164"/>
      <c r="P3941" s="164"/>
      <c r="R3941" s="165"/>
      <c r="T3941" s="165"/>
      <c r="V3941" s="165"/>
      <c r="X3941" s="165"/>
      <c r="Z3941" s="165"/>
      <c r="AB3941" s="165"/>
      <c r="AD3941" s="165"/>
      <c r="AF3941" s="165"/>
      <c r="AH3941" s="165"/>
      <c r="AJ3941" s="165"/>
      <c r="AL3941" s="165"/>
      <c r="AN3941" s="165"/>
      <c r="AP3941" s="165"/>
      <c r="AR3941" s="165"/>
      <c r="AT3941" s="165"/>
      <c r="AV3941" s="165"/>
      <c r="AX3941" s="165"/>
      <c r="AZ3941" s="165"/>
      <c r="BB3941" s="165"/>
    </row>
    <row r="3942" spans="1:54" s="174" customFormat="1" ht="18.399999999999999" customHeight="1" x14ac:dyDescent="0.3">
      <c r="A3942" s="182"/>
      <c r="B3942" s="161"/>
      <c r="C3942" s="89"/>
      <c r="D3942" s="164"/>
      <c r="E3942" s="161"/>
      <c r="H3942" s="165"/>
      <c r="J3942" s="165"/>
      <c r="L3942" s="165"/>
      <c r="N3942" s="165"/>
      <c r="P3942" s="165"/>
      <c r="R3942" s="165"/>
      <c r="T3942" s="165"/>
      <c r="V3942" s="165"/>
      <c r="X3942" s="165"/>
      <c r="Z3942" s="165"/>
      <c r="AB3942" s="165"/>
      <c r="AD3942" s="165"/>
      <c r="AF3942" s="165"/>
      <c r="AH3942" s="165"/>
      <c r="AJ3942" s="165"/>
      <c r="AL3942" s="165"/>
      <c r="AN3942" s="165"/>
      <c r="AP3942" s="165"/>
      <c r="AR3942" s="165"/>
      <c r="AT3942" s="165"/>
      <c r="AV3942" s="165"/>
      <c r="AX3942" s="165"/>
      <c r="AZ3942" s="165"/>
      <c r="BB3942" s="165"/>
    </row>
    <row r="3943" spans="1:54" s="174" customFormat="1" ht="18.399999999999999" customHeight="1" x14ac:dyDescent="0.3">
      <c r="A3943" s="182"/>
      <c r="B3943" s="161"/>
      <c r="C3943" s="89"/>
      <c r="D3943" s="177"/>
      <c r="E3943" s="161"/>
      <c r="H3943" s="165"/>
      <c r="J3943" s="165"/>
      <c r="L3943" s="165"/>
      <c r="N3943" s="165"/>
      <c r="P3943" s="165"/>
      <c r="R3943" s="165"/>
      <c r="T3943" s="165"/>
      <c r="V3943" s="165"/>
      <c r="X3943" s="165"/>
      <c r="Z3943" s="165"/>
      <c r="AB3943" s="165"/>
      <c r="AD3943" s="165"/>
      <c r="AF3943" s="165"/>
      <c r="AH3943" s="165"/>
      <c r="AJ3943" s="165"/>
      <c r="AL3943" s="165"/>
      <c r="AN3943" s="165"/>
      <c r="AP3943" s="165"/>
      <c r="AR3943" s="165"/>
      <c r="AT3943" s="165"/>
      <c r="AV3943" s="165"/>
      <c r="AX3943" s="165"/>
      <c r="AZ3943" s="165"/>
      <c r="BB3943" s="165"/>
    </row>
    <row r="3944" spans="1:54" s="174" customFormat="1" ht="18.399999999999999" customHeight="1" x14ac:dyDescent="0.3">
      <c r="A3944" s="182"/>
      <c r="B3944" s="161"/>
      <c r="C3944" s="89"/>
      <c r="D3944" s="177"/>
      <c r="E3944" s="161"/>
      <c r="H3944" s="165"/>
      <c r="J3944" s="165"/>
      <c r="L3944" s="165"/>
      <c r="N3944" s="165"/>
      <c r="P3944" s="165"/>
      <c r="R3944" s="165"/>
      <c r="T3944" s="165"/>
      <c r="V3944" s="165"/>
      <c r="X3944" s="165"/>
      <c r="Z3944" s="165"/>
      <c r="AB3944" s="165"/>
      <c r="AD3944" s="165"/>
      <c r="AF3944" s="165"/>
      <c r="AH3944" s="165"/>
      <c r="AJ3944" s="165"/>
      <c r="AL3944" s="165"/>
      <c r="AN3944" s="165"/>
      <c r="AP3944" s="165"/>
      <c r="AR3944" s="165"/>
      <c r="AT3944" s="165"/>
      <c r="AV3944" s="165"/>
      <c r="AX3944" s="165"/>
      <c r="AZ3944" s="165"/>
      <c r="BB3944" s="165"/>
    </row>
    <row r="3945" spans="1:54" s="174" customFormat="1" ht="18.399999999999999" customHeight="1" x14ac:dyDescent="0.3">
      <c r="A3945" s="206"/>
      <c r="B3945" s="161"/>
      <c r="C3945" s="89"/>
      <c r="D3945" s="177"/>
      <c r="E3945" s="161"/>
      <c r="H3945" s="165"/>
      <c r="J3945" s="165"/>
      <c r="L3945" s="165"/>
      <c r="N3945" s="165"/>
      <c r="P3945" s="165"/>
      <c r="R3945" s="165"/>
      <c r="T3945" s="165"/>
      <c r="V3945" s="165"/>
      <c r="X3945" s="165"/>
      <c r="Z3945" s="165"/>
      <c r="AB3945" s="165"/>
      <c r="AD3945" s="165"/>
      <c r="AF3945" s="165"/>
      <c r="AH3945" s="165"/>
      <c r="AJ3945" s="165"/>
      <c r="AL3945" s="165"/>
      <c r="AN3945" s="165"/>
      <c r="AP3945" s="165"/>
      <c r="AR3945" s="165"/>
      <c r="AT3945" s="165"/>
      <c r="AV3945" s="165"/>
      <c r="AX3945" s="165"/>
      <c r="AZ3945" s="165"/>
      <c r="BB3945" s="165"/>
    </row>
    <row r="3946" spans="1:54" s="174" customFormat="1" ht="18.399999999999999" customHeight="1" x14ac:dyDescent="0.3">
      <c r="A3946" s="182"/>
      <c r="B3946" s="160"/>
      <c r="C3946" s="64"/>
      <c r="D3946" s="161"/>
      <c r="E3946" s="161"/>
      <c r="H3946" s="165"/>
      <c r="J3946" s="165"/>
      <c r="L3946" s="165"/>
      <c r="N3946" s="165"/>
      <c r="P3946" s="165"/>
      <c r="R3946" s="165"/>
      <c r="T3946" s="165"/>
      <c r="V3946" s="165"/>
      <c r="X3946" s="165"/>
      <c r="Z3946" s="165"/>
      <c r="AB3946" s="165"/>
      <c r="AD3946" s="165"/>
      <c r="AF3946" s="165"/>
      <c r="AH3946" s="165"/>
      <c r="AJ3946" s="165"/>
      <c r="AL3946" s="165"/>
      <c r="AN3946" s="165"/>
      <c r="AP3946" s="165"/>
      <c r="AR3946" s="165"/>
      <c r="AT3946" s="165"/>
      <c r="AV3946" s="165"/>
      <c r="AX3946" s="165"/>
      <c r="AZ3946" s="165"/>
      <c r="BB3946" s="165"/>
    </row>
    <row r="3947" spans="1:54" s="174" customFormat="1" ht="18.399999999999999" customHeight="1" x14ac:dyDescent="0.3">
      <c r="A3947" s="182"/>
      <c r="B3947" s="160"/>
      <c r="C3947" s="64"/>
      <c r="D3947" s="161"/>
      <c r="E3947" s="161"/>
      <c r="J3947" s="164"/>
      <c r="L3947" s="164"/>
      <c r="N3947" s="164"/>
      <c r="P3947" s="164"/>
      <c r="R3947" s="164"/>
      <c r="T3947" s="164"/>
      <c r="V3947" s="164"/>
      <c r="X3947" s="164"/>
      <c r="Z3947" s="164"/>
      <c r="AB3947" s="164"/>
      <c r="AD3947" s="164"/>
      <c r="AF3947" s="164"/>
      <c r="AH3947" s="164"/>
      <c r="AJ3947" s="164"/>
      <c r="AL3947" s="164"/>
      <c r="AN3947" s="164"/>
      <c r="AP3947" s="164"/>
      <c r="AR3947" s="164"/>
      <c r="AT3947" s="164"/>
      <c r="AV3947" s="164"/>
      <c r="AX3947" s="164"/>
      <c r="AZ3947" s="164"/>
      <c r="BB3947" s="164"/>
    </row>
    <row r="3948" spans="1:54" ht="18.399999999999999" customHeight="1" x14ac:dyDescent="0.3">
      <c r="A3948" s="182"/>
      <c r="B3948" s="160"/>
      <c r="C3948" s="64"/>
      <c r="D3948" s="161"/>
      <c r="F3948" s="174"/>
      <c r="H3948" s="174"/>
      <c r="J3948" s="174"/>
    </row>
    <row r="3949" spans="1:54" s="174" customFormat="1" ht="18.399999999999999" customHeight="1" x14ac:dyDescent="0.3">
      <c r="A3949" s="182"/>
      <c r="B3949" s="160"/>
      <c r="C3949" s="64"/>
      <c r="D3949" s="161"/>
      <c r="E3949" s="161"/>
      <c r="H3949" s="165"/>
      <c r="J3949" s="165"/>
      <c r="L3949" s="165"/>
      <c r="N3949" s="165"/>
      <c r="P3949" s="165"/>
      <c r="R3949" s="165"/>
      <c r="T3949" s="165"/>
      <c r="V3949" s="165"/>
      <c r="X3949" s="165"/>
      <c r="Z3949" s="165"/>
      <c r="AB3949" s="165"/>
      <c r="AD3949" s="165"/>
      <c r="AF3949" s="165"/>
      <c r="AH3949" s="165"/>
      <c r="AJ3949" s="165"/>
      <c r="AL3949" s="165"/>
      <c r="AN3949" s="165"/>
      <c r="AP3949" s="165"/>
      <c r="AR3949" s="165"/>
      <c r="AT3949" s="165"/>
      <c r="AV3949" s="165"/>
      <c r="AX3949" s="165"/>
      <c r="AZ3949" s="165"/>
      <c r="BB3949" s="165"/>
    </row>
    <row r="3950" spans="1:54" s="174" customFormat="1" ht="18.399999999999999" customHeight="1" x14ac:dyDescent="0.3">
      <c r="A3950" s="182"/>
      <c r="B3950" s="160"/>
      <c r="C3950" s="64"/>
      <c r="D3950" s="161"/>
      <c r="E3950" s="161"/>
      <c r="H3950" s="165"/>
      <c r="J3950" s="165"/>
      <c r="L3950" s="165"/>
      <c r="N3950" s="165"/>
      <c r="P3950" s="165"/>
      <c r="R3950" s="165"/>
      <c r="T3950" s="165"/>
      <c r="V3950" s="165"/>
      <c r="X3950" s="165"/>
      <c r="Z3950" s="165"/>
      <c r="AB3950" s="165"/>
      <c r="AD3950" s="165"/>
      <c r="AF3950" s="165"/>
      <c r="AH3950" s="165"/>
      <c r="AJ3950" s="165"/>
      <c r="AL3950" s="165"/>
      <c r="AN3950" s="165"/>
      <c r="AP3950" s="165"/>
      <c r="AR3950" s="165"/>
      <c r="AT3950" s="165"/>
      <c r="AV3950" s="165"/>
      <c r="AX3950" s="165"/>
      <c r="AZ3950" s="165"/>
      <c r="BB3950" s="165"/>
    </row>
    <row r="3951" spans="1:54" s="174" customFormat="1" ht="18.399999999999999" customHeight="1" x14ac:dyDescent="0.3">
      <c r="A3951" s="182"/>
      <c r="B3951" s="160"/>
      <c r="C3951" s="64"/>
      <c r="D3951" s="161"/>
      <c r="E3951" s="161"/>
      <c r="J3951" s="165"/>
      <c r="L3951" s="165"/>
      <c r="N3951" s="165"/>
      <c r="P3951" s="165"/>
      <c r="R3951" s="165"/>
      <c r="T3951" s="165"/>
      <c r="V3951" s="165"/>
      <c r="X3951" s="165"/>
      <c r="Z3951" s="165"/>
      <c r="AB3951" s="165"/>
      <c r="AD3951" s="165"/>
      <c r="AF3951" s="165"/>
      <c r="AH3951" s="165"/>
      <c r="AJ3951" s="165"/>
      <c r="AL3951" s="165"/>
      <c r="AN3951" s="165"/>
      <c r="AP3951" s="165"/>
      <c r="AR3951" s="165"/>
      <c r="AT3951" s="165"/>
      <c r="AV3951" s="165"/>
      <c r="AX3951" s="165"/>
      <c r="AZ3951" s="165"/>
      <c r="BB3951" s="165"/>
    </row>
    <row r="3952" spans="1:54" s="174" customFormat="1" ht="18.399999999999999" customHeight="1" x14ac:dyDescent="0.3">
      <c r="A3952" s="182"/>
      <c r="B3952" s="160"/>
      <c r="C3952" s="64"/>
      <c r="D3952" s="161"/>
      <c r="E3952" s="161"/>
      <c r="J3952" s="165"/>
      <c r="L3952" s="165"/>
      <c r="N3952" s="165"/>
      <c r="P3952" s="165"/>
      <c r="R3952" s="165"/>
      <c r="T3952" s="165"/>
      <c r="V3952" s="165"/>
      <c r="X3952" s="165"/>
      <c r="Z3952" s="165"/>
      <c r="AB3952" s="165"/>
      <c r="AD3952" s="165"/>
      <c r="AF3952" s="165"/>
      <c r="AH3952" s="165"/>
      <c r="AJ3952" s="165"/>
      <c r="AL3952" s="165"/>
      <c r="AN3952" s="165"/>
      <c r="AP3952" s="165"/>
      <c r="AR3952" s="165"/>
      <c r="AT3952" s="165"/>
      <c r="AV3952" s="165"/>
      <c r="AX3952" s="165"/>
      <c r="AZ3952" s="165"/>
      <c r="BB3952" s="165"/>
    </row>
    <row r="3953" spans="1:54" s="174" customFormat="1" ht="18.399999999999999" customHeight="1" x14ac:dyDescent="0.3">
      <c r="A3953" s="182"/>
      <c r="B3953" s="160"/>
      <c r="C3953" s="64"/>
      <c r="D3953" s="161"/>
      <c r="E3953" s="161"/>
      <c r="F3953" s="165"/>
      <c r="H3953" s="165"/>
      <c r="J3953" s="165"/>
      <c r="L3953" s="165"/>
      <c r="N3953" s="165"/>
      <c r="P3953" s="165"/>
      <c r="R3953" s="165"/>
      <c r="T3953" s="165"/>
      <c r="V3953" s="165"/>
      <c r="X3953" s="165"/>
      <c r="Z3953" s="165"/>
      <c r="AB3953" s="165"/>
      <c r="AD3953" s="165"/>
      <c r="AF3953" s="165"/>
      <c r="AH3953" s="165"/>
      <c r="AJ3953" s="165"/>
      <c r="AL3953" s="165"/>
      <c r="AN3953" s="165"/>
      <c r="AP3953" s="165"/>
      <c r="AR3953" s="165"/>
      <c r="AT3953" s="165"/>
      <c r="AV3953" s="165"/>
      <c r="AX3953" s="165"/>
      <c r="AZ3953" s="165"/>
      <c r="BB3953" s="165"/>
    </row>
    <row r="3954" spans="1:54" s="174" customFormat="1" ht="18.399999999999999" customHeight="1" x14ac:dyDescent="0.3">
      <c r="A3954" s="182"/>
      <c r="B3954" s="160"/>
      <c r="C3954" s="64"/>
      <c r="D3954" s="161"/>
      <c r="E3954" s="161"/>
      <c r="H3954" s="165"/>
      <c r="J3954" s="165"/>
      <c r="L3954" s="165"/>
      <c r="N3954" s="165"/>
      <c r="P3954" s="165"/>
      <c r="R3954" s="165"/>
      <c r="T3954" s="165"/>
      <c r="V3954" s="165"/>
      <c r="X3954" s="165"/>
      <c r="Z3954" s="165"/>
      <c r="AB3954" s="165"/>
      <c r="AD3954" s="165"/>
      <c r="AF3954" s="165"/>
      <c r="AH3954" s="165"/>
      <c r="AJ3954" s="165"/>
      <c r="AL3954" s="165"/>
      <c r="AN3954" s="165"/>
      <c r="AP3954" s="165"/>
      <c r="AR3954" s="165"/>
      <c r="AT3954" s="165"/>
      <c r="AV3954" s="165"/>
      <c r="AX3954" s="165"/>
      <c r="AZ3954" s="165"/>
      <c r="BB3954" s="165"/>
    </row>
    <row r="3955" spans="1:54" s="174" customFormat="1" ht="18.399999999999999" customHeight="1" x14ac:dyDescent="0.3">
      <c r="A3955" s="182"/>
      <c r="B3955" s="160"/>
      <c r="C3955" s="64"/>
      <c r="D3955" s="161"/>
      <c r="E3955" s="161"/>
      <c r="F3955" s="165"/>
      <c r="H3955" s="165"/>
      <c r="J3955" s="165"/>
      <c r="L3955" s="165"/>
      <c r="N3955" s="165"/>
      <c r="P3955" s="165"/>
      <c r="R3955" s="165"/>
      <c r="T3955" s="165"/>
      <c r="V3955" s="165"/>
      <c r="X3955" s="165"/>
      <c r="Z3955" s="165"/>
      <c r="AB3955" s="165"/>
      <c r="AD3955" s="165"/>
      <c r="AF3955" s="165"/>
      <c r="AH3955" s="165"/>
      <c r="AJ3955" s="165"/>
      <c r="AL3955" s="165"/>
      <c r="AN3955" s="165"/>
      <c r="AP3955" s="165"/>
      <c r="AR3955" s="165"/>
      <c r="AT3955" s="165"/>
      <c r="AV3955" s="165"/>
      <c r="AX3955" s="165"/>
      <c r="AZ3955" s="165"/>
      <c r="BB3955" s="165"/>
    </row>
    <row r="3956" spans="1:54" s="174" customFormat="1" ht="18.399999999999999" customHeight="1" x14ac:dyDescent="0.3">
      <c r="A3956" s="182"/>
      <c r="B3956" s="160"/>
      <c r="C3956" s="64"/>
      <c r="D3956" s="161"/>
      <c r="E3956" s="161"/>
      <c r="F3956" s="165"/>
      <c r="H3956" s="165"/>
      <c r="J3956" s="165"/>
      <c r="L3956" s="165"/>
      <c r="N3956" s="165"/>
      <c r="P3956" s="165"/>
      <c r="R3956" s="165"/>
      <c r="T3956" s="165"/>
      <c r="V3956" s="165"/>
      <c r="X3956" s="165"/>
      <c r="Z3956" s="165"/>
      <c r="AB3956" s="165"/>
      <c r="AD3956" s="165"/>
      <c r="AF3956" s="165"/>
      <c r="AH3956" s="165"/>
      <c r="AJ3956" s="165"/>
      <c r="AL3956" s="165"/>
      <c r="AN3956" s="165"/>
      <c r="AP3956" s="165"/>
      <c r="AR3956" s="165"/>
      <c r="AT3956" s="165"/>
      <c r="AV3956" s="165"/>
      <c r="AX3956" s="165"/>
      <c r="AZ3956" s="165"/>
      <c r="BB3956" s="165"/>
    </row>
    <row r="3957" spans="1:54" s="174" customFormat="1" ht="18.399999999999999" customHeight="1" x14ac:dyDescent="0.3">
      <c r="A3957" s="182"/>
      <c r="B3957" s="160"/>
      <c r="C3957" s="64"/>
      <c r="D3957" s="161"/>
      <c r="E3957" s="161"/>
      <c r="H3957" s="165"/>
      <c r="J3957" s="165"/>
      <c r="L3957" s="165"/>
      <c r="N3957" s="165"/>
      <c r="P3957" s="165"/>
      <c r="R3957" s="165"/>
      <c r="T3957" s="165"/>
      <c r="V3957" s="165"/>
      <c r="X3957" s="165"/>
      <c r="Z3957" s="165"/>
      <c r="AB3957" s="165"/>
      <c r="AD3957" s="165"/>
      <c r="AF3957" s="165"/>
      <c r="AH3957" s="165"/>
      <c r="AJ3957" s="165"/>
      <c r="AL3957" s="165"/>
      <c r="AN3957" s="165"/>
      <c r="AP3957" s="165"/>
      <c r="AR3957" s="165"/>
      <c r="AT3957" s="165"/>
      <c r="AV3957" s="165"/>
      <c r="AX3957" s="165"/>
      <c r="AZ3957" s="165"/>
      <c r="BB3957" s="165"/>
    </row>
    <row r="3958" spans="1:54" s="174" customFormat="1" ht="18.399999999999999" customHeight="1" x14ac:dyDescent="0.3">
      <c r="A3958" s="200"/>
      <c r="B3958" s="173"/>
      <c r="C3958" s="67"/>
      <c r="D3958" s="161"/>
      <c r="E3958" s="161"/>
      <c r="H3958" s="165"/>
      <c r="J3958" s="165"/>
      <c r="L3958" s="165"/>
      <c r="N3958" s="165"/>
      <c r="P3958" s="165"/>
      <c r="R3958" s="165"/>
      <c r="T3958" s="165"/>
      <c r="V3958" s="165"/>
      <c r="X3958" s="165"/>
      <c r="Z3958" s="165"/>
      <c r="AB3958" s="165"/>
      <c r="AD3958" s="165"/>
      <c r="AF3958" s="165"/>
      <c r="AH3958" s="165"/>
      <c r="AJ3958" s="165"/>
      <c r="AL3958" s="165"/>
      <c r="AN3958" s="165"/>
      <c r="AP3958" s="165"/>
      <c r="AR3958" s="165"/>
      <c r="AT3958" s="165"/>
      <c r="AV3958" s="165"/>
      <c r="AX3958" s="165"/>
      <c r="AZ3958" s="165"/>
      <c r="BB3958" s="165"/>
    </row>
    <row r="3959" spans="1:54" s="174" customFormat="1" ht="18.399999999999999" customHeight="1" x14ac:dyDescent="0.3">
      <c r="A3959" s="182"/>
      <c r="B3959" s="160"/>
      <c r="C3959" s="64"/>
      <c r="D3959" s="161"/>
      <c r="E3959" s="161"/>
      <c r="F3959" s="165"/>
      <c r="H3959" s="165"/>
      <c r="J3959" s="165"/>
      <c r="L3959" s="165"/>
      <c r="N3959" s="165"/>
      <c r="P3959" s="165"/>
      <c r="R3959" s="165"/>
      <c r="T3959" s="165"/>
      <c r="V3959" s="165"/>
      <c r="X3959" s="165"/>
      <c r="Z3959" s="165"/>
      <c r="AB3959" s="165"/>
      <c r="AD3959" s="165"/>
      <c r="AF3959" s="165"/>
      <c r="AH3959" s="165"/>
      <c r="AJ3959" s="165"/>
      <c r="AL3959" s="165"/>
      <c r="AN3959" s="165"/>
      <c r="AP3959" s="165"/>
      <c r="AR3959" s="165"/>
      <c r="AT3959" s="165"/>
      <c r="AV3959" s="165"/>
      <c r="AX3959" s="165"/>
      <c r="AZ3959" s="165"/>
      <c r="BB3959" s="165"/>
    </row>
    <row r="3960" spans="1:54" s="174" customFormat="1" ht="18.399999999999999" customHeight="1" x14ac:dyDescent="0.3">
      <c r="A3960" s="182"/>
      <c r="B3960" s="160"/>
      <c r="C3960" s="64"/>
      <c r="D3960" s="161"/>
      <c r="E3960" s="161"/>
      <c r="H3960" s="165"/>
      <c r="J3960" s="165"/>
      <c r="L3960" s="165"/>
      <c r="N3960" s="165"/>
      <c r="P3960" s="165"/>
      <c r="R3960" s="165"/>
      <c r="T3960" s="165"/>
      <c r="V3960" s="165"/>
      <c r="X3960" s="165"/>
      <c r="Z3960" s="165"/>
      <c r="AB3960" s="165"/>
      <c r="AD3960" s="165"/>
      <c r="AF3960" s="165"/>
      <c r="AH3960" s="165"/>
      <c r="AJ3960" s="165"/>
      <c r="AL3960" s="165"/>
      <c r="AN3960" s="165"/>
      <c r="AP3960" s="165"/>
      <c r="AR3960" s="165"/>
      <c r="AT3960" s="165"/>
      <c r="AV3960" s="165"/>
      <c r="AX3960" s="165"/>
      <c r="AZ3960" s="165"/>
      <c r="BB3960" s="165"/>
    </row>
    <row r="3961" spans="1:54" ht="18.399999999999999" customHeight="1" x14ac:dyDescent="0.3">
      <c r="A3961" s="182"/>
      <c r="B3961" s="160"/>
      <c r="C3961" s="64"/>
      <c r="D3961" s="161"/>
    </row>
    <row r="3962" spans="1:54" s="174" customFormat="1" ht="18.399999999999999" customHeight="1" x14ac:dyDescent="0.3">
      <c r="A3962" s="182"/>
      <c r="B3962" s="161"/>
      <c r="C3962" s="89"/>
      <c r="D3962" s="164"/>
      <c r="E3962" s="161"/>
      <c r="H3962" s="165"/>
      <c r="J3962" s="165"/>
      <c r="L3962" s="165"/>
      <c r="N3962" s="165"/>
      <c r="P3962" s="165"/>
      <c r="R3962" s="165"/>
      <c r="T3962" s="165"/>
      <c r="V3962" s="165"/>
      <c r="X3962" s="165"/>
      <c r="Z3962" s="165"/>
      <c r="AB3962" s="165"/>
      <c r="AD3962" s="165"/>
      <c r="AF3962" s="165"/>
      <c r="AH3962" s="165"/>
      <c r="AJ3962" s="165"/>
      <c r="AL3962" s="165"/>
      <c r="AN3962" s="165"/>
      <c r="AP3962" s="165"/>
      <c r="AR3962" s="165"/>
      <c r="AT3962" s="165"/>
      <c r="AV3962" s="165"/>
      <c r="AX3962" s="165"/>
      <c r="AZ3962" s="165"/>
      <c r="BB3962" s="165"/>
    </row>
    <row r="3963" spans="1:54" s="174" customFormat="1" ht="18.399999999999999" customHeight="1" x14ac:dyDescent="0.3">
      <c r="A3963" s="182"/>
      <c r="B3963" s="160"/>
      <c r="C3963" s="64"/>
      <c r="D3963" s="161"/>
      <c r="E3963" s="161"/>
      <c r="H3963" s="165"/>
      <c r="J3963" s="165"/>
      <c r="L3963" s="165"/>
      <c r="N3963" s="165"/>
      <c r="P3963" s="165"/>
      <c r="R3963" s="165"/>
      <c r="T3963" s="165"/>
      <c r="V3963" s="165"/>
      <c r="X3963" s="165"/>
      <c r="Z3963" s="165"/>
      <c r="AB3963" s="165"/>
      <c r="AD3963" s="165"/>
      <c r="AF3963" s="165"/>
      <c r="AH3963" s="165"/>
      <c r="AJ3963" s="165"/>
      <c r="AL3963" s="165"/>
      <c r="AN3963" s="165"/>
      <c r="AP3963" s="165"/>
      <c r="AR3963" s="165"/>
      <c r="AT3963" s="165"/>
      <c r="AV3963" s="165"/>
      <c r="AX3963" s="165"/>
      <c r="AZ3963" s="165"/>
      <c r="BB3963" s="165"/>
    </row>
    <row r="3964" spans="1:54" s="174" customFormat="1" ht="18.399999999999999" customHeight="1" x14ac:dyDescent="0.3">
      <c r="A3964" s="182"/>
      <c r="B3964" s="160"/>
      <c r="C3964" s="64"/>
      <c r="D3964" s="161"/>
      <c r="E3964" s="161"/>
      <c r="H3964" s="165"/>
      <c r="J3964" s="165"/>
      <c r="L3964" s="165"/>
      <c r="N3964" s="165"/>
      <c r="P3964" s="165"/>
      <c r="R3964" s="165"/>
      <c r="T3964" s="165"/>
      <c r="V3964" s="165"/>
      <c r="X3964" s="165"/>
      <c r="Z3964" s="165"/>
      <c r="AB3964" s="165"/>
      <c r="AD3964" s="165"/>
      <c r="AF3964" s="165"/>
      <c r="AH3964" s="165"/>
      <c r="AJ3964" s="165"/>
      <c r="AL3964" s="165"/>
      <c r="AN3964" s="165"/>
      <c r="AP3964" s="165"/>
      <c r="AR3964" s="165"/>
      <c r="AT3964" s="165"/>
      <c r="AV3964" s="165"/>
      <c r="AX3964" s="165"/>
      <c r="AZ3964" s="165"/>
      <c r="BB3964" s="165"/>
    </row>
    <row r="3965" spans="1:54" s="174" customFormat="1" ht="18.399999999999999" customHeight="1" x14ac:dyDescent="0.3">
      <c r="A3965" s="182"/>
      <c r="B3965" s="160"/>
      <c r="C3965" s="64"/>
      <c r="D3965" s="161"/>
      <c r="E3965" s="161"/>
      <c r="F3965" s="165"/>
      <c r="H3965" s="165"/>
      <c r="J3965" s="165"/>
      <c r="L3965" s="165"/>
      <c r="N3965" s="165"/>
      <c r="P3965" s="165"/>
      <c r="R3965" s="165"/>
      <c r="T3965" s="165"/>
      <c r="V3965" s="165"/>
      <c r="X3965" s="165"/>
      <c r="Z3965" s="165"/>
      <c r="AB3965" s="165"/>
      <c r="AD3965" s="165"/>
      <c r="AF3965" s="165"/>
      <c r="AH3965" s="165"/>
      <c r="AJ3965" s="165"/>
      <c r="AL3965" s="165"/>
      <c r="AN3965" s="165"/>
      <c r="AP3965" s="165"/>
      <c r="AR3965" s="165"/>
      <c r="AT3965" s="165"/>
      <c r="AV3965" s="165"/>
      <c r="AX3965" s="165"/>
      <c r="AZ3965" s="165"/>
      <c r="BB3965" s="165"/>
    </row>
    <row r="3966" spans="1:54" s="174" customFormat="1" ht="18.399999999999999" customHeight="1" x14ac:dyDescent="0.3">
      <c r="A3966" s="182"/>
      <c r="B3966" s="160"/>
      <c r="C3966" s="64"/>
      <c r="D3966" s="161"/>
      <c r="E3966" s="161"/>
      <c r="F3966" s="165"/>
      <c r="H3966" s="165"/>
      <c r="J3966" s="165"/>
      <c r="L3966" s="165"/>
      <c r="N3966" s="165"/>
      <c r="P3966" s="165"/>
      <c r="R3966" s="165"/>
      <c r="T3966" s="165"/>
      <c r="V3966" s="165"/>
      <c r="X3966" s="165"/>
      <c r="Z3966" s="165"/>
      <c r="AB3966" s="165"/>
      <c r="AD3966" s="165"/>
      <c r="AF3966" s="165"/>
      <c r="AH3966" s="165"/>
      <c r="AJ3966" s="165"/>
      <c r="AL3966" s="165"/>
      <c r="AN3966" s="165"/>
      <c r="AP3966" s="165"/>
      <c r="AR3966" s="165"/>
      <c r="AT3966" s="165"/>
      <c r="AV3966" s="165"/>
      <c r="AX3966" s="165"/>
      <c r="AZ3966" s="165"/>
      <c r="BB3966" s="165"/>
    </row>
    <row r="3967" spans="1:54" s="174" customFormat="1" ht="18.399999999999999" customHeight="1" x14ac:dyDescent="0.3">
      <c r="A3967" s="182"/>
      <c r="B3967" s="160"/>
      <c r="C3967" s="64"/>
      <c r="D3967" s="161"/>
      <c r="E3967" s="161"/>
      <c r="F3967" s="165"/>
      <c r="H3967" s="165"/>
      <c r="J3967" s="165"/>
      <c r="L3967" s="165"/>
      <c r="N3967" s="165"/>
      <c r="P3967" s="165"/>
      <c r="R3967" s="165"/>
      <c r="T3967" s="165"/>
      <c r="V3967" s="165"/>
      <c r="X3967" s="165"/>
      <c r="Z3967" s="165"/>
      <c r="AB3967" s="165"/>
      <c r="AD3967" s="165"/>
      <c r="AF3967" s="165"/>
      <c r="AH3967" s="165"/>
      <c r="AJ3967" s="165"/>
      <c r="AL3967" s="165"/>
      <c r="AN3967" s="165"/>
      <c r="AP3967" s="165"/>
      <c r="AR3967" s="165"/>
      <c r="AT3967" s="165"/>
      <c r="AV3967" s="165"/>
      <c r="AX3967" s="165"/>
      <c r="AZ3967" s="165"/>
      <c r="BB3967" s="165"/>
    </row>
    <row r="3968" spans="1:54" s="174" customFormat="1" ht="18.399999999999999" customHeight="1" x14ac:dyDescent="0.3">
      <c r="A3968" s="182"/>
      <c r="B3968" s="160"/>
      <c r="C3968" s="64"/>
      <c r="D3968" s="161"/>
      <c r="E3968" s="161"/>
      <c r="H3968" s="165"/>
      <c r="J3968" s="165"/>
      <c r="L3968" s="165"/>
      <c r="N3968" s="165"/>
      <c r="P3968" s="165"/>
      <c r="R3968" s="165"/>
      <c r="T3968" s="165"/>
      <c r="V3968" s="165"/>
      <c r="X3968" s="165"/>
      <c r="Z3968" s="165"/>
      <c r="AB3968" s="165"/>
      <c r="AD3968" s="165"/>
      <c r="AF3968" s="165"/>
      <c r="AH3968" s="165"/>
      <c r="AJ3968" s="165"/>
      <c r="AL3968" s="165"/>
      <c r="AN3968" s="165"/>
      <c r="AP3968" s="165"/>
      <c r="AR3968" s="165"/>
      <c r="AT3968" s="165"/>
      <c r="AV3968" s="165"/>
      <c r="AX3968" s="165"/>
      <c r="AZ3968" s="165"/>
      <c r="BB3968" s="165"/>
    </row>
    <row r="3969" spans="1:54" s="174" customFormat="1" ht="18.399999999999999" customHeight="1" x14ac:dyDescent="0.3">
      <c r="A3969" s="182"/>
      <c r="B3969" s="160"/>
      <c r="C3969" s="64"/>
      <c r="D3969" s="161"/>
      <c r="E3969" s="161"/>
      <c r="H3969" s="164"/>
      <c r="J3969" s="164"/>
      <c r="L3969" s="164"/>
      <c r="N3969" s="164"/>
      <c r="P3969" s="164"/>
      <c r="R3969" s="164"/>
      <c r="T3969" s="164"/>
      <c r="V3969" s="164"/>
      <c r="X3969" s="164"/>
      <c r="Z3969" s="164"/>
      <c r="AB3969" s="164"/>
      <c r="AD3969" s="164"/>
      <c r="AF3969" s="164"/>
      <c r="AH3969" s="164"/>
      <c r="AJ3969" s="164"/>
      <c r="AL3969" s="164"/>
      <c r="AN3969" s="164"/>
      <c r="AP3969" s="164"/>
      <c r="AR3969" s="164"/>
      <c r="AT3969" s="164"/>
      <c r="AV3969" s="164"/>
      <c r="AX3969" s="164"/>
      <c r="AZ3969" s="164"/>
      <c r="BB3969" s="164"/>
    </row>
    <row r="3970" spans="1:54" s="174" customFormat="1" ht="18.399999999999999" customHeight="1" x14ac:dyDescent="0.3">
      <c r="A3970" s="182"/>
      <c r="B3970" s="160"/>
      <c r="C3970" s="64"/>
      <c r="D3970" s="161"/>
      <c r="E3970" s="161"/>
      <c r="F3970" s="165"/>
      <c r="H3970" s="165"/>
      <c r="J3970" s="165"/>
      <c r="L3970" s="165"/>
      <c r="N3970" s="165"/>
      <c r="P3970" s="165"/>
      <c r="R3970" s="165"/>
      <c r="T3970" s="165"/>
      <c r="V3970" s="165"/>
      <c r="X3970" s="165"/>
      <c r="Z3970" s="165"/>
      <c r="AB3970" s="165"/>
      <c r="AD3970" s="165"/>
      <c r="AF3970" s="165"/>
      <c r="AH3970" s="165"/>
      <c r="AJ3970" s="165"/>
      <c r="AL3970" s="165"/>
      <c r="AN3970" s="165"/>
      <c r="AP3970" s="165"/>
      <c r="AR3970" s="165"/>
      <c r="AT3970" s="165"/>
      <c r="AV3970" s="165"/>
      <c r="AX3970" s="165"/>
      <c r="AZ3970" s="165"/>
      <c r="BB3970" s="165"/>
    </row>
    <row r="3971" spans="1:54" s="174" customFormat="1" ht="18.399999999999999" customHeight="1" x14ac:dyDescent="0.3">
      <c r="A3971" s="182"/>
      <c r="B3971" s="160"/>
      <c r="C3971" s="64"/>
      <c r="D3971" s="161"/>
      <c r="E3971" s="161"/>
      <c r="F3971" s="165"/>
      <c r="N3971" s="165"/>
      <c r="P3971" s="165"/>
      <c r="R3971" s="165"/>
      <c r="T3971" s="165"/>
      <c r="V3971" s="165"/>
      <c r="X3971" s="165"/>
      <c r="Z3971" s="165"/>
      <c r="AB3971" s="165"/>
      <c r="AD3971" s="165"/>
      <c r="AF3971" s="165"/>
      <c r="AH3971" s="165"/>
      <c r="AJ3971" s="165"/>
      <c r="AL3971" s="165"/>
      <c r="AN3971" s="165"/>
      <c r="AP3971" s="165"/>
      <c r="AR3971" s="165"/>
      <c r="AT3971" s="165"/>
      <c r="AV3971" s="165"/>
      <c r="AX3971" s="165"/>
      <c r="AZ3971" s="165"/>
      <c r="BB3971" s="165"/>
    </row>
    <row r="3972" spans="1:54" s="174" customFormat="1" ht="18.399999999999999" customHeight="1" x14ac:dyDescent="0.3">
      <c r="A3972" s="182"/>
      <c r="B3972" s="160"/>
      <c r="C3972" s="64"/>
      <c r="D3972" s="161"/>
      <c r="E3972" s="161"/>
      <c r="H3972" s="178"/>
      <c r="J3972" s="178"/>
      <c r="L3972" s="178"/>
      <c r="N3972" s="178"/>
      <c r="P3972" s="178"/>
      <c r="R3972" s="178"/>
      <c r="T3972" s="178"/>
      <c r="V3972" s="178"/>
      <c r="X3972" s="178"/>
      <c r="Z3972" s="178"/>
      <c r="AB3972" s="178"/>
      <c r="AD3972" s="178"/>
      <c r="AF3972" s="178"/>
      <c r="AH3972" s="178"/>
      <c r="AJ3972" s="178"/>
      <c r="AL3972" s="178"/>
      <c r="AN3972" s="178"/>
      <c r="AP3972" s="178"/>
      <c r="AR3972" s="178"/>
      <c r="AT3972" s="178"/>
      <c r="AV3972" s="178"/>
      <c r="AX3972" s="178"/>
      <c r="AZ3972" s="178"/>
      <c r="BB3972" s="178"/>
    </row>
    <row r="3973" spans="1:54" s="174" customFormat="1" ht="18.399999999999999" customHeight="1" x14ac:dyDescent="0.3">
      <c r="A3973" s="182"/>
      <c r="B3973" s="160"/>
      <c r="C3973" s="64"/>
      <c r="D3973" s="161"/>
      <c r="E3973" s="161"/>
      <c r="H3973" s="165"/>
      <c r="J3973" s="165"/>
      <c r="L3973" s="165"/>
      <c r="N3973" s="165"/>
      <c r="P3973" s="165"/>
      <c r="R3973" s="165"/>
      <c r="T3973" s="165"/>
      <c r="V3973" s="165"/>
      <c r="X3973" s="165"/>
      <c r="Z3973" s="165"/>
      <c r="AB3973" s="165"/>
      <c r="AD3973" s="165"/>
      <c r="AF3973" s="165"/>
      <c r="AH3973" s="165"/>
      <c r="AJ3973" s="165"/>
      <c r="AL3973" s="165"/>
      <c r="AN3973" s="165"/>
      <c r="AP3973" s="165"/>
      <c r="AR3973" s="165"/>
      <c r="AT3973" s="165"/>
      <c r="AV3973" s="165"/>
      <c r="AX3973" s="165"/>
      <c r="AZ3973" s="165"/>
      <c r="BB3973" s="165"/>
    </row>
    <row r="3974" spans="1:54" s="174" customFormat="1" ht="18.399999999999999" customHeight="1" x14ac:dyDescent="0.3">
      <c r="A3974" s="182"/>
      <c r="B3974" s="160"/>
      <c r="C3974" s="64"/>
      <c r="D3974" s="161"/>
      <c r="E3974" s="161"/>
      <c r="H3974" s="165"/>
      <c r="J3974" s="165"/>
      <c r="L3974" s="165"/>
      <c r="N3974" s="165"/>
      <c r="P3974" s="165"/>
      <c r="R3974" s="165"/>
      <c r="T3974" s="165"/>
      <c r="V3974" s="165"/>
      <c r="X3974" s="165"/>
      <c r="Z3974" s="165"/>
      <c r="AB3974" s="165"/>
      <c r="AD3974" s="165"/>
      <c r="AF3974" s="165"/>
      <c r="AH3974" s="165"/>
      <c r="AJ3974" s="165"/>
      <c r="AL3974" s="165"/>
      <c r="AN3974" s="165"/>
      <c r="AP3974" s="165"/>
      <c r="AR3974" s="165"/>
      <c r="AT3974" s="165"/>
      <c r="AV3974" s="165"/>
      <c r="AX3974" s="165"/>
      <c r="AZ3974" s="165"/>
      <c r="BB3974" s="165"/>
    </row>
    <row r="3975" spans="1:54" s="174" customFormat="1" ht="18.399999999999999" customHeight="1" x14ac:dyDescent="0.3">
      <c r="A3975" s="182"/>
      <c r="B3975" s="160"/>
      <c r="C3975" s="64"/>
      <c r="D3975" s="161"/>
      <c r="E3975" s="161"/>
      <c r="F3975" s="165"/>
      <c r="H3975" s="165"/>
      <c r="J3975" s="165"/>
      <c r="L3975" s="165"/>
      <c r="N3975" s="165"/>
      <c r="P3975" s="165"/>
      <c r="R3975" s="165"/>
      <c r="T3975" s="165"/>
      <c r="V3975" s="165"/>
      <c r="X3975" s="165"/>
      <c r="Z3975" s="165"/>
      <c r="AB3975" s="165"/>
      <c r="AD3975" s="165"/>
      <c r="AF3975" s="165"/>
      <c r="AH3975" s="165"/>
      <c r="AJ3975" s="165"/>
      <c r="AL3975" s="165"/>
      <c r="AN3975" s="165"/>
      <c r="AP3975" s="165"/>
      <c r="AR3975" s="165"/>
      <c r="AT3975" s="165"/>
      <c r="AV3975" s="165"/>
      <c r="AX3975" s="165"/>
      <c r="AZ3975" s="165"/>
      <c r="BB3975" s="165"/>
    </row>
    <row r="3976" spans="1:54" s="174" customFormat="1" ht="18.399999999999999" customHeight="1" x14ac:dyDescent="0.3">
      <c r="A3976" s="182"/>
      <c r="B3976" s="160"/>
      <c r="C3976" s="64"/>
      <c r="D3976" s="161"/>
      <c r="E3976" s="161"/>
      <c r="H3976" s="165"/>
      <c r="J3976" s="165"/>
      <c r="L3976" s="165"/>
      <c r="N3976" s="165"/>
      <c r="P3976" s="165"/>
      <c r="R3976" s="165"/>
      <c r="T3976" s="165"/>
      <c r="V3976" s="165"/>
      <c r="X3976" s="165"/>
      <c r="Z3976" s="165"/>
      <c r="AB3976" s="165"/>
      <c r="AD3976" s="165"/>
      <c r="AF3976" s="165"/>
      <c r="AH3976" s="165"/>
      <c r="AJ3976" s="165"/>
      <c r="AL3976" s="165"/>
      <c r="AN3976" s="165"/>
      <c r="AP3976" s="165"/>
      <c r="AR3976" s="165"/>
      <c r="AT3976" s="165"/>
      <c r="AV3976" s="165"/>
      <c r="AX3976" s="165"/>
      <c r="AZ3976" s="165"/>
      <c r="BB3976" s="165"/>
    </row>
    <row r="3977" spans="1:54" s="174" customFormat="1" ht="18.399999999999999" customHeight="1" x14ac:dyDescent="0.3">
      <c r="A3977" s="182"/>
      <c r="B3977" s="160"/>
      <c r="C3977" s="64"/>
      <c r="D3977" s="161"/>
      <c r="E3977" s="161"/>
      <c r="H3977" s="165"/>
      <c r="J3977" s="165"/>
      <c r="L3977" s="165"/>
      <c r="N3977" s="165"/>
      <c r="P3977" s="165"/>
      <c r="R3977" s="165"/>
      <c r="T3977" s="165"/>
      <c r="V3977" s="165"/>
      <c r="X3977" s="165"/>
      <c r="Z3977" s="165"/>
      <c r="AB3977" s="165"/>
      <c r="AD3977" s="165"/>
      <c r="AF3977" s="165"/>
      <c r="AH3977" s="165"/>
      <c r="AJ3977" s="165"/>
      <c r="AL3977" s="165"/>
      <c r="AN3977" s="165"/>
      <c r="AP3977" s="165"/>
      <c r="AR3977" s="165"/>
      <c r="AT3977" s="165"/>
      <c r="AV3977" s="165"/>
      <c r="AX3977" s="165"/>
      <c r="AZ3977" s="165"/>
      <c r="BB3977" s="165"/>
    </row>
    <row r="3978" spans="1:54" s="174" customFormat="1" ht="18.399999999999999" customHeight="1" x14ac:dyDescent="0.3">
      <c r="A3978" s="182"/>
      <c r="B3978" s="160"/>
      <c r="C3978" s="64"/>
      <c r="D3978" s="161"/>
      <c r="E3978" s="161"/>
      <c r="H3978" s="178"/>
      <c r="J3978" s="178"/>
      <c r="L3978" s="178"/>
      <c r="N3978" s="178"/>
      <c r="P3978" s="178"/>
      <c r="R3978" s="178"/>
      <c r="T3978" s="178"/>
      <c r="V3978" s="178"/>
      <c r="X3978" s="178"/>
      <c r="Z3978" s="178"/>
      <c r="AB3978" s="178"/>
      <c r="AD3978" s="178"/>
      <c r="AF3978" s="178"/>
      <c r="AH3978" s="178"/>
      <c r="AJ3978" s="178"/>
      <c r="AL3978" s="178"/>
      <c r="AN3978" s="178"/>
      <c r="AP3978" s="178"/>
      <c r="AR3978" s="178"/>
      <c r="AT3978" s="178"/>
      <c r="AV3978" s="178"/>
      <c r="AX3978" s="178"/>
      <c r="AZ3978" s="178"/>
      <c r="BB3978" s="178"/>
    </row>
    <row r="3979" spans="1:54" s="174" customFormat="1" ht="18.399999999999999" customHeight="1" x14ac:dyDescent="0.3">
      <c r="A3979" s="182"/>
      <c r="B3979" s="160"/>
      <c r="C3979" s="64"/>
      <c r="D3979" s="161"/>
      <c r="E3979" s="161"/>
      <c r="H3979" s="165"/>
      <c r="J3979" s="165"/>
      <c r="L3979" s="165"/>
      <c r="N3979" s="165"/>
      <c r="P3979" s="165"/>
      <c r="R3979" s="165"/>
      <c r="T3979" s="165"/>
      <c r="V3979" s="165"/>
      <c r="X3979" s="165"/>
      <c r="Z3979" s="165"/>
      <c r="AB3979" s="165"/>
      <c r="AD3979" s="165"/>
      <c r="AF3979" s="165"/>
      <c r="AH3979" s="165"/>
      <c r="AJ3979" s="165"/>
      <c r="AL3979" s="165"/>
      <c r="AN3979" s="165"/>
      <c r="AP3979" s="165"/>
      <c r="AR3979" s="165"/>
      <c r="AT3979" s="165"/>
      <c r="AV3979" s="165"/>
      <c r="AX3979" s="165"/>
      <c r="AZ3979" s="165"/>
      <c r="BB3979" s="165"/>
    </row>
    <row r="3980" spans="1:54" s="174" customFormat="1" ht="18.399999999999999" customHeight="1" x14ac:dyDescent="0.3">
      <c r="A3980" s="182"/>
      <c r="B3980" s="161"/>
      <c r="C3980" s="89"/>
      <c r="D3980" s="164"/>
      <c r="E3980" s="161"/>
      <c r="H3980" s="165"/>
      <c r="J3980" s="165"/>
      <c r="L3980" s="165"/>
      <c r="N3980" s="165"/>
      <c r="P3980" s="165"/>
      <c r="R3980" s="165"/>
      <c r="T3980" s="165"/>
      <c r="V3980" s="165"/>
      <c r="X3980" s="165"/>
      <c r="Z3980" s="165"/>
      <c r="AB3980" s="165"/>
      <c r="AD3980" s="165"/>
      <c r="AF3980" s="165"/>
      <c r="AH3980" s="165"/>
      <c r="AJ3980" s="165"/>
      <c r="AL3980" s="165"/>
      <c r="AN3980" s="165"/>
      <c r="AP3980" s="165"/>
      <c r="AR3980" s="165"/>
      <c r="AT3980" s="165"/>
      <c r="AV3980" s="165"/>
      <c r="AX3980" s="165"/>
      <c r="AZ3980" s="165"/>
      <c r="BB3980" s="165"/>
    </row>
    <row r="3981" spans="1:54" s="174" customFormat="1" ht="18.399999999999999" customHeight="1" x14ac:dyDescent="0.3">
      <c r="A3981" s="182"/>
      <c r="B3981" s="160"/>
      <c r="C3981" s="64"/>
      <c r="D3981" s="161"/>
      <c r="E3981" s="161"/>
      <c r="H3981" s="165"/>
      <c r="J3981" s="165"/>
      <c r="L3981" s="165"/>
      <c r="N3981" s="165"/>
      <c r="P3981" s="165"/>
      <c r="R3981" s="165"/>
      <c r="T3981" s="165"/>
      <c r="V3981" s="165"/>
      <c r="X3981" s="165"/>
      <c r="Z3981" s="165"/>
      <c r="AB3981" s="165"/>
      <c r="AD3981" s="165"/>
      <c r="AF3981" s="165"/>
      <c r="AH3981" s="165"/>
      <c r="AJ3981" s="165"/>
      <c r="AL3981" s="165"/>
      <c r="AN3981" s="165"/>
      <c r="AP3981" s="165"/>
      <c r="AR3981" s="165"/>
      <c r="AT3981" s="165"/>
      <c r="AV3981" s="165"/>
      <c r="AX3981" s="165"/>
      <c r="AZ3981" s="165"/>
      <c r="BB3981" s="165"/>
    </row>
    <row r="3982" spans="1:54" s="174" customFormat="1" ht="18.399999999999999" customHeight="1" x14ac:dyDescent="0.3">
      <c r="A3982" s="182"/>
      <c r="B3982" s="160"/>
      <c r="C3982" s="64"/>
      <c r="D3982" s="161"/>
      <c r="E3982" s="161"/>
      <c r="F3982" s="165"/>
      <c r="H3982" s="165"/>
      <c r="J3982" s="165"/>
      <c r="L3982" s="165"/>
      <c r="N3982" s="165"/>
      <c r="P3982" s="165"/>
      <c r="R3982" s="165"/>
      <c r="T3982" s="165"/>
      <c r="V3982" s="165"/>
      <c r="X3982" s="165"/>
      <c r="Z3982" s="165"/>
      <c r="AB3982" s="165"/>
      <c r="AD3982" s="165"/>
      <c r="AF3982" s="165"/>
      <c r="AH3982" s="165"/>
      <c r="AJ3982" s="165"/>
      <c r="AL3982" s="165"/>
      <c r="AN3982" s="165"/>
      <c r="AP3982" s="165"/>
      <c r="AR3982" s="165"/>
      <c r="AT3982" s="165"/>
      <c r="AV3982" s="165"/>
      <c r="AX3982" s="165"/>
      <c r="AZ3982" s="165"/>
      <c r="BB3982" s="165"/>
    </row>
    <row r="3983" spans="1:54" s="174" customFormat="1" ht="18.399999999999999" customHeight="1" x14ac:dyDescent="0.3">
      <c r="A3983" s="206"/>
      <c r="B3983" s="161"/>
      <c r="C3983" s="89"/>
      <c r="D3983" s="177"/>
      <c r="E3983" s="161"/>
      <c r="H3983" s="165"/>
      <c r="J3983" s="165"/>
      <c r="L3983" s="165"/>
      <c r="N3983" s="165"/>
      <c r="P3983" s="165"/>
      <c r="R3983" s="165"/>
      <c r="T3983" s="165"/>
      <c r="V3983" s="165"/>
      <c r="X3983" s="165"/>
      <c r="Z3983" s="165"/>
      <c r="AB3983" s="165"/>
      <c r="AD3983" s="165"/>
      <c r="AF3983" s="165"/>
      <c r="AH3983" s="165"/>
      <c r="AJ3983" s="165"/>
      <c r="AL3983" s="165"/>
      <c r="AN3983" s="165"/>
      <c r="AP3983" s="165"/>
      <c r="AR3983" s="165"/>
      <c r="AT3983" s="165"/>
      <c r="AV3983" s="165"/>
      <c r="AX3983" s="165"/>
      <c r="AZ3983" s="165"/>
      <c r="BB3983" s="165"/>
    </row>
    <row r="3984" spans="1:54" s="174" customFormat="1" ht="18.399999999999999" customHeight="1" x14ac:dyDescent="0.3">
      <c r="A3984" s="182"/>
      <c r="B3984" s="161"/>
      <c r="C3984" s="89"/>
      <c r="D3984" s="164"/>
      <c r="E3984" s="161"/>
      <c r="H3984" s="165"/>
      <c r="J3984" s="165"/>
      <c r="L3984" s="165"/>
      <c r="N3984" s="165"/>
      <c r="P3984" s="165"/>
      <c r="R3984" s="165"/>
      <c r="T3984" s="165"/>
      <c r="V3984" s="165"/>
      <c r="X3984" s="165"/>
      <c r="Z3984" s="165"/>
      <c r="AB3984" s="165"/>
      <c r="AD3984" s="165"/>
      <c r="AF3984" s="165"/>
      <c r="AH3984" s="165"/>
      <c r="AJ3984" s="165"/>
      <c r="AL3984" s="165"/>
      <c r="AN3984" s="165"/>
      <c r="AP3984" s="165"/>
      <c r="AR3984" s="165"/>
      <c r="AT3984" s="165"/>
      <c r="AV3984" s="165"/>
      <c r="AX3984" s="165"/>
      <c r="AZ3984" s="165"/>
      <c r="BB3984" s="165"/>
    </row>
    <row r="3985" spans="1:54" s="174" customFormat="1" ht="18.399999999999999" customHeight="1" x14ac:dyDescent="0.3">
      <c r="A3985" s="182"/>
      <c r="B3985" s="160"/>
      <c r="C3985" s="64"/>
      <c r="D3985" s="161"/>
      <c r="E3985" s="161"/>
      <c r="F3985" s="165"/>
      <c r="H3985" s="165"/>
      <c r="J3985" s="165"/>
      <c r="L3985" s="165"/>
      <c r="N3985" s="165"/>
      <c r="P3985" s="165"/>
      <c r="R3985" s="165"/>
      <c r="T3985" s="165"/>
      <c r="V3985" s="165"/>
      <c r="X3985" s="165"/>
      <c r="Z3985" s="165"/>
      <c r="AB3985" s="165"/>
      <c r="AD3985" s="165"/>
      <c r="AF3985" s="165"/>
      <c r="AH3985" s="165"/>
      <c r="AJ3985" s="165"/>
      <c r="AL3985" s="165"/>
      <c r="AN3985" s="165"/>
      <c r="AP3985" s="165"/>
      <c r="AR3985" s="165"/>
      <c r="AT3985" s="165"/>
      <c r="AV3985" s="165"/>
      <c r="AX3985" s="165"/>
      <c r="AZ3985" s="165"/>
      <c r="BB3985" s="165"/>
    </row>
    <row r="3986" spans="1:54" s="174" customFormat="1" ht="18.399999999999999" customHeight="1" x14ac:dyDescent="0.3">
      <c r="A3986" s="182"/>
      <c r="B3986" s="160"/>
      <c r="C3986" s="64"/>
      <c r="D3986" s="161"/>
      <c r="E3986" s="161"/>
      <c r="F3986" s="165"/>
      <c r="H3986" s="165"/>
      <c r="J3986" s="165"/>
      <c r="L3986" s="165"/>
      <c r="N3986" s="165"/>
      <c r="P3986" s="165"/>
      <c r="R3986" s="165"/>
      <c r="T3986" s="165"/>
      <c r="V3986" s="165"/>
      <c r="X3986" s="165"/>
      <c r="Z3986" s="165"/>
      <c r="AB3986" s="165"/>
      <c r="AD3986" s="165"/>
      <c r="AF3986" s="165"/>
      <c r="AH3986" s="165"/>
      <c r="AJ3986" s="165"/>
      <c r="AL3986" s="165"/>
      <c r="AN3986" s="165"/>
      <c r="AP3986" s="165"/>
      <c r="AR3986" s="165"/>
      <c r="AT3986" s="165"/>
      <c r="AV3986" s="165"/>
      <c r="AX3986" s="165"/>
      <c r="AZ3986" s="165"/>
      <c r="BB3986" s="165"/>
    </row>
    <row r="3987" spans="1:54" ht="18.399999999999999" customHeight="1" x14ac:dyDescent="0.3">
      <c r="A3987" s="182"/>
      <c r="B3987" s="160"/>
      <c r="C3987" s="64"/>
      <c r="D3987" s="161"/>
      <c r="F3987" s="174"/>
    </row>
    <row r="3988" spans="1:54" s="174" customFormat="1" ht="18.399999999999999" customHeight="1" x14ac:dyDescent="0.3">
      <c r="A3988" s="182"/>
      <c r="B3988" s="160"/>
      <c r="C3988" s="64"/>
      <c r="D3988" s="161"/>
      <c r="E3988" s="161"/>
      <c r="H3988" s="165"/>
      <c r="J3988" s="165"/>
      <c r="L3988" s="165"/>
      <c r="N3988" s="165"/>
      <c r="P3988" s="165"/>
      <c r="R3988" s="165"/>
      <c r="T3988" s="165"/>
      <c r="V3988" s="165"/>
      <c r="X3988" s="165"/>
      <c r="Z3988" s="165"/>
      <c r="AB3988" s="165"/>
      <c r="AD3988" s="165"/>
      <c r="AF3988" s="165"/>
      <c r="AH3988" s="165"/>
      <c r="AJ3988" s="165"/>
      <c r="AL3988" s="165"/>
      <c r="AN3988" s="165"/>
      <c r="AP3988" s="165"/>
      <c r="AR3988" s="165"/>
      <c r="AT3988" s="165"/>
      <c r="AV3988" s="165"/>
      <c r="AX3988" s="165"/>
      <c r="AZ3988" s="165"/>
      <c r="BB3988" s="165"/>
    </row>
    <row r="3989" spans="1:54" ht="18.399999999999999" customHeight="1" x14ac:dyDescent="0.3">
      <c r="A3989" s="182"/>
      <c r="B3989" s="160"/>
      <c r="C3989" s="64"/>
      <c r="D3989" s="161"/>
    </row>
    <row r="3990" spans="1:54" ht="18.399999999999999" customHeight="1" x14ac:dyDescent="0.3">
      <c r="A3990" s="182"/>
      <c r="B3990" s="160"/>
      <c r="C3990" s="64"/>
      <c r="D3990" s="161"/>
      <c r="F3990" s="174"/>
      <c r="H3990" s="178"/>
      <c r="J3990" s="178"/>
      <c r="L3990" s="178"/>
      <c r="N3990" s="178"/>
      <c r="P3990" s="178"/>
      <c r="R3990" s="178"/>
      <c r="T3990" s="178"/>
      <c r="V3990" s="178"/>
      <c r="X3990" s="178"/>
      <c r="Z3990" s="178"/>
      <c r="AB3990" s="178"/>
      <c r="AD3990" s="178"/>
      <c r="AF3990" s="178"/>
      <c r="AH3990" s="178"/>
      <c r="AJ3990" s="178"/>
      <c r="AL3990" s="178"/>
      <c r="AN3990" s="178"/>
      <c r="AP3990" s="178"/>
      <c r="AR3990" s="178"/>
      <c r="AT3990" s="178"/>
      <c r="AV3990" s="178"/>
      <c r="AX3990" s="178"/>
      <c r="AZ3990" s="178"/>
      <c r="BB3990" s="178"/>
    </row>
    <row r="3991" spans="1:54" s="174" customFormat="1" ht="18.399999999999999" customHeight="1" x14ac:dyDescent="0.3">
      <c r="A3991" s="206"/>
      <c r="B3991" s="161"/>
      <c r="C3991" s="89"/>
      <c r="D3991" s="177"/>
      <c r="E3991" s="161"/>
      <c r="H3991" s="165"/>
      <c r="J3991" s="165"/>
      <c r="L3991" s="165"/>
      <c r="N3991" s="165"/>
      <c r="P3991" s="165"/>
      <c r="R3991" s="165"/>
      <c r="T3991" s="165"/>
      <c r="V3991" s="165"/>
      <c r="X3991" s="165"/>
      <c r="Z3991" s="165"/>
      <c r="AB3991" s="165"/>
      <c r="AD3991" s="165"/>
      <c r="AF3991" s="165"/>
      <c r="AH3991" s="165"/>
      <c r="AJ3991" s="165"/>
      <c r="AL3991" s="165"/>
      <c r="AN3991" s="165"/>
      <c r="AP3991" s="165"/>
      <c r="AR3991" s="165"/>
      <c r="AT3991" s="165"/>
      <c r="AV3991" s="165"/>
      <c r="AX3991" s="165"/>
      <c r="AZ3991" s="165"/>
      <c r="BB3991" s="165"/>
    </row>
    <row r="3992" spans="1:54" s="174" customFormat="1" ht="18.399999999999999" customHeight="1" x14ac:dyDescent="0.3">
      <c r="A3992" s="200"/>
      <c r="B3992" s="173"/>
      <c r="C3992" s="67"/>
      <c r="D3992" s="161"/>
      <c r="E3992" s="161"/>
      <c r="H3992" s="165"/>
      <c r="J3992" s="165"/>
      <c r="L3992" s="165"/>
      <c r="N3992" s="165"/>
      <c r="P3992" s="165"/>
      <c r="R3992" s="165"/>
      <c r="T3992" s="165"/>
      <c r="V3992" s="165"/>
      <c r="X3992" s="165"/>
      <c r="Z3992" s="165"/>
      <c r="AB3992" s="165"/>
      <c r="AD3992" s="165"/>
      <c r="AF3992" s="165"/>
      <c r="AH3992" s="165"/>
      <c r="AJ3992" s="165"/>
      <c r="AL3992" s="165"/>
      <c r="AN3992" s="165"/>
      <c r="AP3992" s="165"/>
      <c r="AR3992" s="165"/>
      <c r="AT3992" s="165"/>
      <c r="AV3992" s="165"/>
      <c r="AX3992" s="165"/>
      <c r="AZ3992" s="165"/>
      <c r="BB3992" s="165"/>
    </row>
    <row r="3993" spans="1:54" s="174" customFormat="1" ht="18.399999999999999" customHeight="1" x14ac:dyDescent="0.3">
      <c r="A3993" s="182"/>
      <c r="B3993" s="160"/>
      <c r="C3993" s="64"/>
      <c r="D3993" s="161"/>
      <c r="E3993" s="161"/>
      <c r="J3993" s="164"/>
      <c r="L3993" s="164"/>
      <c r="N3993" s="164"/>
      <c r="P3993" s="164"/>
      <c r="R3993" s="164"/>
      <c r="T3993" s="164"/>
      <c r="V3993" s="164"/>
      <c r="X3993" s="164"/>
      <c r="Z3993" s="164"/>
      <c r="AB3993" s="164"/>
      <c r="AD3993" s="164"/>
      <c r="AF3993" s="164"/>
      <c r="AH3993" s="164"/>
      <c r="AJ3993" s="164"/>
      <c r="AL3993" s="164"/>
      <c r="AN3993" s="164"/>
      <c r="AP3993" s="164"/>
      <c r="AR3993" s="164"/>
      <c r="AT3993" s="164"/>
      <c r="AV3993" s="164"/>
      <c r="AX3993" s="164"/>
      <c r="AZ3993" s="164"/>
      <c r="BB3993" s="164"/>
    </row>
    <row r="3994" spans="1:54" s="174" customFormat="1" ht="18.399999999999999" customHeight="1" x14ac:dyDescent="0.3">
      <c r="A3994" s="182"/>
      <c r="B3994" s="161"/>
      <c r="C3994" s="89"/>
      <c r="D3994" s="164"/>
      <c r="E3994" s="161"/>
      <c r="H3994" s="165"/>
      <c r="J3994" s="165"/>
      <c r="L3994" s="165"/>
      <c r="N3994" s="165"/>
      <c r="P3994" s="165"/>
      <c r="R3994" s="165"/>
      <c r="T3994" s="165"/>
      <c r="V3994" s="165"/>
      <c r="X3994" s="165"/>
      <c r="Z3994" s="165"/>
      <c r="AB3994" s="165"/>
      <c r="AD3994" s="165"/>
      <c r="AF3994" s="165"/>
      <c r="AH3994" s="165"/>
      <c r="AJ3994" s="165"/>
      <c r="AL3994" s="165"/>
      <c r="AN3994" s="165"/>
      <c r="AP3994" s="165"/>
      <c r="AR3994" s="165"/>
      <c r="AT3994" s="165"/>
      <c r="AV3994" s="165"/>
      <c r="AX3994" s="165"/>
      <c r="AZ3994" s="165"/>
      <c r="BB3994" s="165"/>
    </row>
    <row r="3995" spans="1:54" s="174" customFormat="1" ht="18.399999999999999" customHeight="1" x14ac:dyDescent="0.3">
      <c r="A3995" s="182"/>
      <c r="B3995" s="160"/>
      <c r="C3995" s="64"/>
      <c r="D3995" s="161"/>
      <c r="E3995" s="161"/>
      <c r="H3995" s="165"/>
      <c r="J3995" s="165"/>
      <c r="L3995" s="165"/>
      <c r="N3995" s="165"/>
      <c r="P3995" s="165"/>
      <c r="R3995" s="165"/>
      <c r="T3995" s="165"/>
      <c r="V3995" s="165"/>
      <c r="X3995" s="165"/>
      <c r="Z3995" s="165"/>
      <c r="AB3995" s="165"/>
      <c r="AD3995" s="165"/>
      <c r="AF3995" s="165"/>
      <c r="AH3995" s="165"/>
      <c r="AJ3995" s="165"/>
      <c r="AL3995" s="165"/>
      <c r="AN3995" s="165"/>
      <c r="AP3995" s="165"/>
      <c r="AR3995" s="165"/>
      <c r="AT3995" s="165"/>
      <c r="AV3995" s="165"/>
      <c r="AX3995" s="165"/>
      <c r="AZ3995" s="165"/>
      <c r="BB3995" s="165"/>
    </row>
    <row r="3996" spans="1:54" s="174" customFormat="1" ht="18.399999999999999" customHeight="1" x14ac:dyDescent="0.3">
      <c r="A3996" s="182"/>
      <c r="B3996" s="160"/>
      <c r="C3996" s="64"/>
      <c r="D3996" s="161"/>
      <c r="E3996" s="161"/>
      <c r="H3996" s="165"/>
      <c r="J3996" s="165"/>
      <c r="L3996" s="165"/>
      <c r="N3996" s="165"/>
      <c r="P3996" s="165"/>
      <c r="R3996" s="165"/>
      <c r="T3996" s="165"/>
      <c r="V3996" s="165"/>
      <c r="X3996" s="165"/>
      <c r="Z3996" s="165"/>
      <c r="AB3996" s="165"/>
      <c r="AD3996" s="165"/>
      <c r="AF3996" s="165"/>
      <c r="AH3996" s="165"/>
      <c r="AJ3996" s="165"/>
      <c r="AL3996" s="165"/>
      <c r="AN3996" s="165"/>
      <c r="AP3996" s="165"/>
      <c r="AR3996" s="165"/>
      <c r="AT3996" s="165"/>
      <c r="AV3996" s="165"/>
      <c r="AX3996" s="165"/>
      <c r="AZ3996" s="165"/>
      <c r="BB3996" s="165"/>
    </row>
    <row r="3997" spans="1:54" s="174" customFormat="1" ht="18.399999999999999" customHeight="1" x14ac:dyDescent="0.3">
      <c r="A3997" s="182"/>
      <c r="B3997" s="160"/>
      <c r="C3997" s="64"/>
      <c r="D3997" s="161"/>
      <c r="E3997" s="161"/>
      <c r="H3997" s="178"/>
      <c r="J3997" s="165"/>
      <c r="L3997" s="165"/>
      <c r="N3997" s="165"/>
      <c r="P3997" s="165"/>
      <c r="R3997" s="165"/>
      <c r="T3997" s="165"/>
      <c r="V3997" s="165"/>
      <c r="X3997" s="165"/>
      <c r="Z3997" s="165"/>
      <c r="AB3997" s="165"/>
      <c r="AD3997" s="165"/>
      <c r="AF3997" s="165"/>
      <c r="AH3997" s="165"/>
      <c r="AJ3997" s="165"/>
      <c r="AL3997" s="165"/>
      <c r="AN3997" s="165"/>
      <c r="AP3997" s="165"/>
      <c r="AR3997" s="165"/>
      <c r="AT3997" s="165"/>
      <c r="AV3997" s="165"/>
      <c r="AX3997" s="165"/>
      <c r="AZ3997" s="165"/>
      <c r="BB3997" s="165"/>
    </row>
    <row r="3998" spans="1:54" s="174" customFormat="1" ht="18.399999999999999" customHeight="1" x14ac:dyDescent="0.3">
      <c r="A3998" s="182"/>
      <c r="B3998" s="160"/>
      <c r="C3998" s="64"/>
      <c r="D3998" s="161"/>
      <c r="E3998" s="161"/>
      <c r="L3998" s="165"/>
      <c r="N3998" s="165"/>
      <c r="P3998" s="165"/>
      <c r="R3998" s="165"/>
      <c r="T3998" s="165"/>
      <c r="V3998" s="165"/>
      <c r="X3998" s="165"/>
      <c r="Z3998" s="165"/>
      <c r="AB3998" s="165"/>
      <c r="AD3998" s="165"/>
      <c r="AF3998" s="165"/>
      <c r="AH3998" s="165"/>
      <c r="AJ3998" s="165"/>
      <c r="AL3998" s="165"/>
      <c r="AN3998" s="165"/>
      <c r="AP3998" s="165"/>
      <c r="AR3998" s="165"/>
      <c r="AT3998" s="165"/>
      <c r="AV3998" s="165"/>
      <c r="AX3998" s="165"/>
      <c r="AZ3998" s="165"/>
      <c r="BB3998" s="165"/>
    </row>
    <row r="3999" spans="1:54" s="174" customFormat="1" ht="18.399999999999999" customHeight="1" x14ac:dyDescent="0.3">
      <c r="A3999" s="182"/>
      <c r="B3999" s="160"/>
      <c r="C3999" s="64"/>
      <c r="D3999" s="161"/>
      <c r="E3999" s="161"/>
      <c r="N3999" s="165"/>
      <c r="P3999" s="165"/>
      <c r="R3999" s="165"/>
      <c r="T3999" s="165"/>
      <c r="V3999" s="165"/>
      <c r="X3999" s="165"/>
      <c r="Z3999" s="165"/>
      <c r="AB3999" s="165"/>
      <c r="AD3999" s="165"/>
      <c r="AF3999" s="165"/>
      <c r="AH3999" s="165"/>
      <c r="AJ3999" s="165"/>
      <c r="AL3999" s="165"/>
      <c r="AN3999" s="165"/>
      <c r="AP3999" s="165"/>
      <c r="AR3999" s="165"/>
      <c r="AT3999" s="165"/>
      <c r="AV3999" s="165"/>
      <c r="AX3999" s="165"/>
      <c r="AZ3999" s="165"/>
      <c r="BB3999" s="165"/>
    </row>
    <row r="4000" spans="1:54" s="174" customFormat="1" ht="18.399999999999999" customHeight="1" x14ac:dyDescent="0.3">
      <c r="A4000" s="182"/>
      <c r="B4000" s="160"/>
      <c r="C4000" s="64"/>
      <c r="D4000" s="161"/>
      <c r="E4000" s="161"/>
      <c r="F4000" s="165"/>
      <c r="H4000" s="165"/>
      <c r="J4000" s="165"/>
      <c r="L4000" s="165"/>
      <c r="N4000" s="165"/>
      <c r="P4000" s="165"/>
      <c r="R4000" s="165"/>
      <c r="T4000" s="165"/>
      <c r="V4000" s="165"/>
      <c r="X4000" s="165"/>
      <c r="Z4000" s="165"/>
      <c r="AB4000" s="165"/>
      <c r="AD4000" s="165"/>
      <c r="AF4000" s="165"/>
      <c r="AH4000" s="165"/>
      <c r="AJ4000" s="165"/>
      <c r="AL4000" s="165"/>
      <c r="AN4000" s="165"/>
      <c r="AP4000" s="165"/>
      <c r="AR4000" s="165"/>
      <c r="AT4000" s="165"/>
      <c r="AV4000" s="165"/>
      <c r="AX4000" s="165"/>
      <c r="AZ4000" s="165"/>
      <c r="BB4000" s="165"/>
    </row>
    <row r="4001" spans="1:54" s="174" customFormat="1" ht="18.399999999999999" customHeight="1" x14ac:dyDescent="0.3">
      <c r="A4001" s="182"/>
      <c r="B4001" s="160"/>
      <c r="C4001" s="64"/>
      <c r="D4001" s="161"/>
      <c r="E4001" s="161"/>
      <c r="L4001" s="165"/>
      <c r="N4001" s="165"/>
      <c r="P4001" s="165"/>
      <c r="R4001" s="165"/>
      <c r="T4001" s="165"/>
      <c r="V4001" s="165"/>
      <c r="X4001" s="165"/>
      <c r="Z4001" s="165"/>
      <c r="AB4001" s="165"/>
      <c r="AD4001" s="165"/>
      <c r="AF4001" s="165"/>
      <c r="AH4001" s="165"/>
      <c r="AJ4001" s="165"/>
      <c r="AL4001" s="165"/>
      <c r="AN4001" s="165"/>
      <c r="AP4001" s="165"/>
      <c r="AR4001" s="165"/>
      <c r="AT4001" s="165"/>
      <c r="AV4001" s="165"/>
      <c r="AX4001" s="165"/>
      <c r="AZ4001" s="165"/>
      <c r="BB4001" s="165"/>
    </row>
    <row r="4002" spans="1:54" s="174" customFormat="1" ht="18.399999999999999" customHeight="1" x14ac:dyDescent="0.3">
      <c r="A4002" s="182"/>
      <c r="B4002" s="160"/>
      <c r="C4002" s="64"/>
      <c r="D4002" s="161"/>
      <c r="E4002" s="161"/>
      <c r="J4002" s="164"/>
      <c r="L4002" s="164"/>
      <c r="N4002" s="164"/>
      <c r="P4002" s="164"/>
      <c r="R4002" s="164"/>
      <c r="T4002" s="164"/>
      <c r="V4002" s="164"/>
      <c r="X4002" s="164"/>
      <c r="Z4002" s="164"/>
      <c r="AB4002" s="164"/>
      <c r="AD4002" s="164"/>
      <c r="AF4002" s="164"/>
      <c r="AH4002" s="164"/>
      <c r="AJ4002" s="164"/>
      <c r="AL4002" s="164"/>
      <c r="AN4002" s="164"/>
      <c r="AP4002" s="164"/>
      <c r="AR4002" s="164"/>
      <c r="AT4002" s="164"/>
      <c r="AV4002" s="164"/>
      <c r="AX4002" s="164"/>
      <c r="AZ4002" s="164"/>
      <c r="BB4002" s="164"/>
    </row>
    <row r="4003" spans="1:54" s="174" customFormat="1" ht="18.399999999999999" customHeight="1" x14ac:dyDescent="0.3">
      <c r="A4003" s="200"/>
      <c r="B4003" s="173"/>
      <c r="C4003" s="67"/>
      <c r="D4003" s="161"/>
      <c r="E4003" s="161"/>
      <c r="H4003" s="165"/>
      <c r="J4003" s="165"/>
      <c r="L4003" s="165"/>
      <c r="N4003" s="165"/>
      <c r="P4003" s="165"/>
      <c r="R4003" s="165"/>
      <c r="T4003" s="165"/>
      <c r="V4003" s="165"/>
      <c r="X4003" s="165"/>
      <c r="Z4003" s="165"/>
      <c r="AB4003" s="165"/>
      <c r="AD4003" s="165"/>
      <c r="AF4003" s="165"/>
      <c r="AH4003" s="165"/>
      <c r="AJ4003" s="165"/>
      <c r="AL4003" s="165"/>
      <c r="AN4003" s="165"/>
      <c r="AP4003" s="165"/>
      <c r="AR4003" s="165"/>
      <c r="AT4003" s="165"/>
      <c r="AV4003" s="165"/>
      <c r="AX4003" s="165"/>
      <c r="AZ4003" s="165"/>
      <c r="BB4003" s="165"/>
    </row>
    <row r="4004" spans="1:54" s="174" customFormat="1" ht="18.399999999999999" customHeight="1" x14ac:dyDescent="0.3">
      <c r="A4004" s="200"/>
      <c r="B4004" s="173"/>
      <c r="C4004" s="67"/>
      <c r="D4004" s="161"/>
      <c r="E4004" s="161"/>
      <c r="H4004" s="165"/>
      <c r="J4004" s="165"/>
      <c r="L4004" s="165"/>
      <c r="N4004" s="165"/>
      <c r="P4004" s="165"/>
      <c r="R4004" s="165"/>
      <c r="T4004" s="165"/>
      <c r="V4004" s="165"/>
      <c r="X4004" s="165"/>
      <c r="Z4004" s="165"/>
      <c r="AB4004" s="165"/>
      <c r="AD4004" s="165"/>
      <c r="AF4004" s="165"/>
      <c r="AH4004" s="165"/>
      <c r="AJ4004" s="165"/>
      <c r="AL4004" s="165"/>
      <c r="AN4004" s="165"/>
      <c r="AP4004" s="165"/>
      <c r="AR4004" s="165"/>
      <c r="AT4004" s="165"/>
      <c r="AV4004" s="165"/>
      <c r="AX4004" s="165"/>
      <c r="AZ4004" s="165"/>
      <c r="BB4004" s="165"/>
    </row>
    <row r="4005" spans="1:54" s="174" customFormat="1" ht="18.399999999999999" customHeight="1" x14ac:dyDescent="0.3">
      <c r="A4005" s="200"/>
      <c r="B4005" s="173"/>
      <c r="C4005" s="67"/>
      <c r="D4005" s="161"/>
      <c r="E4005" s="161"/>
      <c r="H4005" s="165"/>
      <c r="J4005" s="165"/>
      <c r="L4005" s="165"/>
      <c r="N4005" s="165"/>
      <c r="P4005" s="165"/>
      <c r="R4005" s="165"/>
      <c r="T4005" s="165"/>
      <c r="V4005" s="165"/>
      <c r="X4005" s="165"/>
      <c r="Z4005" s="165"/>
      <c r="AB4005" s="165"/>
      <c r="AD4005" s="165"/>
      <c r="AF4005" s="165"/>
      <c r="AH4005" s="165"/>
      <c r="AJ4005" s="165"/>
      <c r="AL4005" s="165"/>
      <c r="AN4005" s="165"/>
      <c r="AP4005" s="165"/>
      <c r="AR4005" s="165"/>
      <c r="AT4005" s="165"/>
      <c r="AV4005" s="165"/>
      <c r="AX4005" s="165"/>
      <c r="AZ4005" s="165"/>
      <c r="BB4005" s="165"/>
    </row>
    <row r="4006" spans="1:54" s="174" customFormat="1" ht="18.399999999999999" customHeight="1" x14ac:dyDescent="0.3">
      <c r="A4006" s="182"/>
      <c r="B4006" s="160"/>
      <c r="C4006" s="64"/>
      <c r="D4006" s="161"/>
      <c r="E4006" s="161"/>
      <c r="H4006" s="165"/>
      <c r="J4006" s="165"/>
      <c r="L4006" s="165"/>
      <c r="N4006" s="165"/>
      <c r="P4006" s="165"/>
      <c r="R4006" s="165"/>
      <c r="T4006" s="165"/>
      <c r="V4006" s="165"/>
      <c r="X4006" s="165"/>
      <c r="Z4006" s="165"/>
      <c r="AB4006" s="165"/>
      <c r="AD4006" s="165"/>
      <c r="AF4006" s="165"/>
      <c r="AH4006" s="165"/>
      <c r="AJ4006" s="165"/>
      <c r="AL4006" s="165"/>
      <c r="AN4006" s="165"/>
      <c r="AP4006" s="165"/>
      <c r="AR4006" s="165"/>
      <c r="AT4006" s="165"/>
      <c r="AV4006" s="165"/>
      <c r="AX4006" s="165"/>
      <c r="AZ4006" s="165"/>
      <c r="BB4006" s="165"/>
    </row>
    <row r="4007" spans="1:54" s="174" customFormat="1" ht="18.399999999999999" customHeight="1" x14ac:dyDescent="0.3">
      <c r="A4007" s="182"/>
      <c r="B4007" s="160"/>
      <c r="C4007" s="64"/>
      <c r="D4007" s="161"/>
      <c r="E4007" s="161"/>
      <c r="F4007" s="165"/>
      <c r="H4007" s="165"/>
      <c r="J4007" s="165"/>
      <c r="L4007" s="165"/>
      <c r="N4007" s="165"/>
      <c r="P4007" s="165"/>
      <c r="R4007" s="165"/>
      <c r="T4007" s="165"/>
      <c r="V4007" s="165"/>
      <c r="X4007" s="165"/>
      <c r="Z4007" s="165"/>
      <c r="AB4007" s="165"/>
      <c r="AD4007" s="165"/>
      <c r="AF4007" s="165"/>
      <c r="AH4007" s="165"/>
      <c r="AJ4007" s="165"/>
      <c r="AL4007" s="165"/>
      <c r="AN4007" s="165"/>
      <c r="AP4007" s="165"/>
      <c r="AR4007" s="165"/>
      <c r="AT4007" s="165"/>
      <c r="AV4007" s="165"/>
      <c r="AX4007" s="165"/>
      <c r="AZ4007" s="165"/>
      <c r="BB4007" s="165"/>
    </row>
    <row r="4008" spans="1:54" s="174" customFormat="1" ht="18.399999999999999" customHeight="1" x14ac:dyDescent="0.3">
      <c r="A4008" s="206"/>
      <c r="B4008" s="161"/>
      <c r="C4008" s="64"/>
      <c r="D4008" s="161"/>
      <c r="E4008" s="161"/>
      <c r="H4008" s="165"/>
      <c r="J4008" s="165"/>
      <c r="L4008" s="165"/>
      <c r="N4008" s="165"/>
      <c r="P4008" s="165"/>
      <c r="R4008" s="165"/>
      <c r="T4008" s="165"/>
      <c r="V4008" s="165"/>
      <c r="X4008" s="165"/>
      <c r="Z4008" s="165"/>
      <c r="AB4008" s="165"/>
      <c r="AD4008" s="165"/>
      <c r="AF4008" s="165"/>
      <c r="AH4008" s="165"/>
      <c r="AJ4008" s="165"/>
      <c r="AL4008" s="165"/>
      <c r="AN4008" s="165"/>
      <c r="AP4008" s="165"/>
      <c r="AR4008" s="165"/>
      <c r="AT4008" s="165"/>
      <c r="AV4008" s="165"/>
      <c r="AX4008" s="165"/>
      <c r="AZ4008" s="165"/>
      <c r="BB4008" s="165"/>
    </row>
    <row r="4009" spans="1:54" s="174" customFormat="1" ht="18.399999999999999" customHeight="1" x14ac:dyDescent="0.3">
      <c r="A4009" s="206"/>
      <c r="B4009" s="161"/>
      <c r="C4009" s="89"/>
      <c r="D4009" s="161"/>
      <c r="E4009" s="161"/>
      <c r="H4009" s="165"/>
      <c r="J4009" s="165"/>
      <c r="L4009" s="165"/>
      <c r="N4009" s="165"/>
      <c r="P4009" s="165"/>
      <c r="R4009" s="165"/>
      <c r="T4009" s="165"/>
      <c r="V4009" s="165"/>
      <c r="X4009" s="165"/>
      <c r="Z4009" s="165"/>
      <c r="AB4009" s="165"/>
      <c r="AD4009" s="165"/>
      <c r="AF4009" s="165"/>
      <c r="AH4009" s="165"/>
      <c r="AJ4009" s="165"/>
      <c r="AL4009" s="165"/>
      <c r="AN4009" s="165"/>
      <c r="AP4009" s="165"/>
      <c r="AR4009" s="165"/>
      <c r="AT4009" s="165"/>
      <c r="AV4009" s="165"/>
      <c r="AX4009" s="165"/>
      <c r="AZ4009" s="165"/>
      <c r="BB4009" s="165"/>
    </row>
    <row r="4010" spans="1:54" s="174" customFormat="1" ht="18.399999999999999" customHeight="1" x14ac:dyDescent="0.3">
      <c r="A4010" s="182"/>
      <c r="B4010" s="161"/>
      <c r="C4010" s="89"/>
      <c r="D4010" s="164"/>
      <c r="E4010" s="161"/>
      <c r="H4010" s="165"/>
      <c r="J4010" s="165"/>
      <c r="L4010" s="165"/>
      <c r="N4010" s="165"/>
      <c r="P4010" s="165"/>
      <c r="R4010" s="165"/>
      <c r="T4010" s="165"/>
      <c r="V4010" s="165"/>
      <c r="X4010" s="165"/>
      <c r="Z4010" s="165"/>
      <c r="AB4010" s="165"/>
      <c r="AD4010" s="165"/>
      <c r="AF4010" s="165"/>
      <c r="AH4010" s="165"/>
      <c r="AJ4010" s="165"/>
      <c r="AL4010" s="165"/>
      <c r="AN4010" s="165"/>
      <c r="AP4010" s="165"/>
      <c r="AR4010" s="165"/>
      <c r="AT4010" s="165"/>
      <c r="AV4010" s="165"/>
      <c r="AX4010" s="165"/>
      <c r="AZ4010" s="165"/>
      <c r="BB4010" s="165"/>
    </row>
    <row r="4011" spans="1:54" s="174" customFormat="1" ht="18.399999999999999" customHeight="1" x14ac:dyDescent="0.3">
      <c r="A4011" s="182"/>
      <c r="B4011" s="160"/>
      <c r="C4011" s="64"/>
      <c r="D4011" s="161"/>
      <c r="E4011" s="161"/>
      <c r="F4011" s="165"/>
      <c r="H4011" s="165"/>
      <c r="J4011" s="165"/>
      <c r="L4011" s="165"/>
      <c r="N4011" s="165"/>
      <c r="P4011" s="165"/>
      <c r="R4011" s="165"/>
      <c r="T4011" s="165"/>
      <c r="V4011" s="165"/>
      <c r="X4011" s="165"/>
      <c r="Z4011" s="165"/>
      <c r="AB4011" s="165"/>
      <c r="AD4011" s="165"/>
      <c r="AF4011" s="165"/>
      <c r="AH4011" s="165"/>
      <c r="AJ4011" s="165"/>
      <c r="AL4011" s="165"/>
      <c r="AN4011" s="165"/>
      <c r="AP4011" s="165"/>
      <c r="AR4011" s="165"/>
      <c r="AT4011" s="165"/>
      <c r="AV4011" s="165"/>
      <c r="AX4011" s="165"/>
      <c r="AZ4011" s="165"/>
      <c r="BB4011" s="165"/>
    </row>
    <row r="4012" spans="1:54" s="174" customFormat="1" ht="18.399999999999999" customHeight="1" x14ac:dyDescent="0.3">
      <c r="A4012" s="182"/>
      <c r="B4012" s="160"/>
      <c r="C4012" s="64"/>
      <c r="D4012" s="161"/>
      <c r="E4012" s="161"/>
      <c r="H4012" s="165"/>
      <c r="J4012" s="165"/>
      <c r="L4012" s="165"/>
      <c r="N4012" s="165"/>
      <c r="P4012" s="165"/>
      <c r="R4012" s="165"/>
      <c r="T4012" s="165"/>
      <c r="V4012" s="165"/>
      <c r="X4012" s="165"/>
      <c r="Z4012" s="165"/>
      <c r="AB4012" s="165"/>
      <c r="AD4012" s="165"/>
      <c r="AF4012" s="165"/>
      <c r="AH4012" s="165"/>
      <c r="AJ4012" s="165"/>
      <c r="AL4012" s="165"/>
      <c r="AN4012" s="165"/>
      <c r="AP4012" s="165"/>
      <c r="AR4012" s="165"/>
      <c r="AT4012" s="165"/>
      <c r="AV4012" s="165"/>
      <c r="AX4012" s="165"/>
      <c r="AZ4012" s="165"/>
      <c r="BB4012" s="165"/>
    </row>
    <row r="4013" spans="1:54" s="174" customFormat="1" ht="18.399999999999999" customHeight="1" x14ac:dyDescent="0.3">
      <c r="A4013" s="200"/>
      <c r="B4013" s="173"/>
      <c r="C4013" s="67"/>
      <c r="D4013" s="161"/>
      <c r="E4013" s="161"/>
      <c r="H4013" s="165"/>
      <c r="J4013" s="165"/>
      <c r="L4013" s="165"/>
      <c r="N4013" s="165"/>
      <c r="P4013" s="165"/>
      <c r="R4013" s="165"/>
      <c r="T4013" s="165"/>
      <c r="V4013" s="165"/>
      <c r="X4013" s="165"/>
      <c r="Z4013" s="165"/>
      <c r="AB4013" s="165"/>
      <c r="AD4013" s="165"/>
      <c r="AF4013" s="165"/>
      <c r="AH4013" s="165"/>
      <c r="AJ4013" s="165"/>
      <c r="AL4013" s="165"/>
      <c r="AN4013" s="165"/>
      <c r="AP4013" s="165"/>
      <c r="AR4013" s="165"/>
      <c r="AT4013" s="165"/>
      <c r="AV4013" s="165"/>
      <c r="AX4013" s="165"/>
      <c r="AZ4013" s="165"/>
      <c r="BB4013" s="165"/>
    </row>
    <row r="4014" spans="1:54" s="174" customFormat="1" ht="18.399999999999999" customHeight="1" x14ac:dyDescent="0.3">
      <c r="A4014" s="182"/>
      <c r="B4014" s="160"/>
      <c r="C4014" s="64"/>
      <c r="D4014" s="161"/>
      <c r="E4014" s="161"/>
      <c r="F4014" s="165"/>
      <c r="H4014" s="165"/>
      <c r="J4014" s="165"/>
      <c r="L4014" s="165"/>
      <c r="N4014" s="165"/>
      <c r="P4014" s="165"/>
      <c r="R4014" s="165"/>
      <c r="T4014" s="165"/>
      <c r="V4014" s="165"/>
      <c r="X4014" s="165"/>
      <c r="Z4014" s="165"/>
      <c r="AB4014" s="165"/>
      <c r="AD4014" s="165"/>
      <c r="AF4014" s="165"/>
      <c r="AH4014" s="165"/>
      <c r="AJ4014" s="165"/>
      <c r="AL4014" s="165"/>
      <c r="AN4014" s="165"/>
      <c r="AP4014" s="165"/>
      <c r="AR4014" s="165"/>
      <c r="AT4014" s="165"/>
      <c r="AV4014" s="165"/>
      <c r="AX4014" s="165"/>
      <c r="AZ4014" s="165"/>
      <c r="BB4014" s="165"/>
    </row>
    <row r="4015" spans="1:54" s="174" customFormat="1" ht="18.399999999999999" customHeight="1" x14ac:dyDescent="0.3">
      <c r="A4015" s="182"/>
      <c r="B4015" s="160"/>
      <c r="C4015" s="64"/>
      <c r="D4015" s="161"/>
      <c r="E4015" s="161"/>
      <c r="J4015" s="165"/>
      <c r="L4015" s="165"/>
      <c r="N4015" s="165"/>
      <c r="P4015" s="165"/>
      <c r="R4015" s="165"/>
      <c r="T4015" s="165"/>
      <c r="V4015" s="165"/>
      <c r="X4015" s="165"/>
      <c r="Z4015" s="165"/>
      <c r="AB4015" s="165"/>
      <c r="AD4015" s="165"/>
      <c r="AF4015" s="165"/>
      <c r="AH4015" s="165"/>
      <c r="AJ4015" s="165"/>
      <c r="AL4015" s="165"/>
      <c r="AN4015" s="165"/>
      <c r="AP4015" s="165"/>
      <c r="AR4015" s="165"/>
      <c r="AT4015" s="165"/>
      <c r="AV4015" s="165"/>
      <c r="AX4015" s="165"/>
      <c r="AZ4015" s="165"/>
      <c r="BB4015" s="165"/>
    </row>
    <row r="4016" spans="1:54" s="174" customFormat="1" ht="18.399999999999999" customHeight="1" x14ac:dyDescent="0.3">
      <c r="A4016" s="182"/>
      <c r="B4016" s="160"/>
      <c r="C4016" s="64"/>
      <c r="D4016" s="161"/>
      <c r="E4016" s="161"/>
      <c r="J4016" s="165"/>
      <c r="L4016" s="165"/>
      <c r="N4016" s="165"/>
      <c r="P4016" s="165"/>
      <c r="R4016" s="165"/>
      <c r="T4016" s="165"/>
      <c r="V4016" s="165"/>
      <c r="X4016" s="165"/>
      <c r="Z4016" s="165"/>
      <c r="AB4016" s="165"/>
      <c r="AD4016" s="165"/>
      <c r="AF4016" s="165"/>
      <c r="AH4016" s="165"/>
      <c r="AJ4016" s="165"/>
      <c r="AL4016" s="165"/>
      <c r="AN4016" s="165"/>
      <c r="AP4016" s="165"/>
      <c r="AR4016" s="165"/>
      <c r="AT4016" s="165"/>
      <c r="AV4016" s="165"/>
      <c r="AX4016" s="165"/>
      <c r="AZ4016" s="165"/>
      <c r="BB4016" s="165"/>
    </row>
    <row r="4017" spans="1:54" s="174" customFormat="1" ht="18.399999999999999" customHeight="1" x14ac:dyDescent="0.3">
      <c r="A4017" s="182"/>
      <c r="B4017" s="160"/>
      <c r="C4017" s="64"/>
      <c r="D4017" s="161"/>
      <c r="E4017" s="161"/>
      <c r="F4017" s="165"/>
      <c r="H4017" s="165"/>
      <c r="J4017" s="165"/>
      <c r="L4017" s="165"/>
      <c r="N4017" s="165"/>
      <c r="P4017" s="165"/>
      <c r="R4017" s="165"/>
      <c r="T4017" s="165"/>
      <c r="V4017" s="165"/>
      <c r="X4017" s="165"/>
      <c r="Z4017" s="165"/>
      <c r="AB4017" s="165"/>
      <c r="AD4017" s="165"/>
      <c r="AF4017" s="165"/>
      <c r="AH4017" s="165"/>
      <c r="AJ4017" s="165"/>
      <c r="AL4017" s="165"/>
      <c r="AN4017" s="165"/>
      <c r="AP4017" s="165"/>
      <c r="AR4017" s="165"/>
      <c r="AT4017" s="165"/>
      <c r="AV4017" s="165"/>
      <c r="AX4017" s="165"/>
      <c r="AZ4017" s="165"/>
      <c r="BB4017" s="165"/>
    </row>
    <row r="4018" spans="1:54" s="174" customFormat="1" ht="18.399999999999999" customHeight="1" x14ac:dyDescent="0.3">
      <c r="A4018" s="182"/>
      <c r="B4018" s="160"/>
      <c r="C4018" s="64"/>
      <c r="D4018" s="161"/>
      <c r="E4018" s="161"/>
      <c r="H4018" s="165"/>
      <c r="J4018" s="165"/>
      <c r="L4018" s="165"/>
      <c r="N4018" s="165"/>
      <c r="P4018" s="165"/>
      <c r="R4018" s="165"/>
      <c r="T4018" s="165"/>
      <c r="V4018" s="165"/>
      <c r="X4018" s="165"/>
      <c r="Z4018" s="165"/>
      <c r="AB4018" s="165"/>
      <c r="AD4018" s="165"/>
      <c r="AF4018" s="165"/>
      <c r="AH4018" s="165"/>
      <c r="AJ4018" s="165"/>
      <c r="AL4018" s="165"/>
      <c r="AN4018" s="165"/>
      <c r="AP4018" s="165"/>
      <c r="AR4018" s="165"/>
      <c r="AT4018" s="165"/>
      <c r="AV4018" s="165"/>
      <c r="AX4018" s="165"/>
      <c r="AZ4018" s="165"/>
      <c r="BB4018" s="165"/>
    </row>
    <row r="4019" spans="1:54" s="174" customFormat="1" ht="18.399999999999999" customHeight="1" x14ac:dyDescent="0.3">
      <c r="A4019" s="182"/>
      <c r="B4019" s="160"/>
      <c r="C4019" s="64"/>
      <c r="D4019" s="161"/>
      <c r="E4019" s="161"/>
      <c r="F4019" s="165"/>
      <c r="H4019" s="165"/>
      <c r="J4019" s="165"/>
      <c r="L4019" s="165"/>
      <c r="N4019" s="165"/>
      <c r="P4019" s="165"/>
      <c r="R4019" s="165"/>
      <c r="T4019" s="165"/>
      <c r="V4019" s="165"/>
      <c r="X4019" s="165"/>
      <c r="Z4019" s="165"/>
      <c r="AB4019" s="165"/>
      <c r="AD4019" s="165"/>
      <c r="AF4019" s="165"/>
      <c r="AH4019" s="165"/>
      <c r="AJ4019" s="165"/>
      <c r="AL4019" s="165"/>
      <c r="AN4019" s="165"/>
      <c r="AP4019" s="165"/>
      <c r="AR4019" s="165"/>
      <c r="AT4019" s="165"/>
      <c r="AV4019" s="165"/>
      <c r="AX4019" s="165"/>
      <c r="AZ4019" s="165"/>
      <c r="BB4019" s="165"/>
    </row>
    <row r="4020" spans="1:54" s="174" customFormat="1" ht="18.399999999999999" customHeight="1" x14ac:dyDescent="0.3">
      <c r="A4020" s="182"/>
      <c r="B4020" s="160"/>
      <c r="C4020" s="64"/>
      <c r="D4020" s="161"/>
      <c r="E4020" s="161"/>
      <c r="H4020" s="165"/>
      <c r="J4020" s="165"/>
      <c r="L4020" s="165"/>
      <c r="N4020" s="165"/>
      <c r="P4020" s="165"/>
      <c r="R4020" s="165"/>
      <c r="T4020" s="165"/>
      <c r="V4020" s="165"/>
      <c r="X4020" s="165"/>
      <c r="Z4020" s="165"/>
      <c r="AB4020" s="165"/>
      <c r="AD4020" s="165"/>
      <c r="AF4020" s="165"/>
      <c r="AH4020" s="165"/>
      <c r="AJ4020" s="165"/>
      <c r="AL4020" s="165"/>
      <c r="AN4020" s="165"/>
      <c r="AP4020" s="165"/>
      <c r="AR4020" s="165"/>
      <c r="AT4020" s="165"/>
      <c r="AV4020" s="165"/>
      <c r="AX4020" s="165"/>
      <c r="AZ4020" s="165"/>
      <c r="BB4020" s="165"/>
    </row>
    <row r="4021" spans="1:54" s="174" customFormat="1" ht="18.399999999999999" customHeight="1" x14ac:dyDescent="0.3">
      <c r="A4021" s="206"/>
      <c r="B4021" s="161"/>
      <c r="C4021" s="89"/>
      <c r="D4021" s="161"/>
      <c r="E4021" s="161"/>
      <c r="J4021" s="165"/>
      <c r="L4021" s="165"/>
      <c r="N4021" s="165"/>
      <c r="P4021" s="165"/>
      <c r="R4021" s="165"/>
      <c r="T4021" s="165"/>
      <c r="V4021" s="165"/>
      <c r="X4021" s="165"/>
      <c r="Z4021" s="165"/>
      <c r="AB4021" s="165"/>
      <c r="AD4021" s="165"/>
      <c r="AF4021" s="165"/>
      <c r="AH4021" s="165"/>
      <c r="AJ4021" s="165"/>
      <c r="AL4021" s="165"/>
      <c r="AN4021" s="165"/>
      <c r="AP4021" s="165"/>
      <c r="AR4021" s="165"/>
      <c r="AT4021" s="165"/>
      <c r="AV4021" s="165"/>
      <c r="AX4021" s="165"/>
      <c r="AZ4021" s="165"/>
      <c r="BB4021" s="165"/>
    </row>
    <row r="4022" spans="1:54" s="174" customFormat="1" ht="18.399999999999999" customHeight="1" x14ac:dyDescent="0.3">
      <c r="A4022" s="182"/>
      <c r="B4022" s="160"/>
      <c r="C4022" s="64"/>
      <c r="D4022" s="161"/>
      <c r="E4022" s="161"/>
      <c r="H4022" s="165"/>
      <c r="J4022" s="165"/>
      <c r="L4022" s="165"/>
      <c r="N4022" s="165"/>
      <c r="P4022" s="165"/>
      <c r="R4022" s="165"/>
      <c r="T4022" s="165"/>
      <c r="V4022" s="165"/>
      <c r="X4022" s="165"/>
      <c r="Z4022" s="165"/>
      <c r="AB4022" s="165"/>
      <c r="AD4022" s="165"/>
      <c r="AF4022" s="165"/>
      <c r="AH4022" s="165"/>
      <c r="AJ4022" s="165"/>
      <c r="AL4022" s="165"/>
      <c r="AN4022" s="165"/>
      <c r="AP4022" s="165"/>
      <c r="AR4022" s="165"/>
      <c r="AT4022" s="165"/>
      <c r="AV4022" s="165"/>
      <c r="AX4022" s="165"/>
      <c r="AZ4022" s="165"/>
      <c r="BB4022" s="165"/>
    </row>
    <row r="4023" spans="1:54" s="174" customFormat="1" ht="18.399999999999999" customHeight="1" x14ac:dyDescent="0.3">
      <c r="A4023" s="182"/>
      <c r="B4023" s="160"/>
      <c r="C4023" s="64"/>
      <c r="D4023" s="161"/>
      <c r="E4023" s="161"/>
      <c r="R4023" s="164"/>
      <c r="T4023" s="164"/>
      <c r="V4023" s="164"/>
      <c r="X4023" s="164"/>
      <c r="Z4023" s="164"/>
      <c r="AB4023" s="164"/>
      <c r="AD4023" s="164"/>
      <c r="AF4023" s="164"/>
      <c r="AH4023" s="164"/>
      <c r="AJ4023" s="164"/>
      <c r="AL4023" s="164"/>
      <c r="AN4023" s="164"/>
      <c r="AP4023" s="164"/>
      <c r="AR4023" s="164"/>
      <c r="AT4023" s="164"/>
      <c r="AV4023" s="164"/>
      <c r="AX4023" s="164"/>
      <c r="AZ4023" s="164"/>
      <c r="BB4023" s="164"/>
    </row>
    <row r="4024" spans="1:54" s="174" customFormat="1" ht="18.399999999999999" customHeight="1" x14ac:dyDescent="0.3">
      <c r="A4024" s="182"/>
      <c r="B4024" s="160"/>
      <c r="C4024" s="64"/>
      <c r="D4024" s="161"/>
      <c r="E4024" s="161"/>
      <c r="H4024" s="178"/>
      <c r="J4024" s="178"/>
      <c r="L4024" s="178"/>
      <c r="N4024" s="178"/>
      <c r="P4024" s="178"/>
      <c r="R4024" s="178"/>
      <c r="T4024" s="178"/>
      <c r="V4024" s="178"/>
      <c r="X4024" s="178"/>
      <c r="Z4024" s="178"/>
      <c r="AB4024" s="178"/>
      <c r="AD4024" s="178"/>
      <c r="AF4024" s="178"/>
      <c r="AH4024" s="178"/>
      <c r="AJ4024" s="178"/>
      <c r="AL4024" s="178"/>
      <c r="AN4024" s="178"/>
      <c r="AP4024" s="178"/>
      <c r="AR4024" s="178"/>
      <c r="AT4024" s="178"/>
      <c r="AV4024" s="178"/>
      <c r="AX4024" s="178"/>
      <c r="AZ4024" s="178"/>
      <c r="BB4024" s="178"/>
    </row>
    <row r="4025" spans="1:54" s="174" customFormat="1" ht="18.399999999999999" customHeight="1" x14ac:dyDescent="0.3">
      <c r="A4025" s="182"/>
      <c r="B4025" s="160"/>
      <c r="C4025" s="89"/>
      <c r="D4025" s="164"/>
      <c r="E4025" s="161"/>
      <c r="H4025" s="165"/>
      <c r="J4025" s="165"/>
      <c r="L4025" s="165"/>
      <c r="N4025" s="165"/>
      <c r="P4025" s="165"/>
      <c r="R4025" s="165"/>
      <c r="T4025" s="165"/>
      <c r="V4025" s="165"/>
      <c r="X4025" s="165"/>
      <c r="Z4025" s="165"/>
      <c r="AB4025" s="165"/>
      <c r="AD4025" s="165"/>
      <c r="AF4025" s="165"/>
      <c r="AH4025" s="165"/>
      <c r="AJ4025" s="165"/>
      <c r="AL4025" s="165"/>
      <c r="AN4025" s="165"/>
      <c r="AP4025" s="165"/>
      <c r="AR4025" s="165"/>
      <c r="AT4025" s="165"/>
      <c r="AV4025" s="165"/>
      <c r="AX4025" s="165"/>
      <c r="AZ4025" s="165"/>
      <c r="BB4025" s="165"/>
    </row>
    <row r="4026" spans="1:54" s="174" customFormat="1" ht="18.399999999999999" customHeight="1" x14ac:dyDescent="0.3">
      <c r="A4026" s="182"/>
      <c r="B4026" s="160"/>
      <c r="C4026" s="64"/>
      <c r="D4026" s="161"/>
      <c r="E4026" s="161"/>
      <c r="H4026" s="165"/>
      <c r="J4026" s="165"/>
      <c r="L4026" s="165"/>
      <c r="N4026" s="165"/>
      <c r="P4026" s="165"/>
      <c r="R4026" s="165"/>
      <c r="T4026" s="165"/>
      <c r="V4026" s="165"/>
      <c r="X4026" s="165"/>
      <c r="Z4026" s="165"/>
      <c r="AB4026" s="165"/>
      <c r="AD4026" s="165"/>
      <c r="AF4026" s="165"/>
      <c r="AH4026" s="165"/>
      <c r="AJ4026" s="165"/>
      <c r="AL4026" s="165"/>
      <c r="AN4026" s="165"/>
      <c r="AP4026" s="165"/>
      <c r="AR4026" s="165"/>
      <c r="AT4026" s="165"/>
      <c r="AV4026" s="165"/>
      <c r="AX4026" s="165"/>
      <c r="AZ4026" s="165"/>
      <c r="BB4026" s="165"/>
    </row>
    <row r="4027" spans="1:54" s="174" customFormat="1" ht="18.399999999999999" customHeight="1" x14ac:dyDescent="0.3">
      <c r="A4027" s="182"/>
      <c r="B4027" s="160"/>
      <c r="C4027" s="64"/>
      <c r="D4027" s="161"/>
      <c r="E4027" s="161"/>
      <c r="H4027" s="165"/>
      <c r="J4027" s="165"/>
      <c r="L4027" s="165"/>
      <c r="N4027" s="165"/>
      <c r="P4027" s="165"/>
      <c r="R4027" s="165"/>
      <c r="T4027" s="165"/>
      <c r="V4027" s="165"/>
      <c r="X4027" s="165"/>
      <c r="Z4027" s="165"/>
      <c r="AB4027" s="165"/>
      <c r="AD4027" s="165"/>
      <c r="AF4027" s="165"/>
      <c r="AH4027" s="165"/>
      <c r="AJ4027" s="165"/>
      <c r="AL4027" s="165"/>
      <c r="AN4027" s="165"/>
      <c r="AP4027" s="165"/>
      <c r="AR4027" s="165"/>
      <c r="AT4027" s="165"/>
      <c r="AV4027" s="165"/>
      <c r="AX4027" s="165"/>
      <c r="AZ4027" s="165"/>
      <c r="BB4027" s="165"/>
    </row>
    <row r="4028" spans="1:54" s="174" customFormat="1" ht="18.399999999999999" customHeight="1" x14ac:dyDescent="0.3">
      <c r="A4028" s="182"/>
      <c r="B4028" s="160"/>
      <c r="C4028" s="64"/>
      <c r="D4028" s="161"/>
      <c r="E4028" s="161"/>
      <c r="F4028" s="165"/>
      <c r="H4028" s="165"/>
      <c r="J4028" s="165"/>
      <c r="L4028" s="165"/>
      <c r="N4028" s="165"/>
      <c r="P4028" s="165"/>
      <c r="R4028" s="165"/>
      <c r="T4028" s="165"/>
      <c r="V4028" s="165"/>
      <c r="X4028" s="165"/>
      <c r="Z4028" s="165"/>
      <c r="AB4028" s="165"/>
      <c r="AD4028" s="165"/>
      <c r="AF4028" s="165"/>
      <c r="AH4028" s="165"/>
      <c r="AJ4028" s="165"/>
      <c r="AL4028" s="165"/>
      <c r="AN4028" s="165"/>
      <c r="AP4028" s="165"/>
      <c r="AR4028" s="165"/>
      <c r="AT4028" s="165"/>
      <c r="AV4028" s="165"/>
      <c r="AX4028" s="165"/>
      <c r="AZ4028" s="165"/>
      <c r="BB4028" s="165"/>
    </row>
    <row r="4029" spans="1:54" s="174" customFormat="1" ht="18.399999999999999" customHeight="1" x14ac:dyDescent="0.3">
      <c r="A4029" s="182"/>
      <c r="B4029" s="160"/>
      <c r="C4029" s="64"/>
      <c r="D4029" s="161"/>
      <c r="E4029" s="161"/>
      <c r="F4029" s="165"/>
      <c r="H4029" s="165"/>
      <c r="J4029" s="165"/>
      <c r="L4029" s="165"/>
      <c r="N4029" s="165"/>
      <c r="P4029" s="165"/>
      <c r="R4029" s="165"/>
      <c r="T4029" s="165"/>
      <c r="V4029" s="165"/>
      <c r="X4029" s="165"/>
      <c r="Z4029" s="165"/>
      <c r="AB4029" s="165"/>
      <c r="AD4029" s="165"/>
      <c r="AF4029" s="165"/>
      <c r="AH4029" s="165"/>
      <c r="AJ4029" s="165"/>
      <c r="AL4029" s="165"/>
      <c r="AN4029" s="165"/>
      <c r="AP4029" s="165"/>
      <c r="AR4029" s="165"/>
      <c r="AT4029" s="165"/>
      <c r="AV4029" s="165"/>
      <c r="AX4029" s="165"/>
      <c r="AZ4029" s="165"/>
      <c r="BB4029" s="165"/>
    </row>
    <row r="4030" spans="1:54" s="174" customFormat="1" ht="18.399999999999999" customHeight="1" x14ac:dyDescent="0.3">
      <c r="A4030" s="182"/>
      <c r="B4030" s="160"/>
      <c r="C4030" s="64"/>
      <c r="D4030" s="161"/>
      <c r="E4030" s="161"/>
      <c r="H4030" s="165"/>
      <c r="J4030" s="165"/>
      <c r="L4030" s="165"/>
      <c r="N4030" s="165"/>
      <c r="P4030" s="165"/>
      <c r="R4030" s="165"/>
      <c r="T4030" s="165"/>
      <c r="V4030" s="165"/>
      <c r="X4030" s="165"/>
      <c r="Z4030" s="165"/>
      <c r="AB4030" s="165"/>
      <c r="AD4030" s="165"/>
      <c r="AF4030" s="165"/>
      <c r="AH4030" s="165"/>
      <c r="AJ4030" s="165"/>
      <c r="AL4030" s="165"/>
      <c r="AN4030" s="165"/>
      <c r="AP4030" s="165"/>
      <c r="AR4030" s="165"/>
      <c r="AT4030" s="165"/>
      <c r="AV4030" s="165"/>
      <c r="AX4030" s="165"/>
      <c r="AZ4030" s="165"/>
      <c r="BB4030" s="165"/>
    </row>
    <row r="4031" spans="1:54" s="174" customFormat="1" ht="18.399999999999999" customHeight="1" x14ac:dyDescent="0.3">
      <c r="A4031" s="182"/>
      <c r="B4031" s="160"/>
      <c r="C4031" s="64"/>
      <c r="D4031" s="161"/>
      <c r="E4031" s="161"/>
      <c r="H4031" s="165"/>
      <c r="J4031" s="165"/>
      <c r="L4031" s="165"/>
      <c r="N4031" s="165"/>
      <c r="P4031" s="165"/>
      <c r="R4031" s="165"/>
      <c r="T4031" s="165"/>
      <c r="V4031" s="165"/>
      <c r="X4031" s="165"/>
      <c r="Z4031" s="165"/>
      <c r="AB4031" s="165"/>
      <c r="AD4031" s="165"/>
      <c r="AF4031" s="165"/>
      <c r="AH4031" s="165"/>
      <c r="AJ4031" s="165"/>
      <c r="AL4031" s="165"/>
      <c r="AN4031" s="165"/>
      <c r="AP4031" s="165"/>
      <c r="AR4031" s="165"/>
      <c r="AT4031" s="165"/>
      <c r="AV4031" s="165"/>
      <c r="AX4031" s="165"/>
      <c r="AZ4031" s="165"/>
      <c r="BB4031" s="165"/>
    </row>
    <row r="4032" spans="1:54" s="174" customFormat="1" ht="18.399999999999999" customHeight="1" x14ac:dyDescent="0.3">
      <c r="A4032" s="182"/>
      <c r="B4032" s="160"/>
      <c r="C4032" s="64"/>
      <c r="D4032" s="161"/>
      <c r="E4032" s="161"/>
      <c r="H4032" s="165"/>
      <c r="J4032" s="165"/>
      <c r="L4032" s="165"/>
      <c r="N4032" s="165"/>
      <c r="P4032" s="165"/>
      <c r="R4032" s="165"/>
      <c r="T4032" s="165"/>
      <c r="V4032" s="165"/>
      <c r="X4032" s="165"/>
      <c r="Z4032" s="165"/>
      <c r="AB4032" s="165"/>
      <c r="AD4032" s="165"/>
      <c r="AF4032" s="165"/>
      <c r="AH4032" s="165"/>
      <c r="AJ4032" s="165"/>
      <c r="AL4032" s="165"/>
      <c r="AN4032" s="165"/>
      <c r="AP4032" s="165"/>
      <c r="AR4032" s="165"/>
      <c r="AT4032" s="165"/>
      <c r="AV4032" s="165"/>
      <c r="AX4032" s="165"/>
      <c r="AZ4032" s="165"/>
      <c r="BB4032" s="165"/>
    </row>
    <row r="4033" spans="1:54" s="174" customFormat="1" ht="18.399999999999999" customHeight="1" x14ac:dyDescent="0.3">
      <c r="A4033" s="182"/>
      <c r="B4033" s="160"/>
      <c r="C4033" s="64"/>
      <c r="D4033" s="161"/>
      <c r="E4033" s="161"/>
      <c r="H4033" s="165"/>
      <c r="J4033" s="165"/>
      <c r="L4033" s="165"/>
      <c r="N4033" s="165"/>
      <c r="P4033" s="165"/>
      <c r="R4033" s="165"/>
      <c r="T4033" s="165"/>
      <c r="V4033" s="165"/>
      <c r="X4033" s="165"/>
      <c r="Z4033" s="165"/>
      <c r="AB4033" s="165"/>
      <c r="AD4033" s="165"/>
      <c r="AF4033" s="165"/>
      <c r="AH4033" s="165"/>
      <c r="AJ4033" s="165"/>
      <c r="AL4033" s="165"/>
      <c r="AN4033" s="165"/>
      <c r="AP4033" s="165"/>
      <c r="AR4033" s="165"/>
      <c r="AT4033" s="165"/>
      <c r="AV4033" s="165"/>
      <c r="AX4033" s="165"/>
      <c r="AZ4033" s="165"/>
      <c r="BB4033" s="165"/>
    </row>
    <row r="4034" spans="1:54" s="174" customFormat="1" ht="18.399999999999999" customHeight="1" x14ac:dyDescent="0.3">
      <c r="A4034" s="182"/>
      <c r="B4034" s="160"/>
      <c r="C4034" s="64"/>
      <c r="D4034" s="161"/>
      <c r="E4034" s="161"/>
      <c r="F4034" s="165"/>
      <c r="H4034" s="165"/>
      <c r="J4034" s="165"/>
      <c r="L4034" s="165"/>
      <c r="N4034" s="165"/>
      <c r="P4034" s="165"/>
      <c r="R4034" s="165"/>
      <c r="T4034" s="165"/>
      <c r="V4034" s="165"/>
      <c r="X4034" s="165"/>
      <c r="Z4034" s="165"/>
      <c r="AB4034" s="165"/>
      <c r="AD4034" s="165"/>
      <c r="AF4034" s="165"/>
      <c r="AH4034" s="165"/>
      <c r="AJ4034" s="165"/>
      <c r="AL4034" s="165"/>
      <c r="AN4034" s="165"/>
      <c r="AP4034" s="165"/>
      <c r="AR4034" s="165"/>
      <c r="AT4034" s="165"/>
      <c r="AV4034" s="165"/>
      <c r="AX4034" s="165"/>
      <c r="AZ4034" s="165"/>
      <c r="BB4034" s="165"/>
    </row>
    <row r="4035" spans="1:54" s="174" customFormat="1" ht="18.399999999999999" customHeight="1" x14ac:dyDescent="0.3">
      <c r="A4035" s="182"/>
      <c r="B4035" s="160"/>
      <c r="C4035" s="64"/>
      <c r="D4035" s="161"/>
      <c r="E4035" s="161"/>
      <c r="H4035" s="165"/>
      <c r="J4035" s="165"/>
      <c r="L4035" s="165"/>
      <c r="N4035" s="165"/>
      <c r="P4035" s="165"/>
      <c r="R4035" s="165"/>
      <c r="T4035" s="165"/>
      <c r="V4035" s="165"/>
      <c r="X4035" s="165"/>
      <c r="Z4035" s="165"/>
      <c r="AB4035" s="165"/>
      <c r="AD4035" s="165"/>
      <c r="AF4035" s="165"/>
      <c r="AH4035" s="165"/>
      <c r="AJ4035" s="165"/>
      <c r="AL4035" s="165"/>
      <c r="AN4035" s="165"/>
      <c r="AP4035" s="165"/>
      <c r="AR4035" s="165"/>
      <c r="AT4035" s="165"/>
      <c r="AV4035" s="165"/>
      <c r="AX4035" s="165"/>
      <c r="AZ4035" s="165"/>
      <c r="BB4035" s="165"/>
    </row>
    <row r="4036" spans="1:54" s="174" customFormat="1" ht="18.399999999999999" customHeight="1" x14ac:dyDescent="0.3">
      <c r="A4036" s="182"/>
      <c r="B4036" s="161"/>
      <c r="C4036" s="89"/>
      <c r="D4036" s="164"/>
      <c r="E4036" s="161"/>
      <c r="H4036" s="165"/>
      <c r="J4036" s="165"/>
      <c r="L4036" s="165"/>
      <c r="N4036" s="165"/>
      <c r="P4036" s="165"/>
      <c r="R4036" s="165"/>
      <c r="T4036" s="165"/>
      <c r="V4036" s="165"/>
      <c r="X4036" s="165"/>
      <c r="Z4036" s="165"/>
      <c r="AB4036" s="165"/>
      <c r="AD4036" s="165"/>
      <c r="AF4036" s="165"/>
      <c r="AH4036" s="165"/>
      <c r="AJ4036" s="165"/>
      <c r="AL4036" s="165"/>
      <c r="AN4036" s="165"/>
      <c r="AP4036" s="165"/>
      <c r="AR4036" s="165"/>
      <c r="AT4036" s="165"/>
      <c r="AV4036" s="165"/>
      <c r="AX4036" s="165"/>
      <c r="AZ4036" s="165"/>
      <c r="BB4036" s="165"/>
    </row>
    <row r="4037" spans="1:54" s="174" customFormat="1" ht="18.399999999999999" customHeight="1" x14ac:dyDescent="0.3">
      <c r="A4037" s="182"/>
      <c r="B4037" s="161"/>
      <c r="C4037" s="89"/>
      <c r="D4037" s="164"/>
      <c r="E4037" s="161"/>
      <c r="H4037" s="165"/>
      <c r="J4037" s="165"/>
      <c r="L4037" s="165"/>
      <c r="N4037" s="165"/>
      <c r="P4037" s="165"/>
      <c r="R4037" s="165"/>
      <c r="T4037" s="165"/>
      <c r="V4037" s="165"/>
      <c r="X4037" s="165"/>
      <c r="Z4037" s="165"/>
      <c r="AB4037" s="165"/>
      <c r="AD4037" s="165"/>
      <c r="AF4037" s="165"/>
      <c r="AH4037" s="165"/>
      <c r="AJ4037" s="165"/>
      <c r="AL4037" s="165"/>
      <c r="AN4037" s="165"/>
      <c r="AP4037" s="165"/>
      <c r="AR4037" s="165"/>
      <c r="AT4037" s="165"/>
      <c r="AV4037" s="165"/>
      <c r="AX4037" s="165"/>
      <c r="AZ4037" s="165"/>
      <c r="BB4037" s="165"/>
    </row>
    <row r="4038" spans="1:54" s="174" customFormat="1" ht="18.399999999999999" customHeight="1" x14ac:dyDescent="0.3">
      <c r="A4038" s="182"/>
      <c r="B4038" s="160"/>
      <c r="C4038" s="64"/>
      <c r="D4038" s="161"/>
      <c r="E4038" s="161"/>
      <c r="F4038" s="165"/>
      <c r="H4038" s="165"/>
      <c r="J4038" s="165"/>
      <c r="L4038" s="165"/>
      <c r="N4038" s="165"/>
      <c r="P4038" s="165"/>
      <c r="R4038" s="165"/>
      <c r="T4038" s="165"/>
      <c r="V4038" s="165"/>
      <c r="X4038" s="165"/>
      <c r="Z4038" s="165"/>
      <c r="AB4038" s="165"/>
      <c r="AD4038" s="165"/>
      <c r="AF4038" s="165"/>
      <c r="AH4038" s="165"/>
      <c r="AJ4038" s="165"/>
      <c r="AL4038" s="165"/>
      <c r="AN4038" s="165"/>
      <c r="AP4038" s="165"/>
      <c r="AR4038" s="165"/>
      <c r="AT4038" s="165"/>
      <c r="AV4038" s="165"/>
      <c r="AX4038" s="165"/>
      <c r="AZ4038" s="165"/>
      <c r="BB4038" s="165"/>
    </row>
    <row r="4039" spans="1:54" s="174" customFormat="1" ht="18.399999999999999" customHeight="1" x14ac:dyDescent="0.3">
      <c r="A4039" s="182"/>
      <c r="B4039" s="160"/>
      <c r="C4039" s="64"/>
      <c r="D4039" s="161"/>
      <c r="E4039" s="161"/>
      <c r="F4039" s="165"/>
      <c r="H4039" s="165"/>
      <c r="J4039" s="165"/>
      <c r="L4039" s="165"/>
      <c r="N4039" s="165"/>
      <c r="P4039" s="165"/>
      <c r="R4039" s="165"/>
      <c r="T4039" s="165"/>
      <c r="V4039" s="165"/>
      <c r="X4039" s="165"/>
      <c r="Z4039" s="165"/>
      <c r="AB4039" s="165"/>
      <c r="AD4039" s="165"/>
      <c r="AF4039" s="165"/>
      <c r="AH4039" s="165"/>
      <c r="AJ4039" s="165"/>
      <c r="AL4039" s="165"/>
      <c r="AN4039" s="165"/>
      <c r="AP4039" s="165"/>
      <c r="AR4039" s="165"/>
      <c r="AT4039" s="165"/>
      <c r="AV4039" s="165"/>
      <c r="AX4039" s="165"/>
      <c r="AZ4039" s="165"/>
      <c r="BB4039" s="165"/>
    </row>
    <row r="4040" spans="1:54" s="174" customFormat="1" ht="18.399999999999999" customHeight="1" x14ac:dyDescent="0.3">
      <c r="A4040" s="182"/>
      <c r="B4040" s="161"/>
      <c r="C4040" s="89"/>
      <c r="D4040" s="164"/>
      <c r="E4040" s="161"/>
      <c r="H4040" s="165"/>
      <c r="J4040" s="165"/>
      <c r="L4040" s="165"/>
      <c r="N4040" s="165"/>
      <c r="P4040" s="165"/>
      <c r="R4040" s="165"/>
      <c r="T4040" s="165"/>
      <c r="V4040" s="165"/>
      <c r="X4040" s="165"/>
      <c r="Z4040" s="165"/>
      <c r="AB4040" s="165"/>
      <c r="AD4040" s="165"/>
      <c r="AF4040" s="165"/>
      <c r="AH4040" s="165"/>
      <c r="AJ4040" s="165"/>
      <c r="AL4040" s="165"/>
      <c r="AN4040" s="165"/>
      <c r="AP4040" s="165"/>
      <c r="AR4040" s="165"/>
      <c r="AT4040" s="165"/>
      <c r="AV4040" s="165"/>
      <c r="AX4040" s="165"/>
      <c r="AZ4040" s="165"/>
      <c r="BB4040" s="165"/>
    </row>
    <row r="4041" spans="1:54" s="174" customFormat="1" ht="18.399999999999999" customHeight="1" x14ac:dyDescent="0.3">
      <c r="A4041" s="182"/>
      <c r="B4041" s="160"/>
      <c r="C4041" s="64"/>
      <c r="D4041" s="161"/>
      <c r="E4041" s="161"/>
      <c r="L4041" s="165"/>
      <c r="N4041" s="165"/>
      <c r="P4041" s="165"/>
      <c r="R4041" s="165"/>
      <c r="T4041" s="165"/>
      <c r="V4041" s="165"/>
      <c r="X4041" s="165"/>
      <c r="Z4041" s="165"/>
      <c r="AB4041" s="165"/>
      <c r="AD4041" s="165"/>
      <c r="AF4041" s="165"/>
      <c r="AH4041" s="165"/>
      <c r="AJ4041" s="165"/>
      <c r="AL4041" s="165"/>
      <c r="AN4041" s="165"/>
      <c r="AP4041" s="165"/>
      <c r="AR4041" s="165"/>
      <c r="AT4041" s="165"/>
      <c r="AV4041" s="165"/>
      <c r="AX4041" s="165"/>
      <c r="AZ4041" s="165"/>
      <c r="BB4041" s="165"/>
    </row>
    <row r="4042" spans="1:54" s="174" customFormat="1" ht="18.399999999999999" customHeight="1" x14ac:dyDescent="0.3">
      <c r="A4042" s="182"/>
      <c r="B4042" s="160"/>
      <c r="C4042" s="64"/>
      <c r="D4042" s="161"/>
      <c r="E4042" s="161"/>
      <c r="H4042" s="165"/>
      <c r="J4042" s="165"/>
      <c r="L4042" s="165"/>
      <c r="N4042" s="165"/>
      <c r="P4042" s="165"/>
      <c r="R4042" s="165"/>
      <c r="T4042" s="165"/>
      <c r="V4042" s="165"/>
      <c r="X4042" s="165"/>
      <c r="Z4042" s="165"/>
      <c r="AB4042" s="165"/>
      <c r="AD4042" s="165"/>
      <c r="AF4042" s="165"/>
      <c r="AH4042" s="165"/>
      <c r="AJ4042" s="165"/>
      <c r="AL4042" s="165"/>
      <c r="AN4042" s="165"/>
      <c r="AP4042" s="165"/>
      <c r="AR4042" s="165"/>
      <c r="AT4042" s="165"/>
      <c r="AV4042" s="165"/>
      <c r="AX4042" s="165"/>
      <c r="AZ4042" s="165"/>
      <c r="BB4042" s="165"/>
    </row>
    <row r="4043" spans="1:54" s="174" customFormat="1" ht="18.399999999999999" customHeight="1" x14ac:dyDescent="0.3">
      <c r="A4043" s="182"/>
      <c r="B4043" s="160"/>
      <c r="C4043" s="64"/>
      <c r="D4043" s="161"/>
      <c r="E4043" s="161"/>
      <c r="F4043" s="165"/>
      <c r="H4043" s="165"/>
      <c r="J4043" s="165"/>
      <c r="L4043" s="165"/>
      <c r="N4043" s="165"/>
      <c r="P4043" s="165"/>
      <c r="R4043" s="165"/>
      <c r="T4043" s="165"/>
      <c r="V4043" s="165"/>
      <c r="X4043" s="165"/>
      <c r="Z4043" s="165"/>
      <c r="AB4043" s="165"/>
      <c r="AD4043" s="165"/>
      <c r="AF4043" s="165"/>
      <c r="AH4043" s="165"/>
      <c r="AJ4043" s="165"/>
      <c r="AL4043" s="165"/>
      <c r="AN4043" s="165"/>
      <c r="AP4043" s="165"/>
      <c r="AR4043" s="165"/>
      <c r="AT4043" s="165"/>
      <c r="AV4043" s="165"/>
      <c r="AX4043" s="165"/>
      <c r="AZ4043" s="165"/>
      <c r="BB4043" s="165"/>
    </row>
    <row r="4044" spans="1:54" s="174" customFormat="1" ht="18.399999999999999" customHeight="1" x14ac:dyDescent="0.3">
      <c r="A4044" s="182"/>
      <c r="B4044" s="160"/>
      <c r="C4044" s="64"/>
      <c r="D4044" s="161"/>
      <c r="E4044" s="161"/>
      <c r="F4044" s="165"/>
      <c r="H4044" s="165"/>
      <c r="J4044" s="165"/>
      <c r="L4044" s="165"/>
      <c r="N4044" s="165"/>
      <c r="P4044" s="165"/>
      <c r="R4044" s="165"/>
      <c r="T4044" s="165"/>
      <c r="V4044" s="165"/>
      <c r="X4044" s="165"/>
      <c r="Z4044" s="165"/>
      <c r="AB4044" s="165"/>
      <c r="AD4044" s="165"/>
      <c r="AF4044" s="165"/>
      <c r="AH4044" s="165"/>
      <c r="AJ4044" s="165"/>
      <c r="AL4044" s="165"/>
      <c r="AN4044" s="165"/>
      <c r="AP4044" s="165"/>
      <c r="AR4044" s="165"/>
      <c r="AT4044" s="165"/>
      <c r="AV4044" s="165"/>
      <c r="AX4044" s="165"/>
      <c r="AZ4044" s="165"/>
      <c r="BB4044" s="165"/>
    </row>
    <row r="4045" spans="1:54" s="174" customFormat="1" ht="18.399999999999999" customHeight="1" x14ac:dyDescent="0.3">
      <c r="A4045" s="182"/>
      <c r="B4045" s="160"/>
      <c r="C4045" s="64"/>
      <c r="D4045" s="161"/>
      <c r="E4045" s="161"/>
      <c r="F4045" s="165"/>
      <c r="H4045" s="165"/>
      <c r="J4045" s="165"/>
      <c r="L4045" s="165"/>
      <c r="N4045" s="165"/>
      <c r="P4045" s="165"/>
      <c r="R4045" s="165"/>
      <c r="T4045" s="165"/>
      <c r="V4045" s="165"/>
      <c r="X4045" s="165"/>
      <c r="Z4045" s="165"/>
      <c r="AB4045" s="165"/>
      <c r="AD4045" s="165"/>
      <c r="AF4045" s="165"/>
      <c r="AH4045" s="165"/>
      <c r="AJ4045" s="165"/>
      <c r="AL4045" s="165"/>
      <c r="AN4045" s="165"/>
      <c r="AP4045" s="165"/>
      <c r="AR4045" s="165"/>
      <c r="AT4045" s="165"/>
      <c r="AV4045" s="165"/>
      <c r="AX4045" s="165"/>
      <c r="AZ4045" s="165"/>
      <c r="BB4045" s="165"/>
    </row>
    <row r="4046" spans="1:54" s="174" customFormat="1" ht="18.399999999999999" customHeight="1" x14ac:dyDescent="0.3">
      <c r="A4046" s="182"/>
      <c r="B4046" s="160"/>
      <c r="C4046" s="64"/>
      <c r="D4046" s="161"/>
      <c r="E4046" s="161"/>
      <c r="H4046" s="165"/>
      <c r="J4046" s="165"/>
      <c r="L4046" s="165"/>
      <c r="N4046" s="165"/>
      <c r="P4046" s="165"/>
      <c r="R4046" s="165"/>
      <c r="T4046" s="165"/>
      <c r="V4046" s="165"/>
      <c r="X4046" s="165"/>
      <c r="Z4046" s="165"/>
      <c r="AB4046" s="165"/>
      <c r="AD4046" s="165"/>
      <c r="AF4046" s="165"/>
      <c r="AH4046" s="165"/>
      <c r="AJ4046" s="165"/>
      <c r="AL4046" s="165"/>
      <c r="AN4046" s="165"/>
      <c r="AP4046" s="165"/>
      <c r="AR4046" s="165"/>
      <c r="AT4046" s="165"/>
      <c r="AV4046" s="165"/>
      <c r="AX4046" s="165"/>
      <c r="AZ4046" s="165"/>
      <c r="BB4046" s="165"/>
    </row>
    <row r="4047" spans="1:54" s="174" customFormat="1" ht="18.399999999999999" customHeight="1" x14ac:dyDescent="0.3">
      <c r="A4047" s="200"/>
      <c r="B4047" s="173"/>
      <c r="C4047" s="67"/>
      <c r="D4047" s="161"/>
      <c r="E4047" s="161"/>
      <c r="H4047" s="165"/>
      <c r="J4047" s="165"/>
      <c r="L4047" s="165"/>
      <c r="N4047" s="165"/>
      <c r="P4047" s="165"/>
      <c r="R4047" s="165"/>
      <c r="T4047" s="165"/>
      <c r="V4047" s="165"/>
      <c r="X4047" s="165"/>
      <c r="Z4047" s="165"/>
      <c r="AB4047" s="165"/>
      <c r="AD4047" s="165"/>
      <c r="AF4047" s="165"/>
      <c r="AH4047" s="165"/>
      <c r="AJ4047" s="165"/>
      <c r="AL4047" s="165"/>
      <c r="AN4047" s="165"/>
      <c r="AP4047" s="165"/>
      <c r="AR4047" s="165"/>
      <c r="AT4047" s="165"/>
      <c r="AV4047" s="165"/>
      <c r="AX4047" s="165"/>
      <c r="AZ4047" s="165"/>
      <c r="BB4047" s="165"/>
    </row>
    <row r="4048" spans="1:54" s="174" customFormat="1" ht="18.399999999999999" customHeight="1" x14ac:dyDescent="0.3">
      <c r="A4048" s="182"/>
      <c r="B4048" s="160"/>
      <c r="C4048" s="64"/>
      <c r="D4048" s="161"/>
      <c r="E4048" s="161"/>
      <c r="F4048" s="165"/>
      <c r="H4048" s="165"/>
      <c r="J4048" s="165"/>
      <c r="L4048" s="165"/>
      <c r="N4048" s="165"/>
      <c r="P4048" s="165"/>
      <c r="R4048" s="165"/>
      <c r="T4048" s="165"/>
      <c r="V4048" s="165"/>
      <c r="X4048" s="165"/>
      <c r="Z4048" s="165"/>
      <c r="AB4048" s="165"/>
      <c r="AD4048" s="165"/>
      <c r="AF4048" s="165"/>
      <c r="AH4048" s="165"/>
      <c r="AJ4048" s="165"/>
      <c r="AL4048" s="165"/>
      <c r="AN4048" s="165"/>
      <c r="AP4048" s="165"/>
      <c r="AR4048" s="165"/>
      <c r="AT4048" s="165"/>
      <c r="AV4048" s="165"/>
      <c r="AX4048" s="165"/>
      <c r="AZ4048" s="165"/>
      <c r="BB4048" s="165"/>
    </row>
    <row r="4049" spans="1:54" s="174" customFormat="1" ht="18.399999999999999" customHeight="1" x14ac:dyDescent="0.3">
      <c r="A4049" s="182"/>
      <c r="B4049" s="160"/>
      <c r="C4049" s="64"/>
      <c r="D4049" s="161"/>
      <c r="E4049" s="161"/>
      <c r="H4049" s="165"/>
      <c r="J4049" s="165"/>
      <c r="L4049" s="165"/>
      <c r="N4049" s="165"/>
      <c r="P4049" s="165"/>
      <c r="R4049" s="165"/>
      <c r="T4049" s="165"/>
      <c r="V4049" s="165"/>
      <c r="X4049" s="165"/>
      <c r="Z4049" s="165"/>
      <c r="AB4049" s="165"/>
      <c r="AD4049" s="165"/>
      <c r="AF4049" s="165"/>
      <c r="AH4049" s="165"/>
      <c r="AJ4049" s="165"/>
      <c r="AL4049" s="165"/>
      <c r="AN4049" s="165"/>
      <c r="AP4049" s="165"/>
      <c r="AR4049" s="165"/>
      <c r="AT4049" s="165"/>
      <c r="AV4049" s="165"/>
      <c r="AX4049" s="165"/>
      <c r="AZ4049" s="165"/>
      <c r="BB4049" s="165"/>
    </row>
    <row r="4050" spans="1:54" s="174" customFormat="1" ht="18.399999999999999" customHeight="1" x14ac:dyDescent="0.3">
      <c r="A4050" s="206"/>
      <c r="B4050" s="161"/>
      <c r="C4050" s="89"/>
      <c r="D4050" s="177"/>
      <c r="E4050" s="161"/>
      <c r="H4050" s="165"/>
      <c r="J4050" s="165"/>
      <c r="L4050" s="165"/>
      <c r="N4050" s="165"/>
      <c r="P4050" s="165"/>
      <c r="R4050" s="165"/>
      <c r="T4050" s="165"/>
      <c r="V4050" s="165"/>
      <c r="X4050" s="165"/>
      <c r="Z4050" s="165"/>
      <c r="AB4050" s="165"/>
      <c r="AD4050" s="165"/>
      <c r="AF4050" s="165"/>
      <c r="AH4050" s="165"/>
      <c r="AJ4050" s="165"/>
      <c r="AL4050" s="165"/>
      <c r="AN4050" s="165"/>
      <c r="AP4050" s="165"/>
      <c r="AR4050" s="165"/>
      <c r="AT4050" s="165"/>
      <c r="AV4050" s="165"/>
      <c r="AX4050" s="165"/>
      <c r="AZ4050" s="165"/>
      <c r="BB4050" s="165"/>
    </row>
    <row r="4051" spans="1:54" s="174" customFormat="1" ht="18.399999999999999" customHeight="1" x14ac:dyDescent="0.3">
      <c r="A4051" s="182"/>
      <c r="B4051" s="160"/>
      <c r="C4051" s="64"/>
      <c r="D4051" s="161"/>
      <c r="E4051" s="161"/>
      <c r="F4051" s="165"/>
      <c r="H4051" s="165"/>
      <c r="J4051" s="165"/>
      <c r="L4051" s="165"/>
      <c r="N4051" s="165"/>
      <c r="P4051" s="165"/>
      <c r="R4051" s="165"/>
      <c r="T4051" s="165"/>
      <c r="V4051" s="165"/>
      <c r="X4051" s="165"/>
      <c r="Z4051" s="165"/>
      <c r="AB4051" s="165"/>
      <c r="AD4051" s="165"/>
      <c r="AF4051" s="165"/>
      <c r="AH4051" s="165"/>
      <c r="AJ4051" s="165"/>
      <c r="AL4051" s="165"/>
      <c r="AN4051" s="165"/>
      <c r="AP4051" s="165"/>
      <c r="AR4051" s="165"/>
      <c r="AT4051" s="165"/>
      <c r="AV4051" s="165"/>
      <c r="AX4051" s="165"/>
      <c r="AZ4051" s="165"/>
      <c r="BB4051" s="165"/>
    </row>
    <row r="4052" spans="1:54" s="174" customFormat="1" ht="18.399999999999999" customHeight="1" x14ac:dyDescent="0.3">
      <c r="A4052" s="182"/>
      <c r="B4052" s="160"/>
      <c r="C4052" s="64"/>
      <c r="D4052" s="161"/>
      <c r="E4052" s="161"/>
      <c r="H4052" s="165"/>
      <c r="J4052" s="165"/>
      <c r="L4052" s="165"/>
      <c r="N4052" s="165"/>
      <c r="P4052" s="165"/>
      <c r="R4052" s="165"/>
      <c r="T4052" s="165"/>
      <c r="V4052" s="165"/>
      <c r="X4052" s="165"/>
      <c r="Z4052" s="165"/>
      <c r="AB4052" s="165"/>
      <c r="AD4052" s="165"/>
      <c r="AF4052" s="165"/>
      <c r="AH4052" s="165"/>
      <c r="AJ4052" s="165"/>
      <c r="AL4052" s="165"/>
      <c r="AN4052" s="165"/>
      <c r="AP4052" s="165"/>
      <c r="AR4052" s="165"/>
      <c r="AT4052" s="165"/>
      <c r="AV4052" s="165"/>
      <c r="AX4052" s="165"/>
      <c r="AZ4052" s="165"/>
      <c r="BB4052" s="165"/>
    </row>
    <row r="4053" spans="1:54" s="174" customFormat="1" ht="18.399999999999999" customHeight="1" x14ac:dyDescent="0.3">
      <c r="A4053" s="200"/>
      <c r="B4053" s="173"/>
      <c r="C4053" s="67"/>
      <c r="D4053" s="161"/>
      <c r="E4053" s="161"/>
      <c r="H4053" s="165"/>
      <c r="J4053" s="165"/>
      <c r="L4053" s="165"/>
      <c r="N4053" s="165"/>
      <c r="P4053" s="165"/>
      <c r="R4053" s="165"/>
      <c r="T4053" s="165"/>
      <c r="V4053" s="165"/>
      <c r="X4053" s="165"/>
      <c r="Z4053" s="165"/>
      <c r="AB4053" s="165"/>
      <c r="AD4053" s="165"/>
      <c r="AF4053" s="165"/>
      <c r="AH4053" s="165"/>
      <c r="AJ4053" s="165"/>
      <c r="AL4053" s="165"/>
      <c r="AN4053" s="165"/>
      <c r="AP4053" s="165"/>
      <c r="AR4053" s="165"/>
      <c r="AT4053" s="165"/>
      <c r="AV4053" s="165"/>
      <c r="AX4053" s="165"/>
      <c r="AZ4053" s="165"/>
      <c r="BB4053" s="165"/>
    </row>
    <row r="4054" spans="1:54" s="174" customFormat="1" ht="18.399999999999999" customHeight="1" x14ac:dyDescent="0.3">
      <c r="A4054" s="182"/>
      <c r="B4054" s="160"/>
      <c r="C4054" s="64"/>
      <c r="D4054" s="161"/>
      <c r="E4054" s="161"/>
      <c r="H4054" s="165"/>
      <c r="J4054" s="165"/>
      <c r="L4054" s="165"/>
      <c r="N4054" s="165"/>
      <c r="P4054" s="165"/>
      <c r="R4054" s="165"/>
      <c r="T4054" s="165"/>
      <c r="V4054" s="165"/>
      <c r="X4054" s="165"/>
      <c r="Z4054" s="165"/>
      <c r="AB4054" s="165"/>
      <c r="AD4054" s="165"/>
      <c r="AF4054" s="165"/>
      <c r="AH4054" s="165"/>
      <c r="AJ4054" s="165"/>
      <c r="AL4054" s="165"/>
      <c r="AN4054" s="165"/>
      <c r="AP4054" s="165"/>
      <c r="AR4054" s="165"/>
      <c r="AT4054" s="165"/>
      <c r="AV4054" s="165"/>
      <c r="AX4054" s="165"/>
      <c r="AZ4054" s="165"/>
      <c r="BB4054" s="165"/>
    </row>
    <row r="4055" spans="1:54" s="174" customFormat="1" ht="18.399999999999999" customHeight="1" x14ac:dyDescent="0.3">
      <c r="A4055" s="182"/>
      <c r="B4055" s="160"/>
      <c r="C4055" s="64"/>
      <c r="D4055" s="161"/>
      <c r="E4055" s="161"/>
      <c r="H4055" s="165"/>
      <c r="J4055" s="165"/>
      <c r="L4055" s="165"/>
      <c r="N4055" s="165"/>
      <c r="P4055" s="165"/>
      <c r="R4055" s="165"/>
      <c r="T4055" s="165"/>
      <c r="V4055" s="165"/>
      <c r="X4055" s="165"/>
      <c r="Z4055" s="165"/>
      <c r="AB4055" s="165"/>
      <c r="AD4055" s="165"/>
      <c r="AF4055" s="165"/>
      <c r="AH4055" s="165"/>
      <c r="AJ4055" s="165"/>
      <c r="AL4055" s="165"/>
      <c r="AN4055" s="165"/>
      <c r="AP4055" s="165"/>
      <c r="AR4055" s="165"/>
      <c r="AT4055" s="165"/>
      <c r="AV4055" s="165"/>
      <c r="AX4055" s="165"/>
      <c r="AZ4055" s="165"/>
      <c r="BB4055" s="165"/>
    </row>
    <row r="4056" spans="1:54" s="174" customFormat="1" ht="18.399999999999999" customHeight="1" x14ac:dyDescent="0.3">
      <c r="A4056" s="207"/>
      <c r="B4056" s="179"/>
      <c r="C4056" s="80"/>
      <c r="D4056" s="161"/>
      <c r="E4056" s="161"/>
      <c r="H4056" s="165"/>
      <c r="J4056" s="165"/>
      <c r="L4056" s="165"/>
      <c r="N4056" s="165"/>
      <c r="P4056" s="165"/>
      <c r="R4056" s="165"/>
      <c r="T4056" s="165"/>
      <c r="V4056" s="165"/>
      <c r="X4056" s="165"/>
      <c r="Z4056" s="165"/>
      <c r="AB4056" s="165"/>
      <c r="AD4056" s="165"/>
      <c r="AF4056" s="165"/>
      <c r="AH4056" s="165"/>
      <c r="AJ4056" s="165"/>
      <c r="AL4056" s="165"/>
      <c r="AN4056" s="165"/>
      <c r="AP4056" s="165"/>
      <c r="AR4056" s="165"/>
      <c r="AT4056" s="165"/>
      <c r="AV4056" s="165"/>
      <c r="AX4056" s="165"/>
      <c r="AZ4056" s="165"/>
      <c r="BB4056" s="165"/>
    </row>
    <row r="4057" spans="1:54" s="174" customFormat="1" ht="18.399999999999999" customHeight="1" x14ac:dyDescent="0.3">
      <c r="A4057" s="182"/>
      <c r="B4057" s="160"/>
      <c r="C4057" s="64"/>
      <c r="D4057" s="161"/>
      <c r="E4057" s="161"/>
      <c r="H4057" s="165"/>
      <c r="J4057" s="165"/>
      <c r="L4057" s="165"/>
      <c r="N4057" s="165"/>
      <c r="P4057" s="165"/>
      <c r="R4057" s="165"/>
      <c r="T4057" s="165"/>
      <c r="V4057" s="165"/>
      <c r="X4057" s="165"/>
      <c r="Z4057" s="165"/>
      <c r="AB4057" s="165"/>
      <c r="AD4057" s="165"/>
      <c r="AF4057" s="165"/>
      <c r="AH4057" s="165"/>
      <c r="AJ4057" s="165"/>
      <c r="AL4057" s="165"/>
      <c r="AN4057" s="165"/>
      <c r="AP4057" s="165"/>
      <c r="AR4057" s="165"/>
      <c r="AT4057" s="165"/>
      <c r="AV4057" s="165"/>
      <c r="AX4057" s="165"/>
      <c r="AZ4057" s="165"/>
      <c r="BB4057" s="165"/>
    </row>
    <row r="4058" spans="1:54" s="174" customFormat="1" ht="18.399999999999999" customHeight="1" x14ac:dyDescent="0.3">
      <c r="A4058" s="182"/>
      <c r="B4058" s="160"/>
      <c r="C4058" s="64"/>
      <c r="D4058" s="161"/>
      <c r="E4058" s="161"/>
      <c r="H4058" s="165"/>
      <c r="J4058" s="165"/>
      <c r="L4058" s="165"/>
      <c r="N4058" s="165"/>
      <c r="P4058" s="165"/>
      <c r="R4058" s="165"/>
      <c r="T4058" s="165"/>
      <c r="V4058" s="165"/>
      <c r="X4058" s="165"/>
      <c r="Z4058" s="165"/>
      <c r="AB4058" s="165"/>
      <c r="AD4058" s="165"/>
      <c r="AF4058" s="165"/>
      <c r="AH4058" s="165"/>
      <c r="AJ4058" s="165"/>
      <c r="AL4058" s="165"/>
      <c r="AN4058" s="165"/>
      <c r="AP4058" s="165"/>
      <c r="AR4058" s="165"/>
      <c r="AT4058" s="165"/>
      <c r="AV4058" s="165"/>
      <c r="AX4058" s="165"/>
      <c r="AZ4058" s="165"/>
      <c r="BB4058" s="165"/>
    </row>
    <row r="4059" spans="1:54" s="174" customFormat="1" ht="18.399999999999999" customHeight="1" x14ac:dyDescent="0.3">
      <c r="A4059" s="182"/>
      <c r="B4059" s="160"/>
      <c r="C4059" s="64"/>
      <c r="D4059" s="161"/>
      <c r="E4059" s="161"/>
      <c r="F4059" s="165"/>
      <c r="H4059" s="165"/>
      <c r="J4059" s="165"/>
      <c r="L4059" s="165"/>
      <c r="N4059" s="165"/>
      <c r="P4059" s="165"/>
      <c r="R4059" s="165"/>
      <c r="T4059" s="165"/>
      <c r="V4059" s="165"/>
      <c r="X4059" s="165"/>
      <c r="Z4059" s="165"/>
      <c r="AB4059" s="165"/>
      <c r="AD4059" s="165"/>
      <c r="AF4059" s="165"/>
      <c r="AH4059" s="165"/>
      <c r="AJ4059" s="165"/>
      <c r="AL4059" s="165"/>
      <c r="AN4059" s="165"/>
      <c r="AP4059" s="165"/>
      <c r="AR4059" s="165"/>
      <c r="AT4059" s="165"/>
      <c r="AV4059" s="165"/>
      <c r="AX4059" s="165"/>
      <c r="AZ4059" s="165"/>
      <c r="BB4059" s="165"/>
    </row>
    <row r="4060" spans="1:54" s="174" customFormat="1" ht="18.399999999999999" customHeight="1" x14ac:dyDescent="0.3">
      <c r="A4060" s="182"/>
      <c r="B4060" s="160"/>
      <c r="C4060" s="64"/>
      <c r="D4060" s="161"/>
      <c r="E4060" s="161"/>
      <c r="F4060" s="165"/>
      <c r="H4060" s="165"/>
      <c r="J4060" s="165"/>
      <c r="L4060" s="165"/>
      <c r="N4060" s="165"/>
      <c r="P4060" s="165"/>
      <c r="R4060" s="165"/>
      <c r="T4060" s="165"/>
      <c r="V4060" s="165"/>
      <c r="X4060" s="165"/>
      <c r="Z4060" s="165"/>
      <c r="AB4060" s="165"/>
      <c r="AD4060" s="165"/>
      <c r="AF4060" s="165"/>
      <c r="AH4060" s="165"/>
      <c r="AJ4060" s="165"/>
      <c r="AL4060" s="165"/>
      <c r="AN4060" s="165"/>
      <c r="AP4060" s="165"/>
      <c r="AR4060" s="165"/>
      <c r="AT4060" s="165"/>
      <c r="AV4060" s="165"/>
      <c r="AX4060" s="165"/>
      <c r="AZ4060" s="165"/>
      <c r="BB4060" s="165"/>
    </row>
    <row r="4061" spans="1:54" s="174" customFormat="1" ht="18.399999999999999" customHeight="1" x14ac:dyDescent="0.3">
      <c r="A4061" s="182"/>
      <c r="B4061" s="160"/>
      <c r="C4061" s="64"/>
      <c r="D4061" s="161"/>
      <c r="E4061" s="161"/>
      <c r="F4061" s="165"/>
      <c r="H4061" s="165"/>
      <c r="J4061" s="165"/>
      <c r="L4061" s="165"/>
      <c r="N4061" s="165"/>
      <c r="P4061" s="165"/>
      <c r="R4061" s="165"/>
      <c r="T4061" s="165"/>
      <c r="V4061" s="165"/>
      <c r="X4061" s="165"/>
      <c r="Z4061" s="165"/>
      <c r="AB4061" s="165"/>
      <c r="AD4061" s="165"/>
      <c r="AF4061" s="165"/>
      <c r="AH4061" s="165"/>
      <c r="AJ4061" s="165"/>
      <c r="AL4061" s="165"/>
      <c r="AN4061" s="165"/>
      <c r="AP4061" s="165"/>
      <c r="AR4061" s="165"/>
      <c r="AT4061" s="165"/>
      <c r="AV4061" s="165"/>
      <c r="AX4061" s="165"/>
      <c r="AZ4061" s="165"/>
      <c r="BB4061" s="165"/>
    </row>
    <row r="4062" spans="1:54" s="174" customFormat="1" ht="18.399999999999999" customHeight="1" x14ac:dyDescent="0.3">
      <c r="A4062" s="182"/>
      <c r="B4062" s="160"/>
      <c r="C4062" s="64"/>
      <c r="D4062" s="161"/>
      <c r="E4062" s="161"/>
      <c r="F4062" s="165"/>
      <c r="H4062" s="165"/>
      <c r="J4062" s="165"/>
      <c r="L4062" s="165"/>
      <c r="N4062" s="165"/>
      <c r="P4062" s="165"/>
      <c r="R4062" s="165"/>
      <c r="T4062" s="165"/>
      <c r="V4062" s="165"/>
      <c r="X4062" s="165"/>
      <c r="Z4062" s="165"/>
      <c r="AB4062" s="165"/>
      <c r="AD4062" s="165"/>
      <c r="AF4062" s="165"/>
      <c r="AH4062" s="165"/>
      <c r="AJ4062" s="165"/>
      <c r="AL4062" s="165"/>
      <c r="AN4062" s="165"/>
      <c r="AP4062" s="165"/>
      <c r="AR4062" s="165"/>
      <c r="AT4062" s="165"/>
      <c r="AV4062" s="165"/>
      <c r="AX4062" s="165"/>
      <c r="AZ4062" s="165"/>
      <c r="BB4062" s="165"/>
    </row>
    <row r="4063" spans="1:54" s="174" customFormat="1" ht="18.399999999999999" customHeight="1" x14ac:dyDescent="0.3">
      <c r="A4063" s="182"/>
      <c r="B4063" s="160"/>
      <c r="C4063" s="64"/>
      <c r="D4063" s="161"/>
      <c r="E4063" s="161"/>
      <c r="H4063" s="165"/>
      <c r="J4063" s="165"/>
      <c r="L4063" s="165"/>
      <c r="N4063" s="165"/>
      <c r="P4063" s="165"/>
      <c r="R4063" s="165"/>
      <c r="T4063" s="165"/>
      <c r="V4063" s="165"/>
      <c r="X4063" s="165"/>
      <c r="Z4063" s="165"/>
      <c r="AB4063" s="165"/>
      <c r="AD4063" s="165"/>
      <c r="AF4063" s="165"/>
      <c r="AH4063" s="165"/>
      <c r="AJ4063" s="165"/>
      <c r="AL4063" s="165"/>
      <c r="AN4063" s="165"/>
      <c r="AP4063" s="165"/>
      <c r="AR4063" s="165"/>
      <c r="AT4063" s="165"/>
      <c r="AV4063" s="165"/>
      <c r="AX4063" s="165"/>
      <c r="AZ4063" s="165"/>
      <c r="BB4063" s="165"/>
    </row>
    <row r="4064" spans="1:54" s="174" customFormat="1" ht="18.399999999999999" customHeight="1" x14ac:dyDescent="0.3">
      <c r="A4064" s="200"/>
      <c r="B4064" s="173"/>
      <c r="C4064" s="67"/>
      <c r="D4064" s="161"/>
      <c r="E4064" s="161"/>
      <c r="H4064" s="165"/>
      <c r="J4064" s="165"/>
      <c r="L4064" s="165"/>
      <c r="N4064" s="165"/>
      <c r="P4064" s="165"/>
      <c r="R4064" s="165"/>
      <c r="T4064" s="165"/>
      <c r="V4064" s="165"/>
      <c r="X4064" s="165"/>
      <c r="Z4064" s="165"/>
      <c r="AB4064" s="165"/>
      <c r="AD4064" s="165"/>
      <c r="AF4064" s="165"/>
      <c r="AH4064" s="165"/>
      <c r="AJ4064" s="165"/>
      <c r="AL4064" s="165"/>
      <c r="AN4064" s="165"/>
      <c r="AP4064" s="165"/>
      <c r="AR4064" s="165"/>
      <c r="AT4064" s="165"/>
      <c r="AV4064" s="165"/>
      <c r="AX4064" s="165"/>
      <c r="AZ4064" s="165"/>
      <c r="BB4064" s="165"/>
    </row>
    <row r="4065" spans="1:54" s="174" customFormat="1" ht="18.399999999999999" customHeight="1" x14ac:dyDescent="0.3">
      <c r="A4065" s="182"/>
      <c r="B4065" s="160"/>
      <c r="C4065" s="64"/>
      <c r="D4065" s="161"/>
      <c r="E4065" s="161"/>
      <c r="F4065" s="165"/>
      <c r="H4065" s="165"/>
      <c r="J4065" s="165"/>
      <c r="L4065" s="165"/>
      <c r="N4065" s="165"/>
      <c r="P4065" s="165"/>
      <c r="R4065" s="165"/>
      <c r="T4065" s="165"/>
      <c r="V4065" s="165"/>
      <c r="X4065" s="165"/>
      <c r="Z4065" s="165"/>
      <c r="AB4065" s="165"/>
      <c r="AD4065" s="165"/>
      <c r="AF4065" s="165"/>
      <c r="AH4065" s="165"/>
      <c r="AJ4065" s="165"/>
      <c r="AL4065" s="165"/>
      <c r="AN4065" s="165"/>
      <c r="AP4065" s="165"/>
      <c r="AR4065" s="165"/>
      <c r="AT4065" s="165"/>
      <c r="AV4065" s="165"/>
      <c r="AX4065" s="165"/>
      <c r="AZ4065" s="165"/>
      <c r="BB4065" s="165"/>
    </row>
    <row r="4066" spans="1:54" s="174" customFormat="1" ht="18.399999999999999" customHeight="1" x14ac:dyDescent="0.3">
      <c r="A4066" s="206"/>
      <c r="B4066" s="161"/>
      <c r="C4066" s="89"/>
      <c r="D4066" s="177"/>
      <c r="E4066" s="161"/>
      <c r="H4066" s="165"/>
      <c r="J4066" s="165"/>
      <c r="L4066" s="165"/>
      <c r="N4066" s="165"/>
      <c r="P4066" s="165"/>
      <c r="R4066" s="165"/>
      <c r="T4066" s="165"/>
      <c r="V4066" s="165"/>
      <c r="X4066" s="165"/>
      <c r="Z4066" s="165"/>
      <c r="AB4066" s="165"/>
      <c r="AD4066" s="165"/>
      <c r="AF4066" s="165"/>
      <c r="AH4066" s="165"/>
      <c r="AJ4066" s="165"/>
      <c r="AL4066" s="165"/>
      <c r="AN4066" s="165"/>
      <c r="AP4066" s="165"/>
      <c r="AR4066" s="165"/>
      <c r="AT4066" s="165"/>
      <c r="AV4066" s="165"/>
      <c r="AX4066" s="165"/>
      <c r="AZ4066" s="165"/>
      <c r="BB4066" s="165"/>
    </row>
    <row r="4067" spans="1:54" s="174" customFormat="1" ht="18.399999999999999" customHeight="1" x14ac:dyDescent="0.3">
      <c r="A4067" s="182"/>
      <c r="B4067" s="160"/>
      <c r="C4067" s="64"/>
      <c r="D4067" s="161"/>
      <c r="E4067" s="161"/>
      <c r="H4067" s="165"/>
      <c r="J4067" s="165"/>
      <c r="L4067" s="165"/>
      <c r="N4067" s="165"/>
      <c r="P4067" s="165"/>
      <c r="R4067" s="165"/>
      <c r="T4067" s="165"/>
      <c r="V4067" s="165"/>
      <c r="X4067" s="165"/>
      <c r="Z4067" s="165"/>
      <c r="AB4067" s="165"/>
      <c r="AD4067" s="165"/>
      <c r="AF4067" s="165"/>
      <c r="AH4067" s="165"/>
      <c r="AJ4067" s="165"/>
      <c r="AL4067" s="165"/>
      <c r="AN4067" s="165"/>
      <c r="AP4067" s="165"/>
      <c r="AR4067" s="165"/>
      <c r="AT4067" s="165"/>
      <c r="AV4067" s="165"/>
      <c r="AX4067" s="165"/>
      <c r="AZ4067" s="165"/>
      <c r="BB4067" s="165"/>
    </row>
    <row r="4068" spans="1:54" s="174" customFormat="1" ht="18.399999999999999" customHeight="1" x14ac:dyDescent="0.3">
      <c r="A4068" s="180"/>
      <c r="B4068" s="161"/>
      <c r="C4068" s="89"/>
      <c r="D4068" s="164"/>
      <c r="E4068" s="161"/>
      <c r="F4068" s="165"/>
      <c r="L4068" s="165"/>
      <c r="N4068" s="165"/>
      <c r="P4068" s="165"/>
      <c r="R4068" s="165"/>
      <c r="T4068" s="165"/>
      <c r="V4068" s="165"/>
      <c r="X4068" s="165"/>
      <c r="Z4068" s="165"/>
      <c r="AB4068" s="165"/>
      <c r="AD4068" s="165"/>
      <c r="AF4068" s="165"/>
      <c r="AH4068" s="165"/>
      <c r="AJ4068" s="165"/>
      <c r="AL4068" s="165"/>
      <c r="AN4068" s="165"/>
      <c r="AP4068" s="165"/>
      <c r="AR4068" s="165"/>
      <c r="AT4068" s="165"/>
      <c r="AV4068" s="165"/>
      <c r="AX4068" s="165"/>
      <c r="AZ4068" s="165"/>
      <c r="BB4068" s="165"/>
    </row>
    <row r="4069" spans="1:54" s="174" customFormat="1" ht="18.399999999999999" customHeight="1" x14ac:dyDescent="0.3">
      <c r="A4069" s="206"/>
      <c r="B4069" s="161"/>
      <c r="C4069" s="89"/>
      <c r="D4069" s="177"/>
      <c r="E4069" s="161"/>
      <c r="H4069" s="165"/>
      <c r="J4069" s="165"/>
      <c r="L4069" s="165"/>
      <c r="N4069" s="165"/>
      <c r="P4069" s="165"/>
      <c r="R4069" s="165"/>
      <c r="T4069" s="165"/>
      <c r="V4069" s="165"/>
      <c r="X4069" s="165"/>
      <c r="Z4069" s="165"/>
      <c r="AB4069" s="165"/>
      <c r="AD4069" s="165"/>
      <c r="AF4069" s="165"/>
      <c r="AH4069" s="165"/>
      <c r="AJ4069" s="165"/>
      <c r="AL4069" s="165"/>
      <c r="AN4069" s="165"/>
      <c r="AP4069" s="165"/>
      <c r="AR4069" s="165"/>
      <c r="AT4069" s="165"/>
      <c r="AV4069" s="165"/>
      <c r="AX4069" s="165"/>
      <c r="AZ4069" s="165"/>
      <c r="BB4069" s="165"/>
    </row>
    <row r="4070" spans="1:54" ht="18.399999999999999" customHeight="1" x14ac:dyDescent="0.3">
      <c r="A4070" s="200"/>
      <c r="B4070" s="173"/>
      <c r="C4070" s="67"/>
      <c r="D4070" s="161"/>
      <c r="F4070" s="174"/>
    </row>
    <row r="4071" spans="1:54" s="174" customFormat="1" ht="18.399999999999999" customHeight="1" x14ac:dyDescent="0.3">
      <c r="A4071" s="200"/>
      <c r="B4071" s="173"/>
      <c r="C4071" s="67"/>
      <c r="D4071" s="161"/>
      <c r="E4071" s="161"/>
      <c r="H4071" s="165"/>
      <c r="J4071" s="165"/>
      <c r="L4071" s="165"/>
      <c r="N4071" s="165"/>
      <c r="P4071" s="165"/>
      <c r="R4071" s="165"/>
      <c r="T4071" s="165"/>
      <c r="V4071" s="165"/>
      <c r="X4071" s="165"/>
      <c r="Z4071" s="165"/>
      <c r="AB4071" s="165"/>
      <c r="AD4071" s="165"/>
      <c r="AF4071" s="165"/>
      <c r="AH4071" s="165"/>
      <c r="AJ4071" s="165"/>
      <c r="AL4071" s="165"/>
      <c r="AN4071" s="165"/>
      <c r="AP4071" s="165"/>
      <c r="AR4071" s="165"/>
      <c r="AT4071" s="165"/>
      <c r="AV4071" s="165"/>
      <c r="AX4071" s="165"/>
      <c r="AZ4071" s="165"/>
      <c r="BB4071" s="165"/>
    </row>
    <row r="4072" spans="1:54" s="174" customFormat="1" ht="18.399999999999999" customHeight="1" x14ac:dyDescent="0.3">
      <c r="A4072" s="200"/>
      <c r="B4072" s="173"/>
      <c r="C4072" s="67"/>
      <c r="D4072" s="161"/>
      <c r="E4072" s="161"/>
      <c r="H4072" s="165"/>
      <c r="J4072" s="165"/>
      <c r="L4072" s="165"/>
      <c r="N4072" s="165"/>
      <c r="P4072" s="165"/>
      <c r="R4072" s="165"/>
      <c r="T4072" s="165"/>
      <c r="V4072" s="165"/>
      <c r="X4072" s="165"/>
      <c r="Z4072" s="165"/>
      <c r="AB4072" s="165"/>
      <c r="AD4072" s="165"/>
      <c r="AF4072" s="165"/>
      <c r="AH4072" s="165"/>
      <c r="AJ4072" s="165"/>
      <c r="AL4072" s="165"/>
      <c r="AN4072" s="165"/>
      <c r="AP4072" s="165"/>
      <c r="AR4072" s="165"/>
      <c r="AT4072" s="165"/>
      <c r="AV4072" s="165"/>
      <c r="AX4072" s="165"/>
      <c r="AZ4072" s="165"/>
      <c r="BB4072" s="165"/>
    </row>
    <row r="4073" spans="1:54" s="174" customFormat="1" ht="18.399999999999999" customHeight="1" x14ac:dyDescent="0.3">
      <c r="A4073" s="182"/>
      <c r="B4073" s="161"/>
      <c r="C4073" s="89"/>
      <c r="D4073" s="164"/>
      <c r="E4073" s="161"/>
      <c r="H4073" s="165"/>
      <c r="J4073" s="165"/>
      <c r="L4073" s="165"/>
      <c r="N4073" s="165"/>
      <c r="P4073" s="165"/>
      <c r="R4073" s="165"/>
      <c r="T4073" s="165"/>
      <c r="V4073" s="165"/>
      <c r="X4073" s="165"/>
      <c r="Z4073" s="165"/>
      <c r="AB4073" s="165"/>
      <c r="AD4073" s="165"/>
      <c r="AF4073" s="165"/>
      <c r="AH4073" s="165"/>
      <c r="AJ4073" s="165"/>
      <c r="AL4073" s="165"/>
      <c r="AN4073" s="165"/>
      <c r="AP4073" s="165"/>
      <c r="AR4073" s="165"/>
      <c r="AT4073" s="165"/>
      <c r="AV4073" s="165"/>
      <c r="AX4073" s="165"/>
      <c r="AZ4073" s="165"/>
      <c r="BB4073" s="165"/>
    </row>
    <row r="4074" spans="1:54" s="174" customFormat="1" ht="18.399999999999999" customHeight="1" x14ac:dyDescent="0.3">
      <c r="A4074" s="182"/>
      <c r="B4074" s="160"/>
      <c r="C4074" s="64"/>
      <c r="D4074" s="161"/>
      <c r="E4074" s="161"/>
      <c r="F4074" s="165"/>
      <c r="H4074" s="165"/>
      <c r="J4074" s="165"/>
      <c r="L4074" s="165"/>
      <c r="N4074" s="165"/>
      <c r="P4074" s="165"/>
      <c r="R4074" s="165"/>
      <c r="T4074" s="165"/>
      <c r="V4074" s="165"/>
      <c r="X4074" s="165"/>
      <c r="Z4074" s="165"/>
      <c r="AB4074" s="165"/>
      <c r="AD4074" s="165"/>
      <c r="AF4074" s="165"/>
      <c r="AH4074" s="165"/>
      <c r="AJ4074" s="165"/>
      <c r="AL4074" s="165"/>
      <c r="AN4074" s="165"/>
      <c r="AP4074" s="165"/>
      <c r="AR4074" s="165"/>
      <c r="AT4074" s="165"/>
      <c r="AV4074" s="165"/>
      <c r="AX4074" s="165"/>
      <c r="AZ4074" s="165"/>
      <c r="BB4074" s="165"/>
    </row>
    <row r="4075" spans="1:54" s="174" customFormat="1" ht="18.399999999999999" customHeight="1" x14ac:dyDescent="0.3">
      <c r="A4075" s="182"/>
      <c r="B4075" s="160"/>
      <c r="C4075" s="64"/>
      <c r="D4075" s="161"/>
      <c r="E4075" s="161"/>
      <c r="F4075" s="165"/>
      <c r="H4075" s="165"/>
      <c r="J4075" s="165"/>
      <c r="L4075" s="165"/>
      <c r="N4075" s="165"/>
      <c r="P4075" s="165"/>
      <c r="R4075" s="165"/>
      <c r="T4075" s="165"/>
      <c r="V4075" s="165"/>
      <c r="X4075" s="165"/>
      <c r="Z4075" s="165"/>
      <c r="AB4075" s="165"/>
      <c r="AD4075" s="165"/>
      <c r="AF4075" s="165"/>
      <c r="AH4075" s="165"/>
      <c r="AJ4075" s="165"/>
      <c r="AL4075" s="165"/>
      <c r="AN4075" s="165"/>
      <c r="AP4075" s="165"/>
      <c r="AR4075" s="165"/>
      <c r="AT4075" s="165"/>
      <c r="AV4075" s="165"/>
      <c r="AX4075" s="165"/>
      <c r="AZ4075" s="165"/>
      <c r="BB4075" s="165"/>
    </row>
    <row r="4076" spans="1:54" s="174" customFormat="1" ht="18.399999999999999" customHeight="1" x14ac:dyDescent="0.3">
      <c r="A4076" s="206"/>
      <c r="B4076" s="161"/>
      <c r="C4076" s="64"/>
      <c r="D4076" s="161"/>
      <c r="E4076" s="161"/>
      <c r="H4076" s="165"/>
      <c r="J4076" s="165"/>
      <c r="L4076" s="165"/>
      <c r="N4076" s="165"/>
      <c r="P4076" s="165"/>
      <c r="R4076" s="165"/>
      <c r="T4076" s="165"/>
      <c r="V4076" s="165"/>
      <c r="X4076" s="165"/>
      <c r="Z4076" s="165"/>
      <c r="AB4076" s="165"/>
      <c r="AD4076" s="165"/>
      <c r="AF4076" s="165"/>
      <c r="AH4076" s="165"/>
      <c r="AJ4076" s="165"/>
      <c r="AL4076" s="165"/>
      <c r="AN4076" s="165"/>
      <c r="AP4076" s="165"/>
      <c r="AR4076" s="165"/>
      <c r="AT4076" s="165"/>
      <c r="AV4076" s="165"/>
      <c r="AX4076" s="165"/>
      <c r="AZ4076" s="165"/>
      <c r="BB4076" s="165"/>
    </row>
    <row r="4077" spans="1:54" s="174" customFormat="1" ht="18.399999999999999" customHeight="1" x14ac:dyDescent="0.3">
      <c r="A4077" s="182"/>
      <c r="B4077" s="160"/>
      <c r="C4077" s="64"/>
      <c r="D4077" s="161"/>
      <c r="E4077" s="161"/>
      <c r="H4077" s="164"/>
      <c r="J4077" s="164"/>
      <c r="L4077" s="164"/>
      <c r="N4077" s="164"/>
      <c r="P4077" s="164"/>
      <c r="R4077" s="164"/>
      <c r="T4077" s="164"/>
      <c r="V4077" s="164"/>
      <c r="X4077" s="164"/>
      <c r="Z4077" s="164"/>
      <c r="AB4077" s="164"/>
      <c r="AD4077" s="164"/>
      <c r="AF4077" s="164"/>
      <c r="AH4077" s="164"/>
      <c r="AJ4077" s="164"/>
      <c r="AL4077" s="164"/>
      <c r="AN4077" s="164"/>
      <c r="AP4077" s="164"/>
      <c r="AR4077" s="164"/>
      <c r="AT4077" s="164"/>
      <c r="AV4077" s="164"/>
      <c r="AX4077" s="164"/>
      <c r="AZ4077" s="164"/>
      <c r="BB4077" s="164"/>
    </row>
    <row r="4078" spans="1:54" s="174" customFormat="1" ht="18.399999999999999" customHeight="1" x14ac:dyDescent="0.3">
      <c r="A4078" s="200"/>
      <c r="B4078" s="173"/>
      <c r="C4078" s="67"/>
      <c r="D4078" s="161"/>
      <c r="E4078" s="161"/>
      <c r="H4078" s="165"/>
      <c r="J4078" s="165"/>
      <c r="L4078" s="165"/>
      <c r="N4078" s="165"/>
      <c r="P4078" s="165"/>
      <c r="R4078" s="165"/>
      <c r="T4078" s="165"/>
      <c r="V4078" s="165"/>
      <c r="X4078" s="165"/>
      <c r="Z4078" s="165"/>
      <c r="AB4078" s="165"/>
      <c r="AD4078" s="165"/>
      <c r="AF4078" s="165"/>
      <c r="AH4078" s="165"/>
      <c r="AJ4078" s="165"/>
      <c r="AL4078" s="165"/>
      <c r="AN4078" s="165"/>
      <c r="AP4078" s="165"/>
      <c r="AR4078" s="165"/>
      <c r="AT4078" s="165"/>
      <c r="AV4078" s="165"/>
      <c r="AX4078" s="165"/>
      <c r="AZ4078" s="165"/>
      <c r="BB4078" s="165"/>
    </row>
    <row r="4079" spans="1:54" s="174" customFormat="1" ht="18.399999999999999" customHeight="1" x14ac:dyDescent="0.3">
      <c r="A4079" s="182"/>
      <c r="B4079" s="160"/>
      <c r="C4079" s="64"/>
      <c r="D4079" s="161"/>
      <c r="E4079" s="161"/>
      <c r="H4079" s="165"/>
      <c r="J4079" s="165"/>
      <c r="L4079" s="165"/>
      <c r="N4079" s="165"/>
      <c r="P4079" s="165"/>
      <c r="R4079" s="165"/>
      <c r="T4079" s="165"/>
      <c r="V4079" s="165"/>
      <c r="X4079" s="165"/>
      <c r="Z4079" s="165"/>
      <c r="AB4079" s="165"/>
      <c r="AD4079" s="165"/>
      <c r="AF4079" s="165"/>
      <c r="AH4079" s="165"/>
      <c r="AJ4079" s="165"/>
      <c r="AL4079" s="165"/>
      <c r="AN4079" s="165"/>
      <c r="AP4079" s="165"/>
      <c r="AR4079" s="165"/>
      <c r="AT4079" s="165"/>
      <c r="AV4079" s="165"/>
      <c r="AX4079" s="165"/>
      <c r="AZ4079" s="165"/>
      <c r="BB4079" s="165"/>
    </row>
    <row r="4080" spans="1:54" s="174" customFormat="1" ht="18.399999999999999" customHeight="1" x14ac:dyDescent="0.3">
      <c r="A4080" s="182"/>
      <c r="B4080" s="160"/>
      <c r="C4080" s="64"/>
      <c r="D4080" s="161"/>
      <c r="E4080" s="161"/>
      <c r="F4080" s="165"/>
      <c r="H4080" s="165"/>
      <c r="J4080" s="165"/>
      <c r="L4080" s="165"/>
      <c r="N4080" s="165"/>
      <c r="P4080" s="165"/>
      <c r="R4080" s="165"/>
      <c r="T4080" s="165"/>
      <c r="V4080" s="165"/>
      <c r="X4080" s="165"/>
      <c r="Z4080" s="165"/>
      <c r="AB4080" s="165"/>
      <c r="AD4080" s="165"/>
      <c r="AF4080" s="165"/>
      <c r="AH4080" s="165"/>
      <c r="AJ4080" s="165"/>
      <c r="AL4080" s="165"/>
      <c r="AN4080" s="165"/>
      <c r="AP4080" s="165"/>
      <c r="AR4080" s="165"/>
      <c r="AT4080" s="165"/>
      <c r="AV4080" s="165"/>
      <c r="AX4080" s="165"/>
      <c r="AZ4080" s="165"/>
      <c r="BB4080" s="165"/>
    </row>
    <row r="4081" spans="1:54" s="174" customFormat="1" ht="18.399999999999999" customHeight="1" x14ac:dyDescent="0.3">
      <c r="A4081" s="182"/>
      <c r="B4081" s="160"/>
      <c r="C4081" s="64"/>
      <c r="D4081" s="161"/>
      <c r="E4081" s="161"/>
      <c r="H4081" s="165"/>
      <c r="J4081" s="165"/>
      <c r="L4081" s="165"/>
      <c r="N4081" s="165"/>
      <c r="P4081" s="165"/>
      <c r="R4081" s="165"/>
      <c r="T4081" s="165"/>
      <c r="V4081" s="165"/>
      <c r="X4081" s="165"/>
      <c r="Z4081" s="165"/>
      <c r="AB4081" s="165"/>
      <c r="AD4081" s="165"/>
      <c r="AF4081" s="165"/>
      <c r="AH4081" s="165"/>
      <c r="AJ4081" s="165"/>
      <c r="AL4081" s="165"/>
      <c r="AN4081" s="165"/>
      <c r="AP4081" s="165"/>
      <c r="AR4081" s="165"/>
      <c r="AT4081" s="165"/>
      <c r="AV4081" s="165"/>
      <c r="AX4081" s="165"/>
      <c r="AZ4081" s="165"/>
      <c r="BB4081" s="165"/>
    </row>
    <row r="4082" spans="1:54" s="174" customFormat="1" ht="18.399999999999999" customHeight="1" x14ac:dyDescent="0.3">
      <c r="A4082" s="182"/>
      <c r="B4082" s="160"/>
      <c r="C4082" s="64"/>
      <c r="D4082" s="161"/>
      <c r="E4082" s="161"/>
      <c r="H4082" s="164"/>
      <c r="J4082" s="164"/>
      <c r="L4082" s="164"/>
      <c r="N4082" s="164"/>
      <c r="P4082" s="164"/>
      <c r="R4082" s="164"/>
      <c r="T4082" s="164"/>
      <c r="V4082" s="164"/>
      <c r="X4082" s="164"/>
      <c r="Z4082" s="164"/>
      <c r="AB4082" s="164"/>
      <c r="AD4082" s="164"/>
      <c r="AF4082" s="164"/>
      <c r="AH4082" s="164"/>
      <c r="AJ4082" s="164"/>
      <c r="AL4082" s="164"/>
      <c r="AN4082" s="164"/>
      <c r="AP4082" s="164"/>
      <c r="AR4082" s="164"/>
      <c r="AT4082" s="164"/>
      <c r="AV4082" s="164"/>
      <c r="AX4082" s="164"/>
      <c r="AZ4082" s="164"/>
      <c r="BB4082" s="164"/>
    </row>
    <row r="4083" spans="1:54" s="174" customFormat="1" ht="18.399999999999999" customHeight="1" x14ac:dyDescent="0.3">
      <c r="A4083" s="200"/>
      <c r="B4083" s="173"/>
      <c r="C4083" s="67"/>
      <c r="D4083" s="161"/>
      <c r="E4083" s="161"/>
      <c r="H4083" s="165"/>
      <c r="J4083" s="165"/>
      <c r="L4083" s="165"/>
      <c r="N4083" s="165"/>
      <c r="P4083" s="165"/>
      <c r="R4083" s="165"/>
      <c r="T4083" s="165"/>
      <c r="V4083" s="165"/>
      <c r="X4083" s="165"/>
      <c r="Z4083" s="165"/>
      <c r="AB4083" s="165"/>
      <c r="AD4083" s="165"/>
      <c r="AF4083" s="165"/>
      <c r="AH4083" s="165"/>
      <c r="AJ4083" s="165"/>
      <c r="AL4083" s="165"/>
      <c r="AN4083" s="165"/>
      <c r="AP4083" s="165"/>
      <c r="AR4083" s="165"/>
      <c r="AT4083" s="165"/>
      <c r="AV4083" s="165"/>
      <c r="AX4083" s="165"/>
      <c r="AZ4083" s="165"/>
      <c r="BB4083" s="165"/>
    </row>
    <row r="4084" spans="1:54" s="174" customFormat="1" ht="18.399999999999999" customHeight="1" x14ac:dyDescent="0.3">
      <c r="A4084" s="206"/>
      <c r="B4084" s="161"/>
      <c r="C4084" s="89"/>
      <c r="D4084" s="177"/>
      <c r="E4084" s="161"/>
      <c r="H4084" s="165"/>
      <c r="J4084" s="165"/>
      <c r="L4084" s="165"/>
      <c r="N4084" s="165"/>
      <c r="P4084" s="165"/>
      <c r="R4084" s="165"/>
      <c r="T4084" s="165"/>
      <c r="V4084" s="165"/>
      <c r="X4084" s="165"/>
      <c r="Z4084" s="165"/>
      <c r="AB4084" s="165"/>
      <c r="AD4084" s="165"/>
      <c r="AF4084" s="165"/>
      <c r="AH4084" s="165"/>
      <c r="AJ4084" s="165"/>
      <c r="AL4084" s="165"/>
      <c r="AN4084" s="165"/>
      <c r="AP4084" s="165"/>
      <c r="AR4084" s="165"/>
      <c r="AT4084" s="165"/>
      <c r="AV4084" s="165"/>
      <c r="AX4084" s="165"/>
      <c r="AZ4084" s="165"/>
      <c r="BB4084" s="165"/>
    </row>
    <row r="4085" spans="1:54" s="174" customFormat="1" ht="18.399999999999999" customHeight="1" x14ac:dyDescent="0.3">
      <c r="A4085" s="206"/>
      <c r="B4085" s="161"/>
      <c r="C4085" s="89"/>
      <c r="D4085" s="177"/>
      <c r="E4085" s="161"/>
      <c r="H4085" s="165"/>
      <c r="J4085" s="165"/>
      <c r="L4085" s="165"/>
      <c r="N4085" s="165"/>
      <c r="P4085" s="165"/>
      <c r="R4085" s="165"/>
      <c r="T4085" s="165"/>
      <c r="V4085" s="165"/>
      <c r="X4085" s="165"/>
      <c r="Z4085" s="165"/>
      <c r="AB4085" s="165"/>
      <c r="AD4085" s="165"/>
      <c r="AF4085" s="165"/>
      <c r="AH4085" s="165"/>
      <c r="AJ4085" s="165"/>
      <c r="AL4085" s="165"/>
      <c r="AN4085" s="165"/>
      <c r="AP4085" s="165"/>
      <c r="AR4085" s="165"/>
      <c r="AT4085" s="165"/>
      <c r="AV4085" s="165"/>
      <c r="AX4085" s="165"/>
      <c r="AZ4085" s="165"/>
      <c r="BB4085" s="165"/>
    </row>
    <row r="4086" spans="1:54" s="174" customFormat="1" ht="18.399999999999999" customHeight="1" x14ac:dyDescent="0.3">
      <c r="A4086" s="182"/>
      <c r="B4086" s="160"/>
      <c r="C4086" s="89"/>
      <c r="D4086" s="164"/>
      <c r="E4086" s="161"/>
      <c r="H4086" s="165"/>
      <c r="J4086" s="165"/>
      <c r="L4086" s="165"/>
      <c r="N4086" s="165"/>
      <c r="P4086" s="165"/>
      <c r="R4086" s="165"/>
      <c r="T4086" s="165"/>
      <c r="V4086" s="165"/>
      <c r="X4086" s="165"/>
      <c r="Z4086" s="165"/>
      <c r="AB4086" s="165"/>
      <c r="AD4086" s="165"/>
      <c r="AF4086" s="165"/>
      <c r="AH4086" s="165"/>
      <c r="AJ4086" s="165"/>
      <c r="AL4086" s="165"/>
      <c r="AN4086" s="165"/>
      <c r="AP4086" s="165"/>
      <c r="AR4086" s="165"/>
      <c r="AT4086" s="165"/>
      <c r="AV4086" s="165"/>
      <c r="AX4086" s="165"/>
      <c r="AZ4086" s="165"/>
      <c r="BB4086" s="165"/>
    </row>
    <row r="4087" spans="1:54" s="174" customFormat="1" ht="18.399999999999999" customHeight="1" x14ac:dyDescent="0.3">
      <c r="A4087" s="206"/>
      <c r="B4087" s="160"/>
      <c r="C4087" s="89"/>
      <c r="D4087" s="177"/>
      <c r="E4087" s="161"/>
      <c r="H4087" s="165"/>
      <c r="J4087" s="165"/>
      <c r="L4087" s="165"/>
      <c r="N4087" s="165"/>
      <c r="P4087" s="165"/>
      <c r="R4087" s="165"/>
      <c r="T4087" s="165"/>
      <c r="V4087" s="165"/>
      <c r="X4087" s="165"/>
      <c r="Z4087" s="165"/>
      <c r="AB4087" s="165"/>
      <c r="AD4087" s="165"/>
      <c r="AF4087" s="165"/>
      <c r="AH4087" s="165"/>
      <c r="AJ4087" s="165"/>
      <c r="AL4087" s="165"/>
      <c r="AN4087" s="165"/>
      <c r="AP4087" s="165"/>
      <c r="AR4087" s="165"/>
      <c r="AT4087" s="165"/>
      <c r="AV4087" s="165"/>
      <c r="AX4087" s="165"/>
      <c r="AZ4087" s="165"/>
      <c r="BB4087" s="165"/>
    </row>
    <row r="4088" spans="1:54" s="174" customFormat="1" ht="18.399999999999999" customHeight="1" x14ac:dyDescent="0.3">
      <c r="A4088" s="182"/>
      <c r="B4088" s="160"/>
      <c r="C4088" s="64"/>
      <c r="D4088" s="161"/>
      <c r="E4088" s="161"/>
      <c r="F4088" s="165"/>
      <c r="H4088" s="165"/>
      <c r="J4088" s="165"/>
      <c r="L4088" s="165"/>
      <c r="N4088" s="165"/>
      <c r="P4088" s="165"/>
      <c r="R4088" s="165"/>
      <c r="T4088" s="165"/>
      <c r="V4088" s="165"/>
      <c r="X4088" s="165"/>
      <c r="Z4088" s="165"/>
      <c r="AB4088" s="165"/>
      <c r="AD4088" s="165"/>
      <c r="AF4088" s="165"/>
      <c r="AH4088" s="165"/>
      <c r="AJ4088" s="165"/>
      <c r="AL4088" s="165"/>
      <c r="AN4088" s="165"/>
      <c r="AP4088" s="165"/>
      <c r="AR4088" s="165"/>
      <c r="AT4088" s="165"/>
      <c r="AV4088" s="165"/>
      <c r="AX4088" s="165"/>
      <c r="AZ4088" s="165"/>
      <c r="BB4088" s="165"/>
    </row>
    <row r="4089" spans="1:54" s="174" customFormat="1" ht="18.399999999999999" customHeight="1" x14ac:dyDescent="0.3">
      <c r="A4089" s="182"/>
      <c r="B4089" s="160"/>
      <c r="C4089" s="64"/>
      <c r="D4089" s="161"/>
      <c r="E4089" s="161"/>
      <c r="F4089" s="165"/>
      <c r="H4089" s="165"/>
      <c r="J4089" s="165"/>
      <c r="L4089" s="165"/>
      <c r="N4089" s="165"/>
      <c r="P4089" s="165"/>
      <c r="R4089" s="165"/>
      <c r="T4089" s="165"/>
      <c r="V4089" s="165"/>
      <c r="X4089" s="165"/>
      <c r="Z4089" s="165"/>
      <c r="AB4089" s="165"/>
      <c r="AD4089" s="165"/>
      <c r="AF4089" s="165"/>
      <c r="AH4089" s="165"/>
      <c r="AJ4089" s="165"/>
      <c r="AL4089" s="165"/>
      <c r="AN4089" s="165"/>
      <c r="AP4089" s="165"/>
      <c r="AR4089" s="165"/>
      <c r="AT4089" s="165"/>
      <c r="AV4089" s="165"/>
      <c r="AX4089" s="165"/>
      <c r="AZ4089" s="165"/>
      <c r="BB4089" s="165"/>
    </row>
    <row r="4090" spans="1:54" s="174" customFormat="1" ht="18.399999999999999" customHeight="1" x14ac:dyDescent="0.3">
      <c r="A4090" s="182"/>
      <c r="B4090" s="160"/>
      <c r="C4090" s="64"/>
      <c r="D4090" s="161"/>
      <c r="E4090" s="161"/>
      <c r="H4090" s="165"/>
      <c r="J4090" s="165"/>
      <c r="L4090" s="165"/>
      <c r="N4090" s="165"/>
      <c r="P4090" s="165"/>
      <c r="R4090" s="165"/>
      <c r="T4090" s="165"/>
      <c r="V4090" s="165"/>
      <c r="X4090" s="165"/>
      <c r="Z4090" s="165"/>
      <c r="AB4090" s="165"/>
      <c r="AD4090" s="165"/>
      <c r="AF4090" s="165"/>
      <c r="AH4090" s="165"/>
      <c r="AJ4090" s="165"/>
      <c r="AL4090" s="165"/>
      <c r="AN4090" s="165"/>
      <c r="AP4090" s="165"/>
      <c r="AR4090" s="165"/>
      <c r="AT4090" s="165"/>
      <c r="AV4090" s="165"/>
      <c r="AX4090" s="165"/>
      <c r="AZ4090" s="165"/>
      <c r="BB4090" s="165"/>
    </row>
    <row r="4091" spans="1:54" s="174" customFormat="1" ht="18.399999999999999" customHeight="1" x14ac:dyDescent="0.3">
      <c r="A4091" s="182"/>
      <c r="B4091" s="160"/>
      <c r="C4091" s="64"/>
      <c r="D4091" s="161"/>
      <c r="E4091" s="161"/>
      <c r="H4091" s="165"/>
      <c r="J4091" s="165"/>
      <c r="L4091" s="165"/>
      <c r="N4091" s="165"/>
      <c r="P4091" s="165"/>
      <c r="R4091" s="165"/>
      <c r="T4091" s="165"/>
      <c r="V4091" s="165"/>
      <c r="X4091" s="165"/>
      <c r="Z4091" s="165"/>
      <c r="AB4091" s="165"/>
      <c r="AD4091" s="165"/>
      <c r="AF4091" s="165"/>
      <c r="AH4091" s="165"/>
      <c r="AJ4091" s="165"/>
      <c r="AL4091" s="165"/>
      <c r="AN4091" s="165"/>
      <c r="AP4091" s="165"/>
      <c r="AR4091" s="165"/>
      <c r="AT4091" s="165"/>
      <c r="AV4091" s="165"/>
      <c r="AX4091" s="165"/>
      <c r="AZ4091" s="165"/>
      <c r="BB4091" s="165"/>
    </row>
    <row r="4092" spans="1:54" s="174" customFormat="1" ht="18.399999999999999" customHeight="1" x14ac:dyDescent="0.3">
      <c r="A4092" s="182"/>
      <c r="B4092" s="160"/>
      <c r="C4092" s="64"/>
      <c r="D4092" s="161"/>
      <c r="E4092" s="161"/>
      <c r="F4092" s="165"/>
      <c r="H4092" s="165"/>
      <c r="J4092" s="165"/>
      <c r="L4092" s="165"/>
      <c r="N4092" s="165"/>
      <c r="P4092" s="165"/>
      <c r="R4092" s="165"/>
      <c r="T4092" s="165"/>
      <c r="V4092" s="165"/>
      <c r="X4092" s="165"/>
      <c r="Z4092" s="165"/>
      <c r="AB4092" s="165"/>
      <c r="AD4092" s="165"/>
      <c r="AF4092" s="165"/>
      <c r="AH4092" s="165"/>
      <c r="AJ4092" s="165"/>
      <c r="AL4092" s="165"/>
      <c r="AN4092" s="165"/>
      <c r="AP4092" s="165"/>
      <c r="AR4092" s="165"/>
      <c r="AT4092" s="165"/>
      <c r="AV4092" s="165"/>
      <c r="AX4092" s="165"/>
      <c r="AZ4092" s="165"/>
      <c r="BB4092" s="165"/>
    </row>
    <row r="4093" spans="1:54" s="174" customFormat="1" ht="18.399999999999999" customHeight="1" x14ac:dyDescent="0.3">
      <c r="A4093" s="182"/>
      <c r="B4093" s="160"/>
      <c r="C4093" s="64"/>
      <c r="D4093" s="161"/>
      <c r="E4093" s="161"/>
      <c r="H4093" s="165"/>
      <c r="J4093" s="165"/>
      <c r="L4093" s="165"/>
      <c r="N4093" s="165"/>
      <c r="P4093" s="165"/>
      <c r="R4093" s="165"/>
      <c r="T4093" s="165"/>
      <c r="V4093" s="165"/>
      <c r="X4093" s="165"/>
      <c r="Z4093" s="165"/>
      <c r="AB4093" s="165"/>
      <c r="AD4093" s="165"/>
      <c r="AF4093" s="165"/>
      <c r="AH4093" s="165"/>
      <c r="AJ4093" s="165"/>
      <c r="AL4093" s="165"/>
      <c r="AN4093" s="165"/>
      <c r="AP4093" s="165"/>
      <c r="AR4093" s="165"/>
      <c r="AT4093" s="165"/>
      <c r="AV4093" s="165"/>
      <c r="AX4093" s="165"/>
      <c r="AZ4093" s="165"/>
      <c r="BB4093" s="165"/>
    </row>
    <row r="4094" spans="1:54" s="174" customFormat="1" ht="18.399999999999999" customHeight="1" x14ac:dyDescent="0.3">
      <c r="A4094" s="182"/>
      <c r="B4094" s="161"/>
      <c r="C4094" s="89"/>
      <c r="D4094" s="164"/>
      <c r="E4094" s="161"/>
      <c r="H4094" s="165"/>
      <c r="J4094" s="165"/>
      <c r="L4094" s="165"/>
      <c r="N4094" s="165"/>
      <c r="P4094" s="165"/>
      <c r="R4094" s="165"/>
      <c r="T4094" s="165"/>
      <c r="V4094" s="165"/>
      <c r="X4094" s="165"/>
      <c r="Z4094" s="165"/>
      <c r="AB4094" s="165"/>
      <c r="AD4094" s="165"/>
      <c r="AF4094" s="165"/>
      <c r="AH4094" s="165"/>
      <c r="AJ4094" s="165"/>
      <c r="AL4094" s="165"/>
      <c r="AN4094" s="165"/>
      <c r="AP4094" s="165"/>
      <c r="AR4094" s="165"/>
      <c r="AT4094" s="165"/>
      <c r="AV4094" s="165"/>
      <c r="AX4094" s="165"/>
      <c r="AZ4094" s="165"/>
      <c r="BB4094" s="165"/>
    </row>
    <row r="4095" spans="1:54" s="174" customFormat="1" ht="18.399999999999999" customHeight="1" x14ac:dyDescent="0.3">
      <c r="A4095" s="182"/>
      <c r="B4095" s="160"/>
      <c r="C4095" s="64"/>
      <c r="D4095" s="161"/>
      <c r="E4095" s="161"/>
      <c r="L4095" s="165"/>
      <c r="N4095" s="165"/>
      <c r="P4095" s="165"/>
      <c r="R4095" s="165"/>
      <c r="T4095" s="165"/>
      <c r="V4095" s="165"/>
      <c r="X4095" s="165"/>
      <c r="Z4095" s="165"/>
      <c r="AB4095" s="165"/>
      <c r="AD4095" s="165"/>
      <c r="AF4095" s="165"/>
      <c r="AH4095" s="165"/>
      <c r="AJ4095" s="165"/>
      <c r="AL4095" s="165"/>
      <c r="AN4095" s="165"/>
      <c r="AP4095" s="165"/>
      <c r="AR4095" s="165"/>
      <c r="AT4095" s="165"/>
      <c r="AV4095" s="165"/>
      <c r="AX4095" s="165"/>
      <c r="AZ4095" s="165"/>
      <c r="BB4095" s="165"/>
    </row>
    <row r="4096" spans="1:54" s="174" customFormat="1" ht="18.399999999999999" customHeight="1" x14ac:dyDescent="0.3">
      <c r="A4096" s="182"/>
      <c r="B4096" s="160"/>
      <c r="C4096" s="64"/>
      <c r="D4096" s="161"/>
      <c r="E4096" s="161"/>
      <c r="F4096" s="165"/>
      <c r="H4096" s="165"/>
      <c r="J4096" s="165"/>
      <c r="L4096" s="165"/>
      <c r="N4096" s="165"/>
      <c r="P4096" s="165"/>
      <c r="R4096" s="165"/>
      <c r="T4096" s="165"/>
      <c r="V4096" s="165"/>
      <c r="X4096" s="165"/>
      <c r="Z4096" s="165"/>
      <c r="AB4096" s="165"/>
      <c r="AD4096" s="165"/>
      <c r="AF4096" s="165"/>
      <c r="AH4096" s="165"/>
      <c r="AJ4096" s="165"/>
      <c r="AL4096" s="165"/>
      <c r="AN4096" s="165"/>
      <c r="AP4096" s="165"/>
      <c r="AR4096" s="165"/>
      <c r="AT4096" s="165"/>
      <c r="AV4096" s="165"/>
      <c r="AX4096" s="165"/>
      <c r="AZ4096" s="165"/>
      <c r="BB4096" s="165"/>
    </row>
    <row r="4097" spans="1:54" s="174" customFormat="1" ht="18.399999999999999" customHeight="1" x14ac:dyDescent="0.3">
      <c r="A4097" s="182"/>
      <c r="B4097" s="160"/>
      <c r="C4097" s="64"/>
      <c r="D4097" s="161"/>
      <c r="E4097" s="161"/>
      <c r="F4097" s="165"/>
      <c r="H4097" s="165"/>
      <c r="J4097" s="165"/>
      <c r="L4097" s="165"/>
      <c r="N4097" s="165"/>
      <c r="P4097" s="165"/>
      <c r="R4097" s="165"/>
      <c r="T4097" s="165"/>
      <c r="V4097" s="165"/>
      <c r="X4097" s="165"/>
      <c r="Z4097" s="165"/>
      <c r="AB4097" s="165"/>
      <c r="AD4097" s="165"/>
      <c r="AF4097" s="165"/>
      <c r="AH4097" s="165"/>
      <c r="AJ4097" s="165"/>
      <c r="AL4097" s="165"/>
      <c r="AN4097" s="165"/>
      <c r="AP4097" s="165"/>
      <c r="AR4097" s="165"/>
      <c r="AT4097" s="165"/>
      <c r="AV4097" s="165"/>
      <c r="AX4097" s="165"/>
      <c r="AZ4097" s="165"/>
      <c r="BB4097" s="165"/>
    </row>
    <row r="4098" spans="1:54" s="174" customFormat="1" ht="18.399999999999999" customHeight="1" x14ac:dyDescent="0.3">
      <c r="A4098" s="182"/>
      <c r="B4098" s="160"/>
      <c r="C4098" s="64"/>
      <c r="D4098" s="161"/>
      <c r="E4098" s="161"/>
      <c r="H4098" s="165"/>
      <c r="J4098" s="165"/>
      <c r="L4098" s="165"/>
      <c r="N4098" s="165"/>
      <c r="P4098" s="165"/>
      <c r="R4098" s="165"/>
      <c r="T4098" s="165"/>
      <c r="V4098" s="165"/>
      <c r="X4098" s="165"/>
      <c r="Z4098" s="165"/>
      <c r="AB4098" s="165"/>
      <c r="AD4098" s="165"/>
      <c r="AF4098" s="165"/>
      <c r="AH4098" s="165"/>
      <c r="AJ4098" s="165"/>
      <c r="AL4098" s="165"/>
      <c r="AN4098" s="165"/>
      <c r="AP4098" s="165"/>
      <c r="AR4098" s="165"/>
      <c r="AT4098" s="165"/>
      <c r="AV4098" s="165"/>
      <c r="AX4098" s="165"/>
      <c r="AZ4098" s="165"/>
      <c r="BB4098" s="165"/>
    </row>
    <row r="4099" spans="1:54" s="174" customFormat="1" ht="18.399999999999999" customHeight="1" x14ac:dyDescent="0.3">
      <c r="A4099" s="182"/>
      <c r="B4099" s="160"/>
      <c r="C4099" s="64"/>
      <c r="D4099" s="161"/>
      <c r="E4099" s="161"/>
      <c r="J4099" s="165"/>
      <c r="L4099" s="165"/>
      <c r="N4099" s="165"/>
      <c r="P4099" s="165"/>
      <c r="R4099" s="165"/>
      <c r="T4099" s="165"/>
      <c r="V4099" s="165"/>
      <c r="X4099" s="165"/>
      <c r="Z4099" s="165"/>
      <c r="AB4099" s="165"/>
      <c r="AD4099" s="165"/>
      <c r="AF4099" s="165"/>
      <c r="AH4099" s="165"/>
      <c r="AJ4099" s="165"/>
      <c r="AL4099" s="165"/>
      <c r="AN4099" s="165"/>
      <c r="AP4099" s="165"/>
      <c r="AR4099" s="165"/>
      <c r="AT4099" s="165"/>
      <c r="AV4099" s="165"/>
      <c r="AX4099" s="165"/>
      <c r="AZ4099" s="165"/>
      <c r="BB4099" s="165"/>
    </row>
    <row r="4100" spans="1:54" s="174" customFormat="1" ht="18.399999999999999" customHeight="1" x14ac:dyDescent="0.3">
      <c r="A4100" s="182"/>
      <c r="B4100" s="160"/>
      <c r="C4100" s="64"/>
      <c r="D4100" s="161"/>
      <c r="E4100" s="161"/>
      <c r="H4100" s="164"/>
      <c r="J4100" s="164"/>
      <c r="L4100" s="164"/>
      <c r="N4100" s="164"/>
      <c r="P4100" s="164"/>
      <c r="R4100" s="164"/>
      <c r="T4100" s="164"/>
      <c r="V4100" s="164"/>
      <c r="X4100" s="164"/>
      <c r="Z4100" s="164"/>
      <c r="AB4100" s="164"/>
      <c r="AD4100" s="164"/>
      <c r="AF4100" s="164"/>
      <c r="AH4100" s="164"/>
      <c r="AJ4100" s="164"/>
      <c r="AL4100" s="164"/>
      <c r="AN4100" s="164"/>
      <c r="AP4100" s="164"/>
      <c r="AR4100" s="164"/>
      <c r="AT4100" s="164"/>
      <c r="AV4100" s="164"/>
      <c r="AX4100" s="164"/>
      <c r="AZ4100" s="164"/>
      <c r="BB4100" s="164"/>
    </row>
    <row r="4101" spans="1:54" s="174" customFormat="1" ht="18.399999999999999" customHeight="1" x14ac:dyDescent="0.3">
      <c r="A4101" s="182"/>
      <c r="B4101" s="160"/>
      <c r="C4101" s="64"/>
      <c r="D4101" s="161"/>
      <c r="E4101" s="161"/>
      <c r="F4101" s="165"/>
      <c r="H4101" s="165"/>
      <c r="J4101" s="165"/>
      <c r="L4101" s="165"/>
      <c r="N4101" s="165"/>
      <c r="P4101" s="165"/>
      <c r="R4101" s="165"/>
      <c r="T4101" s="165"/>
      <c r="V4101" s="165"/>
      <c r="X4101" s="165"/>
      <c r="Z4101" s="165"/>
      <c r="AB4101" s="165"/>
      <c r="AD4101" s="165"/>
      <c r="AF4101" s="165"/>
      <c r="AH4101" s="165"/>
      <c r="AJ4101" s="165"/>
      <c r="AL4101" s="165"/>
      <c r="AN4101" s="165"/>
      <c r="AP4101" s="165"/>
      <c r="AR4101" s="165"/>
      <c r="AT4101" s="165"/>
      <c r="AV4101" s="165"/>
      <c r="AX4101" s="165"/>
      <c r="AZ4101" s="165"/>
      <c r="BB4101" s="165"/>
    </row>
    <row r="4102" spans="1:54" s="174" customFormat="1" ht="18.399999999999999" customHeight="1" x14ac:dyDescent="0.3">
      <c r="A4102" s="182"/>
      <c r="B4102" s="160"/>
      <c r="C4102" s="64"/>
      <c r="D4102" s="161"/>
      <c r="E4102" s="161"/>
      <c r="F4102" s="165"/>
      <c r="H4102" s="165"/>
      <c r="J4102" s="165"/>
      <c r="L4102" s="165"/>
      <c r="N4102" s="165"/>
      <c r="P4102" s="165"/>
      <c r="R4102" s="165"/>
      <c r="T4102" s="165"/>
      <c r="V4102" s="165"/>
      <c r="X4102" s="165"/>
      <c r="Z4102" s="165"/>
      <c r="AB4102" s="165"/>
      <c r="AD4102" s="165"/>
      <c r="AF4102" s="165"/>
      <c r="AH4102" s="165"/>
      <c r="AJ4102" s="165"/>
      <c r="AL4102" s="165"/>
      <c r="AN4102" s="165"/>
      <c r="AP4102" s="165"/>
      <c r="AR4102" s="165"/>
      <c r="AT4102" s="165"/>
      <c r="AV4102" s="165"/>
      <c r="AX4102" s="165"/>
      <c r="AZ4102" s="165"/>
      <c r="BB4102" s="165"/>
    </row>
    <row r="4103" spans="1:54" s="174" customFormat="1" ht="18.399999999999999" customHeight="1" x14ac:dyDescent="0.3">
      <c r="A4103" s="182"/>
      <c r="B4103" s="160"/>
      <c r="C4103" s="64"/>
      <c r="D4103" s="161"/>
      <c r="E4103" s="161"/>
      <c r="F4103" s="165"/>
      <c r="H4103" s="165"/>
      <c r="J4103" s="165"/>
      <c r="L4103" s="165"/>
      <c r="N4103" s="165"/>
      <c r="P4103" s="165"/>
      <c r="R4103" s="165"/>
      <c r="T4103" s="165"/>
      <c r="V4103" s="165"/>
      <c r="X4103" s="165"/>
      <c r="Z4103" s="165"/>
      <c r="AB4103" s="165"/>
      <c r="AD4103" s="165"/>
      <c r="AF4103" s="165"/>
      <c r="AH4103" s="165"/>
      <c r="AJ4103" s="165"/>
      <c r="AL4103" s="165"/>
      <c r="AN4103" s="165"/>
      <c r="AP4103" s="165"/>
      <c r="AR4103" s="165"/>
      <c r="AT4103" s="165"/>
      <c r="AV4103" s="165"/>
      <c r="AX4103" s="165"/>
      <c r="AZ4103" s="165"/>
      <c r="BB4103" s="165"/>
    </row>
    <row r="4104" spans="1:54" s="174" customFormat="1" ht="18.399999999999999" customHeight="1" x14ac:dyDescent="0.3">
      <c r="A4104" s="206"/>
      <c r="B4104" s="161"/>
      <c r="C4104" s="89"/>
      <c r="D4104" s="177"/>
      <c r="E4104" s="161"/>
      <c r="H4104" s="165"/>
      <c r="J4104" s="165"/>
      <c r="L4104" s="165"/>
      <c r="N4104" s="165"/>
      <c r="P4104" s="165"/>
      <c r="R4104" s="165"/>
      <c r="T4104" s="165"/>
      <c r="V4104" s="165"/>
      <c r="X4104" s="165"/>
      <c r="Z4104" s="165"/>
      <c r="AB4104" s="165"/>
      <c r="AD4104" s="165"/>
      <c r="AF4104" s="165"/>
      <c r="AH4104" s="165"/>
      <c r="AJ4104" s="165"/>
      <c r="AL4104" s="165"/>
      <c r="AN4104" s="165"/>
      <c r="AP4104" s="165"/>
      <c r="AR4104" s="165"/>
      <c r="AT4104" s="165"/>
      <c r="AV4104" s="165"/>
      <c r="AX4104" s="165"/>
      <c r="AZ4104" s="165"/>
      <c r="BB4104" s="165"/>
    </row>
    <row r="4105" spans="1:54" s="174" customFormat="1" ht="18.399999999999999" customHeight="1" x14ac:dyDescent="0.3">
      <c r="A4105" s="200"/>
      <c r="B4105" s="173"/>
      <c r="C4105" s="67"/>
      <c r="D4105" s="161"/>
      <c r="E4105" s="161"/>
      <c r="H4105" s="165"/>
      <c r="J4105" s="165"/>
      <c r="L4105" s="165"/>
      <c r="N4105" s="165"/>
      <c r="P4105" s="165"/>
      <c r="R4105" s="165"/>
      <c r="T4105" s="165"/>
      <c r="V4105" s="165"/>
      <c r="X4105" s="165"/>
      <c r="Z4105" s="165"/>
      <c r="AB4105" s="165"/>
      <c r="AD4105" s="165"/>
      <c r="AF4105" s="165"/>
      <c r="AH4105" s="165"/>
      <c r="AJ4105" s="165"/>
      <c r="AL4105" s="165"/>
      <c r="AN4105" s="165"/>
      <c r="AP4105" s="165"/>
      <c r="AR4105" s="165"/>
      <c r="AT4105" s="165"/>
      <c r="AV4105" s="165"/>
      <c r="AX4105" s="165"/>
      <c r="AZ4105" s="165"/>
      <c r="BB4105" s="165"/>
    </row>
    <row r="4106" spans="1:54" s="174" customFormat="1" ht="18.399999999999999" customHeight="1" x14ac:dyDescent="0.3">
      <c r="A4106" s="200"/>
      <c r="B4106" s="173"/>
      <c r="C4106" s="67"/>
      <c r="D4106" s="161"/>
      <c r="E4106" s="161"/>
      <c r="N4106" s="165"/>
      <c r="P4106" s="165"/>
      <c r="R4106" s="165"/>
      <c r="T4106" s="165"/>
      <c r="V4106" s="165"/>
      <c r="X4106" s="165"/>
      <c r="Z4106" s="165"/>
      <c r="AB4106" s="165"/>
      <c r="AD4106" s="165"/>
      <c r="AF4106" s="165"/>
      <c r="AH4106" s="165"/>
      <c r="AJ4106" s="165"/>
      <c r="AL4106" s="165"/>
      <c r="AN4106" s="165"/>
      <c r="AP4106" s="165"/>
      <c r="AR4106" s="165"/>
      <c r="AT4106" s="165"/>
      <c r="AV4106" s="165"/>
      <c r="AX4106" s="165"/>
      <c r="AZ4106" s="165"/>
      <c r="BB4106" s="165"/>
    </row>
    <row r="4107" spans="1:54" s="174" customFormat="1" ht="18.399999999999999" customHeight="1" x14ac:dyDescent="0.3">
      <c r="A4107" s="182"/>
      <c r="B4107" s="161"/>
      <c r="C4107" s="89"/>
      <c r="D4107" s="164"/>
      <c r="E4107" s="161"/>
      <c r="H4107" s="165"/>
      <c r="J4107" s="165"/>
      <c r="L4107" s="165"/>
      <c r="N4107" s="165"/>
      <c r="P4107" s="165"/>
      <c r="R4107" s="165"/>
      <c r="T4107" s="165"/>
      <c r="V4107" s="165"/>
      <c r="X4107" s="165"/>
      <c r="Z4107" s="165"/>
      <c r="AB4107" s="165"/>
      <c r="AD4107" s="165"/>
      <c r="AF4107" s="165"/>
      <c r="AH4107" s="165"/>
      <c r="AJ4107" s="165"/>
      <c r="AL4107" s="165"/>
      <c r="AN4107" s="165"/>
      <c r="AP4107" s="165"/>
      <c r="AR4107" s="165"/>
      <c r="AT4107" s="165"/>
      <c r="AV4107" s="165"/>
      <c r="AX4107" s="165"/>
      <c r="AZ4107" s="165"/>
      <c r="BB4107" s="165"/>
    </row>
    <row r="4108" spans="1:54" s="174" customFormat="1" ht="18.399999999999999" customHeight="1" x14ac:dyDescent="0.3">
      <c r="A4108" s="182"/>
      <c r="B4108" s="161"/>
      <c r="C4108" s="89"/>
      <c r="D4108" s="164"/>
      <c r="E4108" s="161"/>
      <c r="H4108" s="165"/>
      <c r="J4108" s="165"/>
      <c r="L4108" s="165"/>
      <c r="N4108" s="165"/>
      <c r="P4108" s="165"/>
      <c r="R4108" s="165"/>
      <c r="T4108" s="165"/>
      <c r="V4108" s="165"/>
      <c r="X4108" s="165"/>
      <c r="Z4108" s="165"/>
      <c r="AB4108" s="165"/>
      <c r="AD4108" s="165"/>
      <c r="AF4108" s="165"/>
      <c r="AH4108" s="165"/>
      <c r="AJ4108" s="165"/>
      <c r="AL4108" s="165"/>
      <c r="AN4108" s="165"/>
      <c r="AP4108" s="165"/>
      <c r="AR4108" s="165"/>
      <c r="AT4108" s="165"/>
      <c r="AV4108" s="165"/>
      <c r="AX4108" s="165"/>
      <c r="AZ4108" s="165"/>
      <c r="BB4108" s="165"/>
    </row>
    <row r="4109" spans="1:54" s="174" customFormat="1" ht="18.399999999999999" customHeight="1" x14ac:dyDescent="0.3">
      <c r="A4109" s="182"/>
      <c r="B4109" s="160"/>
      <c r="C4109" s="64"/>
      <c r="D4109" s="161"/>
      <c r="E4109" s="161"/>
      <c r="H4109" s="164"/>
      <c r="J4109" s="164"/>
      <c r="L4109" s="164"/>
      <c r="N4109" s="164"/>
      <c r="P4109" s="164"/>
      <c r="R4109" s="164"/>
      <c r="T4109" s="164"/>
      <c r="V4109" s="164"/>
      <c r="X4109" s="164"/>
      <c r="Z4109" s="164"/>
      <c r="AB4109" s="164"/>
      <c r="AD4109" s="164"/>
      <c r="AF4109" s="164"/>
      <c r="AH4109" s="164"/>
      <c r="AJ4109" s="164"/>
      <c r="AL4109" s="164"/>
      <c r="AN4109" s="164"/>
      <c r="AP4109" s="164"/>
      <c r="AR4109" s="164"/>
      <c r="AT4109" s="164"/>
      <c r="AV4109" s="164"/>
      <c r="AX4109" s="164"/>
      <c r="AZ4109" s="164"/>
      <c r="BB4109" s="164"/>
    </row>
    <row r="4110" spans="1:54" s="174" customFormat="1" ht="18.399999999999999" customHeight="1" x14ac:dyDescent="0.3">
      <c r="A4110" s="182"/>
      <c r="B4110" s="160"/>
      <c r="C4110" s="64"/>
      <c r="D4110" s="161"/>
      <c r="E4110" s="161"/>
      <c r="F4110" s="165"/>
      <c r="H4110" s="165"/>
      <c r="J4110" s="165"/>
      <c r="L4110" s="165"/>
      <c r="N4110" s="165"/>
      <c r="P4110" s="165"/>
      <c r="R4110" s="165"/>
      <c r="T4110" s="165"/>
      <c r="V4110" s="165"/>
      <c r="X4110" s="165"/>
      <c r="Z4110" s="165"/>
      <c r="AB4110" s="165"/>
      <c r="AD4110" s="165"/>
      <c r="AF4110" s="165"/>
      <c r="AH4110" s="165"/>
      <c r="AJ4110" s="165"/>
      <c r="AL4110" s="165"/>
      <c r="AN4110" s="165"/>
      <c r="AP4110" s="165"/>
      <c r="AR4110" s="165"/>
      <c r="AT4110" s="165"/>
      <c r="AV4110" s="165"/>
      <c r="AX4110" s="165"/>
      <c r="AZ4110" s="165"/>
      <c r="BB4110" s="165"/>
    </row>
    <row r="4111" spans="1:54" s="174" customFormat="1" ht="18.399999999999999" customHeight="1" x14ac:dyDescent="0.3">
      <c r="A4111" s="200"/>
      <c r="B4111" s="173"/>
      <c r="C4111" s="67"/>
      <c r="D4111" s="161"/>
      <c r="E4111" s="161"/>
      <c r="H4111" s="165"/>
      <c r="J4111" s="165"/>
      <c r="L4111" s="165"/>
      <c r="N4111" s="165"/>
      <c r="P4111" s="165"/>
      <c r="R4111" s="165"/>
      <c r="T4111" s="165"/>
      <c r="V4111" s="165"/>
      <c r="X4111" s="165"/>
      <c r="Z4111" s="165"/>
      <c r="AB4111" s="165"/>
      <c r="AD4111" s="165"/>
      <c r="AF4111" s="165"/>
      <c r="AH4111" s="165"/>
      <c r="AJ4111" s="165"/>
      <c r="AL4111" s="165"/>
      <c r="AN4111" s="165"/>
      <c r="AP4111" s="165"/>
      <c r="AR4111" s="165"/>
      <c r="AT4111" s="165"/>
      <c r="AV4111" s="165"/>
      <c r="AX4111" s="165"/>
      <c r="AZ4111" s="165"/>
      <c r="BB4111" s="165"/>
    </row>
    <row r="4112" spans="1:54" s="174" customFormat="1" ht="18.399999999999999" customHeight="1" x14ac:dyDescent="0.3">
      <c r="A4112" s="200"/>
      <c r="B4112" s="173"/>
      <c r="C4112" s="67"/>
      <c r="D4112" s="161"/>
      <c r="E4112" s="161"/>
      <c r="H4112" s="165"/>
      <c r="J4112" s="165"/>
      <c r="L4112" s="165"/>
      <c r="N4112" s="165"/>
      <c r="P4112" s="165"/>
      <c r="R4112" s="165"/>
      <c r="T4112" s="165"/>
      <c r="V4112" s="165"/>
      <c r="X4112" s="165"/>
      <c r="Z4112" s="165"/>
      <c r="AB4112" s="165"/>
      <c r="AD4112" s="165"/>
      <c r="AF4112" s="165"/>
      <c r="AH4112" s="165"/>
      <c r="AJ4112" s="165"/>
      <c r="AL4112" s="165"/>
      <c r="AN4112" s="165"/>
      <c r="AP4112" s="165"/>
      <c r="AR4112" s="165"/>
      <c r="AT4112" s="165"/>
      <c r="AV4112" s="165"/>
      <c r="AX4112" s="165"/>
      <c r="AZ4112" s="165"/>
      <c r="BB4112" s="165"/>
    </row>
    <row r="4113" spans="1:54" s="174" customFormat="1" ht="18.399999999999999" customHeight="1" x14ac:dyDescent="0.3">
      <c r="A4113" s="182"/>
      <c r="B4113" s="160"/>
      <c r="C4113" s="64"/>
      <c r="D4113" s="161"/>
      <c r="E4113" s="161"/>
      <c r="F4113" s="165"/>
      <c r="H4113" s="165"/>
      <c r="J4113" s="165"/>
      <c r="L4113" s="165"/>
      <c r="N4113" s="165"/>
      <c r="P4113" s="165"/>
      <c r="R4113" s="165"/>
      <c r="T4113" s="165"/>
      <c r="V4113" s="165"/>
      <c r="X4113" s="165"/>
      <c r="Z4113" s="165"/>
      <c r="AB4113" s="165"/>
      <c r="AD4113" s="165"/>
      <c r="AF4113" s="165"/>
      <c r="AH4113" s="165"/>
      <c r="AJ4113" s="165"/>
      <c r="AL4113" s="165"/>
      <c r="AN4113" s="165"/>
      <c r="AP4113" s="165"/>
      <c r="AR4113" s="165"/>
      <c r="AT4113" s="165"/>
      <c r="AV4113" s="165"/>
      <c r="AX4113" s="165"/>
      <c r="AZ4113" s="165"/>
      <c r="BB4113" s="165"/>
    </row>
    <row r="4114" spans="1:54" s="174" customFormat="1" ht="18.399999999999999" customHeight="1" x14ac:dyDescent="0.3">
      <c r="A4114" s="182"/>
      <c r="B4114" s="160"/>
      <c r="C4114" s="64"/>
      <c r="D4114" s="161"/>
      <c r="E4114" s="161"/>
      <c r="F4114" s="165"/>
      <c r="H4114" s="165"/>
      <c r="J4114" s="165"/>
      <c r="L4114" s="165"/>
      <c r="N4114" s="165"/>
      <c r="P4114" s="165"/>
      <c r="R4114" s="165"/>
      <c r="T4114" s="165"/>
      <c r="V4114" s="165"/>
      <c r="X4114" s="165"/>
      <c r="Z4114" s="165"/>
      <c r="AB4114" s="165"/>
      <c r="AD4114" s="165"/>
      <c r="AF4114" s="165"/>
      <c r="AH4114" s="165"/>
      <c r="AJ4114" s="165"/>
      <c r="AL4114" s="165"/>
      <c r="AN4114" s="165"/>
      <c r="AP4114" s="165"/>
      <c r="AR4114" s="165"/>
      <c r="AT4114" s="165"/>
      <c r="AV4114" s="165"/>
      <c r="AX4114" s="165"/>
      <c r="AZ4114" s="165"/>
      <c r="BB4114" s="165"/>
    </row>
    <row r="4115" spans="1:54" s="174" customFormat="1" ht="18.399999999999999" customHeight="1" x14ac:dyDescent="0.3">
      <c r="A4115" s="182"/>
      <c r="B4115" s="161"/>
      <c r="C4115" s="89"/>
      <c r="D4115" s="164"/>
      <c r="E4115" s="161"/>
      <c r="H4115" s="165"/>
      <c r="J4115" s="165"/>
      <c r="L4115" s="165"/>
      <c r="N4115" s="165"/>
      <c r="P4115" s="165"/>
      <c r="R4115" s="165"/>
      <c r="T4115" s="165"/>
      <c r="V4115" s="165"/>
      <c r="X4115" s="165"/>
      <c r="Z4115" s="165"/>
      <c r="AB4115" s="165"/>
      <c r="AD4115" s="165"/>
      <c r="AF4115" s="165"/>
      <c r="AH4115" s="165"/>
      <c r="AJ4115" s="165"/>
      <c r="AL4115" s="165"/>
      <c r="AN4115" s="165"/>
      <c r="AP4115" s="165"/>
      <c r="AR4115" s="165"/>
      <c r="AT4115" s="165"/>
      <c r="AV4115" s="165"/>
      <c r="AX4115" s="165"/>
      <c r="AZ4115" s="165"/>
      <c r="BB4115" s="165"/>
    </row>
    <row r="4116" spans="1:54" s="174" customFormat="1" ht="18.399999999999999" customHeight="1" x14ac:dyDescent="0.3">
      <c r="A4116" s="182"/>
      <c r="B4116" s="160"/>
      <c r="C4116" s="64"/>
      <c r="D4116" s="161"/>
      <c r="E4116" s="161"/>
      <c r="H4116" s="165"/>
      <c r="J4116" s="165"/>
      <c r="L4116" s="165"/>
      <c r="N4116" s="165"/>
      <c r="P4116" s="165"/>
      <c r="R4116" s="165"/>
      <c r="T4116" s="165"/>
      <c r="V4116" s="165"/>
      <c r="X4116" s="165"/>
      <c r="Z4116" s="165"/>
      <c r="AB4116" s="165"/>
      <c r="AD4116" s="165"/>
      <c r="AF4116" s="165"/>
      <c r="AH4116" s="165"/>
      <c r="AJ4116" s="165"/>
      <c r="AL4116" s="165"/>
      <c r="AN4116" s="165"/>
      <c r="AP4116" s="165"/>
      <c r="AR4116" s="165"/>
      <c r="AT4116" s="165"/>
      <c r="AV4116" s="165"/>
      <c r="AX4116" s="165"/>
      <c r="AZ4116" s="165"/>
      <c r="BB4116" s="165"/>
    </row>
    <row r="4117" spans="1:54" s="174" customFormat="1" ht="18.399999999999999" customHeight="1" x14ac:dyDescent="0.3">
      <c r="A4117" s="182"/>
      <c r="B4117" s="160"/>
      <c r="C4117" s="64"/>
      <c r="D4117" s="161"/>
      <c r="E4117" s="161"/>
      <c r="H4117" s="178"/>
      <c r="J4117" s="178"/>
      <c r="L4117" s="178"/>
      <c r="N4117" s="178"/>
      <c r="P4117" s="178"/>
      <c r="R4117" s="178"/>
      <c r="T4117" s="178"/>
      <c r="V4117" s="178"/>
      <c r="X4117" s="178"/>
      <c r="Z4117" s="178"/>
      <c r="AB4117" s="178"/>
      <c r="AD4117" s="178"/>
      <c r="AF4117" s="178"/>
      <c r="AH4117" s="178"/>
      <c r="AJ4117" s="178"/>
      <c r="AL4117" s="178"/>
      <c r="AN4117" s="178"/>
      <c r="AP4117" s="178"/>
      <c r="AR4117" s="178"/>
      <c r="AT4117" s="178"/>
      <c r="AV4117" s="178"/>
      <c r="AX4117" s="178"/>
      <c r="AZ4117" s="178"/>
      <c r="BB4117" s="178"/>
    </row>
    <row r="4118" spans="1:54" s="174" customFormat="1" ht="18.399999999999999" customHeight="1" x14ac:dyDescent="0.3">
      <c r="A4118" s="182"/>
      <c r="B4118" s="160"/>
      <c r="C4118" s="64"/>
      <c r="D4118" s="161"/>
      <c r="E4118" s="161"/>
      <c r="H4118" s="165"/>
      <c r="J4118" s="165"/>
      <c r="L4118" s="165"/>
      <c r="N4118" s="165"/>
      <c r="P4118" s="165"/>
      <c r="R4118" s="165"/>
      <c r="T4118" s="165"/>
      <c r="V4118" s="165"/>
      <c r="X4118" s="165"/>
      <c r="Z4118" s="165"/>
      <c r="AB4118" s="165"/>
      <c r="AD4118" s="165"/>
      <c r="AF4118" s="165"/>
      <c r="AH4118" s="165"/>
      <c r="AJ4118" s="165"/>
      <c r="AL4118" s="165"/>
      <c r="AN4118" s="165"/>
      <c r="AP4118" s="165"/>
      <c r="AR4118" s="165"/>
      <c r="AT4118" s="165"/>
      <c r="AV4118" s="165"/>
      <c r="AX4118" s="165"/>
      <c r="AZ4118" s="165"/>
      <c r="BB4118" s="165"/>
    </row>
    <row r="4119" spans="1:54" s="174" customFormat="1" ht="18.399999999999999" customHeight="1" x14ac:dyDescent="0.3">
      <c r="A4119" s="182"/>
      <c r="B4119" s="160"/>
      <c r="C4119" s="64"/>
      <c r="D4119" s="161"/>
      <c r="E4119" s="161"/>
      <c r="H4119" s="178"/>
      <c r="J4119" s="165"/>
      <c r="L4119" s="165"/>
      <c r="N4119" s="165"/>
      <c r="P4119" s="165"/>
      <c r="R4119" s="165"/>
      <c r="T4119" s="165"/>
      <c r="V4119" s="165"/>
      <c r="X4119" s="165"/>
      <c r="Z4119" s="165"/>
      <c r="AB4119" s="165"/>
      <c r="AD4119" s="165"/>
      <c r="AF4119" s="165"/>
      <c r="AH4119" s="165"/>
      <c r="AJ4119" s="165"/>
      <c r="AL4119" s="165"/>
      <c r="AN4119" s="165"/>
      <c r="AP4119" s="165"/>
      <c r="AR4119" s="165"/>
      <c r="AT4119" s="165"/>
      <c r="AV4119" s="165"/>
      <c r="AX4119" s="165"/>
      <c r="AZ4119" s="165"/>
      <c r="BB4119" s="165"/>
    </row>
    <row r="4120" spans="1:54" s="174" customFormat="1" ht="18.399999999999999" customHeight="1" x14ac:dyDescent="0.3">
      <c r="A4120" s="182"/>
      <c r="B4120" s="160"/>
      <c r="C4120" s="64"/>
      <c r="D4120" s="161"/>
      <c r="E4120" s="161"/>
      <c r="F4120" s="165"/>
      <c r="H4120" s="165"/>
      <c r="J4120" s="165"/>
      <c r="L4120" s="165"/>
      <c r="N4120" s="165"/>
      <c r="P4120" s="165"/>
      <c r="R4120" s="165"/>
      <c r="T4120" s="165"/>
      <c r="V4120" s="165"/>
      <c r="X4120" s="165"/>
      <c r="Z4120" s="165"/>
      <c r="AB4120" s="165"/>
      <c r="AD4120" s="165"/>
      <c r="AF4120" s="165"/>
      <c r="AH4120" s="165"/>
      <c r="AJ4120" s="165"/>
      <c r="AL4120" s="165"/>
      <c r="AN4120" s="165"/>
      <c r="AP4120" s="165"/>
      <c r="AR4120" s="165"/>
      <c r="AT4120" s="165"/>
      <c r="AV4120" s="165"/>
      <c r="AX4120" s="165"/>
      <c r="AZ4120" s="165"/>
      <c r="BB4120" s="165"/>
    </row>
    <row r="4121" spans="1:54" s="174" customFormat="1" ht="18.399999999999999" customHeight="1" x14ac:dyDescent="0.3">
      <c r="A4121" s="182"/>
      <c r="B4121" s="160"/>
      <c r="C4121" s="64"/>
      <c r="D4121" s="161"/>
      <c r="E4121" s="161"/>
      <c r="F4121" s="165"/>
      <c r="H4121" s="165"/>
      <c r="J4121" s="165"/>
      <c r="L4121" s="165"/>
      <c r="N4121" s="165"/>
      <c r="P4121" s="165"/>
      <c r="R4121" s="165"/>
      <c r="T4121" s="165"/>
      <c r="V4121" s="165"/>
      <c r="X4121" s="165"/>
      <c r="Z4121" s="165"/>
      <c r="AB4121" s="165"/>
      <c r="AD4121" s="165"/>
      <c r="AF4121" s="165"/>
      <c r="AH4121" s="165"/>
      <c r="AJ4121" s="165"/>
      <c r="AL4121" s="165"/>
      <c r="AN4121" s="165"/>
      <c r="AP4121" s="165"/>
      <c r="AR4121" s="165"/>
      <c r="AT4121" s="165"/>
      <c r="AV4121" s="165"/>
      <c r="AX4121" s="165"/>
      <c r="AZ4121" s="165"/>
      <c r="BB4121" s="165"/>
    </row>
    <row r="4122" spans="1:54" s="174" customFormat="1" ht="18.399999999999999" customHeight="1" x14ac:dyDescent="0.3">
      <c r="A4122" s="182"/>
      <c r="B4122" s="160"/>
      <c r="C4122" s="64"/>
      <c r="D4122" s="161"/>
      <c r="E4122" s="161"/>
      <c r="F4122" s="165"/>
      <c r="H4122" s="165"/>
      <c r="J4122" s="165"/>
      <c r="L4122" s="165"/>
      <c r="N4122" s="165"/>
      <c r="P4122" s="165"/>
      <c r="R4122" s="165"/>
      <c r="T4122" s="165"/>
      <c r="V4122" s="165"/>
      <c r="X4122" s="165"/>
      <c r="Z4122" s="165"/>
      <c r="AB4122" s="165"/>
      <c r="AD4122" s="165"/>
      <c r="AF4122" s="165"/>
      <c r="AH4122" s="165"/>
      <c r="AJ4122" s="165"/>
      <c r="AL4122" s="165"/>
      <c r="AN4122" s="165"/>
      <c r="AP4122" s="165"/>
      <c r="AR4122" s="165"/>
      <c r="AT4122" s="165"/>
      <c r="AV4122" s="165"/>
      <c r="AX4122" s="165"/>
      <c r="AZ4122" s="165"/>
      <c r="BB4122" s="165"/>
    </row>
    <row r="4123" spans="1:54" s="174" customFormat="1" ht="18.399999999999999" customHeight="1" x14ac:dyDescent="0.3">
      <c r="A4123" s="182"/>
      <c r="B4123" s="160"/>
      <c r="C4123" s="64"/>
      <c r="D4123" s="161"/>
      <c r="E4123" s="161"/>
      <c r="F4123" s="165"/>
      <c r="H4123" s="165"/>
      <c r="J4123" s="165"/>
      <c r="L4123" s="165"/>
      <c r="N4123" s="165"/>
      <c r="P4123" s="165"/>
      <c r="R4123" s="165"/>
      <c r="T4123" s="165"/>
      <c r="V4123" s="165"/>
      <c r="X4123" s="165"/>
      <c r="Z4123" s="165"/>
      <c r="AB4123" s="165"/>
      <c r="AD4123" s="165"/>
      <c r="AF4123" s="165"/>
      <c r="AH4123" s="165"/>
      <c r="AJ4123" s="165"/>
      <c r="AL4123" s="165"/>
      <c r="AN4123" s="165"/>
      <c r="AP4123" s="165"/>
      <c r="AR4123" s="165"/>
      <c r="AT4123" s="165"/>
      <c r="AV4123" s="165"/>
      <c r="AX4123" s="165"/>
      <c r="AZ4123" s="165"/>
      <c r="BB4123" s="165"/>
    </row>
    <row r="4124" spans="1:54" s="174" customFormat="1" ht="18.399999999999999" customHeight="1" x14ac:dyDescent="0.3">
      <c r="A4124" s="182"/>
      <c r="B4124" s="160"/>
      <c r="C4124" s="64"/>
      <c r="D4124" s="161"/>
      <c r="E4124" s="161"/>
      <c r="F4124" s="165"/>
      <c r="H4124" s="165"/>
      <c r="J4124" s="165"/>
      <c r="L4124" s="165"/>
      <c r="N4124" s="165"/>
      <c r="P4124" s="165"/>
      <c r="R4124" s="165"/>
      <c r="T4124" s="165"/>
      <c r="V4124" s="165"/>
      <c r="X4124" s="165"/>
      <c r="Z4124" s="165"/>
      <c r="AB4124" s="165"/>
      <c r="AD4124" s="165"/>
      <c r="AF4124" s="165"/>
      <c r="AH4124" s="165"/>
      <c r="AJ4124" s="165"/>
      <c r="AL4124" s="165"/>
      <c r="AN4124" s="165"/>
      <c r="AP4124" s="165"/>
      <c r="AR4124" s="165"/>
      <c r="AT4124" s="165"/>
      <c r="AV4124" s="165"/>
      <c r="AX4124" s="165"/>
      <c r="AZ4124" s="165"/>
      <c r="BB4124" s="165"/>
    </row>
    <row r="4125" spans="1:54" s="174" customFormat="1" ht="18.399999999999999" customHeight="1" x14ac:dyDescent="0.3">
      <c r="A4125" s="200"/>
      <c r="B4125" s="173"/>
      <c r="C4125" s="67"/>
      <c r="D4125" s="161"/>
      <c r="E4125" s="161"/>
      <c r="H4125" s="165"/>
      <c r="J4125" s="165"/>
      <c r="L4125" s="165"/>
      <c r="N4125" s="165"/>
      <c r="P4125" s="165"/>
      <c r="R4125" s="165"/>
      <c r="T4125" s="165"/>
      <c r="V4125" s="165"/>
      <c r="X4125" s="165"/>
      <c r="Z4125" s="165"/>
      <c r="AB4125" s="165"/>
      <c r="AD4125" s="165"/>
      <c r="AF4125" s="165"/>
      <c r="AH4125" s="165"/>
      <c r="AJ4125" s="165"/>
      <c r="AL4125" s="165"/>
      <c r="AN4125" s="165"/>
      <c r="AP4125" s="165"/>
      <c r="AR4125" s="165"/>
      <c r="AT4125" s="165"/>
      <c r="AV4125" s="165"/>
      <c r="AX4125" s="165"/>
      <c r="AZ4125" s="165"/>
      <c r="BB4125" s="165"/>
    </row>
    <row r="4126" spans="1:54" s="174" customFormat="1" ht="18.399999999999999" customHeight="1" x14ac:dyDescent="0.3">
      <c r="A4126" s="206"/>
      <c r="B4126" s="161"/>
      <c r="C4126" s="64"/>
      <c r="D4126" s="161"/>
      <c r="E4126" s="161"/>
      <c r="H4126" s="165"/>
      <c r="J4126" s="165"/>
      <c r="L4126" s="165"/>
      <c r="N4126" s="165"/>
      <c r="P4126" s="165"/>
      <c r="R4126" s="165"/>
      <c r="T4126" s="165"/>
      <c r="V4126" s="165"/>
      <c r="X4126" s="165"/>
      <c r="Z4126" s="165"/>
      <c r="AB4126" s="165"/>
      <c r="AD4126" s="165"/>
      <c r="AF4126" s="165"/>
      <c r="AH4126" s="165"/>
      <c r="AJ4126" s="165"/>
      <c r="AL4126" s="165"/>
      <c r="AN4126" s="165"/>
      <c r="AP4126" s="165"/>
      <c r="AR4126" s="165"/>
      <c r="AT4126" s="165"/>
      <c r="AV4126" s="165"/>
      <c r="AX4126" s="165"/>
      <c r="AZ4126" s="165"/>
      <c r="BB4126" s="165"/>
    </row>
    <row r="4127" spans="1:54" s="174" customFormat="1" ht="18.399999999999999" customHeight="1" x14ac:dyDescent="0.3">
      <c r="A4127" s="206"/>
      <c r="B4127" s="161"/>
      <c r="C4127" s="89"/>
      <c r="D4127" s="161"/>
      <c r="E4127" s="161"/>
      <c r="H4127" s="165"/>
      <c r="J4127" s="165"/>
      <c r="L4127" s="165"/>
      <c r="N4127" s="165"/>
      <c r="P4127" s="165"/>
      <c r="R4127" s="165"/>
      <c r="T4127" s="165"/>
      <c r="V4127" s="165"/>
      <c r="X4127" s="165"/>
      <c r="Z4127" s="165"/>
      <c r="AB4127" s="165"/>
      <c r="AD4127" s="165"/>
      <c r="AF4127" s="165"/>
      <c r="AH4127" s="165"/>
      <c r="AJ4127" s="165"/>
      <c r="AL4127" s="165"/>
      <c r="AN4127" s="165"/>
      <c r="AP4127" s="165"/>
      <c r="AR4127" s="165"/>
      <c r="AT4127" s="165"/>
      <c r="AV4127" s="165"/>
      <c r="AX4127" s="165"/>
      <c r="AZ4127" s="165"/>
      <c r="BB4127" s="165"/>
    </row>
    <row r="4128" spans="1:54" s="174" customFormat="1" ht="18.399999999999999" customHeight="1" x14ac:dyDescent="0.3">
      <c r="A4128" s="206"/>
      <c r="B4128" s="161"/>
      <c r="C4128" s="89"/>
      <c r="D4128" s="177"/>
      <c r="E4128" s="161"/>
      <c r="H4128" s="165"/>
      <c r="J4128" s="165"/>
      <c r="L4128" s="165"/>
      <c r="N4128" s="165"/>
      <c r="P4128" s="165"/>
      <c r="R4128" s="165"/>
      <c r="T4128" s="165"/>
      <c r="V4128" s="165"/>
      <c r="X4128" s="165"/>
      <c r="Z4128" s="165"/>
      <c r="AB4128" s="165"/>
      <c r="AD4128" s="165"/>
      <c r="AF4128" s="165"/>
      <c r="AH4128" s="165"/>
      <c r="AJ4128" s="165"/>
      <c r="AL4128" s="165"/>
      <c r="AN4128" s="165"/>
      <c r="AP4128" s="165"/>
      <c r="AR4128" s="165"/>
      <c r="AT4128" s="165"/>
      <c r="AV4128" s="165"/>
      <c r="AX4128" s="165"/>
      <c r="AZ4128" s="165"/>
      <c r="BB4128" s="165"/>
    </row>
    <row r="4129" spans="1:54" s="174" customFormat="1" ht="18.399999999999999" customHeight="1" x14ac:dyDescent="0.3">
      <c r="A4129" s="182"/>
      <c r="B4129" s="161"/>
      <c r="C4129" s="89"/>
      <c r="D4129" s="164"/>
      <c r="E4129" s="161"/>
      <c r="H4129" s="165"/>
      <c r="J4129" s="165"/>
      <c r="L4129" s="165"/>
      <c r="N4129" s="165"/>
      <c r="P4129" s="165"/>
      <c r="R4129" s="165"/>
      <c r="T4129" s="165"/>
      <c r="V4129" s="165"/>
      <c r="X4129" s="165"/>
      <c r="Z4129" s="165"/>
      <c r="AB4129" s="165"/>
      <c r="AD4129" s="165"/>
      <c r="AF4129" s="165"/>
      <c r="AH4129" s="165"/>
      <c r="AJ4129" s="165"/>
      <c r="AL4129" s="165"/>
      <c r="AN4129" s="165"/>
      <c r="AP4129" s="165"/>
      <c r="AR4129" s="165"/>
      <c r="AT4129" s="165"/>
      <c r="AV4129" s="165"/>
      <c r="AX4129" s="165"/>
      <c r="AZ4129" s="165"/>
      <c r="BB4129" s="165"/>
    </row>
    <row r="4130" spans="1:54" s="174" customFormat="1" ht="18.399999999999999" customHeight="1" x14ac:dyDescent="0.3">
      <c r="A4130" s="182"/>
      <c r="B4130" s="160"/>
      <c r="C4130" s="64"/>
      <c r="D4130" s="161"/>
      <c r="E4130" s="161"/>
      <c r="J4130" s="165"/>
      <c r="L4130" s="165"/>
      <c r="N4130" s="165"/>
      <c r="P4130" s="165"/>
      <c r="R4130" s="165"/>
      <c r="T4130" s="165"/>
      <c r="V4130" s="165"/>
      <c r="X4130" s="165"/>
      <c r="Z4130" s="165"/>
      <c r="AB4130" s="165"/>
      <c r="AD4130" s="165"/>
      <c r="AF4130" s="165"/>
      <c r="AH4130" s="165"/>
      <c r="AJ4130" s="165"/>
      <c r="AL4130" s="165"/>
      <c r="AN4130" s="165"/>
      <c r="AP4130" s="165"/>
      <c r="AR4130" s="165"/>
      <c r="AT4130" s="165"/>
      <c r="AV4130" s="165"/>
      <c r="AX4130" s="165"/>
      <c r="AZ4130" s="165"/>
      <c r="BB4130" s="165"/>
    </row>
    <row r="4131" spans="1:54" s="174" customFormat="1" ht="18.399999999999999" customHeight="1" x14ac:dyDescent="0.3">
      <c r="A4131" s="182"/>
      <c r="B4131" s="160"/>
      <c r="C4131" s="64"/>
      <c r="D4131" s="161"/>
      <c r="E4131" s="161"/>
      <c r="H4131" s="165"/>
      <c r="J4131" s="165"/>
      <c r="L4131" s="165"/>
      <c r="N4131" s="165"/>
      <c r="P4131" s="165"/>
      <c r="R4131" s="165"/>
      <c r="T4131" s="165"/>
      <c r="V4131" s="165"/>
      <c r="X4131" s="165"/>
      <c r="Z4131" s="165"/>
      <c r="AB4131" s="165"/>
      <c r="AD4131" s="165"/>
      <c r="AF4131" s="165"/>
      <c r="AH4131" s="165"/>
      <c r="AJ4131" s="165"/>
      <c r="AL4131" s="165"/>
      <c r="AN4131" s="165"/>
      <c r="AP4131" s="165"/>
      <c r="AR4131" s="165"/>
      <c r="AT4131" s="165"/>
      <c r="AV4131" s="165"/>
      <c r="AX4131" s="165"/>
      <c r="AZ4131" s="165"/>
      <c r="BB4131" s="165"/>
    </row>
    <row r="4132" spans="1:54" s="174" customFormat="1" ht="18.399999999999999" customHeight="1" x14ac:dyDescent="0.3">
      <c r="A4132" s="182"/>
      <c r="B4132" s="160"/>
      <c r="C4132" s="64"/>
      <c r="D4132" s="161"/>
      <c r="E4132" s="161"/>
      <c r="F4132" s="165"/>
      <c r="H4132" s="165"/>
      <c r="J4132" s="165"/>
      <c r="L4132" s="165"/>
      <c r="N4132" s="165"/>
      <c r="P4132" s="165"/>
      <c r="R4132" s="165"/>
      <c r="T4132" s="165"/>
      <c r="V4132" s="165"/>
      <c r="X4132" s="165"/>
      <c r="Z4132" s="165"/>
      <c r="AB4132" s="165"/>
      <c r="AD4132" s="165"/>
      <c r="AF4132" s="165"/>
      <c r="AH4132" s="165"/>
      <c r="AJ4132" s="165"/>
      <c r="AL4132" s="165"/>
      <c r="AN4132" s="165"/>
      <c r="AP4132" s="165"/>
      <c r="AR4132" s="165"/>
      <c r="AT4132" s="165"/>
      <c r="AV4132" s="165"/>
      <c r="AX4132" s="165"/>
      <c r="AZ4132" s="165"/>
      <c r="BB4132" s="165"/>
    </row>
    <row r="4133" spans="1:54" s="174" customFormat="1" ht="18.399999999999999" customHeight="1" x14ac:dyDescent="0.3">
      <c r="A4133" s="182"/>
      <c r="B4133" s="160"/>
      <c r="C4133" s="64"/>
      <c r="D4133" s="161"/>
      <c r="E4133" s="161"/>
      <c r="H4133" s="165"/>
      <c r="J4133" s="165"/>
      <c r="L4133" s="165"/>
      <c r="N4133" s="165"/>
      <c r="P4133" s="165"/>
      <c r="R4133" s="165"/>
      <c r="T4133" s="165"/>
      <c r="V4133" s="165"/>
      <c r="X4133" s="165"/>
      <c r="Z4133" s="165"/>
      <c r="AB4133" s="165"/>
      <c r="AD4133" s="165"/>
      <c r="AF4133" s="165"/>
      <c r="AH4133" s="165"/>
      <c r="AJ4133" s="165"/>
      <c r="AL4133" s="165"/>
      <c r="AN4133" s="165"/>
      <c r="AP4133" s="165"/>
      <c r="AR4133" s="165"/>
      <c r="AT4133" s="165"/>
      <c r="AV4133" s="165"/>
      <c r="AX4133" s="165"/>
      <c r="AZ4133" s="165"/>
      <c r="BB4133" s="165"/>
    </row>
    <row r="4134" spans="1:54" s="174" customFormat="1" ht="18.399999999999999" customHeight="1" x14ac:dyDescent="0.3">
      <c r="A4134" s="182"/>
      <c r="B4134" s="161"/>
      <c r="C4134" s="89"/>
      <c r="D4134" s="164"/>
      <c r="E4134" s="161"/>
      <c r="H4134" s="165"/>
      <c r="J4134" s="165"/>
      <c r="L4134" s="165"/>
      <c r="N4134" s="165"/>
      <c r="P4134" s="165"/>
      <c r="R4134" s="165"/>
      <c r="T4134" s="165"/>
      <c r="V4134" s="165"/>
      <c r="X4134" s="165"/>
      <c r="Z4134" s="165"/>
      <c r="AB4134" s="165"/>
      <c r="AD4134" s="165"/>
      <c r="AF4134" s="165"/>
      <c r="AH4134" s="165"/>
      <c r="AJ4134" s="165"/>
      <c r="AL4134" s="165"/>
      <c r="AN4134" s="165"/>
      <c r="AP4134" s="165"/>
      <c r="AR4134" s="165"/>
      <c r="AT4134" s="165"/>
      <c r="AV4134" s="165"/>
      <c r="AX4134" s="165"/>
      <c r="AZ4134" s="165"/>
      <c r="BB4134" s="165"/>
    </row>
    <row r="4135" spans="1:54" s="174" customFormat="1" ht="18.399999999999999" customHeight="1" x14ac:dyDescent="0.3">
      <c r="A4135" s="182"/>
      <c r="B4135" s="160"/>
      <c r="C4135" s="64"/>
      <c r="D4135" s="161"/>
      <c r="E4135" s="161"/>
      <c r="F4135" s="165"/>
      <c r="H4135" s="165"/>
      <c r="J4135" s="165"/>
      <c r="L4135" s="165"/>
      <c r="N4135" s="165"/>
      <c r="P4135" s="165"/>
      <c r="R4135" s="165"/>
      <c r="T4135" s="165"/>
      <c r="V4135" s="165"/>
      <c r="X4135" s="165"/>
      <c r="Z4135" s="165"/>
      <c r="AB4135" s="165"/>
      <c r="AD4135" s="165"/>
      <c r="AF4135" s="165"/>
      <c r="AH4135" s="165"/>
      <c r="AJ4135" s="165"/>
      <c r="AL4135" s="165"/>
      <c r="AN4135" s="165"/>
      <c r="AP4135" s="165"/>
      <c r="AR4135" s="165"/>
      <c r="AT4135" s="165"/>
      <c r="AV4135" s="165"/>
      <c r="AX4135" s="165"/>
      <c r="AZ4135" s="165"/>
      <c r="BB4135" s="165"/>
    </row>
    <row r="4136" spans="1:54" s="174" customFormat="1" ht="18.399999999999999" customHeight="1" x14ac:dyDescent="0.3">
      <c r="A4136" s="182"/>
      <c r="B4136" s="160"/>
      <c r="C4136" s="64"/>
      <c r="D4136" s="161"/>
      <c r="E4136" s="161"/>
      <c r="F4136" s="165"/>
      <c r="H4136" s="165"/>
      <c r="J4136" s="165"/>
      <c r="L4136" s="165"/>
      <c r="N4136" s="165"/>
      <c r="P4136" s="165"/>
      <c r="R4136" s="165"/>
      <c r="T4136" s="165"/>
      <c r="V4136" s="165"/>
      <c r="X4136" s="165"/>
      <c r="Z4136" s="165"/>
      <c r="AB4136" s="165"/>
      <c r="AD4136" s="165"/>
      <c r="AF4136" s="165"/>
      <c r="AH4136" s="165"/>
      <c r="AJ4136" s="165"/>
      <c r="AL4136" s="165"/>
      <c r="AN4136" s="165"/>
      <c r="AP4136" s="165"/>
      <c r="AR4136" s="165"/>
      <c r="AT4136" s="165"/>
      <c r="AV4136" s="165"/>
      <c r="AX4136" s="165"/>
      <c r="AZ4136" s="165"/>
      <c r="BB4136" s="165"/>
    </row>
    <row r="4137" spans="1:54" s="174" customFormat="1" ht="18.399999999999999" customHeight="1" x14ac:dyDescent="0.3">
      <c r="A4137" s="182"/>
      <c r="B4137" s="160"/>
      <c r="C4137" s="64"/>
      <c r="D4137" s="161"/>
      <c r="E4137" s="161"/>
      <c r="F4137" s="165"/>
      <c r="H4137" s="165"/>
      <c r="J4137" s="165"/>
      <c r="L4137" s="165"/>
      <c r="N4137" s="165"/>
      <c r="P4137" s="165"/>
      <c r="R4137" s="165"/>
      <c r="T4137" s="165"/>
      <c r="V4137" s="165"/>
      <c r="X4137" s="165"/>
      <c r="Z4137" s="165"/>
      <c r="AB4137" s="165"/>
      <c r="AD4137" s="165"/>
      <c r="AF4137" s="165"/>
      <c r="AH4137" s="165"/>
      <c r="AJ4137" s="165"/>
      <c r="AL4137" s="165"/>
      <c r="AN4137" s="165"/>
      <c r="AP4137" s="165"/>
      <c r="AR4137" s="165"/>
      <c r="AT4137" s="165"/>
      <c r="AV4137" s="165"/>
      <c r="AX4137" s="165"/>
      <c r="AZ4137" s="165"/>
      <c r="BB4137" s="165"/>
    </row>
    <row r="4138" spans="1:54" s="174" customFormat="1" ht="18.399999999999999" customHeight="1" x14ac:dyDescent="0.3">
      <c r="A4138" s="182"/>
      <c r="B4138" s="160"/>
      <c r="C4138" s="64"/>
      <c r="D4138" s="161"/>
      <c r="E4138" s="161"/>
      <c r="H4138" s="165"/>
      <c r="J4138" s="165"/>
      <c r="L4138" s="165"/>
      <c r="N4138" s="165"/>
      <c r="P4138" s="165"/>
      <c r="R4138" s="165"/>
      <c r="T4138" s="165"/>
      <c r="V4138" s="165"/>
      <c r="X4138" s="165"/>
      <c r="Z4138" s="165"/>
      <c r="AB4138" s="165"/>
      <c r="AD4138" s="165"/>
      <c r="AF4138" s="165"/>
      <c r="AH4138" s="165"/>
      <c r="AJ4138" s="165"/>
      <c r="AL4138" s="165"/>
      <c r="AN4138" s="165"/>
      <c r="AP4138" s="165"/>
      <c r="AR4138" s="165"/>
      <c r="AT4138" s="165"/>
      <c r="AV4138" s="165"/>
      <c r="AX4138" s="165"/>
      <c r="AZ4138" s="165"/>
      <c r="BB4138" s="165"/>
    </row>
    <row r="4139" spans="1:54" s="174" customFormat="1" ht="18.399999999999999" customHeight="1" x14ac:dyDescent="0.3">
      <c r="A4139" s="182"/>
      <c r="B4139" s="160"/>
      <c r="C4139" s="64"/>
      <c r="D4139" s="161"/>
      <c r="E4139" s="161"/>
      <c r="F4139" s="165"/>
      <c r="H4139" s="165"/>
      <c r="J4139" s="165"/>
      <c r="L4139" s="165"/>
      <c r="N4139" s="165"/>
      <c r="P4139" s="165"/>
      <c r="R4139" s="165"/>
      <c r="T4139" s="165"/>
      <c r="V4139" s="165"/>
      <c r="X4139" s="165"/>
      <c r="Z4139" s="165"/>
      <c r="AB4139" s="165"/>
      <c r="AD4139" s="165"/>
      <c r="AF4139" s="165"/>
      <c r="AH4139" s="165"/>
      <c r="AJ4139" s="165"/>
      <c r="AL4139" s="165"/>
      <c r="AN4139" s="165"/>
      <c r="AP4139" s="165"/>
      <c r="AR4139" s="165"/>
      <c r="AT4139" s="165"/>
      <c r="AV4139" s="165"/>
      <c r="AX4139" s="165"/>
      <c r="AZ4139" s="165"/>
      <c r="BB4139" s="165"/>
    </row>
    <row r="4140" spans="1:54" ht="18.399999999999999" customHeight="1" x14ac:dyDescent="0.3">
      <c r="A4140" s="182"/>
      <c r="B4140" s="160"/>
      <c r="C4140" s="64"/>
      <c r="D4140" s="161"/>
    </row>
    <row r="4141" spans="1:54" s="174" customFormat="1" ht="18.399999999999999" customHeight="1" x14ac:dyDescent="0.3">
      <c r="A4141" s="182"/>
      <c r="B4141" s="160"/>
      <c r="C4141" s="64"/>
      <c r="D4141" s="161"/>
      <c r="E4141" s="161"/>
      <c r="H4141" s="165"/>
      <c r="J4141" s="165"/>
      <c r="L4141" s="165"/>
      <c r="N4141" s="165"/>
      <c r="P4141" s="165"/>
      <c r="R4141" s="165"/>
      <c r="T4141" s="165"/>
      <c r="V4141" s="165"/>
      <c r="X4141" s="165"/>
      <c r="Z4141" s="165"/>
      <c r="AB4141" s="165"/>
      <c r="AD4141" s="165"/>
      <c r="AF4141" s="165"/>
      <c r="AH4141" s="165"/>
      <c r="AJ4141" s="165"/>
      <c r="AL4141" s="165"/>
      <c r="AN4141" s="165"/>
      <c r="AP4141" s="165"/>
      <c r="AR4141" s="165"/>
      <c r="AT4141" s="165"/>
      <c r="AV4141" s="165"/>
      <c r="AX4141" s="165"/>
      <c r="AZ4141" s="165"/>
      <c r="BB4141" s="165"/>
    </row>
    <row r="4142" spans="1:54" s="174" customFormat="1" ht="18.399999999999999" customHeight="1" x14ac:dyDescent="0.3">
      <c r="A4142" s="182"/>
      <c r="B4142" s="160"/>
      <c r="C4142" s="64"/>
      <c r="D4142" s="161"/>
      <c r="E4142" s="161"/>
      <c r="F4142" s="165"/>
      <c r="H4142" s="165"/>
      <c r="J4142" s="165"/>
      <c r="L4142" s="165"/>
      <c r="N4142" s="165"/>
      <c r="P4142" s="165"/>
      <c r="R4142" s="165"/>
      <c r="T4142" s="165"/>
      <c r="V4142" s="165"/>
      <c r="X4142" s="165"/>
      <c r="Z4142" s="165"/>
      <c r="AB4142" s="165"/>
      <c r="AD4142" s="165"/>
      <c r="AF4142" s="165"/>
      <c r="AH4142" s="165"/>
      <c r="AJ4142" s="165"/>
      <c r="AL4142" s="165"/>
      <c r="AN4142" s="165"/>
      <c r="AP4142" s="165"/>
      <c r="AR4142" s="165"/>
      <c r="AT4142" s="165"/>
      <c r="AV4142" s="165"/>
      <c r="AX4142" s="165"/>
      <c r="AZ4142" s="165"/>
      <c r="BB4142" s="165"/>
    </row>
    <row r="4143" spans="1:54" s="174" customFormat="1" ht="18.399999999999999" customHeight="1" x14ac:dyDescent="0.3">
      <c r="A4143" s="206"/>
      <c r="B4143" s="161"/>
      <c r="C4143" s="89"/>
      <c r="D4143" s="177"/>
      <c r="E4143" s="161"/>
      <c r="H4143" s="165"/>
      <c r="J4143" s="165"/>
      <c r="L4143" s="165"/>
      <c r="N4143" s="165"/>
      <c r="P4143" s="165"/>
      <c r="R4143" s="165"/>
      <c r="T4143" s="165"/>
      <c r="V4143" s="165"/>
      <c r="X4143" s="165"/>
      <c r="Z4143" s="165"/>
      <c r="AB4143" s="165"/>
      <c r="AD4143" s="165"/>
      <c r="AF4143" s="165"/>
      <c r="AH4143" s="165"/>
      <c r="AJ4143" s="165"/>
      <c r="AL4143" s="165"/>
      <c r="AN4143" s="165"/>
      <c r="AP4143" s="165"/>
      <c r="AR4143" s="165"/>
      <c r="AT4143" s="165"/>
      <c r="AV4143" s="165"/>
      <c r="AX4143" s="165"/>
      <c r="AZ4143" s="165"/>
      <c r="BB4143" s="165"/>
    </row>
    <row r="4144" spans="1:54" s="174" customFormat="1" ht="18.399999999999999" customHeight="1" x14ac:dyDescent="0.3">
      <c r="A4144" s="206"/>
      <c r="B4144" s="161"/>
      <c r="C4144" s="89"/>
      <c r="D4144" s="177"/>
      <c r="E4144" s="161"/>
      <c r="H4144" s="165"/>
      <c r="J4144" s="165"/>
      <c r="L4144" s="165"/>
      <c r="N4144" s="165"/>
      <c r="P4144" s="165"/>
      <c r="R4144" s="165"/>
      <c r="T4144" s="165"/>
      <c r="V4144" s="165"/>
      <c r="X4144" s="165"/>
      <c r="Z4144" s="165"/>
      <c r="AB4144" s="165"/>
      <c r="AD4144" s="165"/>
      <c r="AF4144" s="165"/>
      <c r="AH4144" s="165"/>
      <c r="AJ4144" s="165"/>
      <c r="AL4144" s="165"/>
      <c r="AN4144" s="165"/>
      <c r="AP4144" s="165"/>
      <c r="AR4144" s="165"/>
      <c r="AT4144" s="165"/>
      <c r="AV4144" s="165"/>
      <c r="AX4144" s="165"/>
      <c r="AZ4144" s="165"/>
      <c r="BB4144" s="165"/>
    </row>
    <row r="4145" spans="1:54" s="174" customFormat="1" ht="18.399999999999999" customHeight="1" x14ac:dyDescent="0.3">
      <c r="A4145" s="180"/>
      <c r="B4145" s="160"/>
      <c r="C4145" s="64"/>
      <c r="D4145" s="161"/>
      <c r="E4145" s="161"/>
      <c r="F4145" s="165"/>
      <c r="H4145" s="165"/>
      <c r="J4145" s="165"/>
      <c r="L4145" s="165"/>
      <c r="N4145" s="165"/>
      <c r="P4145" s="165"/>
      <c r="R4145" s="165"/>
      <c r="T4145" s="165"/>
      <c r="V4145" s="165"/>
      <c r="X4145" s="165"/>
      <c r="Z4145" s="165"/>
      <c r="AB4145" s="165"/>
      <c r="AD4145" s="165"/>
      <c r="AF4145" s="165"/>
      <c r="AH4145" s="165"/>
      <c r="AJ4145" s="165"/>
      <c r="AL4145" s="165"/>
      <c r="AN4145" s="165"/>
      <c r="AP4145" s="165"/>
      <c r="AR4145" s="165"/>
      <c r="AT4145" s="165"/>
      <c r="AV4145" s="165"/>
      <c r="AX4145" s="165"/>
      <c r="AZ4145" s="165"/>
      <c r="BB4145" s="165"/>
    </row>
    <row r="4146" spans="1:54" s="174" customFormat="1" ht="18.399999999999999" customHeight="1" x14ac:dyDescent="0.3">
      <c r="A4146" s="182"/>
      <c r="B4146" s="160"/>
      <c r="C4146" s="64"/>
      <c r="D4146" s="161"/>
      <c r="E4146" s="161"/>
      <c r="H4146" s="165"/>
      <c r="J4146" s="165"/>
      <c r="L4146" s="165"/>
      <c r="N4146" s="165"/>
      <c r="P4146" s="165"/>
      <c r="R4146" s="165"/>
      <c r="T4146" s="165"/>
      <c r="V4146" s="165"/>
      <c r="X4146" s="165"/>
      <c r="Z4146" s="165"/>
      <c r="AB4146" s="165"/>
      <c r="AD4146" s="165"/>
      <c r="AF4146" s="165"/>
      <c r="AH4146" s="165"/>
      <c r="AJ4146" s="165"/>
      <c r="AL4146" s="165"/>
      <c r="AN4146" s="165"/>
      <c r="AP4146" s="165"/>
      <c r="AR4146" s="165"/>
      <c r="AT4146" s="165"/>
      <c r="AV4146" s="165"/>
      <c r="AX4146" s="165"/>
      <c r="AZ4146" s="165"/>
      <c r="BB4146" s="165"/>
    </row>
    <row r="4147" spans="1:54" s="174" customFormat="1" ht="18.399999999999999" customHeight="1" x14ac:dyDescent="0.3">
      <c r="A4147" s="206"/>
      <c r="B4147" s="161"/>
      <c r="C4147" s="64"/>
      <c r="D4147" s="161"/>
      <c r="E4147" s="161"/>
      <c r="H4147" s="165"/>
      <c r="J4147" s="165"/>
      <c r="L4147" s="165"/>
      <c r="N4147" s="164"/>
      <c r="P4147" s="164"/>
      <c r="R4147" s="165"/>
      <c r="T4147" s="165"/>
      <c r="V4147" s="165"/>
      <c r="X4147" s="165"/>
      <c r="Z4147" s="165"/>
      <c r="AB4147" s="165"/>
      <c r="AD4147" s="165"/>
      <c r="AF4147" s="165"/>
      <c r="AH4147" s="165"/>
      <c r="AJ4147" s="165"/>
      <c r="AL4147" s="165"/>
      <c r="AN4147" s="165"/>
      <c r="AP4147" s="165"/>
      <c r="AR4147" s="165"/>
      <c r="AT4147" s="165"/>
      <c r="AV4147" s="165"/>
      <c r="AX4147" s="165"/>
      <c r="AZ4147" s="165"/>
      <c r="BB4147" s="165"/>
    </row>
    <row r="4148" spans="1:54" s="174" customFormat="1" ht="18.399999999999999" customHeight="1" x14ac:dyDescent="0.3">
      <c r="A4148" s="182"/>
      <c r="B4148" s="160"/>
      <c r="C4148" s="64"/>
      <c r="D4148" s="161"/>
      <c r="E4148" s="161"/>
      <c r="H4148" s="165"/>
      <c r="J4148" s="165"/>
      <c r="L4148" s="165"/>
      <c r="P4148" s="165"/>
      <c r="R4148" s="165"/>
      <c r="T4148" s="165"/>
      <c r="V4148" s="165"/>
      <c r="X4148" s="165"/>
      <c r="Z4148" s="165"/>
      <c r="AB4148" s="165"/>
      <c r="AD4148" s="165"/>
      <c r="AF4148" s="165"/>
      <c r="AH4148" s="165"/>
      <c r="AJ4148" s="165"/>
      <c r="AL4148" s="165"/>
      <c r="AN4148" s="165"/>
      <c r="AP4148" s="165"/>
      <c r="AR4148" s="165"/>
      <c r="AT4148" s="165"/>
      <c r="AV4148" s="165"/>
      <c r="AX4148" s="165"/>
      <c r="AZ4148" s="165"/>
      <c r="BB4148" s="165"/>
    </row>
    <row r="4149" spans="1:54" s="174" customFormat="1" ht="18.399999999999999" customHeight="1" x14ac:dyDescent="0.3">
      <c r="A4149" s="182"/>
      <c r="B4149" s="160"/>
      <c r="C4149" s="64"/>
      <c r="D4149" s="161"/>
      <c r="E4149" s="161"/>
      <c r="F4149" s="165"/>
      <c r="H4149" s="165"/>
      <c r="J4149" s="165"/>
      <c r="L4149" s="165"/>
      <c r="N4149" s="165"/>
      <c r="P4149" s="165"/>
      <c r="R4149" s="165"/>
      <c r="T4149" s="165"/>
      <c r="V4149" s="165"/>
      <c r="X4149" s="165"/>
      <c r="Z4149" s="165"/>
      <c r="AB4149" s="165"/>
      <c r="AD4149" s="165"/>
      <c r="AF4149" s="165"/>
      <c r="AH4149" s="165"/>
      <c r="AJ4149" s="165"/>
      <c r="AL4149" s="165"/>
      <c r="AN4149" s="165"/>
      <c r="AP4149" s="165"/>
      <c r="AR4149" s="165"/>
      <c r="AT4149" s="165"/>
      <c r="AV4149" s="165"/>
      <c r="AX4149" s="165"/>
      <c r="AZ4149" s="165"/>
      <c r="BB4149" s="165"/>
    </row>
    <row r="4150" spans="1:54" s="174" customFormat="1" ht="18.399999999999999" customHeight="1" x14ac:dyDescent="0.3">
      <c r="A4150" s="206"/>
      <c r="B4150" s="161"/>
      <c r="C4150" s="89"/>
      <c r="D4150" s="177"/>
      <c r="E4150" s="161"/>
      <c r="J4150" s="165"/>
      <c r="L4150" s="165"/>
      <c r="N4150" s="165"/>
      <c r="P4150" s="165"/>
      <c r="R4150" s="165"/>
      <c r="T4150" s="165"/>
      <c r="V4150" s="165"/>
      <c r="X4150" s="165"/>
      <c r="Z4150" s="165"/>
      <c r="AB4150" s="165"/>
      <c r="AD4150" s="165"/>
      <c r="AF4150" s="165"/>
      <c r="AH4150" s="165"/>
      <c r="AJ4150" s="165"/>
      <c r="AL4150" s="165"/>
      <c r="AN4150" s="165"/>
      <c r="AP4150" s="165"/>
      <c r="AR4150" s="165"/>
      <c r="AT4150" s="165"/>
      <c r="AV4150" s="165"/>
      <c r="AX4150" s="165"/>
      <c r="AZ4150" s="165"/>
      <c r="BB4150" s="165"/>
    </row>
    <row r="4151" spans="1:54" s="174" customFormat="1" ht="18.399999999999999" customHeight="1" x14ac:dyDescent="0.3">
      <c r="A4151" s="206"/>
      <c r="B4151" s="161"/>
      <c r="C4151" s="89"/>
      <c r="D4151" s="177"/>
      <c r="E4151" s="161"/>
      <c r="H4151" s="165"/>
      <c r="J4151" s="165"/>
      <c r="L4151" s="165"/>
      <c r="N4151" s="165"/>
      <c r="P4151" s="165"/>
      <c r="R4151" s="165"/>
      <c r="T4151" s="165"/>
      <c r="V4151" s="165"/>
      <c r="X4151" s="165"/>
      <c r="Z4151" s="165"/>
      <c r="AB4151" s="165"/>
      <c r="AD4151" s="165"/>
      <c r="AF4151" s="165"/>
      <c r="AH4151" s="165"/>
      <c r="AJ4151" s="165"/>
      <c r="AL4151" s="165"/>
      <c r="AN4151" s="165"/>
      <c r="AP4151" s="165"/>
      <c r="AR4151" s="165"/>
      <c r="AT4151" s="165"/>
      <c r="AV4151" s="165"/>
      <c r="AX4151" s="165"/>
      <c r="AZ4151" s="165"/>
      <c r="BB4151" s="165"/>
    </row>
    <row r="4152" spans="1:54" s="174" customFormat="1" ht="18.399999999999999" customHeight="1" x14ac:dyDescent="0.3">
      <c r="A4152" s="182"/>
      <c r="B4152" s="160"/>
      <c r="C4152" s="64"/>
      <c r="D4152" s="161"/>
      <c r="E4152" s="161"/>
      <c r="H4152" s="165"/>
      <c r="J4152" s="165"/>
      <c r="L4152" s="165"/>
      <c r="N4152" s="165"/>
      <c r="P4152" s="165"/>
      <c r="R4152" s="165"/>
      <c r="T4152" s="165"/>
      <c r="V4152" s="165"/>
      <c r="X4152" s="165"/>
      <c r="Z4152" s="165"/>
      <c r="AB4152" s="165"/>
      <c r="AD4152" s="165"/>
      <c r="AF4152" s="165"/>
      <c r="AH4152" s="165"/>
      <c r="AJ4152" s="165"/>
      <c r="AL4152" s="165"/>
      <c r="AN4152" s="165"/>
      <c r="AP4152" s="165"/>
      <c r="AR4152" s="165"/>
      <c r="AT4152" s="165"/>
      <c r="AV4152" s="165"/>
      <c r="AX4152" s="165"/>
      <c r="AZ4152" s="165"/>
      <c r="BB4152" s="165"/>
    </row>
    <row r="4153" spans="1:54" s="174" customFormat="1" ht="18.399999999999999" customHeight="1" x14ac:dyDescent="0.3">
      <c r="A4153" s="182"/>
      <c r="B4153" s="160"/>
      <c r="C4153" s="64"/>
      <c r="D4153" s="161"/>
      <c r="E4153" s="161"/>
      <c r="J4153" s="164"/>
      <c r="L4153" s="164"/>
      <c r="N4153" s="164"/>
      <c r="P4153" s="164"/>
      <c r="R4153" s="164"/>
      <c r="T4153" s="164"/>
      <c r="V4153" s="164"/>
      <c r="X4153" s="164"/>
      <c r="Z4153" s="164"/>
      <c r="AB4153" s="164"/>
      <c r="AD4153" s="164"/>
      <c r="AF4153" s="164"/>
      <c r="AH4153" s="164"/>
      <c r="AJ4153" s="164"/>
      <c r="AL4153" s="164"/>
      <c r="AN4153" s="164"/>
      <c r="AP4153" s="164"/>
      <c r="AR4153" s="164"/>
      <c r="AT4153" s="164"/>
      <c r="AV4153" s="164"/>
      <c r="AX4153" s="164"/>
      <c r="AZ4153" s="164"/>
      <c r="BB4153" s="164"/>
    </row>
    <row r="4154" spans="1:54" s="174" customFormat="1" ht="18.399999999999999" customHeight="1" x14ac:dyDescent="0.3">
      <c r="A4154" s="182"/>
      <c r="B4154" s="160"/>
      <c r="C4154" s="64"/>
      <c r="D4154" s="161"/>
      <c r="E4154" s="161"/>
      <c r="H4154" s="165"/>
      <c r="J4154" s="165"/>
      <c r="L4154" s="165"/>
      <c r="N4154" s="165"/>
      <c r="P4154" s="165"/>
      <c r="R4154" s="165"/>
      <c r="T4154" s="165"/>
      <c r="V4154" s="165"/>
      <c r="X4154" s="165"/>
      <c r="Z4154" s="165"/>
      <c r="AB4154" s="165"/>
      <c r="AD4154" s="165"/>
      <c r="AF4154" s="165"/>
      <c r="AH4154" s="165"/>
      <c r="AJ4154" s="165"/>
      <c r="AL4154" s="165"/>
      <c r="AN4154" s="165"/>
      <c r="AP4154" s="165"/>
      <c r="AR4154" s="165"/>
      <c r="AT4154" s="165"/>
      <c r="AV4154" s="165"/>
      <c r="AX4154" s="165"/>
      <c r="AZ4154" s="165"/>
      <c r="BB4154" s="165"/>
    </row>
    <row r="4155" spans="1:54" s="174" customFormat="1" ht="18.399999999999999" customHeight="1" x14ac:dyDescent="0.3">
      <c r="A4155" s="182"/>
      <c r="B4155" s="160"/>
      <c r="C4155" s="64"/>
      <c r="D4155" s="161"/>
      <c r="E4155" s="161"/>
      <c r="F4155" s="165"/>
      <c r="H4155" s="165"/>
      <c r="J4155" s="165"/>
      <c r="L4155" s="165"/>
      <c r="N4155" s="165"/>
      <c r="P4155" s="165"/>
      <c r="R4155" s="165"/>
      <c r="T4155" s="165"/>
      <c r="V4155" s="165"/>
      <c r="X4155" s="165"/>
      <c r="Z4155" s="165"/>
      <c r="AB4155" s="165"/>
      <c r="AD4155" s="165"/>
      <c r="AF4155" s="165"/>
      <c r="AH4155" s="165"/>
      <c r="AJ4155" s="165"/>
      <c r="AL4155" s="165"/>
      <c r="AN4155" s="165"/>
      <c r="AP4155" s="165"/>
      <c r="AR4155" s="165"/>
      <c r="AT4155" s="165"/>
      <c r="AV4155" s="165"/>
      <c r="AX4155" s="165"/>
      <c r="AZ4155" s="165"/>
      <c r="BB4155" s="165"/>
    </row>
    <row r="4156" spans="1:54" s="174" customFormat="1" ht="18.399999999999999" customHeight="1" x14ac:dyDescent="0.3">
      <c r="A4156" s="182"/>
      <c r="B4156" s="160"/>
      <c r="C4156" s="64"/>
      <c r="D4156" s="161"/>
      <c r="E4156" s="161"/>
      <c r="H4156" s="165"/>
      <c r="J4156" s="165"/>
      <c r="L4156" s="165"/>
      <c r="N4156" s="165"/>
      <c r="P4156" s="165"/>
      <c r="R4156" s="165"/>
      <c r="T4156" s="165"/>
      <c r="V4156" s="165"/>
      <c r="X4156" s="165"/>
      <c r="Z4156" s="165"/>
      <c r="AB4156" s="165"/>
      <c r="AD4156" s="165"/>
      <c r="AF4156" s="165"/>
      <c r="AH4156" s="165"/>
      <c r="AJ4156" s="165"/>
      <c r="AL4156" s="165"/>
      <c r="AN4156" s="165"/>
      <c r="AP4156" s="165"/>
      <c r="AR4156" s="165"/>
      <c r="AT4156" s="165"/>
      <c r="AV4156" s="165"/>
      <c r="AX4156" s="165"/>
      <c r="AZ4156" s="165"/>
      <c r="BB4156" s="165"/>
    </row>
    <row r="4157" spans="1:54" s="174" customFormat="1" ht="18.399999999999999" customHeight="1" x14ac:dyDescent="0.3">
      <c r="A4157" s="200"/>
      <c r="B4157" s="173"/>
      <c r="C4157" s="67"/>
      <c r="D4157" s="161"/>
      <c r="E4157" s="161"/>
      <c r="H4157" s="165"/>
      <c r="J4157" s="165"/>
      <c r="L4157" s="165"/>
      <c r="N4157" s="165"/>
      <c r="P4157" s="165"/>
      <c r="R4157" s="165"/>
      <c r="T4157" s="165"/>
      <c r="V4157" s="165"/>
      <c r="X4157" s="165"/>
      <c r="Z4157" s="165"/>
      <c r="AB4157" s="165"/>
      <c r="AD4157" s="165"/>
      <c r="AF4157" s="165"/>
      <c r="AH4157" s="165"/>
      <c r="AJ4157" s="165"/>
      <c r="AL4157" s="165"/>
      <c r="AN4157" s="165"/>
      <c r="AP4157" s="165"/>
      <c r="AR4157" s="165"/>
      <c r="AT4157" s="165"/>
      <c r="AV4157" s="165"/>
      <c r="AX4157" s="165"/>
      <c r="AZ4157" s="165"/>
      <c r="BB4157" s="165"/>
    </row>
    <row r="4158" spans="1:54" s="174" customFormat="1" ht="18.399999999999999" customHeight="1" x14ac:dyDescent="0.3">
      <c r="A4158" s="182"/>
      <c r="B4158" s="160"/>
      <c r="C4158" s="64"/>
      <c r="D4158" s="161"/>
      <c r="E4158" s="161"/>
      <c r="H4158" s="165"/>
      <c r="J4158" s="165"/>
      <c r="L4158" s="165"/>
      <c r="N4158" s="165"/>
      <c r="P4158" s="165"/>
      <c r="R4158" s="165"/>
      <c r="T4158" s="165"/>
      <c r="V4158" s="165"/>
      <c r="X4158" s="165"/>
      <c r="Z4158" s="165"/>
      <c r="AB4158" s="165"/>
      <c r="AD4158" s="165"/>
      <c r="AF4158" s="165"/>
      <c r="AH4158" s="165"/>
      <c r="AJ4158" s="165"/>
      <c r="AL4158" s="165"/>
      <c r="AN4158" s="165"/>
      <c r="AP4158" s="165"/>
      <c r="AR4158" s="165"/>
      <c r="AT4158" s="165"/>
      <c r="AV4158" s="165"/>
      <c r="AX4158" s="165"/>
      <c r="AZ4158" s="165"/>
      <c r="BB4158" s="165"/>
    </row>
    <row r="4159" spans="1:54" s="174" customFormat="1" ht="18.399999999999999" customHeight="1" x14ac:dyDescent="0.3">
      <c r="A4159" s="182"/>
      <c r="B4159" s="160"/>
      <c r="C4159" s="64"/>
      <c r="D4159" s="161"/>
      <c r="E4159" s="161"/>
      <c r="F4159" s="165"/>
      <c r="H4159" s="165"/>
      <c r="J4159" s="165"/>
      <c r="L4159" s="165"/>
      <c r="N4159" s="165"/>
      <c r="P4159" s="165"/>
      <c r="R4159" s="165"/>
      <c r="T4159" s="165"/>
      <c r="V4159" s="165"/>
      <c r="X4159" s="165"/>
      <c r="Z4159" s="165"/>
      <c r="AB4159" s="165"/>
      <c r="AD4159" s="165"/>
      <c r="AF4159" s="165"/>
      <c r="AH4159" s="165"/>
      <c r="AJ4159" s="165"/>
      <c r="AL4159" s="165"/>
      <c r="AN4159" s="165"/>
      <c r="AP4159" s="165"/>
      <c r="AR4159" s="165"/>
      <c r="AT4159" s="165"/>
      <c r="AV4159" s="165"/>
      <c r="AX4159" s="165"/>
      <c r="AZ4159" s="165"/>
      <c r="BB4159" s="165"/>
    </row>
    <row r="4160" spans="1:54" s="174" customFormat="1" ht="18.399999999999999" customHeight="1" x14ac:dyDescent="0.3">
      <c r="A4160" s="182"/>
      <c r="B4160" s="160"/>
      <c r="C4160" s="64"/>
      <c r="D4160" s="161"/>
      <c r="E4160" s="161"/>
      <c r="L4160" s="165"/>
      <c r="N4160" s="165"/>
      <c r="P4160" s="165"/>
      <c r="R4160" s="165"/>
      <c r="T4160" s="165"/>
      <c r="V4160" s="165"/>
      <c r="X4160" s="165"/>
      <c r="Z4160" s="165"/>
      <c r="AB4160" s="165"/>
      <c r="AD4160" s="165"/>
      <c r="AF4160" s="165"/>
      <c r="AH4160" s="165"/>
      <c r="AJ4160" s="165"/>
      <c r="AL4160" s="165"/>
      <c r="AN4160" s="165"/>
      <c r="AP4160" s="165"/>
      <c r="AR4160" s="165"/>
      <c r="AT4160" s="165"/>
      <c r="AV4160" s="165"/>
      <c r="AX4160" s="165"/>
      <c r="AZ4160" s="165"/>
      <c r="BB4160" s="165"/>
    </row>
    <row r="4161" spans="1:54" s="174" customFormat="1" ht="18.399999999999999" customHeight="1" x14ac:dyDescent="0.3">
      <c r="A4161" s="182"/>
      <c r="B4161" s="160"/>
      <c r="C4161" s="64"/>
      <c r="D4161" s="161"/>
      <c r="E4161" s="161"/>
      <c r="F4161" s="165"/>
      <c r="H4161" s="165"/>
      <c r="J4161" s="165"/>
      <c r="L4161" s="165"/>
      <c r="N4161" s="165"/>
      <c r="P4161" s="165"/>
      <c r="R4161" s="165"/>
      <c r="T4161" s="165"/>
      <c r="V4161" s="165"/>
      <c r="X4161" s="165"/>
      <c r="Z4161" s="165"/>
      <c r="AB4161" s="165"/>
      <c r="AD4161" s="165"/>
      <c r="AF4161" s="165"/>
      <c r="AH4161" s="165"/>
      <c r="AJ4161" s="165"/>
      <c r="AL4161" s="165"/>
      <c r="AN4161" s="165"/>
      <c r="AP4161" s="165"/>
      <c r="AR4161" s="165"/>
      <c r="AT4161" s="165"/>
      <c r="AV4161" s="165"/>
      <c r="AX4161" s="165"/>
      <c r="AZ4161" s="165"/>
      <c r="BB4161" s="165"/>
    </row>
    <row r="4162" spans="1:54" s="174" customFormat="1" ht="18.399999999999999" customHeight="1" x14ac:dyDescent="0.3">
      <c r="A4162" s="182"/>
      <c r="B4162" s="160"/>
      <c r="C4162" s="64"/>
      <c r="D4162" s="161"/>
      <c r="E4162" s="161"/>
      <c r="F4162" s="165"/>
      <c r="H4162" s="165"/>
      <c r="J4162" s="165"/>
      <c r="L4162" s="165"/>
      <c r="N4162" s="165"/>
      <c r="P4162" s="165"/>
      <c r="R4162" s="165"/>
      <c r="T4162" s="165"/>
      <c r="V4162" s="165"/>
      <c r="X4162" s="165"/>
      <c r="Z4162" s="165"/>
      <c r="AB4162" s="165"/>
      <c r="AD4162" s="165"/>
      <c r="AF4162" s="165"/>
      <c r="AH4162" s="165"/>
      <c r="AJ4162" s="165"/>
      <c r="AL4162" s="165"/>
      <c r="AN4162" s="165"/>
      <c r="AP4162" s="165"/>
      <c r="AR4162" s="165"/>
      <c r="AT4162" s="165"/>
      <c r="AV4162" s="165"/>
      <c r="AX4162" s="165"/>
      <c r="AZ4162" s="165"/>
      <c r="BB4162" s="165"/>
    </row>
    <row r="4163" spans="1:54" s="174" customFormat="1" ht="18.399999999999999" customHeight="1" x14ac:dyDescent="0.3">
      <c r="A4163" s="182"/>
      <c r="B4163" s="160"/>
      <c r="C4163" s="64"/>
      <c r="D4163" s="161"/>
      <c r="E4163" s="161"/>
      <c r="H4163" s="165"/>
      <c r="J4163" s="165"/>
      <c r="L4163" s="165"/>
      <c r="N4163" s="165"/>
      <c r="P4163" s="165"/>
      <c r="R4163" s="165"/>
      <c r="T4163" s="165"/>
      <c r="V4163" s="165"/>
      <c r="X4163" s="165"/>
      <c r="Z4163" s="165"/>
      <c r="AB4163" s="165"/>
      <c r="AD4163" s="165"/>
      <c r="AF4163" s="165"/>
      <c r="AH4163" s="165"/>
      <c r="AJ4163" s="165"/>
      <c r="AL4163" s="165"/>
      <c r="AN4163" s="165"/>
      <c r="AP4163" s="165"/>
      <c r="AR4163" s="165"/>
      <c r="AT4163" s="165"/>
      <c r="AV4163" s="165"/>
      <c r="AX4163" s="165"/>
      <c r="AZ4163" s="165"/>
      <c r="BB4163" s="165"/>
    </row>
    <row r="4164" spans="1:54" s="174" customFormat="1" ht="18.399999999999999" customHeight="1" x14ac:dyDescent="0.3">
      <c r="A4164" s="182"/>
      <c r="B4164" s="160"/>
      <c r="C4164" s="64"/>
      <c r="D4164" s="161"/>
      <c r="E4164" s="161"/>
      <c r="H4164" s="164"/>
      <c r="J4164" s="164"/>
      <c r="L4164" s="164"/>
      <c r="N4164" s="164"/>
      <c r="P4164" s="164"/>
      <c r="R4164" s="164"/>
      <c r="T4164" s="164"/>
      <c r="V4164" s="164"/>
      <c r="X4164" s="164"/>
      <c r="Z4164" s="164"/>
      <c r="AB4164" s="164"/>
      <c r="AD4164" s="164"/>
      <c r="AF4164" s="164"/>
      <c r="AH4164" s="164"/>
      <c r="AJ4164" s="164"/>
      <c r="AL4164" s="164"/>
      <c r="AN4164" s="164"/>
      <c r="AP4164" s="164"/>
      <c r="AR4164" s="164"/>
      <c r="AT4164" s="164"/>
      <c r="AV4164" s="164"/>
      <c r="AX4164" s="164"/>
      <c r="AZ4164" s="164"/>
      <c r="BB4164" s="164"/>
    </row>
    <row r="4165" spans="1:54" s="174" customFormat="1" ht="18.399999999999999" customHeight="1" x14ac:dyDescent="0.3">
      <c r="A4165" s="206"/>
      <c r="B4165" s="161"/>
      <c r="C4165" s="89"/>
      <c r="D4165" s="177"/>
      <c r="E4165" s="161"/>
      <c r="H4165" s="165"/>
      <c r="J4165" s="165"/>
      <c r="L4165" s="165"/>
      <c r="N4165" s="165"/>
      <c r="P4165" s="165"/>
      <c r="R4165" s="165"/>
      <c r="T4165" s="165"/>
      <c r="V4165" s="165"/>
      <c r="X4165" s="165"/>
      <c r="Z4165" s="165"/>
      <c r="AB4165" s="165"/>
      <c r="AD4165" s="165"/>
      <c r="AF4165" s="165"/>
      <c r="AH4165" s="165"/>
      <c r="AJ4165" s="165"/>
      <c r="AL4165" s="165"/>
      <c r="AN4165" s="165"/>
      <c r="AP4165" s="165"/>
      <c r="AR4165" s="165"/>
      <c r="AT4165" s="165"/>
      <c r="AV4165" s="165"/>
      <c r="AX4165" s="165"/>
      <c r="AZ4165" s="165"/>
      <c r="BB4165" s="165"/>
    </row>
    <row r="4166" spans="1:54" s="174" customFormat="1" ht="18.399999999999999" customHeight="1" x14ac:dyDescent="0.3">
      <c r="A4166" s="200"/>
      <c r="B4166" s="173"/>
      <c r="C4166" s="67"/>
      <c r="D4166" s="161"/>
      <c r="E4166" s="161"/>
      <c r="H4166" s="165"/>
      <c r="J4166" s="165"/>
      <c r="L4166" s="165"/>
      <c r="N4166" s="165"/>
      <c r="P4166" s="165"/>
      <c r="R4166" s="165"/>
      <c r="T4166" s="165"/>
      <c r="V4166" s="165"/>
      <c r="X4166" s="165"/>
      <c r="Z4166" s="165"/>
      <c r="AB4166" s="165"/>
      <c r="AD4166" s="165"/>
      <c r="AF4166" s="165"/>
      <c r="AH4166" s="165"/>
      <c r="AJ4166" s="165"/>
      <c r="AL4166" s="165"/>
      <c r="AN4166" s="165"/>
      <c r="AP4166" s="165"/>
      <c r="AR4166" s="165"/>
      <c r="AT4166" s="165"/>
      <c r="AV4166" s="165"/>
      <c r="AX4166" s="165"/>
      <c r="AZ4166" s="165"/>
      <c r="BB4166" s="165"/>
    </row>
    <row r="4167" spans="1:54" s="174" customFormat="1" ht="18.399999999999999" customHeight="1" x14ac:dyDescent="0.3">
      <c r="A4167" s="182"/>
      <c r="B4167" s="160"/>
      <c r="C4167" s="64"/>
      <c r="D4167" s="161"/>
      <c r="E4167" s="161"/>
      <c r="H4167" s="165"/>
      <c r="J4167" s="165"/>
      <c r="L4167" s="165"/>
      <c r="N4167" s="165"/>
      <c r="P4167" s="165"/>
      <c r="R4167" s="165"/>
      <c r="T4167" s="165"/>
      <c r="V4167" s="165"/>
      <c r="X4167" s="165"/>
      <c r="Z4167" s="165"/>
      <c r="AB4167" s="165"/>
      <c r="AD4167" s="165"/>
      <c r="AF4167" s="165"/>
      <c r="AH4167" s="165"/>
      <c r="AJ4167" s="165"/>
      <c r="AL4167" s="165"/>
      <c r="AN4167" s="165"/>
      <c r="AP4167" s="165"/>
      <c r="AR4167" s="165"/>
      <c r="AT4167" s="165"/>
      <c r="AV4167" s="165"/>
      <c r="AX4167" s="165"/>
      <c r="AZ4167" s="165"/>
      <c r="BB4167" s="165"/>
    </row>
    <row r="4168" spans="1:54" s="174" customFormat="1" ht="18.399999999999999" customHeight="1" x14ac:dyDescent="0.3">
      <c r="A4168" s="182"/>
      <c r="B4168" s="160"/>
      <c r="C4168" s="64"/>
      <c r="D4168" s="161"/>
      <c r="E4168" s="161"/>
      <c r="H4168" s="165"/>
      <c r="J4168" s="165"/>
      <c r="L4168" s="165"/>
      <c r="N4168" s="165"/>
      <c r="P4168" s="165"/>
      <c r="R4168" s="165"/>
      <c r="T4168" s="165"/>
      <c r="V4168" s="165"/>
      <c r="X4168" s="165"/>
      <c r="Z4168" s="165"/>
      <c r="AB4168" s="165"/>
      <c r="AD4168" s="165"/>
      <c r="AF4168" s="165"/>
      <c r="AH4168" s="165"/>
      <c r="AJ4168" s="165"/>
      <c r="AL4168" s="165"/>
      <c r="AN4168" s="165"/>
      <c r="AP4168" s="165"/>
      <c r="AR4168" s="165"/>
      <c r="AT4168" s="165"/>
      <c r="AV4168" s="165"/>
      <c r="AX4168" s="165"/>
      <c r="AZ4168" s="165"/>
      <c r="BB4168" s="165"/>
    </row>
    <row r="4169" spans="1:54" s="174" customFormat="1" ht="18.399999999999999" customHeight="1" x14ac:dyDescent="0.3">
      <c r="A4169" s="182"/>
      <c r="B4169" s="160"/>
      <c r="C4169" s="64"/>
      <c r="D4169" s="161"/>
      <c r="E4169" s="161"/>
      <c r="H4169" s="165"/>
      <c r="J4169" s="165"/>
      <c r="L4169" s="165"/>
      <c r="N4169" s="165"/>
      <c r="P4169" s="165"/>
      <c r="R4169" s="165"/>
      <c r="T4169" s="165"/>
      <c r="V4169" s="165"/>
      <c r="X4169" s="165"/>
      <c r="Z4169" s="165"/>
      <c r="AB4169" s="165"/>
      <c r="AD4169" s="165"/>
      <c r="AF4169" s="165"/>
      <c r="AH4169" s="165"/>
      <c r="AJ4169" s="165"/>
      <c r="AL4169" s="165"/>
      <c r="AN4169" s="165"/>
      <c r="AP4169" s="165"/>
      <c r="AR4169" s="165"/>
      <c r="AT4169" s="165"/>
      <c r="AV4169" s="165"/>
      <c r="AX4169" s="165"/>
      <c r="AZ4169" s="165"/>
      <c r="BB4169" s="165"/>
    </row>
    <row r="4170" spans="1:54" s="174" customFormat="1" ht="18.399999999999999" customHeight="1" x14ac:dyDescent="0.3">
      <c r="A4170" s="182"/>
      <c r="B4170" s="160"/>
      <c r="C4170" s="64"/>
      <c r="D4170" s="161"/>
      <c r="E4170" s="161"/>
      <c r="H4170" s="165"/>
      <c r="J4170" s="165"/>
      <c r="L4170" s="165"/>
      <c r="N4170" s="165"/>
      <c r="P4170" s="165"/>
      <c r="R4170" s="165"/>
      <c r="T4170" s="165"/>
      <c r="V4170" s="165"/>
      <c r="X4170" s="165"/>
      <c r="Z4170" s="165"/>
      <c r="AB4170" s="165"/>
      <c r="AD4170" s="165"/>
      <c r="AF4170" s="165"/>
      <c r="AH4170" s="165"/>
      <c r="AJ4170" s="165"/>
      <c r="AL4170" s="165"/>
      <c r="AN4170" s="165"/>
      <c r="AP4170" s="165"/>
      <c r="AR4170" s="165"/>
      <c r="AT4170" s="165"/>
      <c r="AV4170" s="165"/>
      <c r="AX4170" s="165"/>
      <c r="AZ4170" s="165"/>
      <c r="BB4170" s="165"/>
    </row>
    <row r="4171" spans="1:54" s="174" customFormat="1" ht="18.399999999999999" customHeight="1" x14ac:dyDescent="0.3">
      <c r="A4171" s="182"/>
      <c r="B4171" s="160"/>
      <c r="C4171" s="64"/>
      <c r="D4171" s="161"/>
      <c r="E4171" s="161"/>
      <c r="H4171" s="165"/>
      <c r="J4171" s="165"/>
      <c r="L4171" s="165"/>
      <c r="N4171" s="165"/>
      <c r="P4171" s="165"/>
      <c r="R4171" s="165"/>
      <c r="T4171" s="165"/>
      <c r="V4171" s="165"/>
      <c r="X4171" s="165"/>
      <c r="Z4171" s="165"/>
      <c r="AB4171" s="165"/>
      <c r="AD4171" s="165"/>
      <c r="AF4171" s="165"/>
      <c r="AH4171" s="165"/>
      <c r="AJ4171" s="165"/>
      <c r="AL4171" s="165"/>
      <c r="AN4171" s="165"/>
      <c r="AP4171" s="165"/>
      <c r="AR4171" s="165"/>
      <c r="AT4171" s="165"/>
      <c r="AV4171" s="165"/>
      <c r="AX4171" s="165"/>
      <c r="AZ4171" s="165"/>
      <c r="BB4171" s="165"/>
    </row>
    <row r="4172" spans="1:54" s="174" customFormat="1" ht="18.399999999999999" customHeight="1" x14ac:dyDescent="0.3">
      <c r="A4172" s="182"/>
      <c r="B4172" s="161"/>
      <c r="C4172" s="89"/>
      <c r="D4172" s="164"/>
      <c r="E4172" s="161"/>
      <c r="H4172" s="165"/>
      <c r="J4172" s="165"/>
      <c r="L4172" s="165"/>
      <c r="N4172" s="165"/>
      <c r="P4172" s="165"/>
      <c r="R4172" s="165"/>
      <c r="T4172" s="165"/>
      <c r="V4172" s="165"/>
      <c r="X4172" s="165"/>
      <c r="Z4172" s="165"/>
      <c r="AB4172" s="165"/>
      <c r="AD4172" s="165"/>
      <c r="AF4172" s="165"/>
      <c r="AH4172" s="165"/>
      <c r="AJ4172" s="165"/>
      <c r="AL4172" s="165"/>
      <c r="AN4172" s="165"/>
      <c r="AP4172" s="165"/>
      <c r="AR4172" s="165"/>
      <c r="AT4172" s="165"/>
      <c r="AV4172" s="165"/>
      <c r="AX4172" s="165"/>
      <c r="AZ4172" s="165"/>
      <c r="BB4172" s="165"/>
    </row>
    <row r="4173" spans="1:54" s="174" customFormat="1" ht="18.399999999999999" customHeight="1" x14ac:dyDescent="0.3">
      <c r="A4173" s="182"/>
      <c r="B4173" s="160"/>
      <c r="C4173" s="64"/>
      <c r="D4173" s="161"/>
      <c r="E4173" s="161"/>
      <c r="H4173" s="165"/>
      <c r="J4173" s="165"/>
      <c r="L4173" s="165"/>
      <c r="N4173" s="165"/>
      <c r="P4173" s="165"/>
      <c r="R4173" s="165"/>
      <c r="T4173" s="165"/>
      <c r="V4173" s="165"/>
      <c r="X4173" s="165"/>
      <c r="Z4173" s="165"/>
      <c r="AB4173" s="165"/>
      <c r="AD4173" s="165"/>
      <c r="AF4173" s="165"/>
      <c r="AH4173" s="165"/>
      <c r="AJ4173" s="165"/>
      <c r="AL4173" s="165"/>
      <c r="AN4173" s="165"/>
      <c r="AP4173" s="165"/>
      <c r="AR4173" s="165"/>
      <c r="AT4173" s="165"/>
      <c r="AV4173" s="165"/>
      <c r="AX4173" s="165"/>
      <c r="AZ4173" s="165"/>
      <c r="BB4173" s="165"/>
    </row>
    <row r="4174" spans="1:54" s="174" customFormat="1" ht="18.399999999999999" customHeight="1" x14ac:dyDescent="0.3">
      <c r="A4174" s="182"/>
      <c r="B4174" s="160"/>
      <c r="C4174" s="64"/>
      <c r="D4174" s="161"/>
      <c r="E4174" s="161"/>
      <c r="P4174" s="165"/>
      <c r="R4174" s="165"/>
      <c r="T4174" s="165"/>
      <c r="V4174" s="165"/>
      <c r="X4174" s="165"/>
      <c r="Z4174" s="165"/>
      <c r="AB4174" s="165"/>
      <c r="AD4174" s="165"/>
      <c r="AF4174" s="165"/>
      <c r="AH4174" s="165"/>
      <c r="AJ4174" s="165"/>
      <c r="AL4174" s="165"/>
      <c r="AN4174" s="165"/>
      <c r="AP4174" s="165"/>
      <c r="AR4174" s="165"/>
      <c r="AT4174" s="165"/>
      <c r="AV4174" s="165"/>
      <c r="AX4174" s="165"/>
      <c r="AZ4174" s="165"/>
      <c r="BB4174" s="165"/>
    </row>
    <row r="4175" spans="1:54" s="174" customFormat="1" ht="18.399999999999999" customHeight="1" x14ac:dyDescent="0.3">
      <c r="A4175" s="182"/>
      <c r="B4175" s="160"/>
      <c r="C4175" s="64"/>
      <c r="D4175" s="161"/>
      <c r="E4175" s="161"/>
      <c r="F4175" s="165"/>
      <c r="H4175" s="165"/>
      <c r="J4175" s="165"/>
      <c r="L4175" s="165"/>
      <c r="N4175" s="165"/>
      <c r="P4175" s="165"/>
      <c r="R4175" s="165"/>
      <c r="T4175" s="165"/>
      <c r="V4175" s="165"/>
      <c r="X4175" s="165"/>
      <c r="Z4175" s="165"/>
      <c r="AB4175" s="165"/>
      <c r="AD4175" s="165"/>
      <c r="AF4175" s="165"/>
      <c r="AH4175" s="165"/>
      <c r="AJ4175" s="165"/>
      <c r="AL4175" s="165"/>
      <c r="AN4175" s="165"/>
      <c r="AP4175" s="165"/>
      <c r="AR4175" s="165"/>
      <c r="AT4175" s="165"/>
      <c r="AV4175" s="165"/>
      <c r="AX4175" s="165"/>
      <c r="AZ4175" s="165"/>
      <c r="BB4175" s="165"/>
    </row>
    <row r="4176" spans="1:54" s="174" customFormat="1" ht="18.399999999999999" customHeight="1" x14ac:dyDescent="0.3">
      <c r="A4176" s="182"/>
      <c r="B4176" s="160"/>
      <c r="C4176" s="64"/>
      <c r="D4176" s="161"/>
      <c r="E4176" s="161"/>
      <c r="F4176" s="165"/>
      <c r="H4176" s="165"/>
      <c r="J4176" s="165"/>
      <c r="L4176" s="165"/>
      <c r="N4176" s="165"/>
      <c r="P4176" s="165"/>
      <c r="R4176" s="165"/>
      <c r="T4176" s="165"/>
      <c r="V4176" s="165"/>
      <c r="X4176" s="165"/>
      <c r="Z4176" s="165"/>
      <c r="AB4176" s="165"/>
      <c r="AD4176" s="165"/>
      <c r="AF4176" s="165"/>
      <c r="AH4176" s="165"/>
      <c r="AJ4176" s="165"/>
      <c r="AL4176" s="165"/>
      <c r="AN4176" s="165"/>
      <c r="AP4176" s="165"/>
      <c r="AR4176" s="165"/>
      <c r="AT4176" s="165"/>
      <c r="AV4176" s="165"/>
      <c r="AX4176" s="165"/>
      <c r="AZ4176" s="165"/>
      <c r="BB4176" s="165"/>
    </row>
    <row r="4177" spans="1:54" s="174" customFormat="1" ht="18.399999999999999" customHeight="1" x14ac:dyDescent="0.3">
      <c r="A4177" s="182"/>
      <c r="B4177" s="160"/>
      <c r="C4177" s="64"/>
      <c r="D4177" s="161"/>
      <c r="E4177" s="161"/>
      <c r="H4177" s="165"/>
      <c r="J4177" s="165"/>
      <c r="L4177" s="165"/>
      <c r="N4177" s="165"/>
      <c r="P4177" s="165"/>
      <c r="R4177" s="165"/>
      <c r="T4177" s="165"/>
      <c r="V4177" s="165"/>
      <c r="X4177" s="165"/>
      <c r="Z4177" s="165"/>
      <c r="AB4177" s="165"/>
      <c r="AD4177" s="165"/>
      <c r="AF4177" s="165"/>
      <c r="AH4177" s="165"/>
      <c r="AJ4177" s="165"/>
      <c r="AL4177" s="165"/>
      <c r="AN4177" s="165"/>
      <c r="AP4177" s="165"/>
      <c r="AR4177" s="165"/>
      <c r="AT4177" s="165"/>
      <c r="AV4177" s="165"/>
      <c r="AX4177" s="165"/>
      <c r="AZ4177" s="165"/>
      <c r="BB4177" s="165"/>
    </row>
    <row r="4178" spans="1:54" s="174" customFormat="1" ht="18.399999999999999" customHeight="1" x14ac:dyDescent="0.3">
      <c r="A4178" s="206"/>
      <c r="B4178" s="161"/>
      <c r="C4178" s="64"/>
      <c r="D4178" s="161"/>
      <c r="E4178" s="161"/>
      <c r="H4178" s="165"/>
      <c r="J4178" s="165"/>
      <c r="L4178" s="165"/>
      <c r="N4178" s="165"/>
      <c r="P4178" s="165"/>
      <c r="R4178" s="165"/>
      <c r="T4178" s="165"/>
      <c r="V4178" s="165"/>
      <c r="X4178" s="165"/>
      <c r="Z4178" s="165"/>
      <c r="AB4178" s="165"/>
      <c r="AD4178" s="165"/>
      <c r="AF4178" s="165"/>
      <c r="AH4178" s="165"/>
      <c r="AJ4178" s="165"/>
      <c r="AL4178" s="165"/>
      <c r="AN4178" s="165"/>
      <c r="AP4178" s="165"/>
      <c r="AR4178" s="165"/>
      <c r="AT4178" s="165"/>
      <c r="AV4178" s="165"/>
      <c r="AX4178" s="165"/>
      <c r="AZ4178" s="165"/>
      <c r="BB4178" s="165"/>
    </row>
    <row r="4179" spans="1:54" s="174" customFormat="1" ht="18.399999999999999" customHeight="1" x14ac:dyDescent="0.3">
      <c r="A4179" s="182"/>
      <c r="B4179" s="160"/>
      <c r="C4179" s="64"/>
      <c r="D4179" s="161"/>
      <c r="E4179" s="161"/>
      <c r="H4179" s="165"/>
      <c r="J4179" s="165"/>
      <c r="L4179" s="165"/>
      <c r="N4179" s="165"/>
      <c r="P4179" s="165"/>
      <c r="R4179" s="165"/>
      <c r="T4179" s="165"/>
      <c r="V4179" s="165"/>
      <c r="X4179" s="165"/>
      <c r="Z4179" s="165"/>
      <c r="AB4179" s="165"/>
      <c r="AD4179" s="165"/>
      <c r="AF4179" s="165"/>
      <c r="AH4179" s="165"/>
      <c r="AJ4179" s="165"/>
      <c r="AL4179" s="165"/>
      <c r="AN4179" s="165"/>
      <c r="AP4179" s="165"/>
      <c r="AR4179" s="165"/>
      <c r="AT4179" s="165"/>
      <c r="AV4179" s="165"/>
      <c r="AX4179" s="165"/>
      <c r="AZ4179" s="165"/>
      <c r="BB4179" s="165"/>
    </row>
    <row r="4180" spans="1:54" s="174" customFormat="1" ht="18.399999999999999" customHeight="1" x14ac:dyDescent="0.3">
      <c r="A4180" s="182"/>
      <c r="B4180" s="160"/>
      <c r="C4180" s="64"/>
      <c r="D4180" s="161"/>
      <c r="E4180" s="161"/>
      <c r="H4180" s="165"/>
      <c r="J4180" s="165"/>
      <c r="L4180" s="165"/>
      <c r="N4180" s="165"/>
      <c r="P4180" s="165"/>
      <c r="R4180" s="165"/>
      <c r="T4180" s="165"/>
      <c r="V4180" s="165"/>
      <c r="X4180" s="165"/>
      <c r="Z4180" s="165"/>
      <c r="AB4180" s="165"/>
      <c r="AD4180" s="165"/>
      <c r="AF4180" s="165"/>
      <c r="AH4180" s="165"/>
      <c r="AJ4180" s="165"/>
      <c r="AL4180" s="165"/>
      <c r="AN4180" s="165"/>
      <c r="AP4180" s="165"/>
      <c r="AR4180" s="165"/>
      <c r="AT4180" s="165"/>
      <c r="AV4180" s="165"/>
      <c r="AX4180" s="165"/>
      <c r="AZ4180" s="165"/>
      <c r="BB4180" s="165"/>
    </row>
    <row r="4181" spans="1:54" s="174" customFormat="1" ht="18.399999999999999" customHeight="1" x14ac:dyDescent="0.3">
      <c r="A4181" s="182"/>
      <c r="B4181" s="160"/>
      <c r="C4181" s="64"/>
      <c r="D4181" s="161"/>
      <c r="E4181" s="161"/>
      <c r="F4181" s="165"/>
      <c r="H4181" s="165"/>
      <c r="J4181" s="165"/>
      <c r="L4181" s="165"/>
      <c r="N4181" s="165"/>
      <c r="P4181" s="165"/>
      <c r="R4181" s="165"/>
      <c r="T4181" s="165"/>
      <c r="V4181" s="165"/>
      <c r="X4181" s="165"/>
      <c r="Z4181" s="165"/>
      <c r="AB4181" s="165"/>
      <c r="AD4181" s="165"/>
      <c r="AF4181" s="165"/>
      <c r="AH4181" s="165"/>
      <c r="AJ4181" s="165"/>
      <c r="AL4181" s="165"/>
      <c r="AN4181" s="165"/>
      <c r="AP4181" s="165"/>
      <c r="AR4181" s="165"/>
      <c r="AT4181" s="165"/>
      <c r="AV4181" s="165"/>
      <c r="AX4181" s="165"/>
      <c r="AZ4181" s="165"/>
      <c r="BB4181" s="165"/>
    </row>
    <row r="4182" spans="1:54" s="174" customFormat="1" ht="18.399999999999999" customHeight="1" x14ac:dyDescent="0.3">
      <c r="A4182" s="182"/>
      <c r="B4182" s="160"/>
      <c r="C4182" s="64"/>
      <c r="D4182" s="161"/>
      <c r="E4182" s="161"/>
      <c r="F4182" s="165"/>
      <c r="H4182" s="165"/>
      <c r="J4182" s="165"/>
      <c r="L4182" s="165"/>
      <c r="N4182" s="165"/>
      <c r="P4182" s="165"/>
      <c r="R4182" s="165"/>
      <c r="T4182" s="165"/>
      <c r="V4182" s="165"/>
      <c r="X4182" s="165"/>
      <c r="Z4182" s="165"/>
      <c r="AB4182" s="165"/>
      <c r="AD4182" s="165"/>
      <c r="AF4182" s="165"/>
      <c r="AH4182" s="165"/>
      <c r="AJ4182" s="165"/>
      <c r="AL4182" s="165"/>
      <c r="AN4182" s="165"/>
      <c r="AP4182" s="165"/>
      <c r="AR4182" s="165"/>
      <c r="AT4182" s="165"/>
      <c r="AV4182" s="165"/>
      <c r="AX4182" s="165"/>
      <c r="AZ4182" s="165"/>
      <c r="BB4182" s="165"/>
    </row>
    <row r="4183" spans="1:54" s="174" customFormat="1" ht="18.399999999999999" customHeight="1" x14ac:dyDescent="0.3">
      <c r="A4183" s="182"/>
      <c r="B4183" s="160"/>
      <c r="C4183" s="64"/>
      <c r="D4183" s="161"/>
      <c r="E4183" s="161"/>
      <c r="H4183" s="165"/>
      <c r="J4183" s="165"/>
      <c r="L4183" s="165"/>
      <c r="N4183" s="165"/>
      <c r="P4183" s="165"/>
      <c r="R4183" s="165"/>
      <c r="T4183" s="165"/>
      <c r="V4183" s="165"/>
      <c r="X4183" s="165"/>
      <c r="Z4183" s="165"/>
      <c r="AB4183" s="165"/>
      <c r="AD4183" s="165"/>
      <c r="AF4183" s="165"/>
      <c r="AH4183" s="165"/>
      <c r="AJ4183" s="165"/>
      <c r="AL4183" s="165"/>
      <c r="AN4183" s="165"/>
      <c r="AP4183" s="165"/>
      <c r="AR4183" s="165"/>
      <c r="AT4183" s="165"/>
      <c r="AV4183" s="165"/>
      <c r="AX4183" s="165"/>
      <c r="AZ4183" s="165"/>
      <c r="BB4183" s="165"/>
    </row>
    <row r="4184" spans="1:54" s="174" customFormat="1" ht="18.399999999999999" customHeight="1" x14ac:dyDescent="0.3">
      <c r="A4184" s="182"/>
      <c r="B4184" s="160"/>
      <c r="C4184" s="64"/>
      <c r="D4184" s="161"/>
      <c r="E4184" s="161"/>
      <c r="F4184" s="165"/>
      <c r="H4184" s="165"/>
      <c r="J4184" s="165"/>
      <c r="L4184" s="165"/>
      <c r="N4184" s="165"/>
      <c r="P4184" s="165"/>
      <c r="R4184" s="165"/>
      <c r="T4184" s="165"/>
      <c r="V4184" s="165"/>
      <c r="X4184" s="165"/>
      <c r="Z4184" s="165"/>
      <c r="AB4184" s="165"/>
      <c r="AD4184" s="165"/>
      <c r="AF4184" s="165"/>
      <c r="AH4184" s="165"/>
      <c r="AJ4184" s="165"/>
      <c r="AL4184" s="165"/>
      <c r="AN4184" s="165"/>
      <c r="AP4184" s="165"/>
      <c r="AR4184" s="165"/>
      <c r="AT4184" s="165"/>
      <c r="AV4184" s="165"/>
      <c r="AX4184" s="165"/>
      <c r="AZ4184" s="165"/>
      <c r="BB4184" s="165"/>
    </row>
    <row r="4185" spans="1:54" s="174" customFormat="1" ht="18.399999999999999" customHeight="1" x14ac:dyDescent="0.3">
      <c r="A4185" s="206"/>
      <c r="B4185" s="161"/>
      <c r="C4185" s="89"/>
      <c r="D4185" s="177"/>
      <c r="E4185" s="161"/>
      <c r="H4185" s="165"/>
      <c r="J4185" s="165"/>
      <c r="L4185" s="165"/>
      <c r="N4185" s="165"/>
      <c r="P4185" s="165"/>
      <c r="R4185" s="165"/>
      <c r="T4185" s="165"/>
      <c r="V4185" s="165"/>
      <c r="X4185" s="165"/>
      <c r="Z4185" s="165"/>
      <c r="AB4185" s="165"/>
      <c r="AD4185" s="165"/>
      <c r="AF4185" s="165"/>
      <c r="AH4185" s="165"/>
      <c r="AJ4185" s="165"/>
      <c r="AL4185" s="165"/>
      <c r="AN4185" s="165"/>
      <c r="AP4185" s="165"/>
      <c r="AR4185" s="165"/>
      <c r="AT4185" s="165"/>
      <c r="AV4185" s="165"/>
      <c r="AX4185" s="165"/>
      <c r="AZ4185" s="165"/>
      <c r="BB4185" s="165"/>
    </row>
    <row r="4186" spans="1:54" s="174" customFormat="1" ht="18.399999999999999" customHeight="1" x14ac:dyDescent="0.3">
      <c r="A4186" s="206"/>
      <c r="B4186" s="161"/>
      <c r="C4186" s="89"/>
      <c r="D4186" s="177"/>
      <c r="E4186" s="161"/>
      <c r="H4186" s="165"/>
      <c r="J4186" s="165"/>
      <c r="L4186" s="165"/>
      <c r="N4186" s="165"/>
      <c r="P4186" s="165"/>
      <c r="R4186" s="165"/>
      <c r="T4186" s="165"/>
      <c r="V4186" s="165"/>
      <c r="X4186" s="165"/>
      <c r="Z4186" s="165"/>
      <c r="AB4186" s="165"/>
      <c r="AD4186" s="165"/>
      <c r="AF4186" s="165"/>
      <c r="AH4186" s="165"/>
      <c r="AJ4186" s="165"/>
      <c r="AL4186" s="165"/>
      <c r="AN4186" s="165"/>
      <c r="AP4186" s="165"/>
      <c r="AR4186" s="165"/>
      <c r="AT4186" s="165"/>
      <c r="AV4186" s="165"/>
      <c r="AX4186" s="165"/>
      <c r="AZ4186" s="165"/>
      <c r="BB4186" s="165"/>
    </row>
    <row r="4187" spans="1:54" s="174" customFormat="1" ht="18.399999999999999" customHeight="1" x14ac:dyDescent="0.3">
      <c r="A4187" s="182"/>
      <c r="B4187" s="160"/>
      <c r="C4187" s="64"/>
      <c r="D4187" s="161"/>
      <c r="E4187" s="161"/>
      <c r="F4187" s="165"/>
      <c r="H4187" s="165"/>
      <c r="J4187" s="165"/>
      <c r="L4187" s="165"/>
      <c r="N4187" s="165"/>
      <c r="P4187" s="165"/>
      <c r="R4187" s="165"/>
      <c r="T4187" s="165"/>
      <c r="V4187" s="165"/>
      <c r="X4187" s="165"/>
      <c r="Z4187" s="165"/>
      <c r="AB4187" s="165"/>
      <c r="AD4187" s="165"/>
      <c r="AF4187" s="165"/>
      <c r="AH4187" s="165"/>
      <c r="AJ4187" s="165"/>
      <c r="AL4187" s="165"/>
      <c r="AN4187" s="165"/>
      <c r="AP4187" s="165"/>
      <c r="AR4187" s="165"/>
      <c r="AT4187" s="165"/>
      <c r="AV4187" s="165"/>
      <c r="AX4187" s="165"/>
      <c r="AZ4187" s="165"/>
      <c r="BB4187" s="165"/>
    </row>
    <row r="4188" spans="1:54" s="174" customFormat="1" ht="18.399999999999999" customHeight="1" x14ac:dyDescent="0.3">
      <c r="A4188" s="182"/>
      <c r="B4188" s="160"/>
      <c r="C4188" s="64"/>
      <c r="D4188" s="161"/>
      <c r="E4188" s="161"/>
      <c r="H4188" s="165"/>
      <c r="J4188" s="165"/>
      <c r="L4188" s="165"/>
      <c r="N4188" s="165"/>
      <c r="P4188" s="165"/>
      <c r="R4188" s="165"/>
      <c r="T4188" s="165"/>
      <c r="V4188" s="165"/>
      <c r="X4188" s="165"/>
      <c r="Z4188" s="165"/>
      <c r="AB4188" s="165"/>
      <c r="AD4188" s="165"/>
      <c r="AF4188" s="165"/>
      <c r="AH4188" s="165"/>
      <c r="AJ4188" s="165"/>
      <c r="AL4188" s="165"/>
      <c r="AN4188" s="165"/>
      <c r="AP4188" s="165"/>
      <c r="AR4188" s="165"/>
      <c r="AT4188" s="165"/>
      <c r="AV4188" s="165"/>
      <c r="AX4188" s="165"/>
      <c r="AZ4188" s="165"/>
      <c r="BB4188" s="165"/>
    </row>
    <row r="4189" spans="1:54" s="174" customFormat="1" ht="18.399999999999999" customHeight="1" x14ac:dyDescent="0.3">
      <c r="A4189" s="182"/>
      <c r="B4189" s="160"/>
      <c r="C4189" s="64"/>
      <c r="D4189" s="161"/>
      <c r="E4189" s="161"/>
      <c r="H4189" s="165"/>
      <c r="J4189" s="165"/>
      <c r="L4189" s="165"/>
      <c r="N4189" s="165"/>
      <c r="P4189" s="165"/>
      <c r="R4189" s="165"/>
      <c r="T4189" s="165"/>
      <c r="V4189" s="165"/>
      <c r="X4189" s="165"/>
      <c r="Z4189" s="165"/>
      <c r="AB4189" s="165"/>
      <c r="AD4189" s="165"/>
      <c r="AF4189" s="165"/>
      <c r="AH4189" s="165"/>
      <c r="AJ4189" s="165"/>
      <c r="AL4189" s="165"/>
      <c r="AN4189" s="165"/>
      <c r="AP4189" s="165"/>
      <c r="AR4189" s="165"/>
      <c r="AT4189" s="165"/>
      <c r="AV4189" s="165"/>
      <c r="AX4189" s="165"/>
      <c r="AZ4189" s="165"/>
      <c r="BB4189" s="165"/>
    </row>
    <row r="4190" spans="1:54" s="174" customFormat="1" ht="18.399999999999999" customHeight="1" x14ac:dyDescent="0.3">
      <c r="A4190" s="182"/>
      <c r="B4190" s="160"/>
      <c r="C4190" s="64"/>
      <c r="D4190" s="161"/>
      <c r="E4190" s="161"/>
      <c r="H4190" s="165"/>
      <c r="J4190" s="165"/>
      <c r="L4190" s="165"/>
      <c r="N4190" s="165"/>
      <c r="P4190" s="165"/>
      <c r="R4190" s="165"/>
      <c r="T4190" s="165"/>
      <c r="V4190" s="165"/>
      <c r="X4190" s="165"/>
      <c r="Z4190" s="165"/>
      <c r="AB4190" s="165"/>
      <c r="AD4190" s="165"/>
      <c r="AF4190" s="165"/>
      <c r="AH4190" s="165"/>
      <c r="AJ4190" s="165"/>
      <c r="AL4190" s="165"/>
      <c r="AN4190" s="165"/>
      <c r="AP4190" s="165"/>
      <c r="AR4190" s="165"/>
      <c r="AT4190" s="165"/>
      <c r="AV4190" s="165"/>
      <c r="AX4190" s="165"/>
      <c r="AZ4190" s="165"/>
      <c r="BB4190" s="165"/>
    </row>
    <row r="4191" spans="1:54" s="174" customFormat="1" ht="18.399999999999999" customHeight="1" x14ac:dyDescent="0.3">
      <c r="A4191" s="182"/>
      <c r="B4191" s="160"/>
      <c r="C4191" s="64"/>
      <c r="D4191" s="161"/>
      <c r="E4191" s="161"/>
      <c r="H4191" s="165"/>
      <c r="J4191" s="165"/>
      <c r="L4191" s="165"/>
      <c r="N4191" s="165"/>
      <c r="P4191" s="165"/>
      <c r="R4191" s="165"/>
      <c r="T4191" s="165"/>
      <c r="V4191" s="165"/>
      <c r="X4191" s="165"/>
      <c r="Z4191" s="165"/>
      <c r="AB4191" s="165"/>
      <c r="AD4191" s="165"/>
      <c r="AF4191" s="165"/>
      <c r="AH4191" s="165"/>
      <c r="AJ4191" s="165"/>
      <c r="AL4191" s="165"/>
      <c r="AN4191" s="165"/>
      <c r="AP4191" s="165"/>
      <c r="AR4191" s="165"/>
      <c r="AT4191" s="165"/>
      <c r="AV4191" s="165"/>
      <c r="AX4191" s="165"/>
      <c r="AZ4191" s="165"/>
      <c r="BB4191" s="165"/>
    </row>
    <row r="4192" spans="1:54" s="174" customFormat="1" ht="18.399999999999999" customHeight="1" x14ac:dyDescent="0.3">
      <c r="A4192" s="182"/>
      <c r="B4192" s="160"/>
      <c r="C4192" s="64"/>
      <c r="D4192" s="161"/>
      <c r="E4192" s="161"/>
      <c r="F4192" s="165"/>
      <c r="H4192" s="165"/>
      <c r="J4192" s="165"/>
      <c r="L4192" s="165"/>
      <c r="N4192" s="165"/>
      <c r="P4192" s="165"/>
      <c r="R4192" s="165"/>
      <c r="T4192" s="165"/>
      <c r="V4192" s="165"/>
      <c r="X4192" s="165"/>
      <c r="Z4192" s="165"/>
      <c r="AB4192" s="165"/>
      <c r="AD4192" s="165"/>
      <c r="AF4192" s="165"/>
      <c r="AH4192" s="165"/>
      <c r="AJ4192" s="165"/>
      <c r="AL4192" s="165"/>
      <c r="AN4192" s="165"/>
      <c r="AP4192" s="165"/>
      <c r="AR4192" s="165"/>
      <c r="AT4192" s="165"/>
      <c r="AV4192" s="165"/>
      <c r="AX4192" s="165"/>
      <c r="AZ4192" s="165"/>
      <c r="BB4192" s="165"/>
    </row>
    <row r="4193" spans="1:54" s="174" customFormat="1" ht="18.399999999999999" customHeight="1" x14ac:dyDescent="0.3">
      <c r="A4193" s="206"/>
      <c r="B4193" s="161"/>
      <c r="C4193" s="89"/>
      <c r="D4193" s="177"/>
      <c r="E4193" s="161"/>
      <c r="F4193" s="165"/>
      <c r="H4193" s="165"/>
      <c r="J4193" s="165"/>
      <c r="L4193" s="165"/>
      <c r="N4193" s="165"/>
      <c r="P4193" s="165"/>
      <c r="R4193" s="165"/>
      <c r="T4193" s="165"/>
      <c r="V4193" s="165"/>
      <c r="X4193" s="165"/>
      <c r="Z4193" s="165"/>
      <c r="AB4193" s="165"/>
      <c r="AD4193" s="165"/>
      <c r="AF4193" s="165"/>
      <c r="AH4193" s="165"/>
      <c r="AJ4193" s="165"/>
      <c r="AL4193" s="165"/>
      <c r="AN4193" s="165"/>
      <c r="AP4193" s="165"/>
      <c r="AR4193" s="165"/>
      <c r="AT4193" s="165"/>
      <c r="AV4193" s="165"/>
      <c r="AX4193" s="165"/>
      <c r="AZ4193" s="165"/>
      <c r="BB4193" s="165"/>
    </row>
    <row r="4194" spans="1:54" s="174" customFormat="1" ht="18.399999999999999" customHeight="1" x14ac:dyDescent="0.3">
      <c r="A4194" s="182"/>
      <c r="B4194" s="160"/>
      <c r="C4194" s="64"/>
      <c r="D4194" s="161"/>
      <c r="E4194" s="161"/>
      <c r="H4194" s="165"/>
      <c r="J4194" s="165"/>
      <c r="L4194" s="165"/>
      <c r="N4194" s="165"/>
      <c r="P4194" s="165"/>
      <c r="R4194" s="165"/>
      <c r="T4194" s="165"/>
      <c r="V4194" s="165"/>
      <c r="X4194" s="165"/>
      <c r="Z4194" s="165"/>
      <c r="AB4194" s="165"/>
      <c r="AD4194" s="165"/>
      <c r="AF4194" s="165"/>
      <c r="AH4194" s="165"/>
      <c r="AJ4194" s="165"/>
      <c r="AL4194" s="165"/>
      <c r="AN4194" s="165"/>
      <c r="AP4194" s="165"/>
      <c r="AR4194" s="165"/>
      <c r="AT4194" s="165"/>
      <c r="AV4194" s="165"/>
      <c r="AX4194" s="165"/>
      <c r="AZ4194" s="165"/>
      <c r="BB4194" s="165"/>
    </row>
    <row r="4195" spans="1:54" s="174" customFormat="1" ht="18.399999999999999" customHeight="1" x14ac:dyDescent="0.3">
      <c r="A4195" s="182"/>
      <c r="B4195" s="160"/>
      <c r="C4195" s="64"/>
      <c r="D4195" s="161"/>
      <c r="E4195" s="161"/>
      <c r="H4195" s="178"/>
      <c r="J4195" s="178"/>
      <c r="L4195" s="178"/>
      <c r="N4195" s="178"/>
      <c r="P4195" s="178"/>
      <c r="R4195" s="178"/>
      <c r="T4195" s="178"/>
      <c r="V4195" s="178"/>
      <c r="X4195" s="178"/>
      <c r="Z4195" s="178"/>
      <c r="AB4195" s="178"/>
      <c r="AD4195" s="178"/>
      <c r="AF4195" s="178"/>
      <c r="AH4195" s="178"/>
      <c r="AJ4195" s="178"/>
      <c r="AL4195" s="178"/>
      <c r="AN4195" s="178"/>
      <c r="AP4195" s="178"/>
      <c r="AR4195" s="178"/>
      <c r="AT4195" s="178"/>
      <c r="AV4195" s="178"/>
      <c r="AX4195" s="178"/>
      <c r="AZ4195" s="178"/>
      <c r="BB4195" s="178"/>
    </row>
    <row r="4196" spans="1:54" s="174" customFormat="1" ht="18.399999999999999" customHeight="1" x14ac:dyDescent="0.3">
      <c r="A4196" s="182"/>
      <c r="B4196" s="160"/>
      <c r="C4196" s="64"/>
      <c r="D4196" s="161"/>
      <c r="E4196" s="161"/>
      <c r="F4196" s="165"/>
      <c r="H4196" s="165"/>
      <c r="J4196" s="165"/>
      <c r="L4196" s="165"/>
      <c r="N4196" s="165"/>
      <c r="P4196" s="165"/>
      <c r="R4196" s="165"/>
      <c r="T4196" s="165"/>
      <c r="V4196" s="165"/>
      <c r="X4196" s="165"/>
      <c r="Z4196" s="165"/>
      <c r="AB4196" s="165"/>
      <c r="AD4196" s="165"/>
      <c r="AF4196" s="165"/>
      <c r="AH4196" s="165"/>
      <c r="AJ4196" s="165"/>
      <c r="AL4196" s="165"/>
      <c r="AN4196" s="165"/>
      <c r="AP4196" s="165"/>
      <c r="AR4196" s="165"/>
      <c r="AT4196" s="165"/>
      <c r="AV4196" s="165"/>
      <c r="AX4196" s="165"/>
      <c r="AZ4196" s="165"/>
      <c r="BB4196" s="165"/>
    </row>
    <row r="4197" spans="1:54" s="174" customFormat="1" ht="18.399999999999999" customHeight="1" x14ac:dyDescent="0.3">
      <c r="A4197" s="182"/>
      <c r="B4197" s="160"/>
      <c r="C4197" s="64"/>
      <c r="D4197" s="161"/>
      <c r="E4197" s="161"/>
      <c r="H4197" s="165"/>
      <c r="J4197" s="165"/>
      <c r="L4197" s="165"/>
      <c r="N4197" s="165"/>
      <c r="P4197" s="165"/>
      <c r="R4197" s="165"/>
      <c r="T4197" s="165"/>
      <c r="V4197" s="165"/>
      <c r="X4197" s="165"/>
      <c r="Z4197" s="165"/>
      <c r="AB4197" s="165"/>
      <c r="AD4197" s="165"/>
      <c r="AF4197" s="165"/>
      <c r="AH4197" s="165"/>
      <c r="AJ4197" s="165"/>
      <c r="AL4197" s="165"/>
      <c r="AN4197" s="165"/>
      <c r="AP4197" s="165"/>
      <c r="AR4197" s="165"/>
      <c r="AT4197" s="165"/>
      <c r="AV4197" s="165"/>
      <c r="AX4197" s="165"/>
      <c r="AZ4197" s="165"/>
      <c r="BB4197" s="165"/>
    </row>
    <row r="4198" spans="1:54" s="174" customFormat="1" ht="18.399999999999999" customHeight="1" x14ac:dyDescent="0.3">
      <c r="A4198" s="182"/>
      <c r="B4198" s="160"/>
      <c r="C4198" s="64"/>
      <c r="D4198" s="161"/>
      <c r="E4198" s="161"/>
      <c r="H4198" s="165"/>
      <c r="J4198" s="165"/>
      <c r="L4198" s="165"/>
      <c r="N4198" s="165"/>
      <c r="P4198" s="165"/>
      <c r="R4198" s="165"/>
      <c r="T4198" s="165"/>
      <c r="V4198" s="165"/>
      <c r="X4198" s="165"/>
      <c r="Z4198" s="165"/>
      <c r="AB4198" s="165"/>
      <c r="AD4198" s="165"/>
      <c r="AF4198" s="165"/>
      <c r="AH4198" s="165"/>
      <c r="AJ4198" s="165"/>
      <c r="AL4198" s="165"/>
      <c r="AN4198" s="165"/>
      <c r="AP4198" s="165"/>
      <c r="AR4198" s="165"/>
      <c r="AT4198" s="165"/>
      <c r="AV4198" s="165"/>
      <c r="AX4198" s="165"/>
      <c r="AZ4198" s="165"/>
      <c r="BB4198" s="165"/>
    </row>
    <row r="4199" spans="1:54" s="174" customFormat="1" ht="18.399999999999999" customHeight="1" x14ac:dyDescent="0.3">
      <c r="A4199" s="182"/>
      <c r="B4199" s="160"/>
      <c r="C4199" s="64"/>
      <c r="D4199" s="161"/>
      <c r="E4199" s="161"/>
      <c r="H4199" s="178"/>
      <c r="J4199" s="165"/>
      <c r="L4199" s="165"/>
      <c r="N4199" s="165"/>
      <c r="P4199" s="165"/>
      <c r="R4199" s="165"/>
      <c r="T4199" s="165"/>
      <c r="V4199" s="165"/>
      <c r="X4199" s="165"/>
      <c r="Z4199" s="165"/>
      <c r="AB4199" s="165"/>
      <c r="AD4199" s="165"/>
      <c r="AF4199" s="165"/>
      <c r="AH4199" s="165"/>
      <c r="AJ4199" s="165"/>
      <c r="AL4199" s="165"/>
      <c r="AN4199" s="165"/>
      <c r="AP4199" s="165"/>
      <c r="AR4199" s="165"/>
      <c r="AT4199" s="165"/>
      <c r="AV4199" s="165"/>
      <c r="AX4199" s="165"/>
      <c r="AZ4199" s="165"/>
      <c r="BB4199" s="165"/>
    </row>
    <row r="4200" spans="1:54" s="174" customFormat="1" ht="18.399999999999999" customHeight="1" x14ac:dyDescent="0.3">
      <c r="A4200" s="182"/>
      <c r="B4200" s="160"/>
      <c r="C4200" s="64"/>
      <c r="D4200" s="161"/>
      <c r="E4200" s="161"/>
      <c r="H4200" s="165"/>
      <c r="J4200" s="165"/>
      <c r="L4200" s="165"/>
      <c r="N4200" s="165"/>
      <c r="P4200" s="165"/>
      <c r="R4200" s="165"/>
      <c r="T4200" s="165"/>
      <c r="V4200" s="165"/>
      <c r="X4200" s="165"/>
      <c r="Z4200" s="165"/>
      <c r="AB4200" s="165"/>
      <c r="AD4200" s="165"/>
      <c r="AF4200" s="165"/>
      <c r="AH4200" s="165"/>
      <c r="AJ4200" s="165"/>
      <c r="AL4200" s="165"/>
      <c r="AN4200" s="165"/>
      <c r="AP4200" s="165"/>
      <c r="AR4200" s="165"/>
      <c r="AT4200" s="165"/>
      <c r="AV4200" s="165"/>
      <c r="AX4200" s="165"/>
      <c r="AZ4200" s="165"/>
      <c r="BB4200" s="165"/>
    </row>
    <row r="4201" spans="1:54" s="174" customFormat="1" ht="18.399999999999999" customHeight="1" x14ac:dyDescent="0.3">
      <c r="A4201" s="182"/>
      <c r="B4201" s="160"/>
      <c r="C4201" s="64"/>
      <c r="D4201" s="161"/>
      <c r="E4201" s="161"/>
      <c r="H4201" s="165"/>
      <c r="J4201" s="165"/>
      <c r="L4201" s="165"/>
      <c r="N4201" s="165"/>
      <c r="P4201" s="165"/>
      <c r="R4201" s="165"/>
      <c r="T4201" s="165"/>
      <c r="V4201" s="165"/>
      <c r="X4201" s="165"/>
      <c r="Z4201" s="165"/>
      <c r="AB4201" s="165"/>
      <c r="AD4201" s="165"/>
      <c r="AF4201" s="165"/>
      <c r="AH4201" s="165"/>
      <c r="AJ4201" s="165"/>
      <c r="AL4201" s="165"/>
      <c r="AN4201" s="165"/>
      <c r="AP4201" s="165"/>
      <c r="AR4201" s="165"/>
      <c r="AT4201" s="165"/>
      <c r="AV4201" s="165"/>
      <c r="AX4201" s="165"/>
      <c r="AZ4201" s="165"/>
      <c r="BB4201" s="165"/>
    </row>
    <row r="4202" spans="1:54" s="174" customFormat="1" ht="18.399999999999999" customHeight="1" x14ac:dyDescent="0.3">
      <c r="A4202" s="182"/>
      <c r="B4202" s="161"/>
      <c r="C4202" s="89"/>
      <c r="D4202" s="164"/>
      <c r="E4202" s="161"/>
      <c r="H4202" s="165"/>
      <c r="J4202" s="165"/>
      <c r="L4202" s="165"/>
      <c r="N4202" s="165"/>
      <c r="P4202" s="165"/>
      <c r="R4202" s="165"/>
      <c r="T4202" s="165"/>
      <c r="V4202" s="165"/>
      <c r="X4202" s="165"/>
      <c r="Z4202" s="165"/>
      <c r="AB4202" s="165"/>
      <c r="AD4202" s="165"/>
      <c r="AF4202" s="165"/>
      <c r="AH4202" s="165"/>
      <c r="AJ4202" s="165"/>
      <c r="AL4202" s="165"/>
      <c r="AN4202" s="165"/>
      <c r="AP4202" s="165"/>
      <c r="AR4202" s="165"/>
      <c r="AT4202" s="165"/>
      <c r="AV4202" s="165"/>
      <c r="AX4202" s="165"/>
      <c r="AZ4202" s="165"/>
      <c r="BB4202" s="165"/>
    </row>
    <row r="4203" spans="1:54" s="174" customFormat="1" ht="18.399999999999999" customHeight="1" x14ac:dyDescent="0.3">
      <c r="A4203" s="182"/>
      <c r="B4203" s="160"/>
      <c r="C4203" s="64"/>
      <c r="D4203" s="161"/>
      <c r="E4203" s="161"/>
      <c r="F4203" s="165"/>
      <c r="H4203" s="165"/>
      <c r="J4203" s="165"/>
      <c r="L4203" s="165"/>
      <c r="N4203" s="165"/>
      <c r="P4203" s="165"/>
      <c r="R4203" s="165"/>
      <c r="T4203" s="165"/>
      <c r="V4203" s="165"/>
      <c r="X4203" s="165"/>
      <c r="Z4203" s="165"/>
      <c r="AB4203" s="165"/>
      <c r="AD4203" s="165"/>
      <c r="AF4203" s="165"/>
      <c r="AH4203" s="165"/>
      <c r="AJ4203" s="165"/>
      <c r="AL4203" s="165"/>
      <c r="AN4203" s="165"/>
      <c r="AP4203" s="165"/>
      <c r="AR4203" s="165"/>
      <c r="AT4203" s="165"/>
      <c r="AV4203" s="165"/>
      <c r="AX4203" s="165"/>
      <c r="AZ4203" s="165"/>
      <c r="BB4203" s="165"/>
    </row>
    <row r="4204" spans="1:54" s="174" customFormat="1" ht="18.399999999999999" customHeight="1" x14ac:dyDescent="0.3">
      <c r="A4204" s="206"/>
      <c r="B4204" s="161"/>
      <c r="C4204" s="64"/>
      <c r="D4204" s="177"/>
      <c r="E4204" s="161"/>
      <c r="H4204" s="165"/>
      <c r="J4204" s="165"/>
      <c r="L4204" s="165"/>
      <c r="N4204" s="165"/>
      <c r="P4204" s="165"/>
      <c r="R4204" s="165"/>
      <c r="T4204" s="165"/>
      <c r="V4204" s="165"/>
      <c r="X4204" s="165"/>
      <c r="Z4204" s="165"/>
      <c r="AB4204" s="165"/>
      <c r="AD4204" s="165"/>
      <c r="AF4204" s="165"/>
      <c r="AH4204" s="165"/>
      <c r="AJ4204" s="165"/>
      <c r="AL4204" s="165"/>
      <c r="AN4204" s="165"/>
      <c r="AP4204" s="165"/>
      <c r="AR4204" s="165"/>
      <c r="AT4204" s="165"/>
      <c r="AV4204" s="165"/>
      <c r="AX4204" s="165"/>
      <c r="AZ4204" s="165"/>
      <c r="BB4204" s="165"/>
    </row>
    <row r="4205" spans="1:54" s="174" customFormat="1" ht="18.399999999999999" customHeight="1" x14ac:dyDescent="0.3">
      <c r="A4205" s="200"/>
      <c r="B4205" s="173"/>
      <c r="C4205" s="67"/>
      <c r="D4205" s="161"/>
      <c r="E4205" s="161"/>
      <c r="H4205" s="165"/>
      <c r="J4205" s="165"/>
      <c r="L4205" s="165"/>
      <c r="N4205" s="165"/>
      <c r="P4205" s="165"/>
      <c r="R4205" s="165"/>
      <c r="T4205" s="165"/>
      <c r="V4205" s="165"/>
      <c r="X4205" s="165"/>
      <c r="Z4205" s="165"/>
      <c r="AB4205" s="165"/>
      <c r="AD4205" s="165"/>
      <c r="AF4205" s="165"/>
      <c r="AH4205" s="165"/>
      <c r="AJ4205" s="165"/>
      <c r="AL4205" s="165"/>
      <c r="AN4205" s="165"/>
      <c r="AP4205" s="165"/>
      <c r="AR4205" s="165"/>
      <c r="AT4205" s="165"/>
      <c r="AV4205" s="165"/>
      <c r="AX4205" s="165"/>
      <c r="AZ4205" s="165"/>
      <c r="BB4205" s="165"/>
    </row>
    <row r="4206" spans="1:54" s="174" customFormat="1" ht="18.399999999999999" customHeight="1" x14ac:dyDescent="0.3">
      <c r="A4206" s="206"/>
      <c r="B4206" s="161"/>
      <c r="C4206" s="89"/>
      <c r="D4206" s="177"/>
      <c r="E4206" s="161"/>
      <c r="F4206" s="165"/>
      <c r="H4206" s="165"/>
      <c r="J4206" s="165"/>
      <c r="L4206" s="165"/>
      <c r="N4206" s="165"/>
      <c r="P4206" s="165"/>
      <c r="R4206" s="165"/>
      <c r="T4206" s="165"/>
      <c r="V4206" s="165"/>
      <c r="X4206" s="165"/>
      <c r="Z4206" s="165"/>
      <c r="AB4206" s="165"/>
      <c r="AD4206" s="165"/>
      <c r="AF4206" s="165"/>
      <c r="AH4206" s="165"/>
      <c r="AJ4206" s="165"/>
      <c r="AL4206" s="165"/>
      <c r="AN4206" s="165"/>
      <c r="AP4206" s="165"/>
      <c r="AR4206" s="165"/>
      <c r="AT4206" s="165"/>
      <c r="AV4206" s="165"/>
      <c r="AX4206" s="165"/>
      <c r="AZ4206" s="165"/>
      <c r="BB4206" s="165"/>
    </row>
    <row r="4207" spans="1:54" s="174" customFormat="1" ht="18.399999999999999" customHeight="1" x14ac:dyDescent="0.3">
      <c r="A4207" s="206"/>
      <c r="B4207" s="161"/>
      <c r="C4207" s="89"/>
      <c r="D4207" s="177"/>
      <c r="E4207" s="161"/>
      <c r="H4207" s="165"/>
      <c r="J4207" s="165"/>
      <c r="L4207" s="165"/>
      <c r="N4207" s="165"/>
      <c r="P4207" s="165"/>
      <c r="R4207" s="165"/>
      <c r="T4207" s="165"/>
      <c r="V4207" s="165"/>
      <c r="X4207" s="165"/>
      <c r="Z4207" s="165"/>
      <c r="AB4207" s="165"/>
      <c r="AD4207" s="165"/>
      <c r="AF4207" s="165"/>
      <c r="AH4207" s="165"/>
      <c r="AJ4207" s="165"/>
      <c r="AL4207" s="165"/>
      <c r="AN4207" s="165"/>
      <c r="AP4207" s="165"/>
      <c r="AR4207" s="165"/>
      <c r="AT4207" s="165"/>
      <c r="AV4207" s="165"/>
      <c r="AX4207" s="165"/>
      <c r="AZ4207" s="165"/>
      <c r="BB4207" s="165"/>
    </row>
    <row r="4208" spans="1:54" s="174" customFormat="1" ht="18.399999999999999" customHeight="1" x14ac:dyDescent="0.3">
      <c r="A4208" s="200"/>
      <c r="B4208" s="173"/>
      <c r="C4208" s="80"/>
      <c r="D4208" s="161"/>
      <c r="E4208" s="161"/>
      <c r="H4208" s="165"/>
      <c r="J4208" s="165"/>
      <c r="L4208" s="165"/>
      <c r="N4208" s="165"/>
      <c r="P4208" s="165"/>
      <c r="R4208" s="165"/>
      <c r="T4208" s="165"/>
      <c r="V4208" s="165"/>
      <c r="X4208" s="165"/>
      <c r="Z4208" s="165"/>
      <c r="AB4208" s="165"/>
      <c r="AD4208" s="165"/>
      <c r="AF4208" s="165"/>
      <c r="AH4208" s="165"/>
      <c r="AJ4208" s="165"/>
      <c r="AL4208" s="165"/>
      <c r="AN4208" s="165"/>
      <c r="AP4208" s="165"/>
      <c r="AR4208" s="165"/>
      <c r="AT4208" s="165"/>
      <c r="AV4208" s="165"/>
      <c r="AX4208" s="165"/>
      <c r="AZ4208" s="165"/>
      <c r="BB4208" s="165"/>
    </row>
    <row r="4209" spans="1:54" s="174" customFormat="1" ht="18.399999999999999" customHeight="1" x14ac:dyDescent="0.3">
      <c r="A4209" s="206"/>
      <c r="B4209" s="161"/>
      <c r="C4209" s="89"/>
      <c r="D4209" s="177"/>
      <c r="E4209" s="161"/>
      <c r="H4209" s="165"/>
      <c r="J4209" s="165"/>
      <c r="L4209" s="165"/>
      <c r="N4209" s="165"/>
      <c r="P4209" s="165"/>
      <c r="R4209" s="165"/>
      <c r="T4209" s="165"/>
      <c r="V4209" s="165"/>
      <c r="X4209" s="165"/>
      <c r="Z4209" s="165"/>
      <c r="AB4209" s="165"/>
      <c r="AD4209" s="165"/>
      <c r="AF4209" s="165"/>
      <c r="AH4209" s="165"/>
      <c r="AJ4209" s="165"/>
      <c r="AL4209" s="165"/>
      <c r="AN4209" s="165"/>
      <c r="AP4209" s="165"/>
      <c r="AR4209" s="165"/>
      <c r="AT4209" s="165"/>
      <c r="AV4209" s="165"/>
      <c r="AX4209" s="165"/>
      <c r="AZ4209" s="165"/>
      <c r="BB4209" s="165"/>
    </row>
    <row r="4210" spans="1:54" s="174" customFormat="1" ht="18.399999999999999" customHeight="1" x14ac:dyDescent="0.3">
      <c r="A4210" s="200"/>
      <c r="B4210" s="173"/>
      <c r="C4210" s="67"/>
      <c r="D4210" s="161"/>
      <c r="E4210" s="161"/>
      <c r="H4210" s="165"/>
      <c r="J4210" s="165"/>
      <c r="L4210" s="165"/>
      <c r="N4210" s="165"/>
      <c r="P4210" s="165"/>
      <c r="R4210" s="165"/>
      <c r="T4210" s="165"/>
      <c r="V4210" s="165"/>
      <c r="X4210" s="165"/>
      <c r="Z4210" s="165"/>
      <c r="AB4210" s="165"/>
      <c r="AD4210" s="165"/>
      <c r="AF4210" s="165"/>
      <c r="AH4210" s="165"/>
      <c r="AJ4210" s="165"/>
      <c r="AL4210" s="165"/>
      <c r="AN4210" s="165"/>
      <c r="AP4210" s="165"/>
      <c r="AR4210" s="165"/>
      <c r="AT4210" s="165"/>
      <c r="AV4210" s="165"/>
      <c r="AX4210" s="165"/>
      <c r="AZ4210" s="165"/>
      <c r="BB4210" s="165"/>
    </row>
    <row r="4211" spans="1:54" s="174" customFormat="1" ht="18.399999999999999" customHeight="1" x14ac:dyDescent="0.3">
      <c r="A4211" s="200"/>
      <c r="B4211" s="173"/>
      <c r="C4211" s="67"/>
      <c r="D4211" s="161"/>
      <c r="E4211" s="161"/>
      <c r="H4211" s="165"/>
      <c r="J4211" s="165"/>
      <c r="L4211" s="165"/>
      <c r="N4211" s="165"/>
      <c r="P4211" s="165"/>
      <c r="R4211" s="165"/>
      <c r="T4211" s="165"/>
      <c r="V4211" s="165"/>
      <c r="X4211" s="165"/>
      <c r="Z4211" s="165"/>
      <c r="AB4211" s="165"/>
      <c r="AD4211" s="165"/>
      <c r="AF4211" s="165"/>
      <c r="AH4211" s="165"/>
      <c r="AJ4211" s="165"/>
      <c r="AL4211" s="165"/>
      <c r="AN4211" s="165"/>
      <c r="AP4211" s="165"/>
      <c r="AR4211" s="165"/>
      <c r="AT4211" s="165"/>
      <c r="AV4211" s="165"/>
      <c r="AX4211" s="165"/>
      <c r="AZ4211" s="165"/>
      <c r="BB4211" s="165"/>
    </row>
    <row r="4212" spans="1:54" s="174" customFormat="1" ht="18.399999999999999" customHeight="1" x14ac:dyDescent="0.3">
      <c r="A4212" s="200"/>
      <c r="B4212" s="173"/>
      <c r="C4212" s="67"/>
      <c r="D4212" s="161"/>
      <c r="E4212" s="161"/>
      <c r="H4212" s="165"/>
      <c r="J4212" s="165"/>
      <c r="L4212" s="165"/>
      <c r="N4212" s="165"/>
      <c r="P4212" s="165"/>
      <c r="R4212" s="165"/>
      <c r="T4212" s="165"/>
      <c r="V4212" s="165"/>
      <c r="X4212" s="165"/>
      <c r="Z4212" s="165"/>
      <c r="AB4212" s="165"/>
      <c r="AD4212" s="165"/>
      <c r="AF4212" s="165"/>
      <c r="AH4212" s="165"/>
      <c r="AJ4212" s="165"/>
      <c r="AL4212" s="165"/>
      <c r="AN4212" s="165"/>
      <c r="AP4212" s="165"/>
      <c r="AR4212" s="165"/>
      <c r="AT4212" s="165"/>
      <c r="AV4212" s="165"/>
      <c r="AX4212" s="165"/>
      <c r="AZ4212" s="165"/>
      <c r="BB4212" s="165"/>
    </row>
    <row r="4213" spans="1:54" s="174" customFormat="1" ht="18.399999999999999" customHeight="1" x14ac:dyDescent="0.3">
      <c r="A4213" s="182"/>
      <c r="B4213" s="161"/>
      <c r="C4213" s="89"/>
      <c r="D4213" s="164"/>
      <c r="E4213" s="161"/>
      <c r="H4213" s="165"/>
      <c r="J4213" s="165"/>
      <c r="L4213" s="165"/>
      <c r="N4213" s="165"/>
      <c r="P4213" s="165"/>
      <c r="R4213" s="165"/>
      <c r="T4213" s="165"/>
      <c r="V4213" s="165"/>
      <c r="X4213" s="165"/>
      <c r="Z4213" s="165"/>
      <c r="AB4213" s="165"/>
      <c r="AD4213" s="165"/>
      <c r="AF4213" s="165"/>
      <c r="AH4213" s="165"/>
      <c r="AJ4213" s="165"/>
      <c r="AL4213" s="165"/>
      <c r="AN4213" s="165"/>
      <c r="AP4213" s="165"/>
      <c r="AR4213" s="165"/>
      <c r="AT4213" s="165"/>
      <c r="AV4213" s="165"/>
      <c r="AX4213" s="165"/>
      <c r="AZ4213" s="165"/>
      <c r="BB4213" s="165"/>
    </row>
    <row r="4214" spans="1:54" s="174" customFormat="1" ht="18.399999999999999" customHeight="1" x14ac:dyDescent="0.3">
      <c r="A4214" s="182"/>
      <c r="B4214" s="161"/>
      <c r="C4214" s="89"/>
      <c r="D4214" s="164"/>
      <c r="E4214" s="161"/>
      <c r="H4214" s="165"/>
      <c r="J4214" s="165"/>
      <c r="L4214" s="165"/>
      <c r="N4214" s="165"/>
      <c r="P4214" s="165"/>
      <c r="R4214" s="165"/>
      <c r="T4214" s="165"/>
      <c r="V4214" s="165"/>
      <c r="X4214" s="165"/>
      <c r="Z4214" s="165"/>
      <c r="AB4214" s="165"/>
      <c r="AD4214" s="165"/>
      <c r="AF4214" s="165"/>
      <c r="AH4214" s="165"/>
      <c r="AJ4214" s="165"/>
      <c r="AL4214" s="165"/>
      <c r="AN4214" s="165"/>
      <c r="AP4214" s="165"/>
      <c r="AR4214" s="165"/>
      <c r="AT4214" s="165"/>
      <c r="AV4214" s="165"/>
      <c r="AX4214" s="165"/>
      <c r="AZ4214" s="165"/>
      <c r="BB4214" s="165"/>
    </row>
    <row r="4215" spans="1:54" s="174" customFormat="1" ht="18.399999999999999" customHeight="1" x14ac:dyDescent="0.3">
      <c r="A4215" s="182"/>
      <c r="B4215" s="160"/>
      <c r="C4215" s="64"/>
      <c r="D4215" s="161"/>
      <c r="E4215" s="161"/>
      <c r="H4215" s="165"/>
      <c r="J4215" s="165"/>
      <c r="L4215" s="165"/>
      <c r="N4215" s="165"/>
      <c r="P4215" s="165"/>
      <c r="R4215" s="165"/>
      <c r="T4215" s="165"/>
      <c r="V4215" s="165"/>
      <c r="X4215" s="165"/>
      <c r="Z4215" s="165"/>
      <c r="AB4215" s="165"/>
      <c r="AD4215" s="165"/>
      <c r="AF4215" s="165"/>
      <c r="AH4215" s="165"/>
      <c r="AJ4215" s="165"/>
      <c r="AL4215" s="165"/>
      <c r="AN4215" s="165"/>
      <c r="AP4215" s="165"/>
      <c r="AR4215" s="165"/>
      <c r="AT4215" s="165"/>
      <c r="AV4215" s="165"/>
      <c r="AX4215" s="165"/>
      <c r="AZ4215" s="165"/>
      <c r="BB4215" s="165"/>
    </row>
    <row r="4216" spans="1:54" s="174" customFormat="1" ht="18.399999999999999" customHeight="1" x14ac:dyDescent="0.3">
      <c r="A4216" s="182"/>
      <c r="B4216" s="160"/>
      <c r="C4216" s="64"/>
      <c r="D4216" s="161"/>
      <c r="E4216" s="161"/>
      <c r="H4216" s="165"/>
      <c r="J4216" s="165"/>
      <c r="L4216" s="165"/>
      <c r="N4216" s="165"/>
      <c r="P4216" s="165"/>
      <c r="R4216" s="165"/>
      <c r="T4216" s="165"/>
      <c r="V4216" s="165"/>
      <c r="X4216" s="165"/>
      <c r="Z4216" s="165"/>
      <c r="AB4216" s="165"/>
      <c r="AD4216" s="165"/>
      <c r="AF4216" s="165"/>
      <c r="AH4216" s="165"/>
      <c r="AJ4216" s="165"/>
      <c r="AL4216" s="165"/>
      <c r="AN4216" s="165"/>
      <c r="AP4216" s="165"/>
      <c r="AR4216" s="165"/>
      <c r="AT4216" s="165"/>
      <c r="AV4216" s="165"/>
      <c r="AX4216" s="165"/>
      <c r="AZ4216" s="165"/>
      <c r="BB4216" s="165"/>
    </row>
    <row r="4217" spans="1:54" s="174" customFormat="1" ht="18.399999999999999" customHeight="1" x14ac:dyDescent="0.3">
      <c r="A4217" s="182"/>
      <c r="B4217" s="160"/>
      <c r="C4217" s="64"/>
      <c r="D4217" s="161"/>
      <c r="E4217" s="161"/>
      <c r="H4217" s="164"/>
      <c r="J4217" s="164"/>
      <c r="L4217" s="164"/>
      <c r="N4217" s="164"/>
      <c r="P4217" s="164"/>
      <c r="R4217" s="164"/>
      <c r="T4217" s="164"/>
      <c r="V4217" s="164"/>
      <c r="X4217" s="164"/>
      <c r="Z4217" s="164"/>
      <c r="AB4217" s="164"/>
      <c r="AD4217" s="164"/>
      <c r="AF4217" s="164"/>
      <c r="AH4217" s="164"/>
      <c r="AJ4217" s="164"/>
      <c r="AL4217" s="164"/>
      <c r="AN4217" s="164"/>
      <c r="AP4217" s="164"/>
      <c r="AR4217" s="164"/>
      <c r="AT4217" s="164"/>
      <c r="AV4217" s="164"/>
      <c r="AX4217" s="164"/>
      <c r="AZ4217" s="164"/>
      <c r="BB4217" s="164"/>
    </row>
    <row r="4218" spans="1:54" s="174" customFormat="1" ht="18.399999999999999" customHeight="1" x14ac:dyDescent="0.3">
      <c r="A4218" s="182"/>
      <c r="B4218" s="160"/>
      <c r="C4218" s="64"/>
      <c r="D4218" s="161"/>
      <c r="E4218" s="161"/>
      <c r="F4218" s="165"/>
      <c r="H4218" s="161"/>
      <c r="J4218" s="161"/>
      <c r="L4218" s="161"/>
      <c r="N4218" s="161"/>
      <c r="P4218" s="161"/>
      <c r="R4218" s="161"/>
      <c r="T4218" s="161"/>
      <c r="V4218" s="161"/>
      <c r="X4218" s="161"/>
      <c r="Z4218" s="161"/>
      <c r="AB4218" s="161"/>
      <c r="AD4218" s="161"/>
      <c r="AF4218" s="161"/>
      <c r="AH4218" s="161"/>
      <c r="AJ4218" s="161"/>
      <c r="AL4218" s="161"/>
      <c r="AN4218" s="161"/>
      <c r="AP4218" s="161"/>
      <c r="AR4218" s="161"/>
      <c r="AT4218" s="161"/>
      <c r="AV4218" s="161"/>
      <c r="AX4218" s="161"/>
      <c r="AZ4218" s="161"/>
      <c r="BB4218" s="161"/>
    </row>
    <row r="4219" spans="1:54" s="174" customFormat="1" ht="18.399999999999999" customHeight="1" x14ac:dyDescent="0.3">
      <c r="A4219" s="182"/>
      <c r="B4219" s="160"/>
      <c r="C4219" s="64"/>
      <c r="D4219" s="161"/>
      <c r="E4219" s="161"/>
      <c r="F4219" s="165"/>
      <c r="H4219" s="165"/>
      <c r="J4219" s="165"/>
      <c r="L4219" s="165"/>
      <c r="N4219" s="165"/>
      <c r="P4219" s="165"/>
      <c r="R4219" s="165"/>
      <c r="T4219" s="165"/>
      <c r="V4219" s="165"/>
      <c r="X4219" s="165"/>
      <c r="Z4219" s="165"/>
      <c r="AB4219" s="165"/>
      <c r="AD4219" s="165"/>
      <c r="AF4219" s="165"/>
      <c r="AH4219" s="165"/>
      <c r="AJ4219" s="165"/>
      <c r="AL4219" s="165"/>
      <c r="AN4219" s="165"/>
      <c r="AP4219" s="165"/>
      <c r="AR4219" s="165"/>
      <c r="AT4219" s="165"/>
      <c r="AV4219" s="165"/>
      <c r="AX4219" s="165"/>
      <c r="AZ4219" s="165"/>
      <c r="BB4219" s="165"/>
    </row>
    <row r="4220" spans="1:54" s="174" customFormat="1" ht="18.399999999999999" customHeight="1" x14ac:dyDescent="0.3">
      <c r="A4220" s="182"/>
      <c r="B4220" s="160"/>
      <c r="C4220" s="64"/>
      <c r="D4220" s="161"/>
      <c r="E4220" s="161"/>
      <c r="H4220" s="165"/>
      <c r="J4220" s="165"/>
      <c r="L4220" s="165"/>
      <c r="N4220" s="165"/>
      <c r="P4220" s="165"/>
      <c r="R4220" s="165"/>
      <c r="T4220" s="165"/>
      <c r="V4220" s="165"/>
      <c r="X4220" s="165"/>
      <c r="Z4220" s="165"/>
      <c r="AB4220" s="165"/>
      <c r="AD4220" s="165"/>
      <c r="AF4220" s="165"/>
      <c r="AH4220" s="165"/>
      <c r="AJ4220" s="165"/>
      <c r="AL4220" s="165"/>
      <c r="AN4220" s="165"/>
      <c r="AP4220" s="165"/>
      <c r="AR4220" s="165"/>
      <c r="AT4220" s="165"/>
      <c r="AV4220" s="165"/>
      <c r="AX4220" s="165"/>
      <c r="AZ4220" s="165"/>
      <c r="BB4220" s="165"/>
    </row>
    <row r="4221" spans="1:54" s="174" customFormat="1" ht="18.399999999999999" customHeight="1" x14ac:dyDescent="0.3">
      <c r="A4221" s="182"/>
      <c r="B4221" s="160"/>
      <c r="C4221" s="64"/>
      <c r="D4221" s="161"/>
      <c r="E4221" s="161"/>
      <c r="H4221" s="165"/>
      <c r="J4221" s="165"/>
      <c r="L4221" s="165"/>
      <c r="N4221" s="165"/>
      <c r="P4221" s="165"/>
      <c r="R4221" s="165"/>
      <c r="T4221" s="165"/>
      <c r="V4221" s="165"/>
      <c r="X4221" s="165"/>
      <c r="Z4221" s="165"/>
      <c r="AB4221" s="165"/>
      <c r="AD4221" s="165"/>
      <c r="AF4221" s="165"/>
      <c r="AH4221" s="165"/>
      <c r="AJ4221" s="165"/>
      <c r="AL4221" s="165"/>
      <c r="AN4221" s="165"/>
      <c r="AP4221" s="165"/>
      <c r="AR4221" s="165"/>
      <c r="AT4221" s="165"/>
      <c r="AV4221" s="165"/>
      <c r="AX4221" s="165"/>
      <c r="AZ4221" s="165"/>
      <c r="BB4221" s="165"/>
    </row>
    <row r="4222" spans="1:54" s="174" customFormat="1" ht="18.399999999999999" customHeight="1" x14ac:dyDescent="0.3">
      <c r="A4222" s="182"/>
      <c r="B4222" s="160"/>
      <c r="C4222" s="64"/>
      <c r="D4222" s="161"/>
      <c r="E4222" s="161"/>
      <c r="H4222" s="165"/>
      <c r="J4222" s="165"/>
      <c r="L4222" s="165"/>
      <c r="N4222" s="165"/>
      <c r="P4222" s="165"/>
      <c r="R4222" s="165"/>
      <c r="T4222" s="165"/>
      <c r="V4222" s="165"/>
      <c r="X4222" s="165"/>
      <c r="Z4222" s="165"/>
      <c r="AB4222" s="165"/>
      <c r="AD4222" s="165"/>
      <c r="AF4222" s="165"/>
      <c r="AH4222" s="165"/>
      <c r="AJ4222" s="165"/>
      <c r="AL4222" s="165"/>
      <c r="AN4222" s="165"/>
      <c r="AP4222" s="165"/>
      <c r="AR4222" s="165"/>
      <c r="AT4222" s="165"/>
      <c r="AV4222" s="165"/>
      <c r="AX4222" s="165"/>
      <c r="AZ4222" s="165"/>
      <c r="BB4222" s="165"/>
    </row>
    <row r="4223" spans="1:54" s="174" customFormat="1" ht="18.399999999999999" customHeight="1" x14ac:dyDescent="0.3">
      <c r="A4223" s="182"/>
      <c r="B4223" s="160"/>
      <c r="C4223" s="64"/>
      <c r="D4223" s="161"/>
      <c r="E4223" s="161"/>
      <c r="H4223" s="165"/>
      <c r="J4223" s="165"/>
      <c r="L4223" s="165"/>
      <c r="N4223" s="165"/>
      <c r="P4223" s="165"/>
      <c r="R4223" s="165"/>
      <c r="T4223" s="165"/>
      <c r="V4223" s="165"/>
      <c r="X4223" s="165"/>
      <c r="Z4223" s="165"/>
      <c r="AB4223" s="165"/>
      <c r="AD4223" s="165"/>
      <c r="AF4223" s="165"/>
      <c r="AH4223" s="165"/>
      <c r="AJ4223" s="165"/>
      <c r="AL4223" s="165"/>
      <c r="AN4223" s="165"/>
      <c r="AP4223" s="165"/>
      <c r="AR4223" s="165"/>
      <c r="AT4223" s="165"/>
      <c r="AV4223" s="165"/>
      <c r="AX4223" s="165"/>
      <c r="AZ4223" s="165"/>
      <c r="BB4223" s="165"/>
    </row>
    <row r="4224" spans="1:54" s="174" customFormat="1" ht="18.399999999999999" customHeight="1" x14ac:dyDescent="0.3">
      <c r="A4224" s="182"/>
      <c r="B4224" s="160"/>
      <c r="C4224" s="64"/>
      <c r="D4224" s="161"/>
      <c r="E4224" s="161"/>
      <c r="F4224" s="165"/>
      <c r="H4224" s="165"/>
      <c r="J4224" s="165"/>
      <c r="L4224" s="165"/>
      <c r="N4224" s="165"/>
      <c r="P4224" s="165"/>
      <c r="R4224" s="165"/>
      <c r="T4224" s="165"/>
      <c r="V4224" s="165"/>
      <c r="X4224" s="165"/>
      <c r="Z4224" s="165"/>
      <c r="AB4224" s="165"/>
      <c r="AD4224" s="165"/>
      <c r="AF4224" s="165"/>
      <c r="AH4224" s="165"/>
      <c r="AJ4224" s="165"/>
      <c r="AL4224" s="165"/>
      <c r="AN4224" s="165"/>
      <c r="AP4224" s="165"/>
      <c r="AR4224" s="165"/>
      <c r="AT4224" s="165"/>
      <c r="AV4224" s="165"/>
      <c r="AX4224" s="165"/>
      <c r="AZ4224" s="165"/>
      <c r="BB4224" s="165"/>
    </row>
    <row r="4225" spans="1:54" s="174" customFormat="1" ht="18.399999999999999" customHeight="1" x14ac:dyDescent="0.3">
      <c r="A4225" s="206"/>
      <c r="B4225" s="161"/>
      <c r="C4225" s="64"/>
      <c r="D4225" s="161"/>
      <c r="E4225" s="161"/>
      <c r="J4225" s="165"/>
      <c r="L4225" s="165"/>
      <c r="N4225" s="165"/>
      <c r="P4225" s="165"/>
      <c r="R4225" s="165"/>
      <c r="T4225" s="165"/>
      <c r="V4225" s="165"/>
      <c r="X4225" s="165"/>
      <c r="Z4225" s="165"/>
      <c r="AB4225" s="165"/>
      <c r="AD4225" s="165"/>
      <c r="AF4225" s="165"/>
      <c r="AH4225" s="165"/>
      <c r="AJ4225" s="165"/>
      <c r="AL4225" s="165"/>
      <c r="AN4225" s="165"/>
      <c r="AP4225" s="165"/>
      <c r="AR4225" s="165"/>
      <c r="AT4225" s="165"/>
      <c r="AV4225" s="165"/>
      <c r="AX4225" s="165"/>
      <c r="AZ4225" s="165"/>
      <c r="BB4225" s="165"/>
    </row>
    <row r="4226" spans="1:54" s="174" customFormat="1" ht="18.399999999999999" customHeight="1" x14ac:dyDescent="0.3">
      <c r="A4226" s="206"/>
      <c r="B4226" s="161"/>
      <c r="C4226" s="89"/>
      <c r="D4226" s="161"/>
      <c r="E4226" s="161"/>
      <c r="H4226" s="165"/>
      <c r="J4226" s="165"/>
      <c r="L4226" s="165"/>
      <c r="N4226" s="165"/>
      <c r="P4226" s="165"/>
      <c r="R4226" s="165"/>
      <c r="T4226" s="165"/>
      <c r="V4226" s="165"/>
      <c r="X4226" s="165"/>
      <c r="Z4226" s="165"/>
      <c r="AB4226" s="165"/>
      <c r="AD4226" s="165"/>
      <c r="AF4226" s="165"/>
      <c r="AH4226" s="165"/>
      <c r="AJ4226" s="165"/>
      <c r="AL4226" s="165"/>
      <c r="AN4226" s="165"/>
      <c r="AP4226" s="165"/>
      <c r="AR4226" s="165"/>
      <c r="AT4226" s="165"/>
      <c r="AV4226" s="165"/>
      <c r="AX4226" s="165"/>
      <c r="AZ4226" s="165"/>
      <c r="BB4226" s="165"/>
    </row>
    <row r="4227" spans="1:54" s="174" customFormat="1" ht="18.399999999999999" customHeight="1" x14ac:dyDescent="0.3">
      <c r="A4227" s="182"/>
      <c r="B4227" s="160"/>
      <c r="C4227" s="64"/>
      <c r="D4227" s="161"/>
      <c r="E4227" s="161"/>
      <c r="V4227" s="165"/>
      <c r="X4227" s="165"/>
      <c r="Z4227" s="165"/>
      <c r="AB4227" s="165"/>
      <c r="AJ4227" s="165"/>
      <c r="AL4227" s="165"/>
      <c r="AN4227" s="165"/>
      <c r="AP4227" s="165"/>
      <c r="AR4227" s="165"/>
      <c r="AT4227" s="165"/>
      <c r="AV4227" s="165"/>
      <c r="AX4227" s="165"/>
      <c r="AZ4227" s="165"/>
      <c r="BB4227" s="165"/>
    </row>
    <row r="4228" spans="1:54" s="174" customFormat="1" ht="18.399999999999999" customHeight="1" x14ac:dyDescent="0.3">
      <c r="A4228" s="182"/>
      <c r="B4228" s="160"/>
      <c r="C4228" s="64"/>
      <c r="D4228" s="161"/>
      <c r="E4228" s="161"/>
      <c r="F4228" s="165"/>
      <c r="H4228" s="165"/>
      <c r="J4228" s="165"/>
      <c r="L4228" s="165"/>
      <c r="N4228" s="165"/>
      <c r="P4228" s="165"/>
      <c r="R4228" s="165"/>
      <c r="T4228" s="165"/>
      <c r="V4228" s="165"/>
      <c r="X4228" s="165"/>
      <c r="Z4228" s="165"/>
      <c r="AB4228" s="165"/>
      <c r="AD4228" s="165"/>
      <c r="AF4228" s="165"/>
      <c r="AH4228" s="165"/>
      <c r="AJ4228" s="165"/>
      <c r="AL4228" s="165"/>
      <c r="AN4228" s="165"/>
      <c r="AP4228" s="165"/>
      <c r="AR4228" s="165"/>
      <c r="AT4228" s="165"/>
      <c r="AV4228" s="165"/>
      <c r="AX4228" s="165"/>
      <c r="AZ4228" s="165"/>
      <c r="BB4228" s="165"/>
    </row>
    <row r="4229" spans="1:54" s="174" customFormat="1" ht="18.399999999999999" customHeight="1" x14ac:dyDescent="0.3">
      <c r="A4229" s="182"/>
      <c r="B4229" s="160"/>
      <c r="C4229" s="64"/>
      <c r="D4229" s="161"/>
      <c r="E4229" s="161"/>
      <c r="F4229" s="165"/>
      <c r="H4229" s="165"/>
      <c r="J4229" s="165"/>
      <c r="L4229" s="165"/>
      <c r="N4229" s="165"/>
      <c r="P4229" s="165"/>
      <c r="R4229" s="165"/>
      <c r="T4229" s="165"/>
      <c r="V4229" s="165"/>
      <c r="X4229" s="165"/>
      <c r="Z4229" s="165"/>
      <c r="AB4229" s="165"/>
      <c r="AD4229" s="165"/>
      <c r="AF4229" s="165"/>
      <c r="AH4229" s="165"/>
      <c r="AJ4229" s="165"/>
      <c r="AL4229" s="165"/>
      <c r="AN4229" s="165"/>
      <c r="AP4229" s="165"/>
      <c r="AR4229" s="165"/>
      <c r="AT4229" s="165"/>
      <c r="AV4229" s="165"/>
      <c r="AX4229" s="165"/>
      <c r="AZ4229" s="165"/>
      <c r="BB4229" s="165"/>
    </row>
    <row r="4230" spans="1:54" s="174" customFormat="1" ht="18.399999999999999" customHeight="1" x14ac:dyDescent="0.3">
      <c r="A4230" s="182"/>
      <c r="B4230" s="160"/>
      <c r="C4230" s="64"/>
      <c r="D4230" s="161"/>
      <c r="E4230" s="161"/>
      <c r="F4230" s="165"/>
      <c r="H4230" s="165"/>
      <c r="J4230" s="165"/>
      <c r="L4230" s="165"/>
      <c r="N4230" s="165"/>
      <c r="P4230" s="165"/>
      <c r="R4230" s="165"/>
      <c r="T4230" s="165"/>
      <c r="V4230" s="165"/>
      <c r="X4230" s="165"/>
      <c r="Z4230" s="165"/>
      <c r="AB4230" s="165"/>
      <c r="AD4230" s="165"/>
      <c r="AF4230" s="165"/>
      <c r="AH4230" s="165"/>
      <c r="AJ4230" s="165"/>
      <c r="AL4230" s="165"/>
      <c r="AN4230" s="165"/>
      <c r="AP4230" s="165"/>
      <c r="AR4230" s="165"/>
      <c r="AT4230" s="165"/>
      <c r="AV4230" s="165"/>
      <c r="AX4230" s="165"/>
      <c r="AZ4230" s="165"/>
      <c r="BB4230" s="165"/>
    </row>
    <row r="4231" spans="1:54" s="174" customFormat="1" ht="18.399999999999999" customHeight="1" x14ac:dyDescent="0.3">
      <c r="A4231" s="182"/>
      <c r="B4231" s="160"/>
      <c r="C4231" s="64"/>
      <c r="D4231" s="161"/>
      <c r="E4231" s="161"/>
      <c r="F4231" s="165"/>
      <c r="H4231" s="165"/>
      <c r="J4231" s="165"/>
      <c r="L4231" s="165"/>
      <c r="N4231" s="165"/>
      <c r="P4231" s="165"/>
      <c r="R4231" s="165"/>
      <c r="T4231" s="165"/>
      <c r="V4231" s="165"/>
      <c r="X4231" s="165"/>
      <c r="Z4231" s="165"/>
      <c r="AB4231" s="165"/>
      <c r="AD4231" s="165"/>
      <c r="AF4231" s="165"/>
      <c r="AH4231" s="165"/>
      <c r="AJ4231" s="165"/>
      <c r="AL4231" s="165"/>
      <c r="AN4231" s="165"/>
      <c r="AP4231" s="165"/>
      <c r="AR4231" s="165"/>
      <c r="AT4231" s="165"/>
      <c r="AV4231" s="165"/>
      <c r="AX4231" s="165"/>
      <c r="AZ4231" s="165"/>
      <c r="BB4231" s="165"/>
    </row>
    <row r="4232" spans="1:54" s="174" customFormat="1" ht="18.399999999999999" customHeight="1" x14ac:dyDescent="0.3">
      <c r="A4232" s="200"/>
      <c r="B4232" s="173"/>
      <c r="C4232" s="67"/>
      <c r="D4232" s="161"/>
      <c r="E4232" s="161"/>
      <c r="H4232" s="165"/>
      <c r="J4232" s="165"/>
      <c r="L4232" s="165"/>
      <c r="N4232" s="165"/>
      <c r="P4232" s="165"/>
      <c r="R4232" s="165"/>
      <c r="T4232" s="165"/>
      <c r="V4232" s="165"/>
      <c r="X4232" s="165"/>
      <c r="Z4232" s="165"/>
      <c r="AB4232" s="165"/>
      <c r="AD4232" s="165"/>
      <c r="AF4232" s="165"/>
      <c r="AH4232" s="165"/>
      <c r="AJ4232" s="165"/>
      <c r="AL4232" s="165"/>
      <c r="AN4232" s="165"/>
      <c r="AP4232" s="165"/>
      <c r="AR4232" s="165"/>
      <c r="AT4232" s="165"/>
      <c r="AV4232" s="165"/>
      <c r="AX4232" s="165"/>
      <c r="AZ4232" s="165"/>
      <c r="BB4232" s="165"/>
    </row>
    <row r="4233" spans="1:54" s="174" customFormat="1" ht="18.399999999999999" customHeight="1" x14ac:dyDescent="0.3">
      <c r="A4233" s="182"/>
      <c r="B4233" s="161"/>
      <c r="C4233" s="89"/>
      <c r="D4233" s="164"/>
      <c r="E4233" s="161"/>
      <c r="H4233" s="165"/>
      <c r="J4233" s="165"/>
      <c r="L4233" s="165"/>
      <c r="P4233" s="165"/>
      <c r="R4233" s="165"/>
      <c r="T4233" s="165"/>
      <c r="V4233" s="165"/>
      <c r="X4233" s="165"/>
      <c r="Z4233" s="165"/>
      <c r="AB4233" s="165"/>
      <c r="AD4233" s="165"/>
      <c r="AF4233" s="165"/>
      <c r="AH4233" s="165"/>
      <c r="AJ4233" s="165"/>
      <c r="AL4233" s="165"/>
      <c r="AN4233" s="165"/>
      <c r="AP4233" s="165"/>
      <c r="AR4233" s="165"/>
      <c r="AT4233" s="165"/>
      <c r="AV4233" s="165"/>
      <c r="AX4233" s="165"/>
      <c r="AZ4233" s="165"/>
      <c r="BB4233" s="165"/>
    </row>
    <row r="4234" spans="1:54" s="174" customFormat="1" ht="18.399999999999999" customHeight="1" x14ac:dyDescent="0.3">
      <c r="A4234" s="182"/>
      <c r="B4234" s="160"/>
      <c r="C4234" s="64"/>
      <c r="D4234" s="161"/>
      <c r="E4234" s="161"/>
      <c r="N4234" s="164"/>
      <c r="P4234" s="164"/>
      <c r="R4234" s="164"/>
      <c r="T4234" s="164"/>
      <c r="V4234" s="164"/>
      <c r="X4234" s="164"/>
      <c r="Z4234" s="164"/>
      <c r="AB4234" s="164"/>
      <c r="AD4234" s="164"/>
      <c r="AF4234" s="164"/>
      <c r="AH4234" s="164"/>
      <c r="AJ4234" s="164"/>
      <c r="AL4234" s="164"/>
      <c r="AN4234" s="164"/>
      <c r="AP4234" s="164"/>
      <c r="AR4234" s="164"/>
      <c r="AT4234" s="164"/>
      <c r="AV4234" s="164"/>
      <c r="AX4234" s="164"/>
      <c r="AZ4234" s="164"/>
      <c r="BB4234" s="164"/>
    </row>
    <row r="4235" spans="1:54" s="174" customFormat="1" ht="18.399999999999999" customHeight="1" x14ac:dyDescent="0.3">
      <c r="A4235" s="182"/>
      <c r="B4235" s="160"/>
      <c r="C4235" s="64"/>
      <c r="D4235" s="161"/>
      <c r="E4235" s="161"/>
      <c r="H4235" s="178"/>
      <c r="J4235" s="178"/>
      <c r="L4235" s="178"/>
      <c r="N4235" s="178"/>
      <c r="P4235" s="178"/>
      <c r="R4235" s="178"/>
      <c r="T4235" s="178"/>
      <c r="V4235" s="178"/>
      <c r="X4235" s="178"/>
      <c r="Z4235" s="178"/>
      <c r="AB4235" s="178"/>
      <c r="AD4235" s="178"/>
      <c r="AF4235" s="178"/>
      <c r="AH4235" s="178"/>
      <c r="AJ4235" s="178"/>
      <c r="AL4235" s="178"/>
      <c r="AN4235" s="178"/>
      <c r="AP4235" s="178"/>
      <c r="AR4235" s="178"/>
      <c r="AT4235" s="178"/>
      <c r="AV4235" s="178"/>
      <c r="AX4235" s="178"/>
      <c r="AZ4235" s="178"/>
      <c r="BB4235" s="178"/>
    </row>
    <row r="4236" spans="1:54" s="174" customFormat="1" ht="18.399999999999999" customHeight="1" x14ac:dyDescent="0.3">
      <c r="A4236" s="182"/>
      <c r="B4236" s="160"/>
      <c r="C4236" s="64"/>
      <c r="D4236" s="161"/>
      <c r="E4236" s="161"/>
      <c r="H4236" s="165"/>
      <c r="J4236" s="165"/>
      <c r="L4236" s="165"/>
      <c r="N4236" s="165"/>
      <c r="P4236" s="165"/>
      <c r="R4236" s="165"/>
      <c r="T4236" s="165"/>
      <c r="V4236" s="165"/>
      <c r="X4236" s="165"/>
      <c r="Z4236" s="165"/>
      <c r="AB4236" s="165"/>
      <c r="AD4236" s="165"/>
      <c r="AF4236" s="165"/>
      <c r="AH4236" s="165"/>
      <c r="AJ4236" s="165"/>
      <c r="AL4236" s="165"/>
      <c r="AN4236" s="165"/>
      <c r="AP4236" s="165"/>
      <c r="AR4236" s="165"/>
      <c r="AT4236" s="165"/>
      <c r="AV4236" s="165"/>
      <c r="AX4236" s="165"/>
      <c r="AZ4236" s="165"/>
      <c r="BB4236" s="165"/>
    </row>
    <row r="4237" spans="1:54" s="174" customFormat="1" ht="18.399999999999999" customHeight="1" x14ac:dyDescent="0.3">
      <c r="A4237" s="182"/>
      <c r="B4237" s="160"/>
      <c r="C4237" s="64"/>
      <c r="D4237" s="161"/>
      <c r="E4237" s="161"/>
      <c r="H4237" s="165"/>
      <c r="J4237" s="165"/>
      <c r="L4237" s="165"/>
      <c r="N4237" s="165"/>
      <c r="P4237" s="165"/>
      <c r="R4237" s="165"/>
      <c r="T4237" s="165"/>
      <c r="V4237" s="165"/>
      <c r="X4237" s="165"/>
      <c r="Z4237" s="165"/>
      <c r="AB4237" s="165"/>
      <c r="AD4237" s="165"/>
      <c r="AF4237" s="165"/>
      <c r="AH4237" s="165"/>
      <c r="AJ4237" s="165"/>
      <c r="AL4237" s="165"/>
      <c r="AN4237" s="165"/>
      <c r="AP4237" s="165"/>
      <c r="AR4237" s="165"/>
      <c r="AT4237" s="165"/>
      <c r="AV4237" s="165"/>
      <c r="AX4237" s="165"/>
      <c r="AZ4237" s="165"/>
      <c r="BB4237" s="165"/>
    </row>
    <row r="4238" spans="1:54" s="174" customFormat="1" ht="18.399999999999999" customHeight="1" x14ac:dyDescent="0.3">
      <c r="A4238" s="182"/>
      <c r="B4238" s="160"/>
      <c r="C4238" s="64"/>
      <c r="D4238" s="161"/>
      <c r="E4238" s="161"/>
      <c r="F4238" s="165"/>
      <c r="H4238" s="165"/>
      <c r="J4238" s="165"/>
      <c r="L4238" s="165"/>
      <c r="N4238" s="165"/>
      <c r="P4238" s="165"/>
      <c r="R4238" s="165"/>
      <c r="T4238" s="165"/>
      <c r="V4238" s="165"/>
      <c r="X4238" s="165"/>
      <c r="Z4238" s="165"/>
      <c r="AB4238" s="165"/>
      <c r="AD4238" s="165"/>
      <c r="AF4238" s="165"/>
      <c r="AH4238" s="165"/>
      <c r="AJ4238" s="165"/>
      <c r="AL4238" s="165"/>
      <c r="AN4238" s="165"/>
      <c r="AP4238" s="165"/>
      <c r="AR4238" s="165"/>
      <c r="AT4238" s="165"/>
      <c r="AV4238" s="165"/>
      <c r="AX4238" s="165"/>
      <c r="AZ4238" s="165"/>
      <c r="BB4238" s="165"/>
    </row>
    <row r="4239" spans="1:54" s="174" customFormat="1" ht="18.399999999999999" customHeight="1" x14ac:dyDescent="0.3">
      <c r="A4239" s="182"/>
      <c r="B4239" s="160"/>
      <c r="C4239" s="64"/>
      <c r="D4239" s="161"/>
      <c r="E4239" s="161"/>
      <c r="H4239" s="165"/>
      <c r="J4239" s="165"/>
      <c r="L4239" s="165"/>
      <c r="N4239" s="165"/>
      <c r="P4239" s="165"/>
      <c r="R4239" s="165"/>
      <c r="T4239" s="165"/>
      <c r="V4239" s="165"/>
      <c r="X4239" s="165"/>
      <c r="Z4239" s="165"/>
      <c r="AB4239" s="165"/>
      <c r="AD4239" s="165"/>
      <c r="AF4239" s="165"/>
      <c r="AH4239" s="165"/>
      <c r="AJ4239" s="165"/>
      <c r="AL4239" s="165"/>
      <c r="AN4239" s="165"/>
      <c r="AP4239" s="165"/>
      <c r="AR4239" s="165"/>
      <c r="AT4239" s="165"/>
      <c r="AV4239" s="165"/>
      <c r="AX4239" s="165"/>
      <c r="AZ4239" s="165"/>
      <c r="BB4239" s="165"/>
    </row>
    <row r="4240" spans="1:54" s="174" customFormat="1" ht="18.399999999999999" customHeight="1" x14ac:dyDescent="0.3">
      <c r="A4240" s="182"/>
      <c r="B4240" s="160"/>
      <c r="C4240" s="64"/>
      <c r="D4240" s="161"/>
      <c r="E4240" s="161"/>
      <c r="H4240" s="178"/>
      <c r="J4240" s="165"/>
      <c r="L4240" s="165"/>
      <c r="N4240" s="165"/>
      <c r="P4240" s="165"/>
      <c r="R4240" s="165"/>
      <c r="T4240" s="165"/>
      <c r="V4240" s="165"/>
      <c r="X4240" s="165"/>
      <c r="Z4240" s="165"/>
      <c r="AB4240" s="165"/>
      <c r="AD4240" s="165"/>
      <c r="AF4240" s="165"/>
      <c r="AH4240" s="165"/>
      <c r="AJ4240" s="165"/>
      <c r="AL4240" s="165"/>
      <c r="AN4240" s="165"/>
      <c r="AP4240" s="165"/>
      <c r="AR4240" s="165"/>
      <c r="AT4240" s="165"/>
      <c r="AV4240" s="165"/>
      <c r="AX4240" s="165"/>
      <c r="AZ4240" s="165"/>
      <c r="BB4240" s="165"/>
    </row>
    <row r="4241" spans="1:54" s="174" customFormat="1" ht="18.399999999999999" customHeight="1" x14ac:dyDescent="0.3">
      <c r="A4241" s="182"/>
      <c r="B4241" s="160"/>
      <c r="C4241" s="64"/>
      <c r="D4241" s="161"/>
      <c r="E4241" s="161"/>
      <c r="H4241" s="165"/>
      <c r="J4241" s="165"/>
      <c r="L4241" s="165"/>
      <c r="N4241" s="165"/>
      <c r="P4241" s="165"/>
      <c r="R4241" s="165"/>
      <c r="T4241" s="165"/>
      <c r="V4241" s="165"/>
      <c r="X4241" s="165"/>
      <c r="Z4241" s="165"/>
      <c r="AB4241" s="165"/>
      <c r="AD4241" s="165"/>
      <c r="AF4241" s="165"/>
      <c r="AH4241" s="165"/>
      <c r="AJ4241" s="165"/>
      <c r="AL4241" s="165"/>
      <c r="AN4241" s="165"/>
      <c r="AP4241" s="165"/>
      <c r="AR4241" s="165"/>
      <c r="AT4241" s="165"/>
      <c r="AV4241" s="165"/>
      <c r="AX4241" s="165"/>
      <c r="AZ4241" s="165"/>
      <c r="BB4241" s="165"/>
    </row>
    <row r="4242" spans="1:54" s="174" customFormat="1" ht="18.399999999999999" customHeight="1" x14ac:dyDescent="0.3">
      <c r="A4242" s="182"/>
      <c r="B4242" s="160"/>
      <c r="C4242" s="64"/>
      <c r="D4242" s="161"/>
      <c r="E4242" s="161"/>
      <c r="H4242" s="165"/>
      <c r="J4242" s="165"/>
      <c r="L4242" s="165"/>
      <c r="N4242" s="165"/>
      <c r="P4242" s="165"/>
      <c r="R4242" s="165"/>
      <c r="T4242" s="165"/>
      <c r="V4242" s="165"/>
      <c r="X4242" s="165"/>
      <c r="Z4242" s="165"/>
      <c r="AB4242" s="165"/>
      <c r="AD4242" s="165"/>
      <c r="AF4242" s="165"/>
      <c r="AH4242" s="165"/>
      <c r="AJ4242" s="165"/>
      <c r="AL4242" s="165"/>
      <c r="AN4242" s="165"/>
      <c r="AP4242" s="165"/>
      <c r="AR4242" s="165"/>
      <c r="AT4242" s="165"/>
      <c r="AV4242" s="165"/>
      <c r="AX4242" s="165"/>
      <c r="AZ4242" s="165"/>
      <c r="BB4242" s="165"/>
    </row>
    <row r="4243" spans="1:54" s="174" customFormat="1" ht="18.399999999999999" customHeight="1" x14ac:dyDescent="0.3">
      <c r="A4243" s="182"/>
      <c r="B4243" s="160"/>
      <c r="C4243" s="64"/>
      <c r="D4243" s="161"/>
      <c r="E4243" s="161"/>
      <c r="J4243" s="165"/>
      <c r="L4243" s="165"/>
      <c r="N4243" s="165"/>
      <c r="P4243" s="165"/>
      <c r="R4243" s="165"/>
      <c r="T4243" s="165"/>
      <c r="V4243" s="165"/>
      <c r="X4243" s="165"/>
      <c r="Z4243" s="165"/>
      <c r="AB4243" s="165"/>
      <c r="AD4243" s="165"/>
      <c r="AF4243" s="165"/>
      <c r="AH4243" s="165"/>
      <c r="AJ4243" s="165"/>
      <c r="AL4243" s="165"/>
      <c r="AN4243" s="165"/>
      <c r="AP4243" s="165"/>
      <c r="AR4243" s="165"/>
      <c r="AT4243" s="165"/>
      <c r="AV4243" s="165"/>
      <c r="AX4243" s="165"/>
      <c r="AZ4243" s="165"/>
      <c r="BB4243" s="165"/>
    </row>
    <row r="4244" spans="1:54" s="174" customFormat="1" ht="18.399999999999999" customHeight="1" x14ac:dyDescent="0.3">
      <c r="A4244" s="182"/>
      <c r="B4244" s="160"/>
      <c r="C4244" s="64"/>
      <c r="D4244" s="161"/>
      <c r="E4244" s="161"/>
      <c r="J4244" s="165"/>
      <c r="L4244" s="165"/>
      <c r="N4244" s="165"/>
      <c r="P4244" s="165"/>
      <c r="R4244" s="165"/>
      <c r="T4244" s="165"/>
      <c r="V4244" s="165"/>
      <c r="X4244" s="165"/>
      <c r="Z4244" s="165"/>
      <c r="AB4244" s="165"/>
      <c r="AD4244" s="165"/>
      <c r="AF4244" s="165"/>
      <c r="AH4244" s="165"/>
      <c r="AJ4244" s="165"/>
      <c r="AL4244" s="165"/>
      <c r="AN4244" s="165"/>
      <c r="AP4244" s="165"/>
      <c r="AR4244" s="165"/>
      <c r="AT4244" s="165"/>
      <c r="AV4244" s="165"/>
      <c r="AX4244" s="165"/>
      <c r="AZ4244" s="165"/>
      <c r="BB4244" s="165"/>
    </row>
    <row r="4245" spans="1:54" s="174" customFormat="1" ht="18.399999999999999" customHeight="1" x14ac:dyDescent="0.3">
      <c r="A4245" s="182"/>
      <c r="B4245" s="160"/>
      <c r="C4245" s="64"/>
      <c r="D4245" s="161"/>
      <c r="E4245" s="161"/>
      <c r="F4245" s="165"/>
      <c r="H4245" s="165"/>
      <c r="J4245" s="165"/>
      <c r="L4245" s="165"/>
      <c r="N4245" s="165"/>
      <c r="P4245" s="165"/>
      <c r="R4245" s="165"/>
      <c r="T4245" s="165"/>
      <c r="V4245" s="165"/>
      <c r="X4245" s="165"/>
      <c r="Z4245" s="165"/>
      <c r="AB4245" s="165"/>
      <c r="AD4245" s="165"/>
      <c r="AF4245" s="165"/>
      <c r="AH4245" s="165"/>
      <c r="AJ4245" s="165"/>
      <c r="AL4245" s="165"/>
      <c r="AN4245" s="165"/>
      <c r="AP4245" s="165"/>
      <c r="AR4245" s="165"/>
      <c r="AT4245" s="165"/>
      <c r="AV4245" s="165"/>
      <c r="AX4245" s="165"/>
      <c r="AZ4245" s="165"/>
      <c r="BB4245" s="165"/>
    </row>
    <row r="4246" spans="1:54" s="174" customFormat="1" ht="18.399999999999999" customHeight="1" x14ac:dyDescent="0.3">
      <c r="A4246" s="182"/>
      <c r="B4246" s="160"/>
      <c r="C4246" s="64"/>
      <c r="D4246" s="161"/>
      <c r="E4246" s="161"/>
      <c r="F4246" s="165"/>
      <c r="H4246" s="165"/>
      <c r="J4246" s="165"/>
      <c r="L4246" s="165"/>
      <c r="N4246" s="165"/>
      <c r="P4246" s="165"/>
      <c r="R4246" s="165"/>
      <c r="T4246" s="165"/>
      <c r="V4246" s="165"/>
      <c r="X4246" s="165"/>
      <c r="Z4246" s="165"/>
      <c r="AB4246" s="165"/>
      <c r="AD4246" s="165"/>
      <c r="AF4246" s="165"/>
      <c r="AH4246" s="165"/>
      <c r="AJ4246" s="165"/>
      <c r="AL4246" s="165"/>
      <c r="AN4246" s="165"/>
      <c r="AP4246" s="165"/>
      <c r="AR4246" s="165"/>
      <c r="AT4246" s="165"/>
      <c r="AV4246" s="165"/>
      <c r="AX4246" s="165"/>
      <c r="AZ4246" s="165"/>
      <c r="BB4246" s="165"/>
    </row>
    <row r="4247" spans="1:54" s="174" customFormat="1" ht="18.399999999999999" customHeight="1" x14ac:dyDescent="0.3">
      <c r="A4247" s="200"/>
      <c r="B4247" s="173"/>
      <c r="C4247" s="67"/>
      <c r="D4247" s="161"/>
      <c r="E4247" s="161"/>
      <c r="H4247" s="165"/>
      <c r="J4247" s="165"/>
      <c r="L4247" s="165"/>
      <c r="N4247" s="165"/>
      <c r="P4247" s="165"/>
      <c r="R4247" s="165"/>
      <c r="T4247" s="165"/>
      <c r="V4247" s="165"/>
      <c r="X4247" s="165"/>
      <c r="Z4247" s="165"/>
      <c r="AB4247" s="165"/>
      <c r="AD4247" s="165"/>
      <c r="AF4247" s="165"/>
      <c r="AH4247" s="165"/>
      <c r="AJ4247" s="165"/>
      <c r="AL4247" s="165"/>
      <c r="AN4247" s="165"/>
      <c r="AP4247" s="165"/>
      <c r="AR4247" s="165"/>
      <c r="AT4247" s="165"/>
      <c r="AV4247" s="165"/>
      <c r="AX4247" s="165"/>
      <c r="AZ4247" s="165"/>
      <c r="BB4247" s="165"/>
    </row>
    <row r="4248" spans="1:54" s="174" customFormat="1" ht="18.399999999999999" customHeight="1" x14ac:dyDescent="0.3">
      <c r="A4248" s="182"/>
      <c r="B4248" s="160"/>
      <c r="C4248" s="64"/>
      <c r="D4248" s="161"/>
      <c r="E4248" s="161"/>
      <c r="H4248" s="165"/>
      <c r="J4248" s="165"/>
      <c r="L4248" s="165"/>
      <c r="N4248" s="165"/>
      <c r="P4248" s="165"/>
      <c r="R4248" s="165"/>
      <c r="T4248" s="165"/>
      <c r="V4248" s="165"/>
      <c r="X4248" s="165"/>
      <c r="Z4248" s="165"/>
      <c r="AB4248" s="165"/>
      <c r="AD4248" s="165"/>
      <c r="AF4248" s="165"/>
      <c r="AH4248" s="165"/>
      <c r="AJ4248" s="165"/>
      <c r="AL4248" s="165"/>
      <c r="AN4248" s="165"/>
      <c r="AP4248" s="165"/>
      <c r="AR4248" s="165"/>
      <c r="AT4248" s="165"/>
      <c r="AV4248" s="165"/>
      <c r="AX4248" s="165"/>
      <c r="AZ4248" s="165"/>
      <c r="BB4248" s="165"/>
    </row>
    <row r="4249" spans="1:54" s="174" customFormat="1" ht="18.399999999999999" customHeight="1" x14ac:dyDescent="0.3">
      <c r="A4249" s="182"/>
      <c r="B4249" s="160"/>
      <c r="C4249" s="64"/>
      <c r="D4249" s="161"/>
      <c r="E4249" s="161"/>
      <c r="H4249" s="165"/>
      <c r="J4249" s="165"/>
      <c r="L4249" s="165"/>
      <c r="N4249" s="165"/>
      <c r="P4249" s="165"/>
      <c r="R4249" s="165"/>
      <c r="T4249" s="165"/>
      <c r="V4249" s="165"/>
      <c r="X4249" s="165"/>
      <c r="Z4249" s="165"/>
      <c r="AB4249" s="165"/>
      <c r="AD4249" s="165"/>
      <c r="AF4249" s="165"/>
      <c r="AH4249" s="165"/>
      <c r="AJ4249" s="165"/>
      <c r="AL4249" s="165"/>
      <c r="AN4249" s="165"/>
      <c r="AP4249" s="165"/>
      <c r="AR4249" s="165"/>
      <c r="AT4249" s="165"/>
      <c r="AV4249" s="165"/>
      <c r="AX4249" s="165"/>
      <c r="AZ4249" s="165"/>
      <c r="BB4249" s="165"/>
    </row>
    <row r="4250" spans="1:54" s="174" customFormat="1" ht="18.399999999999999" customHeight="1" x14ac:dyDescent="0.3">
      <c r="A4250" s="206"/>
      <c r="B4250" s="161"/>
      <c r="C4250" s="64"/>
      <c r="D4250" s="177"/>
      <c r="E4250" s="161"/>
      <c r="H4250" s="165"/>
      <c r="J4250" s="165"/>
      <c r="L4250" s="165"/>
      <c r="N4250" s="165"/>
      <c r="P4250" s="165"/>
      <c r="R4250" s="165"/>
      <c r="T4250" s="165"/>
      <c r="V4250" s="165"/>
      <c r="X4250" s="165"/>
      <c r="Z4250" s="165"/>
      <c r="AB4250" s="165"/>
      <c r="AD4250" s="165"/>
      <c r="AF4250" s="165"/>
      <c r="AH4250" s="165"/>
      <c r="AJ4250" s="165"/>
      <c r="AL4250" s="165"/>
      <c r="AN4250" s="165"/>
      <c r="AP4250" s="165"/>
      <c r="AR4250" s="165"/>
      <c r="AT4250" s="165"/>
      <c r="AV4250" s="165"/>
      <c r="AX4250" s="165"/>
      <c r="AZ4250" s="165"/>
      <c r="BB4250" s="165"/>
    </row>
    <row r="4251" spans="1:54" s="174" customFormat="1" ht="18.399999999999999" customHeight="1" x14ac:dyDescent="0.3">
      <c r="A4251" s="206"/>
      <c r="B4251" s="161"/>
      <c r="C4251" s="89"/>
      <c r="D4251" s="161"/>
      <c r="E4251" s="161"/>
      <c r="H4251" s="165"/>
      <c r="J4251" s="165"/>
      <c r="L4251" s="165"/>
      <c r="N4251" s="165"/>
      <c r="P4251" s="165"/>
      <c r="R4251" s="165"/>
      <c r="T4251" s="165"/>
      <c r="V4251" s="165"/>
      <c r="X4251" s="165"/>
      <c r="Z4251" s="165"/>
      <c r="AB4251" s="165"/>
      <c r="AD4251" s="165"/>
      <c r="AF4251" s="165"/>
      <c r="AH4251" s="165"/>
      <c r="AJ4251" s="165"/>
      <c r="AL4251" s="165"/>
      <c r="AN4251" s="165"/>
      <c r="AP4251" s="165"/>
      <c r="AR4251" s="165"/>
      <c r="AT4251" s="165"/>
      <c r="AV4251" s="165"/>
      <c r="AX4251" s="165"/>
      <c r="AZ4251" s="165"/>
      <c r="BB4251" s="165"/>
    </row>
    <row r="4252" spans="1:54" s="174" customFormat="1" ht="18.399999999999999" customHeight="1" x14ac:dyDescent="0.3">
      <c r="A4252" s="200"/>
      <c r="B4252" s="173"/>
      <c r="C4252" s="67"/>
      <c r="D4252" s="161"/>
      <c r="E4252" s="161"/>
      <c r="H4252" s="165"/>
      <c r="J4252" s="165"/>
      <c r="L4252" s="165"/>
      <c r="N4252" s="165"/>
      <c r="P4252" s="165"/>
      <c r="R4252" s="165"/>
      <c r="T4252" s="165"/>
      <c r="V4252" s="165"/>
      <c r="X4252" s="165"/>
      <c r="Z4252" s="165"/>
      <c r="AB4252" s="165"/>
      <c r="AD4252" s="165"/>
      <c r="AF4252" s="165"/>
      <c r="AH4252" s="165"/>
      <c r="AJ4252" s="165"/>
      <c r="AL4252" s="165"/>
      <c r="AN4252" s="165"/>
      <c r="AP4252" s="165"/>
      <c r="AR4252" s="165"/>
      <c r="AT4252" s="165"/>
      <c r="AV4252" s="165"/>
      <c r="AX4252" s="165"/>
      <c r="AZ4252" s="165"/>
      <c r="BB4252" s="165"/>
    </row>
    <row r="4253" spans="1:54" ht="18.399999999999999" customHeight="1" x14ac:dyDescent="0.3">
      <c r="A4253" s="200"/>
      <c r="B4253" s="173"/>
      <c r="C4253" s="67"/>
      <c r="D4253" s="161"/>
      <c r="F4253" s="174"/>
    </row>
    <row r="4254" spans="1:54" s="174" customFormat="1" ht="18.399999999999999" customHeight="1" x14ac:dyDescent="0.3">
      <c r="A4254" s="182"/>
      <c r="B4254" s="160"/>
      <c r="C4254" s="64"/>
      <c r="D4254" s="161"/>
      <c r="E4254" s="161"/>
      <c r="H4254" s="165"/>
      <c r="J4254" s="165"/>
      <c r="L4254" s="165"/>
      <c r="N4254" s="165"/>
      <c r="P4254" s="165"/>
      <c r="R4254" s="165"/>
      <c r="T4254" s="165"/>
      <c r="V4254" s="165"/>
      <c r="X4254" s="165"/>
      <c r="Z4254" s="165"/>
      <c r="AB4254" s="165"/>
      <c r="AD4254" s="165"/>
      <c r="AF4254" s="165"/>
      <c r="AH4254" s="165"/>
      <c r="AJ4254" s="165"/>
      <c r="AL4254" s="165"/>
      <c r="AN4254" s="165"/>
      <c r="AP4254" s="165"/>
      <c r="AR4254" s="165"/>
      <c r="AT4254" s="165"/>
      <c r="AV4254" s="165"/>
      <c r="AX4254" s="165"/>
      <c r="AZ4254" s="165"/>
      <c r="BB4254" s="165"/>
    </row>
    <row r="4255" spans="1:54" s="174" customFormat="1" ht="18.399999999999999" customHeight="1" x14ac:dyDescent="0.3">
      <c r="A4255" s="182"/>
      <c r="B4255" s="160"/>
      <c r="C4255" s="64"/>
      <c r="D4255" s="161"/>
      <c r="E4255" s="161"/>
      <c r="H4255" s="165"/>
      <c r="J4255" s="165"/>
      <c r="L4255" s="165"/>
      <c r="N4255" s="165"/>
      <c r="P4255" s="165"/>
      <c r="R4255" s="165"/>
      <c r="T4255" s="165"/>
      <c r="V4255" s="165"/>
      <c r="X4255" s="165"/>
      <c r="Z4255" s="165"/>
      <c r="AB4255" s="165"/>
      <c r="AD4255" s="165"/>
      <c r="AF4255" s="165"/>
      <c r="AH4255" s="165"/>
      <c r="AJ4255" s="165"/>
      <c r="AL4255" s="165"/>
      <c r="AN4255" s="165"/>
      <c r="AP4255" s="165"/>
      <c r="AR4255" s="165"/>
      <c r="AT4255" s="165"/>
      <c r="AV4255" s="165"/>
      <c r="AX4255" s="165"/>
      <c r="AZ4255" s="165"/>
      <c r="BB4255" s="165"/>
    </row>
    <row r="4256" spans="1:54" s="174" customFormat="1" ht="18.399999999999999" customHeight="1" x14ac:dyDescent="0.3">
      <c r="A4256" s="182"/>
      <c r="B4256" s="160"/>
      <c r="C4256" s="64"/>
      <c r="D4256" s="161"/>
      <c r="E4256" s="161"/>
      <c r="H4256" s="164"/>
      <c r="J4256" s="164"/>
      <c r="L4256" s="164"/>
      <c r="N4256" s="164"/>
      <c r="P4256" s="164"/>
      <c r="R4256" s="164"/>
      <c r="T4256" s="164"/>
      <c r="V4256" s="164"/>
      <c r="X4256" s="164"/>
      <c r="Z4256" s="164"/>
      <c r="AB4256" s="164"/>
      <c r="AD4256" s="164"/>
      <c r="AF4256" s="164"/>
      <c r="AH4256" s="164"/>
      <c r="AJ4256" s="164"/>
      <c r="AL4256" s="164"/>
      <c r="AN4256" s="164"/>
      <c r="AP4256" s="164"/>
      <c r="AR4256" s="164"/>
      <c r="AT4256" s="164"/>
      <c r="AV4256" s="164"/>
      <c r="AX4256" s="164"/>
      <c r="AZ4256" s="164"/>
      <c r="BB4256" s="164"/>
    </row>
    <row r="4257" spans="1:54" s="174" customFormat="1" ht="18.399999999999999" customHeight="1" x14ac:dyDescent="0.3">
      <c r="A4257" s="182"/>
      <c r="B4257" s="160"/>
      <c r="C4257" s="64"/>
      <c r="D4257" s="161"/>
      <c r="E4257" s="161"/>
      <c r="F4257" s="165"/>
      <c r="H4257" s="165"/>
      <c r="J4257" s="165"/>
      <c r="L4257" s="165"/>
      <c r="N4257" s="165"/>
      <c r="P4257" s="165"/>
      <c r="R4257" s="165"/>
      <c r="T4257" s="165"/>
      <c r="V4257" s="165"/>
      <c r="X4257" s="165"/>
      <c r="Z4257" s="165"/>
      <c r="AB4257" s="165"/>
      <c r="AD4257" s="165"/>
      <c r="AF4257" s="165"/>
      <c r="AH4257" s="165"/>
      <c r="AJ4257" s="165"/>
      <c r="AL4257" s="165"/>
      <c r="AN4257" s="165"/>
      <c r="AP4257" s="165"/>
      <c r="AR4257" s="165"/>
      <c r="AT4257" s="165"/>
      <c r="AV4257" s="165"/>
      <c r="AX4257" s="165"/>
      <c r="AZ4257" s="165"/>
      <c r="BB4257" s="165"/>
    </row>
    <row r="4258" spans="1:54" s="174" customFormat="1" ht="18.399999999999999" customHeight="1" x14ac:dyDescent="0.3">
      <c r="A4258" s="182"/>
      <c r="B4258" s="160"/>
      <c r="C4258" s="64"/>
      <c r="D4258" s="161"/>
      <c r="E4258" s="161"/>
      <c r="H4258" s="165"/>
      <c r="J4258" s="165"/>
      <c r="L4258" s="165"/>
      <c r="N4258" s="165"/>
      <c r="P4258" s="165"/>
      <c r="R4258" s="165"/>
      <c r="T4258" s="165"/>
      <c r="V4258" s="165"/>
      <c r="X4258" s="165"/>
      <c r="Z4258" s="165"/>
      <c r="AB4258" s="165"/>
      <c r="AD4258" s="165"/>
      <c r="AF4258" s="165"/>
      <c r="AH4258" s="165"/>
      <c r="AJ4258" s="165"/>
      <c r="AL4258" s="165"/>
      <c r="AN4258" s="165"/>
      <c r="AP4258" s="165"/>
      <c r="AR4258" s="165"/>
      <c r="AT4258" s="165"/>
      <c r="AV4258" s="165"/>
      <c r="AX4258" s="165"/>
      <c r="AZ4258" s="165"/>
      <c r="BB4258" s="165"/>
    </row>
    <row r="4259" spans="1:54" s="174" customFormat="1" ht="18.399999999999999" customHeight="1" x14ac:dyDescent="0.3">
      <c r="A4259" s="182"/>
      <c r="B4259" s="160"/>
      <c r="C4259" s="64"/>
      <c r="D4259" s="161"/>
      <c r="E4259" s="161"/>
      <c r="H4259" s="165"/>
      <c r="J4259" s="165"/>
      <c r="L4259" s="165"/>
      <c r="N4259" s="165"/>
      <c r="P4259" s="165"/>
      <c r="R4259" s="165"/>
      <c r="T4259" s="165"/>
      <c r="V4259" s="165"/>
      <c r="X4259" s="165"/>
      <c r="Z4259" s="165"/>
      <c r="AB4259" s="165"/>
      <c r="AD4259" s="165"/>
      <c r="AF4259" s="165"/>
      <c r="AH4259" s="165"/>
      <c r="AJ4259" s="165"/>
      <c r="AL4259" s="165"/>
      <c r="AN4259" s="165"/>
      <c r="AP4259" s="165"/>
      <c r="AR4259" s="165"/>
      <c r="AT4259" s="165"/>
      <c r="AV4259" s="165"/>
      <c r="AX4259" s="165"/>
      <c r="AZ4259" s="165"/>
      <c r="BB4259" s="165"/>
    </row>
    <row r="4260" spans="1:54" s="174" customFormat="1" ht="18.399999999999999" customHeight="1" x14ac:dyDescent="0.3">
      <c r="A4260" s="182"/>
      <c r="B4260" s="160"/>
      <c r="C4260" s="64"/>
      <c r="D4260" s="161"/>
      <c r="E4260" s="161"/>
      <c r="H4260" s="165"/>
      <c r="J4260" s="165"/>
      <c r="L4260" s="165"/>
      <c r="N4260" s="165"/>
      <c r="P4260" s="165"/>
      <c r="R4260" s="165"/>
      <c r="T4260" s="165"/>
      <c r="V4260" s="165"/>
      <c r="X4260" s="165"/>
      <c r="Z4260" s="165"/>
      <c r="AB4260" s="165"/>
      <c r="AD4260" s="165"/>
      <c r="AF4260" s="165"/>
      <c r="AH4260" s="165"/>
      <c r="AJ4260" s="165"/>
      <c r="AL4260" s="165"/>
      <c r="AN4260" s="165"/>
      <c r="AP4260" s="165"/>
      <c r="AR4260" s="165"/>
      <c r="AT4260" s="165"/>
      <c r="AV4260" s="165"/>
      <c r="AX4260" s="165"/>
      <c r="AZ4260" s="165"/>
      <c r="BB4260" s="165"/>
    </row>
    <row r="4261" spans="1:54" s="174" customFormat="1" ht="18.399999999999999" customHeight="1" x14ac:dyDescent="0.3">
      <c r="A4261" s="182"/>
      <c r="B4261" s="160"/>
      <c r="C4261" s="64"/>
      <c r="D4261" s="161"/>
      <c r="E4261" s="161"/>
      <c r="F4261" s="165"/>
      <c r="H4261" s="165"/>
      <c r="J4261" s="165"/>
      <c r="L4261" s="165"/>
      <c r="N4261" s="165"/>
      <c r="P4261" s="165"/>
      <c r="R4261" s="165"/>
      <c r="T4261" s="165"/>
      <c r="V4261" s="165"/>
      <c r="X4261" s="165"/>
      <c r="Z4261" s="165"/>
      <c r="AB4261" s="165"/>
      <c r="AD4261" s="165"/>
      <c r="AF4261" s="165"/>
      <c r="AH4261" s="165"/>
      <c r="AJ4261" s="165"/>
      <c r="AL4261" s="165"/>
      <c r="AN4261" s="165"/>
      <c r="AP4261" s="165"/>
      <c r="AR4261" s="165"/>
      <c r="AT4261" s="165"/>
      <c r="AV4261" s="165"/>
      <c r="AX4261" s="165"/>
      <c r="AZ4261" s="165"/>
      <c r="BB4261" s="165"/>
    </row>
    <row r="4262" spans="1:54" s="174" customFormat="1" ht="18.399999999999999" customHeight="1" x14ac:dyDescent="0.3">
      <c r="A4262" s="182"/>
      <c r="B4262" s="160"/>
      <c r="C4262" s="64"/>
      <c r="D4262" s="161"/>
      <c r="E4262" s="161"/>
      <c r="H4262" s="165"/>
      <c r="J4262" s="165"/>
      <c r="L4262" s="165"/>
      <c r="N4262" s="165"/>
      <c r="P4262" s="165"/>
      <c r="R4262" s="165"/>
      <c r="T4262" s="165"/>
      <c r="V4262" s="165"/>
      <c r="X4262" s="165"/>
      <c r="Z4262" s="165"/>
      <c r="AB4262" s="165"/>
      <c r="AD4262" s="165"/>
      <c r="AF4262" s="165"/>
      <c r="AH4262" s="165"/>
      <c r="AJ4262" s="165"/>
      <c r="AL4262" s="165"/>
      <c r="AN4262" s="165"/>
      <c r="AP4262" s="165"/>
      <c r="AR4262" s="165"/>
      <c r="AT4262" s="165"/>
      <c r="AV4262" s="165"/>
      <c r="AX4262" s="165"/>
      <c r="AZ4262" s="165"/>
      <c r="BB4262" s="165"/>
    </row>
    <row r="4263" spans="1:54" s="174" customFormat="1" ht="18.399999999999999" customHeight="1" x14ac:dyDescent="0.3">
      <c r="A4263" s="182"/>
      <c r="B4263" s="160"/>
      <c r="C4263" s="64"/>
      <c r="D4263" s="161"/>
      <c r="E4263" s="161"/>
      <c r="H4263" s="165"/>
      <c r="J4263" s="165"/>
      <c r="L4263" s="165"/>
      <c r="N4263" s="165"/>
      <c r="P4263" s="165"/>
      <c r="R4263" s="165"/>
      <c r="T4263" s="165"/>
      <c r="V4263" s="165"/>
      <c r="X4263" s="165"/>
      <c r="Z4263" s="165"/>
      <c r="AB4263" s="165"/>
      <c r="AD4263" s="165"/>
      <c r="AF4263" s="165"/>
      <c r="AH4263" s="165"/>
      <c r="AJ4263" s="165"/>
      <c r="AL4263" s="165"/>
      <c r="AN4263" s="165"/>
      <c r="AP4263" s="165"/>
      <c r="AR4263" s="165"/>
      <c r="AT4263" s="165"/>
      <c r="AV4263" s="165"/>
      <c r="AX4263" s="165"/>
      <c r="AZ4263" s="165"/>
      <c r="BB4263" s="165"/>
    </row>
    <row r="4264" spans="1:54" s="174" customFormat="1" ht="18.399999999999999" customHeight="1" x14ac:dyDescent="0.3">
      <c r="A4264" s="182"/>
      <c r="B4264" s="160"/>
      <c r="C4264" s="64"/>
      <c r="D4264" s="161"/>
      <c r="E4264" s="161"/>
      <c r="F4264" s="165"/>
      <c r="H4264" s="165"/>
      <c r="J4264" s="165"/>
      <c r="L4264" s="165"/>
      <c r="N4264" s="165"/>
      <c r="P4264" s="165"/>
      <c r="R4264" s="165"/>
      <c r="T4264" s="165"/>
      <c r="V4264" s="165"/>
      <c r="X4264" s="165"/>
      <c r="Z4264" s="165"/>
      <c r="AB4264" s="165"/>
      <c r="AD4264" s="165"/>
      <c r="AF4264" s="165"/>
      <c r="AH4264" s="165"/>
      <c r="AJ4264" s="165"/>
      <c r="AL4264" s="165"/>
      <c r="AN4264" s="165"/>
      <c r="AP4264" s="165"/>
      <c r="AR4264" s="165"/>
      <c r="AT4264" s="165"/>
      <c r="AV4264" s="165"/>
      <c r="AX4264" s="165"/>
      <c r="AZ4264" s="165"/>
      <c r="BB4264" s="165"/>
    </row>
    <row r="4265" spans="1:54" s="174" customFormat="1" ht="18.399999999999999" customHeight="1" x14ac:dyDescent="0.3">
      <c r="A4265" s="182"/>
      <c r="B4265" s="160"/>
      <c r="C4265" s="64"/>
      <c r="D4265" s="161"/>
      <c r="E4265" s="161"/>
      <c r="H4265" s="164"/>
      <c r="J4265" s="164"/>
      <c r="L4265" s="164"/>
      <c r="N4265" s="164"/>
      <c r="P4265" s="164"/>
      <c r="R4265" s="164"/>
      <c r="T4265" s="164"/>
      <c r="V4265" s="164"/>
      <c r="X4265" s="164"/>
      <c r="Z4265" s="164"/>
      <c r="AB4265" s="164"/>
      <c r="AD4265" s="164"/>
      <c r="AF4265" s="164"/>
      <c r="AH4265" s="164"/>
      <c r="AJ4265" s="164"/>
      <c r="AL4265" s="164"/>
      <c r="AN4265" s="164"/>
      <c r="AP4265" s="164"/>
      <c r="AR4265" s="164"/>
      <c r="AT4265" s="164"/>
      <c r="AV4265" s="164"/>
      <c r="AX4265" s="164"/>
      <c r="AZ4265" s="164"/>
      <c r="BB4265" s="164"/>
    </row>
    <row r="4266" spans="1:54" s="174" customFormat="1" ht="18.399999999999999" customHeight="1" x14ac:dyDescent="0.3">
      <c r="A4266" s="200"/>
      <c r="B4266" s="173"/>
      <c r="C4266" s="67"/>
      <c r="D4266" s="161"/>
      <c r="E4266" s="161"/>
      <c r="H4266" s="165"/>
      <c r="J4266" s="165"/>
      <c r="L4266" s="165"/>
      <c r="N4266" s="165"/>
      <c r="P4266" s="165"/>
      <c r="R4266" s="165"/>
      <c r="T4266" s="165"/>
      <c r="V4266" s="165"/>
      <c r="X4266" s="165"/>
      <c r="Z4266" s="165"/>
      <c r="AB4266" s="165"/>
      <c r="AD4266" s="165"/>
      <c r="AF4266" s="165"/>
      <c r="AH4266" s="165"/>
      <c r="AJ4266" s="165"/>
      <c r="AL4266" s="165"/>
      <c r="AN4266" s="165"/>
      <c r="AP4266" s="165"/>
      <c r="AR4266" s="165"/>
      <c r="AT4266" s="165"/>
      <c r="AV4266" s="165"/>
      <c r="AX4266" s="165"/>
      <c r="AZ4266" s="165"/>
      <c r="BB4266" s="165"/>
    </row>
    <row r="4267" spans="1:54" s="174" customFormat="1" ht="18.399999999999999" customHeight="1" x14ac:dyDescent="0.3">
      <c r="A4267" s="182"/>
      <c r="B4267" s="160"/>
      <c r="C4267" s="64"/>
      <c r="D4267" s="161"/>
      <c r="E4267" s="161"/>
      <c r="H4267" s="165"/>
      <c r="J4267" s="165"/>
      <c r="L4267" s="165"/>
      <c r="N4267" s="165"/>
      <c r="P4267" s="165"/>
      <c r="R4267" s="165"/>
      <c r="T4267" s="165"/>
      <c r="V4267" s="165"/>
      <c r="X4267" s="165"/>
      <c r="Z4267" s="165"/>
      <c r="AB4267" s="165"/>
      <c r="AD4267" s="165"/>
      <c r="AF4267" s="165"/>
      <c r="AH4267" s="165"/>
      <c r="AJ4267" s="165"/>
      <c r="AL4267" s="165"/>
      <c r="AN4267" s="165"/>
      <c r="AP4267" s="165"/>
      <c r="AR4267" s="165"/>
      <c r="AT4267" s="165"/>
      <c r="AV4267" s="165"/>
      <c r="AX4267" s="165"/>
      <c r="AZ4267" s="165"/>
      <c r="BB4267" s="165"/>
    </row>
    <row r="4268" spans="1:54" s="174" customFormat="1" ht="18.399999999999999" customHeight="1" x14ac:dyDescent="0.3">
      <c r="A4268" s="182"/>
      <c r="B4268" s="160"/>
      <c r="C4268" s="64"/>
      <c r="D4268" s="161"/>
      <c r="E4268" s="161"/>
      <c r="H4268" s="165"/>
      <c r="J4268" s="165"/>
      <c r="L4268" s="165"/>
      <c r="N4268" s="165"/>
      <c r="P4268" s="165"/>
      <c r="R4268" s="165"/>
      <c r="T4268" s="165"/>
      <c r="V4268" s="165"/>
      <c r="X4268" s="165"/>
      <c r="Z4268" s="165"/>
      <c r="AB4268" s="165"/>
      <c r="AD4268" s="165"/>
      <c r="AF4268" s="165"/>
      <c r="AH4268" s="165"/>
      <c r="AJ4268" s="165"/>
      <c r="AL4268" s="165"/>
      <c r="AN4268" s="165"/>
      <c r="AP4268" s="165"/>
      <c r="AR4268" s="165"/>
      <c r="AT4268" s="165"/>
      <c r="AV4268" s="165"/>
      <c r="AX4268" s="165"/>
      <c r="AZ4268" s="165"/>
      <c r="BB4268" s="165"/>
    </row>
    <row r="4269" spans="1:54" s="174" customFormat="1" ht="18.399999999999999" customHeight="1" x14ac:dyDescent="0.3">
      <c r="A4269" s="182"/>
      <c r="B4269" s="161"/>
      <c r="C4269" s="89"/>
      <c r="D4269" s="164"/>
      <c r="E4269" s="161"/>
      <c r="H4269" s="165"/>
      <c r="J4269" s="165"/>
      <c r="L4269" s="165"/>
      <c r="N4269" s="165"/>
      <c r="P4269" s="165"/>
      <c r="R4269" s="165"/>
      <c r="T4269" s="165"/>
      <c r="V4269" s="165"/>
      <c r="X4269" s="165"/>
      <c r="Z4269" s="165"/>
      <c r="AB4269" s="165"/>
      <c r="AD4269" s="165"/>
      <c r="AF4269" s="165"/>
      <c r="AH4269" s="165"/>
      <c r="AJ4269" s="165"/>
      <c r="AL4269" s="165"/>
      <c r="AN4269" s="165"/>
      <c r="AP4269" s="165"/>
      <c r="AR4269" s="165"/>
      <c r="AT4269" s="165"/>
      <c r="AV4269" s="165"/>
      <c r="AX4269" s="165"/>
      <c r="AZ4269" s="165"/>
      <c r="BB4269" s="165"/>
    </row>
    <row r="4270" spans="1:54" s="174" customFormat="1" ht="18.399999999999999" customHeight="1" x14ac:dyDescent="0.3">
      <c r="A4270" s="182"/>
      <c r="B4270" s="160"/>
      <c r="C4270" s="64"/>
      <c r="D4270" s="161"/>
      <c r="E4270" s="161"/>
      <c r="J4270" s="165"/>
      <c r="L4270" s="165"/>
      <c r="N4270" s="165"/>
      <c r="P4270" s="165"/>
      <c r="R4270" s="165"/>
      <c r="T4270" s="165"/>
      <c r="V4270" s="165"/>
      <c r="X4270" s="165"/>
      <c r="Z4270" s="165"/>
      <c r="AB4270" s="165"/>
      <c r="AD4270" s="165"/>
      <c r="AF4270" s="165"/>
      <c r="AH4270" s="165"/>
      <c r="AJ4270" s="165"/>
      <c r="AL4270" s="165"/>
      <c r="AN4270" s="165"/>
      <c r="AP4270" s="165"/>
      <c r="AR4270" s="165"/>
      <c r="AT4270" s="165"/>
      <c r="AV4270" s="165"/>
      <c r="AX4270" s="165"/>
      <c r="AZ4270" s="165"/>
      <c r="BB4270" s="165"/>
    </row>
    <row r="4271" spans="1:54" s="174" customFormat="1" ht="18.399999999999999" customHeight="1" x14ac:dyDescent="0.3">
      <c r="A4271" s="182"/>
      <c r="B4271" s="160"/>
      <c r="C4271" s="64"/>
      <c r="D4271" s="161"/>
      <c r="E4271" s="161"/>
      <c r="J4271" s="165"/>
      <c r="L4271" s="165"/>
      <c r="N4271" s="165"/>
      <c r="P4271" s="165"/>
      <c r="R4271" s="165"/>
      <c r="T4271" s="165"/>
      <c r="V4271" s="165"/>
      <c r="X4271" s="165"/>
      <c r="Z4271" s="165"/>
      <c r="AB4271" s="165"/>
      <c r="AD4271" s="165"/>
      <c r="AF4271" s="165"/>
      <c r="AH4271" s="165"/>
      <c r="AJ4271" s="165"/>
      <c r="AL4271" s="165"/>
      <c r="AN4271" s="165"/>
      <c r="AP4271" s="165"/>
      <c r="AR4271" s="165"/>
      <c r="AT4271" s="165"/>
      <c r="AV4271" s="165"/>
      <c r="AX4271" s="165"/>
      <c r="AZ4271" s="165"/>
      <c r="BB4271" s="165"/>
    </row>
    <row r="4272" spans="1:54" s="174" customFormat="1" ht="18.399999999999999" customHeight="1" x14ac:dyDescent="0.3">
      <c r="A4272" s="182"/>
      <c r="B4272" s="160"/>
      <c r="C4272" s="64"/>
      <c r="D4272" s="161"/>
      <c r="E4272" s="161"/>
      <c r="F4272" s="165"/>
      <c r="H4272" s="165"/>
      <c r="J4272" s="165"/>
      <c r="L4272" s="165"/>
      <c r="N4272" s="165"/>
      <c r="P4272" s="165"/>
      <c r="R4272" s="165"/>
      <c r="T4272" s="165"/>
      <c r="V4272" s="165"/>
      <c r="X4272" s="165"/>
      <c r="Z4272" s="165"/>
      <c r="AB4272" s="165"/>
      <c r="AD4272" s="165"/>
      <c r="AF4272" s="165"/>
      <c r="AH4272" s="165"/>
      <c r="AJ4272" s="165"/>
      <c r="AL4272" s="165"/>
      <c r="AN4272" s="165"/>
      <c r="AP4272" s="165"/>
      <c r="AR4272" s="165"/>
      <c r="AT4272" s="165"/>
      <c r="AV4272" s="165"/>
      <c r="AX4272" s="165"/>
      <c r="AZ4272" s="165"/>
      <c r="BB4272" s="165"/>
    </row>
    <row r="4273" spans="1:54" s="174" customFormat="1" ht="18.399999999999999" customHeight="1" x14ac:dyDescent="0.3">
      <c r="A4273" s="182"/>
      <c r="B4273" s="160"/>
      <c r="C4273" s="64"/>
      <c r="D4273" s="161"/>
      <c r="E4273" s="161"/>
      <c r="F4273" s="165"/>
      <c r="H4273" s="165"/>
      <c r="J4273" s="165"/>
      <c r="L4273" s="165"/>
      <c r="N4273" s="165"/>
      <c r="P4273" s="165"/>
      <c r="R4273" s="165"/>
      <c r="T4273" s="165"/>
      <c r="V4273" s="165"/>
      <c r="X4273" s="165"/>
      <c r="Z4273" s="165"/>
      <c r="AB4273" s="165"/>
      <c r="AD4273" s="165"/>
      <c r="AF4273" s="165"/>
      <c r="AH4273" s="165"/>
      <c r="AJ4273" s="165"/>
      <c r="AL4273" s="165"/>
      <c r="AN4273" s="165"/>
      <c r="AP4273" s="165"/>
      <c r="AR4273" s="165"/>
      <c r="AT4273" s="165"/>
      <c r="AV4273" s="165"/>
      <c r="AX4273" s="165"/>
      <c r="AZ4273" s="165"/>
      <c r="BB4273" s="165"/>
    </row>
    <row r="4274" spans="1:54" s="174" customFormat="1" ht="18.399999999999999" customHeight="1" x14ac:dyDescent="0.3">
      <c r="A4274" s="200"/>
      <c r="B4274" s="173"/>
      <c r="C4274" s="67"/>
      <c r="D4274" s="161"/>
      <c r="E4274" s="161"/>
      <c r="H4274" s="165"/>
      <c r="J4274" s="165"/>
      <c r="L4274" s="165"/>
      <c r="N4274" s="165"/>
      <c r="P4274" s="165"/>
      <c r="R4274" s="165"/>
      <c r="T4274" s="165"/>
      <c r="V4274" s="165"/>
      <c r="X4274" s="165"/>
      <c r="Z4274" s="165"/>
      <c r="AB4274" s="165"/>
      <c r="AD4274" s="165"/>
      <c r="AF4274" s="165"/>
      <c r="AH4274" s="165"/>
      <c r="AJ4274" s="165"/>
      <c r="AL4274" s="165"/>
      <c r="AN4274" s="165"/>
      <c r="AP4274" s="165"/>
      <c r="AR4274" s="165"/>
      <c r="AT4274" s="165"/>
      <c r="AV4274" s="165"/>
      <c r="AX4274" s="165"/>
      <c r="AZ4274" s="165"/>
      <c r="BB4274" s="165"/>
    </row>
    <row r="4275" spans="1:54" s="174" customFormat="1" ht="18.399999999999999" customHeight="1" x14ac:dyDescent="0.3">
      <c r="A4275" s="206"/>
      <c r="B4275" s="161"/>
      <c r="C4275" s="64"/>
      <c r="D4275" s="161"/>
      <c r="E4275" s="161"/>
      <c r="H4275" s="165"/>
      <c r="J4275" s="165"/>
      <c r="L4275" s="165"/>
      <c r="N4275" s="165"/>
      <c r="P4275" s="165"/>
      <c r="R4275" s="165"/>
      <c r="T4275" s="165"/>
      <c r="V4275" s="165"/>
      <c r="X4275" s="165"/>
      <c r="Z4275" s="165"/>
      <c r="AB4275" s="165"/>
      <c r="AD4275" s="165"/>
      <c r="AF4275" s="165"/>
      <c r="AH4275" s="165"/>
      <c r="AJ4275" s="165"/>
      <c r="AL4275" s="165"/>
      <c r="AN4275" s="165"/>
      <c r="AP4275" s="165"/>
      <c r="AR4275" s="165"/>
      <c r="AT4275" s="165"/>
      <c r="AV4275" s="165"/>
      <c r="AX4275" s="165"/>
      <c r="AZ4275" s="165"/>
      <c r="BB4275" s="165"/>
    </row>
    <row r="4276" spans="1:54" s="174" customFormat="1" ht="18.399999999999999" customHeight="1" x14ac:dyDescent="0.3">
      <c r="A4276" s="182"/>
      <c r="B4276" s="160"/>
      <c r="C4276" s="64"/>
      <c r="D4276" s="161"/>
      <c r="E4276" s="161"/>
      <c r="H4276" s="165"/>
      <c r="J4276" s="165"/>
      <c r="L4276" s="165"/>
      <c r="N4276" s="165"/>
      <c r="P4276" s="165"/>
      <c r="R4276" s="165"/>
      <c r="T4276" s="165"/>
      <c r="V4276" s="165"/>
      <c r="X4276" s="165"/>
      <c r="Z4276" s="165"/>
      <c r="AB4276" s="165"/>
      <c r="AD4276" s="165"/>
      <c r="AF4276" s="165"/>
      <c r="AH4276" s="165"/>
      <c r="AJ4276" s="165"/>
      <c r="AL4276" s="165"/>
      <c r="AN4276" s="165"/>
      <c r="AP4276" s="165"/>
      <c r="AR4276" s="165"/>
      <c r="AT4276" s="165"/>
      <c r="AV4276" s="165"/>
      <c r="AX4276" s="165"/>
      <c r="AZ4276" s="165"/>
      <c r="BB4276" s="165"/>
    </row>
    <row r="4277" spans="1:54" s="174" customFormat="1" ht="18.399999999999999" customHeight="1" x14ac:dyDescent="0.3">
      <c r="A4277" s="182"/>
      <c r="B4277" s="160"/>
      <c r="C4277" s="64"/>
      <c r="D4277" s="161"/>
      <c r="E4277" s="161"/>
      <c r="F4277" s="165"/>
      <c r="H4277" s="165"/>
      <c r="J4277" s="165"/>
      <c r="L4277" s="165"/>
      <c r="N4277" s="165"/>
      <c r="P4277" s="165"/>
      <c r="R4277" s="165"/>
      <c r="T4277" s="165"/>
      <c r="V4277" s="165"/>
      <c r="X4277" s="165"/>
      <c r="Z4277" s="165"/>
      <c r="AB4277" s="165"/>
      <c r="AD4277" s="165"/>
      <c r="AF4277" s="165"/>
      <c r="AH4277" s="165"/>
      <c r="AJ4277" s="165"/>
      <c r="AL4277" s="165"/>
      <c r="AN4277" s="165"/>
      <c r="AP4277" s="165"/>
      <c r="AR4277" s="165"/>
      <c r="AT4277" s="165"/>
      <c r="AV4277" s="165"/>
      <c r="AX4277" s="165"/>
      <c r="AZ4277" s="165"/>
      <c r="BB4277" s="165"/>
    </row>
    <row r="4278" spans="1:54" s="174" customFormat="1" ht="18.399999999999999" customHeight="1" x14ac:dyDescent="0.3">
      <c r="A4278" s="182"/>
      <c r="B4278" s="160"/>
      <c r="C4278" s="64"/>
      <c r="D4278" s="161"/>
      <c r="E4278" s="161"/>
      <c r="H4278" s="164"/>
      <c r="J4278" s="164"/>
      <c r="L4278" s="164"/>
      <c r="N4278" s="164"/>
      <c r="P4278" s="164"/>
      <c r="R4278" s="164"/>
      <c r="T4278" s="164"/>
      <c r="V4278" s="164"/>
      <c r="X4278" s="164"/>
      <c r="Z4278" s="164"/>
      <c r="AB4278" s="164"/>
      <c r="AD4278" s="164"/>
      <c r="AF4278" s="164"/>
      <c r="AH4278" s="164"/>
      <c r="AJ4278" s="164"/>
      <c r="AL4278" s="164"/>
      <c r="AN4278" s="164"/>
      <c r="AP4278" s="164"/>
      <c r="AR4278" s="164"/>
      <c r="AT4278" s="164"/>
      <c r="AV4278" s="164"/>
      <c r="AX4278" s="164"/>
      <c r="AZ4278" s="164"/>
      <c r="BB4278" s="164"/>
    </row>
    <row r="4279" spans="1:54" s="174" customFormat="1" ht="18.399999999999999" customHeight="1" x14ac:dyDescent="0.3">
      <c r="A4279" s="182"/>
      <c r="B4279" s="160"/>
      <c r="C4279" s="64"/>
      <c r="D4279" s="161"/>
      <c r="E4279" s="161"/>
      <c r="H4279" s="164"/>
      <c r="J4279" s="164"/>
      <c r="L4279" s="164"/>
      <c r="N4279" s="164"/>
      <c r="P4279" s="164"/>
      <c r="R4279" s="164"/>
      <c r="T4279" s="164"/>
      <c r="V4279" s="164"/>
      <c r="X4279" s="164"/>
      <c r="Z4279" s="164"/>
      <c r="AB4279" s="164"/>
      <c r="AD4279" s="164"/>
      <c r="AF4279" s="164"/>
      <c r="AH4279" s="164"/>
      <c r="AJ4279" s="164"/>
      <c r="AL4279" s="164"/>
      <c r="AN4279" s="164"/>
      <c r="AP4279" s="164"/>
      <c r="AR4279" s="164"/>
      <c r="AT4279" s="164"/>
      <c r="AV4279" s="164"/>
      <c r="AX4279" s="164"/>
      <c r="AZ4279" s="164"/>
      <c r="BB4279" s="164"/>
    </row>
    <row r="4280" spans="1:54" s="174" customFormat="1" ht="18.399999999999999" customHeight="1" x14ac:dyDescent="0.3">
      <c r="A4280" s="200"/>
      <c r="B4280" s="173"/>
      <c r="C4280" s="67"/>
      <c r="D4280" s="161"/>
      <c r="E4280" s="161"/>
      <c r="H4280" s="165"/>
      <c r="J4280" s="165"/>
      <c r="L4280" s="165"/>
      <c r="N4280" s="165"/>
      <c r="P4280" s="165"/>
      <c r="R4280" s="165"/>
      <c r="T4280" s="165"/>
      <c r="V4280" s="165"/>
      <c r="X4280" s="165"/>
      <c r="Z4280" s="165"/>
      <c r="AB4280" s="165"/>
      <c r="AD4280" s="165"/>
      <c r="AF4280" s="165"/>
      <c r="AH4280" s="165"/>
      <c r="AJ4280" s="165"/>
      <c r="AL4280" s="165"/>
      <c r="AN4280" s="165"/>
      <c r="AP4280" s="165"/>
      <c r="AR4280" s="165"/>
      <c r="AT4280" s="165"/>
      <c r="AV4280" s="165"/>
      <c r="AX4280" s="165"/>
      <c r="AZ4280" s="165"/>
      <c r="BB4280" s="165"/>
    </row>
    <row r="4281" spans="1:54" s="174" customFormat="1" ht="18.399999999999999" customHeight="1" x14ac:dyDescent="0.3">
      <c r="A4281" s="206"/>
      <c r="B4281" s="161"/>
      <c r="C4281" s="89"/>
      <c r="D4281" s="177"/>
      <c r="E4281" s="161"/>
      <c r="F4281" s="165"/>
      <c r="H4281" s="165"/>
      <c r="J4281" s="165"/>
      <c r="L4281" s="165"/>
      <c r="N4281" s="165"/>
      <c r="P4281" s="165"/>
      <c r="R4281" s="165"/>
      <c r="T4281" s="165"/>
      <c r="V4281" s="165"/>
      <c r="X4281" s="165"/>
      <c r="Z4281" s="165"/>
      <c r="AB4281" s="165"/>
      <c r="AD4281" s="165"/>
      <c r="AF4281" s="165"/>
      <c r="AH4281" s="165"/>
      <c r="AJ4281" s="165"/>
      <c r="AL4281" s="165"/>
      <c r="AN4281" s="165"/>
      <c r="AP4281" s="165"/>
      <c r="AR4281" s="165"/>
      <c r="AT4281" s="165"/>
      <c r="AV4281" s="165"/>
      <c r="AX4281" s="165"/>
      <c r="AZ4281" s="165"/>
      <c r="BB4281" s="165"/>
    </row>
    <row r="4282" spans="1:54" s="174" customFormat="1" ht="18.399999999999999" customHeight="1" x14ac:dyDescent="0.3">
      <c r="A4282" s="182"/>
      <c r="B4282" s="160"/>
      <c r="C4282" s="64"/>
      <c r="D4282" s="161"/>
      <c r="E4282" s="161"/>
      <c r="F4282" s="165"/>
      <c r="H4282" s="165"/>
      <c r="J4282" s="165"/>
      <c r="L4282" s="165"/>
      <c r="N4282" s="165"/>
      <c r="P4282" s="165"/>
      <c r="R4282" s="165"/>
      <c r="T4282" s="165"/>
      <c r="V4282" s="165"/>
      <c r="X4282" s="165"/>
      <c r="Z4282" s="165"/>
      <c r="AB4282" s="165"/>
      <c r="AD4282" s="165"/>
      <c r="AF4282" s="165"/>
      <c r="AH4282" s="165"/>
      <c r="AJ4282" s="165"/>
      <c r="AL4282" s="165"/>
      <c r="AN4282" s="165"/>
      <c r="AP4282" s="165"/>
      <c r="AR4282" s="165"/>
      <c r="AT4282" s="165"/>
      <c r="AV4282" s="165"/>
      <c r="AX4282" s="165"/>
      <c r="AZ4282" s="165"/>
      <c r="BB4282" s="165"/>
    </row>
    <row r="4283" spans="1:54" s="174" customFormat="1" ht="18.399999999999999" customHeight="1" x14ac:dyDescent="0.3">
      <c r="A4283" s="182"/>
      <c r="B4283" s="160"/>
      <c r="C4283" s="64"/>
      <c r="D4283" s="161"/>
      <c r="E4283" s="161"/>
      <c r="H4283" s="165"/>
      <c r="J4283" s="165"/>
      <c r="L4283" s="165"/>
      <c r="N4283" s="165"/>
      <c r="P4283" s="165"/>
      <c r="R4283" s="165"/>
      <c r="T4283" s="165"/>
      <c r="V4283" s="165"/>
      <c r="X4283" s="165"/>
      <c r="Z4283" s="165"/>
      <c r="AB4283" s="165"/>
      <c r="AD4283" s="165"/>
      <c r="AF4283" s="165"/>
      <c r="AH4283" s="165"/>
      <c r="AJ4283" s="165"/>
      <c r="AL4283" s="165"/>
      <c r="AN4283" s="165"/>
      <c r="AP4283" s="165"/>
      <c r="AR4283" s="165"/>
      <c r="AT4283" s="165"/>
      <c r="AV4283" s="165"/>
      <c r="AX4283" s="165"/>
      <c r="AZ4283" s="165"/>
      <c r="BB4283" s="165"/>
    </row>
    <row r="4284" spans="1:54" s="174" customFormat="1" ht="18.399999999999999" customHeight="1" x14ac:dyDescent="0.3">
      <c r="A4284" s="200"/>
      <c r="B4284" s="173"/>
      <c r="C4284" s="67"/>
      <c r="D4284" s="161"/>
      <c r="E4284" s="161"/>
      <c r="H4284" s="165"/>
      <c r="J4284" s="165"/>
      <c r="L4284" s="165"/>
      <c r="N4284" s="165"/>
      <c r="P4284" s="165"/>
      <c r="R4284" s="165"/>
      <c r="T4284" s="165"/>
      <c r="V4284" s="165"/>
      <c r="X4284" s="165"/>
      <c r="Z4284" s="165"/>
      <c r="AB4284" s="165"/>
      <c r="AD4284" s="165"/>
      <c r="AF4284" s="165"/>
      <c r="AH4284" s="165"/>
      <c r="AJ4284" s="165"/>
      <c r="AL4284" s="165"/>
      <c r="AN4284" s="165"/>
      <c r="AP4284" s="165"/>
      <c r="AR4284" s="165"/>
      <c r="AT4284" s="165"/>
      <c r="AV4284" s="165"/>
      <c r="AX4284" s="165"/>
      <c r="AZ4284" s="165"/>
      <c r="BB4284" s="165"/>
    </row>
    <row r="4285" spans="1:54" s="174" customFormat="1" ht="18.399999999999999" customHeight="1" x14ac:dyDescent="0.3">
      <c r="A4285" s="180"/>
      <c r="C4285" s="64"/>
      <c r="D4285" s="161"/>
      <c r="E4285" s="161"/>
      <c r="H4285" s="165"/>
      <c r="J4285" s="165"/>
      <c r="L4285" s="165"/>
      <c r="N4285" s="165"/>
      <c r="P4285" s="165"/>
      <c r="R4285" s="165"/>
      <c r="T4285" s="165"/>
      <c r="V4285" s="165"/>
      <c r="X4285" s="165"/>
      <c r="Z4285" s="165"/>
      <c r="AB4285" s="165"/>
      <c r="AD4285" s="165"/>
      <c r="AF4285" s="165"/>
      <c r="AH4285" s="165"/>
      <c r="AJ4285" s="165"/>
      <c r="AL4285" s="165"/>
      <c r="AN4285" s="165"/>
      <c r="AP4285" s="165"/>
      <c r="AR4285" s="165"/>
      <c r="AT4285" s="165"/>
      <c r="AV4285" s="165"/>
      <c r="AX4285" s="165"/>
      <c r="AZ4285" s="165"/>
      <c r="BB4285" s="165"/>
    </row>
    <row r="4286" spans="1:54" ht="18.399999999999999" customHeight="1" x14ac:dyDescent="0.3">
      <c r="A4286" s="200"/>
      <c r="B4286" s="173"/>
      <c r="C4286" s="67"/>
      <c r="D4286" s="161"/>
      <c r="F4286" s="174"/>
      <c r="H4286" s="174"/>
    </row>
    <row r="4287" spans="1:54" ht="18.399999999999999" customHeight="1" x14ac:dyDescent="0.3">
      <c r="A4287" s="182"/>
      <c r="B4287" s="160"/>
      <c r="C4287" s="64"/>
      <c r="D4287" s="161"/>
      <c r="F4287" s="174"/>
      <c r="H4287" s="174"/>
    </row>
    <row r="4288" spans="1:54" s="174" customFormat="1" ht="18.399999999999999" customHeight="1" x14ac:dyDescent="0.3">
      <c r="A4288" s="182"/>
      <c r="B4288" s="160"/>
      <c r="C4288" s="64"/>
      <c r="D4288" s="161"/>
      <c r="E4288" s="161"/>
      <c r="J4288" s="164"/>
      <c r="L4288" s="164"/>
      <c r="N4288" s="164"/>
      <c r="P4288" s="164"/>
      <c r="R4288" s="164"/>
      <c r="T4288" s="164"/>
      <c r="V4288" s="164"/>
      <c r="X4288" s="164"/>
      <c r="Z4288" s="164"/>
      <c r="AB4288" s="164"/>
      <c r="AD4288" s="164"/>
      <c r="AF4288" s="164"/>
      <c r="AH4288" s="164"/>
      <c r="AJ4288" s="164"/>
      <c r="AL4288" s="164"/>
      <c r="AN4288" s="164"/>
      <c r="AP4288" s="164"/>
      <c r="AR4288" s="164"/>
      <c r="AT4288" s="164"/>
      <c r="AV4288" s="164"/>
      <c r="AX4288" s="164"/>
      <c r="AZ4288" s="164"/>
      <c r="BB4288" s="164"/>
    </row>
    <row r="4289" spans="1:54" s="174" customFormat="1" ht="18.399999999999999" customHeight="1" x14ac:dyDescent="0.3">
      <c r="A4289" s="182"/>
      <c r="B4289" s="160"/>
      <c r="C4289" s="64"/>
      <c r="D4289" s="161"/>
      <c r="E4289" s="161"/>
      <c r="H4289" s="165"/>
      <c r="J4289" s="165"/>
      <c r="L4289" s="165"/>
      <c r="N4289" s="165"/>
      <c r="P4289" s="165"/>
      <c r="R4289" s="165"/>
      <c r="T4289" s="165"/>
      <c r="V4289" s="165"/>
      <c r="X4289" s="165"/>
      <c r="Z4289" s="165"/>
      <c r="AB4289" s="165"/>
      <c r="AD4289" s="165"/>
      <c r="AF4289" s="165"/>
      <c r="AH4289" s="165"/>
      <c r="AJ4289" s="165"/>
      <c r="AL4289" s="165"/>
      <c r="AN4289" s="165"/>
      <c r="AP4289" s="165"/>
      <c r="AR4289" s="165"/>
      <c r="AT4289" s="165"/>
      <c r="AV4289" s="165"/>
      <c r="AX4289" s="165"/>
      <c r="AZ4289" s="165"/>
      <c r="BB4289" s="165"/>
    </row>
    <row r="4290" spans="1:54" s="174" customFormat="1" ht="18.399999999999999" customHeight="1" x14ac:dyDescent="0.3">
      <c r="A4290" s="182"/>
      <c r="B4290" s="160"/>
      <c r="C4290" s="64"/>
      <c r="D4290" s="161"/>
      <c r="E4290" s="161"/>
      <c r="F4290" s="165"/>
      <c r="H4290" s="165"/>
      <c r="J4290" s="165"/>
      <c r="L4290" s="165"/>
      <c r="N4290" s="165"/>
      <c r="P4290" s="165"/>
      <c r="R4290" s="165"/>
      <c r="T4290" s="165"/>
      <c r="V4290" s="165"/>
      <c r="X4290" s="165"/>
      <c r="Z4290" s="165"/>
      <c r="AB4290" s="165"/>
      <c r="AD4290" s="165"/>
      <c r="AF4290" s="165"/>
      <c r="AH4290" s="165"/>
      <c r="AJ4290" s="165"/>
      <c r="AL4290" s="165"/>
      <c r="AN4290" s="165"/>
      <c r="AP4290" s="165"/>
      <c r="AR4290" s="165"/>
      <c r="AT4290" s="165"/>
      <c r="AV4290" s="165"/>
      <c r="AX4290" s="165"/>
      <c r="AZ4290" s="165"/>
      <c r="BB4290" s="165"/>
    </row>
    <row r="4291" spans="1:54" s="174" customFormat="1" ht="18.399999999999999" customHeight="1" x14ac:dyDescent="0.3">
      <c r="A4291" s="182"/>
      <c r="B4291" s="160"/>
      <c r="C4291" s="64"/>
      <c r="D4291" s="161"/>
      <c r="E4291" s="161"/>
      <c r="L4291" s="165"/>
      <c r="N4291" s="165"/>
      <c r="P4291" s="165"/>
      <c r="R4291" s="165"/>
      <c r="T4291" s="165"/>
      <c r="V4291" s="165"/>
      <c r="X4291" s="165"/>
      <c r="Z4291" s="165"/>
      <c r="AB4291" s="165"/>
      <c r="AD4291" s="165"/>
      <c r="AF4291" s="165"/>
      <c r="AH4291" s="165"/>
      <c r="AJ4291" s="165"/>
      <c r="AL4291" s="165"/>
      <c r="AN4291" s="165"/>
      <c r="AP4291" s="165"/>
      <c r="AR4291" s="165"/>
      <c r="AT4291" s="165"/>
      <c r="AV4291" s="165"/>
      <c r="AX4291" s="165"/>
      <c r="AZ4291" s="165"/>
      <c r="BB4291" s="165"/>
    </row>
    <row r="4292" spans="1:54" s="174" customFormat="1" ht="18.399999999999999" customHeight="1" x14ac:dyDescent="0.3">
      <c r="A4292" s="182"/>
      <c r="B4292" s="160"/>
      <c r="C4292" s="64"/>
      <c r="D4292" s="161"/>
      <c r="E4292" s="161"/>
      <c r="H4292" s="165"/>
      <c r="J4292" s="165"/>
      <c r="L4292" s="165"/>
      <c r="N4292" s="165"/>
      <c r="P4292" s="165"/>
      <c r="R4292" s="165"/>
      <c r="T4292" s="165"/>
      <c r="V4292" s="165"/>
      <c r="X4292" s="165"/>
      <c r="Z4292" s="165"/>
      <c r="AB4292" s="165"/>
      <c r="AD4292" s="165"/>
      <c r="AF4292" s="165"/>
      <c r="AH4292" s="165"/>
      <c r="AJ4292" s="165"/>
      <c r="AL4292" s="165"/>
      <c r="AN4292" s="165"/>
      <c r="AP4292" s="165"/>
      <c r="AR4292" s="165"/>
      <c r="AT4292" s="165"/>
      <c r="AV4292" s="165"/>
      <c r="AX4292" s="165"/>
      <c r="AZ4292" s="165"/>
      <c r="BB4292" s="165"/>
    </row>
    <row r="4293" spans="1:54" s="174" customFormat="1" ht="18.399999999999999" customHeight="1" x14ac:dyDescent="0.3">
      <c r="A4293" s="206"/>
      <c r="B4293" s="161"/>
      <c r="C4293" s="89"/>
      <c r="D4293" s="177"/>
      <c r="E4293" s="161"/>
      <c r="F4293" s="165"/>
      <c r="H4293" s="165"/>
      <c r="J4293" s="165"/>
      <c r="L4293" s="165"/>
      <c r="N4293" s="165"/>
      <c r="P4293" s="165"/>
      <c r="R4293" s="165"/>
      <c r="T4293" s="165"/>
      <c r="V4293" s="165"/>
      <c r="X4293" s="165"/>
      <c r="Z4293" s="165"/>
      <c r="AB4293" s="165"/>
      <c r="AD4293" s="165"/>
      <c r="AF4293" s="165"/>
      <c r="AH4293" s="165"/>
      <c r="AJ4293" s="165"/>
      <c r="AL4293" s="165"/>
      <c r="AN4293" s="165"/>
      <c r="AP4293" s="165"/>
      <c r="AR4293" s="165"/>
      <c r="AT4293" s="165"/>
      <c r="AV4293" s="165"/>
      <c r="AX4293" s="165"/>
      <c r="AZ4293" s="165"/>
      <c r="BB4293" s="165"/>
    </row>
    <row r="4294" spans="1:54" ht="18.399999999999999" customHeight="1" x14ac:dyDescent="0.3">
      <c r="A4294" s="182"/>
      <c r="B4294" s="160"/>
      <c r="C4294" s="64"/>
      <c r="D4294" s="161"/>
    </row>
    <row r="4295" spans="1:54" s="174" customFormat="1" ht="18.399999999999999" customHeight="1" x14ac:dyDescent="0.3">
      <c r="A4295" s="182"/>
      <c r="B4295" s="160"/>
      <c r="C4295" s="64"/>
      <c r="D4295" s="161"/>
      <c r="E4295" s="161"/>
      <c r="H4295" s="165"/>
      <c r="J4295" s="165"/>
      <c r="L4295" s="165"/>
      <c r="N4295" s="165"/>
      <c r="P4295" s="165"/>
      <c r="R4295" s="165"/>
      <c r="T4295" s="165"/>
      <c r="V4295" s="165"/>
      <c r="X4295" s="165"/>
      <c r="Z4295" s="165"/>
      <c r="AB4295" s="165"/>
      <c r="AD4295" s="165"/>
      <c r="AF4295" s="165"/>
      <c r="AH4295" s="165"/>
      <c r="AJ4295" s="165"/>
      <c r="AL4295" s="165"/>
      <c r="AN4295" s="165"/>
      <c r="AP4295" s="165"/>
      <c r="AR4295" s="165"/>
      <c r="AT4295" s="165"/>
      <c r="AV4295" s="165"/>
      <c r="AX4295" s="165"/>
      <c r="AZ4295" s="165"/>
      <c r="BB4295" s="165"/>
    </row>
    <row r="4296" spans="1:54" s="174" customFormat="1" ht="18.399999999999999" customHeight="1" x14ac:dyDescent="0.3">
      <c r="A4296" s="200"/>
      <c r="B4296" s="173"/>
      <c r="C4296" s="67"/>
      <c r="D4296" s="161"/>
      <c r="E4296" s="161"/>
      <c r="H4296" s="165"/>
      <c r="J4296" s="165"/>
      <c r="L4296" s="165"/>
      <c r="N4296" s="165"/>
      <c r="P4296" s="165"/>
      <c r="R4296" s="165"/>
      <c r="T4296" s="165"/>
      <c r="V4296" s="165"/>
      <c r="X4296" s="165"/>
      <c r="Z4296" s="165"/>
      <c r="AB4296" s="165"/>
      <c r="AD4296" s="165"/>
      <c r="AF4296" s="165"/>
      <c r="AH4296" s="165"/>
      <c r="AJ4296" s="165"/>
      <c r="AL4296" s="165"/>
      <c r="AN4296" s="165"/>
      <c r="AP4296" s="165"/>
      <c r="AR4296" s="165"/>
      <c r="AT4296" s="165"/>
      <c r="AV4296" s="165"/>
      <c r="AX4296" s="165"/>
      <c r="AZ4296" s="165"/>
      <c r="BB4296" s="165"/>
    </row>
    <row r="4297" spans="1:54" s="174" customFormat="1" ht="18.399999999999999" customHeight="1" x14ac:dyDescent="0.3">
      <c r="A4297" s="182"/>
      <c r="B4297" s="161"/>
      <c r="C4297" s="89"/>
      <c r="D4297" s="164"/>
      <c r="E4297" s="161"/>
      <c r="H4297" s="165"/>
      <c r="J4297" s="165"/>
      <c r="L4297" s="165"/>
      <c r="N4297" s="165"/>
      <c r="P4297" s="165"/>
      <c r="R4297" s="165"/>
      <c r="T4297" s="165"/>
      <c r="V4297" s="165"/>
      <c r="X4297" s="165"/>
      <c r="Z4297" s="165"/>
      <c r="AB4297" s="165"/>
      <c r="AD4297" s="165"/>
      <c r="AF4297" s="165"/>
      <c r="AH4297" s="165"/>
      <c r="AJ4297" s="165"/>
      <c r="AL4297" s="165"/>
      <c r="AN4297" s="165"/>
      <c r="AP4297" s="165"/>
      <c r="AR4297" s="165"/>
      <c r="AT4297" s="165"/>
      <c r="AV4297" s="165"/>
      <c r="AX4297" s="165"/>
      <c r="AZ4297" s="165"/>
      <c r="BB4297" s="165"/>
    </row>
    <row r="4298" spans="1:54" s="174" customFormat="1" ht="18.399999999999999" customHeight="1" x14ac:dyDescent="0.3">
      <c r="A4298" s="182"/>
      <c r="B4298" s="160"/>
      <c r="C4298" s="64"/>
      <c r="D4298" s="161"/>
      <c r="E4298" s="161"/>
      <c r="N4298" s="164"/>
      <c r="P4298" s="164"/>
      <c r="R4298" s="164"/>
      <c r="T4298" s="164"/>
      <c r="V4298" s="164"/>
      <c r="X4298" s="164"/>
      <c r="Z4298" s="164"/>
      <c r="AB4298" s="164"/>
      <c r="AD4298" s="164"/>
      <c r="AF4298" s="164"/>
      <c r="AH4298" s="164"/>
      <c r="AJ4298" s="164"/>
      <c r="AL4298" s="164"/>
      <c r="AN4298" s="164"/>
      <c r="AP4298" s="164"/>
      <c r="AR4298" s="164"/>
      <c r="AT4298" s="164"/>
      <c r="AV4298" s="164"/>
      <c r="AX4298" s="164"/>
      <c r="AZ4298" s="164"/>
      <c r="BB4298" s="164"/>
    </row>
    <row r="4299" spans="1:54" s="174" customFormat="1" ht="18.399999999999999" customHeight="1" x14ac:dyDescent="0.3">
      <c r="A4299" s="182"/>
      <c r="B4299" s="160"/>
      <c r="C4299" s="64"/>
      <c r="D4299" s="161"/>
      <c r="E4299" s="161"/>
      <c r="H4299" s="178"/>
      <c r="J4299" s="165"/>
      <c r="L4299" s="165"/>
      <c r="N4299" s="165"/>
      <c r="P4299" s="165"/>
      <c r="R4299" s="165"/>
      <c r="T4299" s="165"/>
      <c r="V4299" s="165"/>
      <c r="X4299" s="165"/>
      <c r="Z4299" s="165"/>
      <c r="AB4299" s="165"/>
      <c r="AD4299" s="165"/>
      <c r="AF4299" s="165"/>
      <c r="AH4299" s="165"/>
      <c r="AJ4299" s="165"/>
      <c r="AL4299" s="165"/>
      <c r="AN4299" s="165"/>
      <c r="AP4299" s="165"/>
      <c r="AR4299" s="165"/>
      <c r="AT4299" s="165"/>
      <c r="AV4299" s="165"/>
      <c r="AX4299" s="165"/>
      <c r="AZ4299" s="165"/>
      <c r="BB4299" s="165"/>
    </row>
    <row r="4300" spans="1:54" s="174" customFormat="1" ht="18.399999999999999" customHeight="1" x14ac:dyDescent="0.3">
      <c r="A4300" s="182"/>
      <c r="B4300" s="160"/>
      <c r="C4300" s="64"/>
      <c r="D4300" s="161"/>
      <c r="E4300" s="161"/>
      <c r="J4300" s="165"/>
      <c r="L4300" s="165"/>
      <c r="N4300" s="165"/>
      <c r="P4300" s="165"/>
      <c r="R4300" s="165"/>
      <c r="T4300" s="165"/>
      <c r="V4300" s="165"/>
      <c r="X4300" s="165"/>
      <c r="Z4300" s="165"/>
      <c r="AB4300" s="165"/>
      <c r="AD4300" s="165"/>
      <c r="AF4300" s="165"/>
      <c r="AH4300" s="165"/>
      <c r="AJ4300" s="165"/>
      <c r="AL4300" s="165"/>
      <c r="AN4300" s="165"/>
      <c r="AP4300" s="165"/>
      <c r="AR4300" s="165"/>
      <c r="AT4300" s="165"/>
      <c r="AV4300" s="165"/>
      <c r="AX4300" s="165"/>
      <c r="AZ4300" s="165"/>
      <c r="BB4300" s="165"/>
    </row>
    <row r="4301" spans="1:54" s="174" customFormat="1" ht="18.399999999999999" customHeight="1" x14ac:dyDescent="0.3">
      <c r="A4301" s="206"/>
      <c r="B4301" s="161"/>
      <c r="C4301" s="89"/>
      <c r="D4301" s="177"/>
      <c r="E4301" s="161"/>
      <c r="F4301" s="165"/>
      <c r="H4301" s="165"/>
      <c r="J4301" s="165"/>
      <c r="L4301" s="165"/>
      <c r="N4301" s="165"/>
      <c r="P4301" s="165"/>
      <c r="R4301" s="165"/>
      <c r="T4301" s="165"/>
      <c r="V4301" s="165"/>
      <c r="X4301" s="165"/>
      <c r="Z4301" s="165"/>
      <c r="AB4301" s="165"/>
      <c r="AD4301" s="165"/>
      <c r="AF4301" s="165"/>
      <c r="AH4301" s="165"/>
      <c r="AJ4301" s="165"/>
      <c r="AL4301" s="165"/>
      <c r="AN4301" s="165"/>
      <c r="AP4301" s="165"/>
      <c r="AR4301" s="165"/>
      <c r="AT4301" s="165"/>
      <c r="AV4301" s="165"/>
      <c r="AX4301" s="165"/>
      <c r="AZ4301" s="165"/>
      <c r="BB4301" s="165"/>
    </row>
    <row r="4302" spans="1:54" s="174" customFormat="1" ht="18.399999999999999" customHeight="1" x14ac:dyDescent="0.3">
      <c r="A4302" s="200"/>
      <c r="B4302" s="173"/>
      <c r="C4302" s="67"/>
      <c r="D4302" s="161"/>
      <c r="E4302" s="161"/>
      <c r="H4302" s="165"/>
      <c r="J4302" s="165"/>
      <c r="L4302" s="165"/>
      <c r="N4302" s="165"/>
      <c r="P4302" s="165"/>
      <c r="R4302" s="165"/>
      <c r="T4302" s="165"/>
      <c r="V4302" s="165"/>
      <c r="X4302" s="165"/>
      <c r="Z4302" s="165"/>
      <c r="AB4302" s="165"/>
      <c r="AD4302" s="165"/>
      <c r="AF4302" s="165"/>
      <c r="AH4302" s="165"/>
      <c r="AJ4302" s="165"/>
      <c r="AL4302" s="165"/>
      <c r="AN4302" s="165"/>
      <c r="AP4302" s="165"/>
      <c r="AR4302" s="165"/>
      <c r="AT4302" s="165"/>
      <c r="AV4302" s="165"/>
      <c r="AX4302" s="165"/>
      <c r="AZ4302" s="165"/>
      <c r="BB4302" s="165"/>
    </row>
    <row r="4303" spans="1:54" s="174" customFormat="1" ht="18.399999999999999" customHeight="1" x14ac:dyDescent="0.3">
      <c r="A4303" s="200"/>
      <c r="B4303" s="173"/>
      <c r="C4303" s="67"/>
      <c r="D4303" s="161"/>
      <c r="E4303" s="161"/>
      <c r="H4303" s="165"/>
      <c r="J4303" s="165"/>
      <c r="L4303" s="165"/>
      <c r="N4303" s="165"/>
      <c r="P4303" s="165"/>
      <c r="R4303" s="165"/>
      <c r="T4303" s="165"/>
      <c r="V4303" s="165"/>
      <c r="X4303" s="165"/>
      <c r="Z4303" s="165"/>
      <c r="AB4303" s="165"/>
      <c r="AD4303" s="165"/>
      <c r="AF4303" s="165"/>
      <c r="AH4303" s="165"/>
      <c r="AJ4303" s="165"/>
      <c r="AL4303" s="165"/>
      <c r="AN4303" s="165"/>
      <c r="AP4303" s="165"/>
      <c r="AR4303" s="165"/>
      <c r="AT4303" s="165"/>
      <c r="AV4303" s="165"/>
      <c r="AX4303" s="165"/>
      <c r="AZ4303" s="165"/>
      <c r="BB4303" s="165"/>
    </row>
    <row r="4304" spans="1:54" s="174" customFormat="1" ht="18.399999999999999" customHeight="1" x14ac:dyDescent="0.3">
      <c r="A4304" s="200"/>
      <c r="B4304" s="173"/>
      <c r="C4304" s="67"/>
      <c r="D4304" s="161"/>
      <c r="E4304" s="161"/>
      <c r="H4304" s="165"/>
      <c r="J4304" s="165"/>
      <c r="L4304" s="165"/>
      <c r="N4304" s="165"/>
      <c r="P4304" s="165"/>
      <c r="R4304" s="165"/>
      <c r="T4304" s="165"/>
      <c r="V4304" s="165"/>
      <c r="X4304" s="165"/>
      <c r="Z4304" s="165"/>
      <c r="AB4304" s="165"/>
      <c r="AD4304" s="165"/>
      <c r="AF4304" s="165"/>
      <c r="AH4304" s="165"/>
      <c r="AJ4304" s="165"/>
      <c r="AL4304" s="165"/>
      <c r="AN4304" s="165"/>
      <c r="AP4304" s="165"/>
      <c r="AR4304" s="165"/>
      <c r="AT4304" s="165"/>
      <c r="AV4304" s="165"/>
      <c r="AX4304" s="165"/>
      <c r="AZ4304" s="165"/>
      <c r="BB4304" s="165"/>
    </row>
    <row r="4305" spans="1:54" s="174" customFormat="1" ht="18.399999999999999" customHeight="1" x14ac:dyDescent="0.3">
      <c r="A4305" s="200"/>
      <c r="B4305" s="173"/>
      <c r="C4305" s="67"/>
      <c r="D4305" s="161"/>
      <c r="E4305" s="161"/>
      <c r="H4305" s="165"/>
      <c r="J4305" s="165"/>
      <c r="L4305" s="165"/>
      <c r="N4305" s="165"/>
      <c r="P4305" s="165"/>
      <c r="R4305" s="165"/>
      <c r="T4305" s="165"/>
      <c r="V4305" s="165"/>
      <c r="X4305" s="165"/>
      <c r="Z4305" s="165"/>
      <c r="AB4305" s="165"/>
      <c r="AD4305" s="165"/>
      <c r="AF4305" s="165"/>
      <c r="AH4305" s="165"/>
      <c r="AJ4305" s="165"/>
      <c r="AL4305" s="165"/>
      <c r="AN4305" s="165"/>
      <c r="AP4305" s="165"/>
      <c r="AR4305" s="165"/>
      <c r="AT4305" s="165"/>
      <c r="AV4305" s="165"/>
      <c r="AX4305" s="165"/>
      <c r="AZ4305" s="165"/>
      <c r="BB4305" s="165"/>
    </row>
    <row r="4306" spans="1:54" s="174" customFormat="1" ht="18.399999999999999" customHeight="1" x14ac:dyDescent="0.3">
      <c r="A4306" s="206"/>
      <c r="B4306" s="161"/>
      <c r="C4306" s="89"/>
      <c r="D4306" s="177"/>
      <c r="E4306" s="161"/>
      <c r="H4306" s="165"/>
      <c r="J4306" s="165"/>
      <c r="L4306" s="165"/>
      <c r="N4306" s="165"/>
      <c r="P4306" s="165"/>
      <c r="R4306" s="165"/>
      <c r="T4306" s="165"/>
      <c r="V4306" s="165"/>
      <c r="X4306" s="165"/>
      <c r="Z4306" s="165"/>
      <c r="AB4306" s="165"/>
      <c r="AD4306" s="165"/>
      <c r="AF4306" s="165"/>
      <c r="AH4306" s="165"/>
      <c r="AJ4306" s="165"/>
      <c r="AL4306" s="165"/>
      <c r="AN4306" s="165"/>
      <c r="AP4306" s="165"/>
      <c r="AR4306" s="165"/>
      <c r="AT4306" s="165"/>
      <c r="AV4306" s="165"/>
      <c r="AX4306" s="165"/>
      <c r="AZ4306" s="165"/>
      <c r="BB4306" s="165"/>
    </row>
    <row r="4307" spans="1:54" s="174" customFormat="1" ht="18.399999999999999" customHeight="1" x14ac:dyDescent="0.3">
      <c r="A4307" s="182"/>
      <c r="B4307" s="160"/>
      <c r="C4307" s="64"/>
      <c r="D4307" s="161"/>
      <c r="E4307" s="161"/>
      <c r="H4307" s="165"/>
      <c r="N4307" s="165"/>
      <c r="P4307" s="165"/>
      <c r="R4307" s="165"/>
      <c r="T4307" s="165"/>
      <c r="V4307" s="165"/>
      <c r="X4307" s="165"/>
      <c r="Z4307" s="165"/>
      <c r="AB4307" s="165"/>
      <c r="AD4307" s="165"/>
      <c r="AF4307" s="165"/>
      <c r="AH4307" s="165"/>
      <c r="AJ4307" s="165"/>
      <c r="AL4307" s="165"/>
      <c r="AN4307" s="165"/>
      <c r="AP4307" s="165"/>
      <c r="AR4307" s="165"/>
      <c r="AT4307" s="165"/>
      <c r="AV4307" s="165"/>
      <c r="AX4307" s="165"/>
      <c r="AZ4307" s="165"/>
      <c r="BB4307" s="165"/>
    </row>
    <row r="4308" spans="1:54" s="174" customFormat="1" ht="18.399999999999999" customHeight="1" x14ac:dyDescent="0.3">
      <c r="A4308" s="182"/>
      <c r="B4308" s="160"/>
      <c r="C4308" s="64"/>
      <c r="D4308" s="161"/>
      <c r="E4308" s="161"/>
      <c r="J4308" s="165"/>
      <c r="L4308" s="165"/>
      <c r="N4308" s="165"/>
      <c r="P4308" s="165"/>
      <c r="R4308" s="165"/>
      <c r="T4308" s="165"/>
      <c r="V4308" s="165"/>
      <c r="X4308" s="165"/>
      <c r="Z4308" s="165"/>
      <c r="AB4308" s="165"/>
      <c r="AD4308" s="165"/>
      <c r="AF4308" s="165"/>
      <c r="AH4308" s="165"/>
      <c r="AJ4308" s="165"/>
      <c r="AL4308" s="165"/>
      <c r="AN4308" s="165"/>
      <c r="AP4308" s="165"/>
      <c r="AR4308" s="165"/>
      <c r="AT4308" s="165"/>
      <c r="AV4308" s="165"/>
      <c r="AX4308" s="165"/>
      <c r="AZ4308" s="165"/>
      <c r="BB4308" s="165"/>
    </row>
    <row r="4309" spans="1:54" s="174" customFormat="1" ht="18.399999999999999" customHeight="1" x14ac:dyDescent="0.3">
      <c r="A4309" s="182"/>
      <c r="B4309" s="160"/>
      <c r="C4309" s="64"/>
      <c r="D4309" s="161"/>
      <c r="E4309" s="161"/>
      <c r="L4309" s="165"/>
      <c r="N4309" s="165"/>
      <c r="P4309" s="165"/>
      <c r="R4309" s="165"/>
      <c r="T4309" s="165"/>
      <c r="V4309" s="165"/>
      <c r="X4309" s="165"/>
      <c r="Z4309" s="165"/>
      <c r="AB4309" s="165"/>
      <c r="AD4309" s="165"/>
      <c r="AF4309" s="165"/>
      <c r="AH4309" s="165"/>
      <c r="AJ4309" s="165"/>
      <c r="AL4309" s="165"/>
      <c r="AN4309" s="165"/>
      <c r="AP4309" s="165"/>
      <c r="AR4309" s="165"/>
      <c r="AT4309" s="165"/>
      <c r="AV4309" s="165"/>
      <c r="AX4309" s="165"/>
      <c r="AZ4309" s="165"/>
      <c r="BB4309" s="165"/>
    </row>
    <row r="4310" spans="1:54" s="174" customFormat="1" ht="18.399999999999999" customHeight="1" x14ac:dyDescent="0.3">
      <c r="A4310" s="182"/>
      <c r="B4310" s="160"/>
      <c r="C4310" s="64"/>
      <c r="D4310" s="161"/>
      <c r="E4310" s="161"/>
      <c r="H4310" s="165"/>
      <c r="J4310" s="165"/>
      <c r="L4310" s="165"/>
      <c r="N4310" s="165"/>
      <c r="P4310" s="165"/>
      <c r="R4310" s="165"/>
      <c r="T4310" s="165"/>
      <c r="V4310" s="165"/>
      <c r="X4310" s="165"/>
      <c r="Z4310" s="165"/>
      <c r="AB4310" s="165"/>
      <c r="AD4310" s="165"/>
      <c r="AF4310" s="165"/>
      <c r="AH4310" s="165"/>
      <c r="AJ4310" s="165"/>
      <c r="AL4310" s="165"/>
      <c r="AN4310" s="165"/>
      <c r="AP4310" s="165"/>
      <c r="AR4310" s="165"/>
      <c r="AT4310" s="165"/>
      <c r="AV4310" s="165"/>
      <c r="AX4310" s="165"/>
      <c r="AZ4310" s="165"/>
      <c r="BB4310" s="165"/>
    </row>
    <row r="4311" spans="1:54" s="174" customFormat="1" ht="18.399999999999999" customHeight="1" x14ac:dyDescent="0.3">
      <c r="A4311" s="182"/>
      <c r="B4311" s="160"/>
      <c r="C4311" s="64"/>
      <c r="D4311" s="161"/>
      <c r="E4311" s="161"/>
      <c r="F4311" s="165"/>
      <c r="H4311" s="165"/>
      <c r="J4311" s="165"/>
      <c r="L4311" s="165"/>
      <c r="N4311" s="165"/>
      <c r="P4311" s="165"/>
      <c r="R4311" s="165"/>
      <c r="T4311" s="165"/>
      <c r="V4311" s="165"/>
      <c r="X4311" s="165"/>
      <c r="Z4311" s="165"/>
      <c r="AB4311" s="165"/>
      <c r="AD4311" s="165"/>
      <c r="AF4311" s="165"/>
      <c r="AH4311" s="165"/>
      <c r="AJ4311" s="165"/>
      <c r="AL4311" s="165"/>
      <c r="AN4311" s="165"/>
      <c r="AP4311" s="165"/>
      <c r="AR4311" s="165"/>
      <c r="AT4311" s="165"/>
      <c r="AV4311" s="165"/>
      <c r="AX4311" s="165"/>
      <c r="AZ4311" s="165"/>
      <c r="BB4311" s="165"/>
    </row>
    <row r="4312" spans="1:54" s="174" customFormat="1" ht="18.399999999999999" customHeight="1" x14ac:dyDescent="0.3">
      <c r="A4312" s="206"/>
      <c r="B4312" s="161"/>
      <c r="C4312" s="89"/>
      <c r="D4312" s="161"/>
      <c r="E4312" s="161"/>
      <c r="H4312" s="165"/>
      <c r="J4312" s="165"/>
      <c r="L4312" s="165"/>
      <c r="N4312" s="165"/>
      <c r="P4312" s="165"/>
      <c r="R4312" s="165"/>
      <c r="T4312" s="165"/>
      <c r="V4312" s="165"/>
      <c r="X4312" s="165"/>
      <c r="Z4312" s="165"/>
      <c r="AB4312" s="165"/>
      <c r="AD4312" s="165"/>
      <c r="AF4312" s="165"/>
      <c r="AH4312" s="165"/>
      <c r="AJ4312" s="165"/>
      <c r="AL4312" s="165"/>
      <c r="AN4312" s="165"/>
      <c r="AP4312" s="165"/>
      <c r="AR4312" s="165"/>
      <c r="AT4312" s="165"/>
      <c r="AV4312" s="165"/>
      <c r="AX4312" s="165"/>
      <c r="AZ4312" s="165"/>
      <c r="BB4312" s="165"/>
    </row>
    <row r="4313" spans="1:54" s="174" customFormat="1" ht="18.399999999999999" customHeight="1" x14ac:dyDescent="0.3">
      <c r="A4313" s="206"/>
      <c r="B4313" s="161"/>
      <c r="C4313" s="89"/>
      <c r="D4313" s="177"/>
      <c r="E4313" s="161"/>
      <c r="F4313" s="165"/>
      <c r="H4313" s="165"/>
      <c r="J4313" s="165"/>
      <c r="L4313" s="165"/>
      <c r="N4313" s="165"/>
      <c r="P4313" s="165"/>
      <c r="R4313" s="165"/>
      <c r="T4313" s="165"/>
      <c r="V4313" s="165"/>
      <c r="X4313" s="165"/>
      <c r="Z4313" s="165"/>
      <c r="AB4313" s="165"/>
      <c r="AD4313" s="165"/>
      <c r="AF4313" s="165"/>
      <c r="AH4313" s="165"/>
      <c r="AJ4313" s="165"/>
      <c r="AL4313" s="165"/>
      <c r="AN4313" s="165"/>
      <c r="AP4313" s="165"/>
      <c r="AR4313" s="165"/>
      <c r="AT4313" s="165"/>
      <c r="AV4313" s="165"/>
      <c r="AX4313" s="165"/>
      <c r="AZ4313" s="165"/>
      <c r="BB4313" s="165"/>
    </row>
    <row r="4314" spans="1:54" s="174" customFormat="1" ht="18.399999999999999" customHeight="1" x14ac:dyDescent="0.3">
      <c r="A4314" s="206"/>
      <c r="B4314" s="161"/>
      <c r="C4314" s="89"/>
      <c r="D4314" s="177"/>
      <c r="E4314" s="161"/>
      <c r="F4314" s="165"/>
      <c r="H4314" s="165"/>
      <c r="J4314" s="165"/>
      <c r="L4314" s="165"/>
      <c r="N4314" s="165"/>
      <c r="P4314" s="165"/>
      <c r="R4314" s="165"/>
      <c r="T4314" s="165"/>
      <c r="V4314" s="165"/>
      <c r="X4314" s="165"/>
      <c r="Z4314" s="165"/>
      <c r="AB4314" s="165"/>
      <c r="AD4314" s="165"/>
      <c r="AF4314" s="165"/>
      <c r="AH4314" s="165"/>
      <c r="AJ4314" s="165"/>
      <c r="AL4314" s="165"/>
      <c r="AN4314" s="165"/>
      <c r="AP4314" s="165"/>
      <c r="AR4314" s="165"/>
      <c r="AT4314" s="165"/>
      <c r="AV4314" s="165"/>
      <c r="AX4314" s="165"/>
      <c r="AZ4314" s="165"/>
      <c r="BB4314" s="165"/>
    </row>
    <row r="4315" spans="1:54" s="174" customFormat="1" ht="18.399999999999999" customHeight="1" x14ac:dyDescent="0.3">
      <c r="A4315" s="206"/>
      <c r="B4315" s="161"/>
      <c r="C4315" s="89"/>
      <c r="D4315" s="161"/>
      <c r="E4315" s="161"/>
      <c r="H4315" s="165"/>
      <c r="J4315" s="165"/>
      <c r="L4315" s="165"/>
      <c r="N4315" s="165"/>
      <c r="P4315" s="165"/>
      <c r="R4315" s="165"/>
      <c r="T4315" s="165"/>
      <c r="V4315" s="165"/>
      <c r="X4315" s="165"/>
      <c r="Z4315" s="165"/>
      <c r="AB4315" s="165"/>
      <c r="AD4315" s="165"/>
      <c r="AF4315" s="165"/>
      <c r="AH4315" s="165"/>
      <c r="AJ4315" s="165"/>
      <c r="AL4315" s="165"/>
      <c r="AN4315" s="165"/>
      <c r="AP4315" s="165"/>
      <c r="AR4315" s="165"/>
      <c r="AT4315" s="165"/>
      <c r="AV4315" s="165"/>
      <c r="AX4315" s="165"/>
      <c r="AZ4315" s="165"/>
      <c r="BB4315" s="165"/>
    </row>
    <row r="4316" spans="1:54" s="174" customFormat="1" ht="18.399999999999999" customHeight="1" x14ac:dyDescent="0.3">
      <c r="A4316" s="206"/>
      <c r="B4316" s="161"/>
      <c r="C4316" s="64"/>
      <c r="D4316" s="161"/>
      <c r="E4316" s="161"/>
      <c r="H4316" s="165"/>
      <c r="J4316" s="165"/>
      <c r="L4316" s="165"/>
      <c r="N4316" s="165"/>
      <c r="P4316" s="165"/>
      <c r="R4316" s="165"/>
      <c r="T4316" s="165"/>
      <c r="V4316" s="165"/>
      <c r="X4316" s="165"/>
      <c r="Z4316" s="165"/>
      <c r="AB4316" s="165"/>
      <c r="AD4316" s="165"/>
      <c r="AF4316" s="165"/>
      <c r="AH4316" s="165"/>
      <c r="AJ4316" s="165"/>
      <c r="AL4316" s="165"/>
      <c r="AN4316" s="165"/>
      <c r="AP4316" s="165"/>
      <c r="AR4316" s="165"/>
      <c r="AT4316" s="165"/>
      <c r="AV4316" s="165"/>
      <c r="AX4316" s="165"/>
      <c r="AZ4316" s="165"/>
      <c r="BB4316" s="165"/>
    </row>
    <row r="4317" spans="1:54" s="174" customFormat="1" ht="18.399999999999999" customHeight="1" x14ac:dyDescent="0.3">
      <c r="A4317" s="200"/>
      <c r="B4317" s="173"/>
      <c r="C4317" s="67"/>
      <c r="D4317" s="161"/>
      <c r="E4317" s="161"/>
      <c r="H4317" s="165"/>
      <c r="J4317" s="165"/>
      <c r="L4317" s="165"/>
      <c r="N4317" s="165"/>
      <c r="P4317" s="165"/>
      <c r="R4317" s="165"/>
      <c r="T4317" s="165"/>
      <c r="V4317" s="165"/>
      <c r="X4317" s="165"/>
      <c r="Z4317" s="165"/>
      <c r="AB4317" s="165"/>
      <c r="AD4317" s="165"/>
      <c r="AF4317" s="165"/>
      <c r="AH4317" s="165"/>
      <c r="AJ4317" s="165"/>
      <c r="AL4317" s="165"/>
      <c r="AN4317" s="165"/>
      <c r="AP4317" s="165"/>
      <c r="AR4317" s="165"/>
      <c r="AT4317" s="165"/>
      <c r="AV4317" s="165"/>
      <c r="AX4317" s="165"/>
      <c r="AZ4317" s="165"/>
      <c r="BB4317" s="165"/>
    </row>
    <row r="4318" spans="1:54" s="174" customFormat="1" ht="18.399999999999999" customHeight="1" x14ac:dyDescent="0.3">
      <c r="A4318" s="200"/>
      <c r="B4318" s="173"/>
      <c r="C4318" s="67"/>
      <c r="D4318" s="161"/>
      <c r="E4318" s="161"/>
      <c r="H4318" s="165"/>
      <c r="J4318" s="165"/>
      <c r="L4318" s="165"/>
      <c r="N4318" s="165"/>
      <c r="P4318" s="165"/>
      <c r="R4318" s="165"/>
      <c r="T4318" s="165"/>
      <c r="V4318" s="165"/>
      <c r="X4318" s="165"/>
      <c r="Z4318" s="165"/>
      <c r="AB4318" s="165"/>
      <c r="AD4318" s="165"/>
      <c r="AF4318" s="165"/>
      <c r="AH4318" s="165"/>
      <c r="AJ4318" s="165"/>
      <c r="AL4318" s="165"/>
      <c r="AN4318" s="165"/>
      <c r="AP4318" s="165"/>
      <c r="AR4318" s="165"/>
      <c r="AT4318" s="165"/>
      <c r="AV4318" s="165"/>
      <c r="AX4318" s="165"/>
      <c r="AZ4318" s="165"/>
      <c r="BB4318" s="165"/>
    </row>
    <row r="4319" spans="1:54" s="174" customFormat="1" ht="18.399999999999999" customHeight="1" x14ac:dyDescent="0.3">
      <c r="A4319" s="200"/>
      <c r="B4319" s="173"/>
      <c r="C4319" s="67"/>
      <c r="D4319" s="161"/>
      <c r="E4319" s="161"/>
      <c r="H4319" s="165"/>
      <c r="J4319" s="165"/>
      <c r="L4319" s="165"/>
      <c r="N4319" s="165"/>
      <c r="P4319" s="165"/>
      <c r="R4319" s="165"/>
      <c r="T4319" s="165"/>
      <c r="V4319" s="165"/>
      <c r="X4319" s="165"/>
      <c r="Z4319" s="165"/>
      <c r="AB4319" s="165"/>
      <c r="AD4319" s="165"/>
      <c r="AF4319" s="165"/>
      <c r="AH4319" s="165"/>
      <c r="AJ4319" s="165"/>
      <c r="AL4319" s="165"/>
      <c r="AN4319" s="165"/>
      <c r="AP4319" s="165"/>
      <c r="AR4319" s="165"/>
      <c r="AT4319" s="165"/>
      <c r="AV4319" s="165"/>
      <c r="AX4319" s="165"/>
      <c r="AZ4319" s="165"/>
      <c r="BB4319" s="165"/>
    </row>
    <row r="4320" spans="1:54" s="174" customFormat="1" ht="18.399999999999999" customHeight="1" x14ac:dyDescent="0.3">
      <c r="A4320" s="200"/>
      <c r="B4320" s="173"/>
      <c r="C4320" s="67"/>
      <c r="D4320" s="161"/>
      <c r="E4320" s="161"/>
      <c r="H4320" s="165"/>
      <c r="J4320" s="165"/>
      <c r="L4320" s="165"/>
      <c r="N4320" s="165"/>
      <c r="P4320" s="165"/>
      <c r="R4320" s="165"/>
      <c r="T4320" s="165"/>
      <c r="V4320" s="165"/>
      <c r="X4320" s="165"/>
      <c r="Z4320" s="165"/>
      <c r="AB4320" s="165"/>
      <c r="AD4320" s="165"/>
      <c r="AF4320" s="165"/>
      <c r="AH4320" s="165"/>
      <c r="AJ4320" s="165"/>
      <c r="AL4320" s="165"/>
      <c r="AN4320" s="165"/>
      <c r="AP4320" s="165"/>
      <c r="AR4320" s="165"/>
      <c r="AT4320" s="165"/>
      <c r="AV4320" s="165"/>
      <c r="AX4320" s="165"/>
      <c r="AZ4320" s="165"/>
      <c r="BB4320" s="165"/>
    </row>
    <row r="4321" spans="1:54" s="174" customFormat="1" ht="18.399999999999999" customHeight="1" x14ac:dyDescent="0.3">
      <c r="A4321" s="200"/>
      <c r="B4321" s="173"/>
      <c r="C4321" s="67"/>
      <c r="D4321" s="161"/>
      <c r="E4321" s="161"/>
      <c r="H4321" s="165"/>
      <c r="J4321" s="165"/>
      <c r="L4321" s="165"/>
      <c r="N4321" s="165"/>
      <c r="P4321" s="165"/>
      <c r="R4321" s="165"/>
      <c r="T4321" s="165"/>
      <c r="V4321" s="165"/>
      <c r="X4321" s="165"/>
      <c r="Z4321" s="165"/>
      <c r="AB4321" s="165"/>
      <c r="AD4321" s="165"/>
      <c r="AF4321" s="165"/>
      <c r="AH4321" s="165"/>
      <c r="AJ4321" s="165"/>
      <c r="AL4321" s="165"/>
      <c r="AN4321" s="165"/>
      <c r="AP4321" s="165"/>
      <c r="AR4321" s="165"/>
      <c r="AT4321" s="165"/>
      <c r="AV4321" s="165"/>
      <c r="AX4321" s="165"/>
      <c r="AZ4321" s="165"/>
      <c r="BB4321" s="165"/>
    </row>
    <row r="4322" spans="1:54" s="174" customFormat="1" ht="18.399999999999999" customHeight="1" x14ac:dyDescent="0.3">
      <c r="A4322" s="200"/>
      <c r="B4322" s="173"/>
      <c r="C4322" s="67"/>
      <c r="D4322" s="161"/>
      <c r="E4322" s="161"/>
      <c r="H4322" s="165"/>
      <c r="J4322" s="165"/>
      <c r="L4322" s="165"/>
      <c r="N4322" s="165"/>
      <c r="P4322" s="165"/>
      <c r="R4322" s="165"/>
      <c r="T4322" s="165"/>
      <c r="V4322" s="165"/>
      <c r="X4322" s="165"/>
      <c r="Z4322" s="165"/>
      <c r="AB4322" s="165"/>
      <c r="AD4322" s="165"/>
      <c r="AF4322" s="165"/>
      <c r="AH4322" s="165"/>
      <c r="AJ4322" s="165"/>
      <c r="AL4322" s="165"/>
      <c r="AN4322" s="165"/>
      <c r="AP4322" s="165"/>
      <c r="AR4322" s="165"/>
      <c r="AT4322" s="165"/>
      <c r="AV4322" s="165"/>
      <c r="AX4322" s="165"/>
      <c r="AZ4322" s="165"/>
      <c r="BB4322" s="165"/>
    </row>
    <row r="4323" spans="1:54" s="174" customFormat="1" ht="18.399999999999999" customHeight="1" x14ac:dyDescent="0.3">
      <c r="A4323" s="200"/>
      <c r="B4323" s="173"/>
      <c r="C4323" s="67"/>
      <c r="D4323" s="161"/>
      <c r="E4323" s="161"/>
      <c r="H4323" s="165"/>
      <c r="J4323" s="165"/>
      <c r="L4323" s="165"/>
      <c r="N4323" s="165"/>
      <c r="P4323" s="165"/>
      <c r="R4323" s="165"/>
      <c r="T4323" s="165"/>
      <c r="V4323" s="165"/>
      <c r="X4323" s="165"/>
      <c r="Z4323" s="165"/>
      <c r="AB4323" s="165"/>
      <c r="AD4323" s="165"/>
      <c r="AF4323" s="165"/>
      <c r="AH4323" s="165"/>
      <c r="AJ4323" s="165"/>
      <c r="AL4323" s="165"/>
      <c r="AN4323" s="165"/>
      <c r="AP4323" s="165"/>
      <c r="AR4323" s="165"/>
      <c r="AT4323" s="165"/>
      <c r="AV4323" s="165"/>
      <c r="AX4323" s="165"/>
      <c r="AZ4323" s="165"/>
      <c r="BB4323" s="165"/>
    </row>
    <row r="4324" spans="1:54" s="174" customFormat="1" ht="18.399999999999999" customHeight="1" x14ac:dyDescent="0.3">
      <c r="A4324" s="182"/>
      <c r="B4324" s="160"/>
      <c r="C4324" s="64"/>
      <c r="D4324" s="161"/>
      <c r="E4324" s="161"/>
      <c r="H4324" s="164"/>
      <c r="J4324" s="164"/>
      <c r="L4324" s="164"/>
      <c r="N4324" s="164"/>
      <c r="P4324" s="164"/>
      <c r="R4324" s="164"/>
      <c r="T4324" s="164"/>
      <c r="V4324" s="164"/>
      <c r="X4324" s="164"/>
      <c r="Z4324" s="164"/>
      <c r="AB4324" s="164"/>
      <c r="AD4324" s="164"/>
      <c r="AF4324" s="164"/>
      <c r="AH4324" s="164"/>
      <c r="AJ4324" s="164"/>
      <c r="AL4324" s="164"/>
      <c r="AN4324" s="164"/>
      <c r="AP4324" s="164"/>
      <c r="AR4324" s="164"/>
      <c r="AT4324" s="164"/>
      <c r="AV4324" s="164"/>
      <c r="AX4324" s="164"/>
      <c r="AZ4324" s="164"/>
      <c r="BB4324" s="164"/>
    </row>
    <row r="4325" spans="1:54" s="174" customFormat="1" ht="18.399999999999999" customHeight="1" x14ac:dyDescent="0.3">
      <c r="A4325" s="182"/>
      <c r="B4325" s="160"/>
      <c r="C4325" s="64"/>
      <c r="D4325" s="161"/>
      <c r="E4325" s="161"/>
      <c r="F4325" s="165"/>
      <c r="H4325" s="165"/>
      <c r="J4325" s="165"/>
      <c r="L4325" s="165"/>
      <c r="N4325" s="165"/>
      <c r="P4325" s="165"/>
      <c r="R4325" s="165"/>
      <c r="T4325" s="165"/>
      <c r="V4325" s="165"/>
      <c r="X4325" s="165"/>
      <c r="Z4325" s="165"/>
      <c r="AB4325" s="165"/>
      <c r="AD4325" s="165"/>
      <c r="AF4325" s="165"/>
      <c r="AH4325" s="165"/>
      <c r="AJ4325" s="165"/>
      <c r="AL4325" s="165"/>
      <c r="AN4325" s="165"/>
      <c r="AP4325" s="165"/>
      <c r="AR4325" s="165"/>
      <c r="AT4325" s="165"/>
      <c r="AV4325" s="165"/>
      <c r="AX4325" s="165"/>
      <c r="AZ4325" s="165"/>
      <c r="BB4325" s="165"/>
    </row>
    <row r="4326" spans="1:54" s="174" customFormat="1" ht="18.399999999999999" customHeight="1" x14ac:dyDescent="0.3">
      <c r="A4326" s="200"/>
      <c r="B4326" s="173"/>
      <c r="C4326" s="67"/>
      <c r="D4326" s="161"/>
      <c r="E4326" s="161"/>
      <c r="H4326" s="165"/>
      <c r="J4326" s="165"/>
      <c r="L4326" s="165"/>
      <c r="N4326" s="165"/>
      <c r="P4326" s="165"/>
      <c r="R4326" s="165"/>
      <c r="T4326" s="165"/>
      <c r="V4326" s="165"/>
      <c r="X4326" s="165"/>
      <c r="Z4326" s="165"/>
      <c r="AB4326" s="165"/>
      <c r="AD4326" s="165"/>
      <c r="AF4326" s="165"/>
      <c r="AH4326" s="165"/>
      <c r="AJ4326" s="165"/>
      <c r="AL4326" s="165"/>
      <c r="AN4326" s="165"/>
      <c r="AP4326" s="165"/>
      <c r="AR4326" s="165"/>
      <c r="AT4326" s="165"/>
      <c r="AV4326" s="165"/>
      <c r="AX4326" s="165"/>
      <c r="AZ4326" s="165"/>
      <c r="BB4326" s="165"/>
    </row>
    <row r="4327" spans="1:54" s="174" customFormat="1" ht="18.399999999999999" customHeight="1" x14ac:dyDescent="0.3">
      <c r="A4327" s="182"/>
      <c r="B4327" s="160"/>
      <c r="C4327" s="64"/>
      <c r="D4327" s="161"/>
      <c r="E4327" s="161"/>
      <c r="H4327" s="164"/>
      <c r="J4327" s="164"/>
      <c r="L4327" s="164"/>
      <c r="N4327" s="164"/>
      <c r="P4327" s="164"/>
      <c r="R4327" s="164"/>
      <c r="T4327" s="164"/>
      <c r="V4327" s="164"/>
      <c r="X4327" s="164"/>
      <c r="Z4327" s="164"/>
      <c r="AB4327" s="164"/>
      <c r="AD4327" s="164"/>
      <c r="AF4327" s="164"/>
      <c r="AH4327" s="164"/>
      <c r="AJ4327" s="164"/>
      <c r="AL4327" s="164"/>
      <c r="AN4327" s="164"/>
      <c r="AP4327" s="164"/>
      <c r="AR4327" s="164"/>
      <c r="AT4327" s="164"/>
      <c r="AV4327" s="164"/>
      <c r="AX4327" s="164"/>
      <c r="AZ4327" s="164"/>
      <c r="BB4327" s="164"/>
    </row>
    <row r="4328" spans="1:54" s="174" customFormat="1" ht="18.399999999999999" customHeight="1" x14ac:dyDescent="0.3">
      <c r="A4328" s="182"/>
      <c r="B4328" s="160"/>
      <c r="C4328" s="64"/>
      <c r="D4328" s="161"/>
      <c r="E4328" s="161"/>
      <c r="H4328" s="164"/>
      <c r="J4328" s="164"/>
      <c r="L4328" s="164"/>
      <c r="N4328" s="164"/>
      <c r="P4328" s="164"/>
      <c r="R4328" s="164"/>
      <c r="T4328" s="164"/>
      <c r="V4328" s="164"/>
      <c r="X4328" s="164"/>
      <c r="Z4328" s="164"/>
      <c r="AB4328" s="164"/>
      <c r="AD4328" s="164"/>
      <c r="AF4328" s="164"/>
      <c r="AH4328" s="164"/>
      <c r="AJ4328" s="164"/>
      <c r="AL4328" s="164"/>
      <c r="AN4328" s="164"/>
      <c r="AP4328" s="164"/>
      <c r="AR4328" s="164"/>
      <c r="AT4328" s="164"/>
      <c r="AV4328" s="164"/>
      <c r="AX4328" s="164"/>
      <c r="AZ4328" s="164"/>
      <c r="BB4328" s="164"/>
    </row>
    <row r="4329" spans="1:54" s="174" customFormat="1" ht="18.399999999999999" customHeight="1" x14ac:dyDescent="0.3">
      <c r="A4329" s="182"/>
      <c r="B4329" s="160"/>
      <c r="C4329" s="64"/>
      <c r="D4329" s="161"/>
      <c r="E4329" s="161"/>
      <c r="F4329" s="165"/>
      <c r="H4329" s="165"/>
      <c r="J4329" s="165"/>
      <c r="L4329" s="165"/>
      <c r="N4329" s="165"/>
      <c r="P4329" s="165"/>
      <c r="R4329" s="165"/>
      <c r="T4329" s="165"/>
      <c r="V4329" s="165"/>
      <c r="X4329" s="165"/>
      <c r="Z4329" s="165"/>
      <c r="AB4329" s="165"/>
      <c r="AD4329" s="165"/>
      <c r="AF4329" s="165"/>
      <c r="AH4329" s="165"/>
      <c r="AJ4329" s="165"/>
      <c r="AL4329" s="165"/>
      <c r="AN4329" s="165"/>
      <c r="AP4329" s="165"/>
      <c r="AR4329" s="165"/>
      <c r="AT4329" s="165"/>
      <c r="AV4329" s="165"/>
      <c r="AX4329" s="165"/>
      <c r="AZ4329" s="165"/>
      <c r="BB4329" s="165"/>
    </row>
    <row r="4330" spans="1:54" s="174" customFormat="1" ht="18.399999999999999" customHeight="1" x14ac:dyDescent="0.3">
      <c r="A4330" s="182"/>
      <c r="B4330" s="160"/>
      <c r="C4330" s="64"/>
      <c r="D4330" s="161"/>
      <c r="E4330" s="161"/>
      <c r="H4330" s="165"/>
      <c r="J4330" s="165"/>
      <c r="L4330" s="165"/>
      <c r="N4330" s="165"/>
      <c r="P4330" s="165"/>
      <c r="R4330" s="165"/>
      <c r="T4330" s="165"/>
      <c r="V4330" s="165"/>
      <c r="X4330" s="165"/>
      <c r="Z4330" s="165"/>
      <c r="AB4330" s="165"/>
      <c r="AD4330" s="165"/>
      <c r="AF4330" s="165"/>
      <c r="AH4330" s="165"/>
      <c r="AJ4330" s="165"/>
      <c r="AL4330" s="165"/>
      <c r="AN4330" s="165"/>
      <c r="AP4330" s="165"/>
      <c r="AR4330" s="165"/>
      <c r="AT4330" s="165"/>
      <c r="AV4330" s="165"/>
      <c r="AX4330" s="165"/>
      <c r="AZ4330" s="165"/>
      <c r="BB4330" s="165"/>
    </row>
    <row r="4331" spans="1:54" s="174" customFormat="1" ht="18.399999999999999" customHeight="1" x14ac:dyDescent="0.3">
      <c r="A4331" s="182"/>
      <c r="B4331" s="160"/>
      <c r="C4331" s="64"/>
      <c r="D4331" s="161"/>
      <c r="E4331" s="161"/>
      <c r="J4331" s="165"/>
      <c r="L4331" s="165"/>
      <c r="N4331" s="165"/>
      <c r="P4331" s="165"/>
      <c r="R4331" s="165"/>
      <c r="T4331" s="165"/>
      <c r="V4331" s="165"/>
      <c r="X4331" s="165"/>
      <c r="Z4331" s="165"/>
      <c r="AB4331" s="165"/>
      <c r="AD4331" s="165"/>
      <c r="AF4331" s="165"/>
      <c r="AH4331" s="165"/>
      <c r="AJ4331" s="165"/>
      <c r="AL4331" s="165"/>
      <c r="AN4331" s="165"/>
      <c r="AP4331" s="165"/>
      <c r="AR4331" s="165"/>
      <c r="AT4331" s="165"/>
      <c r="AV4331" s="165"/>
      <c r="AX4331" s="165"/>
      <c r="AZ4331" s="165"/>
      <c r="BB4331" s="165"/>
    </row>
    <row r="4332" spans="1:54" s="174" customFormat="1" ht="18.399999999999999" customHeight="1" x14ac:dyDescent="0.3">
      <c r="A4332" s="206"/>
      <c r="B4332" s="161"/>
      <c r="C4332" s="64"/>
      <c r="D4332" s="161"/>
      <c r="E4332" s="161"/>
      <c r="H4332" s="165"/>
      <c r="J4332" s="165"/>
      <c r="L4332" s="165"/>
      <c r="N4332" s="165"/>
      <c r="P4332" s="165"/>
      <c r="R4332" s="165"/>
      <c r="T4332" s="165"/>
      <c r="V4332" s="165"/>
      <c r="X4332" s="165"/>
      <c r="Z4332" s="165"/>
      <c r="AB4332" s="165"/>
      <c r="AD4332" s="165"/>
      <c r="AF4332" s="165"/>
      <c r="AH4332" s="165"/>
      <c r="AJ4332" s="165"/>
      <c r="AL4332" s="165"/>
      <c r="AN4332" s="165"/>
      <c r="AP4332" s="165"/>
      <c r="AR4332" s="165"/>
      <c r="AT4332" s="165"/>
      <c r="AV4332" s="165"/>
      <c r="AX4332" s="165"/>
      <c r="AZ4332" s="165"/>
      <c r="BB4332" s="165"/>
    </row>
    <row r="4333" spans="1:54" s="174" customFormat="1" ht="18.399999999999999" customHeight="1" x14ac:dyDescent="0.3">
      <c r="A4333" s="182"/>
      <c r="B4333" s="160"/>
      <c r="C4333" s="64"/>
      <c r="D4333" s="161"/>
      <c r="E4333" s="161"/>
      <c r="H4333" s="165"/>
      <c r="J4333" s="165"/>
      <c r="L4333" s="165"/>
      <c r="N4333" s="165"/>
      <c r="P4333" s="165"/>
      <c r="R4333" s="165"/>
      <c r="T4333" s="165"/>
      <c r="V4333" s="165"/>
      <c r="X4333" s="165"/>
      <c r="Z4333" s="165"/>
      <c r="AB4333" s="165"/>
      <c r="AD4333" s="165"/>
      <c r="AF4333" s="165"/>
      <c r="AH4333" s="165"/>
      <c r="AJ4333" s="165"/>
      <c r="AL4333" s="165"/>
      <c r="AN4333" s="165"/>
      <c r="AP4333" s="165"/>
      <c r="AR4333" s="165"/>
      <c r="AT4333" s="165"/>
      <c r="AV4333" s="165"/>
      <c r="AX4333" s="165"/>
      <c r="AZ4333" s="165"/>
      <c r="BB4333" s="165"/>
    </row>
    <row r="4334" spans="1:54" s="174" customFormat="1" ht="18.399999999999999" customHeight="1" x14ac:dyDescent="0.3">
      <c r="A4334" s="182"/>
      <c r="B4334" s="160"/>
      <c r="C4334" s="64"/>
      <c r="D4334" s="161"/>
      <c r="E4334" s="161"/>
      <c r="H4334" s="165"/>
      <c r="J4334" s="165"/>
      <c r="L4334" s="165"/>
      <c r="N4334" s="165"/>
      <c r="P4334" s="165"/>
      <c r="R4334" s="165"/>
      <c r="T4334" s="165"/>
      <c r="V4334" s="165"/>
      <c r="X4334" s="165"/>
      <c r="Z4334" s="165"/>
      <c r="AB4334" s="165"/>
      <c r="AD4334" s="165"/>
      <c r="AF4334" s="165"/>
      <c r="AH4334" s="165"/>
      <c r="AJ4334" s="165"/>
      <c r="AL4334" s="165"/>
      <c r="AN4334" s="165"/>
      <c r="AP4334" s="165"/>
      <c r="AR4334" s="165"/>
      <c r="AT4334" s="165"/>
      <c r="AV4334" s="165"/>
      <c r="AX4334" s="165"/>
      <c r="AZ4334" s="165"/>
      <c r="BB4334" s="165"/>
    </row>
    <row r="4335" spans="1:54" s="174" customFormat="1" ht="18.399999999999999" customHeight="1" x14ac:dyDescent="0.3">
      <c r="A4335" s="182"/>
      <c r="B4335" s="160"/>
      <c r="C4335" s="64"/>
      <c r="D4335" s="161"/>
      <c r="E4335" s="161"/>
      <c r="H4335" s="165"/>
      <c r="J4335" s="165"/>
      <c r="L4335" s="165"/>
      <c r="N4335" s="165"/>
      <c r="P4335" s="165"/>
      <c r="R4335" s="165"/>
      <c r="T4335" s="165"/>
      <c r="V4335" s="165"/>
      <c r="X4335" s="165"/>
      <c r="Z4335" s="165"/>
      <c r="AB4335" s="165"/>
      <c r="AD4335" s="165"/>
      <c r="AF4335" s="165"/>
      <c r="AH4335" s="165"/>
      <c r="AJ4335" s="165"/>
      <c r="AL4335" s="165"/>
      <c r="AN4335" s="165"/>
      <c r="AP4335" s="165"/>
      <c r="AR4335" s="165"/>
      <c r="AT4335" s="165"/>
      <c r="AV4335" s="165"/>
      <c r="AX4335" s="165"/>
      <c r="AZ4335" s="165"/>
      <c r="BB4335" s="165"/>
    </row>
    <row r="4336" spans="1:54" s="174" customFormat="1" ht="18.399999999999999" customHeight="1" x14ac:dyDescent="0.3">
      <c r="A4336" s="182"/>
      <c r="B4336" s="160"/>
      <c r="C4336" s="64"/>
      <c r="D4336" s="161"/>
      <c r="E4336" s="161"/>
      <c r="N4336" s="165"/>
      <c r="P4336" s="165"/>
      <c r="R4336" s="165"/>
      <c r="T4336" s="165"/>
      <c r="V4336" s="165"/>
      <c r="X4336" s="165"/>
      <c r="Z4336" s="165"/>
      <c r="AB4336" s="165"/>
      <c r="AD4336" s="165"/>
      <c r="AF4336" s="165"/>
      <c r="AH4336" s="165"/>
      <c r="AJ4336" s="165"/>
      <c r="AL4336" s="165"/>
      <c r="AN4336" s="165"/>
      <c r="AP4336" s="165"/>
      <c r="AR4336" s="165"/>
      <c r="AT4336" s="165"/>
      <c r="AV4336" s="165"/>
      <c r="AX4336" s="165"/>
      <c r="AZ4336" s="165"/>
      <c r="BB4336" s="165"/>
    </row>
    <row r="4337" spans="1:54" s="174" customFormat="1" ht="18.399999999999999" customHeight="1" x14ac:dyDescent="0.3">
      <c r="A4337" s="182"/>
      <c r="B4337" s="160"/>
      <c r="C4337" s="64"/>
      <c r="D4337" s="161"/>
      <c r="E4337" s="161"/>
      <c r="X4337" s="165"/>
      <c r="Z4337" s="165"/>
      <c r="AB4337" s="165"/>
      <c r="AD4337" s="165"/>
      <c r="AF4337" s="165"/>
      <c r="AH4337" s="165"/>
      <c r="AJ4337" s="165"/>
      <c r="AL4337" s="165"/>
      <c r="AN4337" s="165"/>
      <c r="AP4337" s="165"/>
      <c r="AR4337" s="165"/>
      <c r="AT4337" s="165"/>
      <c r="AV4337" s="165"/>
      <c r="AX4337" s="165"/>
      <c r="AZ4337" s="165"/>
      <c r="BB4337" s="165"/>
    </row>
    <row r="4338" spans="1:54" s="174" customFormat="1" ht="18.399999999999999" customHeight="1" x14ac:dyDescent="0.3">
      <c r="A4338" s="182"/>
      <c r="B4338" s="160"/>
      <c r="C4338" s="64"/>
      <c r="D4338" s="161"/>
      <c r="E4338" s="161"/>
      <c r="F4338" s="165"/>
      <c r="H4338" s="165"/>
      <c r="J4338" s="165"/>
      <c r="L4338" s="165"/>
      <c r="N4338" s="165"/>
      <c r="P4338" s="165"/>
      <c r="R4338" s="165"/>
      <c r="T4338" s="165"/>
      <c r="V4338" s="165"/>
      <c r="X4338" s="165"/>
      <c r="Z4338" s="165"/>
      <c r="AB4338" s="165"/>
      <c r="AD4338" s="165"/>
      <c r="AF4338" s="165"/>
      <c r="AH4338" s="165"/>
      <c r="AJ4338" s="165"/>
      <c r="AL4338" s="165"/>
      <c r="AN4338" s="165"/>
      <c r="AP4338" s="165"/>
      <c r="AR4338" s="165"/>
      <c r="AT4338" s="165"/>
      <c r="AV4338" s="165"/>
      <c r="AX4338" s="165"/>
      <c r="AZ4338" s="165"/>
      <c r="BB4338" s="165"/>
    </row>
    <row r="4339" spans="1:54" s="174" customFormat="1" ht="18.399999999999999" customHeight="1" x14ac:dyDescent="0.3">
      <c r="A4339" s="182"/>
      <c r="B4339" s="160"/>
      <c r="C4339" s="64"/>
      <c r="D4339" s="161"/>
      <c r="E4339" s="161"/>
      <c r="H4339" s="165"/>
      <c r="J4339" s="165"/>
      <c r="L4339" s="165"/>
      <c r="N4339" s="165"/>
      <c r="P4339" s="165"/>
      <c r="R4339" s="165"/>
      <c r="T4339" s="165"/>
      <c r="V4339" s="165"/>
      <c r="X4339" s="165"/>
      <c r="Z4339" s="165"/>
      <c r="AB4339" s="165"/>
      <c r="AD4339" s="165"/>
      <c r="AF4339" s="165"/>
      <c r="AH4339" s="165"/>
      <c r="AJ4339" s="165"/>
      <c r="AL4339" s="165"/>
      <c r="AN4339" s="165"/>
      <c r="AP4339" s="165"/>
      <c r="AR4339" s="165"/>
      <c r="AT4339" s="165"/>
      <c r="AV4339" s="165"/>
      <c r="AX4339" s="165"/>
      <c r="AZ4339" s="165"/>
      <c r="BB4339" s="165"/>
    </row>
    <row r="4340" spans="1:54" s="174" customFormat="1" ht="18.399999999999999" customHeight="1" x14ac:dyDescent="0.3">
      <c r="A4340" s="182"/>
      <c r="B4340" s="160"/>
      <c r="C4340" s="64"/>
      <c r="D4340" s="161"/>
      <c r="E4340" s="161"/>
      <c r="F4340" s="165"/>
      <c r="H4340" s="165"/>
      <c r="J4340" s="165"/>
      <c r="L4340" s="165"/>
      <c r="N4340" s="165"/>
      <c r="P4340" s="165"/>
      <c r="R4340" s="165"/>
      <c r="T4340" s="165"/>
      <c r="V4340" s="165"/>
      <c r="X4340" s="165"/>
      <c r="Z4340" s="165"/>
      <c r="AB4340" s="165"/>
      <c r="AD4340" s="165"/>
      <c r="AF4340" s="165"/>
      <c r="AH4340" s="165"/>
      <c r="AJ4340" s="165"/>
      <c r="AL4340" s="165"/>
      <c r="AN4340" s="165"/>
      <c r="AP4340" s="165"/>
      <c r="AR4340" s="165"/>
      <c r="AT4340" s="165"/>
      <c r="AV4340" s="165"/>
      <c r="AX4340" s="165"/>
      <c r="AZ4340" s="165"/>
      <c r="BB4340" s="165"/>
    </row>
    <row r="4341" spans="1:54" s="174" customFormat="1" ht="18.399999999999999" customHeight="1" x14ac:dyDescent="0.3">
      <c r="A4341" s="182"/>
      <c r="B4341" s="160"/>
      <c r="C4341" s="64"/>
      <c r="D4341" s="161"/>
      <c r="E4341" s="161"/>
      <c r="F4341" s="165"/>
      <c r="H4341" s="165"/>
      <c r="J4341" s="165"/>
      <c r="L4341" s="165"/>
      <c r="N4341" s="165"/>
      <c r="P4341" s="165"/>
      <c r="R4341" s="165"/>
      <c r="T4341" s="165"/>
      <c r="V4341" s="165"/>
      <c r="X4341" s="165"/>
      <c r="Z4341" s="165"/>
      <c r="AB4341" s="165"/>
      <c r="AD4341" s="165"/>
      <c r="AF4341" s="165"/>
      <c r="AH4341" s="165"/>
      <c r="AJ4341" s="165"/>
      <c r="AL4341" s="165"/>
      <c r="AN4341" s="165"/>
      <c r="AP4341" s="165"/>
      <c r="AR4341" s="165"/>
      <c r="AT4341" s="165"/>
      <c r="AV4341" s="165"/>
      <c r="AX4341" s="165"/>
      <c r="AZ4341" s="165"/>
      <c r="BB4341" s="165"/>
    </row>
    <row r="4342" spans="1:54" s="174" customFormat="1" ht="18.399999999999999" customHeight="1" x14ac:dyDescent="0.3">
      <c r="A4342" s="182"/>
      <c r="B4342" s="160"/>
      <c r="C4342" s="64"/>
      <c r="D4342" s="161"/>
      <c r="E4342" s="161"/>
      <c r="L4342" s="165"/>
      <c r="N4342" s="165"/>
      <c r="P4342" s="165"/>
      <c r="R4342" s="165"/>
      <c r="T4342" s="165"/>
      <c r="V4342" s="165"/>
      <c r="X4342" s="165"/>
      <c r="Z4342" s="165"/>
      <c r="AB4342" s="165"/>
      <c r="AD4342" s="165"/>
      <c r="AF4342" s="165"/>
      <c r="AH4342" s="165"/>
      <c r="AJ4342" s="165"/>
      <c r="AL4342" s="165"/>
      <c r="AN4342" s="165"/>
      <c r="AP4342" s="165"/>
      <c r="AR4342" s="165"/>
      <c r="AT4342" s="165"/>
      <c r="AV4342" s="165"/>
      <c r="AX4342" s="165"/>
      <c r="AZ4342" s="165"/>
      <c r="BB4342" s="165"/>
    </row>
    <row r="4343" spans="1:54" s="174" customFormat="1" ht="18.399999999999999" customHeight="1" x14ac:dyDescent="0.3">
      <c r="A4343" s="182"/>
      <c r="B4343" s="160"/>
      <c r="C4343" s="64"/>
      <c r="D4343" s="161"/>
      <c r="E4343" s="161"/>
      <c r="F4343" s="165"/>
      <c r="H4343" s="165"/>
      <c r="J4343" s="165"/>
      <c r="L4343" s="165"/>
      <c r="N4343" s="165"/>
      <c r="P4343" s="165"/>
      <c r="R4343" s="165"/>
      <c r="T4343" s="165"/>
      <c r="V4343" s="165"/>
      <c r="X4343" s="165"/>
      <c r="Z4343" s="165"/>
      <c r="AB4343" s="165"/>
      <c r="AD4343" s="165"/>
      <c r="AF4343" s="165"/>
      <c r="AH4343" s="165"/>
      <c r="AJ4343" s="165"/>
      <c r="AL4343" s="165"/>
      <c r="AN4343" s="165"/>
      <c r="AP4343" s="165"/>
      <c r="AR4343" s="165"/>
      <c r="AT4343" s="165"/>
      <c r="AV4343" s="165"/>
      <c r="AX4343" s="165"/>
      <c r="AZ4343" s="165"/>
      <c r="BB4343" s="165"/>
    </row>
    <row r="4344" spans="1:54" s="174" customFormat="1" ht="18.399999999999999" customHeight="1" x14ac:dyDescent="0.3">
      <c r="A4344" s="182"/>
      <c r="B4344" s="160"/>
      <c r="C4344" s="64"/>
      <c r="D4344" s="161"/>
      <c r="E4344" s="161"/>
      <c r="H4344" s="178"/>
      <c r="J4344" s="165"/>
      <c r="L4344" s="165"/>
      <c r="N4344" s="165"/>
      <c r="P4344" s="165"/>
      <c r="R4344" s="165"/>
      <c r="T4344" s="165"/>
      <c r="V4344" s="165"/>
      <c r="X4344" s="165"/>
      <c r="Z4344" s="165"/>
      <c r="AB4344" s="165"/>
      <c r="AD4344" s="165"/>
      <c r="AF4344" s="165"/>
      <c r="AH4344" s="165"/>
      <c r="AJ4344" s="165"/>
      <c r="AL4344" s="165"/>
      <c r="AN4344" s="165"/>
      <c r="AP4344" s="165"/>
      <c r="AR4344" s="165"/>
      <c r="AT4344" s="165"/>
      <c r="AV4344" s="165"/>
      <c r="AX4344" s="165"/>
      <c r="AZ4344" s="165"/>
      <c r="BB4344" s="165"/>
    </row>
    <row r="4345" spans="1:54" s="174" customFormat="1" ht="18.399999999999999" customHeight="1" x14ac:dyDescent="0.3">
      <c r="A4345" s="182"/>
      <c r="B4345" s="160"/>
      <c r="C4345" s="64"/>
      <c r="D4345" s="161"/>
      <c r="E4345" s="161"/>
      <c r="H4345" s="165"/>
      <c r="J4345" s="165"/>
      <c r="L4345" s="165"/>
      <c r="N4345" s="165"/>
      <c r="P4345" s="165"/>
      <c r="R4345" s="165"/>
      <c r="T4345" s="165"/>
      <c r="V4345" s="165"/>
      <c r="X4345" s="165"/>
      <c r="Z4345" s="165"/>
      <c r="AB4345" s="165"/>
      <c r="AD4345" s="165"/>
      <c r="AF4345" s="165"/>
      <c r="AH4345" s="165"/>
      <c r="AJ4345" s="165"/>
      <c r="AL4345" s="165"/>
      <c r="AN4345" s="165"/>
      <c r="AP4345" s="165"/>
      <c r="AR4345" s="165"/>
      <c r="AT4345" s="165"/>
      <c r="AV4345" s="165"/>
      <c r="AX4345" s="165"/>
      <c r="AZ4345" s="165"/>
      <c r="BB4345" s="165"/>
    </row>
    <row r="4346" spans="1:54" s="174" customFormat="1" ht="18.399999999999999" customHeight="1" x14ac:dyDescent="0.3">
      <c r="A4346" s="182"/>
      <c r="B4346" s="160"/>
      <c r="C4346" s="64"/>
      <c r="D4346" s="161"/>
      <c r="E4346" s="161"/>
      <c r="F4346" s="165"/>
      <c r="H4346" s="165"/>
      <c r="J4346" s="165"/>
      <c r="L4346" s="165"/>
      <c r="N4346" s="165"/>
      <c r="P4346" s="165"/>
      <c r="R4346" s="165"/>
      <c r="T4346" s="165"/>
      <c r="V4346" s="165"/>
      <c r="X4346" s="165"/>
      <c r="Z4346" s="165"/>
      <c r="AB4346" s="165"/>
      <c r="AD4346" s="165"/>
      <c r="AF4346" s="165"/>
      <c r="AH4346" s="165"/>
      <c r="AJ4346" s="165"/>
      <c r="AL4346" s="165"/>
      <c r="AN4346" s="165"/>
      <c r="AP4346" s="165"/>
      <c r="AR4346" s="165"/>
      <c r="AT4346" s="165"/>
      <c r="AV4346" s="165"/>
      <c r="AX4346" s="165"/>
      <c r="AZ4346" s="165"/>
      <c r="BB4346" s="165"/>
    </row>
    <row r="4347" spans="1:54" s="174" customFormat="1" ht="18.399999999999999" customHeight="1" x14ac:dyDescent="0.3">
      <c r="A4347" s="182"/>
      <c r="B4347" s="160"/>
      <c r="C4347" s="64"/>
      <c r="D4347" s="161"/>
      <c r="E4347" s="161"/>
      <c r="H4347" s="165"/>
      <c r="J4347" s="165"/>
      <c r="L4347" s="165"/>
      <c r="N4347" s="165"/>
      <c r="P4347" s="165"/>
      <c r="R4347" s="165"/>
      <c r="T4347" s="165"/>
      <c r="V4347" s="165"/>
      <c r="X4347" s="165"/>
      <c r="Z4347" s="165"/>
      <c r="AB4347" s="165"/>
      <c r="AD4347" s="165"/>
      <c r="AF4347" s="165"/>
      <c r="AH4347" s="165"/>
      <c r="AJ4347" s="165"/>
      <c r="AL4347" s="165"/>
      <c r="AN4347" s="165"/>
      <c r="AP4347" s="165"/>
      <c r="AR4347" s="165"/>
      <c r="AT4347" s="165"/>
      <c r="AV4347" s="165"/>
      <c r="AX4347" s="165"/>
      <c r="AZ4347" s="165"/>
      <c r="BB4347" s="165"/>
    </row>
    <row r="4348" spans="1:54" s="174" customFormat="1" ht="18.399999999999999" customHeight="1" x14ac:dyDescent="0.3">
      <c r="A4348" s="182"/>
      <c r="B4348" s="160"/>
      <c r="C4348" s="64"/>
      <c r="D4348" s="161"/>
      <c r="E4348" s="161"/>
      <c r="L4348" s="165"/>
      <c r="N4348" s="165"/>
      <c r="P4348" s="165"/>
      <c r="R4348" s="165"/>
      <c r="T4348" s="165"/>
      <c r="V4348" s="165"/>
      <c r="X4348" s="165"/>
      <c r="Z4348" s="165"/>
      <c r="AB4348" s="165"/>
      <c r="AD4348" s="165"/>
      <c r="AF4348" s="165"/>
      <c r="AH4348" s="165"/>
      <c r="AJ4348" s="165"/>
      <c r="AL4348" s="165"/>
      <c r="AN4348" s="165"/>
      <c r="AP4348" s="165"/>
      <c r="AR4348" s="165"/>
      <c r="AT4348" s="165"/>
      <c r="AV4348" s="165"/>
      <c r="AX4348" s="165"/>
      <c r="AZ4348" s="165"/>
      <c r="BB4348" s="165"/>
    </row>
    <row r="4349" spans="1:54" s="174" customFormat="1" ht="18.399999999999999" customHeight="1" x14ac:dyDescent="0.3">
      <c r="A4349" s="182"/>
      <c r="B4349" s="160"/>
      <c r="C4349" s="64"/>
      <c r="D4349" s="161"/>
      <c r="E4349" s="161"/>
      <c r="N4349" s="164"/>
      <c r="P4349" s="164"/>
      <c r="R4349" s="164"/>
      <c r="T4349" s="164"/>
      <c r="V4349" s="164"/>
      <c r="X4349" s="164"/>
      <c r="Z4349" s="164"/>
      <c r="AB4349" s="164"/>
      <c r="AD4349" s="164"/>
      <c r="AF4349" s="164"/>
      <c r="AH4349" s="164"/>
      <c r="AJ4349" s="164"/>
      <c r="AL4349" s="164"/>
      <c r="AN4349" s="164"/>
      <c r="AP4349" s="164"/>
      <c r="AR4349" s="164"/>
      <c r="AT4349" s="164"/>
      <c r="AV4349" s="164"/>
      <c r="AX4349" s="164"/>
      <c r="AZ4349" s="164"/>
      <c r="BB4349" s="164"/>
    </row>
    <row r="4350" spans="1:54" s="174" customFormat="1" ht="18.399999999999999" customHeight="1" x14ac:dyDescent="0.3">
      <c r="A4350" s="208"/>
      <c r="B4350" s="161"/>
      <c r="C4350" s="64"/>
      <c r="D4350" s="161"/>
      <c r="E4350" s="161"/>
      <c r="J4350" s="165"/>
      <c r="L4350" s="165"/>
      <c r="N4350" s="165"/>
      <c r="P4350" s="165"/>
      <c r="R4350" s="165"/>
      <c r="T4350" s="165"/>
      <c r="V4350" s="165"/>
      <c r="X4350" s="165"/>
      <c r="Z4350" s="165"/>
      <c r="AB4350" s="165"/>
      <c r="AD4350" s="165"/>
      <c r="AF4350" s="165"/>
      <c r="AH4350" s="165"/>
      <c r="AJ4350" s="165"/>
      <c r="AL4350" s="165"/>
      <c r="AN4350" s="165"/>
      <c r="AP4350" s="165"/>
      <c r="AR4350" s="165"/>
      <c r="AT4350" s="165"/>
      <c r="AV4350" s="165"/>
      <c r="AX4350" s="165"/>
      <c r="AZ4350" s="165"/>
      <c r="BB4350" s="165"/>
    </row>
    <row r="4351" spans="1:54" s="174" customFormat="1" ht="18.399999999999999" customHeight="1" x14ac:dyDescent="0.3">
      <c r="A4351" s="206"/>
      <c r="B4351" s="161"/>
      <c r="C4351" s="89"/>
      <c r="D4351" s="177"/>
      <c r="E4351" s="161"/>
      <c r="J4351" s="165"/>
      <c r="L4351" s="165"/>
      <c r="N4351" s="165"/>
      <c r="P4351" s="165"/>
      <c r="R4351" s="165"/>
      <c r="T4351" s="165"/>
      <c r="V4351" s="165"/>
      <c r="X4351" s="165"/>
      <c r="Z4351" s="165"/>
      <c r="AB4351" s="165"/>
      <c r="AD4351" s="165"/>
      <c r="AF4351" s="165"/>
      <c r="AH4351" s="165"/>
      <c r="AJ4351" s="165"/>
      <c r="AL4351" s="165"/>
      <c r="AN4351" s="165"/>
      <c r="AP4351" s="165"/>
      <c r="AR4351" s="165"/>
      <c r="AT4351" s="165"/>
      <c r="AV4351" s="165"/>
      <c r="AX4351" s="165"/>
      <c r="AZ4351" s="165"/>
      <c r="BB4351" s="165"/>
    </row>
    <row r="4352" spans="1:54" s="174" customFormat="1" ht="18.399999999999999" customHeight="1" x14ac:dyDescent="0.3">
      <c r="A4352" s="182"/>
      <c r="B4352" s="161"/>
      <c r="C4352" s="89"/>
      <c r="D4352" s="164"/>
      <c r="E4352" s="161"/>
      <c r="H4352" s="165"/>
      <c r="J4352" s="165"/>
      <c r="L4352" s="165"/>
      <c r="N4352" s="165"/>
      <c r="P4352" s="165"/>
      <c r="R4352" s="165"/>
      <c r="T4352" s="165"/>
      <c r="V4352" s="165"/>
      <c r="X4352" s="165"/>
      <c r="Z4352" s="165"/>
      <c r="AB4352" s="165"/>
      <c r="AD4352" s="165"/>
      <c r="AF4352" s="165"/>
      <c r="AH4352" s="165"/>
      <c r="AJ4352" s="165"/>
      <c r="AL4352" s="165"/>
      <c r="AN4352" s="165"/>
      <c r="AP4352" s="165"/>
      <c r="AR4352" s="165"/>
      <c r="AT4352" s="165"/>
      <c r="AV4352" s="165"/>
      <c r="AX4352" s="165"/>
      <c r="AZ4352" s="165"/>
      <c r="BB4352" s="165"/>
    </row>
    <row r="4353" spans="1:54" s="174" customFormat="1" ht="18.399999999999999" customHeight="1" x14ac:dyDescent="0.3">
      <c r="A4353" s="182"/>
      <c r="B4353" s="160"/>
      <c r="C4353" s="64"/>
      <c r="D4353" s="161"/>
      <c r="E4353" s="161"/>
      <c r="H4353" s="165"/>
      <c r="J4353" s="165"/>
      <c r="L4353" s="165"/>
      <c r="N4353" s="165"/>
      <c r="P4353" s="165"/>
      <c r="R4353" s="165"/>
      <c r="T4353" s="165"/>
      <c r="V4353" s="165"/>
      <c r="X4353" s="165"/>
      <c r="Z4353" s="165"/>
      <c r="AB4353" s="165"/>
      <c r="AD4353" s="165"/>
      <c r="AF4353" s="165"/>
      <c r="AH4353" s="165"/>
      <c r="AJ4353" s="165"/>
      <c r="AL4353" s="165"/>
      <c r="AN4353" s="165"/>
      <c r="AP4353" s="165"/>
      <c r="AR4353" s="165"/>
      <c r="AT4353" s="165"/>
      <c r="AV4353" s="165"/>
      <c r="AX4353" s="165"/>
      <c r="AZ4353" s="165"/>
      <c r="BB4353" s="165"/>
    </row>
    <row r="4354" spans="1:54" s="174" customFormat="1" ht="18.399999999999999" customHeight="1" x14ac:dyDescent="0.3">
      <c r="A4354" s="182"/>
      <c r="B4354" s="160"/>
      <c r="C4354" s="64"/>
      <c r="D4354" s="161"/>
      <c r="E4354" s="161"/>
      <c r="L4354" s="165"/>
      <c r="N4354" s="165"/>
      <c r="P4354" s="165"/>
      <c r="R4354" s="165"/>
      <c r="T4354" s="165"/>
      <c r="V4354" s="165"/>
      <c r="X4354" s="165"/>
      <c r="Z4354" s="165"/>
      <c r="AB4354" s="165"/>
      <c r="AD4354" s="165"/>
      <c r="AF4354" s="165"/>
      <c r="AH4354" s="165"/>
      <c r="AJ4354" s="165"/>
      <c r="AL4354" s="165"/>
      <c r="AN4354" s="165"/>
      <c r="AP4354" s="165"/>
      <c r="AR4354" s="165"/>
      <c r="AT4354" s="165"/>
      <c r="AV4354" s="165"/>
      <c r="AX4354" s="165"/>
      <c r="AZ4354" s="165"/>
      <c r="BB4354" s="165"/>
    </row>
    <row r="4355" spans="1:54" s="174" customFormat="1" ht="18.399999999999999" customHeight="1" x14ac:dyDescent="0.3">
      <c r="A4355" s="200"/>
      <c r="B4355" s="179"/>
      <c r="C4355" s="80"/>
      <c r="D4355" s="161"/>
      <c r="E4355" s="161"/>
      <c r="H4355" s="165"/>
      <c r="J4355" s="165"/>
      <c r="L4355" s="165"/>
      <c r="N4355" s="165"/>
      <c r="P4355" s="165"/>
      <c r="R4355" s="165"/>
      <c r="T4355" s="165"/>
      <c r="V4355" s="165"/>
      <c r="X4355" s="165"/>
      <c r="Z4355" s="165"/>
      <c r="AB4355" s="165"/>
      <c r="AD4355" s="165"/>
      <c r="AF4355" s="165"/>
      <c r="AH4355" s="165"/>
      <c r="AJ4355" s="165"/>
      <c r="AL4355" s="165"/>
      <c r="AN4355" s="165"/>
      <c r="AP4355" s="165"/>
      <c r="AR4355" s="165"/>
      <c r="AT4355" s="165"/>
      <c r="AV4355" s="165"/>
      <c r="AX4355" s="165"/>
      <c r="AZ4355" s="165"/>
      <c r="BB4355" s="165"/>
    </row>
    <row r="4356" spans="1:54" s="174" customFormat="1" ht="18.399999999999999" customHeight="1" x14ac:dyDescent="0.3">
      <c r="A4356" s="182"/>
      <c r="B4356" s="160"/>
      <c r="C4356" s="64"/>
      <c r="D4356" s="161"/>
      <c r="E4356" s="161"/>
      <c r="H4356" s="165"/>
      <c r="J4356" s="165"/>
      <c r="L4356" s="165"/>
      <c r="N4356" s="165"/>
      <c r="P4356" s="165"/>
      <c r="R4356" s="165"/>
      <c r="T4356" s="165"/>
      <c r="V4356" s="165"/>
      <c r="X4356" s="165"/>
      <c r="Z4356" s="165"/>
      <c r="AB4356" s="165"/>
      <c r="AD4356" s="165"/>
      <c r="AF4356" s="165"/>
      <c r="AH4356" s="165"/>
      <c r="AJ4356" s="165"/>
      <c r="AL4356" s="165"/>
      <c r="AN4356" s="165"/>
      <c r="AP4356" s="165"/>
      <c r="AR4356" s="165"/>
      <c r="AT4356" s="165"/>
      <c r="AV4356" s="165"/>
      <c r="AX4356" s="165"/>
      <c r="AZ4356" s="165"/>
      <c r="BB4356" s="165"/>
    </row>
    <row r="4357" spans="1:54" s="174" customFormat="1" ht="18.399999999999999" customHeight="1" x14ac:dyDescent="0.3">
      <c r="A4357" s="182"/>
      <c r="B4357" s="160"/>
      <c r="C4357" s="64"/>
      <c r="D4357" s="161"/>
      <c r="E4357" s="161"/>
      <c r="H4357" s="164"/>
      <c r="J4357" s="164"/>
      <c r="L4357" s="164"/>
      <c r="N4357" s="164"/>
      <c r="P4357" s="164"/>
      <c r="R4357" s="164"/>
      <c r="T4357" s="164"/>
      <c r="V4357" s="164"/>
      <c r="X4357" s="164"/>
      <c r="Z4357" s="164"/>
      <c r="AB4357" s="164"/>
      <c r="AD4357" s="164"/>
      <c r="AF4357" s="164"/>
      <c r="AH4357" s="164"/>
      <c r="AJ4357" s="164"/>
      <c r="AL4357" s="164"/>
      <c r="AN4357" s="164"/>
      <c r="AP4357" s="164"/>
      <c r="AR4357" s="164"/>
      <c r="AT4357" s="164"/>
      <c r="AV4357" s="164"/>
      <c r="AX4357" s="164"/>
      <c r="AZ4357" s="164"/>
      <c r="BB4357" s="164"/>
    </row>
    <row r="4358" spans="1:54" s="174" customFormat="1" ht="18.399999999999999" customHeight="1" x14ac:dyDescent="0.3">
      <c r="A4358" s="182"/>
      <c r="B4358" s="160"/>
      <c r="C4358" s="64"/>
      <c r="D4358" s="161"/>
      <c r="E4358" s="161"/>
      <c r="N4358" s="164"/>
      <c r="P4358" s="164"/>
      <c r="R4358" s="164"/>
      <c r="T4358" s="164"/>
      <c r="V4358" s="164"/>
      <c r="X4358" s="164"/>
      <c r="Z4358" s="164"/>
      <c r="AB4358" s="164"/>
      <c r="AD4358" s="164"/>
      <c r="AF4358" s="164"/>
      <c r="AH4358" s="164"/>
      <c r="AJ4358" s="164"/>
      <c r="AL4358" s="164"/>
      <c r="AN4358" s="164"/>
      <c r="AP4358" s="164"/>
      <c r="AR4358" s="164"/>
      <c r="AT4358" s="164"/>
      <c r="AV4358" s="164"/>
      <c r="AX4358" s="164"/>
      <c r="AZ4358" s="164"/>
      <c r="BB4358" s="164"/>
    </row>
    <row r="4359" spans="1:54" s="174" customFormat="1" ht="18.399999999999999" customHeight="1" x14ac:dyDescent="0.3">
      <c r="A4359" s="182"/>
      <c r="B4359" s="160"/>
      <c r="C4359" s="64"/>
      <c r="D4359" s="161"/>
      <c r="E4359" s="161"/>
      <c r="H4359" s="178"/>
      <c r="J4359" s="178"/>
      <c r="L4359" s="178"/>
      <c r="N4359" s="178"/>
      <c r="P4359" s="178"/>
      <c r="R4359" s="178"/>
      <c r="T4359" s="178"/>
      <c r="V4359" s="178"/>
      <c r="X4359" s="178"/>
      <c r="Z4359" s="178"/>
      <c r="AB4359" s="178"/>
      <c r="AD4359" s="178"/>
      <c r="AF4359" s="178"/>
      <c r="AH4359" s="178"/>
      <c r="AJ4359" s="178"/>
      <c r="AL4359" s="178"/>
      <c r="AN4359" s="178"/>
      <c r="AP4359" s="178"/>
      <c r="AR4359" s="178"/>
      <c r="AT4359" s="178"/>
      <c r="AV4359" s="178"/>
      <c r="AX4359" s="178"/>
      <c r="AZ4359" s="178"/>
      <c r="BB4359" s="178"/>
    </row>
    <row r="4360" spans="1:54" s="174" customFormat="1" ht="18.399999999999999" customHeight="1" x14ac:dyDescent="0.3">
      <c r="A4360" s="182"/>
      <c r="B4360" s="160"/>
      <c r="C4360" s="64"/>
      <c r="D4360" s="161"/>
      <c r="E4360" s="161"/>
      <c r="F4360" s="165"/>
      <c r="H4360" s="165"/>
      <c r="J4360" s="165"/>
      <c r="L4360" s="165"/>
      <c r="N4360" s="165"/>
      <c r="P4360" s="165"/>
      <c r="R4360" s="165"/>
      <c r="T4360" s="165"/>
      <c r="V4360" s="165"/>
      <c r="X4360" s="165"/>
      <c r="Z4360" s="165"/>
      <c r="AB4360" s="165"/>
      <c r="AD4360" s="165"/>
      <c r="AF4360" s="165"/>
      <c r="AH4360" s="165"/>
      <c r="AJ4360" s="165"/>
      <c r="AL4360" s="165"/>
      <c r="AN4360" s="165"/>
      <c r="AP4360" s="165"/>
      <c r="AR4360" s="165"/>
      <c r="AT4360" s="165"/>
      <c r="AV4360" s="165"/>
      <c r="AX4360" s="165"/>
      <c r="AZ4360" s="165"/>
      <c r="BB4360" s="165"/>
    </row>
    <row r="4361" spans="1:54" s="174" customFormat="1" ht="18.399999999999999" customHeight="1" x14ac:dyDescent="0.3">
      <c r="A4361" s="182"/>
      <c r="B4361" s="160"/>
      <c r="C4361" s="64"/>
      <c r="D4361" s="161"/>
      <c r="E4361" s="161"/>
      <c r="H4361" s="165"/>
      <c r="J4361" s="165"/>
      <c r="L4361" s="165"/>
      <c r="N4361" s="165"/>
      <c r="P4361" s="165"/>
      <c r="R4361" s="165"/>
      <c r="T4361" s="165"/>
      <c r="V4361" s="165"/>
      <c r="X4361" s="165"/>
      <c r="Z4361" s="165"/>
      <c r="AB4361" s="165"/>
      <c r="AD4361" s="165"/>
      <c r="AF4361" s="165"/>
      <c r="AH4361" s="165"/>
      <c r="AJ4361" s="165"/>
      <c r="AL4361" s="165"/>
      <c r="AN4361" s="165"/>
      <c r="AP4361" s="165"/>
      <c r="AR4361" s="165"/>
      <c r="AT4361" s="165"/>
      <c r="AV4361" s="165"/>
      <c r="AX4361" s="165"/>
      <c r="AZ4361" s="165"/>
      <c r="BB4361" s="165"/>
    </row>
    <row r="4362" spans="1:54" s="174" customFormat="1" ht="18.399999999999999" customHeight="1" x14ac:dyDescent="0.3">
      <c r="A4362" s="182"/>
      <c r="B4362" s="160"/>
      <c r="C4362" s="64"/>
      <c r="D4362" s="161"/>
      <c r="E4362" s="161"/>
      <c r="H4362" s="165"/>
      <c r="J4362" s="165"/>
      <c r="L4362" s="165"/>
      <c r="N4362" s="165"/>
      <c r="P4362" s="165"/>
      <c r="R4362" s="165"/>
      <c r="T4362" s="165"/>
      <c r="V4362" s="165"/>
      <c r="X4362" s="165"/>
      <c r="Z4362" s="165"/>
      <c r="AB4362" s="165"/>
      <c r="AD4362" s="165"/>
      <c r="AF4362" s="165"/>
      <c r="AH4362" s="165"/>
      <c r="AJ4362" s="165"/>
      <c r="AL4362" s="165"/>
      <c r="AN4362" s="165"/>
      <c r="AP4362" s="165"/>
      <c r="AR4362" s="165"/>
      <c r="AT4362" s="165"/>
      <c r="AV4362" s="165"/>
      <c r="AX4362" s="165"/>
      <c r="AZ4362" s="165"/>
      <c r="BB4362" s="165"/>
    </row>
    <row r="4363" spans="1:54" s="174" customFormat="1" ht="18.399999999999999" customHeight="1" x14ac:dyDescent="0.3">
      <c r="A4363" s="182"/>
      <c r="B4363" s="160"/>
      <c r="C4363" s="64"/>
      <c r="D4363" s="161"/>
      <c r="E4363" s="161"/>
      <c r="H4363" s="165"/>
      <c r="J4363" s="165"/>
      <c r="L4363" s="165"/>
      <c r="N4363" s="165"/>
      <c r="P4363" s="165"/>
      <c r="R4363" s="165"/>
      <c r="T4363" s="165"/>
      <c r="V4363" s="165"/>
      <c r="X4363" s="165"/>
      <c r="Z4363" s="165"/>
      <c r="AB4363" s="165"/>
      <c r="AD4363" s="165"/>
      <c r="AF4363" s="165"/>
      <c r="AH4363" s="165"/>
      <c r="AJ4363" s="165"/>
      <c r="AL4363" s="165"/>
      <c r="AN4363" s="165"/>
      <c r="AP4363" s="165"/>
      <c r="AR4363" s="165"/>
      <c r="AT4363" s="165"/>
      <c r="AV4363" s="165"/>
      <c r="AX4363" s="165"/>
      <c r="AZ4363" s="165"/>
      <c r="BB4363" s="165"/>
    </row>
    <row r="4364" spans="1:54" s="174" customFormat="1" ht="18.399999999999999" customHeight="1" x14ac:dyDescent="0.3">
      <c r="A4364" s="182"/>
      <c r="B4364" s="160"/>
      <c r="C4364" s="64"/>
      <c r="D4364" s="161"/>
      <c r="E4364" s="161"/>
      <c r="F4364" s="165"/>
      <c r="H4364" s="165"/>
      <c r="J4364" s="165"/>
      <c r="L4364" s="165"/>
      <c r="N4364" s="165"/>
      <c r="P4364" s="165"/>
      <c r="R4364" s="165"/>
      <c r="T4364" s="165"/>
      <c r="V4364" s="165"/>
      <c r="X4364" s="165"/>
      <c r="Z4364" s="165"/>
      <c r="AB4364" s="165"/>
      <c r="AD4364" s="165"/>
      <c r="AF4364" s="165"/>
      <c r="AH4364" s="165"/>
      <c r="AJ4364" s="165"/>
      <c r="AL4364" s="165"/>
      <c r="AN4364" s="165"/>
      <c r="AP4364" s="165"/>
      <c r="AR4364" s="165"/>
      <c r="AT4364" s="165"/>
      <c r="AV4364" s="165"/>
      <c r="AX4364" s="165"/>
      <c r="AZ4364" s="165"/>
      <c r="BB4364" s="165"/>
    </row>
    <row r="4365" spans="1:54" s="174" customFormat="1" ht="18.399999999999999" customHeight="1" x14ac:dyDescent="0.3">
      <c r="A4365" s="182"/>
      <c r="B4365" s="160"/>
      <c r="C4365" s="64"/>
      <c r="D4365" s="161"/>
      <c r="E4365" s="161"/>
      <c r="H4365" s="165"/>
      <c r="J4365" s="165"/>
      <c r="L4365" s="165"/>
      <c r="N4365" s="165"/>
      <c r="P4365" s="165"/>
      <c r="R4365" s="165"/>
      <c r="T4365" s="165"/>
      <c r="V4365" s="165"/>
      <c r="X4365" s="165"/>
      <c r="Z4365" s="165"/>
      <c r="AB4365" s="165"/>
      <c r="AD4365" s="165"/>
      <c r="AF4365" s="165"/>
      <c r="AH4365" s="165"/>
      <c r="AJ4365" s="165"/>
      <c r="AL4365" s="165"/>
      <c r="AN4365" s="165"/>
      <c r="AP4365" s="165"/>
      <c r="AR4365" s="165"/>
      <c r="AT4365" s="165"/>
      <c r="AV4365" s="165"/>
      <c r="AX4365" s="165"/>
      <c r="AZ4365" s="165"/>
      <c r="BB4365" s="165"/>
    </row>
    <row r="4366" spans="1:54" s="174" customFormat="1" ht="18.399999999999999" customHeight="1" x14ac:dyDescent="0.3">
      <c r="A4366" s="182"/>
      <c r="B4366" s="160"/>
      <c r="C4366" s="64"/>
      <c r="D4366" s="161"/>
      <c r="E4366" s="161"/>
      <c r="AB4366" s="165"/>
      <c r="AD4366" s="165"/>
      <c r="AF4366" s="165"/>
      <c r="AH4366" s="165"/>
      <c r="AL4366" s="165"/>
      <c r="AN4366" s="165"/>
      <c r="AP4366" s="165"/>
      <c r="AR4366" s="165"/>
      <c r="AT4366" s="165"/>
      <c r="AV4366" s="165"/>
      <c r="AX4366" s="165"/>
      <c r="AZ4366" s="165"/>
      <c r="BB4366" s="165"/>
    </row>
    <row r="4367" spans="1:54" s="174" customFormat="1" ht="18.399999999999999" customHeight="1" x14ac:dyDescent="0.3">
      <c r="A4367" s="182"/>
      <c r="B4367" s="160"/>
      <c r="C4367" s="64"/>
      <c r="D4367" s="161"/>
      <c r="E4367" s="161"/>
      <c r="R4367" s="165"/>
      <c r="T4367" s="165"/>
      <c r="V4367" s="165"/>
      <c r="X4367" s="165"/>
      <c r="Z4367" s="165"/>
      <c r="AB4367" s="165"/>
      <c r="AD4367" s="165"/>
      <c r="AF4367" s="165"/>
      <c r="AH4367" s="165"/>
      <c r="AJ4367" s="165"/>
      <c r="AL4367" s="165"/>
      <c r="AN4367" s="165"/>
      <c r="AP4367" s="165"/>
      <c r="AR4367" s="165"/>
      <c r="AT4367" s="165"/>
      <c r="AV4367" s="165"/>
      <c r="AX4367" s="165"/>
      <c r="AZ4367" s="165"/>
      <c r="BB4367" s="165"/>
    </row>
    <row r="4368" spans="1:54" s="174" customFormat="1" ht="18.399999999999999" customHeight="1" x14ac:dyDescent="0.3">
      <c r="A4368" s="182"/>
      <c r="B4368" s="160"/>
      <c r="C4368" s="64"/>
      <c r="D4368" s="161"/>
      <c r="E4368" s="161"/>
      <c r="L4368" s="165"/>
      <c r="N4368" s="165"/>
      <c r="P4368" s="165"/>
      <c r="R4368" s="165"/>
      <c r="T4368" s="165"/>
      <c r="V4368" s="165"/>
      <c r="X4368" s="165"/>
      <c r="Z4368" s="165"/>
      <c r="AB4368" s="165"/>
      <c r="AD4368" s="165"/>
      <c r="AF4368" s="165"/>
      <c r="AH4368" s="165"/>
      <c r="AJ4368" s="165"/>
      <c r="AL4368" s="165"/>
      <c r="AN4368" s="165"/>
      <c r="AP4368" s="165"/>
      <c r="AR4368" s="165"/>
      <c r="AT4368" s="165"/>
      <c r="AV4368" s="165"/>
      <c r="AX4368" s="165"/>
      <c r="AZ4368" s="165"/>
      <c r="BB4368" s="165"/>
    </row>
    <row r="4369" spans="1:54" s="174" customFormat="1" ht="18.399999999999999" customHeight="1" x14ac:dyDescent="0.3">
      <c r="A4369" s="182"/>
      <c r="B4369" s="160"/>
      <c r="C4369" s="64"/>
      <c r="D4369" s="161"/>
      <c r="E4369" s="161"/>
      <c r="F4369" s="165"/>
      <c r="H4369" s="165"/>
      <c r="J4369" s="165"/>
      <c r="L4369" s="165"/>
      <c r="N4369" s="165"/>
      <c r="P4369" s="165"/>
      <c r="R4369" s="165"/>
      <c r="T4369" s="165"/>
      <c r="V4369" s="165"/>
      <c r="X4369" s="165"/>
      <c r="Z4369" s="165"/>
      <c r="AB4369" s="165"/>
      <c r="AD4369" s="165"/>
      <c r="AF4369" s="165"/>
      <c r="AH4369" s="165"/>
      <c r="AJ4369" s="165"/>
      <c r="AL4369" s="165"/>
      <c r="AN4369" s="165"/>
      <c r="AP4369" s="165"/>
      <c r="AR4369" s="165"/>
      <c r="AT4369" s="165"/>
      <c r="AV4369" s="165"/>
      <c r="AX4369" s="165"/>
      <c r="AZ4369" s="165"/>
      <c r="BB4369" s="165"/>
    </row>
    <row r="4370" spans="1:54" s="174" customFormat="1" ht="18.399999999999999" customHeight="1" x14ac:dyDescent="0.3">
      <c r="A4370" s="182"/>
      <c r="B4370" s="160"/>
      <c r="C4370" s="64"/>
      <c r="D4370" s="161"/>
      <c r="E4370" s="161"/>
      <c r="H4370" s="165"/>
      <c r="J4370" s="165"/>
      <c r="L4370" s="165"/>
      <c r="N4370" s="165"/>
      <c r="P4370" s="165"/>
      <c r="R4370" s="165"/>
      <c r="T4370" s="165"/>
      <c r="V4370" s="165"/>
      <c r="X4370" s="165"/>
      <c r="Z4370" s="165"/>
      <c r="AB4370" s="165"/>
      <c r="AD4370" s="165"/>
      <c r="AF4370" s="165"/>
      <c r="AH4370" s="165"/>
      <c r="AJ4370" s="165"/>
      <c r="AL4370" s="165"/>
      <c r="AN4370" s="165"/>
      <c r="AP4370" s="165"/>
      <c r="AR4370" s="165"/>
      <c r="AT4370" s="165"/>
      <c r="AV4370" s="165"/>
      <c r="AX4370" s="165"/>
      <c r="AZ4370" s="165"/>
      <c r="BB4370" s="165"/>
    </row>
    <row r="4371" spans="1:54" s="174" customFormat="1" ht="18.399999999999999" customHeight="1" x14ac:dyDescent="0.3">
      <c r="A4371" s="200"/>
      <c r="B4371" s="173"/>
      <c r="C4371" s="67"/>
      <c r="D4371" s="161"/>
      <c r="E4371" s="161"/>
      <c r="H4371" s="165"/>
      <c r="J4371" s="165"/>
      <c r="L4371" s="165"/>
      <c r="N4371" s="165"/>
      <c r="P4371" s="165"/>
      <c r="R4371" s="165"/>
      <c r="T4371" s="165"/>
      <c r="V4371" s="165"/>
      <c r="X4371" s="165"/>
      <c r="Z4371" s="165"/>
      <c r="AB4371" s="165"/>
      <c r="AD4371" s="165"/>
      <c r="AF4371" s="165"/>
      <c r="AH4371" s="165"/>
      <c r="AJ4371" s="165"/>
      <c r="AL4371" s="165"/>
      <c r="AN4371" s="165"/>
      <c r="AP4371" s="165"/>
      <c r="AR4371" s="165"/>
      <c r="AT4371" s="165"/>
      <c r="AV4371" s="165"/>
      <c r="AX4371" s="165"/>
      <c r="AZ4371" s="165"/>
      <c r="BB4371" s="165"/>
    </row>
    <row r="4372" spans="1:54" s="174" customFormat="1" ht="18.399999999999999" customHeight="1" x14ac:dyDescent="0.3">
      <c r="A4372" s="200"/>
      <c r="B4372" s="173"/>
      <c r="C4372" s="67"/>
      <c r="D4372" s="161"/>
      <c r="E4372" s="161"/>
      <c r="H4372" s="165"/>
      <c r="J4372" s="165"/>
      <c r="L4372" s="165"/>
      <c r="N4372" s="165"/>
      <c r="P4372" s="165"/>
      <c r="R4372" s="165"/>
      <c r="T4372" s="165"/>
      <c r="V4372" s="165"/>
      <c r="X4372" s="165"/>
      <c r="Z4372" s="165"/>
      <c r="AB4372" s="165"/>
      <c r="AD4372" s="165"/>
      <c r="AF4372" s="165"/>
      <c r="AH4372" s="165"/>
      <c r="AJ4372" s="165"/>
      <c r="AL4372" s="165"/>
      <c r="AN4372" s="165"/>
      <c r="AP4372" s="165"/>
      <c r="AR4372" s="165"/>
      <c r="AT4372" s="165"/>
      <c r="AV4372" s="165"/>
      <c r="AX4372" s="165"/>
      <c r="AZ4372" s="165"/>
      <c r="BB4372" s="165"/>
    </row>
    <row r="4373" spans="1:54" s="174" customFormat="1" ht="18.399999999999999" customHeight="1" x14ac:dyDescent="0.3">
      <c r="A4373" s="200"/>
      <c r="B4373" s="173"/>
      <c r="C4373" s="67"/>
      <c r="D4373" s="161"/>
      <c r="E4373" s="161"/>
      <c r="H4373" s="165"/>
      <c r="J4373" s="165"/>
      <c r="L4373" s="165"/>
      <c r="N4373" s="165"/>
      <c r="P4373" s="165"/>
      <c r="R4373" s="165"/>
      <c r="T4373" s="165"/>
      <c r="V4373" s="165"/>
      <c r="X4373" s="165"/>
      <c r="Z4373" s="165"/>
      <c r="AB4373" s="165"/>
      <c r="AD4373" s="165"/>
      <c r="AF4373" s="165"/>
      <c r="AH4373" s="165"/>
      <c r="AJ4373" s="165"/>
      <c r="AL4373" s="165"/>
      <c r="AN4373" s="165"/>
      <c r="AP4373" s="165"/>
      <c r="AR4373" s="165"/>
      <c r="AT4373" s="165"/>
      <c r="AV4373" s="165"/>
      <c r="AX4373" s="165"/>
      <c r="AZ4373" s="165"/>
      <c r="BB4373" s="165"/>
    </row>
    <row r="4374" spans="1:54" ht="18.399999999999999" customHeight="1" x14ac:dyDescent="0.3">
      <c r="A4374" s="182"/>
      <c r="B4374" s="160"/>
      <c r="C4374" s="64"/>
      <c r="D4374" s="161"/>
    </row>
    <row r="4375" spans="1:54" s="174" customFormat="1" ht="18.399999999999999" customHeight="1" x14ac:dyDescent="0.3">
      <c r="A4375" s="182"/>
      <c r="B4375" s="160"/>
      <c r="C4375" s="64"/>
      <c r="D4375" s="161"/>
      <c r="E4375" s="161"/>
      <c r="F4375" s="165"/>
      <c r="H4375" s="165"/>
      <c r="J4375" s="165"/>
      <c r="L4375" s="165"/>
      <c r="N4375" s="165"/>
      <c r="P4375" s="165"/>
      <c r="R4375" s="165"/>
      <c r="T4375" s="165"/>
      <c r="V4375" s="165"/>
      <c r="X4375" s="165"/>
      <c r="Z4375" s="165"/>
      <c r="AB4375" s="165"/>
      <c r="AD4375" s="165"/>
      <c r="AF4375" s="165"/>
      <c r="AH4375" s="165"/>
      <c r="AJ4375" s="165"/>
      <c r="AL4375" s="165"/>
      <c r="AN4375" s="165"/>
      <c r="AP4375" s="165"/>
      <c r="AR4375" s="165"/>
      <c r="AT4375" s="165"/>
      <c r="AV4375" s="165"/>
      <c r="AX4375" s="165"/>
      <c r="AZ4375" s="165"/>
      <c r="BB4375" s="165"/>
    </row>
    <row r="4376" spans="1:54" s="174" customFormat="1" ht="18.399999999999999" customHeight="1" x14ac:dyDescent="0.3">
      <c r="A4376" s="182"/>
      <c r="B4376" s="160"/>
      <c r="C4376" s="64"/>
      <c r="D4376" s="161"/>
      <c r="E4376" s="161"/>
      <c r="H4376" s="165"/>
      <c r="J4376" s="165"/>
      <c r="L4376" s="165"/>
      <c r="N4376" s="165"/>
      <c r="P4376" s="165"/>
      <c r="R4376" s="165"/>
      <c r="T4376" s="165"/>
      <c r="V4376" s="165"/>
      <c r="X4376" s="165"/>
      <c r="Z4376" s="165"/>
      <c r="AB4376" s="165"/>
      <c r="AD4376" s="165"/>
      <c r="AF4376" s="165"/>
      <c r="AH4376" s="165"/>
      <c r="AJ4376" s="165"/>
      <c r="AL4376" s="165"/>
      <c r="AN4376" s="165"/>
      <c r="AP4376" s="165"/>
      <c r="AR4376" s="165"/>
      <c r="AT4376" s="165"/>
      <c r="AV4376" s="165"/>
      <c r="AX4376" s="165"/>
      <c r="AZ4376" s="165"/>
      <c r="BB4376" s="165"/>
    </row>
    <row r="4377" spans="1:54" s="174" customFormat="1" ht="18.399999999999999" customHeight="1" x14ac:dyDescent="0.3">
      <c r="A4377" s="182"/>
      <c r="B4377" s="160"/>
      <c r="C4377" s="64"/>
      <c r="D4377" s="161"/>
      <c r="E4377" s="161"/>
      <c r="L4377" s="165"/>
      <c r="N4377" s="165"/>
      <c r="P4377" s="165"/>
      <c r="R4377" s="165"/>
      <c r="T4377" s="165"/>
      <c r="V4377" s="165"/>
      <c r="X4377" s="165"/>
      <c r="Z4377" s="165"/>
      <c r="AB4377" s="165"/>
      <c r="AD4377" s="165"/>
      <c r="AF4377" s="165"/>
      <c r="AH4377" s="165"/>
      <c r="AJ4377" s="165"/>
      <c r="AL4377" s="165"/>
      <c r="AN4377" s="165"/>
      <c r="AP4377" s="165"/>
      <c r="AR4377" s="165"/>
      <c r="AT4377" s="165"/>
      <c r="AV4377" s="165"/>
      <c r="AX4377" s="165"/>
      <c r="AZ4377" s="165"/>
      <c r="BB4377" s="165"/>
    </row>
    <row r="4378" spans="1:54" s="174" customFormat="1" ht="18.399999999999999" customHeight="1" x14ac:dyDescent="0.3">
      <c r="A4378" s="206"/>
      <c r="B4378" s="161"/>
      <c r="C4378" s="64"/>
      <c r="D4378" s="177"/>
      <c r="E4378" s="161"/>
      <c r="H4378" s="165"/>
      <c r="J4378" s="165"/>
      <c r="L4378" s="165"/>
      <c r="N4378" s="165"/>
      <c r="P4378" s="165"/>
      <c r="R4378" s="165"/>
      <c r="T4378" s="165"/>
      <c r="V4378" s="165"/>
      <c r="X4378" s="165"/>
      <c r="Z4378" s="165"/>
      <c r="AB4378" s="165"/>
      <c r="AD4378" s="165"/>
      <c r="AF4378" s="165"/>
      <c r="AH4378" s="165"/>
      <c r="AJ4378" s="165"/>
      <c r="AL4378" s="165"/>
      <c r="AN4378" s="165"/>
      <c r="AP4378" s="165"/>
      <c r="AR4378" s="165"/>
      <c r="AT4378" s="165"/>
      <c r="AV4378" s="165"/>
      <c r="AX4378" s="165"/>
      <c r="AZ4378" s="165"/>
      <c r="BB4378" s="165"/>
    </row>
    <row r="4379" spans="1:54" s="174" customFormat="1" ht="18.399999999999999" customHeight="1" x14ac:dyDescent="0.3">
      <c r="A4379" s="182"/>
      <c r="B4379" s="160"/>
      <c r="C4379" s="64"/>
      <c r="D4379" s="161"/>
      <c r="E4379" s="161"/>
      <c r="F4379" s="165"/>
      <c r="H4379" s="165"/>
      <c r="J4379" s="165"/>
      <c r="L4379" s="165"/>
      <c r="N4379" s="165"/>
      <c r="P4379" s="165"/>
      <c r="R4379" s="165"/>
      <c r="T4379" s="165"/>
      <c r="V4379" s="165"/>
      <c r="X4379" s="165"/>
      <c r="Z4379" s="165"/>
      <c r="AB4379" s="165"/>
      <c r="AD4379" s="165"/>
      <c r="AF4379" s="165"/>
      <c r="AH4379" s="165"/>
      <c r="AJ4379" s="165"/>
      <c r="AL4379" s="165"/>
      <c r="AN4379" s="165"/>
      <c r="AP4379" s="165"/>
      <c r="AR4379" s="165"/>
      <c r="AT4379" s="165"/>
      <c r="AV4379" s="165"/>
      <c r="AX4379" s="165"/>
      <c r="AZ4379" s="165"/>
      <c r="BB4379" s="165"/>
    </row>
    <row r="4380" spans="1:54" s="174" customFormat="1" ht="18.399999999999999" customHeight="1" x14ac:dyDescent="0.3">
      <c r="A4380" s="182"/>
      <c r="B4380" s="160"/>
      <c r="C4380" s="64"/>
      <c r="D4380" s="161"/>
      <c r="E4380" s="161"/>
      <c r="H4380" s="165"/>
      <c r="J4380" s="165"/>
      <c r="L4380" s="165"/>
      <c r="N4380" s="165"/>
      <c r="P4380" s="165"/>
      <c r="R4380" s="165"/>
      <c r="T4380" s="165"/>
      <c r="V4380" s="165"/>
      <c r="X4380" s="165"/>
      <c r="Z4380" s="165"/>
      <c r="AB4380" s="165"/>
      <c r="AD4380" s="165"/>
      <c r="AF4380" s="165"/>
      <c r="AH4380" s="165"/>
      <c r="AJ4380" s="165"/>
      <c r="AL4380" s="165"/>
      <c r="AN4380" s="165"/>
      <c r="AP4380" s="165"/>
      <c r="AR4380" s="165"/>
      <c r="AT4380" s="165"/>
      <c r="AV4380" s="165"/>
      <c r="AX4380" s="165"/>
      <c r="AZ4380" s="165"/>
      <c r="BB4380" s="165"/>
    </row>
    <row r="4381" spans="1:54" s="174" customFormat="1" ht="18.399999999999999" customHeight="1" x14ac:dyDescent="0.3">
      <c r="A4381" s="200"/>
      <c r="B4381" s="173"/>
      <c r="C4381" s="67"/>
      <c r="D4381" s="161"/>
      <c r="E4381" s="161"/>
      <c r="H4381" s="165"/>
      <c r="J4381" s="165"/>
      <c r="L4381" s="165"/>
      <c r="N4381" s="165"/>
      <c r="P4381" s="165"/>
      <c r="R4381" s="165"/>
      <c r="T4381" s="165"/>
      <c r="V4381" s="165"/>
      <c r="X4381" s="165"/>
      <c r="Z4381" s="165"/>
      <c r="AB4381" s="165"/>
      <c r="AD4381" s="165"/>
      <c r="AF4381" s="165"/>
      <c r="AH4381" s="165"/>
      <c r="AJ4381" s="165"/>
      <c r="AL4381" s="165"/>
      <c r="AN4381" s="165"/>
      <c r="AP4381" s="165"/>
      <c r="AR4381" s="165"/>
      <c r="AT4381" s="165"/>
      <c r="AV4381" s="165"/>
      <c r="AX4381" s="165"/>
      <c r="AZ4381" s="165"/>
      <c r="BB4381" s="165"/>
    </row>
    <row r="4382" spans="1:54" s="174" customFormat="1" ht="18.399999999999999" customHeight="1" x14ac:dyDescent="0.3">
      <c r="A4382" s="182"/>
      <c r="B4382" s="160"/>
      <c r="C4382" s="64"/>
      <c r="D4382" s="161"/>
      <c r="E4382" s="161"/>
      <c r="F4382" s="165"/>
      <c r="H4382" s="165"/>
      <c r="J4382" s="165"/>
      <c r="L4382" s="165"/>
      <c r="N4382" s="165"/>
      <c r="P4382" s="165"/>
      <c r="R4382" s="165"/>
      <c r="T4382" s="165"/>
      <c r="V4382" s="165"/>
      <c r="X4382" s="165"/>
      <c r="Z4382" s="165"/>
      <c r="AB4382" s="165"/>
      <c r="AD4382" s="165"/>
      <c r="AF4382" s="165"/>
      <c r="AH4382" s="165"/>
      <c r="AJ4382" s="165"/>
      <c r="AL4382" s="165"/>
      <c r="AN4382" s="165"/>
      <c r="AP4382" s="165"/>
      <c r="AR4382" s="165"/>
      <c r="AT4382" s="165"/>
      <c r="AV4382" s="165"/>
      <c r="AX4382" s="165"/>
      <c r="AZ4382" s="165"/>
      <c r="BB4382" s="165"/>
    </row>
    <row r="4383" spans="1:54" s="174" customFormat="1" ht="18.399999999999999" customHeight="1" x14ac:dyDescent="0.3">
      <c r="A4383" s="182"/>
      <c r="B4383" s="160"/>
      <c r="C4383" s="64"/>
      <c r="D4383" s="161"/>
      <c r="E4383" s="161"/>
      <c r="F4383" s="165"/>
      <c r="H4383" s="165"/>
      <c r="J4383" s="165"/>
      <c r="L4383" s="165"/>
      <c r="N4383" s="165"/>
      <c r="P4383" s="165"/>
      <c r="R4383" s="165"/>
      <c r="T4383" s="165"/>
      <c r="V4383" s="165"/>
      <c r="X4383" s="165"/>
      <c r="Z4383" s="165"/>
      <c r="AB4383" s="165"/>
      <c r="AD4383" s="165"/>
      <c r="AF4383" s="165"/>
      <c r="AH4383" s="165"/>
      <c r="AJ4383" s="165"/>
      <c r="AL4383" s="165"/>
      <c r="AN4383" s="165"/>
      <c r="AP4383" s="165"/>
      <c r="AR4383" s="165"/>
      <c r="AT4383" s="165"/>
      <c r="AV4383" s="165"/>
      <c r="AX4383" s="165"/>
      <c r="AZ4383" s="165"/>
      <c r="BB4383" s="165"/>
    </row>
    <row r="4384" spans="1:54" s="174" customFormat="1" ht="18.399999999999999" customHeight="1" x14ac:dyDescent="0.3">
      <c r="A4384" s="200"/>
      <c r="B4384" s="173"/>
      <c r="C4384" s="67"/>
      <c r="D4384" s="161"/>
      <c r="E4384" s="161"/>
      <c r="H4384" s="165"/>
      <c r="J4384" s="165"/>
      <c r="L4384" s="165"/>
      <c r="N4384" s="165"/>
      <c r="P4384" s="165"/>
      <c r="R4384" s="165"/>
      <c r="T4384" s="165"/>
      <c r="V4384" s="165"/>
      <c r="X4384" s="165"/>
      <c r="Z4384" s="165"/>
      <c r="AB4384" s="165"/>
      <c r="AD4384" s="165"/>
      <c r="AF4384" s="165"/>
      <c r="AH4384" s="165"/>
      <c r="AJ4384" s="165"/>
      <c r="AL4384" s="165"/>
      <c r="AN4384" s="165"/>
      <c r="AP4384" s="165"/>
      <c r="AR4384" s="165"/>
      <c r="AT4384" s="165"/>
      <c r="AV4384" s="165"/>
      <c r="AX4384" s="165"/>
      <c r="AZ4384" s="165"/>
      <c r="BB4384" s="165"/>
    </row>
    <row r="4385" spans="1:54" s="174" customFormat="1" ht="18.399999999999999" customHeight="1" x14ac:dyDescent="0.3">
      <c r="A4385" s="182"/>
      <c r="B4385" s="160"/>
      <c r="C4385" s="64"/>
      <c r="D4385" s="161"/>
      <c r="E4385" s="161"/>
      <c r="H4385" s="165"/>
      <c r="J4385" s="165"/>
      <c r="L4385" s="165"/>
      <c r="N4385" s="165"/>
      <c r="P4385" s="165"/>
      <c r="R4385" s="165"/>
      <c r="T4385" s="165"/>
      <c r="V4385" s="165"/>
      <c r="X4385" s="165"/>
      <c r="Z4385" s="165"/>
      <c r="AB4385" s="165"/>
      <c r="AD4385" s="165"/>
      <c r="AF4385" s="165"/>
      <c r="AH4385" s="165"/>
      <c r="AJ4385" s="165"/>
      <c r="AL4385" s="165"/>
      <c r="AN4385" s="165"/>
      <c r="AP4385" s="165"/>
      <c r="AR4385" s="165"/>
      <c r="AT4385" s="165"/>
      <c r="AV4385" s="165"/>
      <c r="AX4385" s="165"/>
      <c r="AZ4385" s="165"/>
      <c r="BB4385" s="165"/>
    </row>
    <row r="4386" spans="1:54" s="174" customFormat="1" ht="18.399999999999999" customHeight="1" x14ac:dyDescent="0.3">
      <c r="A4386" s="206"/>
      <c r="B4386" s="161"/>
      <c r="C4386" s="64"/>
      <c r="D4386" s="161"/>
      <c r="E4386" s="161"/>
      <c r="H4386" s="165"/>
      <c r="J4386" s="165"/>
      <c r="L4386" s="165"/>
      <c r="N4386" s="165"/>
      <c r="P4386" s="165"/>
      <c r="R4386" s="165"/>
      <c r="T4386" s="165"/>
      <c r="V4386" s="165"/>
      <c r="X4386" s="165"/>
      <c r="Z4386" s="165"/>
      <c r="AB4386" s="165"/>
      <c r="AD4386" s="165"/>
      <c r="AF4386" s="165"/>
      <c r="AH4386" s="165"/>
      <c r="AJ4386" s="165"/>
      <c r="AL4386" s="165"/>
      <c r="AN4386" s="165"/>
      <c r="AP4386" s="165"/>
      <c r="AR4386" s="165"/>
      <c r="AT4386" s="165"/>
      <c r="AV4386" s="165"/>
      <c r="AX4386" s="165"/>
      <c r="AZ4386" s="165"/>
      <c r="BB4386" s="165"/>
    </row>
    <row r="4387" spans="1:54" s="174" customFormat="1" ht="18.399999999999999" customHeight="1" x14ac:dyDescent="0.3">
      <c r="A4387" s="182"/>
      <c r="B4387" s="160"/>
      <c r="C4387" s="64"/>
      <c r="D4387" s="161"/>
      <c r="E4387" s="161"/>
      <c r="J4387" s="165"/>
      <c r="L4387" s="165"/>
      <c r="N4387" s="165"/>
      <c r="P4387" s="165"/>
      <c r="R4387" s="165"/>
      <c r="T4387" s="165"/>
      <c r="V4387" s="165"/>
      <c r="X4387" s="165"/>
      <c r="Z4387" s="165"/>
      <c r="AB4387" s="165"/>
      <c r="AD4387" s="165"/>
      <c r="AF4387" s="165"/>
      <c r="AH4387" s="165"/>
      <c r="AJ4387" s="165"/>
      <c r="AL4387" s="165"/>
      <c r="AN4387" s="165"/>
      <c r="AP4387" s="165"/>
      <c r="AR4387" s="165"/>
      <c r="AT4387" s="165"/>
      <c r="AV4387" s="165"/>
      <c r="AX4387" s="165"/>
      <c r="AZ4387" s="165"/>
      <c r="BB4387" s="165"/>
    </row>
    <row r="4388" spans="1:54" s="174" customFormat="1" ht="18.399999999999999" customHeight="1" x14ac:dyDescent="0.3">
      <c r="A4388" s="200"/>
      <c r="B4388" s="173"/>
      <c r="C4388" s="80"/>
      <c r="D4388" s="161"/>
      <c r="E4388" s="161"/>
      <c r="H4388" s="165"/>
      <c r="J4388" s="165"/>
      <c r="L4388" s="165"/>
      <c r="N4388" s="165"/>
      <c r="P4388" s="165"/>
      <c r="R4388" s="165"/>
      <c r="T4388" s="165"/>
      <c r="V4388" s="165"/>
      <c r="X4388" s="165"/>
      <c r="Z4388" s="165"/>
      <c r="AB4388" s="165"/>
      <c r="AD4388" s="165"/>
      <c r="AF4388" s="165"/>
      <c r="AH4388" s="165"/>
      <c r="AJ4388" s="165"/>
      <c r="AL4388" s="165"/>
      <c r="AN4388" s="165"/>
      <c r="AP4388" s="165"/>
      <c r="AR4388" s="165"/>
      <c r="AT4388" s="165"/>
      <c r="AV4388" s="165"/>
      <c r="AX4388" s="165"/>
      <c r="AZ4388" s="165"/>
      <c r="BB4388" s="165"/>
    </row>
    <row r="4389" spans="1:54" s="174" customFormat="1" ht="18.399999999999999" customHeight="1" x14ac:dyDescent="0.3">
      <c r="A4389" s="182"/>
      <c r="B4389" s="160"/>
      <c r="C4389" s="64"/>
      <c r="D4389" s="161"/>
      <c r="E4389" s="161"/>
      <c r="F4389" s="165"/>
      <c r="H4389" s="165"/>
      <c r="J4389" s="165"/>
      <c r="L4389" s="165"/>
      <c r="N4389" s="165"/>
      <c r="P4389" s="165"/>
      <c r="R4389" s="165"/>
      <c r="T4389" s="165"/>
      <c r="V4389" s="165"/>
      <c r="X4389" s="165"/>
      <c r="Z4389" s="165"/>
      <c r="AB4389" s="165"/>
      <c r="AD4389" s="165"/>
      <c r="AF4389" s="165"/>
      <c r="AH4389" s="165"/>
      <c r="AJ4389" s="165"/>
      <c r="AL4389" s="165"/>
      <c r="AN4389" s="165"/>
      <c r="AP4389" s="165"/>
      <c r="AR4389" s="165"/>
      <c r="AT4389" s="165"/>
      <c r="AV4389" s="165"/>
      <c r="AX4389" s="165"/>
      <c r="AZ4389" s="165"/>
      <c r="BB4389" s="165"/>
    </row>
    <row r="4390" spans="1:54" s="174" customFormat="1" ht="18.399999999999999" customHeight="1" x14ac:dyDescent="0.3">
      <c r="A4390" s="182"/>
      <c r="B4390" s="160"/>
      <c r="C4390" s="64"/>
      <c r="D4390" s="161"/>
      <c r="E4390" s="161"/>
      <c r="H4390" s="165"/>
      <c r="J4390" s="165"/>
      <c r="L4390" s="165"/>
      <c r="N4390" s="165"/>
      <c r="P4390" s="165"/>
      <c r="R4390" s="165"/>
      <c r="T4390" s="165"/>
      <c r="V4390" s="165"/>
      <c r="X4390" s="165"/>
      <c r="Z4390" s="165"/>
      <c r="AB4390" s="165"/>
      <c r="AD4390" s="165"/>
      <c r="AF4390" s="165"/>
      <c r="AH4390" s="165"/>
      <c r="AJ4390" s="165"/>
      <c r="AL4390" s="165"/>
      <c r="AN4390" s="165"/>
      <c r="AP4390" s="165"/>
      <c r="AR4390" s="165"/>
      <c r="AT4390" s="165"/>
      <c r="AV4390" s="165"/>
      <c r="AX4390" s="165"/>
      <c r="AZ4390" s="165"/>
      <c r="BB4390" s="165"/>
    </row>
    <row r="4391" spans="1:54" s="174" customFormat="1" ht="18.399999999999999" customHeight="1" x14ac:dyDescent="0.3">
      <c r="A4391" s="182"/>
      <c r="B4391" s="160"/>
      <c r="C4391" s="64"/>
      <c r="D4391" s="161"/>
      <c r="E4391" s="161"/>
      <c r="F4391" s="165"/>
      <c r="H4391" s="165"/>
      <c r="J4391" s="165"/>
      <c r="L4391" s="165"/>
      <c r="N4391" s="165"/>
      <c r="P4391" s="165"/>
      <c r="R4391" s="165"/>
      <c r="T4391" s="165"/>
      <c r="V4391" s="165"/>
      <c r="X4391" s="165"/>
      <c r="Z4391" s="165"/>
      <c r="AB4391" s="165"/>
      <c r="AD4391" s="165"/>
      <c r="AF4391" s="165"/>
      <c r="AH4391" s="165"/>
      <c r="AJ4391" s="165"/>
      <c r="AL4391" s="165"/>
      <c r="AN4391" s="165"/>
      <c r="AP4391" s="165"/>
      <c r="AR4391" s="165"/>
      <c r="AT4391" s="165"/>
      <c r="AV4391" s="165"/>
      <c r="AX4391" s="165"/>
      <c r="AZ4391" s="165"/>
      <c r="BB4391" s="165"/>
    </row>
    <row r="4392" spans="1:54" s="174" customFormat="1" ht="18.399999999999999" customHeight="1" x14ac:dyDescent="0.3">
      <c r="A4392" s="182"/>
      <c r="B4392" s="160"/>
      <c r="C4392" s="64"/>
      <c r="D4392" s="161"/>
      <c r="E4392" s="161"/>
      <c r="F4392" s="165"/>
      <c r="H4392" s="165"/>
      <c r="J4392" s="165"/>
      <c r="L4392" s="165"/>
      <c r="N4392" s="165"/>
      <c r="P4392" s="165"/>
      <c r="R4392" s="165"/>
      <c r="T4392" s="165"/>
      <c r="V4392" s="165"/>
      <c r="X4392" s="165"/>
      <c r="Z4392" s="165"/>
      <c r="AB4392" s="165"/>
      <c r="AD4392" s="165"/>
      <c r="AF4392" s="165"/>
      <c r="AH4392" s="165"/>
      <c r="AJ4392" s="165"/>
      <c r="AL4392" s="165"/>
      <c r="AN4392" s="165"/>
      <c r="AP4392" s="165"/>
      <c r="AR4392" s="165"/>
      <c r="AT4392" s="165"/>
      <c r="AV4392" s="165"/>
      <c r="AX4392" s="165"/>
      <c r="AZ4392" s="165"/>
      <c r="BB4392" s="165"/>
    </row>
    <row r="4393" spans="1:54" s="174" customFormat="1" ht="18.399999999999999" customHeight="1" x14ac:dyDescent="0.3">
      <c r="A4393" s="182"/>
      <c r="B4393" s="160"/>
      <c r="C4393" s="64"/>
      <c r="D4393" s="161"/>
      <c r="E4393" s="161"/>
      <c r="F4393" s="165"/>
      <c r="H4393" s="165"/>
      <c r="J4393" s="165"/>
      <c r="L4393" s="165"/>
      <c r="N4393" s="165"/>
      <c r="P4393" s="165"/>
      <c r="R4393" s="165"/>
      <c r="T4393" s="165"/>
      <c r="V4393" s="165"/>
      <c r="X4393" s="165"/>
      <c r="Z4393" s="165"/>
      <c r="AB4393" s="165"/>
      <c r="AD4393" s="165"/>
      <c r="AF4393" s="165"/>
      <c r="AH4393" s="165"/>
      <c r="AJ4393" s="165"/>
      <c r="AL4393" s="165"/>
      <c r="AN4393" s="165"/>
      <c r="AP4393" s="165"/>
      <c r="AR4393" s="165"/>
      <c r="AT4393" s="165"/>
      <c r="AV4393" s="165"/>
      <c r="AX4393" s="165"/>
      <c r="AZ4393" s="165"/>
      <c r="BB4393" s="165"/>
    </row>
    <row r="4394" spans="1:54" s="174" customFormat="1" ht="18.399999999999999" customHeight="1" x14ac:dyDescent="0.3">
      <c r="A4394" s="182"/>
      <c r="B4394" s="160"/>
      <c r="C4394" s="64"/>
      <c r="D4394" s="161"/>
      <c r="E4394" s="161"/>
      <c r="J4394" s="165"/>
      <c r="L4394" s="165"/>
      <c r="N4394" s="165"/>
      <c r="P4394" s="165"/>
      <c r="R4394" s="165"/>
      <c r="T4394" s="165"/>
      <c r="V4394" s="165"/>
      <c r="X4394" s="165"/>
      <c r="Z4394" s="165"/>
      <c r="AB4394" s="165"/>
      <c r="AD4394" s="165"/>
      <c r="AF4394" s="165"/>
      <c r="AH4394" s="165"/>
      <c r="AJ4394" s="165"/>
      <c r="AL4394" s="165"/>
      <c r="AN4394" s="165"/>
      <c r="AP4394" s="165"/>
      <c r="AR4394" s="165"/>
      <c r="AT4394" s="165"/>
      <c r="AV4394" s="165"/>
      <c r="AX4394" s="165"/>
      <c r="AZ4394" s="165"/>
      <c r="BB4394" s="165"/>
    </row>
    <row r="4395" spans="1:54" s="174" customFormat="1" ht="18.399999999999999" customHeight="1" x14ac:dyDescent="0.3">
      <c r="A4395" s="182"/>
      <c r="B4395" s="160"/>
      <c r="C4395" s="64"/>
      <c r="D4395" s="161"/>
      <c r="E4395" s="161"/>
      <c r="F4395" s="165"/>
      <c r="H4395" s="165"/>
      <c r="J4395" s="165"/>
      <c r="L4395" s="165"/>
      <c r="N4395" s="165"/>
      <c r="P4395" s="165"/>
      <c r="R4395" s="165"/>
      <c r="T4395" s="165"/>
      <c r="V4395" s="165"/>
      <c r="X4395" s="165"/>
      <c r="Z4395" s="165"/>
      <c r="AB4395" s="165"/>
      <c r="AD4395" s="165"/>
      <c r="AF4395" s="165"/>
      <c r="AH4395" s="165"/>
      <c r="AJ4395" s="165"/>
      <c r="AL4395" s="165"/>
      <c r="AN4395" s="165"/>
      <c r="AP4395" s="165"/>
      <c r="AR4395" s="165"/>
      <c r="AT4395" s="165"/>
      <c r="AV4395" s="165"/>
      <c r="AX4395" s="165"/>
      <c r="AZ4395" s="165"/>
      <c r="BB4395" s="165"/>
    </row>
    <row r="4396" spans="1:54" s="174" customFormat="1" ht="18.399999999999999" customHeight="1" x14ac:dyDescent="0.3">
      <c r="A4396" s="182"/>
      <c r="B4396" s="160"/>
      <c r="C4396" s="64"/>
      <c r="D4396" s="161"/>
      <c r="E4396" s="161"/>
      <c r="F4396" s="165"/>
      <c r="H4396" s="165"/>
      <c r="J4396" s="165"/>
      <c r="L4396" s="165"/>
      <c r="N4396" s="165"/>
      <c r="P4396" s="165"/>
      <c r="R4396" s="165"/>
      <c r="T4396" s="165"/>
      <c r="V4396" s="165"/>
      <c r="X4396" s="165"/>
      <c r="Z4396" s="165"/>
      <c r="AB4396" s="165"/>
      <c r="AD4396" s="165"/>
      <c r="AF4396" s="165"/>
      <c r="AH4396" s="165"/>
      <c r="AJ4396" s="165"/>
      <c r="AL4396" s="165"/>
      <c r="AN4396" s="165"/>
      <c r="AP4396" s="165"/>
      <c r="AR4396" s="165"/>
      <c r="AT4396" s="165"/>
      <c r="AV4396" s="165"/>
      <c r="AX4396" s="165"/>
      <c r="AZ4396" s="165"/>
      <c r="BB4396" s="165"/>
    </row>
    <row r="4397" spans="1:54" s="174" customFormat="1" ht="18.399999999999999" customHeight="1" x14ac:dyDescent="0.3">
      <c r="A4397" s="182"/>
      <c r="B4397" s="160"/>
      <c r="C4397" s="64"/>
      <c r="D4397" s="161"/>
      <c r="E4397" s="161"/>
      <c r="F4397" s="165"/>
      <c r="H4397" s="165"/>
      <c r="J4397" s="165"/>
      <c r="L4397" s="165"/>
      <c r="N4397" s="165"/>
      <c r="P4397" s="165"/>
      <c r="R4397" s="165"/>
      <c r="T4397" s="165"/>
      <c r="V4397" s="165"/>
      <c r="X4397" s="165"/>
      <c r="Z4397" s="165"/>
      <c r="AB4397" s="165"/>
      <c r="AD4397" s="165"/>
      <c r="AF4397" s="165"/>
      <c r="AH4397" s="165"/>
      <c r="AJ4397" s="165"/>
      <c r="AL4397" s="165"/>
      <c r="AN4397" s="165"/>
      <c r="AP4397" s="165"/>
      <c r="AR4397" s="165"/>
      <c r="AT4397" s="165"/>
      <c r="AV4397" s="165"/>
      <c r="AX4397" s="165"/>
      <c r="AZ4397" s="165"/>
      <c r="BB4397" s="165"/>
    </row>
    <row r="4398" spans="1:54" s="174" customFormat="1" ht="18.399999999999999" customHeight="1" x14ac:dyDescent="0.3">
      <c r="A4398" s="182"/>
      <c r="B4398" s="160"/>
      <c r="C4398" s="64"/>
      <c r="D4398" s="161"/>
      <c r="E4398" s="161"/>
      <c r="F4398" s="165"/>
      <c r="H4398" s="165"/>
      <c r="J4398" s="165"/>
      <c r="L4398" s="165"/>
      <c r="N4398" s="165"/>
      <c r="P4398" s="165"/>
      <c r="R4398" s="165"/>
      <c r="T4398" s="165"/>
      <c r="V4398" s="165"/>
      <c r="X4398" s="165"/>
      <c r="Z4398" s="165"/>
      <c r="AB4398" s="165"/>
      <c r="AD4398" s="165"/>
      <c r="AF4398" s="165"/>
      <c r="AH4398" s="165"/>
      <c r="AJ4398" s="165"/>
      <c r="AL4398" s="165"/>
      <c r="AN4398" s="165"/>
      <c r="AP4398" s="165"/>
      <c r="AR4398" s="165"/>
      <c r="AT4398" s="165"/>
      <c r="AV4398" s="165"/>
      <c r="AX4398" s="165"/>
      <c r="AZ4398" s="165"/>
      <c r="BB4398" s="165"/>
    </row>
    <row r="4399" spans="1:54" s="174" customFormat="1" ht="18.399999999999999" customHeight="1" x14ac:dyDescent="0.3">
      <c r="A4399" s="182"/>
      <c r="B4399" s="160"/>
      <c r="C4399" s="64"/>
      <c r="D4399" s="161"/>
      <c r="E4399" s="161"/>
      <c r="F4399" s="165"/>
      <c r="H4399" s="165"/>
      <c r="J4399" s="165"/>
      <c r="L4399" s="165"/>
      <c r="N4399" s="165"/>
      <c r="P4399" s="165"/>
      <c r="R4399" s="165"/>
      <c r="T4399" s="165"/>
      <c r="V4399" s="165"/>
      <c r="X4399" s="165"/>
      <c r="Z4399" s="165"/>
      <c r="AB4399" s="165"/>
      <c r="AD4399" s="165"/>
      <c r="AF4399" s="165"/>
      <c r="AH4399" s="165"/>
      <c r="AJ4399" s="165"/>
      <c r="AL4399" s="165"/>
      <c r="AN4399" s="165"/>
      <c r="AP4399" s="165"/>
      <c r="AR4399" s="165"/>
      <c r="AT4399" s="165"/>
      <c r="AV4399" s="165"/>
      <c r="AX4399" s="165"/>
      <c r="AZ4399" s="165"/>
      <c r="BB4399" s="165"/>
    </row>
    <row r="4400" spans="1:54" s="174" customFormat="1" ht="18.399999999999999" customHeight="1" x14ac:dyDescent="0.3">
      <c r="A4400" s="206"/>
      <c r="B4400" s="161"/>
      <c r="C4400" s="89"/>
      <c r="D4400" s="177"/>
      <c r="E4400" s="161"/>
      <c r="H4400" s="165"/>
      <c r="J4400" s="165"/>
      <c r="L4400" s="165"/>
      <c r="N4400" s="165"/>
      <c r="P4400" s="165"/>
      <c r="R4400" s="165"/>
      <c r="T4400" s="165"/>
      <c r="V4400" s="165"/>
      <c r="X4400" s="165"/>
      <c r="Z4400" s="165"/>
      <c r="AB4400" s="165"/>
      <c r="AD4400" s="165"/>
      <c r="AF4400" s="165"/>
      <c r="AH4400" s="165"/>
      <c r="AJ4400" s="165"/>
      <c r="AL4400" s="165"/>
      <c r="AN4400" s="165"/>
      <c r="AP4400" s="165"/>
      <c r="AR4400" s="165"/>
      <c r="AT4400" s="165"/>
      <c r="AV4400" s="165"/>
      <c r="AX4400" s="165"/>
      <c r="AZ4400" s="165"/>
      <c r="BB4400" s="165"/>
    </row>
    <row r="4401" spans="1:54" s="174" customFormat="1" ht="18.399999999999999" customHeight="1" x14ac:dyDescent="0.3">
      <c r="A4401" s="182"/>
      <c r="B4401" s="160"/>
      <c r="C4401" s="64"/>
      <c r="D4401" s="161"/>
      <c r="E4401" s="161"/>
      <c r="H4401" s="165"/>
      <c r="J4401" s="165"/>
      <c r="L4401" s="165"/>
      <c r="N4401" s="165"/>
      <c r="P4401" s="165"/>
      <c r="R4401" s="165"/>
      <c r="T4401" s="165"/>
      <c r="V4401" s="165"/>
      <c r="X4401" s="165"/>
      <c r="Z4401" s="165"/>
      <c r="AB4401" s="165"/>
      <c r="AD4401" s="165"/>
      <c r="AF4401" s="165"/>
      <c r="AH4401" s="165"/>
      <c r="AJ4401" s="165"/>
      <c r="AL4401" s="165"/>
      <c r="AN4401" s="165"/>
      <c r="AP4401" s="165"/>
      <c r="AR4401" s="165"/>
      <c r="AT4401" s="165"/>
      <c r="AV4401" s="165"/>
      <c r="AX4401" s="165"/>
      <c r="AZ4401" s="165"/>
      <c r="BB4401" s="165"/>
    </row>
    <row r="4402" spans="1:54" s="174" customFormat="1" ht="18.399999999999999" customHeight="1" x14ac:dyDescent="0.3">
      <c r="A4402" s="182"/>
      <c r="B4402" s="160"/>
      <c r="C4402" s="64"/>
      <c r="D4402" s="161"/>
      <c r="E4402" s="161"/>
      <c r="H4402" s="164"/>
      <c r="J4402" s="164"/>
      <c r="L4402" s="164"/>
      <c r="N4402" s="164"/>
      <c r="P4402" s="164"/>
      <c r="R4402" s="164"/>
      <c r="T4402" s="164"/>
      <c r="V4402" s="164"/>
      <c r="X4402" s="164"/>
      <c r="Z4402" s="164"/>
      <c r="AB4402" s="164"/>
      <c r="AD4402" s="164"/>
      <c r="AF4402" s="164"/>
      <c r="AH4402" s="164"/>
      <c r="AJ4402" s="164"/>
      <c r="AL4402" s="164"/>
      <c r="AN4402" s="164"/>
      <c r="AP4402" s="164"/>
      <c r="AR4402" s="164"/>
      <c r="AT4402" s="164"/>
      <c r="AV4402" s="164"/>
      <c r="AX4402" s="164"/>
      <c r="AZ4402" s="164"/>
      <c r="BB4402" s="164"/>
    </row>
    <row r="4403" spans="1:54" s="174" customFormat="1" ht="18.399999999999999" customHeight="1" x14ac:dyDescent="0.3">
      <c r="A4403" s="182"/>
      <c r="B4403" s="160"/>
      <c r="C4403" s="64"/>
      <c r="D4403" s="161"/>
      <c r="E4403" s="161"/>
      <c r="H4403" s="165"/>
      <c r="J4403" s="165"/>
      <c r="L4403" s="165"/>
      <c r="N4403" s="165"/>
      <c r="P4403" s="165"/>
      <c r="R4403" s="165"/>
      <c r="T4403" s="165"/>
      <c r="V4403" s="165"/>
      <c r="X4403" s="165"/>
      <c r="Z4403" s="165"/>
      <c r="AB4403" s="165"/>
      <c r="AD4403" s="165"/>
      <c r="AF4403" s="165"/>
      <c r="AH4403" s="165"/>
      <c r="AJ4403" s="165"/>
      <c r="AL4403" s="165"/>
      <c r="AN4403" s="165"/>
      <c r="AP4403" s="165"/>
      <c r="AR4403" s="165"/>
      <c r="AT4403" s="165"/>
      <c r="AV4403" s="165"/>
      <c r="AX4403" s="165"/>
      <c r="AZ4403" s="165"/>
      <c r="BB4403" s="165"/>
    </row>
    <row r="4404" spans="1:54" s="174" customFormat="1" ht="18.399999999999999" customHeight="1" x14ac:dyDescent="0.3">
      <c r="A4404" s="200"/>
      <c r="B4404" s="173"/>
      <c r="C4404" s="67"/>
      <c r="D4404" s="161"/>
      <c r="E4404" s="161"/>
      <c r="F4404" s="165"/>
      <c r="H4404" s="165"/>
      <c r="J4404" s="165"/>
      <c r="L4404" s="165"/>
      <c r="N4404" s="165"/>
      <c r="P4404" s="165"/>
      <c r="R4404" s="165"/>
      <c r="T4404" s="165"/>
      <c r="V4404" s="165"/>
      <c r="X4404" s="165"/>
      <c r="Z4404" s="165"/>
      <c r="AB4404" s="165"/>
      <c r="AD4404" s="165"/>
      <c r="AF4404" s="165"/>
      <c r="AH4404" s="165"/>
      <c r="AJ4404" s="165"/>
      <c r="AL4404" s="165"/>
      <c r="AN4404" s="165"/>
      <c r="AP4404" s="165"/>
      <c r="AR4404" s="165"/>
      <c r="AT4404" s="165"/>
      <c r="AV4404" s="165"/>
      <c r="AX4404" s="165"/>
      <c r="AZ4404" s="165"/>
      <c r="BB4404" s="165"/>
    </row>
    <row r="4405" spans="1:54" s="174" customFormat="1" ht="18.399999999999999" customHeight="1" x14ac:dyDescent="0.3">
      <c r="A4405" s="200"/>
      <c r="B4405" s="173"/>
      <c r="C4405" s="67"/>
      <c r="D4405" s="161"/>
      <c r="E4405" s="161"/>
      <c r="H4405" s="165"/>
      <c r="J4405" s="165"/>
      <c r="L4405" s="165"/>
      <c r="N4405" s="165"/>
      <c r="P4405" s="165"/>
      <c r="R4405" s="165"/>
      <c r="T4405" s="165"/>
      <c r="V4405" s="165"/>
      <c r="X4405" s="165"/>
      <c r="Z4405" s="165"/>
      <c r="AB4405" s="165"/>
      <c r="AD4405" s="165"/>
      <c r="AF4405" s="165"/>
      <c r="AH4405" s="165"/>
      <c r="AJ4405" s="165"/>
      <c r="AL4405" s="165"/>
      <c r="AN4405" s="165"/>
      <c r="AP4405" s="165"/>
      <c r="AR4405" s="165"/>
      <c r="AT4405" s="165"/>
      <c r="AV4405" s="165"/>
      <c r="AX4405" s="165"/>
      <c r="AZ4405" s="165"/>
      <c r="BB4405" s="165"/>
    </row>
    <row r="4406" spans="1:54" s="174" customFormat="1" ht="18.399999999999999" customHeight="1" x14ac:dyDescent="0.3">
      <c r="A4406" s="182"/>
      <c r="B4406" s="160"/>
      <c r="C4406" s="64"/>
      <c r="D4406" s="161"/>
      <c r="E4406" s="161"/>
      <c r="H4406" s="165"/>
      <c r="J4406" s="165"/>
      <c r="L4406" s="165"/>
      <c r="N4406" s="165"/>
      <c r="P4406" s="165"/>
      <c r="R4406" s="165"/>
      <c r="T4406" s="165"/>
      <c r="V4406" s="165"/>
      <c r="X4406" s="165"/>
      <c r="Z4406" s="165"/>
      <c r="AB4406" s="165"/>
      <c r="AD4406" s="165"/>
      <c r="AF4406" s="165"/>
      <c r="AH4406" s="165"/>
      <c r="AJ4406" s="165"/>
      <c r="AL4406" s="165"/>
      <c r="AN4406" s="165"/>
      <c r="AP4406" s="165"/>
      <c r="AR4406" s="165"/>
      <c r="AT4406" s="165"/>
      <c r="AV4406" s="165"/>
      <c r="AX4406" s="165"/>
      <c r="AZ4406" s="165"/>
      <c r="BB4406" s="165"/>
    </row>
    <row r="4407" spans="1:54" s="174" customFormat="1" ht="18.399999999999999" customHeight="1" x14ac:dyDescent="0.3">
      <c r="A4407" s="182"/>
      <c r="B4407" s="160"/>
      <c r="C4407" s="64"/>
      <c r="D4407" s="161"/>
      <c r="E4407" s="161"/>
      <c r="H4407" s="165"/>
      <c r="J4407" s="165"/>
      <c r="L4407" s="165"/>
      <c r="N4407" s="165"/>
      <c r="P4407" s="165"/>
      <c r="R4407" s="165"/>
      <c r="T4407" s="165"/>
      <c r="V4407" s="165"/>
      <c r="X4407" s="165"/>
      <c r="Z4407" s="165"/>
      <c r="AB4407" s="165"/>
      <c r="AD4407" s="165"/>
      <c r="AF4407" s="165"/>
      <c r="AH4407" s="165"/>
      <c r="AJ4407" s="165"/>
      <c r="AL4407" s="165"/>
      <c r="AN4407" s="165"/>
      <c r="AP4407" s="165"/>
      <c r="AR4407" s="165"/>
      <c r="AT4407" s="165"/>
      <c r="AV4407" s="165"/>
      <c r="AX4407" s="165"/>
      <c r="AZ4407" s="165"/>
      <c r="BB4407" s="165"/>
    </row>
    <row r="4408" spans="1:54" s="174" customFormat="1" ht="18.399999999999999" customHeight="1" x14ac:dyDescent="0.3">
      <c r="A4408" s="182"/>
      <c r="B4408" s="160"/>
      <c r="C4408" s="64"/>
      <c r="D4408" s="161"/>
      <c r="E4408" s="161"/>
      <c r="H4408" s="165"/>
      <c r="J4408" s="165"/>
      <c r="L4408" s="165"/>
      <c r="N4408" s="165"/>
      <c r="P4408" s="165"/>
      <c r="R4408" s="165"/>
      <c r="T4408" s="165"/>
      <c r="V4408" s="165"/>
      <c r="X4408" s="165"/>
      <c r="Z4408" s="165"/>
      <c r="AB4408" s="165"/>
      <c r="AD4408" s="165"/>
      <c r="AF4408" s="165"/>
      <c r="AH4408" s="165"/>
      <c r="AJ4408" s="165"/>
      <c r="AL4408" s="165"/>
      <c r="AN4408" s="165"/>
      <c r="AP4408" s="165"/>
      <c r="AR4408" s="165"/>
      <c r="AT4408" s="165"/>
      <c r="AV4408" s="165"/>
      <c r="AX4408" s="165"/>
      <c r="AZ4408" s="165"/>
      <c r="BB4408" s="165"/>
    </row>
    <row r="4409" spans="1:54" s="174" customFormat="1" ht="18.399999999999999" customHeight="1" x14ac:dyDescent="0.3">
      <c r="A4409" s="182"/>
      <c r="B4409" s="160"/>
      <c r="C4409" s="64"/>
      <c r="D4409" s="161"/>
      <c r="E4409" s="161"/>
      <c r="L4409" s="165"/>
      <c r="N4409" s="165"/>
      <c r="P4409" s="165"/>
      <c r="R4409" s="165"/>
      <c r="T4409" s="165"/>
      <c r="V4409" s="165"/>
      <c r="X4409" s="165"/>
      <c r="Z4409" s="165"/>
      <c r="AB4409" s="165"/>
      <c r="AD4409" s="165"/>
      <c r="AF4409" s="165"/>
      <c r="AH4409" s="165"/>
      <c r="AJ4409" s="165"/>
      <c r="AL4409" s="165"/>
      <c r="AN4409" s="165"/>
      <c r="AP4409" s="165"/>
      <c r="AR4409" s="165"/>
      <c r="AT4409" s="165"/>
      <c r="AV4409" s="165"/>
      <c r="AX4409" s="165"/>
      <c r="AZ4409" s="165"/>
      <c r="BB4409" s="165"/>
    </row>
    <row r="4410" spans="1:54" s="174" customFormat="1" ht="18.399999999999999" customHeight="1" x14ac:dyDescent="0.3">
      <c r="A4410" s="182"/>
      <c r="B4410" s="160"/>
      <c r="C4410" s="64"/>
      <c r="D4410" s="161"/>
      <c r="E4410" s="161"/>
      <c r="F4410" s="165"/>
      <c r="H4410" s="165"/>
      <c r="J4410" s="165"/>
      <c r="L4410" s="165"/>
      <c r="N4410" s="165"/>
      <c r="P4410" s="165"/>
      <c r="R4410" s="165"/>
      <c r="T4410" s="165"/>
      <c r="V4410" s="165"/>
      <c r="X4410" s="165"/>
      <c r="Z4410" s="165"/>
      <c r="AB4410" s="165"/>
      <c r="AD4410" s="165"/>
      <c r="AF4410" s="165"/>
      <c r="AH4410" s="165"/>
      <c r="AJ4410" s="165"/>
      <c r="AL4410" s="165"/>
      <c r="AN4410" s="165"/>
      <c r="AP4410" s="165"/>
      <c r="AR4410" s="165"/>
      <c r="AT4410" s="165"/>
      <c r="AV4410" s="165"/>
      <c r="AX4410" s="165"/>
      <c r="AZ4410" s="165"/>
      <c r="BB4410" s="165"/>
    </row>
    <row r="4411" spans="1:54" s="174" customFormat="1" ht="18.399999999999999" customHeight="1" x14ac:dyDescent="0.3">
      <c r="A4411" s="182"/>
      <c r="B4411" s="160"/>
      <c r="C4411" s="64"/>
      <c r="D4411" s="161"/>
      <c r="E4411" s="161"/>
      <c r="F4411" s="165"/>
      <c r="H4411" s="165"/>
      <c r="J4411" s="165"/>
      <c r="L4411" s="165"/>
      <c r="N4411" s="165"/>
      <c r="P4411" s="165"/>
      <c r="R4411" s="165"/>
      <c r="T4411" s="165"/>
      <c r="V4411" s="165"/>
      <c r="X4411" s="165"/>
      <c r="Z4411" s="165"/>
      <c r="AB4411" s="165"/>
      <c r="AD4411" s="165"/>
      <c r="AF4411" s="165"/>
      <c r="AH4411" s="165"/>
      <c r="AJ4411" s="165"/>
      <c r="AL4411" s="165"/>
      <c r="AN4411" s="165"/>
      <c r="AP4411" s="165"/>
      <c r="AR4411" s="165"/>
      <c r="AT4411" s="165"/>
      <c r="AV4411" s="165"/>
      <c r="AX4411" s="165"/>
      <c r="AZ4411" s="165"/>
      <c r="BB4411" s="165"/>
    </row>
    <row r="4412" spans="1:54" s="174" customFormat="1" ht="18.399999999999999" customHeight="1" x14ac:dyDescent="0.3">
      <c r="A4412" s="182"/>
      <c r="B4412" s="160"/>
      <c r="C4412" s="64"/>
      <c r="D4412" s="161"/>
      <c r="E4412" s="161"/>
      <c r="F4412" s="165"/>
      <c r="H4412" s="165"/>
      <c r="J4412" s="165"/>
      <c r="L4412" s="165"/>
      <c r="N4412" s="165"/>
      <c r="P4412" s="165"/>
      <c r="R4412" s="165"/>
      <c r="T4412" s="165"/>
      <c r="V4412" s="165"/>
      <c r="X4412" s="165"/>
      <c r="Z4412" s="165"/>
      <c r="AB4412" s="165"/>
      <c r="AD4412" s="165"/>
      <c r="AF4412" s="165"/>
      <c r="AH4412" s="165"/>
      <c r="AJ4412" s="165"/>
      <c r="AL4412" s="165"/>
      <c r="AN4412" s="165"/>
      <c r="AP4412" s="165"/>
      <c r="AR4412" s="165"/>
      <c r="AT4412" s="165"/>
      <c r="AV4412" s="165"/>
      <c r="AX4412" s="165"/>
      <c r="AZ4412" s="165"/>
      <c r="BB4412" s="165"/>
    </row>
    <row r="4413" spans="1:54" s="174" customFormat="1" ht="18.399999999999999" customHeight="1" x14ac:dyDescent="0.3">
      <c r="A4413" s="182"/>
      <c r="B4413" s="160"/>
      <c r="C4413" s="64"/>
      <c r="D4413" s="161"/>
      <c r="E4413" s="161"/>
      <c r="F4413" s="165"/>
      <c r="H4413" s="165"/>
      <c r="J4413" s="165"/>
      <c r="L4413" s="165"/>
      <c r="N4413" s="165"/>
      <c r="P4413" s="165"/>
      <c r="R4413" s="165"/>
      <c r="T4413" s="165"/>
      <c r="V4413" s="165"/>
      <c r="X4413" s="165"/>
      <c r="Z4413" s="165"/>
      <c r="AB4413" s="165"/>
      <c r="AD4413" s="165"/>
      <c r="AF4413" s="165"/>
      <c r="AH4413" s="165"/>
      <c r="AJ4413" s="165"/>
      <c r="AL4413" s="165"/>
      <c r="AN4413" s="165"/>
      <c r="AP4413" s="165"/>
      <c r="AR4413" s="165"/>
      <c r="AT4413" s="165"/>
      <c r="AV4413" s="165"/>
      <c r="AX4413" s="165"/>
      <c r="AZ4413" s="165"/>
      <c r="BB4413" s="165"/>
    </row>
    <row r="4414" spans="1:54" s="174" customFormat="1" ht="18.399999999999999" customHeight="1" x14ac:dyDescent="0.3">
      <c r="A4414" s="182"/>
      <c r="B4414" s="160"/>
      <c r="C4414" s="64"/>
      <c r="D4414" s="161"/>
      <c r="E4414" s="161"/>
      <c r="J4414" s="165"/>
      <c r="L4414" s="165"/>
      <c r="N4414" s="165"/>
      <c r="P4414" s="165"/>
      <c r="R4414" s="165"/>
      <c r="T4414" s="165"/>
      <c r="V4414" s="165"/>
      <c r="X4414" s="165"/>
      <c r="Z4414" s="165"/>
      <c r="AB4414" s="165"/>
      <c r="AD4414" s="165"/>
      <c r="AF4414" s="165"/>
      <c r="AH4414" s="165"/>
      <c r="AJ4414" s="165"/>
      <c r="AL4414" s="165"/>
      <c r="AN4414" s="165"/>
      <c r="AP4414" s="165"/>
      <c r="AR4414" s="165"/>
      <c r="AT4414" s="165"/>
      <c r="AV4414" s="165"/>
      <c r="AX4414" s="165"/>
      <c r="AZ4414" s="165"/>
      <c r="BB4414" s="165"/>
    </row>
    <row r="4415" spans="1:54" s="174" customFormat="1" ht="18.399999999999999" customHeight="1" x14ac:dyDescent="0.3">
      <c r="A4415" s="182"/>
      <c r="B4415" s="160"/>
      <c r="C4415" s="64"/>
      <c r="D4415" s="161"/>
      <c r="E4415" s="161"/>
      <c r="H4415" s="165"/>
      <c r="L4415" s="165"/>
      <c r="N4415" s="165"/>
      <c r="P4415" s="165"/>
      <c r="R4415" s="165"/>
      <c r="T4415" s="165"/>
      <c r="V4415" s="165"/>
      <c r="X4415" s="165"/>
      <c r="Z4415" s="165"/>
      <c r="AB4415" s="165"/>
      <c r="AD4415" s="165"/>
      <c r="AF4415" s="165"/>
      <c r="AH4415" s="165"/>
      <c r="AJ4415" s="165"/>
      <c r="AL4415" s="165"/>
      <c r="AN4415" s="165"/>
      <c r="AP4415" s="165"/>
      <c r="AR4415" s="165"/>
      <c r="AT4415" s="165"/>
      <c r="AV4415" s="165"/>
      <c r="AX4415" s="165"/>
      <c r="AZ4415" s="165"/>
      <c r="BB4415" s="165"/>
    </row>
    <row r="4416" spans="1:54" s="174" customFormat="1" ht="18.399999999999999" customHeight="1" x14ac:dyDescent="0.3">
      <c r="A4416" s="182"/>
      <c r="B4416" s="160"/>
      <c r="C4416" s="64"/>
      <c r="D4416" s="161"/>
      <c r="E4416" s="161"/>
      <c r="F4416" s="165"/>
      <c r="H4416" s="165"/>
      <c r="J4416" s="165"/>
      <c r="L4416" s="165"/>
      <c r="N4416" s="165"/>
      <c r="P4416" s="165"/>
      <c r="R4416" s="165"/>
      <c r="T4416" s="165"/>
      <c r="V4416" s="165"/>
      <c r="X4416" s="165"/>
      <c r="Z4416" s="165"/>
      <c r="AB4416" s="165"/>
      <c r="AD4416" s="165"/>
      <c r="AF4416" s="165"/>
      <c r="AH4416" s="165"/>
      <c r="AJ4416" s="165"/>
      <c r="AL4416" s="165"/>
      <c r="AN4416" s="165"/>
      <c r="AP4416" s="165"/>
      <c r="AR4416" s="165"/>
      <c r="AT4416" s="165"/>
      <c r="AV4416" s="165"/>
      <c r="AX4416" s="165"/>
      <c r="AZ4416" s="165"/>
      <c r="BB4416" s="165"/>
    </row>
    <row r="4417" spans="1:54" s="174" customFormat="1" ht="18.399999999999999" customHeight="1" x14ac:dyDescent="0.3">
      <c r="A4417" s="182"/>
      <c r="B4417" s="160"/>
      <c r="C4417" s="64"/>
      <c r="D4417" s="161"/>
      <c r="E4417" s="161"/>
      <c r="H4417" s="165"/>
      <c r="J4417" s="165"/>
      <c r="L4417" s="165"/>
      <c r="N4417" s="165"/>
      <c r="P4417" s="165"/>
      <c r="R4417" s="165"/>
      <c r="T4417" s="165"/>
      <c r="V4417" s="165"/>
      <c r="X4417" s="165"/>
      <c r="Z4417" s="165"/>
      <c r="AB4417" s="165"/>
      <c r="AD4417" s="165"/>
      <c r="AF4417" s="165"/>
      <c r="AH4417" s="165"/>
      <c r="AJ4417" s="165"/>
      <c r="AL4417" s="165"/>
      <c r="AN4417" s="165"/>
      <c r="AP4417" s="165"/>
      <c r="AR4417" s="165"/>
      <c r="AT4417" s="165"/>
      <c r="AV4417" s="165"/>
      <c r="AX4417" s="165"/>
      <c r="AZ4417" s="165"/>
      <c r="BB4417" s="165"/>
    </row>
    <row r="4418" spans="1:54" s="174" customFormat="1" ht="18.399999999999999" customHeight="1" x14ac:dyDescent="0.3">
      <c r="A4418" s="182"/>
      <c r="B4418" s="160"/>
      <c r="C4418" s="64"/>
      <c r="D4418" s="161"/>
      <c r="E4418" s="161"/>
      <c r="F4418" s="165"/>
      <c r="H4418" s="165"/>
      <c r="J4418" s="165"/>
      <c r="L4418" s="165"/>
      <c r="N4418" s="165"/>
      <c r="P4418" s="165"/>
      <c r="R4418" s="165"/>
      <c r="T4418" s="165"/>
      <c r="V4418" s="165"/>
      <c r="X4418" s="165"/>
      <c r="Z4418" s="165"/>
      <c r="AB4418" s="165"/>
      <c r="AD4418" s="165"/>
      <c r="AF4418" s="165"/>
      <c r="AH4418" s="165"/>
      <c r="AJ4418" s="165"/>
      <c r="AL4418" s="165"/>
      <c r="AN4418" s="165"/>
      <c r="AP4418" s="165"/>
      <c r="AR4418" s="165"/>
      <c r="AT4418" s="165"/>
      <c r="AV4418" s="165"/>
      <c r="AX4418" s="165"/>
      <c r="AZ4418" s="165"/>
      <c r="BB4418" s="165"/>
    </row>
    <row r="4419" spans="1:54" s="174" customFormat="1" ht="18.399999999999999" customHeight="1" x14ac:dyDescent="0.3">
      <c r="A4419" s="182"/>
      <c r="B4419" s="160"/>
      <c r="C4419" s="64"/>
      <c r="D4419" s="161"/>
      <c r="E4419" s="161"/>
      <c r="H4419" s="165"/>
      <c r="J4419" s="165"/>
      <c r="L4419" s="165"/>
      <c r="N4419" s="165"/>
      <c r="P4419" s="165"/>
      <c r="R4419" s="165"/>
      <c r="T4419" s="165"/>
      <c r="V4419" s="165"/>
      <c r="X4419" s="165"/>
      <c r="Z4419" s="165"/>
      <c r="AB4419" s="165"/>
      <c r="AD4419" s="165"/>
      <c r="AF4419" s="165"/>
      <c r="AH4419" s="165"/>
      <c r="AJ4419" s="165"/>
      <c r="AL4419" s="165"/>
      <c r="AN4419" s="165"/>
      <c r="AP4419" s="165"/>
      <c r="AR4419" s="165"/>
      <c r="AT4419" s="165"/>
      <c r="AV4419" s="165"/>
      <c r="AX4419" s="165"/>
      <c r="AZ4419" s="165"/>
      <c r="BB4419" s="165"/>
    </row>
    <row r="4420" spans="1:54" s="174" customFormat="1" ht="18.399999999999999" customHeight="1" x14ac:dyDescent="0.3">
      <c r="A4420" s="182"/>
      <c r="B4420" s="160"/>
      <c r="C4420" s="64"/>
      <c r="D4420" s="161"/>
      <c r="E4420" s="161"/>
      <c r="F4420" s="165"/>
      <c r="H4420" s="165"/>
      <c r="J4420" s="165"/>
      <c r="L4420" s="165"/>
      <c r="N4420" s="165"/>
      <c r="P4420" s="165"/>
      <c r="R4420" s="165"/>
      <c r="T4420" s="165"/>
      <c r="V4420" s="165"/>
      <c r="X4420" s="165"/>
      <c r="Z4420" s="165"/>
      <c r="AB4420" s="165"/>
      <c r="AD4420" s="165"/>
      <c r="AF4420" s="165"/>
      <c r="AH4420" s="165"/>
      <c r="AJ4420" s="165"/>
      <c r="AL4420" s="165"/>
      <c r="AN4420" s="165"/>
      <c r="AP4420" s="165"/>
      <c r="AR4420" s="165"/>
      <c r="AT4420" s="165"/>
      <c r="AV4420" s="165"/>
      <c r="AX4420" s="165"/>
      <c r="AZ4420" s="165"/>
      <c r="BB4420" s="165"/>
    </row>
    <row r="4421" spans="1:54" s="174" customFormat="1" ht="18.399999999999999" customHeight="1" x14ac:dyDescent="0.3">
      <c r="A4421" s="200"/>
      <c r="B4421" s="173"/>
      <c r="C4421" s="67"/>
      <c r="D4421" s="161"/>
      <c r="E4421" s="161"/>
      <c r="H4421" s="165"/>
      <c r="J4421" s="165"/>
      <c r="L4421" s="165"/>
      <c r="N4421" s="165"/>
      <c r="P4421" s="165"/>
      <c r="R4421" s="165"/>
      <c r="T4421" s="165"/>
      <c r="V4421" s="165"/>
      <c r="X4421" s="165"/>
      <c r="Z4421" s="165"/>
      <c r="AB4421" s="165"/>
      <c r="AD4421" s="165"/>
      <c r="AF4421" s="165"/>
      <c r="AH4421" s="165"/>
      <c r="AJ4421" s="165"/>
      <c r="AL4421" s="165"/>
      <c r="AN4421" s="165"/>
      <c r="AP4421" s="165"/>
      <c r="AR4421" s="165"/>
      <c r="AT4421" s="165"/>
      <c r="AV4421" s="165"/>
      <c r="AX4421" s="165"/>
      <c r="AZ4421" s="165"/>
      <c r="BB4421" s="165"/>
    </row>
    <row r="4422" spans="1:54" s="174" customFormat="1" ht="18.399999999999999" customHeight="1" x14ac:dyDescent="0.3">
      <c r="A4422" s="182"/>
      <c r="B4422" s="160"/>
      <c r="C4422" s="64"/>
      <c r="D4422" s="161"/>
      <c r="E4422" s="161"/>
      <c r="J4422" s="165"/>
      <c r="L4422" s="165"/>
      <c r="N4422" s="165"/>
      <c r="P4422" s="165"/>
      <c r="R4422" s="165"/>
      <c r="T4422" s="165"/>
      <c r="V4422" s="165"/>
      <c r="X4422" s="165"/>
      <c r="Z4422" s="165"/>
      <c r="AB4422" s="165"/>
      <c r="AD4422" s="165"/>
      <c r="AF4422" s="165"/>
      <c r="AH4422" s="165"/>
      <c r="AJ4422" s="165"/>
      <c r="AL4422" s="165"/>
      <c r="AN4422" s="165"/>
      <c r="AP4422" s="165"/>
      <c r="AR4422" s="165"/>
      <c r="AT4422" s="165"/>
      <c r="AV4422" s="165"/>
      <c r="AX4422" s="165"/>
      <c r="AZ4422" s="165"/>
      <c r="BB4422" s="165"/>
    </row>
    <row r="4423" spans="1:54" s="174" customFormat="1" ht="18.399999999999999" customHeight="1" x14ac:dyDescent="0.3">
      <c r="A4423" s="182"/>
      <c r="B4423" s="160"/>
      <c r="C4423" s="64"/>
      <c r="D4423" s="161"/>
      <c r="E4423" s="161"/>
      <c r="F4423" s="165"/>
      <c r="H4423" s="165"/>
      <c r="J4423" s="165"/>
      <c r="L4423" s="165"/>
      <c r="N4423" s="165"/>
      <c r="P4423" s="165"/>
      <c r="R4423" s="165"/>
      <c r="T4423" s="165"/>
      <c r="V4423" s="165"/>
      <c r="X4423" s="165"/>
      <c r="Z4423" s="165"/>
      <c r="AB4423" s="165"/>
      <c r="AD4423" s="165"/>
      <c r="AF4423" s="165"/>
      <c r="AH4423" s="165"/>
      <c r="AJ4423" s="165"/>
      <c r="AL4423" s="165"/>
      <c r="AN4423" s="165"/>
      <c r="AP4423" s="165"/>
      <c r="AR4423" s="165"/>
      <c r="AT4423" s="165"/>
      <c r="AV4423" s="165"/>
      <c r="AX4423" s="165"/>
      <c r="AZ4423" s="165"/>
      <c r="BB4423" s="165"/>
    </row>
    <row r="4424" spans="1:54" s="174" customFormat="1" ht="18.399999999999999" customHeight="1" x14ac:dyDescent="0.3">
      <c r="A4424" s="182"/>
      <c r="B4424" s="160"/>
      <c r="C4424" s="64"/>
      <c r="D4424" s="161"/>
      <c r="E4424" s="161"/>
      <c r="H4424" s="165"/>
      <c r="J4424" s="165"/>
      <c r="L4424" s="165"/>
      <c r="N4424" s="165"/>
      <c r="P4424" s="165"/>
      <c r="R4424" s="165"/>
      <c r="T4424" s="165"/>
      <c r="V4424" s="165"/>
      <c r="X4424" s="165"/>
      <c r="Z4424" s="165"/>
      <c r="AB4424" s="165"/>
      <c r="AD4424" s="165"/>
      <c r="AF4424" s="165"/>
      <c r="AH4424" s="165"/>
      <c r="AJ4424" s="165"/>
      <c r="AL4424" s="165"/>
      <c r="AN4424" s="165"/>
      <c r="AP4424" s="165"/>
      <c r="AR4424" s="165"/>
      <c r="AT4424" s="165"/>
      <c r="AV4424" s="165"/>
      <c r="AX4424" s="165"/>
      <c r="AZ4424" s="165"/>
      <c r="BB4424" s="165"/>
    </row>
    <row r="4425" spans="1:54" s="174" customFormat="1" ht="18.399999999999999" customHeight="1" x14ac:dyDescent="0.3">
      <c r="A4425" s="182"/>
      <c r="B4425" s="160"/>
      <c r="C4425" s="64"/>
      <c r="D4425" s="161"/>
      <c r="E4425" s="161"/>
      <c r="H4425" s="165"/>
      <c r="J4425" s="165"/>
      <c r="L4425" s="165"/>
      <c r="N4425" s="165"/>
      <c r="P4425" s="165"/>
      <c r="R4425" s="165"/>
      <c r="T4425" s="165"/>
      <c r="V4425" s="165"/>
      <c r="X4425" s="165"/>
      <c r="Z4425" s="165"/>
      <c r="AB4425" s="165"/>
      <c r="AD4425" s="165"/>
      <c r="AF4425" s="165"/>
      <c r="AH4425" s="165"/>
      <c r="AJ4425" s="165"/>
      <c r="AL4425" s="165"/>
      <c r="AN4425" s="165"/>
      <c r="AP4425" s="165"/>
      <c r="AR4425" s="165"/>
      <c r="AT4425" s="165"/>
      <c r="AV4425" s="165"/>
      <c r="AX4425" s="165"/>
      <c r="AZ4425" s="165"/>
      <c r="BB4425" s="165"/>
    </row>
    <row r="4426" spans="1:54" s="174" customFormat="1" ht="18.399999999999999" customHeight="1" x14ac:dyDescent="0.3">
      <c r="A4426" s="182"/>
      <c r="B4426" s="160"/>
      <c r="C4426" s="64"/>
      <c r="D4426" s="161"/>
      <c r="E4426" s="161"/>
      <c r="J4426" s="165"/>
      <c r="L4426" s="165"/>
      <c r="N4426" s="165"/>
      <c r="P4426" s="165"/>
      <c r="R4426" s="165"/>
      <c r="T4426" s="165"/>
      <c r="V4426" s="165"/>
      <c r="X4426" s="165"/>
      <c r="Z4426" s="165"/>
      <c r="AB4426" s="165"/>
      <c r="AD4426" s="165"/>
      <c r="AF4426" s="165"/>
      <c r="AH4426" s="165"/>
      <c r="AJ4426" s="165"/>
      <c r="AL4426" s="165"/>
      <c r="AN4426" s="165"/>
      <c r="AP4426" s="165"/>
      <c r="AR4426" s="165"/>
      <c r="AT4426" s="165"/>
      <c r="AV4426" s="165"/>
      <c r="AX4426" s="165"/>
      <c r="AZ4426" s="165"/>
      <c r="BB4426" s="165"/>
    </row>
    <row r="4427" spans="1:54" s="174" customFormat="1" ht="18.399999999999999" customHeight="1" x14ac:dyDescent="0.3">
      <c r="A4427" s="182"/>
      <c r="B4427" s="160"/>
      <c r="C4427" s="64"/>
      <c r="D4427" s="161"/>
      <c r="E4427" s="161"/>
      <c r="F4427" s="165"/>
      <c r="H4427" s="165"/>
      <c r="J4427" s="165"/>
      <c r="L4427" s="165"/>
      <c r="N4427" s="165"/>
      <c r="P4427" s="165"/>
      <c r="R4427" s="165"/>
      <c r="T4427" s="165"/>
      <c r="V4427" s="165"/>
      <c r="X4427" s="165"/>
      <c r="Z4427" s="165"/>
      <c r="AB4427" s="165"/>
      <c r="AD4427" s="165"/>
      <c r="AF4427" s="165"/>
      <c r="AH4427" s="165"/>
      <c r="AJ4427" s="165"/>
      <c r="AL4427" s="165"/>
      <c r="AN4427" s="165"/>
      <c r="AP4427" s="165"/>
      <c r="AR4427" s="165"/>
      <c r="AT4427" s="165"/>
      <c r="AV4427" s="165"/>
      <c r="AX4427" s="165"/>
      <c r="AZ4427" s="165"/>
      <c r="BB4427" s="165"/>
    </row>
    <row r="4428" spans="1:54" s="174" customFormat="1" ht="18.399999999999999" customHeight="1" x14ac:dyDescent="0.3">
      <c r="A4428" s="182"/>
      <c r="B4428" s="160"/>
      <c r="C4428" s="64"/>
      <c r="D4428" s="161"/>
      <c r="E4428" s="161"/>
      <c r="F4428" s="165"/>
      <c r="H4428" s="165"/>
      <c r="J4428" s="165"/>
      <c r="L4428" s="165"/>
      <c r="N4428" s="165"/>
      <c r="P4428" s="165"/>
      <c r="R4428" s="165"/>
      <c r="T4428" s="165"/>
      <c r="V4428" s="165"/>
      <c r="X4428" s="165"/>
      <c r="Z4428" s="165"/>
      <c r="AB4428" s="165"/>
      <c r="AD4428" s="165"/>
      <c r="AF4428" s="165"/>
      <c r="AH4428" s="165"/>
      <c r="AJ4428" s="165"/>
      <c r="AL4428" s="165"/>
      <c r="AN4428" s="165"/>
      <c r="AP4428" s="165"/>
      <c r="AR4428" s="165"/>
      <c r="AT4428" s="165"/>
      <c r="AV4428" s="165"/>
      <c r="AX4428" s="165"/>
      <c r="AZ4428" s="165"/>
      <c r="BB4428" s="165"/>
    </row>
    <row r="4429" spans="1:54" s="174" customFormat="1" ht="18.399999999999999" customHeight="1" x14ac:dyDescent="0.3">
      <c r="A4429" s="182"/>
      <c r="B4429" s="160"/>
      <c r="C4429" s="64"/>
      <c r="D4429" s="161"/>
      <c r="E4429" s="161"/>
      <c r="F4429" s="165"/>
      <c r="H4429" s="165"/>
      <c r="J4429" s="165"/>
      <c r="L4429" s="165"/>
      <c r="N4429" s="165"/>
      <c r="P4429" s="165"/>
      <c r="R4429" s="165"/>
      <c r="T4429" s="165"/>
      <c r="V4429" s="165"/>
      <c r="X4429" s="165"/>
      <c r="Z4429" s="165"/>
      <c r="AB4429" s="165"/>
      <c r="AD4429" s="165"/>
      <c r="AF4429" s="165"/>
      <c r="AH4429" s="165"/>
      <c r="AJ4429" s="165"/>
      <c r="AL4429" s="165"/>
      <c r="AN4429" s="165"/>
      <c r="AP4429" s="165"/>
      <c r="AR4429" s="165"/>
      <c r="AT4429" s="165"/>
      <c r="AV4429" s="165"/>
      <c r="AX4429" s="165"/>
      <c r="AZ4429" s="165"/>
      <c r="BB4429" s="165"/>
    </row>
    <row r="4430" spans="1:54" s="174" customFormat="1" ht="18.399999999999999" customHeight="1" x14ac:dyDescent="0.3">
      <c r="A4430" s="182"/>
      <c r="B4430" s="160"/>
      <c r="C4430" s="64"/>
      <c r="D4430" s="161"/>
      <c r="E4430" s="161"/>
      <c r="H4430" s="165"/>
      <c r="J4430" s="165"/>
      <c r="L4430" s="165"/>
      <c r="N4430" s="165"/>
      <c r="P4430" s="165"/>
      <c r="R4430" s="165"/>
      <c r="T4430" s="165"/>
      <c r="V4430" s="165"/>
      <c r="X4430" s="165"/>
      <c r="Z4430" s="165"/>
      <c r="AB4430" s="165"/>
      <c r="AD4430" s="165"/>
      <c r="AF4430" s="165"/>
      <c r="AH4430" s="165"/>
      <c r="AJ4430" s="165"/>
      <c r="AL4430" s="165"/>
      <c r="AN4430" s="165"/>
      <c r="AP4430" s="165"/>
      <c r="AR4430" s="165"/>
      <c r="AT4430" s="165"/>
      <c r="AV4430" s="165"/>
      <c r="AX4430" s="165"/>
      <c r="AZ4430" s="165"/>
      <c r="BB4430" s="165"/>
    </row>
    <row r="4431" spans="1:54" s="174" customFormat="1" ht="18.399999999999999" customHeight="1" x14ac:dyDescent="0.3">
      <c r="A4431" s="182"/>
      <c r="B4431" s="160"/>
      <c r="C4431" s="64"/>
      <c r="D4431" s="161"/>
      <c r="E4431" s="161"/>
      <c r="H4431" s="165"/>
      <c r="J4431" s="165"/>
      <c r="L4431" s="165"/>
      <c r="N4431" s="165"/>
      <c r="P4431" s="165"/>
      <c r="R4431" s="165"/>
      <c r="T4431" s="165"/>
      <c r="V4431" s="165"/>
      <c r="X4431" s="165"/>
      <c r="Z4431" s="165"/>
      <c r="AB4431" s="165"/>
      <c r="AD4431" s="165"/>
      <c r="AF4431" s="165"/>
      <c r="AH4431" s="165"/>
      <c r="AJ4431" s="165"/>
      <c r="AL4431" s="165"/>
      <c r="AN4431" s="165"/>
      <c r="AP4431" s="165"/>
      <c r="AR4431" s="165"/>
      <c r="AT4431" s="165"/>
      <c r="AV4431" s="165"/>
      <c r="AX4431" s="165"/>
      <c r="AZ4431" s="165"/>
      <c r="BB4431" s="165"/>
    </row>
    <row r="4432" spans="1:54" s="174" customFormat="1" ht="18.399999999999999" customHeight="1" x14ac:dyDescent="0.3">
      <c r="A4432" s="182"/>
      <c r="B4432" s="160"/>
      <c r="C4432" s="64"/>
      <c r="D4432" s="161"/>
      <c r="E4432" s="161"/>
      <c r="F4432" s="165"/>
      <c r="H4432" s="165"/>
      <c r="J4432" s="165"/>
      <c r="L4432" s="165"/>
      <c r="N4432" s="165"/>
      <c r="P4432" s="165"/>
      <c r="R4432" s="165"/>
      <c r="T4432" s="165"/>
      <c r="V4432" s="165"/>
      <c r="X4432" s="165"/>
      <c r="Z4432" s="165"/>
      <c r="AB4432" s="165"/>
      <c r="AD4432" s="165"/>
      <c r="AF4432" s="165"/>
      <c r="AH4432" s="165"/>
      <c r="AJ4432" s="165"/>
      <c r="AL4432" s="165"/>
      <c r="AN4432" s="165"/>
      <c r="AP4432" s="165"/>
      <c r="AR4432" s="165"/>
      <c r="AT4432" s="165"/>
      <c r="AV4432" s="165"/>
      <c r="AX4432" s="165"/>
      <c r="AZ4432" s="165"/>
      <c r="BB4432" s="165"/>
    </row>
    <row r="4433" spans="1:54" s="174" customFormat="1" ht="18.399999999999999" customHeight="1" x14ac:dyDescent="0.3">
      <c r="A4433" s="182"/>
      <c r="B4433" s="160"/>
      <c r="C4433" s="64"/>
      <c r="D4433" s="161"/>
      <c r="E4433" s="161"/>
      <c r="F4433" s="165"/>
      <c r="H4433" s="165"/>
      <c r="J4433" s="165"/>
      <c r="L4433" s="165"/>
      <c r="N4433" s="165"/>
      <c r="P4433" s="165"/>
      <c r="R4433" s="165"/>
      <c r="T4433" s="165"/>
      <c r="V4433" s="165"/>
      <c r="X4433" s="165"/>
      <c r="Z4433" s="165"/>
      <c r="AB4433" s="165"/>
      <c r="AD4433" s="165"/>
      <c r="AF4433" s="165"/>
      <c r="AH4433" s="165"/>
      <c r="AJ4433" s="165"/>
      <c r="AL4433" s="165"/>
      <c r="AN4433" s="165"/>
      <c r="AP4433" s="165"/>
      <c r="AR4433" s="165"/>
      <c r="AT4433" s="165"/>
      <c r="AV4433" s="165"/>
      <c r="AX4433" s="165"/>
      <c r="AZ4433" s="165"/>
      <c r="BB4433" s="165"/>
    </row>
    <row r="4434" spans="1:54" s="174" customFormat="1" ht="18.399999999999999" customHeight="1" x14ac:dyDescent="0.3">
      <c r="A4434" s="207"/>
      <c r="B4434" s="179"/>
      <c r="C4434" s="80"/>
      <c r="D4434" s="161"/>
      <c r="E4434" s="161"/>
      <c r="H4434" s="165"/>
      <c r="J4434" s="165"/>
      <c r="L4434" s="165"/>
      <c r="N4434" s="165"/>
      <c r="P4434" s="165"/>
      <c r="R4434" s="165"/>
      <c r="T4434" s="165"/>
      <c r="V4434" s="165"/>
      <c r="X4434" s="165"/>
      <c r="Z4434" s="165"/>
      <c r="AB4434" s="165"/>
      <c r="AD4434" s="165"/>
      <c r="AF4434" s="165"/>
      <c r="AH4434" s="165"/>
      <c r="AJ4434" s="165"/>
      <c r="AL4434" s="165"/>
      <c r="AN4434" s="165"/>
      <c r="AP4434" s="165"/>
      <c r="AR4434" s="165"/>
      <c r="AT4434" s="165"/>
      <c r="AV4434" s="165"/>
      <c r="AX4434" s="165"/>
      <c r="AZ4434" s="165"/>
      <c r="BB4434" s="165"/>
    </row>
    <row r="4435" spans="1:54" s="174" customFormat="1" ht="18.399999999999999" customHeight="1" x14ac:dyDescent="0.3">
      <c r="A4435" s="182"/>
      <c r="B4435" s="160"/>
      <c r="C4435" s="64"/>
      <c r="D4435" s="161"/>
      <c r="E4435" s="161"/>
      <c r="H4435" s="165"/>
      <c r="J4435" s="165"/>
      <c r="L4435" s="165"/>
      <c r="N4435" s="165"/>
      <c r="P4435" s="165"/>
      <c r="R4435" s="165"/>
      <c r="T4435" s="165"/>
      <c r="V4435" s="165"/>
      <c r="X4435" s="165"/>
      <c r="Z4435" s="165"/>
      <c r="AB4435" s="165"/>
      <c r="AD4435" s="165"/>
      <c r="AF4435" s="165"/>
      <c r="AH4435" s="165"/>
      <c r="AJ4435" s="165"/>
      <c r="AL4435" s="165"/>
      <c r="AN4435" s="165"/>
      <c r="AP4435" s="165"/>
      <c r="AR4435" s="165"/>
      <c r="AT4435" s="165"/>
      <c r="AV4435" s="165"/>
      <c r="AX4435" s="165"/>
      <c r="AZ4435" s="165"/>
      <c r="BB4435" s="165"/>
    </row>
    <row r="4436" spans="1:54" s="174" customFormat="1" ht="18.399999999999999" customHeight="1" x14ac:dyDescent="0.3">
      <c r="A4436" s="182"/>
      <c r="B4436" s="160"/>
      <c r="C4436" s="64"/>
      <c r="D4436" s="161"/>
      <c r="E4436" s="161"/>
      <c r="H4436" s="165"/>
      <c r="J4436" s="165"/>
      <c r="L4436" s="165"/>
      <c r="N4436" s="165"/>
      <c r="P4436" s="165"/>
      <c r="R4436" s="165"/>
      <c r="T4436" s="165"/>
      <c r="V4436" s="165"/>
      <c r="X4436" s="165"/>
      <c r="Z4436" s="165"/>
      <c r="AB4436" s="165"/>
      <c r="AD4436" s="165"/>
      <c r="AF4436" s="165"/>
      <c r="AH4436" s="165"/>
      <c r="AJ4436" s="165"/>
      <c r="AL4436" s="165"/>
      <c r="AN4436" s="165"/>
      <c r="AP4436" s="165"/>
      <c r="AR4436" s="165"/>
      <c r="AT4436" s="165"/>
      <c r="AV4436" s="165"/>
      <c r="AX4436" s="165"/>
      <c r="AZ4436" s="165"/>
      <c r="BB4436" s="165"/>
    </row>
    <row r="4437" spans="1:54" s="174" customFormat="1" ht="18.399999999999999" customHeight="1" x14ac:dyDescent="0.3">
      <c r="A4437" s="182"/>
      <c r="B4437" s="160"/>
      <c r="C4437" s="64"/>
      <c r="D4437" s="161"/>
      <c r="E4437" s="161"/>
      <c r="F4437" s="165"/>
      <c r="H4437" s="165"/>
      <c r="J4437" s="165"/>
      <c r="L4437" s="165"/>
      <c r="N4437" s="165"/>
      <c r="P4437" s="165"/>
      <c r="R4437" s="165"/>
      <c r="T4437" s="165"/>
      <c r="V4437" s="165"/>
      <c r="X4437" s="165"/>
      <c r="Z4437" s="165"/>
      <c r="AB4437" s="165"/>
      <c r="AD4437" s="165"/>
      <c r="AF4437" s="165"/>
      <c r="AH4437" s="165"/>
      <c r="AJ4437" s="165"/>
      <c r="AL4437" s="165"/>
      <c r="AN4437" s="165"/>
      <c r="AP4437" s="165"/>
      <c r="AR4437" s="165"/>
      <c r="AT4437" s="165"/>
      <c r="AV4437" s="165"/>
      <c r="AX4437" s="165"/>
      <c r="AZ4437" s="165"/>
      <c r="BB4437" s="165"/>
    </row>
    <row r="4438" spans="1:54" s="174" customFormat="1" ht="18.399999999999999" customHeight="1" x14ac:dyDescent="0.3">
      <c r="A4438" s="182"/>
      <c r="B4438" s="160"/>
      <c r="C4438" s="64"/>
      <c r="D4438" s="161"/>
      <c r="E4438" s="161"/>
      <c r="H4438" s="178"/>
      <c r="L4438" s="178"/>
      <c r="N4438" s="178"/>
      <c r="P4438" s="178"/>
      <c r="R4438" s="178"/>
      <c r="T4438" s="178"/>
      <c r="V4438" s="178"/>
      <c r="X4438" s="178"/>
      <c r="Z4438" s="178"/>
      <c r="AB4438" s="178"/>
      <c r="AD4438" s="178"/>
      <c r="AF4438" s="178"/>
      <c r="AH4438" s="178"/>
      <c r="AJ4438" s="178"/>
      <c r="AL4438" s="178"/>
      <c r="AN4438" s="178"/>
      <c r="AP4438" s="178"/>
      <c r="AR4438" s="178"/>
      <c r="AT4438" s="178"/>
      <c r="AV4438" s="178"/>
      <c r="AX4438" s="178"/>
      <c r="AZ4438" s="178"/>
      <c r="BB4438" s="178"/>
    </row>
    <row r="4439" spans="1:54" s="174" customFormat="1" ht="18.399999999999999" customHeight="1" x14ac:dyDescent="0.3">
      <c r="A4439" s="182"/>
      <c r="B4439" s="160"/>
      <c r="C4439" s="64"/>
      <c r="D4439" s="161"/>
      <c r="E4439" s="161"/>
      <c r="F4439" s="165"/>
      <c r="H4439" s="165"/>
      <c r="J4439" s="165"/>
      <c r="L4439" s="165"/>
      <c r="N4439" s="165"/>
      <c r="P4439" s="165"/>
      <c r="R4439" s="165"/>
      <c r="T4439" s="165"/>
      <c r="V4439" s="165"/>
      <c r="X4439" s="165"/>
      <c r="Z4439" s="165"/>
      <c r="AB4439" s="165"/>
      <c r="AD4439" s="165"/>
      <c r="AF4439" s="165"/>
      <c r="AH4439" s="165"/>
      <c r="AJ4439" s="165"/>
      <c r="AL4439" s="165"/>
      <c r="AN4439" s="165"/>
      <c r="AP4439" s="165"/>
      <c r="AR4439" s="165"/>
      <c r="AT4439" s="165"/>
      <c r="AV4439" s="165"/>
      <c r="AX4439" s="165"/>
      <c r="AZ4439" s="165"/>
      <c r="BB4439" s="165"/>
    </row>
    <row r="4440" spans="1:54" s="174" customFormat="1" ht="18.399999999999999" customHeight="1" x14ac:dyDescent="0.3">
      <c r="A4440" s="182"/>
      <c r="B4440" s="160"/>
      <c r="C4440" s="64"/>
      <c r="D4440" s="161"/>
      <c r="E4440" s="161"/>
      <c r="H4440" s="165"/>
      <c r="J4440" s="165"/>
      <c r="L4440" s="165"/>
      <c r="N4440" s="165"/>
      <c r="P4440" s="165"/>
      <c r="R4440" s="165"/>
      <c r="T4440" s="165"/>
      <c r="V4440" s="165"/>
      <c r="X4440" s="165"/>
      <c r="Z4440" s="165"/>
      <c r="AB4440" s="165"/>
      <c r="AD4440" s="165"/>
      <c r="AF4440" s="165"/>
      <c r="AH4440" s="165"/>
      <c r="AJ4440" s="165"/>
      <c r="AL4440" s="165"/>
      <c r="AN4440" s="165"/>
      <c r="AP4440" s="165"/>
      <c r="AR4440" s="165"/>
      <c r="AT4440" s="165"/>
      <c r="AV4440" s="165"/>
      <c r="AX4440" s="165"/>
      <c r="AZ4440" s="165"/>
      <c r="BB4440" s="165"/>
    </row>
    <row r="4441" spans="1:54" s="174" customFormat="1" ht="18.399999999999999" customHeight="1" x14ac:dyDescent="0.3">
      <c r="A4441" s="182"/>
      <c r="B4441" s="160"/>
      <c r="C4441" s="64"/>
      <c r="D4441" s="161"/>
      <c r="E4441" s="161"/>
      <c r="F4441" s="165"/>
      <c r="H4441" s="165"/>
      <c r="J4441" s="165"/>
      <c r="L4441" s="165"/>
      <c r="N4441" s="165"/>
      <c r="P4441" s="165"/>
      <c r="R4441" s="165"/>
      <c r="T4441" s="165"/>
      <c r="V4441" s="165"/>
      <c r="X4441" s="165"/>
      <c r="Z4441" s="165"/>
      <c r="AB4441" s="165"/>
      <c r="AD4441" s="165"/>
      <c r="AF4441" s="165"/>
      <c r="AH4441" s="165"/>
      <c r="AJ4441" s="165"/>
      <c r="AL4441" s="165"/>
      <c r="AN4441" s="165"/>
      <c r="AP4441" s="165"/>
      <c r="AR4441" s="165"/>
      <c r="AT4441" s="165"/>
      <c r="AV4441" s="165"/>
      <c r="AX4441" s="165"/>
      <c r="AZ4441" s="165"/>
      <c r="BB4441" s="165"/>
    </row>
    <row r="4442" spans="1:54" s="174" customFormat="1" ht="18.399999999999999" customHeight="1" x14ac:dyDescent="0.3">
      <c r="A4442" s="182"/>
      <c r="B4442" s="160"/>
      <c r="C4442" s="64"/>
      <c r="D4442" s="161"/>
      <c r="E4442" s="161"/>
      <c r="H4442" s="165"/>
      <c r="J4442" s="165"/>
      <c r="L4442" s="165"/>
      <c r="N4442" s="165"/>
      <c r="P4442" s="165"/>
      <c r="R4442" s="165"/>
      <c r="T4442" s="165"/>
      <c r="V4442" s="165"/>
      <c r="X4442" s="165"/>
      <c r="Z4442" s="165"/>
      <c r="AB4442" s="165"/>
      <c r="AD4442" s="165"/>
      <c r="AF4442" s="165"/>
      <c r="AH4442" s="165"/>
      <c r="AJ4442" s="165"/>
      <c r="AL4442" s="165"/>
      <c r="AN4442" s="165"/>
      <c r="AP4442" s="165"/>
      <c r="AR4442" s="165"/>
      <c r="AT4442" s="165"/>
      <c r="AV4442" s="165"/>
      <c r="AX4442" s="165"/>
      <c r="AZ4442" s="165"/>
      <c r="BB4442" s="165"/>
    </row>
    <row r="4443" spans="1:54" s="174" customFormat="1" ht="18.399999999999999" customHeight="1" x14ac:dyDescent="0.3">
      <c r="A4443" s="206"/>
      <c r="B4443" s="161"/>
      <c r="C4443" s="89"/>
      <c r="D4443" s="177"/>
      <c r="E4443" s="161"/>
      <c r="H4443" s="165"/>
      <c r="J4443" s="165"/>
      <c r="L4443" s="165"/>
      <c r="N4443" s="165"/>
      <c r="P4443" s="165"/>
      <c r="R4443" s="165"/>
      <c r="T4443" s="165"/>
      <c r="V4443" s="165"/>
      <c r="X4443" s="165"/>
      <c r="Z4443" s="165"/>
      <c r="AB4443" s="165"/>
      <c r="AD4443" s="165"/>
      <c r="AF4443" s="165"/>
      <c r="AH4443" s="165"/>
      <c r="AJ4443" s="165"/>
      <c r="AL4443" s="165"/>
      <c r="AN4443" s="165"/>
      <c r="AP4443" s="165"/>
      <c r="AR4443" s="165"/>
      <c r="AT4443" s="165"/>
      <c r="AV4443" s="165"/>
      <c r="AX4443" s="165"/>
      <c r="AZ4443" s="165"/>
      <c r="BB4443" s="165"/>
    </row>
    <row r="4444" spans="1:54" s="174" customFormat="1" ht="18.399999999999999" customHeight="1" x14ac:dyDescent="0.3">
      <c r="A4444" s="182"/>
      <c r="B4444" s="160"/>
      <c r="C4444" s="64"/>
      <c r="D4444" s="161"/>
      <c r="E4444" s="161"/>
      <c r="H4444" s="165"/>
      <c r="J4444" s="165"/>
      <c r="L4444" s="165"/>
      <c r="N4444" s="165"/>
      <c r="P4444" s="165"/>
      <c r="R4444" s="165"/>
      <c r="T4444" s="165"/>
      <c r="V4444" s="165"/>
      <c r="X4444" s="165"/>
      <c r="Z4444" s="165"/>
      <c r="AB4444" s="165"/>
      <c r="AD4444" s="165"/>
      <c r="AF4444" s="165"/>
      <c r="AH4444" s="165"/>
      <c r="AJ4444" s="165"/>
      <c r="AL4444" s="165"/>
      <c r="AN4444" s="165"/>
      <c r="AP4444" s="165"/>
      <c r="AR4444" s="165"/>
      <c r="AT4444" s="165"/>
      <c r="AV4444" s="165"/>
      <c r="AX4444" s="165"/>
      <c r="AZ4444" s="165"/>
      <c r="BB4444" s="165"/>
    </row>
    <row r="4445" spans="1:54" s="174" customFormat="1" ht="18.399999999999999" customHeight="1" x14ac:dyDescent="0.3">
      <c r="A4445" s="182"/>
      <c r="B4445" s="161"/>
      <c r="C4445" s="89"/>
      <c r="D4445" s="164"/>
      <c r="E4445" s="161"/>
      <c r="H4445" s="165"/>
      <c r="J4445" s="165"/>
      <c r="L4445" s="165"/>
      <c r="N4445" s="165"/>
      <c r="P4445" s="165"/>
      <c r="R4445" s="165"/>
      <c r="T4445" s="165"/>
      <c r="V4445" s="165"/>
      <c r="X4445" s="165"/>
      <c r="Z4445" s="165"/>
      <c r="AB4445" s="165"/>
      <c r="AD4445" s="165"/>
      <c r="AF4445" s="165"/>
      <c r="AH4445" s="165"/>
      <c r="AJ4445" s="165"/>
      <c r="AL4445" s="165"/>
      <c r="AN4445" s="165"/>
      <c r="AP4445" s="165"/>
      <c r="AR4445" s="165"/>
      <c r="AT4445" s="165"/>
      <c r="AV4445" s="165"/>
      <c r="AX4445" s="165"/>
      <c r="AZ4445" s="165"/>
      <c r="BB4445" s="165"/>
    </row>
    <row r="4446" spans="1:54" s="174" customFormat="1" ht="18.399999999999999" customHeight="1" x14ac:dyDescent="0.3">
      <c r="A4446" s="182"/>
      <c r="B4446" s="160"/>
      <c r="C4446" s="64"/>
      <c r="D4446" s="161"/>
      <c r="E4446" s="161"/>
      <c r="F4446" s="165"/>
      <c r="H4446" s="165"/>
      <c r="J4446" s="165"/>
      <c r="L4446" s="165"/>
      <c r="N4446" s="165"/>
      <c r="P4446" s="165"/>
      <c r="R4446" s="165"/>
      <c r="T4446" s="165"/>
      <c r="V4446" s="165"/>
      <c r="X4446" s="165"/>
      <c r="Z4446" s="165"/>
      <c r="AB4446" s="165"/>
      <c r="AD4446" s="165"/>
      <c r="AF4446" s="165"/>
      <c r="AH4446" s="165"/>
      <c r="AJ4446" s="165"/>
      <c r="AL4446" s="165"/>
      <c r="AN4446" s="165"/>
      <c r="AP4446" s="165"/>
      <c r="AR4446" s="165"/>
      <c r="AT4446" s="165"/>
      <c r="AV4446" s="165"/>
      <c r="AX4446" s="165"/>
      <c r="AZ4446" s="165"/>
      <c r="BB4446" s="165"/>
    </row>
    <row r="4447" spans="1:54" s="174" customFormat="1" ht="18.399999999999999" customHeight="1" x14ac:dyDescent="0.3">
      <c r="A4447" s="182"/>
      <c r="B4447" s="160"/>
      <c r="C4447" s="64"/>
      <c r="D4447" s="161"/>
      <c r="E4447" s="161"/>
      <c r="N4447" s="165"/>
      <c r="P4447" s="165"/>
      <c r="R4447" s="165"/>
      <c r="T4447" s="165"/>
      <c r="V4447" s="165"/>
      <c r="X4447" s="165"/>
      <c r="Z4447" s="165"/>
      <c r="AB4447" s="165"/>
      <c r="AD4447" s="165"/>
      <c r="AF4447" s="165"/>
      <c r="AH4447" s="165"/>
      <c r="AJ4447" s="165"/>
      <c r="AL4447" s="165"/>
      <c r="AN4447" s="165"/>
      <c r="AP4447" s="165"/>
      <c r="AR4447" s="165"/>
      <c r="AT4447" s="165"/>
      <c r="AV4447" s="165"/>
      <c r="AX4447" s="165"/>
      <c r="AZ4447" s="165"/>
      <c r="BB4447" s="165"/>
    </row>
    <row r="4448" spans="1:54" s="174" customFormat="1" ht="18.399999999999999" customHeight="1" x14ac:dyDescent="0.3">
      <c r="A4448" s="182"/>
      <c r="B4448" s="160"/>
      <c r="C4448" s="64"/>
      <c r="D4448" s="161"/>
      <c r="E4448" s="161"/>
      <c r="H4448" s="165"/>
      <c r="J4448" s="165"/>
      <c r="L4448" s="165"/>
      <c r="N4448" s="165"/>
      <c r="P4448" s="165"/>
      <c r="R4448" s="165"/>
      <c r="T4448" s="165"/>
      <c r="V4448" s="165"/>
      <c r="X4448" s="165"/>
      <c r="Z4448" s="165"/>
      <c r="AB4448" s="165"/>
      <c r="AD4448" s="165"/>
      <c r="AF4448" s="165"/>
      <c r="AH4448" s="165"/>
      <c r="AJ4448" s="165"/>
      <c r="AL4448" s="165"/>
      <c r="AN4448" s="165"/>
      <c r="AP4448" s="165"/>
      <c r="AR4448" s="165"/>
      <c r="AT4448" s="165"/>
      <c r="AV4448" s="165"/>
      <c r="AX4448" s="165"/>
      <c r="AZ4448" s="165"/>
      <c r="BB4448" s="165"/>
    </row>
    <row r="4449" spans="1:54" s="174" customFormat="1" ht="18.399999999999999" customHeight="1" x14ac:dyDescent="0.3">
      <c r="A4449" s="182"/>
      <c r="B4449" s="160"/>
      <c r="C4449" s="64"/>
      <c r="D4449" s="161"/>
      <c r="E4449" s="161"/>
      <c r="H4449" s="165"/>
      <c r="J4449" s="165"/>
      <c r="L4449" s="165"/>
      <c r="N4449" s="165"/>
      <c r="P4449" s="165"/>
      <c r="R4449" s="165"/>
      <c r="T4449" s="165"/>
      <c r="V4449" s="165"/>
      <c r="X4449" s="165"/>
      <c r="Z4449" s="165"/>
      <c r="AB4449" s="165"/>
      <c r="AD4449" s="165"/>
      <c r="AF4449" s="165"/>
      <c r="AH4449" s="165"/>
      <c r="AJ4449" s="165"/>
      <c r="AL4449" s="165"/>
      <c r="AN4449" s="165"/>
      <c r="AP4449" s="165"/>
      <c r="AR4449" s="165"/>
      <c r="AT4449" s="165"/>
      <c r="AV4449" s="165"/>
      <c r="AX4449" s="165"/>
      <c r="AZ4449" s="165"/>
      <c r="BB4449" s="165"/>
    </row>
    <row r="4450" spans="1:54" s="174" customFormat="1" ht="18.399999999999999" customHeight="1" x14ac:dyDescent="0.3">
      <c r="A4450" s="182"/>
      <c r="B4450" s="160"/>
      <c r="C4450" s="64"/>
      <c r="D4450" s="161"/>
      <c r="E4450" s="161"/>
      <c r="F4450" s="165"/>
      <c r="H4450" s="165"/>
      <c r="J4450" s="165"/>
      <c r="L4450" s="165"/>
      <c r="N4450" s="165"/>
      <c r="P4450" s="165"/>
      <c r="R4450" s="165"/>
      <c r="T4450" s="165"/>
      <c r="V4450" s="165"/>
      <c r="X4450" s="165"/>
      <c r="Z4450" s="165"/>
      <c r="AB4450" s="165"/>
      <c r="AD4450" s="165"/>
      <c r="AF4450" s="165"/>
      <c r="AH4450" s="165"/>
      <c r="AJ4450" s="165"/>
      <c r="AL4450" s="165"/>
      <c r="AN4450" s="165"/>
      <c r="AP4450" s="165"/>
      <c r="AR4450" s="165"/>
      <c r="AT4450" s="165"/>
      <c r="AV4450" s="165"/>
      <c r="AX4450" s="165"/>
      <c r="AZ4450" s="165"/>
      <c r="BB4450" s="165"/>
    </row>
    <row r="4451" spans="1:54" s="174" customFormat="1" ht="18.399999999999999" customHeight="1" x14ac:dyDescent="0.3">
      <c r="A4451" s="182"/>
      <c r="B4451" s="160"/>
      <c r="C4451" s="64"/>
      <c r="D4451" s="161"/>
      <c r="E4451" s="161"/>
      <c r="H4451" s="164"/>
      <c r="J4451" s="164"/>
      <c r="L4451" s="164"/>
      <c r="N4451" s="164"/>
      <c r="P4451" s="164"/>
      <c r="R4451" s="164"/>
      <c r="T4451" s="164"/>
      <c r="V4451" s="164"/>
      <c r="X4451" s="164"/>
      <c r="Z4451" s="164"/>
      <c r="AB4451" s="164"/>
      <c r="AD4451" s="164"/>
      <c r="AF4451" s="164"/>
      <c r="AH4451" s="164"/>
      <c r="AJ4451" s="164"/>
      <c r="AL4451" s="164"/>
      <c r="AN4451" s="164"/>
      <c r="AP4451" s="164"/>
      <c r="AR4451" s="164"/>
      <c r="AT4451" s="164"/>
      <c r="AV4451" s="164"/>
      <c r="AX4451" s="164"/>
      <c r="AZ4451" s="164"/>
      <c r="BB4451" s="164"/>
    </row>
    <row r="4452" spans="1:54" s="174" customFormat="1" ht="18.399999999999999" customHeight="1" x14ac:dyDescent="0.3">
      <c r="A4452" s="182"/>
      <c r="B4452" s="160"/>
      <c r="C4452" s="64"/>
      <c r="D4452" s="161"/>
      <c r="E4452" s="161"/>
      <c r="F4452" s="165"/>
      <c r="H4452" s="165"/>
      <c r="J4452" s="165"/>
      <c r="L4452" s="165"/>
      <c r="N4452" s="165"/>
      <c r="P4452" s="165"/>
      <c r="R4452" s="165"/>
      <c r="T4452" s="165"/>
      <c r="V4452" s="165"/>
      <c r="X4452" s="165"/>
      <c r="Z4452" s="165"/>
      <c r="AB4452" s="165"/>
      <c r="AD4452" s="165"/>
      <c r="AF4452" s="165"/>
      <c r="AH4452" s="165"/>
      <c r="AJ4452" s="165"/>
      <c r="AL4452" s="165"/>
      <c r="AN4452" s="165"/>
      <c r="AP4452" s="165"/>
      <c r="AR4452" s="165"/>
      <c r="AT4452" s="165"/>
      <c r="AV4452" s="165"/>
      <c r="AX4452" s="165"/>
      <c r="AZ4452" s="165"/>
      <c r="BB4452" s="165"/>
    </row>
    <row r="4453" spans="1:54" s="174" customFormat="1" ht="18.399999999999999" customHeight="1" x14ac:dyDescent="0.3">
      <c r="A4453" s="206"/>
      <c r="B4453" s="161"/>
      <c r="C4453" s="89"/>
      <c r="D4453" s="161"/>
      <c r="E4453" s="161"/>
      <c r="H4453" s="165"/>
      <c r="J4453" s="165"/>
      <c r="L4453" s="165"/>
      <c r="N4453" s="165"/>
      <c r="P4453" s="165"/>
      <c r="R4453" s="165"/>
      <c r="T4453" s="165"/>
      <c r="V4453" s="165"/>
      <c r="X4453" s="165"/>
      <c r="Z4453" s="165"/>
      <c r="AB4453" s="165"/>
      <c r="AD4453" s="165"/>
      <c r="AF4453" s="165"/>
      <c r="AH4453" s="165"/>
      <c r="AJ4453" s="165"/>
      <c r="AL4453" s="165"/>
      <c r="AN4453" s="165"/>
      <c r="AP4453" s="165"/>
      <c r="AR4453" s="165"/>
      <c r="AT4453" s="165"/>
      <c r="AV4453" s="165"/>
      <c r="AX4453" s="165"/>
      <c r="AZ4453" s="165"/>
      <c r="BB4453" s="165"/>
    </row>
    <row r="4454" spans="1:54" s="174" customFormat="1" ht="18.399999999999999" customHeight="1" x14ac:dyDescent="0.3">
      <c r="A4454" s="182"/>
      <c r="B4454" s="160"/>
      <c r="C4454" s="64"/>
      <c r="D4454" s="161"/>
      <c r="E4454" s="161"/>
      <c r="H4454" s="165"/>
      <c r="J4454" s="165"/>
      <c r="L4454" s="165"/>
      <c r="N4454" s="165"/>
      <c r="P4454" s="165"/>
      <c r="R4454" s="165"/>
      <c r="T4454" s="165"/>
      <c r="V4454" s="165"/>
      <c r="X4454" s="165"/>
      <c r="Z4454" s="165"/>
      <c r="AB4454" s="165"/>
      <c r="AD4454" s="165"/>
      <c r="AF4454" s="165"/>
      <c r="AH4454" s="165"/>
      <c r="AJ4454" s="165"/>
      <c r="AL4454" s="165"/>
      <c r="AN4454" s="165"/>
      <c r="AP4454" s="165"/>
      <c r="AR4454" s="165"/>
      <c r="AT4454" s="165"/>
      <c r="AV4454" s="165"/>
      <c r="AX4454" s="165"/>
      <c r="AZ4454" s="165"/>
      <c r="BB4454" s="165"/>
    </row>
    <row r="4455" spans="1:54" s="174" customFormat="1" ht="18.399999999999999" customHeight="1" x14ac:dyDescent="0.3">
      <c r="A4455" s="206"/>
      <c r="B4455" s="161"/>
      <c r="C4455" s="89"/>
      <c r="D4455" s="177"/>
      <c r="E4455" s="161"/>
      <c r="H4455" s="165"/>
      <c r="J4455" s="165"/>
      <c r="L4455" s="165"/>
      <c r="N4455" s="165"/>
      <c r="P4455" s="165"/>
      <c r="R4455" s="165"/>
      <c r="T4455" s="165"/>
      <c r="V4455" s="165"/>
      <c r="X4455" s="165"/>
      <c r="Z4455" s="165"/>
      <c r="AB4455" s="165"/>
      <c r="AD4455" s="165"/>
      <c r="AF4455" s="165"/>
      <c r="AH4455" s="165"/>
      <c r="AJ4455" s="165"/>
      <c r="AL4455" s="165"/>
      <c r="AN4455" s="165"/>
      <c r="AP4455" s="165"/>
      <c r="AR4455" s="165"/>
      <c r="AT4455" s="165"/>
      <c r="AV4455" s="165"/>
      <c r="AX4455" s="165"/>
      <c r="AZ4455" s="165"/>
      <c r="BB4455" s="165"/>
    </row>
    <row r="4456" spans="1:54" s="174" customFormat="1" ht="18.399999999999999" customHeight="1" x14ac:dyDescent="0.3">
      <c r="A4456" s="182"/>
      <c r="B4456" s="160"/>
      <c r="C4456" s="64"/>
      <c r="D4456" s="161"/>
      <c r="E4456" s="161"/>
      <c r="H4456" s="165"/>
      <c r="J4456" s="165"/>
      <c r="L4456" s="165"/>
      <c r="N4456" s="165"/>
      <c r="P4456" s="165"/>
      <c r="R4456" s="165"/>
      <c r="T4456" s="165"/>
      <c r="V4456" s="165"/>
      <c r="X4456" s="165"/>
      <c r="Z4456" s="165"/>
      <c r="AB4456" s="165"/>
      <c r="AD4456" s="165"/>
      <c r="AF4456" s="165"/>
      <c r="AH4456" s="165"/>
      <c r="AJ4456" s="165"/>
      <c r="AL4456" s="165"/>
      <c r="AN4456" s="165"/>
      <c r="AP4456" s="165"/>
      <c r="AR4456" s="165"/>
      <c r="AT4456" s="165"/>
      <c r="AV4456" s="165"/>
      <c r="AX4456" s="165"/>
      <c r="AZ4456" s="165"/>
      <c r="BB4456" s="165"/>
    </row>
    <row r="4457" spans="1:54" s="174" customFormat="1" ht="18.399999999999999" customHeight="1" x14ac:dyDescent="0.3">
      <c r="A4457" s="182"/>
      <c r="B4457" s="160"/>
      <c r="C4457" s="64"/>
      <c r="D4457" s="161"/>
      <c r="E4457" s="161"/>
      <c r="H4457" s="165"/>
      <c r="J4457" s="165"/>
      <c r="L4457" s="165"/>
      <c r="N4457" s="165"/>
      <c r="P4457" s="165"/>
      <c r="R4457" s="165"/>
      <c r="T4457" s="165"/>
      <c r="V4457" s="165"/>
      <c r="X4457" s="165"/>
      <c r="Z4457" s="165"/>
      <c r="AB4457" s="165"/>
      <c r="AD4457" s="165"/>
      <c r="AF4457" s="165"/>
      <c r="AH4457" s="165"/>
      <c r="AJ4457" s="165"/>
      <c r="AL4457" s="165"/>
      <c r="AN4457" s="165"/>
      <c r="AP4457" s="165"/>
      <c r="AR4457" s="165"/>
      <c r="AT4457" s="165"/>
      <c r="AV4457" s="165"/>
      <c r="AX4457" s="165"/>
      <c r="AZ4457" s="165"/>
      <c r="BB4457" s="165"/>
    </row>
    <row r="4458" spans="1:54" s="174" customFormat="1" ht="18.399999999999999" customHeight="1" x14ac:dyDescent="0.3">
      <c r="A4458" s="182"/>
      <c r="B4458" s="161"/>
      <c r="C4458" s="89"/>
      <c r="D4458" s="164"/>
      <c r="E4458" s="161"/>
      <c r="H4458" s="165"/>
      <c r="J4458" s="165"/>
      <c r="L4458" s="165"/>
      <c r="N4458" s="165"/>
      <c r="P4458" s="165"/>
      <c r="R4458" s="165"/>
      <c r="T4458" s="165"/>
      <c r="V4458" s="165"/>
      <c r="X4458" s="165"/>
      <c r="Z4458" s="165"/>
      <c r="AB4458" s="165"/>
      <c r="AD4458" s="165"/>
      <c r="AF4458" s="165"/>
      <c r="AH4458" s="165"/>
      <c r="AJ4458" s="165"/>
      <c r="AL4458" s="165"/>
      <c r="AN4458" s="165"/>
      <c r="AP4458" s="165"/>
      <c r="AR4458" s="165"/>
      <c r="AT4458" s="165"/>
      <c r="AV4458" s="165"/>
      <c r="AX4458" s="165"/>
      <c r="AZ4458" s="165"/>
      <c r="BB4458" s="165"/>
    </row>
    <row r="4459" spans="1:54" s="174" customFormat="1" ht="18.399999999999999" customHeight="1" x14ac:dyDescent="0.3">
      <c r="A4459" s="182"/>
      <c r="B4459" s="160"/>
      <c r="C4459" s="64"/>
      <c r="D4459" s="161"/>
      <c r="E4459" s="161"/>
      <c r="J4459" s="165"/>
      <c r="L4459" s="165"/>
      <c r="N4459" s="165"/>
      <c r="P4459" s="165"/>
      <c r="R4459" s="165"/>
      <c r="T4459" s="165"/>
      <c r="V4459" s="165"/>
      <c r="X4459" s="165"/>
      <c r="Z4459" s="165"/>
      <c r="AB4459" s="165"/>
      <c r="AD4459" s="165"/>
      <c r="AF4459" s="165"/>
      <c r="AH4459" s="165"/>
      <c r="AJ4459" s="165"/>
      <c r="AL4459" s="165"/>
      <c r="AN4459" s="165"/>
      <c r="AP4459" s="165"/>
      <c r="AR4459" s="165"/>
      <c r="AT4459" s="165"/>
      <c r="AV4459" s="165"/>
      <c r="AX4459" s="165"/>
      <c r="AZ4459" s="165"/>
      <c r="BB4459" s="165"/>
    </row>
    <row r="4460" spans="1:54" s="174" customFormat="1" ht="18.399999999999999" customHeight="1" x14ac:dyDescent="0.3">
      <c r="A4460" s="182"/>
      <c r="B4460" s="160"/>
      <c r="C4460" s="64"/>
      <c r="D4460" s="161"/>
      <c r="E4460" s="161"/>
      <c r="F4460" s="165"/>
      <c r="H4460" s="165"/>
      <c r="J4460" s="165"/>
      <c r="L4460" s="165"/>
      <c r="N4460" s="165"/>
      <c r="P4460" s="165"/>
      <c r="R4460" s="165"/>
      <c r="T4460" s="165"/>
      <c r="V4460" s="165"/>
      <c r="X4460" s="165"/>
      <c r="Z4460" s="165"/>
      <c r="AB4460" s="165"/>
      <c r="AD4460" s="165"/>
      <c r="AF4460" s="165"/>
      <c r="AH4460" s="165"/>
      <c r="AJ4460" s="165"/>
      <c r="AL4460" s="165"/>
      <c r="AN4460" s="165"/>
      <c r="AP4460" s="165"/>
      <c r="AR4460" s="165"/>
      <c r="AT4460" s="165"/>
      <c r="AV4460" s="165"/>
      <c r="AX4460" s="165"/>
      <c r="AZ4460" s="165"/>
      <c r="BB4460" s="165"/>
    </row>
    <row r="4461" spans="1:54" s="174" customFormat="1" ht="18.399999999999999" customHeight="1" x14ac:dyDescent="0.3">
      <c r="A4461" s="182"/>
      <c r="B4461" s="160"/>
      <c r="C4461" s="64"/>
      <c r="D4461" s="161"/>
      <c r="E4461" s="161"/>
      <c r="F4461" s="165"/>
      <c r="H4461" s="165"/>
      <c r="J4461" s="165"/>
      <c r="L4461" s="165"/>
      <c r="N4461" s="165"/>
      <c r="P4461" s="165"/>
      <c r="R4461" s="165"/>
      <c r="T4461" s="165"/>
      <c r="V4461" s="165"/>
      <c r="X4461" s="165"/>
      <c r="Z4461" s="165"/>
      <c r="AB4461" s="165"/>
      <c r="AD4461" s="165"/>
      <c r="AF4461" s="165"/>
      <c r="AH4461" s="165"/>
      <c r="AJ4461" s="165"/>
      <c r="AL4461" s="165"/>
      <c r="AN4461" s="165"/>
      <c r="AP4461" s="165"/>
      <c r="AR4461" s="165"/>
      <c r="AT4461" s="165"/>
      <c r="AV4461" s="165"/>
      <c r="AX4461" s="165"/>
      <c r="AZ4461" s="165"/>
      <c r="BB4461" s="165"/>
    </row>
    <row r="4462" spans="1:54" s="174" customFormat="1" ht="18.399999999999999" customHeight="1" x14ac:dyDescent="0.3">
      <c r="A4462" s="206"/>
      <c r="B4462" s="161"/>
      <c r="C4462" s="89"/>
      <c r="D4462" s="177"/>
      <c r="E4462" s="161"/>
      <c r="F4462" s="165"/>
      <c r="H4462" s="165"/>
      <c r="J4462" s="165"/>
      <c r="L4462" s="165"/>
      <c r="N4462" s="165"/>
      <c r="P4462" s="165"/>
      <c r="R4462" s="165"/>
      <c r="T4462" s="165"/>
      <c r="V4462" s="165"/>
      <c r="X4462" s="165"/>
      <c r="Z4462" s="165"/>
      <c r="AB4462" s="165"/>
      <c r="AD4462" s="165"/>
      <c r="AF4462" s="165"/>
      <c r="AH4462" s="165"/>
      <c r="AJ4462" s="165"/>
      <c r="AL4462" s="165"/>
      <c r="AN4462" s="165"/>
      <c r="AP4462" s="165"/>
      <c r="AR4462" s="165"/>
      <c r="AT4462" s="165"/>
      <c r="AV4462" s="165"/>
      <c r="AX4462" s="165"/>
      <c r="AZ4462" s="165"/>
      <c r="BB4462" s="165"/>
    </row>
    <row r="4463" spans="1:54" s="174" customFormat="1" ht="18.399999999999999" customHeight="1" x14ac:dyDescent="0.3">
      <c r="A4463" s="182"/>
      <c r="B4463" s="160"/>
      <c r="C4463" s="64"/>
      <c r="D4463" s="161"/>
      <c r="E4463" s="161"/>
      <c r="F4463" s="165"/>
      <c r="H4463" s="165"/>
      <c r="J4463" s="165"/>
      <c r="L4463" s="165"/>
      <c r="N4463" s="165"/>
      <c r="P4463" s="165"/>
      <c r="R4463" s="165"/>
      <c r="T4463" s="165"/>
      <c r="V4463" s="165"/>
      <c r="X4463" s="165"/>
      <c r="Z4463" s="165"/>
      <c r="AB4463" s="165"/>
      <c r="AD4463" s="165"/>
      <c r="AF4463" s="165"/>
      <c r="AH4463" s="165"/>
      <c r="AJ4463" s="165"/>
      <c r="AL4463" s="165"/>
      <c r="AN4463" s="165"/>
      <c r="AP4463" s="165"/>
      <c r="AR4463" s="165"/>
      <c r="AT4463" s="165"/>
      <c r="AV4463" s="165"/>
      <c r="AX4463" s="165"/>
      <c r="AZ4463" s="165"/>
      <c r="BB4463" s="165"/>
    </row>
    <row r="4464" spans="1:54" s="174" customFormat="1" ht="18.399999999999999" customHeight="1" x14ac:dyDescent="0.3">
      <c r="A4464" s="182"/>
      <c r="B4464" s="160"/>
      <c r="C4464" s="64"/>
      <c r="D4464" s="161"/>
      <c r="E4464" s="161"/>
      <c r="H4464" s="178"/>
      <c r="J4464" s="178"/>
      <c r="L4464" s="178"/>
      <c r="N4464" s="178"/>
      <c r="P4464" s="178"/>
      <c r="R4464" s="178"/>
      <c r="T4464" s="178"/>
      <c r="V4464" s="178"/>
      <c r="X4464" s="178"/>
      <c r="Z4464" s="178"/>
      <c r="AB4464" s="178"/>
      <c r="AD4464" s="178"/>
      <c r="AF4464" s="178"/>
      <c r="AH4464" s="178"/>
      <c r="AJ4464" s="178"/>
      <c r="AL4464" s="178"/>
      <c r="AN4464" s="178"/>
      <c r="AP4464" s="178"/>
      <c r="AR4464" s="178"/>
      <c r="AT4464" s="178"/>
      <c r="AV4464" s="178"/>
      <c r="AX4464" s="178"/>
      <c r="AZ4464" s="178"/>
      <c r="BB4464" s="178"/>
    </row>
    <row r="4465" spans="1:54" s="174" customFormat="1" ht="18.399999999999999" customHeight="1" x14ac:dyDescent="0.3">
      <c r="A4465" s="182"/>
      <c r="B4465" s="160"/>
      <c r="C4465" s="64"/>
      <c r="D4465" s="161"/>
      <c r="E4465" s="161"/>
      <c r="J4465" s="165"/>
      <c r="L4465" s="165"/>
      <c r="N4465" s="165"/>
      <c r="P4465" s="165"/>
      <c r="R4465" s="165"/>
      <c r="T4465" s="165"/>
      <c r="V4465" s="165"/>
      <c r="X4465" s="165"/>
      <c r="Z4465" s="165"/>
      <c r="AB4465" s="165"/>
      <c r="AD4465" s="165"/>
      <c r="AF4465" s="165"/>
      <c r="AH4465" s="165"/>
      <c r="AJ4465" s="165"/>
      <c r="AL4465" s="165"/>
      <c r="AN4465" s="165"/>
      <c r="AP4465" s="165"/>
      <c r="AR4465" s="165"/>
      <c r="AT4465" s="165"/>
      <c r="AV4465" s="165"/>
      <c r="AX4465" s="165"/>
      <c r="AZ4465" s="165"/>
      <c r="BB4465" s="165"/>
    </row>
    <row r="4466" spans="1:54" s="174" customFormat="1" ht="18.399999999999999" customHeight="1" x14ac:dyDescent="0.3">
      <c r="A4466" s="206"/>
      <c r="B4466" s="161"/>
      <c r="C4466" s="89"/>
      <c r="D4466" s="177"/>
      <c r="E4466" s="161"/>
      <c r="H4466" s="165"/>
      <c r="J4466" s="165"/>
      <c r="L4466" s="165"/>
      <c r="N4466" s="165"/>
      <c r="P4466" s="165"/>
      <c r="R4466" s="165"/>
      <c r="T4466" s="165"/>
      <c r="V4466" s="165"/>
      <c r="X4466" s="165"/>
      <c r="Z4466" s="165"/>
      <c r="AB4466" s="165"/>
      <c r="AD4466" s="165"/>
      <c r="AF4466" s="165"/>
      <c r="AH4466" s="165"/>
      <c r="AJ4466" s="165"/>
      <c r="AL4466" s="165"/>
      <c r="AN4466" s="165"/>
      <c r="AP4466" s="165"/>
      <c r="AR4466" s="165"/>
      <c r="AT4466" s="165"/>
      <c r="AV4466" s="165"/>
      <c r="AX4466" s="165"/>
      <c r="AZ4466" s="165"/>
      <c r="BB4466" s="165"/>
    </row>
    <row r="4467" spans="1:54" s="174" customFormat="1" ht="18.399999999999999" customHeight="1" x14ac:dyDescent="0.3">
      <c r="A4467" s="206"/>
      <c r="B4467" s="161"/>
      <c r="C4467" s="89"/>
      <c r="D4467" s="177"/>
      <c r="E4467" s="161"/>
      <c r="H4467" s="165"/>
      <c r="J4467" s="165"/>
      <c r="L4467" s="165"/>
      <c r="N4467" s="165"/>
      <c r="P4467" s="165"/>
      <c r="R4467" s="165"/>
      <c r="T4467" s="165"/>
      <c r="V4467" s="165"/>
      <c r="X4467" s="165"/>
      <c r="Z4467" s="165"/>
      <c r="AB4467" s="165"/>
      <c r="AD4467" s="165"/>
      <c r="AF4467" s="165"/>
      <c r="AH4467" s="165"/>
      <c r="AJ4467" s="165"/>
      <c r="AL4467" s="165"/>
      <c r="AN4467" s="165"/>
      <c r="AP4467" s="165"/>
      <c r="AR4467" s="165"/>
      <c r="AT4467" s="165"/>
      <c r="AV4467" s="165"/>
      <c r="AX4467" s="165"/>
      <c r="AZ4467" s="165"/>
      <c r="BB4467" s="165"/>
    </row>
    <row r="4468" spans="1:54" s="174" customFormat="1" ht="18.399999999999999" customHeight="1" x14ac:dyDescent="0.3">
      <c r="A4468" s="182"/>
      <c r="B4468" s="160"/>
      <c r="C4468" s="64"/>
      <c r="D4468" s="161"/>
      <c r="E4468" s="161"/>
      <c r="J4468" s="165"/>
      <c r="L4468" s="165"/>
      <c r="N4468" s="165"/>
      <c r="P4468" s="165"/>
      <c r="R4468" s="165"/>
      <c r="T4468" s="165"/>
      <c r="V4468" s="165"/>
      <c r="X4468" s="165"/>
      <c r="Z4468" s="165"/>
      <c r="AB4468" s="165"/>
      <c r="AD4468" s="165"/>
      <c r="AF4468" s="165"/>
      <c r="AH4468" s="165"/>
      <c r="AJ4468" s="165"/>
      <c r="AL4468" s="165"/>
      <c r="AN4468" s="165"/>
      <c r="AP4468" s="165"/>
      <c r="AR4468" s="165"/>
      <c r="AT4468" s="165"/>
      <c r="AV4468" s="165"/>
      <c r="AX4468" s="165"/>
      <c r="AZ4468" s="165"/>
      <c r="BB4468" s="165"/>
    </row>
    <row r="4469" spans="1:54" s="174" customFormat="1" ht="18.399999999999999" customHeight="1" x14ac:dyDescent="0.3">
      <c r="A4469" s="206"/>
      <c r="B4469" s="160"/>
      <c r="C4469" s="64"/>
      <c r="D4469" s="161"/>
      <c r="E4469" s="161"/>
      <c r="H4469" s="165"/>
      <c r="J4469" s="165"/>
      <c r="L4469" s="165"/>
      <c r="N4469" s="165"/>
      <c r="P4469" s="165"/>
      <c r="R4469" s="165"/>
      <c r="T4469" s="165"/>
      <c r="V4469" s="165"/>
      <c r="X4469" s="165"/>
      <c r="Z4469" s="165"/>
      <c r="AB4469" s="165"/>
      <c r="AD4469" s="165"/>
      <c r="AF4469" s="165"/>
      <c r="AH4469" s="165"/>
      <c r="AJ4469" s="165"/>
      <c r="AL4469" s="165"/>
      <c r="AN4469" s="165"/>
      <c r="AP4469" s="165"/>
      <c r="AR4469" s="165"/>
      <c r="AT4469" s="165"/>
      <c r="AV4469" s="165"/>
      <c r="AX4469" s="165"/>
      <c r="AZ4469" s="165"/>
      <c r="BB4469" s="165"/>
    </row>
    <row r="4470" spans="1:54" s="174" customFormat="1" ht="18.399999999999999" customHeight="1" x14ac:dyDescent="0.3">
      <c r="A4470" s="206"/>
      <c r="B4470" s="161"/>
      <c r="C4470" s="89"/>
      <c r="D4470" s="177"/>
      <c r="E4470" s="161"/>
      <c r="H4470" s="165"/>
      <c r="J4470" s="165"/>
      <c r="L4470" s="165"/>
      <c r="N4470" s="165"/>
      <c r="P4470" s="165"/>
      <c r="R4470" s="165"/>
      <c r="T4470" s="165"/>
      <c r="V4470" s="165"/>
      <c r="X4470" s="165"/>
      <c r="Z4470" s="165"/>
      <c r="AB4470" s="165"/>
      <c r="AD4470" s="165"/>
      <c r="AF4470" s="165"/>
      <c r="AH4470" s="165"/>
      <c r="AJ4470" s="165"/>
      <c r="AL4470" s="165"/>
      <c r="AN4470" s="165"/>
      <c r="AP4470" s="165"/>
      <c r="AR4470" s="165"/>
      <c r="AT4470" s="165"/>
      <c r="AV4470" s="165"/>
      <c r="AX4470" s="165"/>
      <c r="AZ4470" s="165"/>
      <c r="BB4470" s="165"/>
    </row>
    <row r="4471" spans="1:54" s="174" customFormat="1" ht="18.399999999999999" customHeight="1" x14ac:dyDescent="0.3">
      <c r="A4471" s="182"/>
      <c r="B4471" s="160"/>
      <c r="C4471" s="64"/>
      <c r="D4471" s="161"/>
      <c r="E4471" s="161"/>
      <c r="H4471" s="165"/>
      <c r="J4471" s="165"/>
      <c r="L4471" s="165"/>
      <c r="N4471" s="165"/>
      <c r="P4471" s="165"/>
      <c r="R4471" s="165"/>
      <c r="T4471" s="165"/>
      <c r="V4471" s="165"/>
      <c r="X4471" s="165"/>
      <c r="Z4471" s="165"/>
      <c r="AB4471" s="165"/>
      <c r="AD4471" s="165"/>
      <c r="AF4471" s="165"/>
      <c r="AH4471" s="165"/>
      <c r="AJ4471" s="165"/>
      <c r="AL4471" s="165"/>
      <c r="AN4471" s="165"/>
      <c r="AP4471" s="165"/>
      <c r="AR4471" s="165"/>
      <c r="AT4471" s="165"/>
      <c r="AV4471" s="165"/>
      <c r="AX4471" s="165"/>
      <c r="AZ4471" s="165"/>
      <c r="BB4471" s="165"/>
    </row>
    <row r="4472" spans="1:54" s="174" customFormat="1" ht="18.399999999999999" customHeight="1" x14ac:dyDescent="0.3">
      <c r="A4472" s="182"/>
      <c r="B4472" s="160"/>
      <c r="C4472" s="64"/>
      <c r="D4472" s="161"/>
      <c r="E4472" s="161"/>
      <c r="F4472" s="165"/>
      <c r="H4472" s="165"/>
      <c r="J4472" s="165"/>
      <c r="L4472" s="165"/>
      <c r="N4472" s="165"/>
      <c r="P4472" s="165"/>
      <c r="R4472" s="165"/>
      <c r="T4472" s="165"/>
      <c r="V4472" s="165"/>
      <c r="X4472" s="165"/>
      <c r="Z4472" s="165"/>
      <c r="AB4472" s="165"/>
      <c r="AD4472" s="165"/>
      <c r="AF4472" s="165"/>
      <c r="AH4472" s="165"/>
      <c r="AJ4472" s="165"/>
      <c r="AL4472" s="165"/>
      <c r="AN4472" s="165"/>
      <c r="AP4472" s="165"/>
      <c r="AR4472" s="165"/>
      <c r="AT4472" s="165"/>
      <c r="AV4472" s="165"/>
      <c r="AX4472" s="165"/>
      <c r="AZ4472" s="165"/>
      <c r="BB4472" s="165"/>
    </row>
    <row r="4473" spans="1:54" s="174" customFormat="1" ht="18.399999999999999" customHeight="1" x14ac:dyDescent="0.3">
      <c r="A4473" s="200"/>
      <c r="B4473" s="173"/>
      <c r="C4473" s="67"/>
      <c r="D4473" s="161"/>
      <c r="E4473" s="161"/>
      <c r="H4473" s="165"/>
      <c r="J4473" s="165"/>
      <c r="L4473" s="165"/>
      <c r="N4473" s="165"/>
      <c r="P4473" s="165"/>
      <c r="R4473" s="165"/>
      <c r="T4473" s="165"/>
      <c r="V4473" s="165"/>
      <c r="X4473" s="165"/>
      <c r="Z4473" s="165"/>
      <c r="AB4473" s="165"/>
      <c r="AD4473" s="165"/>
      <c r="AF4473" s="165"/>
      <c r="AH4473" s="165"/>
      <c r="AJ4473" s="165"/>
      <c r="AL4473" s="165"/>
      <c r="AN4473" s="165"/>
      <c r="AP4473" s="165"/>
      <c r="AR4473" s="165"/>
      <c r="AT4473" s="165"/>
      <c r="AV4473" s="165"/>
      <c r="AX4473" s="165"/>
      <c r="AZ4473" s="165"/>
      <c r="BB4473" s="165"/>
    </row>
    <row r="4474" spans="1:54" s="174" customFormat="1" ht="18.399999999999999" customHeight="1" x14ac:dyDescent="0.3">
      <c r="A4474" s="182"/>
      <c r="B4474" s="161"/>
      <c r="C4474" s="89"/>
      <c r="D4474" s="164"/>
      <c r="E4474" s="161"/>
      <c r="H4474" s="165"/>
      <c r="J4474" s="165"/>
      <c r="L4474" s="165"/>
      <c r="N4474" s="165"/>
      <c r="P4474" s="165"/>
      <c r="R4474" s="165"/>
      <c r="T4474" s="165"/>
      <c r="V4474" s="165"/>
      <c r="X4474" s="165"/>
      <c r="Z4474" s="165"/>
      <c r="AB4474" s="165"/>
      <c r="AD4474" s="165"/>
      <c r="AF4474" s="165"/>
      <c r="AH4474" s="165"/>
      <c r="AJ4474" s="165"/>
      <c r="AL4474" s="165"/>
      <c r="AN4474" s="165"/>
      <c r="AP4474" s="165"/>
      <c r="AR4474" s="165"/>
      <c r="AT4474" s="165"/>
      <c r="AV4474" s="165"/>
      <c r="AX4474" s="165"/>
      <c r="AZ4474" s="165"/>
      <c r="BB4474" s="165"/>
    </row>
    <row r="4475" spans="1:54" s="174" customFormat="1" ht="18.399999999999999" customHeight="1" x14ac:dyDescent="0.3">
      <c r="A4475" s="182"/>
      <c r="B4475" s="160"/>
      <c r="C4475" s="64"/>
      <c r="D4475" s="161"/>
      <c r="E4475" s="161"/>
      <c r="J4475" s="165"/>
      <c r="L4475" s="165"/>
      <c r="N4475" s="165"/>
      <c r="P4475" s="165"/>
      <c r="R4475" s="165"/>
      <c r="T4475" s="165"/>
      <c r="V4475" s="165"/>
      <c r="X4475" s="165"/>
      <c r="Z4475" s="165"/>
      <c r="AB4475" s="165"/>
      <c r="AD4475" s="165"/>
      <c r="AF4475" s="165"/>
      <c r="AH4475" s="165"/>
      <c r="AJ4475" s="165"/>
      <c r="AL4475" s="165"/>
      <c r="AN4475" s="165"/>
      <c r="AP4475" s="165"/>
      <c r="AR4475" s="165"/>
      <c r="AT4475" s="165"/>
      <c r="AV4475" s="165"/>
      <c r="AX4475" s="165"/>
      <c r="AZ4475" s="165"/>
      <c r="BB4475" s="165"/>
    </row>
    <row r="4476" spans="1:54" s="174" customFormat="1" ht="18.399999999999999" customHeight="1" x14ac:dyDescent="0.3">
      <c r="A4476" s="182"/>
      <c r="B4476" s="160"/>
      <c r="C4476" s="64"/>
      <c r="D4476" s="161"/>
      <c r="E4476" s="161"/>
      <c r="H4476" s="165"/>
      <c r="J4476" s="165"/>
      <c r="L4476" s="165"/>
      <c r="N4476" s="165"/>
      <c r="P4476" s="165"/>
      <c r="R4476" s="165"/>
      <c r="T4476" s="165"/>
      <c r="V4476" s="165"/>
      <c r="X4476" s="165"/>
      <c r="Z4476" s="165"/>
      <c r="AB4476" s="165"/>
      <c r="AD4476" s="165"/>
      <c r="AF4476" s="165"/>
      <c r="AH4476" s="165"/>
      <c r="AJ4476" s="165"/>
      <c r="AL4476" s="165"/>
      <c r="AN4476" s="165"/>
      <c r="AP4476" s="165"/>
      <c r="AR4476" s="165"/>
      <c r="AT4476" s="165"/>
      <c r="AV4476" s="165"/>
      <c r="AX4476" s="165"/>
      <c r="AZ4476" s="165"/>
      <c r="BB4476" s="165"/>
    </row>
    <row r="4477" spans="1:54" s="174" customFormat="1" ht="18.399999999999999" customHeight="1" x14ac:dyDescent="0.3">
      <c r="A4477" s="182"/>
      <c r="B4477" s="160"/>
      <c r="C4477" s="64"/>
      <c r="D4477" s="161"/>
      <c r="E4477" s="161"/>
      <c r="H4477" s="165"/>
      <c r="J4477" s="165"/>
      <c r="L4477" s="165"/>
      <c r="N4477" s="165"/>
      <c r="P4477" s="165"/>
      <c r="R4477" s="165"/>
      <c r="T4477" s="165"/>
      <c r="V4477" s="165"/>
      <c r="X4477" s="165"/>
      <c r="Z4477" s="165"/>
      <c r="AB4477" s="165"/>
      <c r="AD4477" s="165"/>
      <c r="AF4477" s="165"/>
      <c r="AH4477" s="165"/>
      <c r="AJ4477" s="165"/>
      <c r="AL4477" s="165"/>
      <c r="AN4477" s="165"/>
      <c r="AP4477" s="165"/>
      <c r="AR4477" s="165"/>
      <c r="AT4477" s="165"/>
      <c r="AV4477" s="165"/>
      <c r="AX4477" s="165"/>
      <c r="AZ4477" s="165"/>
      <c r="BB4477" s="165"/>
    </row>
    <row r="4478" spans="1:54" s="174" customFormat="1" ht="18.399999999999999" customHeight="1" x14ac:dyDescent="0.3">
      <c r="A4478" s="182"/>
      <c r="B4478" s="160"/>
      <c r="C4478" s="64"/>
      <c r="D4478" s="161"/>
      <c r="E4478" s="161"/>
      <c r="F4478" s="165"/>
      <c r="H4478" s="165"/>
      <c r="J4478" s="165"/>
      <c r="L4478" s="165"/>
      <c r="N4478" s="165"/>
      <c r="P4478" s="165"/>
      <c r="R4478" s="165"/>
      <c r="T4478" s="165"/>
      <c r="V4478" s="165"/>
      <c r="X4478" s="165"/>
      <c r="Z4478" s="165"/>
      <c r="AB4478" s="165"/>
      <c r="AD4478" s="165"/>
      <c r="AF4478" s="165"/>
      <c r="AH4478" s="165"/>
      <c r="AJ4478" s="165"/>
      <c r="AL4478" s="165"/>
      <c r="AN4478" s="165"/>
      <c r="AP4478" s="165"/>
      <c r="AR4478" s="165"/>
      <c r="AT4478" s="165"/>
      <c r="AV4478" s="165"/>
      <c r="AX4478" s="165"/>
      <c r="AZ4478" s="165"/>
      <c r="BB4478" s="165"/>
    </row>
    <row r="4479" spans="1:54" s="174" customFormat="1" ht="18.399999999999999" customHeight="1" x14ac:dyDescent="0.3">
      <c r="A4479" s="182"/>
      <c r="B4479" s="160"/>
      <c r="C4479" s="64"/>
      <c r="D4479" s="161"/>
      <c r="E4479" s="161"/>
      <c r="H4479" s="165"/>
      <c r="J4479" s="165"/>
      <c r="L4479" s="165"/>
      <c r="N4479" s="165"/>
      <c r="P4479" s="165"/>
      <c r="R4479" s="165"/>
      <c r="T4479" s="165"/>
      <c r="V4479" s="165"/>
      <c r="X4479" s="165"/>
      <c r="Z4479" s="165"/>
      <c r="AB4479" s="165"/>
      <c r="AD4479" s="165"/>
      <c r="AF4479" s="165"/>
      <c r="AH4479" s="165"/>
      <c r="AJ4479" s="165"/>
      <c r="AL4479" s="165"/>
      <c r="AN4479" s="165"/>
      <c r="AP4479" s="165"/>
      <c r="AR4479" s="165"/>
      <c r="AT4479" s="165"/>
      <c r="AV4479" s="165"/>
      <c r="AX4479" s="165"/>
      <c r="AZ4479" s="165"/>
      <c r="BB4479" s="165"/>
    </row>
    <row r="4480" spans="1:54" s="174" customFormat="1" ht="18.399999999999999" customHeight="1" x14ac:dyDescent="0.3">
      <c r="A4480" s="182"/>
      <c r="B4480" s="160"/>
      <c r="C4480" s="64"/>
      <c r="D4480" s="161"/>
      <c r="E4480" s="161"/>
      <c r="H4480" s="165"/>
      <c r="J4480" s="165"/>
      <c r="L4480" s="165"/>
      <c r="N4480" s="165"/>
      <c r="P4480" s="165"/>
      <c r="R4480" s="165"/>
      <c r="T4480" s="165"/>
      <c r="V4480" s="165"/>
      <c r="X4480" s="165"/>
      <c r="Z4480" s="165"/>
      <c r="AB4480" s="165"/>
      <c r="AD4480" s="165"/>
      <c r="AF4480" s="165"/>
      <c r="AH4480" s="165"/>
      <c r="AJ4480" s="165"/>
      <c r="AL4480" s="165"/>
      <c r="AN4480" s="165"/>
      <c r="AP4480" s="165"/>
      <c r="AR4480" s="165"/>
      <c r="AT4480" s="165"/>
      <c r="AV4480" s="165"/>
      <c r="AX4480" s="165"/>
      <c r="AZ4480" s="165"/>
      <c r="BB4480" s="165"/>
    </row>
    <row r="4481" spans="1:54" s="174" customFormat="1" ht="18.399999999999999" customHeight="1" x14ac:dyDescent="0.3">
      <c r="A4481" s="207"/>
      <c r="B4481" s="173"/>
      <c r="C4481" s="80"/>
      <c r="D4481" s="161"/>
      <c r="E4481" s="161"/>
      <c r="H4481" s="165"/>
      <c r="J4481" s="165"/>
      <c r="L4481" s="165"/>
      <c r="N4481" s="165"/>
      <c r="P4481" s="165"/>
      <c r="R4481" s="165"/>
      <c r="T4481" s="165"/>
      <c r="V4481" s="165"/>
      <c r="X4481" s="165"/>
      <c r="Z4481" s="165"/>
      <c r="AB4481" s="165"/>
      <c r="AD4481" s="165"/>
      <c r="AF4481" s="165"/>
      <c r="AH4481" s="165"/>
      <c r="AJ4481" s="165"/>
      <c r="AL4481" s="165"/>
      <c r="AN4481" s="165"/>
      <c r="AP4481" s="165"/>
      <c r="AR4481" s="165"/>
      <c r="AT4481" s="165"/>
      <c r="AV4481" s="165"/>
      <c r="AX4481" s="165"/>
      <c r="AZ4481" s="165"/>
      <c r="BB4481" s="165"/>
    </row>
    <row r="4482" spans="1:54" s="174" customFormat="1" ht="18.399999999999999" customHeight="1" x14ac:dyDescent="0.3">
      <c r="A4482" s="206"/>
      <c r="B4482" s="161"/>
      <c r="C4482" s="89"/>
      <c r="D4482" s="177"/>
      <c r="E4482" s="161"/>
      <c r="H4482" s="165"/>
      <c r="J4482" s="165"/>
      <c r="L4482" s="165"/>
      <c r="N4482" s="165"/>
      <c r="P4482" s="165"/>
      <c r="R4482" s="165"/>
      <c r="T4482" s="165"/>
      <c r="V4482" s="165"/>
      <c r="X4482" s="165"/>
      <c r="Z4482" s="165"/>
      <c r="AB4482" s="165"/>
      <c r="AD4482" s="165"/>
      <c r="AF4482" s="165"/>
      <c r="AH4482" s="165"/>
      <c r="AJ4482" s="165"/>
      <c r="AL4482" s="165"/>
      <c r="AN4482" s="165"/>
      <c r="AP4482" s="165"/>
      <c r="AR4482" s="165"/>
      <c r="AT4482" s="165"/>
      <c r="AV4482" s="165"/>
      <c r="AX4482" s="165"/>
      <c r="AZ4482" s="165"/>
      <c r="BB4482" s="165"/>
    </row>
    <row r="4483" spans="1:54" s="174" customFormat="1" ht="18.399999999999999" customHeight="1" x14ac:dyDescent="0.3">
      <c r="A4483" s="182"/>
      <c r="B4483" s="160"/>
      <c r="C4483" s="64"/>
      <c r="D4483" s="161"/>
      <c r="E4483" s="161"/>
      <c r="H4483" s="178"/>
      <c r="J4483" s="178"/>
      <c r="L4483" s="178"/>
      <c r="N4483" s="178"/>
      <c r="P4483" s="178"/>
      <c r="R4483" s="178"/>
      <c r="T4483" s="178"/>
      <c r="V4483" s="178"/>
      <c r="X4483" s="178"/>
      <c r="Z4483" s="178"/>
      <c r="AB4483" s="178"/>
      <c r="AD4483" s="178"/>
      <c r="AF4483" s="178"/>
      <c r="AH4483" s="178"/>
      <c r="AJ4483" s="178"/>
      <c r="AL4483" s="178"/>
      <c r="AN4483" s="178"/>
      <c r="AP4483" s="178"/>
      <c r="AR4483" s="178"/>
      <c r="AT4483" s="178"/>
      <c r="AV4483" s="178"/>
      <c r="AX4483" s="178"/>
      <c r="AZ4483" s="178"/>
      <c r="BB4483" s="178"/>
    </row>
    <row r="4484" spans="1:54" s="174" customFormat="1" ht="18.399999999999999" customHeight="1" x14ac:dyDescent="0.3">
      <c r="A4484" s="182"/>
      <c r="B4484" s="160"/>
      <c r="C4484" s="64"/>
      <c r="D4484" s="161"/>
      <c r="E4484" s="161"/>
      <c r="H4484" s="165"/>
      <c r="Z4484" s="165"/>
      <c r="AB4484" s="165"/>
      <c r="AD4484" s="165"/>
      <c r="AF4484" s="165"/>
      <c r="AH4484" s="165"/>
      <c r="AJ4484" s="165"/>
      <c r="AL4484" s="165"/>
      <c r="AN4484" s="165"/>
      <c r="AP4484" s="165"/>
      <c r="AR4484" s="165"/>
      <c r="AT4484" s="165"/>
      <c r="AV4484" s="165"/>
      <c r="AX4484" s="165"/>
      <c r="AZ4484" s="165"/>
      <c r="BB4484" s="165"/>
    </row>
    <row r="4485" spans="1:54" s="174" customFormat="1" ht="18.399999999999999" customHeight="1" x14ac:dyDescent="0.3">
      <c r="A4485" s="182"/>
      <c r="B4485" s="160"/>
      <c r="C4485" s="64"/>
      <c r="D4485" s="161"/>
      <c r="E4485" s="161"/>
      <c r="P4485" s="165"/>
      <c r="R4485" s="165"/>
      <c r="T4485" s="165"/>
      <c r="V4485" s="165"/>
      <c r="X4485" s="165"/>
      <c r="Z4485" s="165"/>
      <c r="AB4485" s="165"/>
      <c r="AD4485" s="165"/>
      <c r="AF4485" s="165"/>
      <c r="AH4485" s="165"/>
      <c r="AJ4485" s="165"/>
      <c r="AL4485" s="165"/>
      <c r="AN4485" s="165"/>
      <c r="AP4485" s="165"/>
      <c r="AR4485" s="165"/>
      <c r="AT4485" s="165"/>
      <c r="AV4485" s="165"/>
      <c r="AX4485" s="165"/>
      <c r="AZ4485" s="165"/>
      <c r="BB4485" s="165"/>
    </row>
    <row r="4486" spans="1:54" s="174" customFormat="1" ht="18.399999999999999" customHeight="1" x14ac:dyDescent="0.3">
      <c r="A4486" s="182"/>
      <c r="B4486" s="160"/>
      <c r="C4486" s="64"/>
      <c r="D4486" s="161"/>
      <c r="E4486" s="161"/>
      <c r="H4486" s="165"/>
      <c r="J4486" s="165"/>
      <c r="L4486" s="165"/>
      <c r="N4486" s="165"/>
      <c r="P4486" s="165"/>
      <c r="R4486" s="165"/>
      <c r="T4486" s="165"/>
      <c r="V4486" s="165"/>
      <c r="X4486" s="165"/>
      <c r="Z4486" s="165"/>
      <c r="AB4486" s="165"/>
      <c r="AD4486" s="165"/>
      <c r="AF4486" s="165"/>
      <c r="AH4486" s="165"/>
      <c r="AJ4486" s="165"/>
      <c r="AL4486" s="165"/>
      <c r="AN4486" s="165"/>
      <c r="AP4486" s="165"/>
      <c r="AR4486" s="165"/>
      <c r="AT4486" s="165"/>
      <c r="AV4486" s="165"/>
      <c r="AX4486" s="165"/>
      <c r="AZ4486" s="165"/>
      <c r="BB4486" s="165"/>
    </row>
    <row r="4487" spans="1:54" s="174" customFormat="1" ht="18.399999999999999" customHeight="1" x14ac:dyDescent="0.3">
      <c r="A4487" s="182"/>
      <c r="B4487" s="160"/>
      <c r="C4487" s="64"/>
      <c r="D4487" s="161"/>
      <c r="E4487" s="161"/>
      <c r="H4487" s="165"/>
      <c r="J4487" s="165"/>
      <c r="L4487" s="165"/>
      <c r="N4487" s="165"/>
      <c r="P4487" s="165"/>
      <c r="R4487" s="165"/>
      <c r="T4487" s="165"/>
      <c r="V4487" s="165"/>
      <c r="X4487" s="165"/>
      <c r="Z4487" s="165"/>
      <c r="AB4487" s="165"/>
      <c r="AD4487" s="165"/>
      <c r="AF4487" s="165"/>
      <c r="AH4487" s="165"/>
      <c r="AJ4487" s="165"/>
      <c r="AL4487" s="165"/>
      <c r="AN4487" s="165"/>
      <c r="AP4487" s="165"/>
      <c r="AR4487" s="165"/>
      <c r="AT4487" s="165"/>
      <c r="AV4487" s="165"/>
      <c r="AX4487" s="165"/>
      <c r="AZ4487" s="165"/>
      <c r="BB4487" s="165"/>
    </row>
    <row r="4488" spans="1:54" s="174" customFormat="1" ht="18.399999999999999" customHeight="1" x14ac:dyDescent="0.3">
      <c r="A4488" s="200"/>
      <c r="B4488" s="173"/>
      <c r="C4488" s="67"/>
      <c r="D4488" s="161"/>
      <c r="E4488" s="161"/>
      <c r="H4488" s="165"/>
      <c r="J4488" s="165"/>
      <c r="L4488" s="165"/>
      <c r="N4488" s="165"/>
      <c r="P4488" s="165"/>
      <c r="R4488" s="165"/>
      <c r="T4488" s="165"/>
      <c r="V4488" s="165"/>
      <c r="X4488" s="165"/>
      <c r="Z4488" s="165"/>
      <c r="AB4488" s="165"/>
      <c r="AD4488" s="165"/>
      <c r="AF4488" s="165"/>
      <c r="AH4488" s="165"/>
      <c r="AJ4488" s="165"/>
      <c r="AL4488" s="165"/>
      <c r="AN4488" s="165"/>
      <c r="AP4488" s="165"/>
      <c r="AR4488" s="165"/>
      <c r="AT4488" s="165"/>
      <c r="AV4488" s="165"/>
      <c r="AX4488" s="165"/>
      <c r="AZ4488" s="165"/>
      <c r="BB4488" s="165"/>
    </row>
    <row r="4489" spans="1:54" s="174" customFormat="1" ht="18.399999999999999" customHeight="1" x14ac:dyDescent="0.3">
      <c r="A4489" s="200"/>
      <c r="B4489" s="173"/>
      <c r="C4489" s="67"/>
      <c r="D4489" s="161"/>
      <c r="E4489" s="161"/>
      <c r="H4489" s="165"/>
      <c r="J4489" s="165"/>
      <c r="L4489" s="165"/>
      <c r="N4489" s="165"/>
      <c r="P4489" s="165"/>
      <c r="R4489" s="165"/>
      <c r="T4489" s="165"/>
      <c r="V4489" s="165"/>
      <c r="X4489" s="165"/>
      <c r="Z4489" s="165"/>
      <c r="AB4489" s="165"/>
      <c r="AD4489" s="165"/>
      <c r="AF4489" s="165"/>
      <c r="AH4489" s="165"/>
      <c r="AJ4489" s="165"/>
      <c r="AL4489" s="165"/>
      <c r="AN4489" s="165"/>
      <c r="AP4489" s="165"/>
      <c r="AR4489" s="165"/>
      <c r="AT4489" s="165"/>
      <c r="AV4489" s="165"/>
      <c r="AX4489" s="165"/>
      <c r="AZ4489" s="165"/>
      <c r="BB4489" s="165"/>
    </row>
    <row r="4490" spans="1:54" s="174" customFormat="1" ht="18.399999999999999" customHeight="1" x14ac:dyDescent="0.3">
      <c r="A4490" s="200"/>
      <c r="B4490" s="173"/>
      <c r="C4490" s="67"/>
      <c r="D4490" s="161"/>
      <c r="E4490" s="161"/>
      <c r="H4490" s="165"/>
      <c r="J4490" s="165"/>
      <c r="L4490" s="165"/>
      <c r="N4490" s="165"/>
      <c r="P4490" s="165"/>
      <c r="R4490" s="165"/>
      <c r="T4490" s="165"/>
      <c r="V4490" s="165"/>
      <c r="X4490" s="165"/>
      <c r="Z4490" s="165"/>
      <c r="AB4490" s="165"/>
      <c r="AD4490" s="165"/>
      <c r="AF4490" s="165"/>
      <c r="AH4490" s="165"/>
      <c r="AJ4490" s="165"/>
      <c r="AL4490" s="165"/>
      <c r="AN4490" s="165"/>
      <c r="AP4490" s="165"/>
      <c r="AR4490" s="165"/>
      <c r="AT4490" s="165"/>
      <c r="AV4490" s="165"/>
      <c r="AX4490" s="165"/>
      <c r="AZ4490" s="165"/>
      <c r="BB4490" s="165"/>
    </row>
    <row r="4491" spans="1:54" s="174" customFormat="1" ht="18.399999999999999" customHeight="1" x14ac:dyDescent="0.3">
      <c r="A4491" s="200"/>
      <c r="B4491" s="173"/>
      <c r="C4491" s="67"/>
      <c r="D4491" s="161"/>
      <c r="E4491" s="161"/>
      <c r="H4491" s="165"/>
      <c r="J4491" s="165"/>
      <c r="L4491" s="165"/>
      <c r="N4491" s="165"/>
      <c r="P4491" s="165"/>
      <c r="R4491" s="165"/>
      <c r="T4491" s="165"/>
      <c r="V4491" s="165"/>
      <c r="X4491" s="165"/>
      <c r="Z4491" s="165"/>
      <c r="AB4491" s="165"/>
      <c r="AD4491" s="165"/>
      <c r="AF4491" s="165"/>
      <c r="AH4491" s="165"/>
      <c r="AJ4491" s="165"/>
      <c r="AL4491" s="165"/>
      <c r="AN4491" s="165"/>
      <c r="AP4491" s="165"/>
      <c r="AR4491" s="165"/>
      <c r="AT4491" s="165"/>
      <c r="AV4491" s="165"/>
      <c r="AX4491" s="165"/>
      <c r="AZ4491" s="165"/>
      <c r="BB4491" s="165"/>
    </row>
    <row r="4492" spans="1:54" s="174" customFormat="1" ht="18.399999999999999" customHeight="1" x14ac:dyDescent="0.3">
      <c r="A4492" s="200"/>
      <c r="B4492" s="173"/>
      <c r="C4492" s="67"/>
      <c r="D4492" s="161"/>
      <c r="E4492" s="161"/>
      <c r="H4492" s="165"/>
      <c r="J4492" s="165"/>
      <c r="L4492" s="165"/>
      <c r="N4492" s="165"/>
      <c r="P4492" s="165"/>
      <c r="R4492" s="165"/>
      <c r="T4492" s="165"/>
      <c r="V4492" s="165"/>
      <c r="X4492" s="165"/>
      <c r="Z4492" s="165"/>
      <c r="AB4492" s="165"/>
      <c r="AD4492" s="165"/>
      <c r="AF4492" s="165"/>
      <c r="AH4492" s="165"/>
      <c r="AJ4492" s="165"/>
      <c r="AL4492" s="165"/>
      <c r="AN4492" s="165"/>
      <c r="AP4492" s="165"/>
      <c r="AR4492" s="165"/>
      <c r="AT4492" s="165"/>
      <c r="AV4492" s="165"/>
      <c r="AX4492" s="165"/>
      <c r="AZ4492" s="165"/>
      <c r="BB4492" s="165"/>
    </row>
    <row r="4493" spans="1:54" s="174" customFormat="1" ht="18.399999999999999" customHeight="1" x14ac:dyDescent="0.3">
      <c r="A4493" s="200"/>
      <c r="B4493" s="173"/>
      <c r="C4493" s="67"/>
      <c r="D4493" s="161"/>
      <c r="E4493" s="161"/>
      <c r="H4493" s="165"/>
      <c r="J4493" s="165"/>
      <c r="L4493" s="165"/>
      <c r="N4493" s="165"/>
      <c r="P4493" s="165"/>
      <c r="R4493" s="165"/>
      <c r="T4493" s="165"/>
      <c r="V4493" s="165"/>
      <c r="X4493" s="165"/>
      <c r="Z4493" s="165"/>
      <c r="AB4493" s="165"/>
      <c r="AD4493" s="165"/>
      <c r="AF4493" s="165"/>
      <c r="AH4493" s="165"/>
      <c r="AJ4493" s="165"/>
      <c r="AL4493" s="165"/>
      <c r="AN4493" s="165"/>
      <c r="AP4493" s="165"/>
      <c r="AR4493" s="165"/>
      <c r="AT4493" s="165"/>
      <c r="AV4493" s="165"/>
      <c r="AX4493" s="165"/>
      <c r="AZ4493" s="165"/>
      <c r="BB4493" s="165"/>
    </row>
    <row r="4494" spans="1:54" s="174" customFormat="1" ht="18.399999999999999" customHeight="1" x14ac:dyDescent="0.3">
      <c r="A4494" s="200"/>
      <c r="B4494" s="173"/>
      <c r="C4494" s="67"/>
      <c r="D4494" s="161"/>
      <c r="E4494" s="161"/>
      <c r="H4494" s="165"/>
      <c r="J4494" s="165"/>
      <c r="L4494" s="165"/>
      <c r="N4494" s="165"/>
      <c r="P4494" s="165"/>
      <c r="R4494" s="165"/>
      <c r="T4494" s="165"/>
      <c r="V4494" s="165"/>
      <c r="X4494" s="165"/>
      <c r="Z4494" s="165"/>
      <c r="AB4494" s="165"/>
      <c r="AD4494" s="165"/>
      <c r="AF4494" s="165"/>
      <c r="AH4494" s="165"/>
      <c r="AJ4494" s="165"/>
      <c r="AL4494" s="165"/>
      <c r="AN4494" s="165"/>
      <c r="AP4494" s="165"/>
      <c r="AR4494" s="165"/>
      <c r="AT4494" s="165"/>
      <c r="AV4494" s="165"/>
      <c r="AX4494" s="165"/>
      <c r="AZ4494" s="165"/>
      <c r="BB4494" s="165"/>
    </row>
    <row r="4495" spans="1:54" s="174" customFormat="1" ht="18.399999999999999" customHeight="1" x14ac:dyDescent="0.3">
      <c r="A4495" s="200"/>
      <c r="B4495" s="173"/>
      <c r="C4495" s="67"/>
      <c r="D4495" s="161"/>
      <c r="E4495" s="161"/>
      <c r="H4495" s="165"/>
      <c r="J4495" s="165"/>
      <c r="L4495" s="165"/>
      <c r="N4495" s="165"/>
      <c r="P4495" s="165"/>
      <c r="R4495" s="165"/>
      <c r="T4495" s="165"/>
      <c r="V4495" s="165"/>
      <c r="X4495" s="165"/>
      <c r="Z4495" s="165"/>
      <c r="AB4495" s="165"/>
      <c r="AD4495" s="165"/>
      <c r="AF4495" s="165"/>
      <c r="AH4495" s="165"/>
      <c r="AJ4495" s="165"/>
      <c r="AL4495" s="165"/>
      <c r="AN4495" s="165"/>
      <c r="AP4495" s="165"/>
      <c r="AR4495" s="165"/>
      <c r="AT4495" s="165"/>
      <c r="AV4495" s="165"/>
      <c r="AX4495" s="165"/>
      <c r="AZ4495" s="165"/>
      <c r="BB4495" s="165"/>
    </row>
    <row r="4496" spans="1:54" s="174" customFormat="1" ht="18.399999999999999" customHeight="1" x14ac:dyDescent="0.3">
      <c r="A4496" s="200"/>
      <c r="B4496" s="173"/>
      <c r="C4496" s="67"/>
      <c r="D4496" s="161"/>
      <c r="E4496" s="161"/>
      <c r="H4496" s="165"/>
      <c r="J4496" s="165"/>
      <c r="L4496" s="165"/>
      <c r="N4496" s="165"/>
      <c r="P4496" s="165"/>
      <c r="R4496" s="165"/>
      <c r="T4496" s="165"/>
      <c r="V4496" s="165"/>
      <c r="X4496" s="165"/>
      <c r="Z4496" s="165"/>
      <c r="AB4496" s="165"/>
      <c r="AD4496" s="165"/>
      <c r="AF4496" s="165"/>
      <c r="AH4496" s="165"/>
      <c r="AJ4496" s="165"/>
      <c r="AL4496" s="165"/>
      <c r="AN4496" s="165"/>
      <c r="AP4496" s="165"/>
      <c r="AR4496" s="165"/>
      <c r="AT4496" s="165"/>
      <c r="AV4496" s="165"/>
      <c r="AX4496" s="165"/>
      <c r="AZ4496" s="165"/>
      <c r="BB4496" s="165"/>
    </row>
    <row r="4497" spans="1:54" s="174" customFormat="1" ht="18.399999999999999" customHeight="1" x14ac:dyDescent="0.3">
      <c r="A4497" s="182"/>
      <c r="B4497" s="160"/>
      <c r="C4497" s="64"/>
      <c r="D4497" s="161"/>
      <c r="E4497" s="161"/>
      <c r="J4497" s="165"/>
      <c r="L4497" s="165"/>
      <c r="N4497" s="165"/>
      <c r="P4497" s="165"/>
      <c r="R4497" s="165"/>
      <c r="T4497" s="165"/>
      <c r="V4497" s="165"/>
      <c r="X4497" s="165"/>
      <c r="Z4497" s="165"/>
      <c r="AB4497" s="165"/>
      <c r="AD4497" s="165"/>
      <c r="AF4497" s="165"/>
      <c r="AH4497" s="165"/>
      <c r="AJ4497" s="165"/>
      <c r="AL4497" s="165"/>
      <c r="AN4497" s="165"/>
      <c r="AP4497" s="165"/>
      <c r="AR4497" s="165"/>
      <c r="AT4497" s="165"/>
      <c r="AV4497" s="165"/>
      <c r="AX4497" s="165"/>
      <c r="AZ4497" s="165"/>
      <c r="BB4497" s="165"/>
    </row>
    <row r="4498" spans="1:54" s="174" customFormat="1" ht="18.399999999999999" customHeight="1" x14ac:dyDescent="0.3">
      <c r="A4498" s="182"/>
      <c r="B4498" s="160"/>
      <c r="C4498" s="64"/>
      <c r="D4498" s="161"/>
      <c r="E4498" s="161"/>
      <c r="H4498" s="165"/>
      <c r="J4498" s="165"/>
      <c r="L4498" s="165"/>
      <c r="N4498" s="165"/>
      <c r="P4498" s="165"/>
      <c r="R4498" s="165"/>
      <c r="T4498" s="165"/>
      <c r="V4498" s="165"/>
      <c r="X4498" s="165"/>
      <c r="Z4498" s="165"/>
      <c r="AB4498" s="165"/>
      <c r="AD4498" s="165"/>
      <c r="AF4498" s="165"/>
      <c r="AH4498" s="165"/>
      <c r="AJ4498" s="165"/>
      <c r="AL4498" s="165"/>
      <c r="AN4498" s="165"/>
      <c r="AP4498" s="165"/>
      <c r="AR4498" s="165"/>
      <c r="AT4498" s="165"/>
      <c r="AV4498" s="165"/>
      <c r="AX4498" s="165"/>
      <c r="AZ4498" s="165"/>
      <c r="BB4498" s="165"/>
    </row>
    <row r="4499" spans="1:54" s="174" customFormat="1" ht="18.399999999999999" customHeight="1" x14ac:dyDescent="0.3">
      <c r="A4499" s="182"/>
      <c r="B4499" s="161"/>
      <c r="C4499" s="89"/>
      <c r="D4499" s="164"/>
      <c r="E4499" s="161"/>
      <c r="H4499" s="165"/>
      <c r="J4499" s="165"/>
      <c r="L4499" s="165"/>
      <c r="N4499" s="165"/>
      <c r="P4499" s="165"/>
      <c r="R4499" s="165"/>
      <c r="T4499" s="165"/>
      <c r="V4499" s="165"/>
      <c r="X4499" s="165"/>
      <c r="Z4499" s="165"/>
      <c r="AB4499" s="165"/>
      <c r="AD4499" s="165"/>
      <c r="AF4499" s="165"/>
      <c r="AH4499" s="165"/>
      <c r="AJ4499" s="165"/>
      <c r="AL4499" s="165"/>
      <c r="AN4499" s="165"/>
      <c r="AP4499" s="165"/>
      <c r="AR4499" s="165"/>
      <c r="AT4499" s="165"/>
      <c r="AV4499" s="165"/>
      <c r="AX4499" s="165"/>
      <c r="AZ4499" s="165"/>
      <c r="BB4499" s="165"/>
    </row>
    <row r="4500" spans="1:54" s="174" customFormat="1" ht="18.399999999999999" customHeight="1" x14ac:dyDescent="0.3">
      <c r="A4500" s="182"/>
      <c r="B4500" s="160"/>
      <c r="C4500" s="64"/>
      <c r="D4500" s="161"/>
      <c r="E4500" s="161"/>
      <c r="J4500" s="165"/>
      <c r="L4500" s="165"/>
      <c r="N4500" s="165"/>
      <c r="P4500" s="165"/>
      <c r="R4500" s="165"/>
      <c r="T4500" s="165"/>
      <c r="V4500" s="165"/>
      <c r="X4500" s="165"/>
      <c r="Z4500" s="165"/>
      <c r="AB4500" s="165"/>
      <c r="AD4500" s="165"/>
      <c r="AF4500" s="165"/>
      <c r="AH4500" s="165"/>
      <c r="AJ4500" s="165"/>
      <c r="AL4500" s="165"/>
      <c r="AN4500" s="165"/>
      <c r="AP4500" s="165"/>
      <c r="AR4500" s="165"/>
      <c r="AT4500" s="165"/>
      <c r="AV4500" s="165"/>
      <c r="AX4500" s="165"/>
      <c r="AZ4500" s="165"/>
      <c r="BB4500" s="165"/>
    </row>
    <row r="4501" spans="1:54" s="174" customFormat="1" ht="18.399999999999999" customHeight="1" x14ac:dyDescent="0.3">
      <c r="A4501" s="182"/>
      <c r="B4501" s="160"/>
      <c r="C4501" s="64"/>
      <c r="D4501" s="161"/>
      <c r="E4501" s="161"/>
      <c r="J4501" s="165"/>
      <c r="L4501" s="165"/>
      <c r="N4501" s="165"/>
      <c r="P4501" s="165"/>
      <c r="R4501" s="165"/>
      <c r="T4501" s="165"/>
      <c r="V4501" s="165"/>
      <c r="X4501" s="165"/>
      <c r="Z4501" s="165"/>
      <c r="AB4501" s="165"/>
      <c r="AD4501" s="165"/>
      <c r="AF4501" s="165"/>
      <c r="AH4501" s="165"/>
      <c r="AJ4501" s="165"/>
      <c r="AL4501" s="165"/>
      <c r="AN4501" s="165"/>
      <c r="AP4501" s="165"/>
      <c r="AR4501" s="165"/>
      <c r="AT4501" s="165"/>
      <c r="AV4501" s="165"/>
      <c r="AX4501" s="165"/>
      <c r="AZ4501" s="165"/>
      <c r="BB4501" s="165"/>
    </row>
    <row r="4502" spans="1:54" s="174" customFormat="1" ht="18.399999999999999" customHeight="1" x14ac:dyDescent="0.3">
      <c r="A4502" s="182"/>
      <c r="B4502" s="160"/>
      <c r="C4502" s="64"/>
      <c r="D4502" s="161"/>
      <c r="E4502" s="161"/>
      <c r="N4502" s="165"/>
      <c r="P4502" s="165"/>
      <c r="R4502" s="165"/>
      <c r="T4502" s="165"/>
      <c r="V4502" s="165"/>
      <c r="X4502" s="165"/>
      <c r="Z4502" s="165"/>
      <c r="AB4502" s="165"/>
      <c r="AD4502" s="165"/>
      <c r="AF4502" s="165"/>
      <c r="AH4502" s="165"/>
      <c r="AJ4502" s="165"/>
      <c r="AL4502" s="165"/>
      <c r="AN4502" s="165"/>
      <c r="AP4502" s="165"/>
      <c r="AR4502" s="165"/>
      <c r="AT4502" s="165"/>
      <c r="AV4502" s="165"/>
      <c r="AX4502" s="165"/>
      <c r="AZ4502" s="165"/>
      <c r="BB4502" s="165"/>
    </row>
    <row r="4503" spans="1:54" s="174" customFormat="1" ht="18.399999999999999" customHeight="1" x14ac:dyDescent="0.3">
      <c r="A4503" s="182"/>
      <c r="B4503" s="160"/>
      <c r="C4503" s="64"/>
      <c r="D4503" s="161"/>
      <c r="E4503" s="161"/>
      <c r="AB4503" s="165"/>
      <c r="AD4503" s="165"/>
      <c r="AF4503" s="165"/>
      <c r="AH4503" s="165"/>
      <c r="AJ4503" s="165"/>
      <c r="AL4503" s="165"/>
      <c r="AN4503" s="165"/>
      <c r="AP4503" s="165"/>
      <c r="AR4503" s="165"/>
      <c r="AT4503" s="165"/>
      <c r="AV4503" s="165"/>
      <c r="AX4503" s="165"/>
      <c r="AZ4503" s="165"/>
      <c r="BB4503" s="165"/>
    </row>
    <row r="4504" spans="1:54" s="174" customFormat="1" ht="18.399999999999999" customHeight="1" x14ac:dyDescent="0.3">
      <c r="A4504" s="182"/>
      <c r="B4504" s="160"/>
      <c r="C4504" s="64"/>
      <c r="D4504" s="161"/>
      <c r="E4504" s="161"/>
      <c r="H4504" s="165"/>
      <c r="J4504" s="165"/>
      <c r="L4504" s="165"/>
      <c r="N4504" s="165"/>
      <c r="P4504" s="165"/>
      <c r="R4504" s="165"/>
      <c r="T4504" s="165"/>
      <c r="V4504" s="165"/>
      <c r="X4504" s="165"/>
      <c r="Z4504" s="165"/>
      <c r="AB4504" s="165"/>
      <c r="AD4504" s="165"/>
      <c r="AF4504" s="165"/>
      <c r="AH4504" s="165"/>
      <c r="AJ4504" s="165"/>
      <c r="AL4504" s="165"/>
      <c r="AN4504" s="165"/>
      <c r="AP4504" s="165"/>
      <c r="AR4504" s="165"/>
      <c r="AT4504" s="165"/>
      <c r="AV4504" s="165"/>
      <c r="AX4504" s="165"/>
      <c r="AZ4504" s="165"/>
      <c r="BB4504" s="165"/>
    </row>
    <row r="4505" spans="1:54" s="174" customFormat="1" ht="18.399999999999999" customHeight="1" x14ac:dyDescent="0.3">
      <c r="A4505" s="182"/>
      <c r="B4505" s="160"/>
      <c r="C4505" s="64"/>
      <c r="D4505" s="161"/>
      <c r="E4505" s="161"/>
      <c r="H4505" s="165"/>
      <c r="J4505" s="165"/>
      <c r="L4505" s="165"/>
      <c r="N4505" s="165"/>
      <c r="P4505" s="165"/>
      <c r="R4505" s="165"/>
      <c r="T4505" s="165"/>
      <c r="V4505" s="165"/>
      <c r="X4505" s="165"/>
      <c r="Z4505" s="165"/>
      <c r="AB4505" s="165"/>
      <c r="AD4505" s="165"/>
      <c r="AF4505" s="165"/>
      <c r="AH4505" s="165"/>
      <c r="AJ4505" s="165"/>
      <c r="AL4505" s="165"/>
      <c r="AN4505" s="165"/>
      <c r="AP4505" s="165"/>
      <c r="AR4505" s="165"/>
      <c r="AT4505" s="165"/>
      <c r="AV4505" s="165"/>
      <c r="AX4505" s="165"/>
      <c r="AZ4505" s="165"/>
      <c r="BB4505" s="165"/>
    </row>
    <row r="4506" spans="1:54" s="174" customFormat="1" ht="18.399999999999999" customHeight="1" x14ac:dyDescent="0.3">
      <c r="A4506" s="182"/>
      <c r="B4506" s="160"/>
      <c r="C4506" s="64"/>
      <c r="D4506" s="161"/>
      <c r="E4506" s="161"/>
      <c r="F4506" s="165"/>
      <c r="H4506" s="165"/>
      <c r="J4506" s="165"/>
      <c r="L4506" s="165"/>
      <c r="N4506" s="165"/>
      <c r="P4506" s="165"/>
      <c r="R4506" s="165"/>
      <c r="T4506" s="165"/>
      <c r="V4506" s="165"/>
      <c r="X4506" s="165"/>
      <c r="Z4506" s="165"/>
      <c r="AB4506" s="165"/>
      <c r="AD4506" s="165"/>
      <c r="AF4506" s="165"/>
      <c r="AH4506" s="165"/>
      <c r="AJ4506" s="165"/>
      <c r="AL4506" s="165"/>
      <c r="AN4506" s="165"/>
      <c r="AP4506" s="165"/>
      <c r="AR4506" s="165"/>
      <c r="AT4506" s="165"/>
      <c r="AV4506" s="165"/>
      <c r="AX4506" s="165"/>
      <c r="AZ4506" s="165"/>
      <c r="BB4506" s="165"/>
    </row>
    <row r="4507" spans="1:54" s="174" customFormat="1" ht="18.399999999999999" customHeight="1" x14ac:dyDescent="0.3">
      <c r="A4507" s="206"/>
      <c r="B4507" s="161"/>
      <c r="C4507" s="89"/>
      <c r="D4507" s="177"/>
      <c r="E4507" s="161"/>
      <c r="F4507" s="165"/>
      <c r="H4507" s="165"/>
      <c r="J4507" s="165"/>
      <c r="L4507" s="165"/>
      <c r="N4507" s="165"/>
      <c r="P4507" s="165"/>
      <c r="R4507" s="165"/>
      <c r="T4507" s="165"/>
      <c r="V4507" s="165"/>
      <c r="X4507" s="165"/>
      <c r="Z4507" s="165"/>
      <c r="AB4507" s="165"/>
      <c r="AD4507" s="165"/>
      <c r="AF4507" s="165"/>
      <c r="AH4507" s="165"/>
      <c r="AJ4507" s="165"/>
      <c r="AL4507" s="165"/>
      <c r="AN4507" s="165"/>
      <c r="AP4507" s="165"/>
      <c r="AR4507" s="165"/>
      <c r="AT4507" s="165"/>
      <c r="AV4507" s="165"/>
      <c r="AX4507" s="165"/>
      <c r="AZ4507" s="165"/>
      <c r="BB4507" s="165"/>
    </row>
    <row r="4508" spans="1:54" s="174" customFormat="1" ht="18.399999999999999" customHeight="1" x14ac:dyDescent="0.3">
      <c r="A4508" s="200"/>
      <c r="B4508" s="173"/>
      <c r="C4508" s="67"/>
      <c r="D4508" s="161"/>
      <c r="E4508" s="161"/>
      <c r="H4508" s="165"/>
      <c r="J4508" s="165"/>
      <c r="L4508" s="165"/>
      <c r="N4508" s="165"/>
      <c r="P4508" s="165"/>
      <c r="R4508" s="165"/>
      <c r="T4508" s="165"/>
      <c r="V4508" s="165"/>
      <c r="X4508" s="165"/>
      <c r="Z4508" s="165"/>
      <c r="AB4508" s="165"/>
      <c r="AD4508" s="165"/>
      <c r="AF4508" s="165"/>
      <c r="AH4508" s="165"/>
      <c r="AJ4508" s="165"/>
      <c r="AL4508" s="165"/>
      <c r="AN4508" s="165"/>
      <c r="AP4508" s="165"/>
      <c r="AR4508" s="165"/>
      <c r="AT4508" s="165"/>
      <c r="AV4508" s="165"/>
      <c r="AX4508" s="165"/>
      <c r="AZ4508" s="165"/>
      <c r="BB4508" s="165"/>
    </row>
    <row r="4509" spans="1:54" s="174" customFormat="1" ht="18.399999999999999" customHeight="1" x14ac:dyDescent="0.3">
      <c r="A4509" s="182"/>
      <c r="B4509" s="160"/>
      <c r="C4509" s="64"/>
      <c r="D4509" s="161"/>
      <c r="E4509" s="161"/>
      <c r="H4509" s="165"/>
      <c r="J4509" s="165"/>
      <c r="L4509" s="165"/>
      <c r="N4509" s="165"/>
      <c r="P4509" s="165"/>
      <c r="R4509" s="165"/>
      <c r="T4509" s="165"/>
      <c r="V4509" s="165"/>
      <c r="X4509" s="165"/>
      <c r="Z4509" s="165"/>
      <c r="AB4509" s="165"/>
      <c r="AD4509" s="165"/>
      <c r="AF4509" s="165"/>
      <c r="AH4509" s="165"/>
      <c r="AJ4509" s="165"/>
      <c r="AL4509" s="165"/>
      <c r="AN4509" s="165"/>
      <c r="AP4509" s="165"/>
      <c r="AR4509" s="165"/>
      <c r="AT4509" s="165"/>
      <c r="AV4509" s="165"/>
      <c r="AX4509" s="165"/>
      <c r="AZ4509" s="165"/>
      <c r="BB4509" s="165"/>
    </row>
    <row r="4510" spans="1:54" s="174" customFormat="1" ht="18.399999999999999" customHeight="1" x14ac:dyDescent="0.3">
      <c r="A4510" s="182"/>
      <c r="B4510" s="160"/>
      <c r="C4510" s="64"/>
      <c r="D4510" s="161"/>
      <c r="E4510" s="161"/>
      <c r="H4510" s="165"/>
      <c r="J4510" s="165"/>
      <c r="L4510" s="165"/>
      <c r="N4510" s="165"/>
      <c r="P4510" s="165"/>
      <c r="R4510" s="165"/>
      <c r="T4510" s="165"/>
      <c r="V4510" s="165"/>
      <c r="X4510" s="165"/>
      <c r="Z4510" s="165"/>
      <c r="AB4510" s="165"/>
      <c r="AD4510" s="165"/>
      <c r="AF4510" s="165"/>
      <c r="AH4510" s="165"/>
      <c r="AJ4510" s="165"/>
      <c r="AL4510" s="165"/>
      <c r="AN4510" s="165"/>
      <c r="AP4510" s="165"/>
      <c r="AR4510" s="165"/>
      <c r="AT4510" s="165"/>
      <c r="AV4510" s="165"/>
      <c r="AX4510" s="165"/>
      <c r="AZ4510" s="165"/>
      <c r="BB4510" s="165"/>
    </row>
    <row r="4511" spans="1:54" s="174" customFormat="1" ht="18.399999999999999" customHeight="1" x14ac:dyDescent="0.3">
      <c r="A4511" s="182"/>
      <c r="B4511" s="160"/>
      <c r="C4511" s="64"/>
      <c r="D4511" s="161"/>
      <c r="E4511" s="161"/>
      <c r="F4511" s="165"/>
      <c r="H4511" s="165"/>
      <c r="J4511" s="165"/>
      <c r="L4511" s="165"/>
      <c r="N4511" s="165"/>
      <c r="P4511" s="165"/>
      <c r="R4511" s="165"/>
      <c r="T4511" s="165"/>
      <c r="V4511" s="165"/>
      <c r="X4511" s="165"/>
      <c r="Z4511" s="165"/>
      <c r="AB4511" s="165"/>
      <c r="AD4511" s="165"/>
      <c r="AF4511" s="165"/>
      <c r="AH4511" s="165"/>
      <c r="AJ4511" s="165"/>
      <c r="AL4511" s="165"/>
      <c r="AN4511" s="165"/>
      <c r="AP4511" s="165"/>
      <c r="AR4511" s="165"/>
      <c r="AT4511" s="165"/>
      <c r="AV4511" s="165"/>
      <c r="AX4511" s="165"/>
      <c r="AZ4511" s="165"/>
      <c r="BB4511" s="165"/>
    </row>
    <row r="4512" spans="1:54" s="174" customFormat="1" ht="18.399999999999999" customHeight="1" x14ac:dyDescent="0.3">
      <c r="A4512" s="182"/>
      <c r="B4512" s="160"/>
      <c r="C4512" s="64"/>
      <c r="D4512" s="161"/>
      <c r="E4512" s="161"/>
      <c r="H4512" s="165"/>
      <c r="J4512" s="165"/>
      <c r="L4512" s="165"/>
      <c r="N4512" s="165"/>
      <c r="P4512" s="165"/>
      <c r="R4512" s="165"/>
      <c r="T4512" s="165"/>
      <c r="V4512" s="165"/>
      <c r="X4512" s="165"/>
      <c r="Z4512" s="165"/>
      <c r="AB4512" s="165"/>
      <c r="AD4512" s="165"/>
      <c r="AF4512" s="165"/>
      <c r="AH4512" s="165"/>
      <c r="AJ4512" s="165"/>
      <c r="AL4512" s="165"/>
      <c r="AN4512" s="165"/>
      <c r="AP4512" s="165"/>
      <c r="AR4512" s="165"/>
      <c r="AT4512" s="165"/>
      <c r="AV4512" s="165"/>
      <c r="AX4512" s="165"/>
      <c r="AZ4512" s="165"/>
      <c r="BB4512" s="165"/>
    </row>
    <row r="4513" spans="1:54" s="174" customFormat="1" ht="18.399999999999999" customHeight="1" x14ac:dyDescent="0.3">
      <c r="A4513" s="206"/>
      <c r="B4513" s="161"/>
      <c r="C4513" s="89"/>
      <c r="D4513" s="177"/>
      <c r="E4513" s="161"/>
      <c r="H4513" s="165"/>
      <c r="J4513" s="165"/>
      <c r="L4513" s="165"/>
      <c r="N4513" s="165"/>
      <c r="P4513" s="165"/>
      <c r="R4513" s="165"/>
      <c r="T4513" s="165"/>
      <c r="V4513" s="165"/>
      <c r="X4513" s="165"/>
      <c r="Z4513" s="165"/>
      <c r="AB4513" s="165"/>
      <c r="AD4513" s="165"/>
      <c r="AF4513" s="165"/>
      <c r="AH4513" s="165"/>
      <c r="AJ4513" s="165"/>
      <c r="AL4513" s="165"/>
      <c r="AN4513" s="165"/>
      <c r="AP4513" s="165"/>
      <c r="AR4513" s="165"/>
      <c r="AT4513" s="165"/>
      <c r="AV4513" s="165"/>
      <c r="AX4513" s="165"/>
      <c r="AZ4513" s="165"/>
      <c r="BB4513" s="165"/>
    </row>
    <row r="4514" spans="1:54" s="174" customFormat="1" ht="18.399999999999999" customHeight="1" x14ac:dyDescent="0.3">
      <c r="A4514" s="206"/>
      <c r="B4514" s="161"/>
      <c r="C4514" s="89"/>
      <c r="D4514" s="177"/>
      <c r="E4514" s="161"/>
      <c r="H4514" s="165"/>
      <c r="J4514" s="165"/>
      <c r="L4514" s="165"/>
      <c r="N4514" s="165"/>
      <c r="P4514" s="165"/>
      <c r="R4514" s="165"/>
      <c r="T4514" s="165"/>
      <c r="V4514" s="165"/>
      <c r="X4514" s="165"/>
      <c r="Z4514" s="165"/>
      <c r="AB4514" s="165"/>
      <c r="AD4514" s="165"/>
      <c r="AF4514" s="165"/>
      <c r="AH4514" s="165"/>
      <c r="AJ4514" s="165"/>
      <c r="AL4514" s="165"/>
      <c r="AN4514" s="165"/>
      <c r="AP4514" s="165"/>
      <c r="AR4514" s="165"/>
      <c r="AT4514" s="165"/>
      <c r="AV4514" s="165"/>
      <c r="AX4514" s="165"/>
      <c r="AZ4514" s="165"/>
      <c r="BB4514" s="165"/>
    </row>
    <row r="4515" spans="1:54" s="174" customFormat="1" ht="18.399999999999999" customHeight="1" x14ac:dyDescent="0.3">
      <c r="A4515" s="182"/>
      <c r="B4515" s="160"/>
      <c r="C4515" s="64"/>
      <c r="D4515" s="161"/>
      <c r="E4515" s="161"/>
      <c r="H4515" s="178"/>
      <c r="J4515" s="178"/>
      <c r="L4515" s="178"/>
      <c r="N4515" s="178"/>
      <c r="P4515" s="178"/>
      <c r="R4515" s="178"/>
      <c r="T4515" s="178"/>
      <c r="V4515" s="178"/>
      <c r="X4515" s="178"/>
      <c r="Z4515" s="178"/>
      <c r="AB4515" s="178"/>
      <c r="AD4515" s="178"/>
      <c r="AF4515" s="178"/>
      <c r="AH4515" s="178"/>
      <c r="AJ4515" s="178"/>
      <c r="AL4515" s="178"/>
      <c r="AN4515" s="178"/>
      <c r="AP4515" s="178"/>
      <c r="AR4515" s="178"/>
      <c r="AT4515" s="178"/>
      <c r="AV4515" s="178"/>
      <c r="AX4515" s="178"/>
      <c r="AZ4515" s="178"/>
      <c r="BB4515" s="178"/>
    </row>
    <row r="4516" spans="1:54" s="174" customFormat="1" ht="18.399999999999999" customHeight="1" x14ac:dyDescent="0.3">
      <c r="A4516" s="200"/>
      <c r="B4516" s="173"/>
      <c r="C4516" s="67"/>
      <c r="D4516" s="161"/>
      <c r="E4516" s="161"/>
      <c r="H4516" s="165"/>
      <c r="J4516" s="165"/>
      <c r="L4516" s="165"/>
      <c r="N4516" s="165"/>
      <c r="P4516" s="165"/>
      <c r="R4516" s="165"/>
      <c r="T4516" s="165"/>
      <c r="V4516" s="165"/>
      <c r="X4516" s="165"/>
      <c r="Z4516" s="165"/>
      <c r="AB4516" s="165"/>
      <c r="AD4516" s="165"/>
      <c r="AF4516" s="165"/>
      <c r="AH4516" s="165"/>
      <c r="AJ4516" s="165"/>
      <c r="AL4516" s="165"/>
      <c r="AN4516" s="165"/>
      <c r="AP4516" s="165"/>
      <c r="AR4516" s="165"/>
      <c r="AT4516" s="165"/>
      <c r="AV4516" s="165"/>
      <c r="AX4516" s="165"/>
      <c r="AZ4516" s="165"/>
      <c r="BB4516" s="165"/>
    </row>
    <row r="4517" spans="1:54" s="174" customFormat="1" ht="18.399999999999999" customHeight="1" x14ac:dyDescent="0.3">
      <c r="A4517" s="200"/>
      <c r="B4517" s="173"/>
      <c r="C4517" s="67"/>
      <c r="D4517" s="161"/>
      <c r="E4517" s="161"/>
      <c r="H4517" s="165"/>
      <c r="J4517" s="165"/>
      <c r="L4517" s="165"/>
      <c r="N4517" s="165"/>
      <c r="P4517" s="165"/>
      <c r="R4517" s="165"/>
      <c r="T4517" s="165"/>
      <c r="V4517" s="165"/>
      <c r="X4517" s="165"/>
      <c r="Z4517" s="165"/>
      <c r="AB4517" s="165"/>
      <c r="AD4517" s="165"/>
      <c r="AF4517" s="165"/>
      <c r="AH4517" s="165"/>
      <c r="AJ4517" s="165"/>
      <c r="AL4517" s="165"/>
      <c r="AN4517" s="165"/>
      <c r="AP4517" s="165"/>
      <c r="AR4517" s="165"/>
      <c r="AT4517" s="165"/>
      <c r="AV4517" s="165"/>
      <c r="AX4517" s="165"/>
      <c r="AZ4517" s="165"/>
      <c r="BB4517" s="165"/>
    </row>
    <row r="4518" spans="1:54" s="174" customFormat="1" ht="18.399999999999999" customHeight="1" x14ac:dyDescent="0.3">
      <c r="A4518" s="182"/>
      <c r="B4518" s="160"/>
      <c r="C4518" s="64"/>
      <c r="D4518" s="161"/>
      <c r="E4518" s="161"/>
      <c r="F4518" s="165"/>
      <c r="H4518" s="165"/>
      <c r="J4518" s="165"/>
      <c r="L4518" s="165"/>
      <c r="N4518" s="165"/>
      <c r="P4518" s="165"/>
      <c r="R4518" s="165"/>
      <c r="T4518" s="165"/>
      <c r="V4518" s="165"/>
      <c r="X4518" s="165"/>
      <c r="Z4518" s="165"/>
      <c r="AB4518" s="165"/>
      <c r="AD4518" s="165"/>
      <c r="AF4518" s="165"/>
      <c r="AH4518" s="165"/>
      <c r="AJ4518" s="165"/>
      <c r="AL4518" s="165"/>
      <c r="AN4518" s="165"/>
      <c r="AP4518" s="165"/>
      <c r="AR4518" s="165"/>
      <c r="AT4518" s="165"/>
      <c r="AV4518" s="165"/>
      <c r="AX4518" s="165"/>
      <c r="AZ4518" s="165"/>
      <c r="BB4518" s="165"/>
    </row>
    <row r="4519" spans="1:54" s="174" customFormat="1" ht="18.399999999999999" customHeight="1" x14ac:dyDescent="0.3">
      <c r="A4519" s="182"/>
      <c r="B4519" s="160"/>
      <c r="C4519" s="64"/>
      <c r="D4519" s="161"/>
      <c r="E4519" s="161"/>
      <c r="H4519" s="165"/>
      <c r="J4519" s="165"/>
      <c r="L4519" s="165"/>
      <c r="N4519" s="165"/>
      <c r="P4519" s="165"/>
      <c r="R4519" s="165"/>
      <c r="T4519" s="165"/>
      <c r="V4519" s="165"/>
      <c r="X4519" s="165"/>
      <c r="Z4519" s="165"/>
      <c r="AB4519" s="165"/>
      <c r="AD4519" s="165"/>
      <c r="AF4519" s="165"/>
      <c r="AH4519" s="165"/>
      <c r="AJ4519" s="165"/>
      <c r="AL4519" s="165"/>
      <c r="AN4519" s="165"/>
      <c r="AP4519" s="165"/>
      <c r="AR4519" s="165"/>
      <c r="AT4519" s="165"/>
      <c r="AV4519" s="165"/>
      <c r="AX4519" s="165"/>
      <c r="AZ4519" s="165"/>
      <c r="BB4519" s="165"/>
    </row>
    <row r="4520" spans="1:54" s="174" customFormat="1" ht="18.399999999999999" customHeight="1" x14ac:dyDescent="0.3">
      <c r="A4520" s="182"/>
      <c r="B4520" s="161"/>
      <c r="C4520" s="89"/>
      <c r="D4520" s="164"/>
      <c r="E4520" s="161"/>
      <c r="H4520" s="165"/>
      <c r="J4520" s="165"/>
      <c r="L4520" s="165"/>
      <c r="N4520" s="165"/>
      <c r="P4520" s="165"/>
      <c r="R4520" s="165"/>
      <c r="T4520" s="165"/>
      <c r="V4520" s="165"/>
      <c r="X4520" s="165"/>
      <c r="Z4520" s="165"/>
      <c r="AB4520" s="165"/>
      <c r="AD4520" s="165"/>
      <c r="AF4520" s="165"/>
      <c r="AH4520" s="165"/>
      <c r="AJ4520" s="165"/>
      <c r="AL4520" s="165"/>
      <c r="AN4520" s="165"/>
      <c r="AP4520" s="165"/>
      <c r="AR4520" s="165"/>
      <c r="AT4520" s="165"/>
      <c r="AV4520" s="165"/>
      <c r="AX4520" s="165"/>
      <c r="AZ4520" s="165"/>
      <c r="BB4520" s="165"/>
    </row>
    <row r="4521" spans="1:54" s="174" customFormat="1" ht="18.399999999999999" customHeight="1" x14ac:dyDescent="0.3">
      <c r="A4521" s="182"/>
      <c r="B4521" s="160"/>
      <c r="C4521" s="64"/>
      <c r="D4521" s="161"/>
      <c r="E4521" s="161"/>
      <c r="H4521" s="165"/>
      <c r="J4521" s="165"/>
      <c r="L4521" s="165"/>
      <c r="N4521" s="165"/>
      <c r="P4521" s="165"/>
      <c r="R4521" s="165"/>
      <c r="T4521" s="165"/>
      <c r="V4521" s="165"/>
      <c r="X4521" s="165"/>
      <c r="Z4521" s="165"/>
      <c r="AB4521" s="165"/>
      <c r="AD4521" s="165"/>
      <c r="AF4521" s="165"/>
      <c r="AH4521" s="165"/>
      <c r="AJ4521" s="165"/>
      <c r="AL4521" s="165"/>
      <c r="AN4521" s="165"/>
      <c r="AP4521" s="165"/>
      <c r="AR4521" s="165"/>
      <c r="AT4521" s="165"/>
      <c r="AV4521" s="165"/>
      <c r="AX4521" s="165"/>
      <c r="AZ4521" s="165"/>
      <c r="BB4521" s="165"/>
    </row>
    <row r="4522" spans="1:54" s="174" customFormat="1" ht="18.399999999999999" customHeight="1" x14ac:dyDescent="0.3">
      <c r="A4522" s="182"/>
      <c r="B4522" s="160"/>
      <c r="C4522" s="64"/>
      <c r="D4522" s="161"/>
      <c r="E4522" s="161"/>
      <c r="F4522" s="165"/>
      <c r="H4522" s="165"/>
      <c r="J4522" s="165"/>
      <c r="L4522" s="165"/>
      <c r="N4522" s="165"/>
      <c r="P4522" s="165"/>
      <c r="R4522" s="165"/>
      <c r="T4522" s="165"/>
      <c r="V4522" s="165"/>
      <c r="X4522" s="165"/>
      <c r="Z4522" s="165"/>
      <c r="AB4522" s="165"/>
      <c r="AD4522" s="165"/>
      <c r="AF4522" s="165"/>
      <c r="AH4522" s="165"/>
      <c r="AJ4522" s="165"/>
      <c r="AL4522" s="165"/>
      <c r="AN4522" s="165"/>
      <c r="AP4522" s="165"/>
      <c r="AR4522" s="165"/>
      <c r="AT4522" s="165"/>
      <c r="AV4522" s="165"/>
      <c r="AX4522" s="165"/>
      <c r="AZ4522" s="165"/>
      <c r="BB4522" s="165"/>
    </row>
    <row r="4523" spans="1:54" s="174" customFormat="1" ht="18.399999999999999" customHeight="1" x14ac:dyDescent="0.3">
      <c r="A4523" s="182"/>
      <c r="B4523" s="160"/>
      <c r="C4523" s="64"/>
      <c r="D4523" s="161"/>
      <c r="E4523" s="161"/>
      <c r="L4523" s="165"/>
      <c r="N4523" s="165"/>
      <c r="P4523" s="165"/>
      <c r="R4523" s="165"/>
      <c r="T4523" s="165"/>
      <c r="V4523" s="165"/>
      <c r="X4523" s="165"/>
      <c r="Z4523" s="165"/>
      <c r="AB4523" s="165"/>
      <c r="AD4523" s="165"/>
      <c r="AF4523" s="165"/>
      <c r="AH4523" s="165"/>
      <c r="AJ4523" s="165"/>
      <c r="AL4523" s="165"/>
      <c r="AN4523" s="165"/>
      <c r="AP4523" s="165"/>
      <c r="AR4523" s="165"/>
      <c r="AT4523" s="165"/>
      <c r="AV4523" s="165"/>
      <c r="AX4523" s="165"/>
      <c r="AZ4523" s="165"/>
      <c r="BB4523" s="165"/>
    </row>
    <row r="4524" spans="1:54" s="174" customFormat="1" ht="18.399999999999999" customHeight="1" x14ac:dyDescent="0.3">
      <c r="A4524" s="182"/>
      <c r="B4524" s="160"/>
      <c r="C4524" s="64"/>
      <c r="D4524" s="161"/>
      <c r="E4524" s="161"/>
      <c r="F4524" s="165"/>
      <c r="H4524" s="165"/>
      <c r="J4524" s="165"/>
      <c r="L4524" s="165"/>
      <c r="N4524" s="165"/>
      <c r="P4524" s="165"/>
      <c r="R4524" s="165"/>
      <c r="T4524" s="165"/>
      <c r="V4524" s="165"/>
      <c r="X4524" s="165"/>
      <c r="Z4524" s="165"/>
      <c r="AB4524" s="165"/>
      <c r="AD4524" s="165"/>
      <c r="AF4524" s="165"/>
      <c r="AH4524" s="165"/>
      <c r="AJ4524" s="165"/>
      <c r="AL4524" s="165"/>
      <c r="AN4524" s="165"/>
      <c r="AP4524" s="165"/>
      <c r="AR4524" s="165"/>
      <c r="AT4524" s="165"/>
      <c r="AV4524" s="165"/>
      <c r="AX4524" s="165"/>
      <c r="AZ4524" s="165"/>
      <c r="BB4524" s="165"/>
    </row>
    <row r="4525" spans="1:54" s="174" customFormat="1" ht="18.399999999999999" customHeight="1" x14ac:dyDescent="0.3">
      <c r="A4525" s="206"/>
      <c r="B4525" s="161"/>
      <c r="C4525" s="89"/>
      <c r="D4525" s="177"/>
      <c r="E4525" s="161"/>
      <c r="H4525" s="165"/>
      <c r="J4525" s="165"/>
      <c r="L4525" s="165"/>
      <c r="N4525" s="165"/>
      <c r="P4525" s="165"/>
      <c r="R4525" s="165"/>
      <c r="T4525" s="165"/>
      <c r="V4525" s="165"/>
      <c r="X4525" s="165"/>
      <c r="Z4525" s="165"/>
      <c r="AB4525" s="165"/>
      <c r="AD4525" s="165"/>
      <c r="AF4525" s="165"/>
      <c r="AH4525" s="165"/>
      <c r="AJ4525" s="165"/>
      <c r="AL4525" s="165"/>
      <c r="AN4525" s="165"/>
      <c r="AP4525" s="165"/>
      <c r="AR4525" s="165"/>
      <c r="AT4525" s="165"/>
      <c r="AV4525" s="165"/>
      <c r="AX4525" s="165"/>
      <c r="AZ4525" s="165"/>
      <c r="BB4525" s="165"/>
    </row>
    <row r="4526" spans="1:54" s="174" customFormat="1" ht="18.399999999999999" customHeight="1" x14ac:dyDescent="0.3">
      <c r="A4526" s="206"/>
      <c r="B4526" s="161"/>
      <c r="C4526" s="163"/>
      <c r="D4526" s="161"/>
      <c r="E4526" s="161"/>
      <c r="H4526" s="165"/>
      <c r="J4526" s="165"/>
      <c r="L4526" s="165"/>
      <c r="N4526" s="165"/>
      <c r="P4526" s="165"/>
      <c r="R4526" s="165"/>
      <c r="T4526" s="165"/>
      <c r="V4526" s="165"/>
      <c r="X4526" s="165"/>
      <c r="Z4526" s="165"/>
      <c r="AB4526" s="165"/>
      <c r="AD4526" s="165"/>
      <c r="AF4526" s="165"/>
      <c r="AH4526" s="165"/>
      <c r="AJ4526" s="165"/>
      <c r="AL4526" s="165"/>
      <c r="AN4526" s="165"/>
      <c r="AP4526" s="165"/>
      <c r="AR4526" s="165"/>
      <c r="AT4526" s="165"/>
      <c r="AV4526" s="165"/>
      <c r="AX4526" s="165"/>
      <c r="AZ4526" s="165"/>
      <c r="BB4526" s="165"/>
    </row>
    <row r="4527" spans="1:54" s="174" customFormat="1" ht="18.399999999999999" customHeight="1" x14ac:dyDescent="0.3">
      <c r="A4527" s="182"/>
      <c r="B4527" s="160"/>
      <c r="C4527" s="64"/>
      <c r="D4527" s="161"/>
      <c r="E4527" s="161"/>
      <c r="J4527" s="164"/>
      <c r="L4527" s="164"/>
      <c r="N4527" s="164"/>
      <c r="P4527" s="164"/>
      <c r="R4527" s="164"/>
      <c r="T4527" s="164"/>
      <c r="V4527" s="164"/>
      <c r="X4527" s="164"/>
      <c r="Z4527" s="164"/>
      <c r="AB4527" s="164"/>
      <c r="AD4527" s="164"/>
      <c r="AF4527" s="164"/>
      <c r="AH4527" s="164"/>
      <c r="AJ4527" s="164"/>
      <c r="AL4527" s="164"/>
      <c r="AN4527" s="164"/>
      <c r="AP4527" s="164"/>
      <c r="AR4527" s="164"/>
      <c r="AT4527" s="164"/>
      <c r="AV4527" s="164"/>
      <c r="AX4527" s="164"/>
      <c r="AZ4527" s="164"/>
      <c r="BB4527" s="164"/>
    </row>
    <row r="4528" spans="1:54" s="174" customFormat="1" ht="18.399999999999999" customHeight="1" x14ac:dyDescent="0.3">
      <c r="A4528" s="182"/>
      <c r="B4528" s="160"/>
      <c r="C4528" s="64"/>
      <c r="D4528" s="161"/>
      <c r="E4528" s="161"/>
      <c r="H4528" s="165"/>
      <c r="J4528" s="165"/>
      <c r="L4528" s="165"/>
      <c r="N4528" s="165"/>
      <c r="P4528" s="165"/>
      <c r="R4528" s="165"/>
      <c r="T4528" s="165"/>
      <c r="V4528" s="165"/>
      <c r="X4528" s="165"/>
      <c r="Z4528" s="165"/>
      <c r="AB4528" s="165"/>
      <c r="AD4528" s="165"/>
      <c r="AF4528" s="165"/>
      <c r="AH4528" s="165"/>
      <c r="AJ4528" s="165"/>
      <c r="AL4528" s="165"/>
      <c r="AN4528" s="165"/>
      <c r="AP4528" s="165"/>
      <c r="AR4528" s="165"/>
      <c r="AT4528" s="165"/>
      <c r="AV4528" s="165"/>
      <c r="AX4528" s="165"/>
      <c r="AZ4528" s="165"/>
      <c r="BB4528" s="165"/>
    </row>
    <row r="4529" spans="1:54" s="174" customFormat="1" ht="18.399999999999999" customHeight="1" x14ac:dyDescent="0.3">
      <c r="A4529" s="182"/>
      <c r="B4529" s="160"/>
      <c r="C4529" s="64"/>
      <c r="D4529" s="161"/>
      <c r="E4529" s="161"/>
      <c r="H4529" s="178"/>
      <c r="J4529" s="178"/>
      <c r="L4529" s="178"/>
      <c r="N4529" s="178"/>
      <c r="P4529" s="178"/>
      <c r="R4529" s="178"/>
      <c r="T4529" s="178"/>
      <c r="V4529" s="178"/>
      <c r="X4529" s="178"/>
      <c r="Z4529" s="178"/>
      <c r="AB4529" s="178"/>
      <c r="AD4529" s="178"/>
      <c r="AF4529" s="178"/>
      <c r="AH4529" s="178"/>
      <c r="AJ4529" s="178"/>
      <c r="AL4529" s="178"/>
      <c r="AN4529" s="178"/>
      <c r="AP4529" s="178"/>
      <c r="AR4529" s="178"/>
      <c r="AT4529" s="178"/>
      <c r="AV4529" s="178"/>
      <c r="AX4529" s="178"/>
      <c r="AZ4529" s="178"/>
      <c r="BB4529" s="178"/>
    </row>
    <row r="4530" spans="1:54" s="174" customFormat="1" ht="18.399999999999999" customHeight="1" x14ac:dyDescent="0.3">
      <c r="A4530" s="182"/>
      <c r="B4530" s="160"/>
      <c r="C4530" s="64"/>
      <c r="D4530" s="161"/>
      <c r="E4530" s="161"/>
      <c r="H4530" s="165"/>
      <c r="J4530" s="165"/>
      <c r="L4530" s="165"/>
      <c r="N4530" s="165"/>
      <c r="P4530" s="165"/>
      <c r="R4530" s="165"/>
      <c r="T4530" s="165"/>
      <c r="V4530" s="165"/>
      <c r="X4530" s="165"/>
      <c r="Z4530" s="165"/>
      <c r="AB4530" s="165"/>
      <c r="AD4530" s="165"/>
      <c r="AF4530" s="165"/>
      <c r="AH4530" s="165"/>
      <c r="AJ4530" s="165"/>
      <c r="AL4530" s="165"/>
      <c r="AN4530" s="165"/>
      <c r="AP4530" s="165"/>
      <c r="AR4530" s="165"/>
      <c r="AT4530" s="165"/>
      <c r="AV4530" s="165"/>
      <c r="AX4530" s="165"/>
      <c r="AZ4530" s="165"/>
      <c r="BB4530" s="165"/>
    </row>
    <row r="4531" spans="1:54" s="174" customFormat="1" ht="18.399999999999999" customHeight="1" x14ac:dyDescent="0.3">
      <c r="A4531" s="182"/>
      <c r="B4531" s="160"/>
      <c r="C4531" s="64"/>
      <c r="D4531" s="161"/>
      <c r="E4531" s="161"/>
      <c r="H4531" s="165"/>
      <c r="J4531" s="165"/>
      <c r="L4531" s="165"/>
      <c r="N4531" s="165"/>
      <c r="P4531" s="165"/>
      <c r="R4531" s="165"/>
      <c r="T4531" s="165"/>
      <c r="V4531" s="165"/>
      <c r="X4531" s="165"/>
      <c r="Z4531" s="165"/>
      <c r="AB4531" s="165"/>
      <c r="AD4531" s="165"/>
      <c r="AF4531" s="165"/>
      <c r="AH4531" s="165"/>
      <c r="AJ4531" s="165"/>
      <c r="AL4531" s="165"/>
      <c r="AN4531" s="165"/>
      <c r="AP4531" s="165"/>
      <c r="AR4531" s="165"/>
      <c r="AT4531" s="165"/>
      <c r="AV4531" s="165"/>
      <c r="AX4531" s="165"/>
      <c r="AZ4531" s="165"/>
      <c r="BB4531" s="165"/>
    </row>
    <row r="4532" spans="1:54" s="174" customFormat="1" ht="18.399999999999999" customHeight="1" x14ac:dyDescent="0.3">
      <c r="A4532" s="200"/>
      <c r="B4532" s="173"/>
      <c r="C4532" s="67"/>
      <c r="D4532" s="161"/>
      <c r="E4532" s="161"/>
      <c r="H4532" s="165"/>
      <c r="J4532" s="165"/>
      <c r="L4532" s="165"/>
      <c r="N4532" s="165"/>
      <c r="P4532" s="165"/>
      <c r="R4532" s="165"/>
      <c r="T4532" s="165"/>
      <c r="V4532" s="165"/>
      <c r="X4532" s="165"/>
      <c r="Z4532" s="165"/>
      <c r="AB4532" s="165"/>
      <c r="AD4532" s="165"/>
      <c r="AF4532" s="165"/>
      <c r="AH4532" s="165"/>
      <c r="AJ4532" s="165"/>
      <c r="AL4532" s="165"/>
      <c r="AN4532" s="165"/>
      <c r="AP4532" s="165"/>
      <c r="AR4532" s="165"/>
      <c r="AT4532" s="165"/>
      <c r="AV4532" s="165"/>
      <c r="AX4532" s="165"/>
      <c r="AZ4532" s="165"/>
      <c r="BB4532" s="165"/>
    </row>
    <row r="4533" spans="1:54" s="174" customFormat="1" ht="18.399999999999999" customHeight="1" x14ac:dyDescent="0.3">
      <c r="A4533" s="182"/>
      <c r="B4533" s="161"/>
      <c r="C4533" s="89"/>
      <c r="D4533" s="164"/>
      <c r="E4533" s="161"/>
      <c r="H4533" s="165"/>
      <c r="J4533" s="165"/>
      <c r="L4533" s="165"/>
      <c r="N4533" s="165"/>
      <c r="P4533" s="165"/>
      <c r="R4533" s="165"/>
      <c r="T4533" s="165"/>
      <c r="V4533" s="165"/>
      <c r="X4533" s="165"/>
      <c r="Z4533" s="165"/>
      <c r="AB4533" s="165"/>
      <c r="AD4533" s="165"/>
      <c r="AF4533" s="165"/>
      <c r="AH4533" s="165"/>
      <c r="AJ4533" s="165"/>
      <c r="AL4533" s="165"/>
      <c r="AN4533" s="165"/>
      <c r="AP4533" s="165"/>
      <c r="AR4533" s="165"/>
      <c r="AT4533" s="165"/>
      <c r="AV4533" s="165"/>
      <c r="AX4533" s="165"/>
      <c r="AZ4533" s="165"/>
      <c r="BB4533" s="165"/>
    </row>
    <row r="4534" spans="1:54" s="174" customFormat="1" ht="18.399999999999999" customHeight="1" x14ac:dyDescent="0.3">
      <c r="A4534" s="182"/>
      <c r="B4534" s="160"/>
      <c r="C4534" s="64"/>
      <c r="D4534" s="161"/>
      <c r="E4534" s="161"/>
      <c r="F4534" s="165"/>
      <c r="H4534" s="165"/>
      <c r="J4534" s="165"/>
      <c r="L4534" s="165"/>
      <c r="N4534" s="165"/>
      <c r="P4534" s="165"/>
      <c r="R4534" s="165"/>
      <c r="T4534" s="165"/>
      <c r="V4534" s="165"/>
      <c r="X4534" s="165"/>
      <c r="Z4534" s="165"/>
      <c r="AB4534" s="165"/>
      <c r="AD4534" s="165"/>
      <c r="AF4534" s="165"/>
      <c r="AH4534" s="165"/>
      <c r="AJ4534" s="165"/>
      <c r="AL4534" s="165"/>
      <c r="AN4534" s="165"/>
      <c r="AP4534" s="165"/>
      <c r="AR4534" s="165"/>
      <c r="AT4534" s="165"/>
      <c r="AV4534" s="165"/>
      <c r="AX4534" s="165"/>
      <c r="AZ4534" s="165"/>
      <c r="BB4534" s="165"/>
    </row>
    <row r="4535" spans="1:54" s="174" customFormat="1" ht="18.399999999999999" customHeight="1" x14ac:dyDescent="0.3">
      <c r="A4535" s="182"/>
      <c r="B4535" s="160"/>
      <c r="C4535" s="64"/>
      <c r="D4535" s="161"/>
      <c r="E4535" s="161"/>
      <c r="F4535" s="165"/>
      <c r="H4535" s="165"/>
      <c r="J4535" s="165"/>
      <c r="L4535" s="165"/>
      <c r="N4535" s="165"/>
      <c r="P4535" s="165"/>
      <c r="R4535" s="165"/>
      <c r="T4535" s="165"/>
      <c r="V4535" s="165"/>
      <c r="X4535" s="165"/>
      <c r="Z4535" s="165"/>
      <c r="AB4535" s="165"/>
      <c r="AD4535" s="165"/>
      <c r="AF4535" s="165"/>
      <c r="AH4535" s="165"/>
      <c r="AJ4535" s="165"/>
      <c r="AL4535" s="165"/>
      <c r="AN4535" s="165"/>
      <c r="AP4535" s="165"/>
      <c r="AR4535" s="165"/>
      <c r="AT4535" s="165"/>
      <c r="AV4535" s="165"/>
      <c r="AX4535" s="165"/>
      <c r="AZ4535" s="165"/>
      <c r="BB4535" s="165"/>
    </row>
    <row r="4536" spans="1:54" s="174" customFormat="1" ht="18.399999999999999" customHeight="1" x14ac:dyDescent="0.3">
      <c r="A4536" s="182"/>
      <c r="B4536" s="160"/>
      <c r="C4536" s="64"/>
      <c r="D4536" s="161"/>
      <c r="E4536" s="161"/>
      <c r="H4536" s="165"/>
      <c r="J4536" s="165"/>
      <c r="L4536" s="165"/>
      <c r="N4536" s="165"/>
      <c r="P4536" s="165"/>
      <c r="R4536" s="165"/>
      <c r="T4536" s="165"/>
      <c r="V4536" s="165"/>
      <c r="X4536" s="165"/>
      <c r="Z4536" s="165"/>
      <c r="AB4536" s="165"/>
      <c r="AD4536" s="165"/>
      <c r="AF4536" s="165"/>
      <c r="AH4536" s="165"/>
      <c r="AJ4536" s="165"/>
      <c r="AL4536" s="165"/>
      <c r="AN4536" s="165"/>
      <c r="AP4536" s="165"/>
      <c r="AR4536" s="165"/>
      <c r="AT4536" s="165"/>
      <c r="AV4536" s="165"/>
      <c r="AX4536" s="165"/>
      <c r="AZ4536" s="165"/>
      <c r="BB4536" s="165"/>
    </row>
    <row r="4537" spans="1:54" s="174" customFormat="1" ht="18.399999999999999" customHeight="1" x14ac:dyDescent="0.3">
      <c r="A4537" s="182"/>
      <c r="C4537" s="80"/>
      <c r="D4537" s="161"/>
      <c r="E4537" s="161"/>
      <c r="H4537" s="165"/>
      <c r="J4537" s="165"/>
      <c r="L4537" s="165"/>
      <c r="N4537" s="165"/>
      <c r="P4537" s="165"/>
      <c r="R4537" s="165"/>
      <c r="T4537" s="165"/>
      <c r="V4537" s="165"/>
      <c r="X4537" s="165"/>
      <c r="Z4537" s="165"/>
      <c r="AB4537" s="165"/>
      <c r="AD4537" s="165"/>
      <c r="AF4537" s="165"/>
      <c r="AH4537" s="165"/>
      <c r="AJ4537" s="165"/>
      <c r="AL4537" s="165"/>
      <c r="AN4537" s="165"/>
      <c r="AP4537" s="165"/>
      <c r="AR4537" s="165"/>
      <c r="AT4537" s="165"/>
      <c r="AV4537" s="165"/>
      <c r="AX4537" s="165"/>
      <c r="AZ4537" s="165"/>
      <c r="BB4537" s="165"/>
    </row>
    <row r="4538" spans="1:54" s="174" customFormat="1" ht="18.399999999999999" customHeight="1" x14ac:dyDescent="0.3">
      <c r="A4538" s="182"/>
      <c r="B4538" s="160"/>
      <c r="C4538" s="64"/>
      <c r="D4538" s="161"/>
      <c r="E4538" s="161"/>
      <c r="F4538" s="165"/>
      <c r="H4538" s="165"/>
      <c r="J4538" s="165"/>
      <c r="L4538" s="165"/>
      <c r="N4538" s="165"/>
      <c r="P4538" s="165"/>
      <c r="R4538" s="165"/>
      <c r="T4538" s="165"/>
      <c r="V4538" s="165"/>
      <c r="X4538" s="165"/>
      <c r="Z4538" s="165"/>
      <c r="AB4538" s="165"/>
      <c r="AD4538" s="165"/>
      <c r="AF4538" s="165"/>
      <c r="AH4538" s="165"/>
      <c r="AJ4538" s="165"/>
      <c r="AL4538" s="165"/>
      <c r="AN4538" s="165"/>
      <c r="AP4538" s="165"/>
      <c r="AR4538" s="165"/>
      <c r="AT4538" s="165"/>
      <c r="AV4538" s="165"/>
      <c r="AX4538" s="165"/>
      <c r="AZ4538" s="165"/>
      <c r="BB4538" s="165"/>
    </row>
    <row r="4539" spans="1:54" s="174" customFormat="1" ht="18.399999999999999" customHeight="1" x14ac:dyDescent="0.3">
      <c r="A4539" s="182"/>
      <c r="B4539" s="160"/>
      <c r="C4539" s="64"/>
      <c r="D4539" s="161"/>
      <c r="E4539" s="161"/>
      <c r="F4539" s="165"/>
      <c r="H4539" s="165"/>
      <c r="J4539" s="165"/>
      <c r="L4539" s="165"/>
      <c r="N4539" s="165"/>
      <c r="P4539" s="165"/>
      <c r="R4539" s="165"/>
      <c r="T4539" s="165"/>
      <c r="V4539" s="165"/>
      <c r="X4539" s="165"/>
      <c r="Z4539" s="165"/>
      <c r="AB4539" s="165"/>
      <c r="AD4539" s="165"/>
      <c r="AF4539" s="165"/>
      <c r="AH4539" s="165"/>
      <c r="AJ4539" s="165"/>
      <c r="AL4539" s="165"/>
      <c r="AN4539" s="165"/>
      <c r="AP4539" s="165"/>
      <c r="AR4539" s="165"/>
      <c r="AT4539" s="165"/>
      <c r="AV4539" s="165"/>
      <c r="AX4539" s="165"/>
      <c r="AZ4539" s="165"/>
      <c r="BB4539" s="165"/>
    </row>
    <row r="4540" spans="1:54" s="174" customFormat="1" ht="18.399999999999999" customHeight="1" x14ac:dyDescent="0.3">
      <c r="A4540" s="182"/>
      <c r="B4540" s="160"/>
      <c r="C4540" s="64"/>
      <c r="D4540" s="161"/>
      <c r="E4540" s="161"/>
      <c r="F4540" s="165"/>
      <c r="H4540" s="165"/>
      <c r="J4540" s="165"/>
      <c r="L4540" s="165"/>
      <c r="N4540" s="165"/>
      <c r="P4540" s="165"/>
      <c r="R4540" s="165"/>
      <c r="T4540" s="165"/>
      <c r="V4540" s="165"/>
      <c r="X4540" s="165"/>
      <c r="Z4540" s="165"/>
      <c r="AB4540" s="165"/>
      <c r="AD4540" s="165"/>
      <c r="AF4540" s="165"/>
      <c r="AH4540" s="165"/>
      <c r="AJ4540" s="165"/>
      <c r="AL4540" s="165"/>
      <c r="AN4540" s="165"/>
      <c r="AP4540" s="165"/>
      <c r="AR4540" s="165"/>
      <c r="AT4540" s="165"/>
      <c r="AV4540" s="165"/>
      <c r="AX4540" s="165"/>
      <c r="AZ4540" s="165"/>
      <c r="BB4540" s="165"/>
    </row>
    <row r="4541" spans="1:54" s="174" customFormat="1" ht="18.399999999999999" customHeight="1" x14ac:dyDescent="0.3">
      <c r="A4541" s="200"/>
      <c r="B4541" s="173"/>
      <c r="C4541" s="67"/>
      <c r="D4541" s="161"/>
      <c r="E4541" s="161"/>
      <c r="H4541" s="165"/>
      <c r="J4541" s="165"/>
      <c r="L4541" s="165"/>
      <c r="N4541" s="165"/>
      <c r="P4541" s="165"/>
      <c r="R4541" s="165"/>
      <c r="T4541" s="165"/>
      <c r="V4541" s="165"/>
      <c r="X4541" s="165"/>
      <c r="Z4541" s="165"/>
      <c r="AB4541" s="165"/>
      <c r="AD4541" s="165"/>
      <c r="AF4541" s="165"/>
      <c r="AH4541" s="165"/>
      <c r="AJ4541" s="165"/>
      <c r="AL4541" s="165"/>
      <c r="AN4541" s="165"/>
      <c r="AP4541" s="165"/>
      <c r="AR4541" s="165"/>
      <c r="AT4541" s="165"/>
      <c r="AV4541" s="165"/>
      <c r="AX4541" s="165"/>
      <c r="AZ4541" s="165"/>
      <c r="BB4541" s="165"/>
    </row>
    <row r="4542" spans="1:54" s="174" customFormat="1" ht="18.399999999999999" customHeight="1" x14ac:dyDescent="0.3">
      <c r="A4542" s="200"/>
      <c r="B4542" s="173"/>
      <c r="C4542" s="67"/>
      <c r="D4542" s="161"/>
      <c r="E4542" s="161"/>
      <c r="H4542" s="165"/>
      <c r="J4542" s="165"/>
      <c r="L4542" s="165"/>
      <c r="N4542" s="165"/>
      <c r="P4542" s="165"/>
      <c r="R4542" s="165"/>
      <c r="T4542" s="165"/>
      <c r="V4542" s="165"/>
      <c r="X4542" s="165"/>
      <c r="Z4542" s="165"/>
      <c r="AB4542" s="165"/>
      <c r="AD4542" s="165"/>
      <c r="AF4542" s="165"/>
      <c r="AH4542" s="165"/>
      <c r="AJ4542" s="165"/>
      <c r="AL4542" s="165"/>
      <c r="AN4542" s="165"/>
      <c r="AP4542" s="165"/>
      <c r="AR4542" s="165"/>
      <c r="AT4542" s="165"/>
      <c r="AV4542" s="165"/>
      <c r="AX4542" s="165"/>
      <c r="AZ4542" s="165"/>
      <c r="BB4542" s="165"/>
    </row>
    <row r="4543" spans="1:54" s="174" customFormat="1" ht="18.399999999999999" customHeight="1" x14ac:dyDescent="0.3">
      <c r="A4543" s="200"/>
      <c r="B4543" s="173"/>
      <c r="C4543" s="67"/>
      <c r="D4543" s="161"/>
      <c r="E4543" s="161"/>
      <c r="H4543" s="165"/>
      <c r="J4543" s="165"/>
      <c r="L4543" s="165"/>
      <c r="N4543" s="165"/>
      <c r="P4543" s="165"/>
      <c r="R4543" s="165"/>
      <c r="T4543" s="165"/>
      <c r="V4543" s="165"/>
      <c r="X4543" s="165"/>
      <c r="Z4543" s="165"/>
      <c r="AB4543" s="165"/>
      <c r="AD4543" s="165"/>
      <c r="AF4543" s="165"/>
      <c r="AH4543" s="165"/>
      <c r="AJ4543" s="165"/>
      <c r="AL4543" s="165"/>
      <c r="AN4543" s="165"/>
      <c r="AP4543" s="165"/>
      <c r="AR4543" s="165"/>
      <c r="AT4543" s="165"/>
      <c r="AV4543" s="165"/>
      <c r="AX4543" s="165"/>
      <c r="AZ4543" s="165"/>
      <c r="BB4543" s="165"/>
    </row>
    <row r="4544" spans="1:54" s="174" customFormat="1" ht="18.399999999999999" customHeight="1" x14ac:dyDescent="0.3">
      <c r="A4544" s="200"/>
      <c r="B4544" s="173"/>
      <c r="C4544" s="67"/>
      <c r="D4544" s="161"/>
      <c r="E4544" s="161"/>
      <c r="H4544" s="165"/>
      <c r="J4544" s="165"/>
      <c r="L4544" s="165"/>
      <c r="N4544" s="165"/>
      <c r="P4544" s="165"/>
      <c r="R4544" s="165"/>
      <c r="T4544" s="165"/>
      <c r="V4544" s="165"/>
      <c r="X4544" s="165"/>
      <c r="Z4544" s="165"/>
      <c r="AB4544" s="165"/>
      <c r="AD4544" s="165"/>
      <c r="AF4544" s="165"/>
      <c r="AH4544" s="165"/>
      <c r="AJ4544" s="165"/>
      <c r="AL4544" s="165"/>
      <c r="AN4544" s="165"/>
      <c r="AP4544" s="165"/>
      <c r="AR4544" s="165"/>
      <c r="AT4544" s="165"/>
      <c r="AV4544" s="165"/>
      <c r="AX4544" s="165"/>
      <c r="AZ4544" s="165"/>
      <c r="BB4544" s="165"/>
    </row>
    <row r="4545" spans="1:54" s="174" customFormat="1" ht="18.399999999999999" customHeight="1" x14ac:dyDescent="0.3">
      <c r="A4545" s="200"/>
      <c r="B4545" s="173"/>
      <c r="C4545" s="67"/>
      <c r="D4545" s="161"/>
      <c r="E4545" s="161"/>
      <c r="H4545" s="165"/>
      <c r="J4545" s="165"/>
      <c r="L4545" s="165"/>
      <c r="N4545" s="165"/>
      <c r="P4545" s="165"/>
      <c r="R4545" s="165"/>
      <c r="T4545" s="165"/>
      <c r="V4545" s="165"/>
      <c r="X4545" s="165"/>
      <c r="Z4545" s="165"/>
      <c r="AB4545" s="165"/>
      <c r="AD4545" s="165"/>
      <c r="AF4545" s="165"/>
      <c r="AH4545" s="165"/>
      <c r="AJ4545" s="165"/>
      <c r="AL4545" s="165"/>
      <c r="AN4545" s="165"/>
      <c r="AP4545" s="165"/>
      <c r="AR4545" s="165"/>
      <c r="AT4545" s="165"/>
      <c r="AV4545" s="165"/>
      <c r="AX4545" s="165"/>
      <c r="AZ4545" s="165"/>
      <c r="BB4545" s="165"/>
    </row>
    <row r="4546" spans="1:54" s="174" customFormat="1" ht="18.399999999999999" customHeight="1" x14ac:dyDescent="0.3">
      <c r="A4546" s="200"/>
      <c r="B4546" s="173"/>
      <c r="C4546" s="67"/>
      <c r="D4546" s="161"/>
      <c r="E4546" s="161"/>
      <c r="H4546" s="165"/>
      <c r="J4546" s="165"/>
      <c r="L4546" s="165"/>
      <c r="N4546" s="165"/>
      <c r="P4546" s="165"/>
      <c r="R4546" s="165"/>
      <c r="T4546" s="165"/>
      <c r="V4546" s="165"/>
      <c r="X4546" s="165"/>
      <c r="Z4546" s="165"/>
      <c r="AB4546" s="165"/>
      <c r="AD4546" s="165"/>
      <c r="AF4546" s="165"/>
      <c r="AH4546" s="165"/>
      <c r="AJ4546" s="165"/>
      <c r="AL4546" s="165"/>
      <c r="AN4546" s="165"/>
      <c r="AP4546" s="165"/>
      <c r="AR4546" s="165"/>
      <c r="AT4546" s="165"/>
      <c r="AV4546" s="165"/>
      <c r="AX4546" s="165"/>
      <c r="AZ4546" s="165"/>
      <c r="BB4546" s="165"/>
    </row>
    <row r="4547" spans="1:54" s="174" customFormat="1" ht="18.399999999999999" customHeight="1" x14ac:dyDescent="0.3">
      <c r="A4547" s="200"/>
      <c r="B4547" s="173"/>
      <c r="C4547" s="67"/>
      <c r="D4547" s="161"/>
      <c r="E4547" s="161"/>
      <c r="H4547" s="165"/>
      <c r="J4547" s="165"/>
      <c r="L4547" s="165"/>
      <c r="N4547" s="165"/>
      <c r="P4547" s="165"/>
      <c r="R4547" s="165"/>
      <c r="T4547" s="165"/>
      <c r="V4547" s="165"/>
      <c r="X4547" s="165"/>
      <c r="Z4547" s="165"/>
      <c r="AB4547" s="165"/>
      <c r="AD4547" s="165"/>
      <c r="AF4547" s="165"/>
      <c r="AH4547" s="165"/>
      <c r="AJ4547" s="165"/>
      <c r="AL4547" s="165"/>
      <c r="AN4547" s="165"/>
      <c r="AP4547" s="165"/>
      <c r="AR4547" s="165"/>
      <c r="AT4547" s="165"/>
      <c r="AV4547" s="165"/>
      <c r="AX4547" s="165"/>
      <c r="AZ4547" s="165"/>
      <c r="BB4547" s="165"/>
    </row>
    <row r="4548" spans="1:54" s="174" customFormat="1" ht="18.399999999999999" customHeight="1" x14ac:dyDescent="0.3">
      <c r="A4548" s="200"/>
      <c r="B4548" s="173"/>
      <c r="C4548" s="67"/>
      <c r="D4548" s="161"/>
      <c r="E4548" s="161"/>
      <c r="H4548" s="165"/>
      <c r="J4548" s="165"/>
      <c r="L4548" s="165"/>
      <c r="N4548" s="165"/>
      <c r="P4548" s="165"/>
      <c r="R4548" s="165"/>
      <c r="T4548" s="165"/>
      <c r="V4548" s="165"/>
      <c r="X4548" s="165"/>
      <c r="Z4548" s="165"/>
      <c r="AB4548" s="165"/>
      <c r="AD4548" s="165"/>
      <c r="AF4548" s="165"/>
      <c r="AH4548" s="165"/>
      <c r="AJ4548" s="165"/>
      <c r="AL4548" s="165"/>
      <c r="AN4548" s="165"/>
      <c r="AP4548" s="165"/>
      <c r="AR4548" s="165"/>
      <c r="AT4548" s="165"/>
      <c r="AV4548" s="165"/>
      <c r="AX4548" s="165"/>
      <c r="AZ4548" s="165"/>
      <c r="BB4548" s="165"/>
    </row>
    <row r="4549" spans="1:54" s="174" customFormat="1" ht="18.399999999999999" customHeight="1" x14ac:dyDescent="0.3">
      <c r="A4549" s="200"/>
      <c r="B4549" s="173"/>
      <c r="C4549" s="67"/>
      <c r="D4549" s="161"/>
      <c r="E4549" s="161"/>
      <c r="H4549" s="165"/>
      <c r="J4549" s="165"/>
      <c r="L4549" s="165"/>
      <c r="N4549" s="165"/>
      <c r="P4549" s="165"/>
      <c r="R4549" s="165"/>
      <c r="T4549" s="165"/>
      <c r="V4549" s="165"/>
      <c r="X4549" s="165"/>
      <c r="Z4549" s="165"/>
      <c r="AB4549" s="165"/>
      <c r="AD4549" s="165"/>
      <c r="AF4549" s="165"/>
      <c r="AH4549" s="165"/>
      <c r="AJ4549" s="165"/>
      <c r="AL4549" s="165"/>
      <c r="AN4549" s="165"/>
      <c r="AP4549" s="165"/>
      <c r="AR4549" s="165"/>
      <c r="AT4549" s="165"/>
      <c r="AV4549" s="165"/>
      <c r="AX4549" s="165"/>
      <c r="AZ4549" s="165"/>
      <c r="BB4549" s="165"/>
    </row>
    <row r="4550" spans="1:54" s="174" customFormat="1" ht="18.399999999999999" customHeight="1" x14ac:dyDescent="0.3">
      <c r="A4550" s="200"/>
      <c r="B4550" s="173"/>
      <c r="C4550" s="67"/>
      <c r="D4550" s="161"/>
      <c r="E4550" s="161"/>
      <c r="H4550" s="165"/>
      <c r="J4550" s="165"/>
      <c r="L4550" s="165"/>
      <c r="N4550" s="165"/>
      <c r="P4550" s="165"/>
      <c r="R4550" s="165"/>
      <c r="T4550" s="165"/>
      <c r="V4550" s="165"/>
      <c r="X4550" s="165"/>
      <c r="Z4550" s="165"/>
      <c r="AB4550" s="165"/>
      <c r="AD4550" s="165"/>
      <c r="AF4550" s="165"/>
      <c r="AH4550" s="165"/>
      <c r="AJ4550" s="165"/>
      <c r="AL4550" s="165"/>
      <c r="AN4550" s="165"/>
      <c r="AP4550" s="165"/>
      <c r="AR4550" s="165"/>
      <c r="AT4550" s="165"/>
      <c r="AV4550" s="165"/>
      <c r="AX4550" s="165"/>
      <c r="AZ4550" s="165"/>
      <c r="BB4550" s="165"/>
    </row>
    <row r="4551" spans="1:54" s="174" customFormat="1" ht="18.399999999999999" customHeight="1" x14ac:dyDescent="0.3">
      <c r="A4551" s="200"/>
      <c r="B4551" s="173"/>
      <c r="C4551" s="67"/>
      <c r="D4551" s="161"/>
      <c r="E4551" s="161"/>
      <c r="H4551" s="165"/>
      <c r="J4551" s="165"/>
      <c r="L4551" s="165"/>
      <c r="N4551" s="165"/>
      <c r="P4551" s="165"/>
      <c r="R4551" s="165"/>
      <c r="T4551" s="165"/>
      <c r="V4551" s="165"/>
      <c r="X4551" s="165"/>
      <c r="Z4551" s="165"/>
      <c r="AB4551" s="165"/>
      <c r="AD4551" s="165"/>
      <c r="AF4551" s="165"/>
      <c r="AH4551" s="165"/>
      <c r="AJ4551" s="165"/>
      <c r="AL4551" s="165"/>
      <c r="AN4551" s="165"/>
      <c r="AP4551" s="165"/>
      <c r="AR4551" s="165"/>
      <c r="AT4551" s="165"/>
      <c r="AV4551" s="165"/>
      <c r="AX4551" s="165"/>
      <c r="AZ4551" s="165"/>
      <c r="BB4551" s="165"/>
    </row>
    <row r="4552" spans="1:54" s="174" customFormat="1" ht="18.399999999999999" customHeight="1" x14ac:dyDescent="0.3">
      <c r="A4552" s="200"/>
      <c r="B4552" s="173"/>
      <c r="C4552" s="67"/>
      <c r="D4552" s="161"/>
      <c r="E4552" s="161"/>
      <c r="H4552" s="165"/>
      <c r="J4552" s="165"/>
      <c r="L4552" s="165"/>
      <c r="N4552" s="165"/>
      <c r="P4552" s="165"/>
      <c r="R4552" s="165"/>
      <c r="T4552" s="165"/>
      <c r="V4552" s="165"/>
      <c r="X4552" s="165"/>
      <c r="Z4552" s="165"/>
      <c r="AB4552" s="165"/>
      <c r="AD4552" s="165"/>
      <c r="AF4552" s="165"/>
      <c r="AH4552" s="165"/>
      <c r="AJ4552" s="165"/>
      <c r="AL4552" s="165"/>
      <c r="AN4552" s="165"/>
      <c r="AP4552" s="165"/>
      <c r="AR4552" s="165"/>
      <c r="AT4552" s="165"/>
      <c r="AV4552" s="165"/>
      <c r="AX4552" s="165"/>
      <c r="AZ4552" s="165"/>
      <c r="BB4552" s="165"/>
    </row>
    <row r="4553" spans="1:54" s="174" customFormat="1" ht="18.399999999999999" customHeight="1" x14ac:dyDescent="0.3">
      <c r="A4553" s="182"/>
      <c r="B4553" s="161"/>
      <c r="C4553" s="89"/>
      <c r="D4553" s="164"/>
      <c r="E4553" s="161"/>
      <c r="H4553" s="165"/>
      <c r="J4553" s="165"/>
      <c r="L4553" s="165"/>
      <c r="N4553" s="165"/>
      <c r="P4553" s="165"/>
      <c r="R4553" s="165"/>
      <c r="T4553" s="165"/>
      <c r="V4553" s="165"/>
      <c r="X4553" s="165"/>
      <c r="Z4553" s="165"/>
      <c r="AB4553" s="165"/>
      <c r="AD4553" s="165"/>
      <c r="AF4553" s="165"/>
      <c r="AH4553" s="165"/>
      <c r="AJ4553" s="165"/>
      <c r="AL4553" s="165"/>
      <c r="AN4553" s="165"/>
      <c r="AP4553" s="165"/>
      <c r="AR4553" s="165"/>
      <c r="AT4553" s="165"/>
      <c r="AV4553" s="165"/>
      <c r="AX4553" s="165"/>
      <c r="AZ4553" s="165"/>
      <c r="BB4553" s="165"/>
    </row>
    <row r="4554" spans="1:54" s="174" customFormat="1" ht="18.399999999999999" customHeight="1" x14ac:dyDescent="0.3">
      <c r="A4554" s="182"/>
      <c r="B4554" s="160"/>
      <c r="C4554" s="64"/>
      <c r="D4554" s="161"/>
      <c r="E4554" s="161"/>
      <c r="H4554" s="165"/>
      <c r="J4554" s="165"/>
      <c r="L4554" s="165"/>
      <c r="N4554" s="165"/>
      <c r="P4554" s="165"/>
      <c r="R4554" s="165"/>
      <c r="T4554" s="165"/>
      <c r="V4554" s="165"/>
      <c r="X4554" s="165"/>
      <c r="Z4554" s="165"/>
      <c r="AB4554" s="165"/>
      <c r="AD4554" s="165"/>
      <c r="AF4554" s="165"/>
      <c r="AH4554" s="165"/>
      <c r="AJ4554" s="165"/>
      <c r="AL4554" s="165"/>
      <c r="AN4554" s="165"/>
      <c r="AP4554" s="165"/>
      <c r="AR4554" s="165"/>
      <c r="AT4554" s="165"/>
      <c r="AV4554" s="165"/>
      <c r="AX4554" s="165"/>
      <c r="AZ4554" s="165"/>
      <c r="BB4554" s="165"/>
    </row>
    <row r="4555" spans="1:54" s="174" customFormat="1" ht="18.399999999999999" customHeight="1" x14ac:dyDescent="0.3">
      <c r="A4555" s="182"/>
      <c r="B4555" s="160"/>
      <c r="C4555" s="64"/>
      <c r="D4555" s="161"/>
      <c r="E4555" s="161"/>
      <c r="H4555" s="165"/>
      <c r="J4555" s="165"/>
      <c r="L4555" s="165"/>
      <c r="N4555" s="165"/>
      <c r="P4555" s="165"/>
      <c r="R4555" s="165"/>
      <c r="T4555" s="165"/>
      <c r="V4555" s="165"/>
      <c r="X4555" s="165"/>
      <c r="Z4555" s="165"/>
      <c r="AB4555" s="165"/>
      <c r="AD4555" s="165"/>
      <c r="AF4555" s="165"/>
      <c r="AH4555" s="165"/>
      <c r="AJ4555" s="165"/>
      <c r="AL4555" s="165"/>
      <c r="AN4555" s="165"/>
      <c r="AP4555" s="165"/>
      <c r="AR4555" s="165"/>
      <c r="AT4555" s="165"/>
      <c r="AV4555" s="165"/>
      <c r="AX4555" s="165"/>
      <c r="AZ4555" s="165"/>
      <c r="BB4555" s="165"/>
    </row>
    <row r="4556" spans="1:54" s="174" customFormat="1" ht="18.399999999999999" customHeight="1" x14ac:dyDescent="0.3">
      <c r="A4556" s="182"/>
      <c r="B4556" s="160"/>
      <c r="C4556" s="64"/>
      <c r="D4556" s="161"/>
      <c r="E4556" s="161"/>
      <c r="N4556" s="165"/>
      <c r="P4556" s="165"/>
      <c r="R4556" s="165"/>
      <c r="T4556" s="165"/>
      <c r="V4556" s="165"/>
      <c r="X4556" s="165"/>
      <c r="Z4556" s="165"/>
      <c r="AB4556" s="165"/>
      <c r="AD4556" s="165"/>
      <c r="AF4556" s="165"/>
      <c r="AH4556" s="165"/>
      <c r="AJ4556" s="165"/>
      <c r="AL4556" s="165"/>
      <c r="AN4556" s="165"/>
      <c r="AP4556" s="165"/>
      <c r="AR4556" s="165"/>
      <c r="AT4556" s="165"/>
      <c r="AV4556" s="165"/>
      <c r="AX4556" s="165"/>
      <c r="AZ4556" s="165"/>
      <c r="BB4556" s="165"/>
    </row>
    <row r="4557" spans="1:54" s="174" customFormat="1" ht="18.399999999999999" customHeight="1" x14ac:dyDescent="0.3">
      <c r="A4557" s="182"/>
      <c r="B4557" s="160"/>
      <c r="C4557" s="64"/>
      <c r="D4557" s="161"/>
      <c r="E4557" s="161"/>
      <c r="J4557" s="165"/>
      <c r="L4557" s="165"/>
      <c r="N4557" s="165"/>
      <c r="P4557" s="165"/>
      <c r="R4557" s="165"/>
      <c r="T4557" s="165"/>
      <c r="V4557" s="165"/>
      <c r="X4557" s="165"/>
      <c r="Z4557" s="165"/>
      <c r="AB4557" s="165"/>
      <c r="AD4557" s="165"/>
      <c r="AF4557" s="165"/>
      <c r="AH4557" s="165"/>
      <c r="AJ4557" s="165"/>
      <c r="AL4557" s="165"/>
      <c r="AN4557" s="165"/>
      <c r="AP4557" s="165"/>
      <c r="AR4557" s="165"/>
      <c r="AT4557" s="165"/>
      <c r="AV4557" s="165"/>
      <c r="AX4557" s="165"/>
      <c r="AZ4557" s="165"/>
      <c r="BB4557" s="165"/>
    </row>
    <row r="4558" spans="1:54" s="174" customFormat="1" ht="18.399999999999999" customHeight="1" x14ac:dyDescent="0.3">
      <c r="A4558" s="206"/>
      <c r="B4558" s="161"/>
      <c r="C4558" s="89"/>
      <c r="D4558" s="177"/>
      <c r="E4558" s="161"/>
      <c r="F4558" s="165"/>
      <c r="H4558" s="165"/>
      <c r="J4558" s="165"/>
      <c r="L4558" s="165"/>
      <c r="N4558" s="165"/>
      <c r="P4558" s="165"/>
      <c r="R4558" s="165"/>
      <c r="T4558" s="165"/>
      <c r="V4558" s="165"/>
      <c r="X4558" s="165"/>
      <c r="Z4558" s="165"/>
      <c r="AB4558" s="165"/>
      <c r="AD4558" s="165"/>
      <c r="AF4558" s="165"/>
      <c r="AH4558" s="165"/>
      <c r="AJ4558" s="165"/>
      <c r="AL4558" s="165"/>
      <c r="AN4558" s="165"/>
      <c r="AP4558" s="165"/>
      <c r="AR4558" s="165"/>
      <c r="AT4558" s="165"/>
      <c r="AV4558" s="165"/>
      <c r="AX4558" s="165"/>
      <c r="AZ4558" s="165"/>
      <c r="BB4558" s="165"/>
    </row>
    <row r="4559" spans="1:54" ht="18.399999999999999" customHeight="1" x14ac:dyDescent="0.3">
      <c r="A4559" s="182"/>
      <c r="B4559" s="160"/>
      <c r="C4559" s="64"/>
      <c r="D4559" s="161"/>
    </row>
    <row r="4560" spans="1:54" s="174" customFormat="1" ht="18.399999999999999" customHeight="1" x14ac:dyDescent="0.3">
      <c r="A4560" s="206"/>
      <c r="B4560" s="161"/>
      <c r="C4560" s="89"/>
      <c r="D4560" s="177"/>
      <c r="E4560" s="161"/>
      <c r="F4560" s="165"/>
      <c r="H4560" s="165"/>
      <c r="J4560" s="165"/>
      <c r="L4560" s="165"/>
      <c r="N4560" s="165"/>
      <c r="P4560" s="165"/>
      <c r="R4560" s="165"/>
      <c r="T4560" s="165"/>
      <c r="V4560" s="165"/>
      <c r="X4560" s="165"/>
      <c r="Z4560" s="165"/>
      <c r="AB4560" s="165"/>
      <c r="AD4560" s="165"/>
      <c r="AF4560" s="165"/>
      <c r="AH4560" s="165"/>
      <c r="AJ4560" s="165"/>
      <c r="AL4560" s="165"/>
      <c r="AN4560" s="165"/>
      <c r="AP4560" s="165"/>
      <c r="AR4560" s="165"/>
      <c r="AT4560" s="165"/>
      <c r="AV4560" s="165"/>
      <c r="AX4560" s="165"/>
      <c r="AZ4560" s="165"/>
      <c r="BB4560" s="165"/>
    </row>
    <row r="4561" spans="1:54" ht="18.399999999999999" customHeight="1" x14ac:dyDescent="0.3">
      <c r="A4561" s="182"/>
      <c r="B4561" s="160"/>
      <c r="C4561" s="64"/>
      <c r="D4561" s="161"/>
      <c r="F4561" s="174"/>
    </row>
    <row r="4562" spans="1:54" ht="18.399999999999999" customHeight="1" x14ac:dyDescent="0.3">
      <c r="A4562" s="182"/>
      <c r="B4562" s="160"/>
      <c r="C4562" s="64"/>
      <c r="D4562" s="161"/>
      <c r="F4562" s="174"/>
      <c r="H4562" s="174"/>
    </row>
    <row r="4563" spans="1:54" s="174" customFormat="1" ht="18.399999999999999" customHeight="1" x14ac:dyDescent="0.3">
      <c r="A4563" s="206"/>
      <c r="B4563" s="161"/>
      <c r="C4563" s="89"/>
      <c r="D4563" s="177"/>
      <c r="E4563" s="161"/>
      <c r="F4563" s="165"/>
      <c r="H4563" s="165"/>
      <c r="J4563" s="165"/>
      <c r="L4563" s="165"/>
      <c r="N4563" s="165"/>
      <c r="P4563" s="165"/>
      <c r="R4563" s="165"/>
      <c r="T4563" s="165"/>
      <c r="V4563" s="165"/>
      <c r="X4563" s="165"/>
      <c r="Z4563" s="165"/>
      <c r="AB4563" s="165"/>
      <c r="AD4563" s="165"/>
      <c r="AF4563" s="165"/>
      <c r="AH4563" s="165"/>
      <c r="AJ4563" s="165"/>
      <c r="AL4563" s="165"/>
      <c r="AN4563" s="165"/>
      <c r="AP4563" s="165"/>
      <c r="AR4563" s="165"/>
      <c r="AT4563" s="165"/>
      <c r="AV4563" s="165"/>
      <c r="AX4563" s="165"/>
      <c r="AZ4563" s="165"/>
      <c r="BB4563" s="165"/>
    </row>
    <row r="4564" spans="1:54" s="174" customFormat="1" ht="18.399999999999999" customHeight="1" x14ac:dyDescent="0.3">
      <c r="A4564" s="182"/>
      <c r="B4564" s="160"/>
      <c r="C4564" s="64"/>
      <c r="D4564" s="161"/>
      <c r="E4564" s="161"/>
      <c r="H4564" s="165"/>
      <c r="J4564" s="165"/>
      <c r="L4564" s="165"/>
      <c r="N4564" s="165"/>
      <c r="P4564" s="165"/>
      <c r="R4564" s="165"/>
      <c r="T4564" s="165"/>
      <c r="V4564" s="165"/>
      <c r="X4564" s="165"/>
      <c r="Z4564" s="165"/>
      <c r="AB4564" s="165"/>
      <c r="AD4564" s="165"/>
      <c r="AF4564" s="165"/>
      <c r="AH4564" s="165"/>
      <c r="AJ4564" s="165"/>
      <c r="AL4564" s="165"/>
      <c r="AN4564" s="165"/>
      <c r="AP4564" s="165"/>
      <c r="AR4564" s="165"/>
      <c r="AT4564" s="165"/>
      <c r="AV4564" s="165"/>
      <c r="AX4564" s="165"/>
      <c r="AZ4564" s="165"/>
      <c r="BB4564" s="165"/>
    </row>
    <row r="4565" spans="1:54" s="174" customFormat="1" ht="18.399999999999999" customHeight="1" x14ac:dyDescent="0.3">
      <c r="A4565" s="182"/>
      <c r="B4565" s="160"/>
      <c r="C4565" s="64"/>
      <c r="D4565" s="161"/>
      <c r="E4565" s="161"/>
      <c r="H4565" s="165"/>
      <c r="J4565" s="165"/>
      <c r="L4565" s="165"/>
      <c r="N4565" s="165"/>
      <c r="P4565" s="165"/>
      <c r="R4565" s="165"/>
      <c r="T4565" s="165"/>
      <c r="V4565" s="165"/>
      <c r="X4565" s="165"/>
      <c r="Z4565" s="165"/>
      <c r="AB4565" s="165"/>
      <c r="AD4565" s="165"/>
      <c r="AF4565" s="165"/>
      <c r="AH4565" s="165"/>
      <c r="AJ4565" s="165"/>
      <c r="AL4565" s="165"/>
      <c r="AN4565" s="165"/>
      <c r="AP4565" s="165"/>
      <c r="AR4565" s="165"/>
      <c r="AT4565" s="165"/>
      <c r="AV4565" s="165"/>
      <c r="AX4565" s="165"/>
      <c r="AZ4565" s="165"/>
      <c r="BB4565" s="165"/>
    </row>
    <row r="4566" spans="1:54" s="174" customFormat="1" ht="18.399999999999999" customHeight="1" x14ac:dyDescent="0.3">
      <c r="A4566" s="200"/>
      <c r="B4566" s="161"/>
      <c r="C4566" s="89"/>
      <c r="D4566" s="164"/>
      <c r="E4566" s="161"/>
      <c r="H4566" s="165"/>
      <c r="J4566" s="165"/>
      <c r="L4566" s="165"/>
      <c r="N4566" s="165"/>
      <c r="P4566" s="165"/>
      <c r="R4566" s="165"/>
      <c r="T4566" s="165"/>
      <c r="V4566" s="165"/>
      <c r="X4566" s="165"/>
      <c r="Z4566" s="165"/>
      <c r="AB4566" s="165"/>
      <c r="AD4566" s="165"/>
      <c r="AF4566" s="165"/>
      <c r="AH4566" s="165"/>
      <c r="AJ4566" s="165"/>
      <c r="AL4566" s="165"/>
      <c r="AN4566" s="165"/>
      <c r="AP4566" s="165"/>
      <c r="AR4566" s="165"/>
      <c r="AT4566" s="165"/>
      <c r="AV4566" s="165"/>
      <c r="AX4566" s="165"/>
      <c r="AZ4566" s="165"/>
      <c r="BB4566" s="165"/>
    </row>
    <row r="4567" spans="1:54" s="174" customFormat="1" ht="18.399999999999999" customHeight="1" x14ac:dyDescent="0.3">
      <c r="A4567" s="182"/>
      <c r="B4567" s="160"/>
      <c r="C4567" s="64"/>
      <c r="D4567" s="161"/>
      <c r="E4567" s="161"/>
      <c r="H4567" s="165"/>
      <c r="J4567" s="165"/>
      <c r="L4567" s="165"/>
      <c r="N4567" s="165"/>
      <c r="P4567" s="165"/>
      <c r="R4567" s="165"/>
      <c r="T4567" s="165"/>
      <c r="V4567" s="165"/>
      <c r="X4567" s="165"/>
      <c r="Z4567" s="165"/>
      <c r="AB4567" s="165"/>
      <c r="AD4567" s="165"/>
      <c r="AF4567" s="165"/>
      <c r="AH4567" s="165"/>
      <c r="AJ4567" s="165"/>
      <c r="AL4567" s="165"/>
      <c r="AN4567" s="165"/>
      <c r="AP4567" s="165"/>
      <c r="AR4567" s="165"/>
      <c r="AT4567" s="165"/>
      <c r="AV4567" s="165"/>
      <c r="AX4567" s="165"/>
      <c r="AZ4567" s="165"/>
      <c r="BB4567" s="165"/>
    </row>
    <row r="4568" spans="1:54" s="174" customFormat="1" ht="18.399999999999999" customHeight="1" x14ac:dyDescent="0.3">
      <c r="A4568" s="182"/>
      <c r="B4568" s="160"/>
      <c r="C4568" s="64"/>
      <c r="D4568" s="161"/>
      <c r="E4568" s="161"/>
      <c r="F4568" s="165"/>
      <c r="H4568" s="165"/>
      <c r="J4568" s="165"/>
      <c r="L4568" s="165"/>
      <c r="N4568" s="165"/>
      <c r="P4568" s="165"/>
      <c r="R4568" s="165"/>
      <c r="T4568" s="165"/>
      <c r="V4568" s="165"/>
      <c r="X4568" s="165"/>
      <c r="Z4568" s="165"/>
      <c r="AB4568" s="165"/>
      <c r="AD4568" s="165"/>
      <c r="AF4568" s="165"/>
      <c r="AH4568" s="165"/>
      <c r="AJ4568" s="165"/>
      <c r="AL4568" s="165"/>
      <c r="AN4568" s="165"/>
      <c r="AP4568" s="165"/>
      <c r="AR4568" s="165"/>
      <c r="AT4568" s="165"/>
      <c r="AV4568" s="165"/>
      <c r="AX4568" s="165"/>
      <c r="AZ4568" s="165"/>
      <c r="BB4568" s="165"/>
    </row>
    <row r="4569" spans="1:54" s="174" customFormat="1" ht="18.399999999999999" customHeight="1" x14ac:dyDescent="0.3">
      <c r="A4569" s="182"/>
      <c r="B4569" s="160"/>
      <c r="C4569" s="64"/>
      <c r="D4569" s="161"/>
      <c r="E4569" s="161"/>
      <c r="H4569" s="165"/>
      <c r="J4569" s="165"/>
      <c r="L4569" s="165"/>
      <c r="N4569" s="165"/>
      <c r="P4569" s="165"/>
      <c r="R4569" s="165"/>
      <c r="T4569" s="165"/>
      <c r="V4569" s="165"/>
      <c r="X4569" s="165"/>
      <c r="Z4569" s="165"/>
      <c r="AB4569" s="165"/>
      <c r="AD4569" s="165"/>
      <c r="AF4569" s="165"/>
      <c r="AH4569" s="165"/>
      <c r="AJ4569" s="165"/>
      <c r="AL4569" s="165"/>
      <c r="AN4569" s="165"/>
      <c r="AP4569" s="165"/>
      <c r="AR4569" s="165"/>
      <c r="AT4569" s="165"/>
      <c r="AV4569" s="165"/>
      <c r="AX4569" s="165"/>
      <c r="AZ4569" s="165"/>
      <c r="BB4569" s="165"/>
    </row>
    <row r="4570" spans="1:54" s="174" customFormat="1" ht="18.399999999999999" customHeight="1" x14ac:dyDescent="0.3">
      <c r="A4570" s="182"/>
      <c r="B4570" s="160"/>
      <c r="C4570" s="64"/>
      <c r="D4570" s="161"/>
      <c r="E4570" s="161"/>
      <c r="H4570" s="178"/>
      <c r="J4570" s="178"/>
      <c r="L4570" s="178"/>
      <c r="N4570" s="178"/>
      <c r="P4570" s="178"/>
      <c r="R4570" s="178"/>
      <c r="T4570" s="178"/>
      <c r="V4570" s="178"/>
      <c r="X4570" s="178"/>
      <c r="Z4570" s="178"/>
      <c r="AB4570" s="178"/>
      <c r="AD4570" s="178"/>
      <c r="AF4570" s="178"/>
      <c r="AH4570" s="178"/>
      <c r="AJ4570" s="178"/>
      <c r="AL4570" s="178"/>
      <c r="AN4570" s="178"/>
      <c r="AP4570" s="178"/>
      <c r="AR4570" s="178"/>
      <c r="AT4570" s="178"/>
      <c r="AV4570" s="178"/>
      <c r="AX4570" s="178"/>
      <c r="AZ4570" s="178"/>
      <c r="BB4570" s="178"/>
    </row>
    <row r="4571" spans="1:54" s="174" customFormat="1" ht="18.399999999999999" customHeight="1" x14ac:dyDescent="0.3">
      <c r="A4571" s="182"/>
      <c r="B4571" s="160"/>
      <c r="C4571" s="64"/>
      <c r="D4571" s="161"/>
      <c r="E4571" s="161"/>
      <c r="F4571" s="165"/>
      <c r="H4571" s="165"/>
      <c r="J4571" s="165"/>
      <c r="L4571" s="165"/>
      <c r="N4571" s="165"/>
      <c r="P4571" s="165"/>
      <c r="R4571" s="165"/>
      <c r="T4571" s="165"/>
      <c r="V4571" s="165"/>
      <c r="X4571" s="165"/>
      <c r="Z4571" s="165"/>
      <c r="AB4571" s="165"/>
      <c r="AD4571" s="165"/>
      <c r="AF4571" s="165"/>
      <c r="AH4571" s="165"/>
      <c r="AJ4571" s="165"/>
      <c r="AL4571" s="165"/>
      <c r="AN4571" s="165"/>
      <c r="AP4571" s="165"/>
      <c r="AR4571" s="165"/>
      <c r="AT4571" s="165"/>
      <c r="AV4571" s="165"/>
      <c r="AX4571" s="165"/>
      <c r="AZ4571" s="165"/>
      <c r="BB4571" s="165"/>
    </row>
    <row r="4572" spans="1:54" s="174" customFormat="1" ht="18.399999999999999" customHeight="1" x14ac:dyDescent="0.3">
      <c r="A4572" s="182"/>
      <c r="B4572" s="160"/>
      <c r="C4572" s="64"/>
      <c r="D4572" s="161"/>
      <c r="E4572" s="161"/>
      <c r="H4572" s="165"/>
      <c r="J4572" s="165"/>
      <c r="L4572" s="165"/>
      <c r="N4572" s="165"/>
      <c r="P4572" s="165"/>
      <c r="R4572" s="165"/>
      <c r="T4572" s="165"/>
      <c r="V4572" s="165"/>
      <c r="X4572" s="165"/>
      <c r="Z4572" s="165"/>
      <c r="AB4572" s="165"/>
      <c r="AD4572" s="165"/>
      <c r="AF4572" s="165"/>
      <c r="AH4572" s="165"/>
      <c r="AJ4572" s="165"/>
      <c r="AL4572" s="165"/>
      <c r="AN4572" s="165"/>
      <c r="AP4572" s="165"/>
      <c r="AR4572" s="165"/>
      <c r="AT4572" s="165"/>
      <c r="AV4572" s="165"/>
      <c r="AX4572" s="165"/>
      <c r="AZ4572" s="165"/>
      <c r="BB4572" s="165"/>
    </row>
    <row r="4573" spans="1:54" s="174" customFormat="1" ht="18.399999999999999" customHeight="1" x14ac:dyDescent="0.3">
      <c r="A4573" s="206"/>
      <c r="B4573" s="161"/>
      <c r="C4573" s="89"/>
      <c r="D4573" s="177"/>
      <c r="E4573" s="161"/>
      <c r="H4573" s="165"/>
      <c r="J4573" s="165"/>
      <c r="L4573" s="165"/>
      <c r="N4573" s="165"/>
      <c r="P4573" s="165"/>
      <c r="R4573" s="165"/>
      <c r="T4573" s="165"/>
      <c r="V4573" s="165"/>
      <c r="X4573" s="165"/>
      <c r="Z4573" s="165"/>
      <c r="AB4573" s="165"/>
      <c r="AD4573" s="165"/>
      <c r="AF4573" s="165"/>
      <c r="AH4573" s="165"/>
      <c r="AJ4573" s="165"/>
      <c r="AL4573" s="165"/>
      <c r="AN4573" s="165"/>
      <c r="AP4573" s="165"/>
      <c r="AR4573" s="165"/>
      <c r="AT4573" s="165"/>
      <c r="AV4573" s="165"/>
      <c r="AX4573" s="165"/>
      <c r="AZ4573" s="165"/>
      <c r="BB4573" s="165"/>
    </row>
    <row r="4574" spans="1:54" s="174" customFormat="1" ht="18.399999999999999" customHeight="1" x14ac:dyDescent="0.3">
      <c r="A4574" s="182"/>
      <c r="B4574" s="160"/>
      <c r="C4574" s="64"/>
      <c r="D4574" s="161"/>
      <c r="E4574" s="161"/>
      <c r="N4574" s="164"/>
      <c r="P4574" s="164"/>
      <c r="R4574" s="164"/>
      <c r="T4574" s="164"/>
      <c r="V4574" s="164"/>
      <c r="X4574" s="164"/>
      <c r="Z4574" s="164"/>
      <c r="AB4574" s="164"/>
      <c r="AD4574" s="164"/>
      <c r="AF4574" s="164"/>
      <c r="AH4574" s="164"/>
      <c r="AJ4574" s="164"/>
      <c r="AL4574" s="164"/>
      <c r="AN4574" s="164"/>
      <c r="AP4574" s="164"/>
      <c r="AR4574" s="164"/>
      <c r="AT4574" s="164"/>
      <c r="AV4574" s="164"/>
      <c r="AX4574" s="164"/>
      <c r="AZ4574" s="164"/>
      <c r="BB4574" s="164"/>
    </row>
    <row r="4575" spans="1:54" s="174" customFormat="1" ht="18.399999999999999" customHeight="1" x14ac:dyDescent="0.3">
      <c r="A4575" s="182"/>
      <c r="B4575" s="160"/>
      <c r="C4575" s="64"/>
      <c r="D4575" s="161"/>
      <c r="E4575" s="161"/>
      <c r="H4575" s="164"/>
      <c r="J4575" s="164"/>
      <c r="L4575" s="164"/>
      <c r="N4575" s="164"/>
      <c r="P4575" s="164"/>
      <c r="R4575" s="164"/>
      <c r="T4575" s="164"/>
      <c r="V4575" s="164"/>
      <c r="X4575" s="164"/>
      <c r="Z4575" s="164"/>
      <c r="AB4575" s="164"/>
      <c r="AD4575" s="164"/>
      <c r="AF4575" s="164"/>
      <c r="AH4575" s="164"/>
      <c r="AJ4575" s="164"/>
      <c r="AL4575" s="164"/>
      <c r="AN4575" s="164"/>
      <c r="AP4575" s="164"/>
      <c r="AR4575" s="164"/>
      <c r="AT4575" s="164"/>
      <c r="AV4575" s="164"/>
      <c r="AX4575" s="164"/>
      <c r="AZ4575" s="164"/>
      <c r="BB4575" s="164"/>
    </row>
    <row r="4576" spans="1:54" s="174" customFormat="1" ht="18.399999999999999" customHeight="1" x14ac:dyDescent="0.3">
      <c r="A4576" s="182"/>
      <c r="B4576" s="160"/>
      <c r="C4576" s="64"/>
      <c r="D4576" s="161"/>
      <c r="E4576" s="161"/>
      <c r="J4576" s="165"/>
      <c r="L4576" s="165"/>
      <c r="N4576" s="165"/>
      <c r="P4576" s="165"/>
      <c r="R4576" s="165"/>
      <c r="T4576" s="165"/>
      <c r="V4576" s="165"/>
      <c r="X4576" s="165"/>
      <c r="Z4576" s="165"/>
      <c r="AB4576" s="165"/>
      <c r="AD4576" s="165"/>
      <c r="AF4576" s="165"/>
      <c r="AH4576" s="165"/>
      <c r="AJ4576" s="165"/>
      <c r="AL4576" s="165"/>
      <c r="AN4576" s="165"/>
      <c r="AP4576" s="165"/>
      <c r="AR4576" s="165"/>
      <c r="AT4576" s="165"/>
      <c r="AV4576" s="165"/>
      <c r="AX4576" s="165"/>
      <c r="AZ4576" s="165"/>
      <c r="BB4576" s="165"/>
    </row>
    <row r="4577" spans="1:54" s="174" customFormat="1" ht="18.399999999999999" customHeight="1" x14ac:dyDescent="0.3">
      <c r="A4577" s="182"/>
      <c r="B4577" s="160"/>
      <c r="C4577" s="64"/>
      <c r="D4577" s="161"/>
      <c r="E4577" s="161"/>
      <c r="F4577" s="165"/>
      <c r="H4577" s="165"/>
      <c r="J4577" s="165"/>
      <c r="L4577" s="165"/>
      <c r="N4577" s="165"/>
      <c r="P4577" s="165"/>
      <c r="R4577" s="165"/>
      <c r="T4577" s="165"/>
      <c r="V4577" s="165"/>
      <c r="X4577" s="165"/>
      <c r="Z4577" s="165"/>
      <c r="AB4577" s="165"/>
      <c r="AD4577" s="165"/>
      <c r="AF4577" s="165"/>
      <c r="AH4577" s="165"/>
      <c r="AJ4577" s="165"/>
      <c r="AL4577" s="165"/>
      <c r="AN4577" s="165"/>
      <c r="AP4577" s="165"/>
      <c r="AR4577" s="165"/>
      <c r="AT4577" s="165"/>
      <c r="AV4577" s="165"/>
      <c r="AX4577" s="165"/>
      <c r="AZ4577" s="165"/>
      <c r="BB4577" s="165"/>
    </row>
    <row r="4578" spans="1:54" s="174" customFormat="1" ht="18.399999999999999" customHeight="1" x14ac:dyDescent="0.3">
      <c r="A4578" s="206"/>
      <c r="B4578" s="161"/>
      <c r="C4578" s="89"/>
      <c r="D4578" s="161"/>
      <c r="E4578" s="161"/>
      <c r="H4578" s="165"/>
      <c r="J4578" s="165"/>
      <c r="L4578" s="165"/>
      <c r="N4578" s="165"/>
      <c r="P4578" s="165"/>
      <c r="R4578" s="165"/>
      <c r="T4578" s="165"/>
      <c r="V4578" s="165"/>
      <c r="X4578" s="165"/>
      <c r="Z4578" s="165"/>
      <c r="AB4578" s="165"/>
      <c r="AD4578" s="165"/>
      <c r="AF4578" s="165"/>
      <c r="AH4578" s="165"/>
      <c r="AJ4578" s="165"/>
      <c r="AL4578" s="165"/>
      <c r="AN4578" s="165"/>
      <c r="AP4578" s="165"/>
      <c r="AR4578" s="165"/>
      <c r="AT4578" s="165"/>
      <c r="AV4578" s="165"/>
      <c r="AX4578" s="165"/>
      <c r="AZ4578" s="165"/>
      <c r="BB4578" s="165"/>
    </row>
    <row r="4579" spans="1:54" ht="18.399999999999999" customHeight="1" x14ac:dyDescent="0.3">
      <c r="D4579" s="161"/>
      <c r="F4579" s="174"/>
    </row>
    <row r="4580" spans="1:54" s="174" customFormat="1" ht="18.399999999999999" customHeight="1" x14ac:dyDescent="0.3">
      <c r="A4580" s="206"/>
      <c r="B4580" s="161"/>
      <c r="C4580" s="89"/>
      <c r="D4580" s="177"/>
      <c r="E4580" s="161"/>
      <c r="H4580" s="165"/>
      <c r="J4580" s="165"/>
      <c r="L4580" s="165"/>
      <c r="N4580" s="165"/>
      <c r="P4580" s="165"/>
      <c r="R4580" s="165"/>
      <c r="T4580" s="165"/>
      <c r="V4580" s="165"/>
      <c r="X4580" s="165"/>
      <c r="Z4580" s="165"/>
      <c r="AB4580" s="165"/>
      <c r="AD4580" s="165"/>
      <c r="AF4580" s="165"/>
      <c r="AH4580" s="165"/>
      <c r="AJ4580" s="165"/>
      <c r="AL4580" s="165"/>
      <c r="AN4580" s="165"/>
      <c r="AP4580" s="165"/>
      <c r="AR4580" s="165"/>
      <c r="AT4580" s="165"/>
      <c r="AV4580" s="165"/>
      <c r="AX4580" s="165"/>
      <c r="AZ4580" s="165"/>
      <c r="BB4580" s="165"/>
    </row>
    <row r="4581" spans="1:54" s="174" customFormat="1" ht="18.399999999999999" customHeight="1" x14ac:dyDescent="0.3">
      <c r="A4581" s="182"/>
      <c r="B4581" s="161"/>
      <c r="C4581" s="89"/>
      <c r="D4581" s="164"/>
      <c r="E4581" s="161"/>
      <c r="H4581" s="165"/>
      <c r="J4581" s="165"/>
      <c r="L4581" s="165"/>
      <c r="N4581" s="165"/>
      <c r="P4581" s="165"/>
      <c r="R4581" s="165"/>
      <c r="T4581" s="165"/>
      <c r="V4581" s="165"/>
      <c r="X4581" s="165"/>
      <c r="Z4581" s="165"/>
      <c r="AB4581" s="165"/>
      <c r="AD4581" s="165"/>
      <c r="AF4581" s="165"/>
      <c r="AH4581" s="165"/>
      <c r="AJ4581" s="165"/>
      <c r="AL4581" s="165"/>
      <c r="AN4581" s="165"/>
      <c r="AP4581" s="165"/>
      <c r="AR4581" s="165"/>
      <c r="AT4581" s="165"/>
      <c r="AV4581" s="165"/>
      <c r="AX4581" s="165"/>
      <c r="AZ4581" s="165"/>
      <c r="BB4581" s="165"/>
    </row>
    <row r="4582" spans="1:54" s="174" customFormat="1" ht="18.399999999999999" customHeight="1" x14ac:dyDescent="0.3">
      <c r="A4582" s="206"/>
      <c r="B4582" s="161"/>
      <c r="C4582" s="89"/>
      <c r="D4582" s="177"/>
      <c r="E4582" s="161"/>
      <c r="H4582" s="165"/>
      <c r="J4582" s="165"/>
      <c r="L4582" s="165"/>
      <c r="N4582" s="165"/>
      <c r="P4582" s="165"/>
      <c r="R4582" s="165"/>
      <c r="T4582" s="165"/>
      <c r="V4582" s="165"/>
      <c r="X4582" s="165"/>
      <c r="Z4582" s="165"/>
      <c r="AB4582" s="165"/>
      <c r="AD4582" s="165"/>
      <c r="AF4582" s="165"/>
      <c r="AH4582" s="165"/>
      <c r="AJ4582" s="165"/>
      <c r="AL4582" s="165"/>
      <c r="AN4582" s="165"/>
      <c r="AP4582" s="165"/>
      <c r="AR4582" s="165"/>
      <c r="AT4582" s="165"/>
      <c r="AV4582" s="165"/>
      <c r="AX4582" s="165"/>
      <c r="AZ4582" s="165"/>
      <c r="BB4582" s="165"/>
    </row>
    <row r="4583" spans="1:54" s="174" customFormat="1" ht="18.399999999999999" customHeight="1" x14ac:dyDescent="0.3">
      <c r="A4583" s="200"/>
      <c r="B4583" s="161"/>
      <c r="C4583" s="89"/>
      <c r="D4583" s="164"/>
      <c r="E4583" s="161"/>
      <c r="H4583" s="165"/>
      <c r="J4583" s="165"/>
      <c r="L4583" s="165"/>
      <c r="N4583" s="165"/>
      <c r="P4583" s="165"/>
      <c r="R4583" s="165"/>
      <c r="T4583" s="165"/>
      <c r="V4583" s="165"/>
      <c r="X4583" s="165"/>
      <c r="Z4583" s="165"/>
      <c r="AB4583" s="165"/>
      <c r="AD4583" s="165"/>
      <c r="AF4583" s="165"/>
      <c r="AH4583" s="165"/>
      <c r="AJ4583" s="165"/>
      <c r="AL4583" s="165"/>
      <c r="AN4583" s="165"/>
      <c r="AP4583" s="165"/>
      <c r="AR4583" s="165"/>
      <c r="AT4583" s="165"/>
      <c r="AV4583" s="165"/>
      <c r="AX4583" s="165"/>
      <c r="AZ4583" s="165"/>
      <c r="BB4583" s="165"/>
    </row>
    <row r="4584" spans="1:54" s="174" customFormat="1" ht="18.399999999999999" customHeight="1" x14ac:dyDescent="0.3">
      <c r="A4584" s="182"/>
      <c r="B4584" s="160"/>
      <c r="C4584" s="64"/>
      <c r="D4584" s="161"/>
      <c r="E4584" s="161"/>
      <c r="H4584" s="165"/>
      <c r="J4584" s="165"/>
      <c r="L4584" s="165"/>
      <c r="N4584" s="165"/>
      <c r="P4584" s="165"/>
      <c r="R4584" s="165"/>
      <c r="T4584" s="165"/>
      <c r="V4584" s="165"/>
      <c r="X4584" s="165"/>
      <c r="Z4584" s="165"/>
      <c r="AB4584" s="165"/>
      <c r="AD4584" s="165"/>
      <c r="AF4584" s="165"/>
      <c r="AH4584" s="165"/>
      <c r="AJ4584" s="165"/>
      <c r="AL4584" s="165"/>
      <c r="AN4584" s="165"/>
      <c r="AP4584" s="165"/>
      <c r="AR4584" s="165"/>
      <c r="AT4584" s="165"/>
      <c r="AV4584" s="165"/>
      <c r="AX4584" s="165"/>
      <c r="AZ4584" s="165"/>
      <c r="BB4584" s="165"/>
    </row>
    <row r="4585" spans="1:54" s="174" customFormat="1" ht="18.399999999999999" customHeight="1" x14ac:dyDescent="0.3">
      <c r="A4585" s="182"/>
      <c r="B4585" s="160"/>
      <c r="C4585" s="64"/>
      <c r="D4585" s="161"/>
      <c r="E4585" s="161"/>
      <c r="F4585" s="165"/>
      <c r="H4585" s="165"/>
      <c r="J4585" s="165"/>
      <c r="L4585" s="165"/>
      <c r="N4585" s="165"/>
      <c r="P4585" s="165"/>
      <c r="R4585" s="165"/>
      <c r="T4585" s="165"/>
      <c r="V4585" s="165"/>
      <c r="X4585" s="165"/>
      <c r="Z4585" s="165"/>
      <c r="AB4585" s="165"/>
      <c r="AD4585" s="165"/>
      <c r="AF4585" s="165"/>
      <c r="AH4585" s="165"/>
      <c r="AJ4585" s="165"/>
      <c r="AL4585" s="165"/>
      <c r="AN4585" s="165"/>
      <c r="AP4585" s="165"/>
      <c r="AR4585" s="165"/>
      <c r="AT4585" s="165"/>
      <c r="AV4585" s="165"/>
      <c r="AX4585" s="165"/>
      <c r="AZ4585" s="165"/>
      <c r="BB4585" s="165"/>
    </row>
    <row r="4586" spans="1:54" s="174" customFormat="1" ht="18.399999999999999" customHeight="1" x14ac:dyDescent="0.3">
      <c r="A4586" s="182"/>
      <c r="B4586" s="160"/>
      <c r="C4586" s="64"/>
      <c r="D4586" s="161"/>
      <c r="E4586" s="161"/>
      <c r="H4586" s="165"/>
      <c r="J4586" s="165"/>
      <c r="L4586" s="165"/>
      <c r="N4586" s="165"/>
      <c r="P4586" s="165"/>
      <c r="R4586" s="165"/>
      <c r="T4586" s="165"/>
      <c r="V4586" s="165"/>
      <c r="X4586" s="165"/>
      <c r="Z4586" s="165"/>
      <c r="AB4586" s="165"/>
      <c r="AD4586" s="165"/>
      <c r="AF4586" s="165"/>
      <c r="AH4586" s="165"/>
      <c r="AJ4586" s="165"/>
      <c r="AL4586" s="165"/>
      <c r="AN4586" s="165"/>
      <c r="AP4586" s="165"/>
      <c r="AR4586" s="165"/>
      <c r="AT4586" s="165"/>
      <c r="AV4586" s="165"/>
      <c r="AX4586" s="165"/>
      <c r="AZ4586" s="165"/>
      <c r="BB4586" s="165"/>
    </row>
    <row r="4587" spans="1:54" s="174" customFormat="1" ht="18.399999999999999" customHeight="1" x14ac:dyDescent="0.3">
      <c r="A4587" s="182"/>
      <c r="B4587" s="160"/>
      <c r="C4587" s="64"/>
      <c r="D4587" s="161"/>
      <c r="E4587" s="161"/>
      <c r="H4587" s="165"/>
      <c r="J4587" s="165"/>
      <c r="L4587" s="165"/>
      <c r="N4587" s="165"/>
      <c r="P4587" s="165"/>
      <c r="R4587" s="165"/>
      <c r="T4587" s="165"/>
      <c r="V4587" s="165"/>
      <c r="X4587" s="165"/>
      <c r="Z4587" s="165"/>
      <c r="AB4587" s="165"/>
      <c r="AD4587" s="165"/>
      <c r="AF4587" s="165"/>
      <c r="AH4587" s="165"/>
      <c r="AJ4587" s="165"/>
      <c r="AL4587" s="165"/>
      <c r="AN4587" s="165"/>
      <c r="AP4587" s="165"/>
      <c r="AR4587" s="165"/>
      <c r="AT4587" s="165"/>
      <c r="AV4587" s="165"/>
      <c r="AX4587" s="165"/>
      <c r="AZ4587" s="165"/>
      <c r="BB4587" s="165"/>
    </row>
    <row r="4588" spans="1:54" s="174" customFormat="1" ht="18.399999999999999" customHeight="1" x14ac:dyDescent="0.3">
      <c r="A4588" s="182"/>
      <c r="B4588" s="160"/>
      <c r="C4588" s="64"/>
      <c r="D4588" s="161"/>
      <c r="E4588" s="161"/>
      <c r="H4588" s="178"/>
      <c r="J4588" s="165"/>
      <c r="L4588" s="165"/>
      <c r="N4588" s="165"/>
      <c r="P4588" s="165"/>
      <c r="R4588" s="165"/>
      <c r="T4588" s="165"/>
      <c r="V4588" s="165"/>
      <c r="X4588" s="165"/>
      <c r="Z4588" s="165"/>
      <c r="AB4588" s="165"/>
      <c r="AD4588" s="165"/>
      <c r="AF4588" s="165"/>
      <c r="AH4588" s="165"/>
      <c r="AJ4588" s="165"/>
      <c r="AL4588" s="165"/>
      <c r="AN4588" s="165"/>
      <c r="AP4588" s="165"/>
      <c r="AR4588" s="165"/>
      <c r="AT4588" s="165"/>
      <c r="AV4588" s="165"/>
      <c r="AX4588" s="165"/>
      <c r="AZ4588" s="165"/>
      <c r="BB4588" s="165"/>
    </row>
    <row r="4589" spans="1:54" s="174" customFormat="1" ht="18.399999999999999" customHeight="1" x14ac:dyDescent="0.3">
      <c r="A4589" s="182"/>
      <c r="B4589" s="160"/>
      <c r="C4589" s="64"/>
      <c r="D4589" s="161"/>
      <c r="E4589" s="161"/>
      <c r="F4589" s="165"/>
      <c r="H4589" s="165"/>
      <c r="J4589" s="165"/>
      <c r="L4589" s="165"/>
      <c r="N4589" s="165"/>
      <c r="P4589" s="165"/>
      <c r="R4589" s="165"/>
      <c r="T4589" s="165"/>
      <c r="V4589" s="165"/>
      <c r="X4589" s="165"/>
      <c r="Z4589" s="165"/>
      <c r="AB4589" s="165"/>
      <c r="AD4589" s="165"/>
      <c r="AF4589" s="165"/>
      <c r="AH4589" s="165"/>
      <c r="AJ4589" s="165"/>
      <c r="AL4589" s="165"/>
      <c r="AN4589" s="165"/>
      <c r="AP4589" s="165"/>
      <c r="AR4589" s="165"/>
      <c r="AT4589" s="165"/>
      <c r="AV4589" s="165"/>
      <c r="AX4589" s="165"/>
      <c r="AZ4589" s="165"/>
      <c r="BB4589" s="165"/>
    </row>
    <row r="4590" spans="1:54" s="174" customFormat="1" ht="18.399999999999999" customHeight="1" x14ac:dyDescent="0.3">
      <c r="A4590" s="182"/>
      <c r="B4590" s="160"/>
      <c r="C4590" s="64"/>
      <c r="D4590" s="161"/>
      <c r="E4590" s="161"/>
      <c r="P4590" s="165"/>
      <c r="R4590" s="165"/>
      <c r="T4590" s="165"/>
      <c r="V4590" s="165"/>
      <c r="X4590" s="165"/>
      <c r="Z4590" s="165"/>
      <c r="AB4590" s="165"/>
      <c r="AD4590" s="165"/>
      <c r="AF4590" s="165"/>
      <c r="AH4590" s="165"/>
      <c r="AJ4590" s="165"/>
      <c r="AL4590" s="165"/>
      <c r="AN4590" s="165"/>
      <c r="AP4590" s="165"/>
      <c r="AR4590" s="165"/>
      <c r="AT4590" s="165"/>
      <c r="AV4590" s="165"/>
      <c r="AX4590" s="165"/>
      <c r="AZ4590" s="165"/>
      <c r="BB4590" s="165"/>
    </row>
    <row r="4591" spans="1:54" s="174" customFormat="1" ht="18.399999999999999" customHeight="1" x14ac:dyDescent="0.3">
      <c r="A4591" s="182"/>
      <c r="B4591" s="160"/>
      <c r="C4591" s="64"/>
      <c r="D4591" s="161"/>
      <c r="E4591" s="161"/>
      <c r="L4591" s="165"/>
      <c r="N4591" s="165"/>
      <c r="P4591" s="165"/>
      <c r="R4591" s="165"/>
      <c r="T4591" s="165"/>
      <c r="V4591" s="165"/>
      <c r="X4591" s="165"/>
      <c r="Z4591" s="165"/>
      <c r="AB4591" s="165"/>
      <c r="AD4591" s="165"/>
      <c r="AF4591" s="165"/>
      <c r="AH4591" s="165"/>
      <c r="AJ4591" s="165"/>
      <c r="AL4591" s="165"/>
      <c r="AN4591" s="165"/>
      <c r="AP4591" s="165"/>
      <c r="AR4591" s="165"/>
      <c r="AT4591" s="165"/>
      <c r="AV4591" s="165"/>
      <c r="AX4591" s="165"/>
      <c r="AZ4591" s="165"/>
      <c r="BB4591" s="165"/>
    </row>
    <row r="4592" spans="1:54" s="174" customFormat="1" ht="18.399999999999999" customHeight="1" x14ac:dyDescent="0.3">
      <c r="A4592" s="206"/>
      <c r="B4592" s="161"/>
      <c r="C4592" s="89"/>
      <c r="D4592" s="177"/>
      <c r="E4592" s="161"/>
      <c r="F4592" s="165"/>
      <c r="H4592" s="165"/>
      <c r="J4592" s="165"/>
      <c r="L4592" s="165"/>
      <c r="N4592" s="165"/>
      <c r="P4592" s="165"/>
      <c r="R4592" s="165"/>
      <c r="T4592" s="165"/>
      <c r="V4592" s="165"/>
      <c r="X4592" s="165"/>
      <c r="Z4592" s="165"/>
      <c r="AB4592" s="165"/>
      <c r="AD4592" s="165"/>
      <c r="AF4592" s="165"/>
      <c r="AH4592" s="165"/>
      <c r="AJ4592" s="165"/>
      <c r="AL4592" s="165"/>
      <c r="AN4592" s="165"/>
      <c r="AP4592" s="165"/>
      <c r="AR4592" s="165"/>
      <c r="AT4592" s="165"/>
      <c r="AV4592" s="165"/>
      <c r="AX4592" s="165"/>
      <c r="AZ4592" s="165"/>
      <c r="BB4592" s="165"/>
    </row>
    <row r="4593" spans="1:54" s="174" customFormat="1" ht="18.399999999999999" customHeight="1" x14ac:dyDescent="0.3">
      <c r="A4593" s="206"/>
      <c r="B4593" s="161"/>
      <c r="C4593" s="89"/>
      <c r="D4593" s="177"/>
      <c r="E4593" s="161"/>
      <c r="F4593" s="165"/>
      <c r="H4593" s="165"/>
      <c r="J4593" s="165"/>
      <c r="L4593" s="165"/>
      <c r="N4593" s="165"/>
      <c r="P4593" s="165"/>
      <c r="R4593" s="165"/>
      <c r="T4593" s="165"/>
      <c r="V4593" s="165"/>
      <c r="X4593" s="165"/>
      <c r="Z4593" s="165"/>
      <c r="AB4593" s="165"/>
      <c r="AD4593" s="165"/>
      <c r="AF4593" s="165"/>
      <c r="AH4593" s="165"/>
      <c r="AJ4593" s="165"/>
      <c r="AL4593" s="165"/>
      <c r="AN4593" s="165"/>
      <c r="AP4593" s="165"/>
      <c r="AR4593" s="165"/>
      <c r="AT4593" s="165"/>
      <c r="AV4593" s="165"/>
      <c r="AX4593" s="165"/>
      <c r="AZ4593" s="165"/>
      <c r="BB4593" s="165"/>
    </row>
    <row r="4594" spans="1:54" s="174" customFormat="1" ht="18.399999999999999" customHeight="1" x14ac:dyDescent="0.3">
      <c r="A4594" s="182"/>
      <c r="B4594" s="160"/>
      <c r="C4594" s="64"/>
      <c r="D4594" s="161"/>
      <c r="E4594" s="161"/>
      <c r="H4594" s="165"/>
      <c r="J4594" s="165"/>
      <c r="L4594" s="165"/>
      <c r="N4594" s="165"/>
      <c r="P4594" s="165"/>
      <c r="R4594" s="165"/>
      <c r="T4594" s="165"/>
      <c r="V4594" s="165"/>
      <c r="X4594" s="165"/>
      <c r="Z4594" s="165"/>
      <c r="AB4594" s="165"/>
      <c r="AD4594" s="165"/>
      <c r="AF4594" s="165"/>
      <c r="AH4594" s="165"/>
      <c r="AJ4594" s="165"/>
      <c r="AL4594" s="165"/>
      <c r="AN4594" s="165"/>
      <c r="AP4594" s="165"/>
      <c r="AR4594" s="165"/>
      <c r="AT4594" s="165"/>
      <c r="AV4594" s="165"/>
      <c r="AX4594" s="165"/>
      <c r="AZ4594" s="165"/>
      <c r="BB4594" s="165"/>
    </row>
    <row r="4595" spans="1:54" s="174" customFormat="1" ht="18.399999999999999" customHeight="1" x14ac:dyDescent="0.3">
      <c r="A4595" s="182"/>
      <c r="B4595" s="160"/>
      <c r="C4595" s="64"/>
      <c r="D4595" s="161"/>
      <c r="E4595" s="161"/>
      <c r="H4595" s="165"/>
      <c r="J4595" s="165"/>
      <c r="L4595" s="165"/>
      <c r="N4595" s="165"/>
      <c r="P4595" s="165"/>
      <c r="R4595" s="165"/>
      <c r="T4595" s="165"/>
      <c r="V4595" s="165"/>
      <c r="X4595" s="165"/>
      <c r="Z4595" s="165"/>
      <c r="AB4595" s="165"/>
      <c r="AD4595" s="165"/>
      <c r="AF4595" s="165"/>
      <c r="AH4595" s="165"/>
      <c r="AJ4595" s="165"/>
      <c r="AL4595" s="165"/>
      <c r="AN4595" s="165"/>
      <c r="AP4595" s="165"/>
      <c r="AR4595" s="165"/>
      <c r="AT4595" s="165"/>
      <c r="AV4595" s="165"/>
      <c r="AX4595" s="165"/>
      <c r="AZ4595" s="165"/>
      <c r="BB4595" s="165"/>
    </row>
    <row r="4596" spans="1:54" s="174" customFormat="1" ht="18.399999999999999" customHeight="1" x14ac:dyDescent="0.3">
      <c r="A4596" s="182"/>
      <c r="B4596" s="160"/>
      <c r="C4596" s="64"/>
      <c r="D4596" s="161"/>
      <c r="E4596" s="161"/>
      <c r="H4596" s="165"/>
      <c r="J4596" s="165"/>
      <c r="L4596" s="165"/>
      <c r="N4596" s="165"/>
      <c r="P4596" s="165"/>
      <c r="R4596" s="165"/>
      <c r="T4596" s="165"/>
      <c r="V4596" s="165"/>
      <c r="X4596" s="165"/>
      <c r="Z4596" s="165"/>
      <c r="AB4596" s="165"/>
      <c r="AD4596" s="165"/>
      <c r="AF4596" s="165"/>
      <c r="AH4596" s="165"/>
      <c r="AJ4596" s="165"/>
      <c r="AL4596" s="165"/>
      <c r="AN4596" s="165"/>
      <c r="AP4596" s="165"/>
      <c r="AR4596" s="165"/>
      <c r="AT4596" s="165"/>
      <c r="AV4596" s="165"/>
      <c r="AX4596" s="165"/>
      <c r="AZ4596" s="165"/>
      <c r="BB4596" s="165"/>
    </row>
    <row r="4597" spans="1:54" s="174" customFormat="1" ht="18.399999999999999" customHeight="1" x14ac:dyDescent="0.3">
      <c r="A4597" s="182"/>
      <c r="B4597" s="160"/>
      <c r="C4597" s="64"/>
      <c r="D4597" s="161"/>
      <c r="E4597" s="161"/>
      <c r="J4597" s="164"/>
      <c r="L4597" s="164"/>
      <c r="N4597" s="164"/>
      <c r="P4597" s="164"/>
      <c r="R4597" s="164"/>
      <c r="T4597" s="164"/>
      <c r="V4597" s="164"/>
      <c r="X4597" s="164"/>
      <c r="Z4597" s="164"/>
      <c r="AB4597" s="164"/>
      <c r="AD4597" s="164"/>
      <c r="AF4597" s="164"/>
      <c r="AH4597" s="164"/>
      <c r="AJ4597" s="164"/>
      <c r="AL4597" s="164"/>
      <c r="AN4597" s="164"/>
      <c r="AP4597" s="164"/>
      <c r="AR4597" s="164"/>
      <c r="AT4597" s="164"/>
      <c r="AV4597" s="164"/>
      <c r="AX4597" s="164"/>
      <c r="AZ4597" s="164"/>
      <c r="BB4597" s="164"/>
    </row>
    <row r="4598" spans="1:54" s="174" customFormat="1" ht="18.399999999999999" customHeight="1" x14ac:dyDescent="0.3">
      <c r="A4598" s="182"/>
      <c r="B4598" s="160"/>
      <c r="C4598" s="64"/>
      <c r="D4598" s="161"/>
      <c r="E4598" s="161"/>
      <c r="H4598" s="178"/>
      <c r="J4598" s="165"/>
      <c r="L4598" s="165"/>
      <c r="N4598" s="165"/>
      <c r="P4598" s="165"/>
      <c r="R4598" s="165"/>
      <c r="T4598" s="165"/>
      <c r="V4598" s="165"/>
      <c r="X4598" s="165"/>
      <c r="Z4598" s="165"/>
      <c r="AB4598" s="165"/>
      <c r="AD4598" s="165"/>
      <c r="AF4598" s="165"/>
      <c r="AH4598" s="165"/>
      <c r="AJ4598" s="165"/>
      <c r="AL4598" s="165"/>
      <c r="AN4598" s="165"/>
      <c r="AP4598" s="165"/>
      <c r="AR4598" s="165"/>
      <c r="AT4598" s="165"/>
      <c r="AV4598" s="165"/>
      <c r="AX4598" s="165"/>
      <c r="AZ4598" s="165"/>
      <c r="BB4598" s="165"/>
    </row>
    <row r="4599" spans="1:54" s="174" customFormat="1" ht="18.399999999999999" customHeight="1" x14ac:dyDescent="0.3">
      <c r="A4599" s="182"/>
      <c r="B4599" s="160"/>
      <c r="C4599" s="64"/>
      <c r="D4599" s="161"/>
      <c r="E4599" s="161"/>
      <c r="H4599" s="165"/>
      <c r="J4599" s="165"/>
      <c r="L4599" s="165"/>
      <c r="N4599" s="165"/>
      <c r="P4599" s="165"/>
      <c r="R4599" s="165"/>
      <c r="T4599" s="165"/>
      <c r="V4599" s="165"/>
      <c r="X4599" s="165"/>
      <c r="Z4599" s="165"/>
      <c r="AB4599" s="165"/>
      <c r="AD4599" s="165"/>
      <c r="AF4599" s="165"/>
      <c r="AH4599" s="165"/>
      <c r="AJ4599" s="165"/>
      <c r="AL4599" s="165"/>
      <c r="AN4599" s="165"/>
      <c r="AP4599" s="165"/>
      <c r="AR4599" s="165"/>
      <c r="AT4599" s="165"/>
      <c r="AV4599" s="165"/>
      <c r="AX4599" s="165"/>
      <c r="AZ4599" s="165"/>
      <c r="BB4599" s="165"/>
    </row>
    <row r="4600" spans="1:54" s="174" customFormat="1" ht="18.399999999999999" customHeight="1" x14ac:dyDescent="0.3">
      <c r="A4600" s="206"/>
      <c r="B4600" s="161"/>
      <c r="C4600" s="64"/>
      <c r="D4600" s="177"/>
      <c r="E4600" s="161"/>
      <c r="H4600" s="165"/>
      <c r="J4600" s="165"/>
      <c r="L4600" s="165"/>
      <c r="N4600" s="165"/>
      <c r="P4600" s="165"/>
      <c r="R4600" s="165"/>
      <c r="T4600" s="165"/>
      <c r="V4600" s="165"/>
      <c r="X4600" s="165"/>
      <c r="Z4600" s="165"/>
      <c r="AB4600" s="165"/>
      <c r="AD4600" s="165"/>
      <c r="AF4600" s="165"/>
      <c r="AH4600" s="165"/>
      <c r="AJ4600" s="165"/>
      <c r="AL4600" s="165"/>
      <c r="AN4600" s="165"/>
      <c r="AP4600" s="165"/>
      <c r="AR4600" s="165"/>
      <c r="AT4600" s="165"/>
      <c r="AV4600" s="165"/>
      <c r="AX4600" s="165"/>
      <c r="AZ4600" s="165"/>
      <c r="BB4600" s="165"/>
    </row>
    <row r="4601" spans="1:54" s="174" customFormat="1" ht="18.399999999999999" customHeight="1" x14ac:dyDescent="0.3">
      <c r="A4601" s="182"/>
      <c r="B4601" s="160"/>
      <c r="C4601" s="64"/>
      <c r="D4601" s="161"/>
      <c r="E4601" s="161"/>
      <c r="H4601" s="165"/>
      <c r="J4601" s="165"/>
      <c r="L4601" s="165"/>
      <c r="N4601" s="165"/>
      <c r="P4601" s="165"/>
      <c r="R4601" s="165"/>
      <c r="T4601" s="165"/>
      <c r="V4601" s="165"/>
      <c r="X4601" s="165"/>
      <c r="Z4601" s="165"/>
      <c r="AB4601" s="165"/>
      <c r="AD4601" s="165"/>
      <c r="AF4601" s="165"/>
      <c r="AH4601" s="165"/>
      <c r="AJ4601" s="165"/>
      <c r="AL4601" s="165"/>
      <c r="AN4601" s="165"/>
      <c r="AP4601" s="165"/>
      <c r="AR4601" s="165"/>
      <c r="AT4601" s="165"/>
      <c r="AV4601" s="165"/>
      <c r="AX4601" s="165"/>
      <c r="AZ4601" s="165"/>
      <c r="BB4601" s="165"/>
    </row>
    <row r="4602" spans="1:54" s="174" customFormat="1" ht="18.399999999999999" customHeight="1" x14ac:dyDescent="0.3">
      <c r="A4602" s="182"/>
      <c r="B4602" s="160"/>
      <c r="C4602" s="64"/>
      <c r="D4602" s="161"/>
      <c r="E4602" s="161"/>
      <c r="H4602" s="165"/>
      <c r="J4602" s="165"/>
      <c r="L4602" s="165"/>
      <c r="N4602" s="165"/>
      <c r="P4602" s="165"/>
      <c r="R4602" s="165"/>
      <c r="T4602" s="165"/>
      <c r="V4602" s="165"/>
      <c r="X4602" s="165"/>
      <c r="Z4602" s="165"/>
      <c r="AB4602" s="165"/>
      <c r="AD4602" s="165"/>
      <c r="AF4602" s="165"/>
      <c r="AH4602" s="165"/>
      <c r="AJ4602" s="165"/>
      <c r="AL4602" s="165"/>
      <c r="AN4602" s="165"/>
      <c r="AP4602" s="165"/>
      <c r="AR4602" s="165"/>
      <c r="AT4602" s="165"/>
      <c r="AV4602" s="165"/>
      <c r="AX4602" s="165"/>
      <c r="AZ4602" s="165"/>
      <c r="BB4602" s="165"/>
    </row>
    <row r="4603" spans="1:54" s="174" customFormat="1" ht="18.399999999999999" customHeight="1" x14ac:dyDescent="0.3">
      <c r="A4603" s="182"/>
      <c r="B4603" s="160"/>
      <c r="C4603" s="64"/>
      <c r="D4603" s="161"/>
      <c r="E4603" s="161"/>
      <c r="H4603" s="165"/>
      <c r="J4603" s="165"/>
      <c r="L4603" s="165"/>
      <c r="N4603" s="165"/>
      <c r="P4603" s="165"/>
      <c r="R4603" s="165"/>
      <c r="T4603" s="165"/>
      <c r="V4603" s="165"/>
      <c r="X4603" s="165"/>
      <c r="Z4603" s="165"/>
      <c r="AB4603" s="165"/>
      <c r="AD4603" s="165"/>
      <c r="AF4603" s="165"/>
      <c r="AH4603" s="165"/>
      <c r="AJ4603" s="165"/>
      <c r="AL4603" s="165"/>
      <c r="AN4603" s="165"/>
      <c r="AP4603" s="165"/>
      <c r="AR4603" s="165"/>
      <c r="AT4603" s="165"/>
      <c r="AV4603" s="165"/>
      <c r="AX4603" s="165"/>
      <c r="AZ4603" s="165"/>
      <c r="BB4603" s="165"/>
    </row>
    <row r="4604" spans="1:54" s="174" customFormat="1" ht="18.399999999999999" customHeight="1" x14ac:dyDescent="0.3">
      <c r="A4604" s="182"/>
      <c r="B4604" s="160"/>
      <c r="C4604" s="64"/>
      <c r="D4604" s="161"/>
      <c r="E4604" s="161"/>
      <c r="F4604" s="165"/>
      <c r="H4604" s="165"/>
      <c r="J4604" s="165"/>
      <c r="L4604" s="165"/>
      <c r="N4604" s="165"/>
      <c r="P4604" s="165"/>
      <c r="R4604" s="165"/>
      <c r="T4604" s="165"/>
      <c r="V4604" s="165"/>
      <c r="X4604" s="165"/>
      <c r="Z4604" s="165"/>
      <c r="AB4604" s="165"/>
      <c r="AD4604" s="165"/>
      <c r="AF4604" s="165"/>
      <c r="AH4604" s="165"/>
      <c r="AJ4604" s="165"/>
      <c r="AL4604" s="165"/>
      <c r="AN4604" s="165"/>
      <c r="AP4604" s="165"/>
      <c r="AR4604" s="165"/>
      <c r="AT4604" s="165"/>
      <c r="AV4604" s="165"/>
      <c r="AX4604" s="165"/>
      <c r="AZ4604" s="165"/>
      <c r="BB4604" s="165"/>
    </row>
    <row r="4605" spans="1:54" s="174" customFormat="1" ht="18.399999999999999" customHeight="1" x14ac:dyDescent="0.3">
      <c r="A4605" s="200"/>
      <c r="B4605" s="161"/>
      <c r="C4605" s="89"/>
      <c r="D4605" s="164"/>
      <c r="E4605" s="161"/>
      <c r="H4605" s="165"/>
      <c r="J4605" s="165"/>
      <c r="L4605" s="165"/>
      <c r="N4605" s="165"/>
      <c r="P4605" s="165"/>
      <c r="R4605" s="165"/>
      <c r="T4605" s="165"/>
      <c r="V4605" s="165"/>
      <c r="X4605" s="165"/>
      <c r="Z4605" s="165"/>
      <c r="AB4605" s="165"/>
      <c r="AD4605" s="165"/>
      <c r="AF4605" s="165"/>
      <c r="AH4605" s="165"/>
      <c r="AJ4605" s="165"/>
      <c r="AL4605" s="165"/>
      <c r="AN4605" s="165"/>
      <c r="AP4605" s="165"/>
      <c r="AR4605" s="165"/>
      <c r="AT4605" s="165"/>
      <c r="AV4605" s="165"/>
      <c r="AX4605" s="165"/>
      <c r="AZ4605" s="165"/>
      <c r="BB4605" s="165"/>
    </row>
    <row r="4606" spans="1:54" s="174" customFormat="1" ht="18.399999999999999" customHeight="1" x14ac:dyDescent="0.3">
      <c r="A4606" s="182"/>
      <c r="B4606" s="160"/>
      <c r="C4606" s="64"/>
      <c r="D4606" s="161"/>
      <c r="E4606" s="161"/>
      <c r="J4606" s="165"/>
      <c r="L4606" s="165"/>
      <c r="N4606" s="165"/>
      <c r="P4606" s="165"/>
      <c r="R4606" s="165"/>
      <c r="T4606" s="165"/>
      <c r="V4606" s="165"/>
      <c r="X4606" s="165"/>
      <c r="Z4606" s="165"/>
      <c r="AB4606" s="165"/>
      <c r="AD4606" s="165"/>
      <c r="AF4606" s="165"/>
      <c r="AH4606" s="165"/>
      <c r="AJ4606" s="165"/>
      <c r="AL4606" s="165"/>
      <c r="AN4606" s="165"/>
      <c r="AP4606" s="165"/>
      <c r="AR4606" s="165"/>
      <c r="AT4606" s="165"/>
      <c r="AV4606" s="165"/>
      <c r="AX4606" s="165"/>
      <c r="AZ4606" s="165"/>
      <c r="BB4606" s="165"/>
    </row>
    <row r="4607" spans="1:54" s="174" customFormat="1" ht="18.399999999999999" customHeight="1" x14ac:dyDescent="0.3">
      <c r="A4607" s="182"/>
      <c r="B4607" s="160"/>
      <c r="C4607" s="64"/>
      <c r="D4607" s="161"/>
      <c r="E4607" s="161"/>
      <c r="H4607" s="165"/>
      <c r="J4607" s="165"/>
      <c r="L4607" s="165"/>
      <c r="N4607" s="165"/>
      <c r="P4607" s="165"/>
      <c r="R4607" s="165"/>
      <c r="T4607" s="165"/>
      <c r="V4607" s="165"/>
      <c r="X4607" s="165"/>
      <c r="Z4607" s="165"/>
      <c r="AB4607" s="165"/>
      <c r="AD4607" s="165"/>
      <c r="AF4607" s="165"/>
      <c r="AH4607" s="165"/>
      <c r="AJ4607" s="165"/>
      <c r="AL4607" s="165"/>
      <c r="AN4607" s="165"/>
      <c r="AP4607" s="165"/>
      <c r="AR4607" s="165"/>
      <c r="AT4607" s="165"/>
      <c r="AV4607" s="165"/>
      <c r="AX4607" s="165"/>
      <c r="AZ4607" s="165"/>
      <c r="BB4607" s="165"/>
    </row>
    <row r="4608" spans="1:54" s="174" customFormat="1" ht="18.399999999999999" customHeight="1" x14ac:dyDescent="0.3">
      <c r="A4608" s="182"/>
      <c r="B4608" s="160"/>
      <c r="C4608" s="64"/>
      <c r="D4608" s="161"/>
      <c r="E4608" s="161"/>
      <c r="H4608" s="165"/>
      <c r="J4608" s="165"/>
      <c r="L4608" s="165"/>
      <c r="N4608" s="165"/>
      <c r="P4608" s="165"/>
      <c r="R4608" s="165"/>
      <c r="T4608" s="165"/>
      <c r="V4608" s="165"/>
      <c r="X4608" s="165"/>
      <c r="Z4608" s="165"/>
      <c r="AB4608" s="165"/>
      <c r="AD4608" s="165"/>
      <c r="AF4608" s="165"/>
      <c r="AH4608" s="165"/>
      <c r="AJ4608" s="165"/>
      <c r="AL4608" s="165"/>
      <c r="AN4608" s="165"/>
      <c r="AP4608" s="165"/>
      <c r="AR4608" s="165"/>
      <c r="AT4608" s="165"/>
      <c r="AV4608" s="165"/>
      <c r="AX4608" s="165"/>
      <c r="AZ4608" s="165"/>
      <c r="BB4608" s="165"/>
    </row>
    <row r="4609" spans="1:54" s="174" customFormat="1" ht="18.399999999999999" customHeight="1" x14ac:dyDescent="0.3">
      <c r="A4609" s="200"/>
      <c r="B4609" s="173"/>
      <c r="C4609" s="67"/>
      <c r="D4609" s="161"/>
      <c r="E4609" s="161"/>
      <c r="H4609" s="165"/>
      <c r="J4609" s="165"/>
      <c r="L4609" s="165"/>
      <c r="N4609" s="165"/>
      <c r="P4609" s="165"/>
      <c r="R4609" s="165"/>
      <c r="T4609" s="165"/>
      <c r="V4609" s="165"/>
      <c r="X4609" s="165"/>
      <c r="Z4609" s="165"/>
      <c r="AB4609" s="165"/>
      <c r="AD4609" s="165"/>
      <c r="AF4609" s="165"/>
      <c r="AH4609" s="165"/>
      <c r="AJ4609" s="165"/>
      <c r="AL4609" s="165"/>
      <c r="AN4609" s="165"/>
      <c r="AP4609" s="165"/>
      <c r="AR4609" s="165"/>
      <c r="AT4609" s="165"/>
      <c r="AV4609" s="165"/>
      <c r="AX4609" s="165"/>
      <c r="AZ4609" s="165"/>
      <c r="BB4609" s="165"/>
    </row>
    <row r="4610" spans="1:54" s="174" customFormat="1" ht="18.399999999999999" customHeight="1" x14ac:dyDescent="0.3">
      <c r="A4610" s="206"/>
      <c r="B4610" s="161"/>
      <c r="C4610" s="89"/>
      <c r="D4610" s="177"/>
      <c r="E4610" s="161"/>
      <c r="H4610" s="165"/>
      <c r="J4610" s="165"/>
      <c r="L4610" s="165"/>
      <c r="N4610" s="165"/>
      <c r="P4610" s="165"/>
      <c r="R4610" s="165"/>
      <c r="T4610" s="165"/>
      <c r="V4610" s="165"/>
      <c r="X4610" s="165"/>
      <c r="Z4610" s="165"/>
      <c r="AB4610" s="165"/>
      <c r="AD4610" s="165"/>
      <c r="AF4610" s="165"/>
      <c r="AH4610" s="165"/>
      <c r="AJ4610" s="165"/>
      <c r="AL4610" s="165"/>
      <c r="AN4610" s="165"/>
      <c r="AP4610" s="165"/>
      <c r="AR4610" s="165"/>
      <c r="AT4610" s="165"/>
      <c r="AV4610" s="165"/>
      <c r="AX4610" s="165"/>
      <c r="AZ4610" s="165"/>
      <c r="BB4610" s="165"/>
    </row>
    <row r="4611" spans="1:54" s="174" customFormat="1" ht="18.399999999999999" customHeight="1" x14ac:dyDescent="0.3">
      <c r="A4611" s="182"/>
      <c r="B4611" s="160"/>
      <c r="C4611" s="64"/>
      <c r="D4611" s="161"/>
      <c r="E4611" s="161"/>
      <c r="F4611" s="165"/>
      <c r="H4611" s="165"/>
      <c r="J4611" s="165"/>
      <c r="L4611" s="165"/>
      <c r="N4611" s="165"/>
      <c r="P4611" s="165"/>
      <c r="R4611" s="165"/>
      <c r="T4611" s="165"/>
      <c r="V4611" s="165"/>
      <c r="X4611" s="165"/>
      <c r="Z4611" s="165"/>
      <c r="AB4611" s="165"/>
      <c r="AD4611" s="165"/>
      <c r="AF4611" s="165"/>
      <c r="AH4611" s="165"/>
      <c r="AJ4611" s="165"/>
      <c r="AL4611" s="165"/>
      <c r="AN4611" s="165"/>
      <c r="AP4611" s="165"/>
      <c r="AR4611" s="165"/>
      <c r="AT4611" s="165"/>
      <c r="AV4611" s="165"/>
      <c r="AX4611" s="165"/>
      <c r="AZ4611" s="165"/>
      <c r="BB4611" s="165"/>
    </row>
    <row r="4612" spans="1:54" s="174" customFormat="1" ht="18.399999999999999" customHeight="1" x14ac:dyDescent="0.3">
      <c r="A4612" s="182"/>
      <c r="B4612" s="160"/>
      <c r="C4612" s="64"/>
      <c r="D4612" s="161"/>
      <c r="E4612" s="161"/>
      <c r="H4612" s="165"/>
      <c r="J4612" s="165"/>
      <c r="L4612" s="165"/>
      <c r="N4612" s="165"/>
      <c r="P4612" s="165"/>
      <c r="R4612" s="165"/>
      <c r="T4612" s="165"/>
      <c r="V4612" s="165"/>
      <c r="X4612" s="165"/>
      <c r="Z4612" s="165"/>
      <c r="AB4612" s="165"/>
      <c r="AD4612" s="165"/>
      <c r="AF4612" s="165"/>
      <c r="AH4612" s="165"/>
      <c r="AJ4612" s="165"/>
      <c r="AL4612" s="165"/>
      <c r="AN4612" s="165"/>
      <c r="AP4612" s="165"/>
      <c r="AR4612" s="165"/>
      <c r="AT4612" s="165"/>
      <c r="AV4612" s="165"/>
      <c r="AX4612" s="165"/>
      <c r="AZ4612" s="165"/>
      <c r="BB4612" s="165"/>
    </row>
    <row r="4613" spans="1:54" s="174" customFormat="1" ht="18.399999999999999" customHeight="1" x14ac:dyDescent="0.3">
      <c r="A4613" s="206"/>
      <c r="B4613" s="161"/>
      <c r="C4613" s="89"/>
      <c r="D4613" s="177"/>
      <c r="E4613" s="161"/>
      <c r="H4613" s="165"/>
      <c r="J4613" s="165"/>
      <c r="L4613" s="165"/>
      <c r="N4613" s="165"/>
      <c r="P4613" s="165"/>
      <c r="R4613" s="165"/>
      <c r="T4613" s="165"/>
      <c r="V4613" s="165"/>
      <c r="X4613" s="165"/>
      <c r="Z4613" s="165"/>
      <c r="AB4613" s="165"/>
      <c r="AD4613" s="165"/>
      <c r="AF4613" s="165"/>
      <c r="AH4613" s="165"/>
      <c r="AJ4613" s="165"/>
      <c r="AL4613" s="165"/>
      <c r="AN4613" s="165"/>
      <c r="AP4613" s="165"/>
      <c r="AR4613" s="165"/>
      <c r="AT4613" s="165"/>
      <c r="AV4613" s="165"/>
      <c r="AX4613" s="165"/>
      <c r="AZ4613" s="165"/>
      <c r="BB4613" s="165"/>
    </row>
    <row r="4614" spans="1:54" s="174" customFormat="1" ht="18.399999999999999" customHeight="1" x14ac:dyDescent="0.3">
      <c r="A4614" s="200"/>
      <c r="B4614" s="173"/>
      <c r="C4614" s="67"/>
      <c r="D4614" s="161"/>
      <c r="E4614" s="161"/>
      <c r="H4614" s="165"/>
      <c r="J4614" s="165"/>
      <c r="L4614" s="165"/>
      <c r="N4614" s="165"/>
      <c r="P4614" s="165"/>
      <c r="R4614" s="165"/>
      <c r="T4614" s="165"/>
      <c r="V4614" s="165"/>
      <c r="X4614" s="165"/>
      <c r="Z4614" s="165"/>
      <c r="AB4614" s="165"/>
      <c r="AD4614" s="165"/>
      <c r="AF4614" s="165"/>
      <c r="AH4614" s="165"/>
      <c r="AJ4614" s="165"/>
      <c r="AL4614" s="165"/>
      <c r="AN4614" s="165"/>
      <c r="AP4614" s="165"/>
      <c r="AR4614" s="165"/>
      <c r="AT4614" s="165"/>
      <c r="AV4614" s="165"/>
      <c r="AX4614" s="165"/>
      <c r="AZ4614" s="165"/>
      <c r="BB4614" s="165"/>
    </row>
    <row r="4615" spans="1:54" s="174" customFormat="1" ht="18.399999999999999" customHeight="1" x14ac:dyDescent="0.3">
      <c r="A4615" s="182"/>
      <c r="B4615" s="160"/>
      <c r="C4615" s="64"/>
      <c r="D4615" s="161"/>
      <c r="E4615" s="161"/>
      <c r="H4615" s="165"/>
      <c r="J4615" s="165"/>
      <c r="L4615" s="165"/>
      <c r="N4615" s="165"/>
      <c r="P4615" s="165"/>
      <c r="R4615" s="165"/>
      <c r="T4615" s="165"/>
      <c r="V4615" s="165"/>
      <c r="X4615" s="165"/>
      <c r="Z4615" s="165"/>
      <c r="AB4615" s="165"/>
      <c r="AD4615" s="165"/>
      <c r="AF4615" s="165"/>
      <c r="AH4615" s="165"/>
      <c r="AJ4615" s="165"/>
      <c r="AL4615" s="165"/>
      <c r="AN4615" s="165"/>
      <c r="AP4615" s="165"/>
      <c r="AR4615" s="165"/>
      <c r="AT4615" s="165"/>
      <c r="AV4615" s="165"/>
      <c r="AX4615" s="165"/>
      <c r="AZ4615" s="165"/>
      <c r="BB4615" s="165"/>
    </row>
    <row r="4616" spans="1:54" s="174" customFormat="1" ht="18.399999999999999" customHeight="1" x14ac:dyDescent="0.3">
      <c r="A4616" s="182"/>
      <c r="B4616" s="160"/>
      <c r="C4616" s="64"/>
      <c r="D4616" s="161"/>
      <c r="E4616" s="161"/>
      <c r="H4616" s="165"/>
      <c r="J4616" s="165"/>
      <c r="L4616" s="165"/>
      <c r="N4616" s="165"/>
      <c r="P4616" s="165"/>
      <c r="R4616" s="165"/>
      <c r="T4616" s="165"/>
      <c r="V4616" s="165"/>
      <c r="X4616" s="165"/>
      <c r="Z4616" s="165"/>
      <c r="AB4616" s="165"/>
      <c r="AD4616" s="165"/>
      <c r="AF4616" s="165"/>
      <c r="AH4616" s="165"/>
      <c r="AJ4616" s="165"/>
      <c r="AL4616" s="165"/>
      <c r="AN4616" s="165"/>
      <c r="AP4616" s="165"/>
      <c r="AR4616" s="165"/>
      <c r="AT4616" s="165"/>
      <c r="AV4616" s="165"/>
      <c r="AX4616" s="165"/>
      <c r="AZ4616" s="165"/>
      <c r="BB4616" s="165"/>
    </row>
    <row r="4617" spans="1:54" s="174" customFormat="1" ht="18.399999999999999" customHeight="1" x14ac:dyDescent="0.3">
      <c r="A4617" s="182"/>
      <c r="B4617" s="161"/>
      <c r="C4617" s="89"/>
      <c r="D4617" s="164"/>
      <c r="E4617" s="161"/>
      <c r="H4617" s="165"/>
      <c r="J4617" s="165"/>
      <c r="L4617" s="165"/>
      <c r="N4617" s="165"/>
      <c r="P4617" s="165"/>
      <c r="R4617" s="165"/>
      <c r="T4617" s="165"/>
      <c r="V4617" s="165"/>
      <c r="X4617" s="165"/>
      <c r="Z4617" s="165"/>
      <c r="AB4617" s="165"/>
      <c r="AD4617" s="165"/>
      <c r="AF4617" s="165"/>
      <c r="AH4617" s="165"/>
      <c r="AJ4617" s="165"/>
      <c r="AL4617" s="165"/>
      <c r="AN4617" s="165"/>
      <c r="AP4617" s="165"/>
      <c r="AR4617" s="165"/>
      <c r="AT4617" s="165"/>
      <c r="AV4617" s="165"/>
      <c r="AX4617" s="165"/>
      <c r="AZ4617" s="165"/>
      <c r="BB4617" s="165"/>
    </row>
    <row r="4618" spans="1:54" s="174" customFormat="1" ht="18.399999999999999" customHeight="1" x14ac:dyDescent="0.3">
      <c r="A4618" s="182"/>
      <c r="B4618" s="160"/>
      <c r="C4618" s="64"/>
      <c r="D4618" s="161"/>
      <c r="E4618" s="161"/>
      <c r="J4618" s="165"/>
      <c r="L4618" s="165"/>
      <c r="N4618" s="165"/>
      <c r="P4618" s="165"/>
      <c r="R4618" s="165"/>
      <c r="T4618" s="165"/>
      <c r="V4618" s="165"/>
      <c r="X4618" s="165"/>
      <c r="Z4618" s="165"/>
      <c r="AB4618" s="165"/>
      <c r="AD4618" s="165"/>
      <c r="AF4618" s="165"/>
      <c r="AH4618" s="165"/>
      <c r="AJ4618" s="165"/>
      <c r="AL4618" s="165"/>
      <c r="AN4618" s="165"/>
      <c r="AP4618" s="165"/>
      <c r="AR4618" s="165"/>
      <c r="AT4618" s="165"/>
      <c r="AV4618" s="165"/>
      <c r="AX4618" s="165"/>
      <c r="AZ4618" s="165"/>
      <c r="BB4618" s="165"/>
    </row>
    <row r="4619" spans="1:54" s="174" customFormat="1" ht="18.399999999999999" customHeight="1" x14ac:dyDescent="0.3">
      <c r="A4619" s="182"/>
      <c r="B4619" s="160"/>
      <c r="C4619" s="64"/>
      <c r="D4619" s="161"/>
      <c r="E4619" s="161"/>
      <c r="H4619" s="165"/>
      <c r="J4619" s="165"/>
      <c r="L4619" s="165"/>
      <c r="N4619" s="165"/>
      <c r="P4619" s="165"/>
      <c r="R4619" s="165"/>
      <c r="T4619" s="165"/>
      <c r="V4619" s="165"/>
      <c r="X4619" s="165"/>
      <c r="Z4619" s="165"/>
      <c r="AB4619" s="165"/>
      <c r="AD4619" s="165"/>
      <c r="AF4619" s="165"/>
      <c r="AH4619" s="165"/>
      <c r="AJ4619" s="165"/>
      <c r="AL4619" s="165"/>
      <c r="AN4619" s="165"/>
      <c r="AP4619" s="165"/>
      <c r="AR4619" s="165"/>
      <c r="AT4619" s="165"/>
      <c r="AV4619" s="165"/>
      <c r="AX4619" s="165"/>
      <c r="AZ4619" s="165"/>
      <c r="BB4619" s="165"/>
    </row>
    <row r="4620" spans="1:54" s="174" customFormat="1" ht="18.399999999999999" customHeight="1" x14ac:dyDescent="0.3">
      <c r="A4620" s="182"/>
      <c r="B4620" s="160"/>
      <c r="C4620" s="64"/>
      <c r="D4620" s="161"/>
      <c r="E4620" s="161"/>
      <c r="F4620" s="165"/>
      <c r="H4620" s="165"/>
      <c r="J4620" s="165"/>
      <c r="L4620" s="165"/>
      <c r="N4620" s="165"/>
      <c r="P4620" s="165"/>
      <c r="R4620" s="165"/>
      <c r="T4620" s="165"/>
      <c r="V4620" s="165"/>
      <c r="X4620" s="165"/>
      <c r="Z4620" s="165"/>
      <c r="AB4620" s="165"/>
      <c r="AD4620" s="165"/>
      <c r="AF4620" s="165"/>
      <c r="AH4620" s="165"/>
      <c r="AJ4620" s="165"/>
      <c r="AL4620" s="165"/>
      <c r="AN4620" s="165"/>
      <c r="AP4620" s="165"/>
      <c r="AR4620" s="165"/>
      <c r="AT4620" s="165"/>
      <c r="AV4620" s="165"/>
      <c r="AX4620" s="165"/>
      <c r="AZ4620" s="165"/>
      <c r="BB4620" s="165"/>
    </row>
    <row r="4621" spans="1:54" s="174" customFormat="1" ht="18.399999999999999" customHeight="1" x14ac:dyDescent="0.3">
      <c r="A4621" s="182"/>
      <c r="B4621" s="160"/>
      <c r="C4621" s="64"/>
      <c r="D4621" s="161"/>
      <c r="E4621" s="161"/>
      <c r="H4621" s="165"/>
      <c r="J4621" s="165"/>
      <c r="L4621" s="165"/>
      <c r="N4621" s="165"/>
      <c r="P4621" s="165"/>
      <c r="R4621" s="165"/>
      <c r="T4621" s="165"/>
      <c r="V4621" s="165"/>
      <c r="X4621" s="165"/>
      <c r="Z4621" s="165"/>
      <c r="AB4621" s="165"/>
      <c r="AD4621" s="165"/>
      <c r="AF4621" s="165"/>
      <c r="AH4621" s="165"/>
      <c r="AJ4621" s="165"/>
      <c r="AL4621" s="165"/>
      <c r="AN4621" s="165"/>
      <c r="AP4621" s="165"/>
      <c r="AR4621" s="165"/>
      <c r="AT4621" s="165"/>
      <c r="AV4621" s="165"/>
      <c r="AX4621" s="165"/>
      <c r="AZ4621" s="165"/>
      <c r="BB4621" s="165"/>
    </row>
    <row r="4622" spans="1:54" s="174" customFormat="1" ht="18.399999999999999" customHeight="1" x14ac:dyDescent="0.3">
      <c r="A4622" s="182"/>
      <c r="B4622" s="160"/>
      <c r="C4622" s="64"/>
      <c r="D4622" s="161"/>
      <c r="E4622" s="161"/>
      <c r="H4622" s="165"/>
      <c r="J4622" s="165"/>
      <c r="L4622" s="165"/>
      <c r="N4622" s="165"/>
      <c r="P4622" s="165"/>
      <c r="R4622" s="165"/>
      <c r="T4622" s="165"/>
      <c r="V4622" s="165"/>
      <c r="X4622" s="165"/>
      <c r="Z4622" s="165"/>
      <c r="AB4622" s="165"/>
      <c r="AD4622" s="165"/>
      <c r="AF4622" s="165"/>
      <c r="AH4622" s="165"/>
      <c r="AJ4622" s="165"/>
      <c r="AL4622" s="165"/>
      <c r="AN4622" s="165"/>
      <c r="AP4622" s="165"/>
      <c r="AR4622" s="165"/>
      <c r="AT4622" s="165"/>
      <c r="AV4622" s="165"/>
      <c r="AX4622" s="165"/>
      <c r="AZ4622" s="165"/>
      <c r="BB4622" s="165"/>
    </row>
    <row r="4623" spans="1:54" s="174" customFormat="1" ht="18.399999999999999" customHeight="1" x14ac:dyDescent="0.3">
      <c r="A4623" s="182"/>
      <c r="B4623" s="161"/>
      <c r="C4623" s="89"/>
      <c r="D4623" s="164"/>
      <c r="E4623" s="161"/>
      <c r="H4623" s="165"/>
      <c r="J4623" s="165"/>
      <c r="L4623" s="165"/>
      <c r="N4623" s="165"/>
      <c r="P4623" s="165"/>
      <c r="R4623" s="165"/>
      <c r="T4623" s="165"/>
      <c r="V4623" s="165"/>
      <c r="X4623" s="165"/>
      <c r="Z4623" s="165"/>
      <c r="AB4623" s="165"/>
      <c r="AD4623" s="165"/>
      <c r="AF4623" s="165"/>
      <c r="AH4623" s="165"/>
      <c r="AJ4623" s="165"/>
      <c r="AL4623" s="165"/>
      <c r="AN4623" s="165"/>
      <c r="AP4623" s="165"/>
      <c r="AR4623" s="165"/>
      <c r="AT4623" s="165"/>
      <c r="AV4623" s="165"/>
      <c r="AX4623" s="165"/>
      <c r="AZ4623" s="165"/>
      <c r="BB4623" s="165"/>
    </row>
    <row r="4624" spans="1:54" s="174" customFormat="1" ht="18.399999999999999" customHeight="1" x14ac:dyDescent="0.3">
      <c r="A4624" s="182"/>
      <c r="B4624" s="160"/>
      <c r="C4624" s="64"/>
      <c r="D4624" s="161"/>
      <c r="E4624" s="161"/>
      <c r="F4624" s="165"/>
      <c r="H4624" s="165"/>
      <c r="J4624" s="165"/>
      <c r="L4624" s="165"/>
      <c r="N4624" s="165"/>
      <c r="P4624" s="165"/>
      <c r="R4624" s="165"/>
      <c r="T4624" s="165"/>
      <c r="V4624" s="165"/>
      <c r="X4624" s="165"/>
      <c r="Z4624" s="165"/>
      <c r="AB4624" s="165"/>
      <c r="AD4624" s="165"/>
      <c r="AF4624" s="165"/>
      <c r="AH4624" s="165"/>
      <c r="AJ4624" s="165"/>
      <c r="AL4624" s="165"/>
      <c r="AN4624" s="165"/>
      <c r="AP4624" s="165"/>
      <c r="AR4624" s="165"/>
      <c r="AT4624" s="165"/>
      <c r="AV4624" s="165"/>
      <c r="AX4624" s="165"/>
      <c r="AZ4624" s="165"/>
      <c r="BB4624" s="165"/>
    </row>
    <row r="4625" spans="1:54" s="174" customFormat="1" ht="18.399999999999999" customHeight="1" x14ac:dyDescent="0.3">
      <c r="A4625" s="182"/>
      <c r="B4625" s="161"/>
      <c r="C4625" s="89"/>
      <c r="D4625" s="177"/>
      <c r="E4625" s="161"/>
      <c r="H4625" s="165"/>
      <c r="J4625" s="165"/>
      <c r="L4625" s="165"/>
      <c r="N4625" s="165"/>
      <c r="P4625" s="165"/>
      <c r="R4625" s="165"/>
      <c r="T4625" s="165"/>
      <c r="V4625" s="165"/>
      <c r="X4625" s="165"/>
      <c r="Z4625" s="165"/>
      <c r="AB4625" s="165"/>
      <c r="AD4625" s="165"/>
      <c r="AF4625" s="165"/>
      <c r="AH4625" s="165"/>
      <c r="AJ4625" s="165"/>
      <c r="AL4625" s="165"/>
      <c r="AN4625" s="165"/>
      <c r="AP4625" s="165"/>
      <c r="AR4625" s="165"/>
      <c r="AT4625" s="165"/>
      <c r="AV4625" s="165"/>
      <c r="AX4625" s="165"/>
      <c r="AZ4625" s="165"/>
      <c r="BB4625" s="165"/>
    </row>
    <row r="4626" spans="1:54" s="174" customFormat="1" ht="18.399999999999999" customHeight="1" x14ac:dyDescent="0.3">
      <c r="A4626" s="182"/>
      <c r="B4626" s="160"/>
      <c r="C4626" s="64"/>
      <c r="D4626" s="161"/>
      <c r="E4626" s="161"/>
      <c r="H4626" s="165"/>
      <c r="J4626" s="165"/>
      <c r="L4626" s="165"/>
      <c r="N4626" s="165"/>
      <c r="P4626" s="165"/>
      <c r="R4626" s="165"/>
      <c r="T4626" s="165"/>
      <c r="V4626" s="165"/>
      <c r="X4626" s="165"/>
      <c r="Z4626" s="165"/>
      <c r="AB4626" s="165"/>
      <c r="AD4626" s="165"/>
      <c r="AF4626" s="165"/>
      <c r="AH4626" s="165"/>
      <c r="AJ4626" s="165"/>
      <c r="AL4626" s="165"/>
      <c r="AN4626" s="165"/>
      <c r="AP4626" s="165"/>
      <c r="AR4626" s="165"/>
      <c r="AT4626" s="165"/>
      <c r="AV4626" s="165"/>
      <c r="AX4626" s="165"/>
      <c r="AZ4626" s="165"/>
      <c r="BB4626" s="165"/>
    </row>
    <row r="4627" spans="1:54" s="174" customFormat="1" ht="18.399999999999999" customHeight="1" x14ac:dyDescent="0.3">
      <c r="A4627" s="206"/>
      <c r="B4627" s="161"/>
      <c r="C4627" s="89"/>
      <c r="D4627" s="161"/>
      <c r="E4627" s="161"/>
      <c r="H4627" s="165"/>
      <c r="L4627" s="165"/>
      <c r="N4627" s="165"/>
      <c r="P4627" s="165"/>
      <c r="R4627" s="165"/>
      <c r="T4627" s="165"/>
      <c r="V4627" s="165"/>
      <c r="X4627" s="165"/>
      <c r="Z4627" s="165"/>
      <c r="AB4627" s="165"/>
      <c r="AD4627" s="165"/>
      <c r="AF4627" s="165"/>
      <c r="AH4627" s="165"/>
      <c r="AJ4627" s="165"/>
      <c r="AL4627" s="165"/>
      <c r="AN4627" s="165"/>
      <c r="AP4627" s="165"/>
      <c r="AR4627" s="165"/>
      <c r="AT4627" s="165"/>
      <c r="AV4627" s="165"/>
      <c r="AX4627" s="165"/>
      <c r="AZ4627" s="165"/>
      <c r="BB4627" s="165"/>
    </row>
    <row r="4628" spans="1:54" s="174" customFormat="1" ht="18.399999999999999" customHeight="1" x14ac:dyDescent="0.3">
      <c r="A4628" s="206"/>
      <c r="B4628" s="161"/>
      <c r="C4628" s="89"/>
      <c r="D4628" s="177"/>
      <c r="E4628" s="161"/>
      <c r="H4628" s="165"/>
      <c r="J4628" s="165"/>
      <c r="L4628" s="165"/>
      <c r="N4628" s="165"/>
      <c r="P4628" s="165"/>
      <c r="R4628" s="165"/>
      <c r="T4628" s="165"/>
      <c r="V4628" s="165"/>
      <c r="X4628" s="165"/>
      <c r="Z4628" s="165"/>
      <c r="AB4628" s="165"/>
      <c r="AD4628" s="165"/>
      <c r="AF4628" s="165"/>
      <c r="AH4628" s="165"/>
      <c r="AJ4628" s="165"/>
      <c r="AL4628" s="165"/>
      <c r="AN4628" s="165"/>
      <c r="AP4628" s="165"/>
      <c r="AR4628" s="165"/>
      <c r="AT4628" s="165"/>
      <c r="AV4628" s="165"/>
      <c r="AX4628" s="165"/>
      <c r="AZ4628" s="165"/>
      <c r="BB4628" s="165"/>
    </row>
    <row r="4629" spans="1:54" s="174" customFormat="1" ht="18.399999999999999" customHeight="1" x14ac:dyDescent="0.3">
      <c r="A4629" s="200"/>
      <c r="B4629" s="173"/>
      <c r="C4629" s="67"/>
      <c r="D4629" s="161"/>
      <c r="E4629" s="161"/>
      <c r="H4629" s="165"/>
      <c r="J4629" s="165"/>
      <c r="L4629" s="165"/>
      <c r="N4629" s="165"/>
      <c r="P4629" s="165"/>
      <c r="R4629" s="165"/>
      <c r="T4629" s="165"/>
      <c r="V4629" s="165"/>
      <c r="X4629" s="165"/>
      <c r="Z4629" s="165"/>
      <c r="AB4629" s="165"/>
      <c r="AD4629" s="165"/>
      <c r="AF4629" s="165"/>
      <c r="AH4629" s="165"/>
      <c r="AJ4629" s="165"/>
      <c r="AL4629" s="165"/>
      <c r="AN4629" s="165"/>
      <c r="AP4629" s="165"/>
      <c r="AR4629" s="165"/>
      <c r="AT4629" s="165"/>
      <c r="AV4629" s="165"/>
      <c r="AX4629" s="165"/>
      <c r="AZ4629" s="165"/>
      <c r="BB4629" s="165"/>
    </row>
    <row r="4630" spans="1:54" s="174" customFormat="1" ht="18.399999999999999" customHeight="1" x14ac:dyDescent="0.3">
      <c r="A4630" s="200"/>
      <c r="B4630" s="173"/>
      <c r="C4630" s="67"/>
      <c r="D4630" s="161"/>
      <c r="E4630" s="161"/>
      <c r="H4630" s="165"/>
      <c r="J4630" s="165"/>
      <c r="L4630" s="165"/>
      <c r="N4630" s="165"/>
      <c r="P4630" s="165"/>
      <c r="R4630" s="165"/>
      <c r="T4630" s="165"/>
      <c r="V4630" s="165"/>
      <c r="X4630" s="165"/>
      <c r="Z4630" s="165"/>
      <c r="AB4630" s="165"/>
      <c r="AD4630" s="165"/>
      <c r="AF4630" s="165"/>
      <c r="AH4630" s="165"/>
      <c r="AJ4630" s="165"/>
      <c r="AL4630" s="165"/>
      <c r="AN4630" s="165"/>
      <c r="AP4630" s="165"/>
      <c r="AR4630" s="165"/>
      <c r="AT4630" s="165"/>
      <c r="AV4630" s="165"/>
      <c r="AX4630" s="165"/>
      <c r="AZ4630" s="165"/>
      <c r="BB4630" s="165"/>
    </row>
    <row r="4631" spans="1:54" s="174" customFormat="1" ht="18.399999999999999" customHeight="1" x14ac:dyDescent="0.3">
      <c r="A4631" s="182"/>
      <c r="B4631" s="160"/>
      <c r="C4631" s="64"/>
      <c r="D4631" s="161"/>
      <c r="E4631" s="161"/>
      <c r="F4631" s="165"/>
      <c r="H4631" s="165"/>
      <c r="J4631" s="165"/>
      <c r="L4631" s="165"/>
      <c r="N4631" s="165"/>
      <c r="P4631" s="165"/>
      <c r="R4631" s="165"/>
      <c r="T4631" s="165"/>
      <c r="V4631" s="165"/>
      <c r="X4631" s="165"/>
      <c r="Z4631" s="165"/>
      <c r="AB4631" s="165"/>
      <c r="AD4631" s="165"/>
      <c r="AF4631" s="165"/>
      <c r="AH4631" s="165"/>
      <c r="AJ4631" s="165"/>
      <c r="AL4631" s="165"/>
      <c r="AN4631" s="165"/>
      <c r="AP4631" s="165"/>
      <c r="AR4631" s="165"/>
      <c r="AT4631" s="165"/>
      <c r="AV4631" s="165"/>
      <c r="AX4631" s="165"/>
      <c r="AZ4631" s="165"/>
      <c r="BB4631" s="165"/>
    </row>
    <row r="4632" spans="1:54" s="174" customFormat="1" ht="18.399999999999999" customHeight="1" x14ac:dyDescent="0.3">
      <c r="A4632" s="182"/>
      <c r="B4632" s="160"/>
      <c r="C4632" s="64"/>
      <c r="D4632" s="161"/>
      <c r="E4632" s="161"/>
      <c r="H4632" s="165"/>
      <c r="J4632" s="165"/>
      <c r="L4632" s="165"/>
      <c r="N4632" s="165"/>
      <c r="P4632" s="165"/>
      <c r="R4632" s="165"/>
      <c r="T4632" s="165"/>
      <c r="V4632" s="165"/>
      <c r="X4632" s="165"/>
      <c r="Z4632" s="165"/>
      <c r="AB4632" s="165"/>
      <c r="AD4632" s="165"/>
      <c r="AF4632" s="165"/>
      <c r="AH4632" s="165"/>
      <c r="AJ4632" s="165"/>
      <c r="AL4632" s="165"/>
      <c r="AN4632" s="165"/>
      <c r="AP4632" s="165"/>
      <c r="AR4632" s="165"/>
      <c r="AT4632" s="165"/>
      <c r="AV4632" s="165"/>
      <c r="AX4632" s="165"/>
      <c r="AZ4632" s="165"/>
      <c r="BB4632" s="165"/>
    </row>
    <row r="4633" spans="1:54" s="174" customFormat="1" ht="18.399999999999999" customHeight="1" x14ac:dyDescent="0.3">
      <c r="A4633" s="182"/>
      <c r="B4633" s="160"/>
      <c r="C4633" s="64"/>
      <c r="D4633" s="161"/>
      <c r="E4633" s="161"/>
      <c r="F4633" s="165"/>
      <c r="H4633" s="165"/>
      <c r="J4633" s="165"/>
      <c r="L4633" s="165"/>
      <c r="N4633" s="165"/>
      <c r="P4633" s="165"/>
      <c r="R4633" s="165"/>
      <c r="T4633" s="165"/>
      <c r="V4633" s="165"/>
      <c r="X4633" s="165"/>
      <c r="Z4633" s="165"/>
      <c r="AB4633" s="165"/>
      <c r="AD4633" s="165"/>
      <c r="AF4633" s="165"/>
      <c r="AH4633" s="165"/>
      <c r="AJ4633" s="165"/>
      <c r="AL4633" s="165"/>
      <c r="AN4633" s="165"/>
      <c r="AP4633" s="165"/>
      <c r="AR4633" s="165"/>
      <c r="AT4633" s="165"/>
      <c r="AV4633" s="165"/>
      <c r="AX4633" s="165"/>
      <c r="AZ4633" s="165"/>
      <c r="BB4633" s="165"/>
    </row>
    <row r="4634" spans="1:54" s="174" customFormat="1" ht="18.399999999999999" customHeight="1" x14ac:dyDescent="0.3">
      <c r="A4634" s="182"/>
      <c r="B4634" s="160"/>
      <c r="C4634" s="64"/>
      <c r="D4634" s="161"/>
      <c r="E4634" s="161"/>
      <c r="H4634" s="178"/>
      <c r="J4634" s="165"/>
      <c r="L4634" s="165"/>
      <c r="N4634" s="165"/>
      <c r="P4634" s="165"/>
      <c r="R4634" s="165"/>
      <c r="T4634" s="165"/>
      <c r="V4634" s="165"/>
      <c r="X4634" s="165"/>
      <c r="Z4634" s="165"/>
      <c r="AB4634" s="165"/>
      <c r="AD4634" s="165"/>
      <c r="AF4634" s="165"/>
      <c r="AH4634" s="165"/>
      <c r="AJ4634" s="165"/>
      <c r="AL4634" s="165"/>
      <c r="AN4634" s="165"/>
      <c r="AP4634" s="165"/>
      <c r="AR4634" s="165"/>
      <c r="AT4634" s="165"/>
      <c r="AV4634" s="165"/>
      <c r="AX4634" s="165"/>
      <c r="AZ4634" s="165"/>
      <c r="BB4634" s="165"/>
    </row>
    <row r="4635" spans="1:54" s="174" customFormat="1" ht="18.399999999999999" customHeight="1" x14ac:dyDescent="0.3">
      <c r="A4635" s="182"/>
      <c r="B4635" s="160"/>
      <c r="C4635" s="64"/>
      <c r="D4635" s="161"/>
      <c r="E4635" s="161"/>
      <c r="F4635" s="165"/>
      <c r="H4635" s="165"/>
      <c r="J4635" s="165"/>
      <c r="L4635" s="165"/>
      <c r="N4635" s="165"/>
      <c r="P4635" s="165"/>
      <c r="R4635" s="165"/>
      <c r="T4635" s="165"/>
      <c r="V4635" s="165"/>
      <c r="X4635" s="165"/>
      <c r="Z4635" s="165"/>
      <c r="AB4635" s="165"/>
      <c r="AD4635" s="165"/>
      <c r="AF4635" s="165"/>
      <c r="AH4635" s="165"/>
      <c r="AJ4635" s="165"/>
      <c r="AL4635" s="165"/>
      <c r="AN4635" s="165"/>
      <c r="AP4635" s="165"/>
      <c r="AR4635" s="165"/>
      <c r="AT4635" s="165"/>
      <c r="AV4635" s="165"/>
      <c r="AX4635" s="165"/>
      <c r="AZ4635" s="165"/>
      <c r="BB4635" s="165"/>
    </row>
    <row r="4636" spans="1:54" s="174" customFormat="1" ht="18.399999999999999" customHeight="1" x14ac:dyDescent="0.3">
      <c r="A4636" s="182"/>
      <c r="B4636" s="160"/>
      <c r="C4636" s="64"/>
      <c r="D4636" s="161"/>
      <c r="E4636" s="161"/>
      <c r="H4636" s="165"/>
      <c r="J4636" s="165"/>
      <c r="L4636" s="165"/>
      <c r="N4636" s="165"/>
      <c r="P4636" s="165"/>
      <c r="R4636" s="165"/>
      <c r="T4636" s="165"/>
      <c r="V4636" s="165"/>
      <c r="X4636" s="165"/>
      <c r="Z4636" s="165"/>
      <c r="AB4636" s="165"/>
      <c r="AD4636" s="165"/>
      <c r="AF4636" s="165"/>
      <c r="AH4636" s="165"/>
      <c r="AJ4636" s="165"/>
      <c r="AL4636" s="165"/>
      <c r="AN4636" s="165"/>
      <c r="AP4636" s="165"/>
      <c r="AR4636" s="165"/>
      <c r="AT4636" s="165"/>
      <c r="AV4636" s="165"/>
      <c r="AX4636" s="165"/>
      <c r="AZ4636" s="165"/>
      <c r="BB4636" s="165"/>
    </row>
    <row r="4637" spans="1:54" s="174" customFormat="1" ht="18.399999999999999" customHeight="1" x14ac:dyDescent="0.3">
      <c r="A4637" s="182"/>
      <c r="B4637" s="160"/>
      <c r="C4637" s="64"/>
      <c r="D4637" s="161"/>
      <c r="E4637" s="161"/>
      <c r="H4637" s="165"/>
      <c r="J4637" s="165"/>
      <c r="L4637" s="165"/>
      <c r="N4637" s="165"/>
      <c r="P4637" s="165"/>
      <c r="R4637" s="165"/>
      <c r="T4637" s="165"/>
      <c r="V4637" s="165"/>
      <c r="X4637" s="165"/>
      <c r="Z4637" s="165"/>
      <c r="AB4637" s="165"/>
      <c r="AD4637" s="165"/>
      <c r="AF4637" s="165"/>
      <c r="AH4637" s="165"/>
      <c r="AJ4637" s="165"/>
      <c r="AL4637" s="165"/>
      <c r="AN4637" s="165"/>
      <c r="AP4637" s="165"/>
      <c r="AR4637" s="165"/>
      <c r="AT4637" s="165"/>
      <c r="AV4637" s="165"/>
      <c r="AX4637" s="165"/>
      <c r="AZ4637" s="165"/>
      <c r="BB4637" s="165"/>
    </row>
    <row r="4638" spans="1:54" s="174" customFormat="1" ht="18.399999999999999" customHeight="1" x14ac:dyDescent="0.3">
      <c r="A4638" s="200"/>
      <c r="B4638" s="173"/>
      <c r="C4638" s="67"/>
      <c r="D4638" s="161"/>
      <c r="E4638" s="161"/>
      <c r="H4638" s="165"/>
      <c r="J4638" s="165"/>
      <c r="L4638" s="165"/>
      <c r="N4638" s="165"/>
      <c r="P4638" s="165"/>
      <c r="R4638" s="165"/>
      <c r="T4638" s="165"/>
      <c r="V4638" s="165"/>
      <c r="X4638" s="165"/>
      <c r="Z4638" s="165"/>
      <c r="AB4638" s="165"/>
      <c r="AD4638" s="165"/>
      <c r="AF4638" s="165"/>
      <c r="AH4638" s="165"/>
      <c r="AJ4638" s="165"/>
      <c r="AL4638" s="165"/>
      <c r="AN4638" s="165"/>
      <c r="AP4638" s="165"/>
      <c r="AR4638" s="165"/>
      <c r="AT4638" s="165"/>
      <c r="AV4638" s="165"/>
      <c r="AX4638" s="165"/>
      <c r="AZ4638" s="165"/>
      <c r="BB4638" s="165"/>
    </row>
    <row r="4639" spans="1:54" s="174" customFormat="1" ht="18.399999999999999" customHeight="1" x14ac:dyDescent="0.3">
      <c r="A4639" s="182"/>
      <c r="B4639" s="160"/>
      <c r="C4639" s="64"/>
      <c r="D4639" s="161"/>
      <c r="E4639" s="161"/>
      <c r="J4639" s="165"/>
      <c r="L4639" s="165"/>
      <c r="N4639" s="165"/>
      <c r="P4639" s="165"/>
      <c r="R4639" s="165"/>
      <c r="T4639" s="165"/>
      <c r="V4639" s="165"/>
      <c r="X4639" s="165"/>
      <c r="Z4639" s="165"/>
      <c r="AB4639" s="165"/>
      <c r="AD4639" s="165"/>
      <c r="AF4639" s="165"/>
      <c r="AH4639" s="165"/>
      <c r="AJ4639" s="165"/>
      <c r="AL4639" s="165"/>
      <c r="AN4639" s="165"/>
      <c r="AP4639" s="165"/>
      <c r="AR4639" s="165"/>
      <c r="AT4639" s="165"/>
      <c r="AV4639" s="165"/>
      <c r="AX4639" s="165"/>
      <c r="AZ4639" s="165"/>
      <c r="BB4639" s="165"/>
    </row>
    <row r="4640" spans="1:54" s="174" customFormat="1" ht="18.399999999999999" customHeight="1" x14ac:dyDescent="0.3">
      <c r="A4640" s="206"/>
      <c r="B4640" s="161"/>
      <c r="C4640" s="89"/>
      <c r="D4640" s="177"/>
      <c r="E4640" s="161"/>
      <c r="H4640" s="165"/>
      <c r="J4640" s="165"/>
      <c r="L4640" s="165"/>
      <c r="N4640" s="165"/>
      <c r="P4640" s="165"/>
      <c r="R4640" s="165"/>
      <c r="T4640" s="165"/>
      <c r="V4640" s="165"/>
      <c r="X4640" s="165"/>
      <c r="Z4640" s="165"/>
      <c r="AB4640" s="165"/>
      <c r="AD4640" s="165"/>
      <c r="AF4640" s="165"/>
      <c r="AH4640" s="165"/>
      <c r="AJ4640" s="165"/>
      <c r="AL4640" s="165"/>
      <c r="AN4640" s="165"/>
      <c r="AP4640" s="165"/>
      <c r="AR4640" s="165"/>
      <c r="AT4640" s="165"/>
      <c r="AV4640" s="165"/>
      <c r="AX4640" s="165"/>
      <c r="AZ4640" s="165"/>
      <c r="BB4640" s="165"/>
    </row>
    <row r="4641" spans="1:54" s="174" customFormat="1" ht="18.399999999999999" customHeight="1" x14ac:dyDescent="0.3">
      <c r="A4641" s="182"/>
      <c r="B4641" s="160"/>
      <c r="C4641" s="64"/>
      <c r="D4641" s="161"/>
      <c r="E4641" s="161"/>
      <c r="F4641" s="165"/>
      <c r="H4641" s="165"/>
      <c r="J4641" s="165"/>
      <c r="L4641" s="165"/>
      <c r="N4641" s="165"/>
      <c r="P4641" s="165"/>
      <c r="R4641" s="165"/>
      <c r="T4641" s="165"/>
      <c r="V4641" s="165"/>
      <c r="X4641" s="165"/>
      <c r="Z4641" s="165"/>
      <c r="AB4641" s="165"/>
      <c r="AD4641" s="165"/>
      <c r="AF4641" s="165"/>
      <c r="AH4641" s="165"/>
      <c r="AJ4641" s="165"/>
      <c r="AL4641" s="165"/>
      <c r="AN4641" s="165"/>
      <c r="AP4641" s="165"/>
      <c r="AR4641" s="165"/>
      <c r="AT4641" s="165"/>
      <c r="AV4641" s="165"/>
      <c r="AX4641" s="165"/>
      <c r="AZ4641" s="165"/>
      <c r="BB4641" s="165"/>
    </row>
    <row r="4642" spans="1:54" s="174" customFormat="1" ht="18.399999999999999" customHeight="1" x14ac:dyDescent="0.3">
      <c r="A4642" s="206"/>
      <c r="B4642" s="161"/>
      <c r="C4642" s="89"/>
      <c r="D4642" s="161"/>
      <c r="E4642" s="161"/>
      <c r="H4642" s="165"/>
      <c r="J4642" s="165"/>
      <c r="L4642" s="165"/>
      <c r="N4642" s="165"/>
      <c r="P4642" s="165"/>
      <c r="R4642" s="165"/>
      <c r="T4642" s="165"/>
      <c r="V4642" s="165"/>
      <c r="X4642" s="165"/>
      <c r="Z4642" s="165"/>
      <c r="AB4642" s="165"/>
      <c r="AD4642" s="165"/>
      <c r="AF4642" s="165"/>
      <c r="AH4642" s="165"/>
      <c r="AJ4642" s="165"/>
      <c r="AL4642" s="165"/>
      <c r="AN4642" s="165"/>
      <c r="AP4642" s="165"/>
      <c r="AR4642" s="165"/>
      <c r="AT4642" s="165"/>
      <c r="AV4642" s="165"/>
      <c r="AX4642" s="165"/>
      <c r="AZ4642" s="165"/>
      <c r="BB4642" s="165"/>
    </row>
    <row r="4643" spans="1:54" s="174" customFormat="1" ht="18.399999999999999" customHeight="1" x14ac:dyDescent="0.3">
      <c r="A4643" s="200"/>
      <c r="B4643" s="173"/>
      <c r="C4643" s="67"/>
      <c r="D4643" s="161"/>
      <c r="E4643" s="161"/>
      <c r="H4643" s="165"/>
      <c r="T4643" s="165"/>
      <c r="V4643" s="165"/>
      <c r="X4643" s="165"/>
      <c r="Z4643" s="165"/>
      <c r="AB4643" s="165"/>
      <c r="AD4643" s="165"/>
      <c r="AF4643" s="165"/>
      <c r="AH4643" s="165"/>
      <c r="AJ4643" s="165"/>
      <c r="AL4643" s="165"/>
      <c r="AN4643" s="165"/>
      <c r="AP4643" s="165"/>
      <c r="AR4643" s="165"/>
      <c r="AT4643" s="165"/>
      <c r="AV4643" s="165"/>
      <c r="AX4643" s="165"/>
      <c r="AZ4643" s="165"/>
      <c r="BB4643" s="165"/>
    </row>
    <row r="4644" spans="1:54" s="174" customFormat="1" ht="18.399999999999999" customHeight="1" x14ac:dyDescent="0.3">
      <c r="A4644" s="200"/>
      <c r="B4644" s="161"/>
      <c r="C4644" s="89"/>
      <c r="D4644" s="164"/>
      <c r="E4644" s="161"/>
      <c r="H4644" s="165"/>
      <c r="J4644" s="165"/>
      <c r="L4644" s="165"/>
      <c r="N4644" s="165"/>
      <c r="P4644" s="165"/>
      <c r="R4644" s="165"/>
      <c r="T4644" s="165"/>
      <c r="V4644" s="165"/>
      <c r="X4644" s="165"/>
      <c r="Z4644" s="165"/>
      <c r="AB4644" s="165"/>
      <c r="AD4644" s="165"/>
      <c r="AF4644" s="165"/>
      <c r="AH4644" s="165"/>
      <c r="AJ4644" s="165"/>
      <c r="AL4644" s="165"/>
      <c r="AN4644" s="165"/>
      <c r="AP4644" s="165"/>
      <c r="AR4644" s="165"/>
      <c r="AT4644" s="165"/>
      <c r="AV4644" s="165"/>
      <c r="AX4644" s="165"/>
      <c r="AZ4644" s="165"/>
      <c r="BB4644" s="165"/>
    </row>
    <row r="4645" spans="1:54" s="174" customFormat="1" ht="18.399999999999999" customHeight="1" x14ac:dyDescent="0.3">
      <c r="A4645" s="182"/>
      <c r="B4645" s="160"/>
      <c r="C4645" s="64"/>
      <c r="D4645" s="161"/>
      <c r="E4645" s="161"/>
      <c r="N4645" s="164"/>
      <c r="P4645" s="164"/>
      <c r="R4645" s="164"/>
      <c r="T4645" s="164"/>
      <c r="X4645" s="164"/>
      <c r="Z4645" s="164"/>
      <c r="AB4645" s="164"/>
      <c r="AD4645" s="164"/>
      <c r="AF4645" s="164"/>
      <c r="AH4645" s="164"/>
      <c r="AJ4645" s="164"/>
      <c r="AL4645" s="164"/>
      <c r="AN4645" s="164"/>
      <c r="AP4645" s="164"/>
      <c r="AR4645" s="164"/>
      <c r="AT4645" s="164"/>
      <c r="AV4645" s="164"/>
      <c r="AX4645" s="164"/>
      <c r="AZ4645" s="164"/>
      <c r="BB4645" s="164"/>
    </row>
    <row r="4646" spans="1:54" s="174" customFormat="1" ht="18.399999999999999" customHeight="1" x14ac:dyDescent="0.3">
      <c r="A4646" s="182"/>
      <c r="B4646" s="160"/>
      <c r="C4646" s="64"/>
      <c r="D4646" s="161"/>
      <c r="E4646" s="161"/>
      <c r="H4646" s="178"/>
      <c r="J4646" s="178"/>
      <c r="L4646" s="178"/>
      <c r="N4646" s="178"/>
      <c r="P4646" s="178"/>
      <c r="R4646" s="178"/>
      <c r="T4646" s="178"/>
      <c r="V4646" s="178"/>
      <c r="X4646" s="178"/>
      <c r="Z4646" s="178"/>
      <c r="AB4646" s="178"/>
      <c r="AD4646" s="178"/>
      <c r="AF4646" s="178"/>
      <c r="AH4646" s="178"/>
      <c r="AJ4646" s="178"/>
      <c r="AL4646" s="178"/>
      <c r="AN4646" s="178"/>
      <c r="AP4646" s="178"/>
      <c r="AR4646" s="178"/>
      <c r="AT4646" s="178"/>
      <c r="AV4646" s="178"/>
      <c r="AX4646" s="178"/>
      <c r="AZ4646" s="178"/>
      <c r="BB4646" s="178"/>
    </row>
    <row r="4647" spans="1:54" s="174" customFormat="1" ht="18.399999999999999" customHeight="1" x14ac:dyDescent="0.3">
      <c r="A4647" s="182"/>
      <c r="B4647" s="160"/>
      <c r="C4647" s="64"/>
      <c r="D4647" s="161"/>
      <c r="E4647" s="161"/>
      <c r="P4647" s="165"/>
      <c r="T4647" s="165"/>
      <c r="V4647" s="165"/>
      <c r="X4647" s="165"/>
      <c r="Z4647" s="165"/>
      <c r="AB4647" s="165"/>
      <c r="AD4647" s="165"/>
      <c r="AF4647" s="165"/>
      <c r="AH4647" s="165"/>
      <c r="AJ4647" s="165"/>
      <c r="AL4647" s="165"/>
      <c r="AN4647" s="165"/>
      <c r="AP4647" s="165"/>
      <c r="AR4647" s="165"/>
      <c r="AT4647" s="165"/>
      <c r="AV4647" s="165"/>
      <c r="AX4647" s="165"/>
      <c r="AZ4647" s="165"/>
      <c r="BB4647" s="165"/>
    </row>
    <row r="4648" spans="1:54" s="174" customFormat="1" ht="18.399999999999999" customHeight="1" x14ac:dyDescent="0.3">
      <c r="A4648" s="182"/>
      <c r="B4648" s="160"/>
      <c r="C4648" s="64"/>
      <c r="D4648" s="161"/>
      <c r="E4648" s="161"/>
      <c r="H4648" s="165"/>
      <c r="J4648" s="165"/>
      <c r="L4648" s="165"/>
      <c r="N4648" s="165"/>
      <c r="P4648" s="165"/>
      <c r="R4648" s="165"/>
      <c r="T4648" s="165"/>
      <c r="V4648" s="165"/>
      <c r="X4648" s="165"/>
      <c r="Z4648" s="165"/>
      <c r="AB4648" s="165"/>
      <c r="AD4648" s="165"/>
      <c r="AF4648" s="165"/>
      <c r="AH4648" s="165"/>
      <c r="AJ4648" s="165"/>
      <c r="AL4648" s="165"/>
      <c r="AN4648" s="165"/>
      <c r="AP4648" s="165"/>
      <c r="AR4648" s="165"/>
      <c r="AT4648" s="165"/>
      <c r="AV4648" s="165"/>
      <c r="AX4648" s="165"/>
      <c r="AZ4648" s="165"/>
      <c r="BB4648" s="165"/>
    </row>
    <row r="4649" spans="1:54" s="174" customFormat="1" ht="18.399999999999999" customHeight="1" x14ac:dyDescent="0.3">
      <c r="A4649" s="182"/>
      <c r="B4649" s="160"/>
      <c r="C4649" s="64"/>
      <c r="D4649" s="161"/>
      <c r="E4649" s="161"/>
      <c r="H4649" s="165"/>
      <c r="J4649" s="165"/>
      <c r="L4649" s="165"/>
      <c r="N4649" s="165"/>
      <c r="P4649" s="165"/>
      <c r="R4649" s="165"/>
      <c r="T4649" s="165"/>
      <c r="V4649" s="165"/>
      <c r="X4649" s="165"/>
      <c r="Z4649" s="165"/>
      <c r="AB4649" s="165"/>
      <c r="AD4649" s="165"/>
      <c r="AF4649" s="165"/>
      <c r="AH4649" s="165"/>
      <c r="AJ4649" s="165"/>
      <c r="AL4649" s="165"/>
      <c r="AN4649" s="165"/>
      <c r="AP4649" s="165"/>
      <c r="AR4649" s="165"/>
      <c r="AT4649" s="165"/>
      <c r="AV4649" s="165"/>
      <c r="AX4649" s="165"/>
      <c r="AZ4649" s="165"/>
      <c r="BB4649" s="165"/>
    </row>
    <row r="4650" spans="1:54" s="174" customFormat="1" ht="18.399999999999999" customHeight="1" x14ac:dyDescent="0.3">
      <c r="A4650" s="206"/>
      <c r="B4650" s="161"/>
      <c r="C4650" s="89"/>
      <c r="D4650" s="177"/>
      <c r="E4650" s="161"/>
      <c r="H4650" s="165"/>
      <c r="J4650" s="165"/>
      <c r="L4650" s="165"/>
      <c r="N4650" s="165"/>
      <c r="P4650" s="165"/>
      <c r="R4650" s="165"/>
      <c r="T4650" s="165"/>
      <c r="V4650" s="165"/>
      <c r="X4650" s="165"/>
      <c r="Z4650" s="165"/>
      <c r="AB4650" s="165"/>
      <c r="AD4650" s="165"/>
      <c r="AF4650" s="165"/>
      <c r="AH4650" s="165"/>
      <c r="AJ4650" s="165"/>
      <c r="AL4650" s="165"/>
      <c r="AN4650" s="165"/>
      <c r="AP4650" s="165"/>
      <c r="AR4650" s="165"/>
      <c r="AT4650" s="165"/>
      <c r="AV4650" s="165"/>
      <c r="AX4650" s="165"/>
      <c r="AZ4650" s="165"/>
      <c r="BB4650" s="165"/>
    </row>
    <row r="4651" spans="1:54" s="174" customFormat="1" ht="18.399999999999999" customHeight="1" x14ac:dyDescent="0.3">
      <c r="A4651" s="182"/>
      <c r="B4651" s="160"/>
      <c r="C4651" s="64"/>
      <c r="D4651" s="161"/>
      <c r="E4651" s="161"/>
      <c r="L4651" s="165"/>
      <c r="N4651" s="165"/>
      <c r="P4651" s="165"/>
      <c r="R4651" s="165"/>
      <c r="T4651" s="165"/>
      <c r="V4651" s="165"/>
      <c r="X4651" s="165"/>
      <c r="Z4651" s="165"/>
      <c r="AB4651" s="165"/>
      <c r="AD4651" s="165"/>
      <c r="AF4651" s="165"/>
      <c r="AH4651" s="165"/>
      <c r="AJ4651" s="165"/>
      <c r="AL4651" s="165"/>
      <c r="AN4651" s="165"/>
      <c r="AP4651" s="165"/>
      <c r="AR4651" s="165"/>
      <c r="AT4651" s="165"/>
      <c r="AV4651" s="165"/>
      <c r="AX4651" s="165"/>
      <c r="AZ4651" s="165"/>
      <c r="BB4651" s="165"/>
    </row>
    <row r="4652" spans="1:54" s="174" customFormat="1" ht="18.399999999999999" customHeight="1" x14ac:dyDescent="0.3">
      <c r="A4652" s="182"/>
      <c r="B4652" s="160"/>
      <c r="C4652" s="64"/>
      <c r="D4652" s="161"/>
      <c r="E4652" s="161"/>
      <c r="H4652" s="165"/>
      <c r="J4652" s="165"/>
      <c r="L4652" s="165"/>
      <c r="N4652" s="165"/>
      <c r="P4652" s="165"/>
      <c r="R4652" s="165"/>
      <c r="T4652" s="165"/>
      <c r="V4652" s="165"/>
      <c r="X4652" s="165"/>
      <c r="Z4652" s="165"/>
      <c r="AB4652" s="165"/>
      <c r="AD4652" s="165"/>
      <c r="AF4652" s="165"/>
      <c r="AH4652" s="165"/>
      <c r="AJ4652" s="165"/>
      <c r="AL4652" s="165"/>
      <c r="AN4652" s="165"/>
      <c r="AP4652" s="165"/>
      <c r="AR4652" s="165"/>
      <c r="AT4652" s="165"/>
      <c r="AV4652" s="165"/>
      <c r="AX4652" s="165"/>
      <c r="AZ4652" s="165"/>
      <c r="BB4652" s="165"/>
    </row>
    <row r="4653" spans="1:54" s="174" customFormat="1" ht="18.399999999999999" customHeight="1" x14ac:dyDescent="0.3">
      <c r="A4653" s="206"/>
      <c r="B4653" s="161"/>
      <c r="C4653" s="89"/>
      <c r="D4653" s="177"/>
      <c r="E4653" s="161"/>
      <c r="H4653" s="165"/>
      <c r="J4653" s="165"/>
      <c r="L4653" s="165"/>
      <c r="N4653" s="165"/>
      <c r="P4653" s="165"/>
      <c r="R4653" s="165"/>
      <c r="T4653" s="165"/>
      <c r="V4653" s="165"/>
      <c r="X4653" s="165"/>
      <c r="Z4653" s="165"/>
      <c r="AB4653" s="165"/>
      <c r="AD4653" s="165"/>
      <c r="AF4653" s="165"/>
      <c r="AH4653" s="165"/>
      <c r="AJ4653" s="165"/>
      <c r="AL4653" s="165"/>
      <c r="AN4653" s="165"/>
      <c r="AP4653" s="165"/>
      <c r="AR4653" s="165"/>
      <c r="AT4653" s="165"/>
      <c r="AV4653" s="165"/>
      <c r="AX4653" s="165"/>
      <c r="AZ4653" s="165"/>
      <c r="BB4653" s="165"/>
    </row>
    <row r="4654" spans="1:54" s="174" customFormat="1" ht="18.399999999999999" customHeight="1" x14ac:dyDescent="0.3">
      <c r="A4654" s="182"/>
      <c r="B4654" s="160"/>
      <c r="C4654" s="64"/>
      <c r="D4654" s="161"/>
      <c r="E4654" s="161"/>
      <c r="H4654" s="165"/>
      <c r="J4654" s="165"/>
      <c r="L4654" s="165"/>
      <c r="N4654" s="165"/>
      <c r="P4654" s="165"/>
      <c r="R4654" s="165"/>
      <c r="T4654" s="165"/>
      <c r="V4654" s="165"/>
      <c r="X4654" s="165"/>
      <c r="Z4654" s="165"/>
      <c r="AB4654" s="165"/>
      <c r="AD4654" s="165"/>
      <c r="AF4654" s="165"/>
      <c r="AH4654" s="165"/>
      <c r="AJ4654" s="165"/>
      <c r="AL4654" s="165"/>
      <c r="AN4654" s="165"/>
      <c r="AP4654" s="165"/>
      <c r="AR4654" s="165"/>
      <c r="AT4654" s="165"/>
      <c r="AV4654" s="165"/>
      <c r="AX4654" s="165"/>
      <c r="AZ4654" s="165"/>
      <c r="BB4654" s="165"/>
    </row>
    <row r="4655" spans="1:54" s="174" customFormat="1" ht="18.399999999999999" customHeight="1" x14ac:dyDescent="0.3">
      <c r="A4655" s="182"/>
      <c r="B4655" s="160"/>
      <c r="C4655" s="64"/>
      <c r="D4655" s="161"/>
      <c r="E4655" s="161"/>
      <c r="H4655" s="165"/>
      <c r="J4655" s="165"/>
      <c r="L4655" s="165"/>
      <c r="N4655" s="165"/>
      <c r="P4655" s="165"/>
      <c r="R4655" s="165"/>
      <c r="T4655" s="165"/>
      <c r="V4655" s="165"/>
      <c r="X4655" s="165"/>
      <c r="Z4655" s="165"/>
      <c r="AB4655" s="165"/>
      <c r="AD4655" s="165"/>
      <c r="AF4655" s="165"/>
      <c r="AH4655" s="165"/>
      <c r="AJ4655" s="165"/>
      <c r="AL4655" s="165"/>
      <c r="AN4655" s="165"/>
      <c r="AP4655" s="165"/>
      <c r="AR4655" s="165"/>
      <c r="AT4655" s="165"/>
      <c r="AV4655" s="165"/>
      <c r="AX4655" s="165"/>
      <c r="AZ4655" s="165"/>
      <c r="BB4655" s="165"/>
    </row>
    <row r="4656" spans="1:54" s="174" customFormat="1" ht="18.399999999999999" customHeight="1" x14ac:dyDescent="0.3">
      <c r="A4656" s="182"/>
      <c r="B4656" s="173"/>
      <c r="C4656" s="80"/>
      <c r="D4656" s="161"/>
      <c r="E4656" s="161"/>
      <c r="H4656" s="165"/>
      <c r="J4656" s="165"/>
      <c r="L4656" s="165"/>
      <c r="N4656" s="165"/>
      <c r="P4656" s="165"/>
      <c r="R4656" s="165"/>
      <c r="T4656" s="165"/>
      <c r="V4656" s="165"/>
      <c r="X4656" s="165"/>
      <c r="Z4656" s="165"/>
      <c r="AB4656" s="165"/>
      <c r="AD4656" s="165"/>
      <c r="AF4656" s="165"/>
      <c r="AH4656" s="165"/>
      <c r="AJ4656" s="165"/>
      <c r="AL4656" s="165"/>
      <c r="AN4656" s="165"/>
      <c r="AP4656" s="165"/>
      <c r="AR4656" s="165"/>
      <c r="AT4656" s="165"/>
      <c r="AV4656" s="165"/>
      <c r="AX4656" s="165"/>
      <c r="AZ4656" s="165"/>
      <c r="BB4656" s="165"/>
    </row>
    <row r="4657" spans="1:54" s="174" customFormat="1" ht="18.399999999999999" customHeight="1" x14ac:dyDescent="0.3">
      <c r="A4657" s="182"/>
      <c r="B4657" s="161"/>
      <c r="C4657" s="89"/>
      <c r="D4657" s="164"/>
      <c r="E4657" s="161"/>
      <c r="H4657" s="165"/>
      <c r="J4657" s="165"/>
      <c r="L4657" s="165"/>
      <c r="N4657" s="165"/>
      <c r="P4657" s="165"/>
      <c r="R4657" s="165"/>
      <c r="T4657" s="165"/>
      <c r="V4657" s="165"/>
      <c r="X4657" s="165"/>
      <c r="Z4657" s="165"/>
      <c r="AB4657" s="165"/>
      <c r="AD4657" s="165"/>
      <c r="AF4657" s="165"/>
      <c r="AH4657" s="165"/>
      <c r="AJ4657" s="165"/>
      <c r="AL4657" s="165"/>
      <c r="AN4657" s="165"/>
      <c r="AP4657" s="165"/>
      <c r="AR4657" s="165"/>
      <c r="AT4657" s="165"/>
      <c r="AV4657" s="165"/>
      <c r="AX4657" s="165"/>
      <c r="AZ4657" s="165"/>
      <c r="BB4657" s="165"/>
    </row>
    <row r="4658" spans="1:54" s="174" customFormat="1" ht="18.399999999999999" customHeight="1" x14ac:dyDescent="0.3">
      <c r="A4658" s="182"/>
      <c r="B4658" s="161"/>
      <c r="C4658" s="89"/>
      <c r="D4658" s="164"/>
      <c r="E4658" s="161"/>
      <c r="H4658" s="165"/>
      <c r="J4658" s="165"/>
      <c r="L4658" s="165"/>
      <c r="N4658" s="165"/>
      <c r="P4658" s="165"/>
      <c r="R4658" s="165"/>
      <c r="T4658" s="165"/>
      <c r="V4658" s="165"/>
      <c r="X4658" s="165"/>
      <c r="Z4658" s="165"/>
      <c r="AB4658" s="165"/>
      <c r="AD4658" s="165"/>
      <c r="AF4658" s="165"/>
      <c r="AH4658" s="165"/>
      <c r="AJ4658" s="165"/>
      <c r="AL4658" s="165"/>
      <c r="AN4658" s="165"/>
      <c r="AP4658" s="165"/>
      <c r="AR4658" s="165"/>
      <c r="AT4658" s="165"/>
      <c r="AV4658" s="165"/>
      <c r="AX4658" s="165"/>
      <c r="AZ4658" s="165"/>
      <c r="BB4658" s="165"/>
    </row>
    <row r="4659" spans="1:54" s="174" customFormat="1" ht="18.399999999999999" customHeight="1" x14ac:dyDescent="0.3">
      <c r="A4659" s="182"/>
      <c r="B4659" s="160"/>
      <c r="C4659" s="64"/>
      <c r="D4659" s="161"/>
      <c r="E4659" s="161"/>
      <c r="L4659" s="178"/>
      <c r="N4659" s="165"/>
      <c r="P4659" s="165"/>
      <c r="R4659" s="165"/>
      <c r="T4659" s="165"/>
      <c r="V4659" s="165"/>
      <c r="X4659" s="165"/>
      <c r="Z4659" s="165"/>
      <c r="AB4659" s="165"/>
      <c r="AD4659" s="165"/>
      <c r="AF4659" s="165"/>
      <c r="AH4659" s="165"/>
      <c r="AJ4659" s="165"/>
      <c r="AL4659" s="165"/>
      <c r="AN4659" s="165"/>
      <c r="AP4659" s="165"/>
      <c r="AR4659" s="165"/>
      <c r="AT4659" s="165"/>
      <c r="AV4659" s="165"/>
      <c r="AX4659" s="165"/>
      <c r="AZ4659" s="165"/>
      <c r="BB4659" s="165"/>
    </row>
    <row r="4660" spans="1:54" s="174" customFormat="1" ht="18.399999999999999" customHeight="1" x14ac:dyDescent="0.3">
      <c r="A4660" s="182"/>
      <c r="B4660" s="160"/>
      <c r="C4660" s="64"/>
      <c r="D4660" s="161"/>
      <c r="E4660" s="161"/>
      <c r="H4660" s="165"/>
      <c r="J4660" s="165"/>
      <c r="L4660" s="165"/>
      <c r="N4660" s="165"/>
      <c r="P4660" s="165"/>
      <c r="R4660" s="165"/>
      <c r="T4660" s="165"/>
      <c r="V4660" s="165"/>
      <c r="X4660" s="165"/>
      <c r="Z4660" s="165"/>
      <c r="AB4660" s="165"/>
      <c r="AD4660" s="165"/>
      <c r="AF4660" s="165"/>
      <c r="AH4660" s="165"/>
      <c r="AJ4660" s="165"/>
      <c r="AL4660" s="165"/>
      <c r="AN4660" s="165"/>
      <c r="AP4660" s="165"/>
      <c r="AR4660" s="165"/>
      <c r="AT4660" s="165"/>
      <c r="AV4660" s="165"/>
      <c r="AX4660" s="165"/>
      <c r="AZ4660" s="165"/>
      <c r="BB4660" s="165"/>
    </row>
    <row r="4661" spans="1:54" s="174" customFormat="1" ht="18.399999999999999" customHeight="1" x14ac:dyDescent="0.3">
      <c r="A4661" s="182"/>
      <c r="B4661" s="160"/>
      <c r="C4661" s="64"/>
      <c r="D4661" s="161"/>
      <c r="E4661" s="161"/>
      <c r="J4661" s="165"/>
      <c r="L4661" s="165"/>
      <c r="N4661" s="165"/>
      <c r="P4661" s="165"/>
      <c r="R4661" s="165"/>
      <c r="T4661" s="165"/>
      <c r="V4661" s="165"/>
      <c r="X4661" s="165"/>
      <c r="Z4661" s="165"/>
      <c r="AB4661" s="165"/>
      <c r="AD4661" s="165"/>
      <c r="AF4661" s="165"/>
      <c r="AH4661" s="165"/>
      <c r="AJ4661" s="165"/>
      <c r="AL4661" s="165"/>
      <c r="AN4661" s="165"/>
      <c r="AP4661" s="165"/>
      <c r="AR4661" s="165"/>
      <c r="AT4661" s="165"/>
      <c r="AV4661" s="165"/>
      <c r="AX4661" s="165"/>
      <c r="AZ4661" s="165"/>
      <c r="BB4661" s="165"/>
    </row>
    <row r="4662" spans="1:54" s="174" customFormat="1" ht="18.399999999999999" customHeight="1" x14ac:dyDescent="0.3">
      <c r="A4662" s="182"/>
      <c r="B4662" s="160"/>
      <c r="C4662" s="64"/>
      <c r="D4662" s="161"/>
      <c r="E4662" s="161"/>
      <c r="R4662" s="165"/>
      <c r="T4662" s="165"/>
      <c r="V4662" s="165"/>
      <c r="X4662" s="165"/>
      <c r="Z4662" s="165"/>
      <c r="AB4662" s="165"/>
      <c r="AD4662" s="165"/>
      <c r="AF4662" s="165"/>
      <c r="AH4662" s="165"/>
      <c r="AJ4662" s="165"/>
      <c r="AL4662" s="165"/>
      <c r="AN4662" s="165"/>
      <c r="AP4662" s="165"/>
      <c r="AR4662" s="165"/>
      <c r="AT4662" s="165"/>
      <c r="AV4662" s="165"/>
      <c r="AX4662" s="165"/>
      <c r="AZ4662" s="165"/>
      <c r="BB4662" s="165"/>
    </row>
    <row r="4663" spans="1:54" s="174" customFormat="1" ht="18.399999999999999" customHeight="1" x14ac:dyDescent="0.3">
      <c r="A4663" s="182"/>
      <c r="B4663" s="160"/>
      <c r="C4663" s="64"/>
      <c r="D4663" s="161"/>
      <c r="E4663" s="161"/>
      <c r="AB4663" s="165"/>
      <c r="AD4663" s="165"/>
      <c r="AF4663" s="165"/>
      <c r="AH4663" s="165"/>
      <c r="AJ4663" s="165"/>
      <c r="AL4663" s="165"/>
      <c r="AN4663" s="165"/>
      <c r="AP4663" s="165"/>
      <c r="AR4663" s="165"/>
      <c r="AT4663" s="165"/>
      <c r="AV4663" s="165"/>
      <c r="AX4663" s="165"/>
      <c r="AZ4663" s="165"/>
      <c r="BB4663" s="165"/>
    </row>
    <row r="4664" spans="1:54" s="174" customFormat="1" ht="18.399999999999999" customHeight="1" x14ac:dyDescent="0.3">
      <c r="A4664" s="182"/>
      <c r="B4664" s="160"/>
      <c r="C4664" s="64"/>
      <c r="D4664" s="161"/>
      <c r="E4664" s="161"/>
      <c r="H4664" s="178"/>
      <c r="J4664" s="165"/>
      <c r="L4664" s="165"/>
      <c r="N4664" s="165"/>
      <c r="P4664" s="165"/>
      <c r="R4664" s="165"/>
      <c r="T4664" s="165"/>
      <c r="V4664" s="165"/>
      <c r="X4664" s="165"/>
      <c r="Z4664" s="165"/>
      <c r="AB4664" s="165"/>
      <c r="AD4664" s="165"/>
      <c r="AF4664" s="165"/>
      <c r="AH4664" s="165"/>
      <c r="AJ4664" s="165"/>
      <c r="AL4664" s="165"/>
      <c r="AN4664" s="165"/>
      <c r="AP4664" s="165"/>
      <c r="AR4664" s="165"/>
      <c r="AT4664" s="165"/>
      <c r="AV4664" s="165"/>
      <c r="AX4664" s="165"/>
      <c r="AZ4664" s="165"/>
      <c r="BB4664" s="165"/>
    </row>
    <row r="4665" spans="1:54" s="174" customFormat="1" ht="18.399999999999999" customHeight="1" x14ac:dyDescent="0.3">
      <c r="A4665" s="182"/>
      <c r="B4665" s="160"/>
      <c r="C4665" s="64"/>
      <c r="D4665" s="161"/>
      <c r="E4665" s="161"/>
      <c r="H4665" s="165"/>
      <c r="J4665" s="165"/>
      <c r="L4665" s="165"/>
      <c r="N4665" s="165"/>
      <c r="P4665" s="165"/>
      <c r="R4665" s="165"/>
      <c r="T4665" s="165"/>
      <c r="V4665" s="165"/>
      <c r="X4665" s="165"/>
      <c r="Z4665" s="165"/>
      <c r="AB4665" s="165"/>
      <c r="AD4665" s="165"/>
      <c r="AF4665" s="165"/>
      <c r="AH4665" s="165"/>
      <c r="AJ4665" s="165"/>
      <c r="AL4665" s="165"/>
      <c r="AN4665" s="165"/>
      <c r="AP4665" s="165"/>
      <c r="AR4665" s="165"/>
      <c r="AT4665" s="165"/>
      <c r="AV4665" s="165"/>
      <c r="AX4665" s="165"/>
      <c r="AZ4665" s="165"/>
      <c r="BB4665" s="165"/>
    </row>
    <row r="4666" spans="1:54" s="174" customFormat="1" ht="18.399999999999999" customHeight="1" x14ac:dyDescent="0.3">
      <c r="A4666" s="180"/>
      <c r="C4666" s="81"/>
      <c r="E4666" s="161"/>
      <c r="H4666" s="165"/>
      <c r="J4666" s="165"/>
      <c r="L4666" s="165"/>
      <c r="N4666" s="165"/>
      <c r="P4666" s="165"/>
      <c r="R4666" s="165"/>
      <c r="T4666" s="165"/>
      <c r="V4666" s="165"/>
      <c r="X4666" s="165"/>
      <c r="Z4666" s="165"/>
      <c r="AB4666" s="165"/>
      <c r="AD4666" s="165"/>
      <c r="AF4666" s="165"/>
      <c r="AH4666" s="165"/>
      <c r="AJ4666" s="165"/>
      <c r="AL4666" s="165"/>
      <c r="AN4666" s="165"/>
      <c r="AP4666" s="165"/>
      <c r="AR4666" s="165"/>
      <c r="AT4666" s="165"/>
      <c r="AV4666" s="165"/>
      <c r="AX4666" s="165"/>
      <c r="AZ4666" s="165"/>
      <c r="BB4666" s="165"/>
    </row>
    <row r="4667" spans="1:54" s="174" customFormat="1" ht="18.399999999999999" customHeight="1" x14ac:dyDescent="0.3">
      <c r="A4667" s="180"/>
      <c r="C4667" s="81"/>
      <c r="E4667" s="161"/>
      <c r="L4667" s="165"/>
      <c r="N4667" s="165"/>
      <c r="P4667" s="165"/>
      <c r="R4667" s="165"/>
      <c r="T4667" s="165"/>
      <c r="V4667" s="165"/>
      <c r="X4667" s="165"/>
      <c r="Z4667" s="165"/>
      <c r="AB4667" s="165"/>
      <c r="AD4667" s="165"/>
      <c r="AF4667" s="165"/>
      <c r="AH4667" s="165"/>
      <c r="AJ4667" s="165"/>
      <c r="AL4667" s="165"/>
      <c r="AN4667" s="165"/>
      <c r="AP4667" s="165"/>
      <c r="AR4667" s="165"/>
      <c r="AT4667" s="165"/>
      <c r="AV4667" s="165"/>
      <c r="AX4667" s="165"/>
      <c r="AZ4667" s="165"/>
      <c r="BB4667" s="165"/>
    </row>
    <row r="4668" spans="1:54" s="174" customFormat="1" ht="18.399999999999999" customHeight="1" x14ac:dyDescent="0.3">
      <c r="A4668" s="180"/>
      <c r="C4668" s="81"/>
      <c r="E4668" s="161"/>
      <c r="F4668" s="165"/>
      <c r="H4668" s="165"/>
      <c r="J4668" s="165"/>
      <c r="L4668" s="165"/>
      <c r="N4668" s="165"/>
      <c r="P4668" s="165"/>
      <c r="R4668" s="165"/>
      <c r="T4668" s="165"/>
      <c r="V4668" s="165"/>
      <c r="X4668" s="165"/>
      <c r="Z4668" s="165"/>
      <c r="AB4668" s="165"/>
      <c r="AD4668" s="165"/>
      <c r="AF4668" s="165"/>
      <c r="AH4668" s="165"/>
      <c r="AJ4668" s="165"/>
      <c r="AL4668" s="165"/>
      <c r="AN4668" s="165"/>
      <c r="AP4668" s="165"/>
      <c r="AR4668" s="165"/>
      <c r="AT4668" s="165"/>
      <c r="AV4668" s="165"/>
      <c r="AX4668" s="165"/>
      <c r="AZ4668" s="165"/>
      <c r="BB4668" s="165"/>
    </row>
    <row r="4669" spans="1:54" s="174" customFormat="1" ht="18.399999999999999" customHeight="1" x14ac:dyDescent="0.3">
      <c r="A4669" s="206"/>
      <c r="B4669" s="161"/>
      <c r="C4669" s="89"/>
      <c r="D4669" s="177"/>
      <c r="E4669" s="161"/>
      <c r="F4669" s="165"/>
      <c r="H4669" s="165"/>
      <c r="J4669" s="165"/>
      <c r="L4669" s="165"/>
      <c r="N4669" s="165"/>
      <c r="P4669" s="165"/>
      <c r="R4669" s="165"/>
      <c r="T4669" s="165"/>
      <c r="V4669" s="165"/>
      <c r="X4669" s="165"/>
      <c r="Z4669" s="165"/>
      <c r="AB4669" s="165"/>
      <c r="AD4669" s="165"/>
      <c r="AF4669" s="165"/>
      <c r="AH4669" s="165"/>
      <c r="AJ4669" s="165"/>
      <c r="AL4669" s="165"/>
      <c r="AN4669" s="165"/>
      <c r="AP4669" s="165"/>
      <c r="AR4669" s="165"/>
      <c r="AT4669" s="165"/>
      <c r="AV4669" s="165"/>
      <c r="AX4669" s="165"/>
      <c r="AZ4669" s="165"/>
      <c r="BB4669" s="165"/>
    </row>
    <row r="4670" spans="1:54" s="174" customFormat="1" ht="18.399999999999999" customHeight="1" x14ac:dyDescent="0.3">
      <c r="A4670" s="206"/>
      <c r="B4670" s="161"/>
      <c r="C4670" s="89"/>
      <c r="D4670" s="177"/>
      <c r="E4670" s="161"/>
      <c r="F4670" s="165"/>
      <c r="H4670" s="165"/>
      <c r="J4670" s="165"/>
      <c r="L4670" s="165"/>
      <c r="N4670" s="165"/>
      <c r="P4670" s="165"/>
      <c r="R4670" s="165"/>
      <c r="T4670" s="165"/>
      <c r="V4670" s="165"/>
      <c r="X4670" s="165"/>
      <c r="Z4670" s="165"/>
      <c r="AB4670" s="165"/>
      <c r="AD4670" s="165"/>
      <c r="AF4670" s="165"/>
      <c r="AH4670" s="165"/>
      <c r="AJ4670" s="165"/>
      <c r="AL4670" s="165"/>
      <c r="AN4670" s="165"/>
      <c r="AP4670" s="165"/>
      <c r="AR4670" s="165"/>
      <c r="AT4670" s="165"/>
      <c r="AV4670" s="165"/>
      <c r="AX4670" s="165"/>
      <c r="AZ4670" s="165"/>
      <c r="BB4670" s="165"/>
    </row>
    <row r="4671" spans="1:54" s="174" customFormat="1" ht="18.399999999999999" customHeight="1" x14ac:dyDescent="0.3">
      <c r="A4671" s="206"/>
      <c r="B4671" s="161"/>
      <c r="C4671" s="89"/>
      <c r="D4671" s="177"/>
      <c r="E4671" s="161"/>
      <c r="F4671" s="165"/>
      <c r="H4671" s="165"/>
      <c r="J4671" s="165"/>
      <c r="L4671" s="165"/>
      <c r="N4671" s="165"/>
      <c r="P4671" s="165"/>
      <c r="R4671" s="165"/>
      <c r="T4671" s="165"/>
      <c r="V4671" s="165"/>
      <c r="X4671" s="165"/>
      <c r="Z4671" s="165"/>
      <c r="AB4671" s="165"/>
      <c r="AD4671" s="165"/>
      <c r="AF4671" s="165"/>
      <c r="AH4671" s="165"/>
      <c r="AJ4671" s="165"/>
      <c r="AL4671" s="165"/>
      <c r="AN4671" s="165"/>
      <c r="AP4671" s="165"/>
      <c r="AR4671" s="165"/>
      <c r="AT4671" s="165"/>
      <c r="AV4671" s="165"/>
      <c r="AX4671" s="165"/>
      <c r="AZ4671" s="165"/>
      <c r="BB4671" s="165"/>
    </row>
    <row r="4672" spans="1:54" s="174" customFormat="1" ht="18.399999999999999" customHeight="1" x14ac:dyDescent="0.3">
      <c r="A4672" s="200"/>
      <c r="B4672" s="173"/>
      <c r="C4672" s="67"/>
      <c r="D4672" s="161"/>
      <c r="E4672" s="161"/>
      <c r="H4672" s="165"/>
      <c r="J4672" s="165"/>
      <c r="L4672" s="165"/>
      <c r="N4672" s="165"/>
      <c r="P4672" s="165"/>
      <c r="R4672" s="165"/>
      <c r="T4672" s="165"/>
      <c r="V4672" s="165"/>
      <c r="X4672" s="165"/>
      <c r="Z4672" s="165"/>
      <c r="AB4672" s="165"/>
      <c r="AD4672" s="165"/>
      <c r="AF4672" s="165"/>
      <c r="AH4672" s="165"/>
      <c r="AJ4672" s="165"/>
      <c r="AL4672" s="165"/>
      <c r="AN4672" s="165"/>
      <c r="AP4672" s="165"/>
      <c r="AR4672" s="165"/>
      <c r="AT4672" s="165"/>
      <c r="AV4672" s="165"/>
      <c r="AX4672" s="165"/>
      <c r="AZ4672" s="165"/>
      <c r="BB4672" s="165"/>
    </row>
    <row r="4673" spans="1:54" s="174" customFormat="1" ht="18.399999999999999" customHeight="1" x14ac:dyDescent="0.3">
      <c r="A4673" s="182"/>
      <c r="B4673" s="160"/>
      <c r="C4673" s="64"/>
      <c r="D4673" s="161"/>
      <c r="E4673" s="161"/>
      <c r="F4673" s="165"/>
      <c r="H4673" s="165"/>
      <c r="J4673" s="165"/>
      <c r="L4673" s="165"/>
      <c r="N4673" s="165"/>
      <c r="P4673" s="165"/>
      <c r="R4673" s="165"/>
      <c r="T4673" s="165"/>
      <c r="V4673" s="165"/>
      <c r="X4673" s="165"/>
      <c r="Z4673" s="165"/>
      <c r="AB4673" s="165"/>
      <c r="AD4673" s="165"/>
      <c r="AF4673" s="165"/>
      <c r="AH4673" s="165"/>
      <c r="AJ4673" s="165"/>
      <c r="AL4673" s="165"/>
      <c r="AN4673" s="165"/>
      <c r="AP4673" s="165"/>
      <c r="AR4673" s="165"/>
      <c r="AT4673" s="165"/>
      <c r="AV4673" s="165"/>
      <c r="AX4673" s="165"/>
      <c r="AZ4673" s="165"/>
      <c r="BB4673" s="165"/>
    </row>
    <row r="4674" spans="1:54" s="174" customFormat="1" ht="18.399999999999999" customHeight="1" x14ac:dyDescent="0.3">
      <c r="A4674" s="182"/>
      <c r="B4674" s="160"/>
      <c r="C4674" s="64"/>
      <c r="D4674" s="161"/>
      <c r="E4674" s="161"/>
      <c r="H4674" s="165"/>
      <c r="J4674" s="165"/>
      <c r="L4674" s="165"/>
      <c r="N4674" s="165"/>
      <c r="P4674" s="165"/>
      <c r="R4674" s="165"/>
      <c r="T4674" s="165"/>
      <c r="V4674" s="165"/>
      <c r="X4674" s="165"/>
      <c r="Z4674" s="165"/>
      <c r="AB4674" s="165"/>
      <c r="AD4674" s="165"/>
      <c r="AF4674" s="165"/>
      <c r="AH4674" s="165"/>
      <c r="AJ4674" s="165"/>
      <c r="AL4674" s="165"/>
      <c r="AN4674" s="165"/>
      <c r="AP4674" s="165"/>
      <c r="AR4674" s="165"/>
      <c r="AT4674" s="165"/>
      <c r="AV4674" s="165"/>
      <c r="AX4674" s="165"/>
      <c r="AZ4674" s="165"/>
      <c r="BB4674" s="165"/>
    </row>
    <row r="4675" spans="1:54" s="174" customFormat="1" ht="18.399999999999999" customHeight="1" x14ac:dyDescent="0.3">
      <c r="A4675" s="182"/>
      <c r="B4675" s="160"/>
      <c r="C4675" s="64"/>
      <c r="D4675" s="161"/>
      <c r="E4675" s="161"/>
      <c r="F4675" s="165"/>
      <c r="H4675" s="165"/>
      <c r="J4675" s="165"/>
      <c r="L4675" s="165"/>
      <c r="N4675" s="165"/>
      <c r="P4675" s="165"/>
      <c r="R4675" s="165"/>
      <c r="T4675" s="165"/>
      <c r="V4675" s="165"/>
      <c r="X4675" s="165"/>
      <c r="Z4675" s="165"/>
      <c r="AB4675" s="165"/>
      <c r="AD4675" s="165"/>
      <c r="AF4675" s="165"/>
      <c r="AH4675" s="165"/>
      <c r="AJ4675" s="165"/>
      <c r="AL4675" s="165"/>
      <c r="AN4675" s="165"/>
      <c r="AP4675" s="165"/>
      <c r="AR4675" s="165"/>
      <c r="AT4675" s="165"/>
      <c r="AV4675" s="165"/>
      <c r="AX4675" s="165"/>
      <c r="AZ4675" s="165"/>
      <c r="BB4675" s="165"/>
    </row>
    <row r="4676" spans="1:54" s="174" customFormat="1" ht="18.399999999999999" customHeight="1" x14ac:dyDescent="0.3">
      <c r="A4676" s="182"/>
      <c r="B4676" s="160"/>
      <c r="C4676" s="64"/>
      <c r="D4676" s="161"/>
      <c r="E4676" s="161"/>
      <c r="H4676" s="178"/>
      <c r="J4676" s="178"/>
      <c r="L4676" s="178"/>
      <c r="N4676" s="178"/>
      <c r="P4676" s="178"/>
      <c r="R4676" s="178"/>
      <c r="T4676" s="178"/>
      <c r="V4676" s="178"/>
      <c r="X4676" s="178"/>
      <c r="Z4676" s="178"/>
      <c r="AB4676" s="178"/>
      <c r="AD4676" s="178"/>
      <c r="AF4676" s="178"/>
      <c r="AH4676" s="178"/>
      <c r="AJ4676" s="178"/>
      <c r="AL4676" s="178"/>
      <c r="AN4676" s="178"/>
      <c r="AP4676" s="178"/>
      <c r="AR4676" s="178"/>
      <c r="AT4676" s="178"/>
      <c r="AV4676" s="178"/>
      <c r="AX4676" s="178"/>
      <c r="AZ4676" s="178"/>
      <c r="BB4676" s="178"/>
    </row>
    <row r="4677" spans="1:54" s="174" customFormat="1" ht="18.399999999999999" customHeight="1" x14ac:dyDescent="0.3">
      <c r="A4677" s="182"/>
      <c r="B4677" s="160"/>
      <c r="C4677" s="64"/>
      <c r="D4677" s="161"/>
      <c r="E4677" s="161"/>
      <c r="H4677" s="165"/>
      <c r="J4677" s="165"/>
      <c r="L4677" s="165"/>
      <c r="N4677" s="165"/>
      <c r="P4677" s="165"/>
      <c r="R4677" s="165"/>
      <c r="T4677" s="165"/>
      <c r="V4677" s="165"/>
      <c r="X4677" s="165"/>
      <c r="Z4677" s="165"/>
      <c r="AB4677" s="165"/>
      <c r="AD4677" s="165"/>
      <c r="AF4677" s="165"/>
      <c r="AH4677" s="165"/>
      <c r="AJ4677" s="165"/>
      <c r="AL4677" s="165"/>
      <c r="AN4677" s="165"/>
      <c r="AP4677" s="165"/>
      <c r="AR4677" s="165"/>
      <c r="AT4677" s="165"/>
      <c r="AV4677" s="165"/>
      <c r="AX4677" s="165"/>
      <c r="AZ4677" s="165"/>
      <c r="BB4677" s="165"/>
    </row>
    <row r="4678" spans="1:54" s="174" customFormat="1" ht="18.399999999999999" customHeight="1" x14ac:dyDescent="0.3">
      <c r="A4678" s="182"/>
      <c r="B4678" s="160"/>
      <c r="C4678" s="64"/>
      <c r="D4678" s="161"/>
      <c r="E4678" s="161"/>
      <c r="H4678" s="178"/>
      <c r="J4678" s="165"/>
      <c r="L4678" s="165"/>
      <c r="N4678" s="165"/>
      <c r="P4678" s="165"/>
      <c r="R4678" s="165"/>
      <c r="T4678" s="165"/>
      <c r="V4678" s="165"/>
      <c r="X4678" s="165"/>
      <c r="Z4678" s="165"/>
      <c r="AB4678" s="165"/>
      <c r="AD4678" s="165"/>
      <c r="AF4678" s="165"/>
      <c r="AH4678" s="165"/>
      <c r="AJ4678" s="165"/>
      <c r="AL4678" s="165"/>
      <c r="AN4678" s="165"/>
      <c r="AP4678" s="165"/>
      <c r="AR4678" s="165"/>
      <c r="AT4678" s="165"/>
      <c r="AV4678" s="165"/>
      <c r="AX4678" s="165"/>
      <c r="AZ4678" s="165"/>
      <c r="BB4678" s="165"/>
    </row>
    <row r="4679" spans="1:54" s="174" customFormat="1" ht="18.399999999999999" customHeight="1" x14ac:dyDescent="0.3">
      <c r="A4679" s="182"/>
      <c r="B4679" s="160"/>
      <c r="C4679" s="64"/>
      <c r="D4679" s="161"/>
      <c r="E4679" s="161"/>
      <c r="H4679" s="165"/>
      <c r="J4679" s="165"/>
      <c r="L4679" s="165"/>
      <c r="N4679" s="165"/>
      <c r="P4679" s="165"/>
      <c r="R4679" s="165"/>
      <c r="T4679" s="165"/>
      <c r="V4679" s="165"/>
      <c r="X4679" s="165"/>
      <c r="Z4679" s="165"/>
      <c r="AB4679" s="165"/>
      <c r="AD4679" s="165"/>
      <c r="AF4679" s="165"/>
      <c r="AH4679" s="165"/>
      <c r="AJ4679" s="165"/>
      <c r="AL4679" s="165"/>
      <c r="AN4679" s="165"/>
      <c r="AP4679" s="165"/>
      <c r="AR4679" s="165"/>
      <c r="AT4679" s="165"/>
      <c r="AV4679" s="165"/>
      <c r="AX4679" s="165"/>
      <c r="AZ4679" s="165"/>
      <c r="BB4679" s="165"/>
    </row>
    <row r="4680" spans="1:54" s="174" customFormat="1" ht="18.399999999999999" customHeight="1" x14ac:dyDescent="0.3">
      <c r="A4680" s="182"/>
      <c r="B4680" s="160"/>
      <c r="C4680" s="64"/>
      <c r="D4680" s="161"/>
      <c r="E4680" s="161"/>
      <c r="F4680" s="165"/>
      <c r="H4680" s="165"/>
      <c r="J4680" s="165"/>
      <c r="L4680" s="165"/>
      <c r="N4680" s="165"/>
      <c r="P4680" s="165"/>
      <c r="R4680" s="165"/>
      <c r="T4680" s="165"/>
      <c r="V4680" s="165"/>
      <c r="X4680" s="165"/>
      <c r="Z4680" s="165"/>
      <c r="AB4680" s="165"/>
      <c r="AD4680" s="165"/>
      <c r="AF4680" s="165"/>
      <c r="AH4680" s="165"/>
      <c r="AJ4680" s="165"/>
      <c r="AL4680" s="165"/>
      <c r="AN4680" s="165"/>
      <c r="AP4680" s="165"/>
      <c r="AR4680" s="165"/>
      <c r="AT4680" s="165"/>
      <c r="AV4680" s="165"/>
      <c r="AX4680" s="165"/>
      <c r="AZ4680" s="165"/>
      <c r="BB4680" s="165"/>
    </row>
    <row r="4681" spans="1:54" s="174" customFormat="1" ht="18.399999999999999" customHeight="1" x14ac:dyDescent="0.3">
      <c r="A4681" s="182"/>
      <c r="B4681" s="161"/>
      <c r="C4681" s="89"/>
      <c r="D4681" s="164"/>
      <c r="E4681" s="161"/>
      <c r="H4681" s="165"/>
      <c r="J4681" s="165"/>
      <c r="L4681" s="165"/>
      <c r="N4681" s="165"/>
      <c r="P4681" s="165"/>
      <c r="R4681" s="165"/>
      <c r="T4681" s="165"/>
      <c r="V4681" s="165"/>
      <c r="X4681" s="165"/>
      <c r="Z4681" s="165"/>
      <c r="AB4681" s="165"/>
      <c r="AD4681" s="165"/>
      <c r="AF4681" s="165"/>
      <c r="AH4681" s="165"/>
      <c r="AJ4681" s="165"/>
      <c r="AL4681" s="165"/>
      <c r="AN4681" s="165"/>
      <c r="AP4681" s="165"/>
      <c r="AR4681" s="165"/>
      <c r="AT4681" s="165"/>
      <c r="AV4681" s="165"/>
      <c r="AX4681" s="165"/>
      <c r="AZ4681" s="165"/>
      <c r="BB4681" s="165"/>
    </row>
    <row r="4682" spans="1:54" s="174" customFormat="1" ht="18.399999999999999" customHeight="1" x14ac:dyDescent="0.3">
      <c r="A4682" s="182"/>
      <c r="B4682" s="160"/>
      <c r="C4682" s="64"/>
      <c r="D4682" s="161"/>
      <c r="E4682" s="161"/>
      <c r="F4682" s="165"/>
      <c r="H4682" s="165"/>
      <c r="J4682" s="165"/>
      <c r="L4682" s="165"/>
      <c r="N4682" s="165"/>
      <c r="P4682" s="165"/>
      <c r="R4682" s="165"/>
      <c r="T4682" s="165"/>
      <c r="V4682" s="165"/>
      <c r="X4682" s="165"/>
      <c r="Z4682" s="165"/>
      <c r="AB4682" s="165"/>
      <c r="AD4682" s="165"/>
      <c r="AF4682" s="165"/>
      <c r="AH4682" s="165"/>
      <c r="AJ4682" s="165"/>
      <c r="AL4682" s="165"/>
      <c r="AN4682" s="165"/>
      <c r="AP4682" s="165"/>
      <c r="AR4682" s="165"/>
      <c r="AT4682" s="165"/>
      <c r="AV4682" s="165"/>
      <c r="AX4682" s="165"/>
      <c r="AZ4682" s="165"/>
      <c r="BB4682" s="165"/>
    </row>
    <row r="4683" spans="1:54" s="174" customFormat="1" ht="18.399999999999999" customHeight="1" x14ac:dyDescent="0.3">
      <c r="A4683" s="206"/>
      <c r="B4683" s="161"/>
      <c r="C4683" s="89"/>
      <c r="D4683" s="177"/>
      <c r="E4683" s="161"/>
      <c r="H4683" s="165"/>
      <c r="J4683" s="165"/>
      <c r="L4683" s="165"/>
      <c r="N4683" s="165"/>
      <c r="P4683" s="165"/>
      <c r="R4683" s="165"/>
      <c r="T4683" s="165"/>
      <c r="V4683" s="165"/>
      <c r="X4683" s="165"/>
      <c r="Z4683" s="165"/>
      <c r="AB4683" s="165"/>
      <c r="AD4683" s="165"/>
      <c r="AF4683" s="165"/>
      <c r="AH4683" s="165"/>
      <c r="AJ4683" s="165"/>
      <c r="AL4683" s="165"/>
      <c r="AN4683" s="165"/>
      <c r="AP4683" s="165"/>
      <c r="AR4683" s="165"/>
      <c r="AT4683" s="165"/>
      <c r="AV4683" s="165"/>
      <c r="AX4683" s="165"/>
      <c r="AZ4683" s="165"/>
      <c r="BB4683" s="165"/>
    </row>
    <row r="4684" spans="1:54" s="174" customFormat="1" ht="18.399999999999999" customHeight="1" x14ac:dyDescent="0.3">
      <c r="A4684" s="206"/>
      <c r="B4684" s="161"/>
      <c r="C4684" s="89"/>
      <c r="D4684" s="161"/>
      <c r="E4684" s="161"/>
      <c r="H4684" s="165"/>
      <c r="J4684" s="165"/>
      <c r="L4684" s="165"/>
      <c r="N4684" s="165"/>
      <c r="P4684" s="165"/>
      <c r="R4684" s="165"/>
      <c r="T4684" s="165"/>
      <c r="V4684" s="165"/>
      <c r="X4684" s="165"/>
      <c r="Z4684" s="165"/>
      <c r="AB4684" s="165"/>
      <c r="AD4684" s="165"/>
      <c r="AF4684" s="165"/>
      <c r="AH4684" s="165"/>
      <c r="AJ4684" s="165"/>
      <c r="AL4684" s="165"/>
      <c r="AN4684" s="165"/>
      <c r="AP4684" s="165"/>
      <c r="AR4684" s="165"/>
      <c r="AT4684" s="165"/>
      <c r="AV4684" s="165"/>
      <c r="AX4684" s="165"/>
      <c r="AZ4684" s="165"/>
      <c r="BB4684" s="165"/>
    </row>
    <row r="4685" spans="1:54" s="174" customFormat="1" ht="18.399999999999999" customHeight="1" x14ac:dyDescent="0.3">
      <c r="A4685" s="180"/>
      <c r="C4685" s="81"/>
      <c r="E4685" s="161"/>
      <c r="H4685" s="165"/>
      <c r="J4685" s="165"/>
      <c r="L4685" s="165"/>
      <c r="N4685" s="165"/>
      <c r="P4685" s="165"/>
      <c r="R4685" s="165"/>
      <c r="T4685" s="165"/>
      <c r="V4685" s="165"/>
      <c r="X4685" s="165"/>
      <c r="Z4685" s="165"/>
      <c r="AB4685" s="165"/>
      <c r="AD4685" s="165"/>
      <c r="AF4685" s="165"/>
      <c r="AH4685" s="165"/>
      <c r="AJ4685" s="165"/>
      <c r="AL4685" s="165"/>
      <c r="AN4685" s="165"/>
      <c r="AP4685" s="165"/>
      <c r="AR4685" s="165"/>
      <c r="AT4685" s="165"/>
      <c r="AV4685" s="165"/>
      <c r="AX4685" s="165"/>
      <c r="AZ4685" s="165"/>
      <c r="BB4685" s="165"/>
    </row>
    <row r="4686" spans="1:54" s="174" customFormat="1" ht="18.399999999999999" customHeight="1" x14ac:dyDescent="0.3">
      <c r="A4686" s="200"/>
      <c r="B4686" s="173"/>
      <c r="C4686" s="67"/>
      <c r="D4686" s="161"/>
      <c r="E4686" s="161"/>
      <c r="H4686" s="165"/>
      <c r="J4686" s="165"/>
      <c r="L4686" s="165"/>
      <c r="N4686" s="165"/>
      <c r="P4686" s="165"/>
      <c r="R4686" s="165"/>
      <c r="T4686" s="165"/>
      <c r="V4686" s="165"/>
      <c r="X4686" s="165"/>
      <c r="Z4686" s="165"/>
      <c r="AB4686" s="165"/>
      <c r="AD4686" s="165"/>
      <c r="AF4686" s="165"/>
      <c r="AH4686" s="165"/>
      <c r="AJ4686" s="165"/>
      <c r="AL4686" s="165"/>
      <c r="AN4686" s="165"/>
      <c r="AP4686" s="165"/>
      <c r="AR4686" s="165"/>
      <c r="AT4686" s="165"/>
      <c r="AV4686" s="165"/>
      <c r="AX4686" s="165"/>
      <c r="AZ4686" s="165"/>
      <c r="BB4686" s="165"/>
    </row>
    <row r="4687" spans="1:54" s="174" customFormat="1" ht="18.399999999999999" customHeight="1" x14ac:dyDescent="0.3">
      <c r="A4687" s="182"/>
      <c r="B4687" s="160"/>
      <c r="C4687" s="64"/>
      <c r="D4687" s="161"/>
      <c r="E4687" s="161"/>
      <c r="H4687" s="165"/>
      <c r="J4687" s="165"/>
      <c r="L4687" s="165"/>
      <c r="N4687" s="165"/>
      <c r="P4687" s="165"/>
      <c r="R4687" s="165"/>
      <c r="T4687" s="165"/>
      <c r="V4687" s="165"/>
      <c r="X4687" s="165"/>
      <c r="Z4687" s="165"/>
      <c r="AB4687" s="165"/>
      <c r="AD4687" s="165"/>
      <c r="AF4687" s="165"/>
      <c r="AH4687" s="165"/>
      <c r="AJ4687" s="165"/>
      <c r="AL4687" s="165"/>
      <c r="AN4687" s="165"/>
      <c r="AP4687" s="165"/>
      <c r="AR4687" s="165"/>
      <c r="AT4687" s="165"/>
      <c r="AV4687" s="165"/>
      <c r="AX4687" s="165"/>
      <c r="AZ4687" s="165"/>
      <c r="BB4687" s="165"/>
    </row>
    <row r="4688" spans="1:54" s="174" customFormat="1" ht="18.399999999999999" customHeight="1" x14ac:dyDescent="0.3">
      <c r="A4688" s="182"/>
      <c r="B4688" s="160"/>
      <c r="C4688" s="64"/>
      <c r="D4688" s="161"/>
      <c r="E4688" s="161"/>
      <c r="J4688" s="164"/>
      <c r="L4688" s="164"/>
      <c r="N4688" s="164"/>
      <c r="P4688" s="164"/>
      <c r="R4688" s="164"/>
      <c r="T4688" s="164"/>
      <c r="V4688" s="164"/>
      <c r="X4688" s="164"/>
      <c r="Z4688" s="164"/>
      <c r="AB4688" s="164"/>
      <c r="AD4688" s="164"/>
      <c r="AF4688" s="164"/>
      <c r="AH4688" s="164"/>
      <c r="AJ4688" s="164"/>
      <c r="AL4688" s="164"/>
      <c r="AN4688" s="164"/>
      <c r="AP4688" s="164"/>
      <c r="AR4688" s="164"/>
      <c r="AT4688" s="164"/>
      <c r="AV4688" s="164"/>
      <c r="AX4688" s="164"/>
      <c r="AZ4688" s="164"/>
      <c r="BB4688" s="164"/>
    </row>
    <row r="4689" spans="1:54" s="174" customFormat="1" ht="18.399999999999999" customHeight="1" x14ac:dyDescent="0.3">
      <c r="A4689" s="182"/>
      <c r="B4689" s="160"/>
      <c r="C4689" s="64"/>
      <c r="D4689" s="161"/>
      <c r="E4689" s="161"/>
      <c r="H4689" s="165"/>
      <c r="J4689" s="165"/>
      <c r="L4689" s="165"/>
      <c r="N4689" s="165"/>
      <c r="P4689" s="165"/>
      <c r="R4689" s="165"/>
      <c r="T4689" s="165"/>
      <c r="V4689" s="165"/>
      <c r="X4689" s="165"/>
      <c r="Z4689" s="165"/>
      <c r="AB4689" s="165"/>
      <c r="AD4689" s="165"/>
      <c r="AF4689" s="165"/>
      <c r="AH4689" s="165"/>
      <c r="AJ4689" s="165"/>
      <c r="AL4689" s="165"/>
      <c r="AN4689" s="165"/>
      <c r="AP4689" s="165"/>
      <c r="AR4689" s="165"/>
      <c r="AT4689" s="165"/>
      <c r="AV4689" s="165"/>
      <c r="AX4689" s="165"/>
      <c r="AZ4689" s="165"/>
      <c r="BB4689" s="165"/>
    </row>
    <row r="4690" spans="1:54" s="174" customFormat="1" ht="18.399999999999999" customHeight="1" x14ac:dyDescent="0.3">
      <c r="A4690" s="182"/>
      <c r="B4690" s="160"/>
      <c r="C4690" s="64"/>
      <c r="D4690" s="161"/>
      <c r="E4690" s="161"/>
      <c r="H4690" s="165"/>
      <c r="J4690" s="165"/>
      <c r="L4690" s="165"/>
      <c r="N4690" s="165"/>
      <c r="P4690" s="165"/>
      <c r="R4690" s="165"/>
      <c r="T4690" s="165"/>
      <c r="V4690" s="165"/>
      <c r="X4690" s="165"/>
      <c r="Z4690" s="165"/>
      <c r="AB4690" s="165"/>
      <c r="AD4690" s="165"/>
      <c r="AF4690" s="165"/>
      <c r="AH4690" s="165"/>
      <c r="AJ4690" s="165"/>
      <c r="AL4690" s="165"/>
      <c r="AN4690" s="165"/>
      <c r="AP4690" s="165"/>
      <c r="AR4690" s="165"/>
      <c r="AT4690" s="165"/>
      <c r="AV4690" s="165"/>
      <c r="AX4690" s="165"/>
      <c r="AZ4690" s="165"/>
      <c r="BB4690" s="165"/>
    </row>
    <row r="4691" spans="1:54" s="174" customFormat="1" ht="18.399999999999999" customHeight="1" x14ac:dyDescent="0.3">
      <c r="A4691" s="182"/>
      <c r="B4691" s="160"/>
      <c r="C4691" s="64"/>
      <c r="D4691" s="161"/>
      <c r="E4691" s="161"/>
      <c r="J4691" s="165"/>
      <c r="L4691" s="165"/>
      <c r="N4691" s="165"/>
      <c r="P4691" s="165"/>
      <c r="R4691" s="165"/>
      <c r="T4691" s="165"/>
      <c r="V4691" s="165"/>
      <c r="X4691" s="165"/>
      <c r="Z4691" s="165"/>
      <c r="AB4691" s="165"/>
      <c r="AD4691" s="165"/>
      <c r="AF4691" s="165"/>
      <c r="AH4691" s="165"/>
      <c r="AJ4691" s="165"/>
      <c r="AL4691" s="165"/>
      <c r="AN4691" s="165"/>
      <c r="AP4691" s="165"/>
      <c r="AR4691" s="165"/>
      <c r="AT4691" s="165"/>
      <c r="AV4691" s="165"/>
      <c r="AX4691" s="165"/>
      <c r="AZ4691" s="165"/>
      <c r="BB4691" s="165"/>
    </row>
    <row r="4692" spans="1:54" s="174" customFormat="1" ht="18.399999999999999" customHeight="1" x14ac:dyDescent="0.3">
      <c r="A4692" s="180"/>
      <c r="C4692" s="81"/>
      <c r="E4692" s="161"/>
      <c r="H4692" s="165"/>
      <c r="J4692" s="165"/>
      <c r="L4692" s="165"/>
      <c r="N4692" s="165"/>
      <c r="P4692" s="165"/>
      <c r="R4692" s="165"/>
      <c r="T4692" s="165"/>
      <c r="V4692" s="165"/>
      <c r="X4692" s="165"/>
      <c r="Z4692" s="165"/>
      <c r="AB4692" s="165"/>
      <c r="AD4692" s="165"/>
      <c r="AF4692" s="165"/>
      <c r="AH4692" s="165"/>
      <c r="AJ4692" s="165"/>
      <c r="AL4692" s="165"/>
      <c r="AN4692" s="165"/>
      <c r="AP4692" s="165"/>
      <c r="AR4692" s="165"/>
      <c r="AT4692" s="165"/>
      <c r="AV4692" s="165"/>
      <c r="AX4692" s="165"/>
      <c r="AZ4692" s="165"/>
      <c r="BB4692" s="165"/>
    </row>
    <row r="4693" spans="1:54" s="174" customFormat="1" ht="18.399999999999999" customHeight="1" x14ac:dyDescent="0.3">
      <c r="A4693" s="180"/>
      <c r="C4693" s="81"/>
      <c r="E4693" s="161"/>
      <c r="H4693" s="165"/>
      <c r="J4693" s="165"/>
      <c r="L4693" s="165"/>
      <c r="N4693" s="165"/>
      <c r="P4693" s="165"/>
      <c r="R4693" s="165"/>
      <c r="T4693" s="165"/>
      <c r="V4693" s="165"/>
      <c r="X4693" s="165"/>
      <c r="Z4693" s="165"/>
      <c r="AB4693" s="165"/>
      <c r="AD4693" s="165"/>
      <c r="AF4693" s="165"/>
      <c r="AH4693" s="165"/>
      <c r="AJ4693" s="165"/>
      <c r="AL4693" s="165"/>
      <c r="AN4693" s="165"/>
      <c r="AP4693" s="165"/>
      <c r="AR4693" s="165"/>
      <c r="AT4693" s="165"/>
      <c r="AV4693" s="165"/>
      <c r="AX4693" s="165"/>
      <c r="AZ4693" s="165"/>
      <c r="BB4693" s="165"/>
    </row>
    <row r="4694" spans="1:54" s="174" customFormat="1" ht="18.399999999999999" customHeight="1" x14ac:dyDescent="0.3">
      <c r="A4694" s="200"/>
      <c r="B4694" s="173"/>
      <c r="C4694" s="67"/>
      <c r="D4694" s="161"/>
      <c r="E4694" s="161"/>
      <c r="H4694" s="165"/>
      <c r="J4694" s="165"/>
      <c r="L4694" s="165"/>
      <c r="N4694" s="165"/>
      <c r="P4694" s="165"/>
      <c r="R4694" s="165"/>
      <c r="T4694" s="165"/>
      <c r="V4694" s="165"/>
      <c r="X4694" s="165"/>
      <c r="Z4694" s="165"/>
      <c r="AB4694" s="165"/>
      <c r="AD4694" s="165"/>
      <c r="AF4694" s="165"/>
      <c r="AH4694" s="165"/>
      <c r="AJ4694" s="165"/>
      <c r="AL4694" s="165"/>
      <c r="AN4694" s="165"/>
      <c r="AP4694" s="165"/>
      <c r="AR4694" s="165"/>
      <c r="AT4694" s="165"/>
      <c r="AV4694" s="165"/>
      <c r="AX4694" s="165"/>
      <c r="AZ4694" s="165"/>
      <c r="BB4694" s="165"/>
    </row>
    <row r="4695" spans="1:54" s="174" customFormat="1" ht="18.399999999999999" customHeight="1" x14ac:dyDescent="0.3">
      <c r="A4695" s="182"/>
      <c r="B4695" s="160"/>
      <c r="C4695" s="64"/>
      <c r="D4695" s="161"/>
      <c r="E4695" s="161"/>
      <c r="H4695" s="165"/>
      <c r="J4695" s="165"/>
      <c r="L4695" s="165"/>
      <c r="N4695" s="165"/>
      <c r="P4695" s="165"/>
      <c r="R4695" s="165"/>
      <c r="T4695" s="165"/>
      <c r="V4695" s="165"/>
      <c r="X4695" s="165"/>
      <c r="Z4695" s="165"/>
      <c r="AB4695" s="165"/>
      <c r="AD4695" s="165"/>
      <c r="AF4695" s="165"/>
      <c r="AH4695" s="165"/>
      <c r="AJ4695" s="165"/>
      <c r="AL4695" s="165"/>
      <c r="AN4695" s="165"/>
      <c r="AP4695" s="165"/>
      <c r="AR4695" s="165"/>
      <c r="AT4695" s="165"/>
      <c r="AV4695" s="165"/>
      <c r="AX4695" s="165"/>
      <c r="AZ4695" s="165"/>
      <c r="BB4695" s="165"/>
    </row>
    <row r="4696" spans="1:54" s="174" customFormat="1" ht="18.399999999999999" customHeight="1" x14ac:dyDescent="0.3">
      <c r="A4696" s="182"/>
      <c r="B4696" s="160"/>
      <c r="C4696" s="64"/>
      <c r="D4696" s="161"/>
      <c r="E4696" s="161"/>
      <c r="F4696" s="165"/>
      <c r="H4696" s="165"/>
      <c r="J4696" s="165"/>
      <c r="L4696" s="165"/>
      <c r="N4696" s="165"/>
      <c r="P4696" s="165"/>
      <c r="R4696" s="165"/>
      <c r="T4696" s="165"/>
      <c r="V4696" s="165"/>
      <c r="X4696" s="165"/>
      <c r="Z4696" s="165"/>
      <c r="AB4696" s="165"/>
      <c r="AD4696" s="165"/>
      <c r="AF4696" s="165"/>
      <c r="AH4696" s="165"/>
      <c r="AJ4696" s="165"/>
      <c r="AL4696" s="165"/>
      <c r="AN4696" s="165"/>
      <c r="AP4696" s="165"/>
      <c r="AR4696" s="165"/>
      <c r="AT4696" s="165"/>
      <c r="AV4696" s="165"/>
      <c r="AX4696" s="165"/>
      <c r="AZ4696" s="165"/>
      <c r="BB4696" s="165"/>
    </row>
    <row r="4697" spans="1:54" s="174" customFormat="1" ht="18.399999999999999" customHeight="1" x14ac:dyDescent="0.3">
      <c r="A4697" s="182"/>
      <c r="B4697" s="160"/>
      <c r="C4697" s="64"/>
      <c r="D4697" s="161"/>
      <c r="E4697" s="161"/>
      <c r="F4697" s="165"/>
      <c r="H4697" s="165"/>
      <c r="J4697" s="165"/>
      <c r="L4697" s="165"/>
      <c r="N4697" s="165"/>
      <c r="P4697" s="165"/>
      <c r="R4697" s="165"/>
      <c r="T4697" s="165"/>
      <c r="V4697" s="165"/>
      <c r="X4697" s="165"/>
      <c r="Z4697" s="165"/>
      <c r="AB4697" s="165"/>
      <c r="AD4697" s="165"/>
      <c r="AF4697" s="165"/>
      <c r="AH4697" s="165"/>
      <c r="AJ4697" s="165"/>
      <c r="AL4697" s="165"/>
      <c r="AN4697" s="165"/>
      <c r="AP4697" s="165"/>
      <c r="AR4697" s="165"/>
      <c r="AT4697" s="165"/>
      <c r="AV4697" s="165"/>
      <c r="AX4697" s="165"/>
      <c r="AZ4697" s="165"/>
      <c r="BB4697" s="165"/>
    </row>
    <row r="4698" spans="1:54" s="174" customFormat="1" ht="18.399999999999999" customHeight="1" x14ac:dyDescent="0.3">
      <c r="A4698" s="182"/>
      <c r="B4698" s="160"/>
      <c r="C4698" s="64"/>
      <c r="D4698" s="161"/>
      <c r="E4698" s="161"/>
      <c r="H4698" s="164"/>
      <c r="J4698" s="164"/>
      <c r="L4698" s="164"/>
      <c r="N4698" s="164"/>
      <c r="P4698" s="164"/>
      <c r="R4698" s="164"/>
      <c r="T4698" s="164"/>
      <c r="V4698" s="164"/>
      <c r="X4698" s="164"/>
      <c r="Z4698" s="164"/>
      <c r="AB4698" s="164"/>
      <c r="AD4698" s="164"/>
      <c r="AF4698" s="164"/>
      <c r="AH4698" s="164"/>
      <c r="AJ4698" s="164"/>
      <c r="AL4698" s="164"/>
      <c r="AN4698" s="164"/>
      <c r="AP4698" s="164"/>
      <c r="AR4698" s="164"/>
      <c r="AT4698" s="164"/>
      <c r="AV4698" s="164"/>
      <c r="AX4698" s="164"/>
      <c r="AZ4698" s="164"/>
      <c r="BB4698" s="164"/>
    </row>
    <row r="4699" spans="1:54" s="174" customFormat="1" ht="18.399999999999999" customHeight="1" x14ac:dyDescent="0.3">
      <c r="A4699" s="200"/>
      <c r="B4699" s="173"/>
      <c r="C4699" s="67"/>
      <c r="D4699" s="161"/>
      <c r="E4699" s="161"/>
      <c r="J4699" s="165"/>
      <c r="L4699" s="165"/>
      <c r="N4699" s="165"/>
      <c r="P4699" s="165"/>
      <c r="R4699" s="165"/>
      <c r="T4699" s="165"/>
      <c r="V4699" s="165"/>
      <c r="X4699" s="165"/>
      <c r="Z4699" s="165"/>
      <c r="AB4699" s="165"/>
      <c r="AD4699" s="165"/>
      <c r="AF4699" s="165"/>
      <c r="AH4699" s="165"/>
      <c r="AJ4699" s="165"/>
      <c r="AL4699" s="165"/>
      <c r="AN4699" s="165"/>
      <c r="AP4699" s="165"/>
      <c r="AR4699" s="165"/>
      <c r="AT4699" s="165"/>
      <c r="AV4699" s="165"/>
      <c r="AX4699" s="165"/>
      <c r="AZ4699" s="165"/>
      <c r="BB4699" s="165"/>
    </row>
    <row r="4700" spans="1:54" s="174" customFormat="1" ht="18.399999999999999" customHeight="1" x14ac:dyDescent="0.3">
      <c r="A4700" s="182"/>
      <c r="B4700" s="160"/>
      <c r="C4700" s="64"/>
      <c r="D4700" s="161"/>
      <c r="E4700" s="161"/>
      <c r="H4700" s="165"/>
      <c r="J4700" s="165"/>
      <c r="L4700" s="165"/>
      <c r="N4700" s="165"/>
      <c r="P4700" s="165"/>
      <c r="R4700" s="165"/>
      <c r="T4700" s="165"/>
      <c r="V4700" s="165"/>
      <c r="X4700" s="165"/>
      <c r="Z4700" s="165"/>
      <c r="AB4700" s="165"/>
      <c r="AD4700" s="165"/>
      <c r="AF4700" s="165"/>
      <c r="AH4700" s="165"/>
      <c r="AJ4700" s="165"/>
      <c r="AL4700" s="165"/>
      <c r="AN4700" s="165"/>
      <c r="AP4700" s="165"/>
      <c r="AR4700" s="165"/>
      <c r="AT4700" s="165"/>
      <c r="AV4700" s="165"/>
      <c r="AX4700" s="165"/>
      <c r="AZ4700" s="165"/>
      <c r="BB4700" s="165"/>
    </row>
    <row r="4701" spans="1:54" ht="18.399999999999999" customHeight="1" x14ac:dyDescent="0.3">
      <c r="A4701" s="182"/>
      <c r="B4701" s="160"/>
      <c r="C4701" s="64"/>
      <c r="D4701" s="161"/>
      <c r="F4701" s="174"/>
      <c r="H4701" s="174"/>
    </row>
    <row r="4702" spans="1:54" s="174" customFormat="1" ht="18.399999999999999" customHeight="1" x14ac:dyDescent="0.3">
      <c r="A4702" s="182"/>
      <c r="B4702" s="160"/>
      <c r="C4702" s="64"/>
      <c r="D4702" s="161"/>
      <c r="E4702" s="161"/>
      <c r="F4702" s="165"/>
      <c r="H4702" s="165"/>
      <c r="J4702" s="165"/>
      <c r="L4702" s="165"/>
      <c r="N4702" s="165"/>
      <c r="P4702" s="165"/>
      <c r="R4702" s="165"/>
      <c r="T4702" s="165"/>
      <c r="V4702" s="165"/>
      <c r="X4702" s="165"/>
      <c r="Z4702" s="165"/>
      <c r="AB4702" s="165"/>
      <c r="AD4702" s="165"/>
      <c r="AF4702" s="165"/>
      <c r="AH4702" s="165"/>
      <c r="AJ4702" s="165"/>
      <c r="AL4702" s="165"/>
      <c r="AN4702" s="165"/>
      <c r="AP4702" s="165"/>
      <c r="AR4702" s="165"/>
      <c r="AT4702" s="165"/>
      <c r="AV4702" s="165"/>
      <c r="AX4702" s="165"/>
      <c r="AZ4702" s="165"/>
      <c r="BB4702" s="165"/>
    </row>
    <row r="4703" spans="1:54" s="174" customFormat="1" ht="18.399999999999999" customHeight="1" x14ac:dyDescent="0.3">
      <c r="A4703" s="180"/>
      <c r="C4703" s="64"/>
      <c r="D4703" s="161"/>
      <c r="E4703" s="161"/>
      <c r="H4703" s="165"/>
      <c r="J4703" s="165"/>
      <c r="L4703" s="165"/>
      <c r="N4703" s="165"/>
      <c r="P4703" s="165"/>
      <c r="R4703" s="165"/>
      <c r="T4703" s="165"/>
      <c r="V4703" s="165"/>
      <c r="X4703" s="165"/>
      <c r="Z4703" s="165"/>
      <c r="AB4703" s="165"/>
      <c r="AD4703" s="165"/>
      <c r="AF4703" s="165"/>
      <c r="AH4703" s="165"/>
      <c r="AJ4703" s="165"/>
      <c r="AL4703" s="165"/>
      <c r="AN4703" s="165"/>
      <c r="AP4703" s="165"/>
      <c r="AR4703" s="165"/>
      <c r="AT4703" s="165"/>
      <c r="AV4703" s="165"/>
      <c r="AX4703" s="165"/>
      <c r="AZ4703" s="165"/>
      <c r="BB4703" s="165"/>
    </row>
    <row r="4704" spans="1:54" s="174" customFormat="1" ht="18.399999999999999" customHeight="1" x14ac:dyDescent="0.3">
      <c r="A4704" s="182"/>
      <c r="B4704" s="160"/>
      <c r="C4704" s="64"/>
      <c r="D4704" s="161"/>
      <c r="E4704" s="161"/>
      <c r="F4704" s="165"/>
      <c r="H4704" s="165"/>
      <c r="J4704" s="165"/>
      <c r="L4704" s="165"/>
      <c r="N4704" s="165"/>
      <c r="P4704" s="165"/>
      <c r="R4704" s="165"/>
      <c r="T4704" s="165"/>
      <c r="V4704" s="165"/>
      <c r="X4704" s="165"/>
      <c r="Z4704" s="165"/>
      <c r="AB4704" s="165"/>
      <c r="AD4704" s="165"/>
      <c r="AF4704" s="165"/>
      <c r="AH4704" s="165"/>
      <c r="AJ4704" s="165"/>
      <c r="AL4704" s="165"/>
      <c r="AN4704" s="165"/>
      <c r="AP4704" s="165"/>
      <c r="AR4704" s="165"/>
      <c r="AT4704" s="165"/>
      <c r="AV4704" s="165"/>
      <c r="AX4704" s="165"/>
      <c r="AZ4704" s="165"/>
      <c r="BB4704" s="165"/>
    </row>
    <row r="4705" spans="1:54" s="174" customFormat="1" ht="18.399999999999999" customHeight="1" x14ac:dyDescent="0.3">
      <c r="A4705" s="182"/>
      <c r="B4705" s="160"/>
      <c r="C4705" s="64"/>
      <c r="D4705" s="161"/>
      <c r="E4705" s="161"/>
      <c r="F4705" s="165"/>
      <c r="H4705" s="165"/>
      <c r="J4705" s="165"/>
      <c r="L4705" s="165"/>
      <c r="N4705" s="165"/>
      <c r="P4705" s="165"/>
      <c r="R4705" s="165"/>
      <c r="T4705" s="165"/>
      <c r="V4705" s="165"/>
      <c r="X4705" s="165"/>
      <c r="Z4705" s="165"/>
      <c r="AB4705" s="165"/>
      <c r="AD4705" s="165"/>
      <c r="AF4705" s="165"/>
      <c r="AH4705" s="165"/>
      <c r="AJ4705" s="165"/>
      <c r="AL4705" s="165"/>
      <c r="AN4705" s="165"/>
      <c r="AP4705" s="165"/>
      <c r="AR4705" s="165"/>
      <c r="AT4705" s="165"/>
      <c r="AV4705" s="165"/>
      <c r="AX4705" s="165"/>
      <c r="AZ4705" s="165"/>
      <c r="BB4705" s="165"/>
    </row>
    <row r="4706" spans="1:54" s="174" customFormat="1" ht="18.399999999999999" customHeight="1" x14ac:dyDescent="0.3">
      <c r="A4706" s="182"/>
      <c r="B4706" s="160"/>
      <c r="C4706" s="64"/>
      <c r="D4706" s="161"/>
      <c r="E4706" s="161"/>
      <c r="H4706" s="178"/>
      <c r="J4706" s="165"/>
      <c r="L4706" s="165"/>
      <c r="N4706" s="165"/>
      <c r="P4706" s="165"/>
      <c r="R4706" s="165"/>
      <c r="T4706" s="165"/>
      <c r="V4706" s="165"/>
      <c r="X4706" s="165"/>
      <c r="Z4706" s="165"/>
      <c r="AB4706" s="165"/>
      <c r="AD4706" s="165"/>
      <c r="AF4706" s="165"/>
      <c r="AH4706" s="165"/>
      <c r="AJ4706" s="165"/>
      <c r="AL4706" s="165"/>
      <c r="AN4706" s="165"/>
      <c r="AP4706" s="165"/>
      <c r="AR4706" s="165"/>
      <c r="AT4706" s="165"/>
      <c r="AV4706" s="165"/>
      <c r="AX4706" s="165"/>
      <c r="AZ4706" s="165"/>
      <c r="BB4706" s="165"/>
    </row>
    <row r="4707" spans="1:54" s="174" customFormat="1" ht="18.399999999999999" customHeight="1" x14ac:dyDescent="0.3">
      <c r="A4707" s="182"/>
      <c r="B4707" s="160"/>
      <c r="C4707" s="64"/>
      <c r="D4707" s="161"/>
      <c r="E4707" s="161"/>
      <c r="F4707" s="165"/>
      <c r="H4707" s="165"/>
      <c r="J4707" s="165"/>
      <c r="L4707" s="165"/>
      <c r="N4707" s="165"/>
      <c r="P4707" s="165"/>
      <c r="R4707" s="165"/>
      <c r="T4707" s="165"/>
      <c r="V4707" s="165"/>
      <c r="X4707" s="165"/>
      <c r="Z4707" s="165"/>
      <c r="AB4707" s="165"/>
      <c r="AD4707" s="165"/>
      <c r="AF4707" s="165"/>
      <c r="AH4707" s="165"/>
      <c r="AJ4707" s="165"/>
      <c r="AL4707" s="165"/>
      <c r="AN4707" s="165"/>
      <c r="AP4707" s="165"/>
      <c r="AR4707" s="165"/>
      <c r="AT4707" s="165"/>
      <c r="AV4707" s="165"/>
      <c r="AX4707" s="165"/>
      <c r="AZ4707" s="165"/>
      <c r="BB4707" s="165"/>
    </row>
    <row r="4708" spans="1:54" s="174" customFormat="1" ht="18.399999999999999" customHeight="1" x14ac:dyDescent="0.3">
      <c r="A4708" s="182"/>
      <c r="B4708" s="160"/>
      <c r="C4708" s="64"/>
      <c r="D4708" s="161"/>
      <c r="E4708" s="161"/>
      <c r="F4708" s="165"/>
      <c r="H4708" s="165"/>
      <c r="J4708" s="165"/>
      <c r="L4708" s="165"/>
      <c r="N4708" s="165"/>
      <c r="P4708" s="165"/>
      <c r="R4708" s="165"/>
      <c r="T4708" s="165"/>
      <c r="V4708" s="165"/>
      <c r="X4708" s="165"/>
      <c r="Z4708" s="165"/>
      <c r="AB4708" s="165"/>
      <c r="AD4708" s="165"/>
      <c r="AF4708" s="165"/>
      <c r="AH4708" s="165"/>
      <c r="AJ4708" s="165"/>
      <c r="AL4708" s="165"/>
      <c r="AN4708" s="165"/>
      <c r="AP4708" s="165"/>
      <c r="AR4708" s="165"/>
      <c r="AT4708" s="165"/>
      <c r="AV4708" s="165"/>
      <c r="AX4708" s="165"/>
      <c r="AZ4708" s="165"/>
      <c r="BB4708" s="165"/>
    </row>
    <row r="4709" spans="1:54" s="174" customFormat="1" ht="18.399999999999999" customHeight="1" x14ac:dyDescent="0.3">
      <c r="A4709" s="182"/>
      <c r="B4709" s="160"/>
      <c r="C4709" s="64"/>
      <c r="D4709" s="161"/>
      <c r="E4709" s="161"/>
      <c r="H4709" s="165"/>
      <c r="J4709" s="165"/>
      <c r="L4709" s="165"/>
      <c r="N4709" s="165"/>
      <c r="P4709" s="165"/>
      <c r="R4709" s="165"/>
      <c r="T4709" s="165"/>
      <c r="V4709" s="165"/>
      <c r="X4709" s="165"/>
      <c r="Z4709" s="165"/>
      <c r="AB4709" s="165"/>
      <c r="AD4709" s="165"/>
      <c r="AF4709" s="165"/>
      <c r="AH4709" s="165"/>
      <c r="AJ4709" s="165"/>
      <c r="AL4709" s="165"/>
      <c r="AN4709" s="165"/>
      <c r="AP4709" s="165"/>
      <c r="AR4709" s="165"/>
      <c r="AT4709" s="165"/>
      <c r="AV4709" s="165"/>
      <c r="AX4709" s="165"/>
      <c r="AZ4709" s="165"/>
      <c r="BB4709" s="165"/>
    </row>
    <row r="4710" spans="1:54" s="174" customFormat="1" ht="18.399999999999999" customHeight="1" x14ac:dyDescent="0.3">
      <c r="A4710" s="182"/>
      <c r="B4710" s="160"/>
      <c r="C4710" s="64"/>
      <c r="D4710" s="161"/>
      <c r="E4710" s="161"/>
      <c r="F4710" s="165"/>
      <c r="H4710" s="165"/>
      <c r="J4710" s="165"/>
      <c r="L4710" s="165"/>
      <c r="N4710" s="165"/>
      <c r="P4710" s="165"/>
      <c r="R4710" s="165"/>
      <c r="T4710" s="165"/>
      <c r="V4710" s="165"/>
      <c r="X4710" s="165"/>
      <c r="Z4710" s="165"/>
      <c r="AB4710" s="165"/>
      <c r="AD4710" s="165"/>
      <c r="AF4710" s="165"/>
      <c r="AH4710" s="165"/>
      <c r="AJ4710" s="165"/>
      <c r="AL4710" s="165"/>
      <c r="AN4710" s="165"/>
      <c r="AP4710" s="165"/>
      <c r="AR4710" s="165"/>
      <c r="AT4710" s="165"/>
      <c r="AV4710" s="165"/>
      <c r="AX4710" s="165"/>
      <c r="AZ4710" s="165"/>
      <c r="BB4710" s="165"/>
    </row>
    <row r="4711" spans="1:54" s="174" customFormat="1" ht="18.399999999999999" customHeight="1" x14ac:dyDescent="0.3">
      <c r="A4711" s="182"/>
      <c r="B4711" s="160"/>
      <c r="C4711" s="64"/>
      <c r="D4711" s="161"/>
      <c r="E4711" s="161"/>
      <c r="H4711" s="165"/>
      <c r="J4711" s="165"/>
      <c r="L4711" s="165"/>
      <c r="N4711" s="165"/>
      <c r="P4711" s="165"/>
      <c r="R4711" s="165"/>
      <c r="T4711" s="165"/>
      <c r="V4711" s="165"/>
      <c r="X4711" s="165"/>
      <c r="Z4711" s="165"/>
      <c r="AB4711" s="165"/>
      <c r="AD4711" s="165"/>
      <c r="AF4711" s="165"/>
      <c r="AH4711" s="165"/>
      <c r="AJ4711" s="165"/>
      <c r="AL4711" s="165"/>
      <c r="AN4711" s="165"/>
      <c r="AP4711" s="165"/>
      <c r="AR4711" s="165"/>
      <c r="AT4711" s="165"/>
      <c r="AV4711" s="165"/>
      <c r="AX4711" s="165"/>
      <c r="AZ4711" s="165"/>
      <c r="BB4711" s="165"/>
    </row>
    <row r="4712" spans="1:54" s="174" customFormat="1" ht="18.399999999999999" customHeight="1" x14ac:dyDescent="0.3">
      <c r="A4712" s="182"/>
      <c r="B4712" s="173"/>
      <c r="C4712" s="67"/>
      <c r="D4712" s="161"/>
      <c r="E4712" s="161"/>
      <c r="H4712" s="165"/>
      <c r="J4712" s="165"/>
      <c r="L4712" s="165"/>
      <c r="N4712" s="165"/>
      <c r="P4712" s="165"/>
      <c r="R4712" s="165"/>
      <c r="T4712" s="165"/>
      <c r="V4712" s="165"/>
      <c r="X4712" s="165"/>
      <c r="Z4712" s="165"/>
      <c r="AB4712" s="165"/>
      <c r="AD4712" s="165"/>
      <c r="AF4712" s="165"/>
      <c r="AH4712" s="165"/>
      <c r="AJ4712" s="165"/>
      <c r="AL4712" s="165"/>
      <c r="AN4712" s="165"/>
      <c r="AP4712" s="165"/>
      <c r="AR4712" s="165"/>
      <c r="AT4712" s="165"/>
      <c r="AV4712" s="165"/>
      <c r="AX4712" s="165"/>
      <c r="AZ4712" s="165"/>
      <c r="BB4712" s="165"/>
    </row>
    <row r="4713" spans="1:54" s="174" customFormat="1" ht="18.399999999999999" customHeight="1" x14ac:dyDescent="0.3">
      <c r="A4713" s="182"/>
      <c r="B4713" s="160"/>
      <c r="C4713" s="64"/>
      <c r="D4713" s="161"/>
      <c r="E4713" s="161"/>
      <c r="H4713" s="165"/>
      <c r="J4713" s="165"/>
      <c r="L4713" s="165"/>
      <c r="N4713" s="165"/>
      <c r="P4713" s="165"/>
      <c r="R4713" s="165"/>
      <c r="T4713" s="165"/>
      <c r="V4713" s="165"/>
      <c r="X4713" s="165"/>
      <c r="Z4713" s="165"/>
      <c r="AB4713" s="165"/>
      <c r="AD4713" s="165"/>
      <c r="AF4713" s="165"/>
      <c r="AH4713" s="165"/>
      <c r="AJ4713" s="165"/>
      <c r="AL4713" s="165"/>
      <c r="AN4713" s="165"/>
      <c r="AP4713" s="165"/>
      <c r="AR4713" s="165"/>
      <c r="AT4713" s="165"/>
      <c r="AV4713" s="165"/>
      <c r="AX4713" s="165"/>
      <c r="AZ4713" s="165"/>
      <c r="BB4713" s="165"/>
    </row>
    <row r="4714" spans="1:54" s="174" customFormat="1" ht="18.399999999999999" customHeight="1" x14ac:dyDescent="0.3">
      <c r="A4714" s="182"/>
      <c r="B4714" s="160"/>
      <c r="C4714" s="64"/>
      <c r="D4714" s="161"/>
      <c r="E4714" s="161"/>
      <c r="H4714" s="165"/>
      <c r="J4714" s="165"/>
      <c r="L4714" s="165"/>
      <c r="N4714" s="165"/>
      <c r="P4714" s="165"/>
      <c r="R4714" s="165"/>
      <c r="T4714" s="165"/>
      <c r="V4714" s="165"/>
      <c r="X4714" s="165"/>
      <c r="Z4714" s="165"/>
      <c r="AB4714" s="165"/>
      <c r="AD4714" s="165"/>
      <c r="AF4714" s="165"/>
      <c r="AH4714" s="165"/>
      <c r="AJ4714" s="165"/>
      <c r="AL4714" s="165"/>
      <c r="AN4714" s="165"/>
      <c r="AP4714" s="165"/>
      <c r="AR4714" s="165"/>
      <c r="AT4714" s="165"/>
      <c r="AV4714" s="165"/>
      <c r="AX4714" s="165"/>
      <c r="AZ4714" s="165"/>
      <c r="BB4714" s="165"/>
    </row>
    <row r="4715" spans="1:54" s="174" customFormat="1" ht="18.399999999999999" customHeight="1" x14ac:dyDescent="0.3">
      <c r="A4715" s="182"/>
      <c r="B4715" s="160"/>
      <c r="C4715" s="64"/>
      <c r="D4715" s="161"/>
      <c r="E4715" s="161"/>
      <c r="F4715" s="165"/>
      <c r="H4715" s="165"/>
      <c r="J4715" s="165"/>
      <c r="L4715" s="165"/>
      <c r="N4715" s="165"/>
      <c r="P4715" s="165"/>
      <c r="R4715" s="165"/>
      <c r="T4715" s="165"/>
      <c r="V4715" s="165"/>
      <c r="X4715" s="165"/>
      <c r="Z4715" s="165"/>
      <c r="AB4715" s="165"/>
      <c r="AD4715" s="165"/>
      <c r="AF4715" s="165"/>
      <c r="AH4715" s="165"/>
      <c r="AJ4715" s="165"/>
      <c r="AL4715" s="165"/>
      <c r="AN4715" s="165"/>
      <c r="AP4715" s="165"/>
      <c r="AR4715" s="165"/>
      <c r="AT4715" s="165"/>
      <c r="AV4715" s="165"/>
      <c r="AX4715" s="165"/>
      <c r="AZ4715" s="165"/>
      <c r="BB4715" s="165"/>
    </row>
    <row r="4716" spans="1:54" s="174" customFormat="1" ht="18.399999999999999" customHeight="1" x14ac:dyDescent="0.3">
      <c r="A4716" s="182"/>
      <c r="B4716" s="160"/>
      <c r="C4716" s="64"/>
      <c r="D4716" s="161"/>
      <c r="E4716" s="161"/>
      <c r="P4716" s="165"/>
      <c r="R4716" s="165"/>
      <c r="T4716" s="165"/>
      <c r="V4716" s="165"/>
      <c r="X4716" s="165"/>
      <c r="Z4716" s="165"/>
      <c r="AB4716" s="165"/>
      <c r="AD4716" s="165"/>
      <c r="AF4716" s="165"/>
      <c r="AH4716" s="165"/>
      <c r="AJ4716" s="165"/>
      <c r="AL4716" s="165"/>
      <c r="AN4716" s="165"/>
      <c r="AP4716" s="165"/>
      <c r="AR4716" s="165"/>
      <c r="AT4716" s="165"/>
      <c r="AV4716" s="165"/>
      <c r="AX4716" s="165"/>
      <c r="AZ4716" s="165"/>
      <c r="BB4716" s="165"/>
    </row>
    <row r="4717" spans="1:54" s="174" customFormat="1" ht="18.399999999999999" customHeight="1" x14ac:dyDescent="0.3">
      <c r="A4717" s="182"/>
      <c r="B4717" s="160"/>
      <c r="C4717" s="64"/>
      <c r="D4717" s="161"/>
      <c r="E4717" s="161"/>
      <c r="H4717" s="165"/>
      <c r="J4717" s="165"/>
      <c r="L4717" s="165"/>
      <c r="N4717" s="165"/>
      <c r="P4717" s="165"/>
      <c r="R4717" s="165"/>
      <c r="T4717" s="165"/>
      <c r="V4717" s="165"/>
      <c r="X4717" s="165"/>
      <c r="Z4717" s="165"/>
      <c r="AB4717" s="165"/>
      <c r="AD4717" s="165"/>
      <c r="AF4717" s="165"/>
      <c r="AH4717" s="165"/>
      <c r="AJ4717" s="165"/>
      <c r="AL4717" s="165"/>
      <c r="AN4717" s="165"/>
      <c r="AP4717" s="165"/>
      <c r="AR4717" s="165"/>
      <c r="AT4717" s="165"/>
      <c r="AV4717" s="165"/>
      <c r="AX4717" s="165"/>
      <c r="AZ4717" s="165"/>
      <c r="BB4717" s="165"/>
    </row>
    <row r="4718" spans="1:54" s="174" customFormat="1" ht="18.399999999999999" customHeight="1" x14ac:dyDescent="0.3">
      <c r="A4718" s="182"/>
      <c r="B4718" s="161"/>
      <c r="C4718" s="89"/>
      <c r="D4718" s="164"/>
      <c r="E4718" s="161"/>
      <c r="H4718" s="165"/>
      <c r="J4718" s="165"/>
      <c r="L4718" s="165"/>
      <c r="N4718" s="165"/>
      <c r="P4718" s="165"/>
      <c r="R4718" s="165"/>
      <c r="T4718" s="165"/>
      <c r="V4718" s="165"/>
      <c r="X4718" s="165"/>
      <c r="Z4718" s="165"/>
      <c r="AB4718" s="165"/>
      <c r="AD4718" s="165"/>
      <c r="AF4718" s="165"/>
      <c r="AH4718" s="165"/>
      <c r="AJ4718" s="165"/>
      <c r="AL4718" s="165"/>
      <c r="AN4718" s="165"/>
      <c r="AP4718" s="165"/>
      <c r="AR4718" s="165"/>
      <c r="AT4718" s="165"/>
      <c r="AV4718" s="165"/>
      <c r="AX4718" s="165"/>
      <c r="AZ4718" s="165"/>
      <c r="BB4718" s="165"/>
    </row>
    <row r="4719" spans="1:54" s="174" customFormat="1" ht="18.399999999999999" customHeight="1" x14ac:dyDescent="0.3">
      <c r="A4719" s="182"/>
      <c r="B4719" s="160"/>
      <c r="C4719" s="64"/>
      <c r="D4719" s="161"/>
      <c r="E4719" s="161"/>
      <c r="F4719" s="165"/>
      <c r="H4719" s="165"/>
      <c r="J4719" s="165"/>
      <c r="L4719" s="165"/>
      <c r="N4719" s="165"/>
      <c r="P4719" s="165"/>
      <c r="R4719" s="165"/>
      <c r="T4719" s="165"/>
      <c r="V4719" s="165"/>
      <c r="X4719" s="165"/>
      <c r="Z4719" s="165"/>
      <c r="AB4719" s="165"/>
      <c r="AD4719" s="165"/>
      <c r="AF4719" s="165"/>
      <c r="AH4719" s="165"/>
      <c r="AJ4719" s="165"/>
      <c r="AL4719" s="165"/>
      <c r="AN4719" s="165"/>
      <c r="AP4719" s="165"/>
      <c r="AR4719" s="165"/>
      <c r="AT4719" s="165"/>
      <c r="AV4719" s="165"/>
      <c r="AX4719" s="165"/>
      <c r="AZ4719" s="165"/>
      <c r="BB4719" s="165"/>
    </row>
    <row r="4720" spans="1:54" s="174" customFormat="1" ht="18.399999999999999" customHeight="1" x14ac:dyDescent="0.3">
      <c r="A4720" s="182"/>
      <c r="B4720" s="160"/>
      <c r="C4720" s="64"/>
      <c r="D4720" s="161"/>
      <c r="E4720" s="161"/>
      <c r="F4720" s="165"/>
      <c r="H4720" s="165"/>
      <c r="J4720" s="165"/>
      <c r="L4720" s="165"/>
      <c r="N4720" s="165"/>
      <c r="P4720" s="165"/>
      <c r="R4720" s="165"/>
      <c r="T4720" s="165"/>
      <c r="V4720" s="165"/>
      <c r="X4720" s="165"/>
      <c r="Z4720" s="165"/>
      <c r="AB4720" s="165"/>
      <c r="AD4720" s="165"/>
      <c r="AF4720" s="165"/>
      <c r="AH4720" s="165"/>
      <c r="AJ4720" s="165"/>
      <c r="AL4720" s="165"/>
      <c r="AN4720" s="165"/>
      <c r="AP4720" s="165"/>
      <c r="AR4720" s="165"/>
      <c r="AT4720" s="165"/>
      <c r="AV4720" s="165"/>
      <c r="AX4720" s="165"/>
      <c r="AZ4720" s="165"/>
      <c r="BB4720" s="165"/>
    </row>
    <row r="4721" spans="1:54" s="174" customFormat="1" ht="18.399999999999999" customHeight="1" x14ac:dyDescent="0.3">
      <c r="A4721" s="182"/>
      <c r="B4721" s="160"/>
      <c r="C4721" s="64"/>
      <c r="D4721" s="161"/>
      <c r="E4721" s="161"/>
      <c r="F4721" s="165"/>
      <c r="H4721" s="165"/>
      <c r="J4721" s="165"/>
      <c r="L4721" s="165"/>
      <c r="N4721" s="165"/>
      <c r="P4721" s="165"/>
      <c r="R4721" s="165"/>
      <c r="T4721" s="165"/>
      <c r="V4721" s="165"/>
      <c r="X4721" s="165"/>
      <c r="Z4721" s="165"/>
      <c r="AB4721" s="165"/>
      <c r="AD4721" s="165"/>
      <c r="AF4721" s="165"/>
      <c r="AH4721" s="165"/>
      <c r="AJ4721" s="165"/>
      <c r="AL4721" s="165"/>
      <c r="AN4721" s="165"/>
      <c r="AP4721" s="165"/>
      <c r="AR4721" s="165"/>
      <c r="AT4721" s="165"/>
      <c r="AV4721" s="165"/>
      <c r="AX4721" s="165"/>
      <c r="AZ4721" s="165"/>
      <c r="BB4721" s="165"/>
    </row>
    <row r="4722" spans="1:54" s="174" customFormat="1" ht="18.399999999999999" customHeight="1" x14ac:dyDescent="0.3">
      <c r="A4722" s="182"/>
      <c r="C4722" s="64"/>
      <c r="D4722" s="161"/>
      <c r="E4722" s="161"/>
      <c r="H4722" s="165"/>
      <c r="J4722" s="165"/>
      <c r="L4722" s="165"/>
      <c r="N4722" s="165"/>
      <c r="P4722" s="165"/>
      <c r="R4722" s="165"/>
      <c r="T4722" s="165"/>
      <c r="V4722" s="165"/>
      <c r="X4722" s="165"/>
      <c r="Z4722" s="165"/>
      <c r="AB4722" s="165"/>
      <c r="AD4722" s="165"/>
      <c r="AF4722" s="165"/>
      <c r="AH4722" s="165"/>
      <c r="AJ4722" s="165"/>
      <c r="AL4722" s="165"/>
      <c r="AN4722" s="165"/>
      <c r="AP4722" s="165"/>
      <c r="AR4722" s="165"/>
      <c r="AT4722" s="165"/>
      <c r="AV4722" s="165"/>
      <c r="AX4722" s="165"/>
      <c r="AZ4722" s="165"/>
      <c r="BB4722" s="165"/>
    </row>
    <row r="4723" spans="1:54" s="174" customFormat="1" ht="18.399999999999999" customHeight="1" x14ac:dyDescent="0.3">
      <c r="A4723" s="182"/>
      <c r="B4723" s="160"/>
      <c r="C4723" s="64"/>
      <c r="D4723" s="161"/>
      <c r="E4723" s="161"/>
      <c r="F4723" s="165"/>
      <c r="H4723" s="165"/>
      <c r="J4723" s="165"/>
      <c r="L4723" s="165"/>
      <c r="N4723" s="165"/>
      <c r="P4723" s="165"/>
      <c r="R4723" s="165"/>
      <c r="T4723" s="165"/>
      <c r="V4723" s="165"/>
      <c r="X4723" s="165"/>
      <c r="Z4723" s="165"/>
      <c r="AB4723" s="165"/>
      <c r="AD4723" s="165"/>
      <c r="AF4723" s="165"/>
      <c r="AH4723" s="165"/>
      <c r="AJ4723" s="165"/>
      <c r="AL4723" s="165"/>
      <c r="AN4723" s="165"/>
      <c r="AP4723" s="165"/>
      <c r="AR4723" s="165"/>
      <c r="AT4723" s="165"/>
      <c r="AV4723" s="165"/>
      <c r="AX4723" s="165"/>
      <c r="AZ4723" s="165"/>
      <c r="BB4723" s="165"/>
    </row>
    <row r="4724" spans="1:54" s="174" customFormat="1" ht="18.399999999999999" customHeight="1" x14ac:dyDescent="0.3">
      <c r="A4724" s="182"/>
      <c r="B4724" s="160"/>
      <c r="C4724" s="64"/>
      <c r="D4724" s="161"/>
      <c r="E4724" s="161"/>
      <c r="F4724" s="165"/>
      <c r="H4724" s="165"/>
      <c r="J4724" s="165"/>
      <c r="L4724" s="165"/>
      <c r="N4724" s="165"/>
      <c r="P4724" s="165"/>
      <c r="R4724" s="165"/>
      <c r="T4724" s="165"/>
      <c r="V4724" s="165"/>
      <c r="X4724" s="165"/>
      <c r="Z4724" s="165"/>
      <c r="AB4724" s="165"/>
      <c r="AD4724" s="165"/>
      <c r="AF4724" s="165"/>
      <c r="AH4724" s="165"/>
      <c r="AJ4724" s="165"/>
      <c r="AL4724" s="165"/>
      <c r="AN4724" s="165"/>
      <c r="AP4724" s="165"/>
      <c r="AR4724" s="165"/>
      <c r="AT4724" s="165"/>
      <c r="AV4724" s="165"/>
      <c r="AX4724" s="165"/>
      <c r="AZ4724" s="165"/>
      <c r="BB4724" s="165"/>
    </row>
    <row r="4725" spans="1:54" s="174" customFormat="1" ht="18.399999999999999" customHeight="1" x14ac:dyDescent="0.3">
      <c r="A4725" s="182"/>
      <c r="B4725" s="160"/>
      <c r="C4725" s="64"/>
      <c r="D4725" s="161"/>
      <c r="E4725" s="161"/>
      <c r="H4725" s="165"/>
      <c r="J4725" s="165"/>
      <c r="L4725" s="165"/>
      <c r="N4725" s="165"/>
      <c r="P4725" s="165"/>
      <c r="R4725" s="165"/>
      <c r="T4725" s="165"/>
      <c r="V4725" s="165"/>
      <c r="X4725" s="165"/>
      <c r="Z4725" s="165"/>
      <c r="AB4725" s="165"/>
      <c r="AD4725" s="165"/>
      <c r="AF4725" s="165"/>
      <c r="AH4725" s="165"/>
      <c r="AJ4725" s="165"/>
      <c r="AL4725" s="165"/>
      <c r="AN4725" s="165"/>
      <c r="AP4725" s="165"/>
      <c r="AR4725" s="165"/>
      <c r="AT4725" s="165"/>
      <c r="AV4725" s="165"/>
      <c r="AX4725" s="165"/>
      <c r="AZ4725" s="165"/>
      <c r="BB4725" s="165"/>
    </row>
    <row r="4726" spans="1:54" s="174" customFormat="1" ht="18.399999999999999" customHeight="1" x14ac:dyDescent="0.3">
      <c r="A4726" s="182"/>
      <c r="B4726" s="160"/>
      <c r="C4726" s="64"/>
      <c r="D4726" s="161"/>
      <c r="E4726" s="161"/>
      <c r="F4726" s="165"/>
      <c r="H4726" s="165"/>
      <c r="J4726" s="165"/>
      <c r="L4726" s="165"/>
      <c r="N4726" s="165"/>
      <c r="P4726" s="165"/>
      <c r="R4726" s="165"/>
      <c r="T4726" s="165"/>
      <c r="V4726" s="165"/>
      <c r="X4726" s="165"/>
      <c r="Z4726" s="165"/>
      <c r="AB4726" s="165"/>
      <c r="AD4726" s="165"/>
      <c r="AF4726" s="165"/>
      <c r="AH4726" s="165"/>
      <c r="AJ4726" s="165"/>
      <c r="AL4726" s="165"/>
      <c r="AN4726" s="165"/>
      <c r="AP4726" s="165"/>
      <c r="AR4726" s="165"/>
      <c r="AT4726" s="165"/>
      <c r="AV4726" s="165"/>
      <c r="AX4726" s="165"/>
      <c r="AZ4726" s="165"/>
      <c r="BB4726" s="165"/>
    </row>
    <row r="4727" spans="1:54" s="174" customFormat="1" ht="18.399999999999999" customHeight="1" x14ac:dyDescent="0.3">
      <c r="A4727" s="182"/>
      <c r="B4727" s="160"/>
      <c r="C4727" s="64"/>
      <c r="D4727" s="161"/>
      <c r="E4727" s="161"/>
      <c r="F4727" s="165"/>
      <c r="H4727" s="165"/>
      <c r="J4727" s="165"/>
      <c r="L4727" s="165"/>
      <c r="N4727" s="165"/>
      <c r="P4727" s="165"/>
      <c r="R4727" s="165"/>
      <c r="T4727" s="165"/>
      <c r="V4727" s="165"/>
      <c r="X4727" s="165"/>
      <c r="Z4727" s="165"/>
      <c r="AB4727" s="165"/>
      <c r="AD4727" s="165"/>
      <c r="AF4727" s="165"/>
      <c r="AH4727" s="165"/>
      <c r="AJ4727" s="165"/>
      <c r="AL4727" s="165"/>
      <c r="AN4727" s="165"/>
      <c r="AP4727" s="165"/>
      <c r="AR4727" s="165"/>
      <c r="AT4727" s="165"/>
      <c r="AV4727" s="165"/>
      <c r="AX4727" s="165"/>
      <c r="AZ4727" s="165"/>
      <c r="BB4727" s="165"/>
    </row>
    <row r="4728" spans="1:54" s="174" customFormat="1" ht="18.399999999999999" customHeight="1" x14ac:dyDescent="0.3">
      <c r="A4728" s="182"/>
      <c r="B4728" s="160"/>
      <c r="C4728" s="64"/>
      <c r="D4728" s="161"/>
      <c r="E4728" s="161"/>
      <c r="J4728" s="165"/>
      <c r="L4728" s="165"/>
      <c r="N4728" s="165"/>
      <c r="P4728" s="165"/>
      <c r="R4728" s="165"/>
      <c r="T4728" s="165"/>
      <c r="V4728" s="165"/>
      <c r="X4728" s="165"/>
      <c r="Z4728" s="165"/>
      <c r="AB4728" s="165"/>
      <c r="AD4728" s="165"/>
      <c r="AF4728" s="165"/>
      <c r="AH4728" s="165"/>
      <c r="AJ4728" s="165"/>
      <c r="AL4728" s="165"/>
      <c r="AN4728" s="165"/>
      <c r="AP4728" s="165"/>
      <c r="AR4728" s="165"/>
      <c r="AT4728" s="165"/>
      <c r="AV4728" s="165"/>
      <c r="AX4728" s="165"/>
      <c r="AZ4728" s="165"/>
      <c r="BB4728" s="165"/>
    </row>
    <row r="4729" spans="1:54" s="174" customFormat="1" ht="18.399999999999999" customHeight="1" x14ac:dyDescent="0.3">
      <c r="A4729" s="200"/>
      <c r="B4729" s="173"/>
      <c r="C4729" s="67"/>
      <c r="D4729" s="161"/>
      <c r="E4729" s="161"/>
      <c r="H4729" s="165"/>
      <c r="J4729" s="165"/>
      <c r="L4729" s="165"/>
      <c r="N4729" s="165"/>
      <c r="P4729" s="165"/>
      <c r="R4729" s="165"/>
      <c r="T4729" s="165"/>
      <c r="V4729" s="165"/>
      <c r="X4729" s="165"/>
      <c r="Z4729" s="165"/>
      <c r="AB4729" s="165"/>
      <c r="AD4729" s="165"/>
      <c r="AF4729" s="165"/>
      <c r="AH4729" s="165"/>
      <c r="AJ4729" s="165"/>
      <c r="AL4729" s="165"/>
      <c r="AN4729" s="165"/>
      <c r="AP4729" s="165"/>
      <c r="AR4729" s="165"/>
      <c r="AT4729" s="165"/>
      <c r="AV4729" s="165"/>
      <c r="AX4729" s="165"/>
      <c r="AZ4729" s="165"/>
      <c r="BB4729" s="165"/>
    </row>
    <row r="4730" spans="1:54" s="174" customFormat="1" ht="18.399999999999999" customHeight="1" x14ac:dyDescent="0.3">
      <c r="A4730" s="200"/>
      <c r="B4730" s="173"/>
      <c r="C4730" s="67"/>
      <c r="D4730" s="161"/>
      <c r="E4730" s="161"/>
      <c r="H4730" s="165"/>
      <c r="J4730" s="165"/>
      <c r="L4730" s="165"/>
      <c r="N4730" s="165"/>
      <c r="P4730" s="165"/>
      <c r="R4730" s="165"/>
      <c r="T4730" s="165"/>
      <c r="V4730" s="165"/>
      <c r="X4730" s="165"/>
      <c r="Z4730" s="165"/>
      <c r="AB4730" s="165"/>
      <c r="AD4730" s="165"/>
      <c r="AF4730" s="165"/>
      <c r="AH4730" s="165"/>
      <c r="AJ4730" s="165"/>
      <c r="AL4730" s="165"/>
      <c r="AN4730" s="165"/>
      <c r="AP4730" s="165"/>
      <c r="AR4730" s="165"/>
      <c r="AT4730" s="165"/>
      <c r="AV4730" s="165"/>
      <c r="AX4730" s="165"/>
      <c r="AZ4730" s="165"/>
      <c r="BB4730" s="165"/>
    </row>
    <row r="4731" spans="1:54" s="174" customFormat="1" ht="18.399999999999999" customHeight="1" x14ac:dyDescent="0.3">
      <c r="A4731" s="182"/>
      <c r="B4731" s="160"/>
      <c r="C4731" s="64"/>
      <c r="D4731" s="161"/>
      <c r="E4731" s="161"/>
      <c r="H4731" s="165"/>
      <c r="J4731" s="165"/>
      <c r="L4731" s="165"/>
      <c r="N4731" s="165"/>
      <c r="P4731" s="165"/>
      <c r="R4731" s="165"/>
      <c r="T4731" s="165"/>
      <c r="V4731" s="165"/>
      <c r="X4731" s="165"/>
      <c r="Z4731" s="165"/>
      <c r="AB4731" s="165"/>
      <c r="AD4731" s="165"/>
      <c r="AF4731" s="165"/>
      <c r="AH4731" s="165"/>
      <c r="AJ4731" s="165"/>
      <c r="AL4731" s="165"/>
      <c r="AN4731" s="165"/>
      <c r="AP4731" s="165"/>
      <c r="AR4731" s="165"/>
      <c r="AT4731" s="165"/>
      <c r="AV4731" s="165"/>
      <c r="AX4731" s="165"/>
      <c r="AZ4731" s="165"/>
      <c r="BB4731" s="165"/>
    </row>
    <row r="4732" spans="1:54" s="174" customFormat="1" ht="18.399999999999999" customHeight="1" x14ac:dyDescent="0.3">
      <c r="A4732" s="182"/>
      <c r="B4732" s="160"/>
      <c r="C4732" s="64"/>
      <c r="D4732" s="161"/>
      <c r="E4732" s="161"/>
      <c r="H4732" s="165"/>
      <c r="J4732" s="165"/>
      <c r="L4732" s="165"/>
      <c r="N4732" s="165"/>
      <c r="P4732" s="165"/>
      <c r="R4732" s="165"/>
      <c r="T4732" s="165"/>
      <c r="V4732" s="165"/>
      <c r="X4732" s="165"/>
      <c r="Z4732" s="165"/>
      <c r="AB4732" s="165"/>
      <c r="AD4732" s="165"/>
      <c r="AF4732" s="165"/>
      <c r="AH4732" s="165"/>
      <c r="AJ4732" s="165"/>
      <c r="AL4732" s="165"/>
      <c r="AN4732" s="165"/>
      <c r="AP4732" s="165"/>
      <c r="AR4732" s="165"/>
      <c r="AT4732" s="165"/>
      <c r="AV4732" s="165"/>
      <c r="AX4732" s="165"/>
      <c r="AZ4732" s="165"/>
      <c r="BB4732" s="165"/>
    </row>
    <row r="4733" spans="1:54" s="174" customFormat="1" ht="18.399999999999999" customHeight="1" x14ac:dyDescent="0.3">
      <c r="A4733" s="182"/>
      <c r="B4733" s="160"/>
      <c r="C4733" s="64"/>
      <c r="D4733" s="161"/>
      <c r="E4733" s="161"/>
      <c r="F4733" s="165"/>
      <c r="H4733" s="165"/>
      <c r="J4733" s="165"/>
      <c r="L4733" s="165"/>
      <c r="N4733" s="165"/>
      <c r="P4733" s="165"/>
      <c r="R4733" s="165"/>
      <c r="T4733" s="165"/>
      <c r="V4733" s="165"/>
      <c r="X4733" s="165"/>
      <c r="Z4733" s="165"/>
      <c r="AB4733" s="165"/>
      <c r="AD4733" s="165"/>
      <c r="AF4733" s="165"/>
      <c r="AH4733" s="165"/>
      <c r="AJ4733" s="165"/>
      <c r="AL4733" s="165"/>
      <c r="AN4733" s="165"/>
      <c r="AP4733" s="165"/>
      <c r="AR4733" s="165"/>
      <c r="AT4733" s="165"/>
      <c r="AV4733" s="165"/>
      <c r="AX4733" s="165"/>
      <c r="AZ4733" s="165"/>
      <c r="BB4733" s="165"/>
    </row>
    <row r="4734" spans="1:54" s="174" customFormat="1" ht="18.399999999999999" customHeight="1" x14ac:dyDescent="0.3">
      <c r="A4734" s="182"/>
      <c r="B4734" s="160"/>
      <c r="C4734" s="64"/>
      <c r="D4734" s="161"/>
      <c r="E4734" s="161"/>
      <c r="J4734" s="164"/>
      <c r="L4734" s="164"/>
      <c r="N4734" s="164"/>
      <c r="P4734" s="164"/>
      <c r="R4734" s="164"/>
      <c r="T4734" s="164"/>
      <c r="V4734" s="164"/>
      <c r="X4734" s="164"/>
      <c r="Z4734" s="164"/>
      <c r="AB4734" s="164"/>
      <c r="AD4734" s="164"/>
      <c r="AF4734" s="164"/>
      <c r="AH4734" s="164"/>
      <c r="AJ4734" s="164"/>
      <c r="AL4734" s="164"/>
      <c r="AN4734" s="164"/>
      <c r="AP4734" s="164"/>
      <c r="AR4734" s="164"/>
      <c r="AT4734" s="164"/>
      <c r="AV4734" s="164"/>
      <c r="AX4734" s="164"/>
      <c r="AZ4734" s="164"/>
      <c r="BB4734" s="164"/>
    </row>
    <row r="4735" spans="1:54" s="174" customFormat="1" ht="18.399999999999999" customHeight="1" x14ac:dyDescent="0.3">
      <c r="A4735" s="182"/>
      <c r="B4735" s="160"/>
      <c r="C4735" s="64"/>
      <c r="D4735" s="161"/>
      <c r="E4735" s="161"/>
      <c r="H4735" s="178"/>
      <c r="J4735" s="178"/>
      <c r="L4735" s="178"/>
      <c r="N4735" s="178"/>
      <c r="P4735" s="178"/>
      <c r="R4735" s="178"/>
      <c r="T4735" s="178"/>
      <c r="V4735" s="178"/>
      <c r="X4735" s="178"/>
      <c r="Z4735" s="178"/>
      <c r="AB4735" s="178"/>
      <c r="AD4735" s="178"/>
      <c r="AF4735" s="178"/>
      <c r="AH4735" s="178"/>
      <c r="AJ4735" s="178"/>
      <c r="AL4735" s="178"/>
      <c r="AN4735" s="178"/>
      <c r="AP4735" s="178"/>
      <c r="AR4735" s="178"/>
      <c r="AT4735" s="178"/>
      <c r="AV4735" s="178"/>
      <c r="AX4735" s="178"/>
      <c r="AZ4735" s="178"/>
      <c r="BB4735" s="178"/>
    </row>
    <row r="4736" spans="1:54" s="174" customFormat="1" ht="18.399999999999999" customHeight="1" x14ac:dyDescent="0.3">
      <c r="A4736" s="182"/>
      <c r="B4736" s="160"/>
      <c r="C4736" s="64"/>
      <c r="D4736" s="161"/>
      <c r="E4736" s="161"/>
      <c r="H4736" s="165"/>
      <c r="J4736" s="165"/>
      <c r="L4736" s="165"/>
      <c r="N4736" s="165"/>
      <c r="P4736" s="165"/>
      <c r="R4736" s="165"/>
      <c r="T4736" s="165"/>
      <c r="V4736" s="165"/>
      <c r="X4736" s="165"/>
      <c r="Z4736" s="165"/>
      <c r="AB4736" s="165"/>
      <c r="AD4736" s="165"/>
      <c r="AF4736" s="165"/>
      <c r="AH4736" s="165"/>
      <c r="AJ4736" s="165"/>
      <c r="AL4736" s="165"/>
      <c r="AN4736" s="165"/>
      <c r="AP4736" s="165"/>
      <c r="AR4736" s="165"/>
      <c r="AT4736" s="165"/>
      <c r="AV4736" s="165"/>
      <c r="AX4736" s="165"/>
      <c r="AZ4736" s="165"/>
      <c r="BB4736" s="165"/>
    </row>
    <row r="4737" spans="1:54" s="174" customFormat="1" ht="18.399999999999999" customHeight="1" x14ac:dyDescent="0.3">
      <c r="A4737" s="182"/>
      <c r="B4737" s="160"/>
      <c r="C4737" s="64"/>
      <c r="D4737" s="161"/>
      <c r="E4737" s="161"/>
      <c r="F4737" s="165"/>
      <c r="H4737" s="165"/>
      <c r="J4737" s="165"/>
      <c r="L4737" s="165"/>
      <c r="N4737" s="165"/>
      <c r="P4737" s="165"/>
      <c r="R4737" s="165"/>
      <c r="T4737" s="165"/>
      <c r="V4737" s="165"/>
      <c r="X4737" s="165"/>
      <c r="Z4737" s="165"/>
      <c r="AB4737" s="165"/>
      <c r="AD4737" s="165"/>
      <c r="AF4737" s="165"/>
      <c r="AH4737" s="165"/>
      <c r="AJ4737" s="165"/>
      <c r="AL4737" s="165"/>
      <c r="AN4737" s="165"/>
      <c r="AP4737" s="165"/>
      <c r="AR4737" s="165"/>
      <c r="AT4737" s="165"/>
      <c r="AV4737" s="165"/>
      <c r="AX4737" s="165"/>
      <c r="AZ4737" s="165"/>
      <c r="BB4737" s="165"/>
    </row>
    <row r="4738" spans="1:54" s="174" customFormat="1" ht="18.399999999999999" customHeight="1" x14ac:dyDescent="0.3">
      <c r="A4738" s="182"/>
      <c r="B4738" s="160"/>
      <c r="C4738" s="64"/>
      <c r="D4738" s="161"/>
      <c r="E4738" s="161"/>
      <c r="H4738" s="165"/>
      <c r="J4738" s="165"/>
      <c r="L4738" s="165"/>
      <c r="N4738" s="165"/>
      <c r="P4738" s="165"/>
      <c r="R4738" s="165"/>
      <c r="T4738" s="165"/>
      <c r="V4738" s="165"/>
      <c r="X4738" s="165"/>
      <c r="Z4738" s="165"/>
      <c r="AB4738" s="165"/>
      <c r="AD4738" s="165"/>
      <c r="AF4738" s="165"/>
      <c r="AH4738" s="165"/>
      <c r="AJ4738" s="165"/>
      <c r="AL4738" s="165"/>
      <c r="AN4738" s="165"/>
      <c r="AP4738" s="165"/>
      <c r="AR4738" s="165"/>
      <c r="AT4738" s="165"/>
      <c r="AV4738" s="165"/>
      <c r="AX4738" s="165"/>
      <c r="AZ4738" s="165"/>
      <c r="BB4738" s="165"/>
    </row>
    <row r="4739" spans="1:54" s="174" customFormat="1" ht="18.399999999999999" customHeight="1" x14ac:dyDescent="0.3">
      <c r="A4739" s="182"/>
      <c r="B4739" s="160"/>
      <c r="C4739" s="64"/>
      <c r="D4739" s="161"/>
      <c r="E4739" s="161"/>
      <c r="J4739" s="165"/>
      <c r="L4739" s="165"/>
      <c r="N4739" s="165"/>
      <c r="P4739" s="165"/>
      <c r="R4739" s="165"/>
      <c r="T4739" s="165"/>
      <c r="V4739" s="165"/>
      <c r="X4739" s="165"/>
      <c r="Z4739" s="165"/>
      <c r="AB4739" s="165"/>
      <c r="AD4739" s="165"/>
      <c r="AF4739" s="165"/>
      <c r="AH4739" s="165"/>
      <c r="AJ4739" s="165"/>
      <c r="AL4739" s="165"/>
      <c r="AN4739" s="165"/>
      <c r="AP4739" s="165"/>
      <c r="AR4739" s="165"/>
      <c r="AT4739" s="165"/>
      <c r="AV4739" s="165"/>
      <c r="AX4739" s="165"/>
      <c r="AZ4739" s="165"/>
      <c r="BB4739" s="165"/>
    </row>
    <row r="4740" spans="1:54" ht="18.399999999999999" customHeight="1" x14ac:dyDescent="0.3">
      <c r="A4740" s="182"/>
      <c r="B4740" s="160"/>
      <c r="C4740" s="64"/>
      <c r="D4740" s="161"/>
    </row>
    <row r="4741" spans="1:54" s="174" customFormat="1" ht="18.399999999999999" customHeight="1" x14ac:dyDescent="0.3">
      <c r="A4741" s="200"/>
      <c r="B4741" s="173"/>
      <c r="C4741" s="67"/>
      <c r="D4741" s="161"/>
      <c r="E4741" s="161"/>
      <c r="H4741" s="165"/>
      <c r="J4741" s="165"/>
      <c r="L4741" s="165"/>
      <c r="N4741" s="165"/>
      <c r="P4741" s="165"/>
      <c r="R4741" s="165"/>
      <c r="T4741" s="165"/>
      <c r="V4741" s="165"/>
      <c r="X4741" s="165"/>
      <c r="Z4741" s="165"/>
      <c r="AB4741" s="165"/>
      <c r="AD4741" s="165"/>
      <c r="AF4741" s="165"/>
      <c r="AH4741" s="165"/>
      <c r="AJ4741" s="165"/>
      <c r="AL4741" s="165"/>
      <c r="AN4741" s="165"/>
      <c r="AP4741" s="165"/>
      <c r="AR4741" s="165"/>
      <c r="AT4741" s="165"/>
      <c r="AV4741" s="165"/>
      <c r="AX4741" s="165"/>
      <c r="AZ4741" s="165"/>
      <c r="BB4741" s="165"/>
    </row>
    <row r="4742" spans="1:54" s="174" customFormat="1" ht="18.399999999999999" customHeight="1" x14ac:dyDescent="0.3">
      <c r="A4742" s="182"/>
      <c r="B4742" s="160"/>
      <c r="C4742" s="64"/>
      <c r="D4742" s="161"/>
      <c r="E4742" s="161"/>
      <c r="H4742" s="165"/>
      <c r="J4742" s="165"/>
      <c r="L4742" s="165"/>
      <c r="N4742" s="165"/>
      <c r="P4742" s="165"/>
      <c r="R4742" s="165"/>
      <c r="T4742" s="165"/>
      <c r="V4742" s="165"/>
      <c r="X4742" s="165"/>
      <c r="Z4742" s="165"/>
      <c r="AB4742" s="165"/>
      <c r="AD4742" s="165"/>
      <c r="AF4742" s="165"/>
      <c r="AH4742" s="165"/>
      <c r="AJ4742" s="165"/>
      <c r="AL4742" s="165"/>
      <c r="AN4742" s="165"/>
      <c r="AP4742" s="165"/>
      <c r="AR4742" s="165"/>
      <c r="AT4742" s="165"/>
      <c r="AV4742" s="165"/>
      <c r="AX4742" s="165"/>
      <c r="AZ4742" s="165"/>
      <c r="BB4742" s="165"/>
    </row>
    <row r="4743" spans="1:54" s="174" customFormat="1" ht="18.399999999999999" customHeight="1" x14ac:dyDescent="0.3">
      <c r="A4743" s="182"/>
      <c r="B4743" s="160"/>
      <c r="C4743" s="64"/>
      <c r="D4743" s="161"/>
      <c r="E4743" s="161"/>
      <c r="H4743" s="165"/>
      <c r="J4743" s="165"/>
      <c r="L4743" s="165"/>
      <c r="N4743" s="165"/>
      <c r="P4743" s="165"/>
      <c r="R4743" s="165"/>
      <c r="T4743" s="165"/>
      <c r="V4743" s="165"/>
      <c r="X4743" s="165"/>
      <c r="Z4743" s="165"/>
      <c r="AB4743" s="165"/>
      <c r="AD4743" s="165"/>
      <c r="AF4743" s="165"/>
      <c r="AH4743" s="165"/>
      <c r="AJ4743" s="165"/>
      <c r="AL4743" s="165"/>
      <c r="AN4743" s="165"/>
      <c r="AP4743" s="165"/>
      <c r="AR4743" s="165"/>
      <c r="AT4743" s="165"/>
      <c r="AV4743" s="165"/>
      <c r="AX4743" s="165"/>
      <c r="AZ4743" s="165"/>
      <c r="BB4743" s="165"/>
    </row>
    <row r="4744" spans="1:54" s="174" customFormat="1" ht="18.399999999999999" customHeight="1" x14ac:dyDescent="0.3">
      <c r="A4744" s="182"/>
      <c r="B4744" s="160"/>
      <c r="C4744" s="64"/>
      <c r="D4744" s="161"/>
      <c r="E4744" s="161"/>
      <c r="H4744" s="165"/>
      <c r="J4744" s="165"/>
      <c r="L4744" s="165"/>
      <c r="N4744" s="165"/>
      <c r="P4744" s="165"/>
      <c r="R4744" s="165"/>
      <c r="T4744" s="165"/>
      <c r="V4744" s="165"/>
      <c r="X4744" s="165"/>
      <c r="Z4744" s="165"/>
      <c r="AB4744" s="165"/>
      <c r="AD4744" s="165"/>
      <c r="AF4744" s="165"/>
      <c r="AH4744" s="165"/>
      <c r="AJ4744" s="165"/>
      <c r="AL4744" s="165"/>
      <c r="AN4744" s="165"/>
      <c r="AP4744" s="165"/>
      <c r="AR4744" s="165"/>
      <c r="AT4744" s="165"/>
      <c r="AV4744" s="165"/>
      <c r="AX4744" s="165"/>
      <c r="AZ4744" s="165"/>
      <c r="BB4744" s="165"/>
    </row>
    <row r="4745" spans="1:54" ht="18.399999999999999" customHeight="1" x14ac:dyDescent="0.3">
      <c r="A4745" s="182"/>
      <c r="B4745" s="160"/>
      <c r="C4745" s="64"/>
      <c r="D4745" s="161"/>
      <c r="F4745" s="174"/>
    </row>
    <row r="4746" spans="1:54" ht="18.399999999999999" customHeight="1" x14ac:dyDescent="0.3">
      <c r="A4746" s="182"/>
      <c r="B4746" s="160"/>
      <c r="C4746" s="64"/>
      <c r="D4746" s="161"/>
      <c r="F4746" s="174"/>
    </row>
    <row r="4747" spans="1:54" ht="18.399999999999999" customHeight="1" x14ac:dyDescent="0.3">
      <c r="A4747" s="182"/>
      <c r="B4747" s="160"/>
      <c r="C4747" s="64"/>
      <c r="D4747" s="161"/>
    </row>
    <row r="4748" spans="1:54" ht="18.399999999999999" customHeight="1" x14ac:dyDescent="0.3">
      <c r="A4748" s="182"/>
      <c r="B4748" s="160"/>
      <c r="C4748" s="64"/>
      <c r="D4748" s="161"/>
    </row>
    <row r="4749" spans="1:54" ht="18.399999999999999" customHeight="1" x14ac:dyDescent="0.3">
      <c r="A4749" s="182"/>
      <c r="B4749" s="160"/>
      <c r="C4749" s="64"/>
      <c r="D4749" s="161"/>
    </row>
    <row r="4750" spans="1:54" s="174" customFormat="1" ht="18.399999999999999" customHeight="1" x14ac:dyDescent="0.3">
      <c r="A4750" s="182"/>
      <c r="B4750" s="160"/>
      <c r="C4750" s="64"/>
      <c r="D4750" s="161"/>
      <c r="E4750" s="161"/>
      <c r="F4750" s="165"/>
      <c r="H4750" s="165"/>
      <c r="J4750" s="165"/>
      <c r="L4750" s="165"/>
      <c r="N4750" s="165"/>
      <c r="P4750" s="165"/>
      <c r="R4750" s="165"/>
      <c r="T4750" s="165"/>
      <c r="V4750" s="165"/>
      <c r="X4750" s="165"/>
      <c r="Z4750" s="165"/>
      <c r="AB4750" s="165"/>
      <c r="AD4750" s="165"/>
      <c r="AF4750" s="165"/>
      <c r="AH4750" s="165"/>
      <c r="AJ4750" s="165"/>
      <c r="AL4750" s="165"/>
      <c r="AN4750" s="165"/>
      <c r="AP4750" s="165"/>
      <c r="AR4750" s="165"/>
      <c r="AT4750" s="165"/>
      <c r="AV4750" s="165"/>
      <c r="AX4750" s="165"/>
      <c r="AZ4750" s="165"/>
      <c r="BB4750" s="165"/>
    </row>
    <row r="4751" spans="1:54" ht="18.399999999999999" customHeight="1" x14ac:dyDescent="0.3">
      <c r="A4751" s="182"/>
      <c r="B4751" s="160"/>
      <c r="C4751" s="64"/>
      <c r="D4751" s="161"/>
    </row>
    <row r="4752" spans="1:54" ht="18.399999999999999" customHeight="1" x14ac:dyDescent="0.3">
      <c r="A4752" s="182"/>
      <c r="B4752" s="160"/>
      <c r="C4752" s="64"/>
      <c r="D4752" s="161"/>
    </row>
    <row r="4753" spans="1:54" s="174" customFormat="1" ht="18.399999999999999" customHeight="1" x14ac:dyDescent="0.3">
      <c r="A4753" s="182"/>
      <c r="B4753" s="160"/>
      <c r="C4753" s="64"/>
      <c r="D4753" s="161"/>
      <c r="E4753" s="161"/>
      <c r="F4753" s="165"/>
      <c r="H4753" s="165"/>
      <c r="J4753" s="165"/>
      <c r="L4753" s="165"/>
      <c r="N4753" s="165"/>
      <c r="P4753" s="165"/>
      <c r="R4753" s="165"/>
      <c r="T4753" s="165"/>
      <c r="V4753" s="165"/>
      <c r="X4753" s="165"/>
      <c r="Z4753" s="165"/>
      <c r="AB4753" s="165"/>
      <c r="AD4753" s="165"/>
      <c r="AF4753" s="165"/>
      <c r="AH4753" s="165"/>
      <c r="AJ4753" s="165"/>
      <c r="AL4753" s="165"/>
      <c r="AN4753" s="165"/>
      <c r="AP4753" s="165"/>
      <c r="AR4753" s="165"/>
      <c r="AT4753" s="165"/>
      <c r="AV4753" s="165"/>
      <c r="AX4753" s="165"/>
      <c r="AZ4753" s="165"/>
      <c r="BB4753" s="165"/>
    </row>
    <row r="4754" spans="1:54" s="174" customFormat="1" ht="18.399999999999999" customHeight="1" x14ac:dyDescent="0.3">
      <c r="A4754" s="182"/>
      <c r="B4754" s="161"/>
      <c r="C4754" s="89"/>
      <c r="D4754" s="177"/>
      <c r="E4754" s="161"/>
      <c r="H4754" s="165"/>
      <c r="J4754" s="165"/>
      <c r="L4754" s="165"/>
      <c r="N4754" s="165"/>
      <c r="P4754" s="165"/>
      <c r="R4754" s="165"/>
      <c r="T4754" s="165"/>
      <c r="V4754" s="165"/>
      <c r="X4754" s="165"/>
      <c r="Z4754" s="165"/>
      <c r="AB4754" s="165"/>
      <c r="AD4754" s="165"/>
      <c r="AF4754" s="165"/>
      <c r="AH4754" s="165"/>
      <c r="AJ4754" s="165"/>
      <c r="AL4754" s="165"/>
      <c r="AN4754" s="165"/>
      <c r="AP4754" s="165"/>
      <c r="AR4754" s="165"/>
      <c r="AT4754" s="165"/>
      <c r="AV4754" s="165"/>
      <c r="AX4754" s="165"/>
      <c r="AZ4754" s="165"/>
      <c r="BB4754" s="165"/>
    </row>
    <row r="4755" spans="1:54" s="174" customFormat="1" ht="18.399999999999999" customHeight="1" x14ac:dyDescent="0.3">
      <c r="A4755" s="182"/>
      <c r="B4755" s="160"/>
      <c r="C4755" s="64"/>
      <c r="D4755" s="161"/>
      <c r="E4755" s="161"/>
      <c r="H4755" s="165"/>
      <c r="J4755" s="165"/>
      <c r="L4755" s="165"/>
      <c r="N4755" s="165"/>
      <c r="P4755" s="165"/>
      <c r="R4755" s="165"/>
      <c r="T4755" s="165"/>
      <c r="V4755" s="165"/>
      <c r="X4755" s="165"/>
      <c r="Z4755" s="165"/>
      <c r="AB4755" s="165"/>
      <c r="AD4755" s="165"/>
      <c r="AF4755" s="165"/>
      <c r="AH4755" s="165"/>
      <c r="AJ4755" s="165"/>
      <c r="AL4755" s="165"/>
      <c r="AN4755" s="165"/>
      <c r="AP4755" s="165"/>
      <c r="AR4755" s="165"/>
      <c r="AT4755" s="165"/>
      <c r="AV4755" s="165"/>
      <c r="AX4755" s="165"/>
      <c r="AZ4755" s="165"/>
      <c r="BB4755" s="165"/>
    </row>
    <row r="4756" spans="1:54" s="174" customFormat="1" ht="18.399999999999999" customHeight="1" x14ac:dyDescent="0.3">
      <c r="A4756" s="182"/>
      <c r="B4756" s="160"/>
      <c r="C4756" s="64"/>
      <c r="D4756" s="161"/>
      <c r="E4756" s="161"/>
      <c r="F4756" s="165"/>
      <c r="H4756" s="165"/>
      <c r="J4756" s="165"/>
      <c r="L4756" s="165"/>
      <c r="N4756" s="165"/>
      <c r="P4756" s="165"/>
      <c r="R4756" s="165"/>
      <c r="T4756" s="165"/>
      <c r="V4756" s="165"/>
      <c r="X4756" s="165"/>
      <c r="Z4756" s="165"/>
      <c r="AB4756" s="165"/>
      <c r="AD4756" s="165"/>
      <c r="AF4756" s="165"/>
      <c r="AH4756" s="165"/>
      <c r="AJ4756" s="165"/>
      <c r="AL4756" s="165"/>
      <c r="AN4756" s="165"/>
      <c r="AP4756" s="165"/>
      <c r="AR4756" s="165"/>
      <c r="AT4756" s="165"/>
      <c r="AV4756" s="165"/>
      <c r="AX4756" s="165"/>
      <c r="AZ4756" s="165"/>
      <c r="BB4756" s="165"/>
    </row>
    <row r="4757" spans="1:54" s="174" customFormat="1" ht="18.399999999999999" customHeight="1" x14ac:dyDescent="0.3">
      <c r="A4757" s="182"/>
      <c r="B4757" s="160"/>
      <c r="C4757" s="64"/>
      <c r="D4757" s="161"/>
      <c r="E4757" s="161"/>
      <c r="F4757" s="165"/>
      <c r="H4757" s="165"/>
      <c r="J4757" s="165"/>
      <c r="L4757" s="165"/>
      <c r="N4757" s="165"/>
      <c r="P4757" s="165"/>
      <c r="R4757" s="165"/>
      <c r="T4757" s="165"/>
      <c r="V4757" s="165"/>
      <c r="X4757" s="165"/>
      <c r="Z4757" s="165"/>
      <c r="AB4757" s="165"/>
      <c r="AD4757" s="165"/>
      <c r="AF4757" s="165"/>
      <c r="AH4757" s="165"/>
      <c r="AJ4757" s="165"/>
      <c r="AL4757" s="165"/>
      <c r="AN4757" s="165"/>
      <c r="AP4757" s="165"/>
      <c r="AR4757" s="165"/>
      <c r="AT4757" s="165"/>
      <c r="AV4757" s="165"/>
      <c r="AX4757" s="165"/>
      <c r="AZ4757" s="165"/>
      <c r="BB4757" s="165"/>
    </row>
    <row r="4758" spans="1:54" ht="18.399999999999999" customHeight="1" x14ac:dyDescent="0.3">
      <c r="A4758" s="182"/>
      <c r="B4758" s="160"/>
      <c r="C4758" s="64"/>
      <c r="D4758" s="161"/>
      <c r="F4758" s="174"/>
    </row>
    <row r="4759" spans="1:54" ht="18.399999999999999" customHeight="1" x14ac:dyDescent="0.3">
      <c r="A4759" s="182"/>
      <c r="D4759" s="164"/>
      <c r="F4759" s="174"/>
    </row>
    <row r="4760" spans="1:54" ht="18.399999999999999" customHeight="1" x14ac:dyDescent="0.3">
      <c r="A4760" s="182"/>
      <c r="B4760" s="160"/>
      <c r="C4760" s="64"/>
      <c r="D4760" s="161"/>
      <c r="F4760" s="174"/>
      <c r="H4760" s="174"/>
      <c r="J4760" s="164"/>
      <c r="L4760" s="164"/>
      <c r="N4760" s="164"/>
      <c r="P4760" s="164"/>
      <c r="R4760" s="164"/>
      <c r="T4760" s="164"/>
      <c r="V4760" s="164"/>
      <c r="X4760" s="164"/>
      <c r="Z4760" s="164"/>
      <c r="AB4760" s="164"/>
      <c r="AD4760" s="164"/>
      <c r="AF4760" s="164"/>
      <c r="AH4760" s="164"/>
      <c r="AJ4760" s="164"/>
      <c r="AL4760" s="164"/>
      <c r="AN4760" s="164"/>
      <c r="AP4760" s="164"/>
      <c r="AR4760" s="164"/>
      <c r="AT4760" s="164"/>
      <c r="AV4760" s="164"/>
      <c r="AX4760" s="164"/>
      <c r="AZ4760" s="164"/>
      <c r="BB4760" s="164"/>
    </row>
    <row r="4761" spans="1:54" ht="18.399999999999999" customHeight="1" x14ac:dyDescent="0.3">
      <c r="A4761" s="182"/>
      <c r="B4761" s="160"/>
      <c r="C4761" s="64"/>
      <c r="D4761" s="161"/>
      <c r="F4761" s="174"/>
    </row>
    <row r="4762" spans="1:54" s="174" customFormat="1" ht="18.399999999999999" customHeight="1" x14ac:dyDescent="0.3">
      <c r="A4762" s="182"/>
      <c r="B4762" s="160"/>
      <c r="C4762" s="64"/>
      <c r="D4762" s="161"/>
      <c r="E4762" s="161"/>
      <c r="H4762" s="165"/>
      <c r="J4762" s="165"/>
      <c r="L4762" s="165"/>
      <c r="N4762" s="165"/>
      <c r="P4762" s="165"/>
      <c r="R4762" s="165"/>
      <c r="T4762" s="165"/>
      <c r="V4762" s="165"/>
      <c r="X4762" s="165"/>
      <c r="Z4762" s="165"/>
      <c r="AB4762" s="165"/>
      <c r="AD4762" s="165"/>
      <c r="AF4762" s="165"/>
      <c r="AH4762" s="165"/>
      <c r="AJ4762" s="165"/>
      <c r="AL4762" s="165"/>
      <c r="AN4762" s="165"/>
      <c r="AP4762" s="165"/>
      <c r="AR4762" s="165"/>
      <c r="AT4762" s="165"/>
      <c r="AV4762" s="165"/>
      <c r="AX4762" s="165"/>
      <c r="AZ4762" s="165"/>
      <c r="BB4762" s="165"/>
    </row>
    <row r="4763" spans="1:54" ht="18.399999999999999" customHeight="1" x14ac:dyDescent="0.3">
      <c r="A4763" s="182"/>
      <c r="B4763" s="160"/>
      <c r="C4763" s="64"/>
      <c r="D4763" s="161"/>
    </row>
    <row r="4764" spans="1:54" s="174" customFormat="1" ht="18.399999999999999" customHeight="1" x14ac:dyDescent="0.3">
      <c r="A4764" s="182"/>
      <c r="B4764" s="160"/>
      <c r="C4764" s="64"/>
      <c r="D4764" s="161"/>
      <c r="E4764" s="161"/>
      <c r="H4764" s="165"/>
      <c r="J4764" s="165"/>
      <c r="L4764" s="165"/>
      <c r="N4764" s="165"/>
      <c r="P4764" s="165"/>
      <c r="R4764" s="165"/>
      <c r="T4764" s="165"/>
      <c r="V4764" s="165"/>
      <c r="X4764" s="165"/>
      <c r="Z4764" s="165"/>
      <c r="AB4764" s="165"/>
      <c r="AD4764" s="165"/>
      <c r="AF4764" s="165"/>
      <c r="AH4764" s="165"/>
      <c r="AJ4764" s="165"/>
      <c r="AL4764" s="165"/>
      <c r="AN4764" s="165"/>
      <c r="AP4764" s="165"/>
      <c r="AR4764" s="165"/>
      <c r="AT4764" s="165"/>
      <c r="AV4764" s="165"/>
      <c r="AX4764" s="165"/>
      <c r="AZ4764" s="165"/>
      <c r="BB4764" s="165"/>
    </row>
    <row r="4765" spans="1:54" s="174" customFormat="1" ht="18.399999999999999" customHeight="1" x14ac:dyDescent="0.3">
      <c r="A4765" s="182"/>
      <c r="B4765" s="160"/>
      <c r="C4765" s="64"/>
      <c r="D4765" s="161"/>
      <c r="E4765" s="161"/>
      <c r="F4765" s="165"/>
      <c r="H4765" s="165"/>
      <c r="J4765" s="165"/>
      <c r="L4765" s="165"/>
      <c r="N4765" s="165"/>
      <c r="P4765" s="165"/>
      <c r="R4765" s="165"/>
      <c r="T4765" s="165"/>
      <c r="V4765" s="165"/>
      <c r="X4765" s="165"/>
      <c r="Z4765" s="165"/>
      <c r="AB4765" s="165"/>
      <c r="AD4765" s="165"/>
      <c r="AF4765" s="165"/>
      <c r="AH4765" s="165"/>
      <c r="AJ4765" s="165"/>
      <c r="AL4765" s="165"/>
      <c r="AN4765" s="165"/>
      <c r="AP4765" s="165"/>
      <c r="AR4765" s="165"/>
      <c r="AT4765" s="165"/>
      <c r="AV4765" s="165"/>
      <c r="AX4765" s="165"/>
      <c r="AZ4765" s="165"/>
      <c r="BB4765" s="165"/>
    </row>
    <row r="4766" spans="1:54" s="174" customFormat="1" ht="18.399999999999999" customHeight="1" x14ac:dyDescent="0.3">
      <c r="A4766" s="182"/>
      <c r="B4766" s="160"/>
      <c r="C4766" s="64"/>
      <c r="D4766" s="161"/>
      <c r="E4766" s="161"/>
      <c r="F4766" s="165"/>
      <c r="H4766" s="165"/>
      <c r="J4766" s="165"/>
      <c r="L4766" s="165"/>
      <c r="N4766" s="165"/>
      <c r="P4766" s="165"/>
      <c r="R4766" s="165"/>
      <c r="T4766" s="165"/>
      <c r="V4766" s="165"/>
      <c r="X4766" s="165"/>
      <c r="Z4766" s="165"/>
      <c r="AB4766" s="165"/>
      <c r="AD4766" s="165"/>
      <c r="AF4766" s="165"/>
      <c r="AH4766" s="165"/>
      <c r="AJ4766" s="165"/>
      <c r="AL4766" s="165"/>
      <c r="AN4766" s="165"/>
      <c r="AP4766" s="165"/>
      <c r="AR4766" s="165"/>
      <c r="AT4766" s="165"/>
      <c r="AV4766" s="165"/>
      <c r="AX4766" s="165"/>
      <c r="AZ4766" s="165"/>
      <c r="BB4766" s="165"/>
    </row>
    <row r="4767" spans="1:54" s="174" customFormat="1" ht="18.399999999999999" customHeight="1" x14ac:dyDescent="0.3">
      <c r="A4767" s="182"/>
      <c r="B4767" s="161"/>
      <c r="C4767" s="89"/>
      <c r="D4767" s="164"/>
      <c r="E4767" s="161"/>
      <c r="H4767" s="165"/>
      <c r="J4767" s="165"/>
      <c r="L4767" s="165"/>
      <c r="N4767" s="165"/>
      <c r="P4767" s="165"/>
      <c r="R4767" s="165"/>
      <c r="T4767" s="165"/>
      <c r="V4767" s="165"/>
      <c r="X4767" s="165"/>
      <c r="Z4767" s="165"/>
      <c r="AB4767" s="165"/>
      <c r="AD4767" s="165"/>
      <c r="AF4767" s="165"/>
      <c r="AH4767" s="165"/>
      <c r="AJ4767" s="165"/>
      <c r="AL4767" s="165"/>
      <c r="AN4767" s="165"/>
      <c r="AP4767" s="165"/>
      <c r="AR4767" s="165"/>
      <c r="AT4767" s="165"/>
      <c r="AV4767" s="165"/>
      <c r="AX4767" s="165"/>
      <c r="AZ4767" s="165"/>
      <c r="BB4767" s="165"/>
    </row>
    <row r="4768" spans="1:54" s="174" customFormat="1" ht="18.399999999999999" customHeight="1" x14ac:dyDescent="0.3">
      <c r="A4768" s="182"/>
      <c r="B4768" s="160"/>
      <c r="C4768" s="64"/>
      <c r="D4768" s="161"/>
      <c r="E4768" s="161"/>
      <c r="F4768" s="165"/>
      <c r="H4768" s="165"/>
      <c r="J4768" s="165"/>
      <c r="L4768" s="165"/>
      <c r="N4768" s="165"/>
      <c r="P4768" s="165"/>
      <c r="R4768" s="165"/>
      <c r="T4768" s="165"/>
      <c r="V4768" s="165"/>
      <c r="X4768" s="165"/>
      <c r="Z4768" s="165"/>
      <c r="AB4768" s="165"/>
      <c r="AD4768" s="165"/>
      <c r="AF4768" s="165"/>
      <c r="AH4768" s="165"/>
      <c r="AJ4768" s="165"/>
      <c r="AL4768" s="165"/>
      <c r="AN4768" s="165"/>
      <c r="AP4768" s="165"/>
      <c r="AR4768" s="165"/>
      <c r="AT4768" s="165"/>
      <c r="AV4768" s="165"/>
      <c r="AX4768" s="165"/>
      <c r="AZ4768" s="165"/>
      <c r="BB4768" s="165"/>
    </row>
    <row r="4769" spans="1:54" s="174" customFormat="1" ht="18.399999999999999" customHeight="1" x14ac:dyDescent="0.3">
      <c r="A4769" s="182"/>
      <c r="B4769" s="160"/>
      <c r="C4769" s="64"/>
      <c r="D4769" s="161"/>
      <c r="E4769" s="161"/>
      <c r="F4769" s="165"/>
      <c r="H4769" s="165"/>
      <c r="J4769" s="165"/>
      <c r="L4769" s="165"/>
      <c r="N4769" s="165"/>
      <c r="P4769" s="165"/>
      <c r="R4769" s="165"/>
      <c r="T4769" s="165"/>
      <c r="V4769" s="165"/>
      <c r="X4769" s="165"/>
      <c r="Z4769" s="165"/>
      <c r="AB4769" s="165"/>
      <c r="AD4769" s="165"/>
      <c r="AF4769" s="165"/>
      <c r="AH4769" s="165"/>
      <c r="AJ4769" s="165"/>
      <c r="AL4769" s="165"/>
      <c r="AN4769" s="165"/>
      <c r="AP4769" s="165"/>
      <c r="AR4769" s="165"/>
      <c r="AT4769" s="165"/>
      <c r="AV4769" s="165"/>
      <c r="AX4769" s="165"/>
      <c r="AZ4769" s="165"/>
      <c r="BB4769" s="165"/>
    </row>
    <row r="4770" spans="1:54" s="174" customFormat="1" ht="18.399999999999999" customHeight="1" x14ac:dyDescent="0.3">
      <c r="A4770" s="182"/>
      <c r="B4770" s="160"/>
      <c r="C4770" s="64"/>
      <c r="D4770" s="161"/>
      <c r="E4770" s="161"/>
      <c r="F4770" s="165"/>
      <c r="H4770" s="165"/>
      <c r="J4770" s="165"/>
      <c r="L4770" s="165"/>
      <c r="N4770" s="165"/>
      <c r="P4770" s="165"/>
      <c r="R4770" s="165"/>
      <c r="T4770" s="165"/>
      <c r="V4770" s="165"/>
      <c r="X4770" s="165"/>
      <c r="Z4770" s="165"/>
      <c r="AB4770" s="165"/>
      <c r="AD4770" s="165"/>
      <c r="AF4770" s="165"/>
      <c r="AH4770" s="165"/>
      <c r="AJ4770" s="165"/>
      <c r="AL4770" s="165"/>
      <c r="AN4770" s="165"/>
      <c r="AP4770" s="165"/>
      <c r="AR4770" s="165"/>
      <c r="AT4770" s="165"/>
      <c r="AV4770" s="165"/>
      <c r="AX4770" s="165"/>
      <c r="AZ4770" s="165"/>
      <c r="BB4770" s="165"/>
    </row>
    <row r="4771" spans="1:54" s="174" customFormat="1" ht="18.399999999999999" customHeight="1" x14ac:dyDescent="0.3">
      <c r="A4771" s="182"/>
      <c r="B4771" s="160"/>
      <c r="C4771" s="64"/>
      <c r="D4771" s="161"/>
      <c r="E4771" s="161"/>
      <c r="F4771" s="165"/>
      <c r="H4771" s="165"/>
      <c r="J4771" s="165"/>
      <c r="L4771" s="165"/>
      <c r="N4771" s="165"/>
      <c r="P4771" s="165"/>
      <c r="R4771" s="165"/>
      <c r="T4771" s="165"/>
      <c r="V4771" s="165"/>
      <c r="X4771" s="165"/>
      <c r="Z4771" s="165"/>
      <c r="AB4771" s="165"/>
      <c r="AD4771" s="165"/>
      <c r="AF4771" s="165"/>
      <c r="AH4771" s="165"/>
      <c r="AJ4771" s="165"/>
      <c r="AL4771" s="165"/>
      <c r="AN4771" s="165"/>
      <c r="AP4771" s="165"/>
      <c r="AR4771" s="165"/>
      <c r="AT4771" s="165"/>
      <c r="AV4771" s="165"/>
      <c r="AX4771" s="165"/>
      <c r="AZ4771" s="165"/>
      <c r="BB4771" s="165"/>
    </row>
    <row r="4772" spans="1:54" s="174" customFormat="1" ht="18.399999999999999" customHeight="1" x14ac:dyDescent="0.3">
      <c r="A4772" s="200"/>
      <c r="B4772" s="161"/>
      <c r="C4772" s="89"/>
      <c r="D4772" s="164"/>
      <c r="E4772" s="161"/>
      <c r="J4772" s="165"/>
      <c r="L4772" s="165"/>
      <c r="N4772" s="165"/>
      <c r="P4772" s="165"/>
      <c r="R4772" s="165"/>
      <c r="T4772" s="165"/>
      <c r="V4772" s="165"/>
      <c r="X4772" s="165"/>
      <c r="Z4772" s="165"/>
      <c r="AB4772" s="165"/>
      <c r="AD4772" s="165"/>
      <c r="AF4772" s="165"/>
      <c r="AH4772" s="165"/>
      <c r="AJ4772" s="165"/>
      <c r="AL4772" s="165"/>
      <c r="AN4772" s="165"/>
      <c r="AP4772" s="165"/>
      <c r="AR4772" s="165"/>
      <c r="AT4772" s="165"/>
      <c r="AV4772" s="165"/>
      <c r="AX4772" s="165"/>
      <c r="AZ4772" s="165"/>
      <c r="BB4772" s="165"/>
    </row>
    <row r="4773" spans="1:54" s="174" customFormat="1" ht="18.399999999999999" customHeight="1" x14ac:dyDescent="0.3">
      <c r="A4773" s="182"/>
      <c r="C4773" s="64"/>
      <c r="D4773" s="161"/>
      <c r="E4773" s="161"/>
      <c r="F4773" s="165"/>
      <c r="H4773" s="165"/>
      <c r="J4773" s="165"/>
      <c r="L4773" s="165"/>
      <c r="N4773" s="165"/>
      <c r="P4773" s="165"/>
      <c r="R4773" s="165"/>
      <c r="T4773" s="165"/>
      <c r="V4773" s="165"/>
      <c r="X4773" s="165"/>
      <c r="Z4773" s="165"/>
      <c r="AB4773" s="165"/>
      <c r="AD4773" s="165"/>
      <c r="AF4773" s="165"/>
      <c r="AH4773" s="165"/>
      <c r="AJ4773" s="165"/>
      <c r="AL4773" s="165"/>
      <c r="AN4773" s="165"/>
      <c r="AP4773" s="165"/>
      <c r="AR4773" s="165"/>
      <c r="AT4773" s="165"/>
      <c r="AV4773" s="165"/>
      <c r="AX4773" s="165"/>
      <c r="AZ4773" s="165"/>
      <c r="BB4773" s="165"/>
    </row>
    <row r="4774" spans="1:54" s="174" customFormat="1" ht="18.399999999999999" customHeight="1" x14ac:dyDescent="0.3">
      <c r="A4774" s="182"/>
      <c r="B4774" s="160"/>
      <c r="C4774" s="64"/>
      <c r="D4774" s="161"/>
      <c r="E4774" s="161"/>
      <c r="F4774" s="165"/>
      <c r="H4774" s="165"/>
      <c r="J4774" s="165"/>
      <c r="L4774" s="165"/>
      <c r="N4774" s="165"/>
      <c r="P4774" s="165"/>
      <c r="R4774" s="165"/>
      <c r="T4774" s="165"/>
      <c r="V4774" s="165"/>
      <c r="X4774" s="165"/>
      <c r="Z4774" s="165"/>
      <c r="AB4774" s="165"/>
      <c r="AD4774" s="165"/>
      <c r="AF4774" s="165"/>
      <c r="AH4774" s="165"/>
      <c r="AJ4774" s="165"/>
      <c r="AL4774" s="165"/>
      <c r="AN4774" s="165"/>
      <c r="AP4774" s="165"/>
      <c r="AR4774" s="165"/>
      <c r="AT4774" s="165"/>
      <c r="AV4774" s="165"/>
      <c r="AX4774" s="165"/>
      <c r="AZ4774" s="165"/>
      <c r="BB4774" s="165"/>
    </row>
    <row r="4775" spans="1:54" s="174" customFormat="1" ht="18.399999999999999" customHeight="1" x14ac:dyDescent="0.3">
      <c r="A4775" s="182"/>
      <c r="B4775" s="160"/>
      <c r="C4775" s="64"/>
      <c r="D4775" s="161"/>
      <c r="E4775" s="161"/>
      <c r="F4775" s="165"/>
      <c r="H4775" s="165"/>
      <c r="J4775" s="165"/>
      <c r="L4775" s="165"/>
      <c r="N4775" s="165"/>
      <c r="P4775" s="165"/>
      <c r="R4775" s="165"/>
      <c r="T4775" s="165"/>
      <c r="V4775" s="165"/>
      <c r="X4775" s="165"/>
      <c r="Z4775" s="165"/>
      <c r="AB4775" s="165"/>
      <c r="AD4775" s="165"/>
      <c r="AF4775" s="165"/>
      <c r="AH4775" s="165"/>
      <c r="AJ4775" s="165"/>
      <c r="AL4775" s="165"/>
      <c r="AN4775" s="165"/>
      <c r="AP4775" s="165"/>
      <c r="AR4775" s="165"/>
      <c r="AT4775" s="165"/>
      <c r="AV4775" s="165"/>
      <c r="AX4775" s="165"/>
      <c r="AZ4775" s="165"/>
      <c r="BB4775" s="165"/>
    </row>
    <row r="4776" spans="1:54" s="174" customFormat="1" ht="18.399999999999999" customHeight="1" x14ac:dyDescent="0.3">
      <c r="A4776" s="182"/>
      <c r="B4776" s="160"/>
      <c r="C4776" s="64"/>
      <c r="D4776" s="161"/>
      <c r="E4776" s="161"/>
      <c r="H4776" s="165"/>
      <c r="J4776" s="165"/>
      <c r="L4776" s="165"/>
      <c r="N4776" s="165"/>
      <c r="P4776" s="165"/>
      <c r="R4776" s="165"/>
      <c r="T4776" s="165"/>
      <c r="V4776" s="165"/>
      <c r="X4776" s="165"/>
      <c r="Z4776" s="165"/>
      <c r="AB4776" s="165"/>
      <c r="AD4776" s="165"/>
      <c r="AF4776" s="165"/>
      <c r="AH4776" s="165"/>
      <c r="AJ4776" s="165"/>
      <c r="AL4776" s="165"/>
      <c r="AN4776" s="165"/>
      <c r="AP4776" s="165"/>
      <c r="AR4776" s="165"/>
      <c r="AT4776" s="165"/>
      <c r="AV4776" s="165"/>
      <c r="AX4776" s="165"/>
      <c r="AZ4776" s="165"/>
      <c r="BB4776" s="165"/>
    </row>
    <row r="4777" spans="1:54" s="174" customFormat="1" ht="18.399999999999999" customHeight="1" x14ac:dyDescent="0.3">
      <c r="A4777" s="182"/>
      <c r="B4777" s="161"/>
      <c r="C4777" s="89"/>
      <c r="D4777" s="177"/>
      <c r="E4777" s="161"/>
      <c r="N4777" s="165"/>
      <c r="P4777" s="165"/>
      <c r="R4777" s="165"/>
      <c r="T4777" s="165"/>
      <c r="V4777" s="165"/>
      <c r="X4777" s="165"/>
      <c r="Z4777" s="165"/>
      <c r="AB4777" s="165"/>
      <c r="AD4777" s="165"/>
      <c r="AF4777" s="165"/>
      <c r="AH4777" s="165"/>
      <c r="AJ4777" s="165"/>
      <c r="AL4777" s="165"/>
      <c r="AN4777" s="165"/>
      <c r="AP4777" s="165"/>
      <c r="AR4777" s="165"/>
      <c r="AT4777" s="165"/>
      <c r="AV4777" s="165"/>
      <c r="AX4777" s="165"/>
      <c r="AZ4777" s="165"/>
      <c r="BB4777" s="165"/>
    </row>
    <row r="4778" spans="1:54" s="174" customFormat="1" ht="18.399999999999999" customHeight="1" x14ac:dyDescent="0.3">
      <c r="A4778" s="182"/>
      <c r="B4778" s="160"/>
      <c r="C4778" s="64"/>
      <c r="D4778" s="161"/>
      <c r="E4778" s="161"/>
      <c r="F4778" s="165"/>
      <c r="H4778" s="165"/>
      <c r="J4778" s="165"/>
      <c r="L4778" s="165"/>
      <c r="N4778" s="165"/>
      <c r="P4778" s="165"/>
      <c r="R4778" s="165"/>
      <c r="T4778" s="165"/>
      <c r="V4778" s="165"/>
      <c r="X4778" s="165"/>
      <c r="Z4778" s="165"/>
      <c r="AB4778" s="165"/>
      <c r="AD4778" s="165"/>
      <c r="AF4778" s="165"/>
      <c r="AH4778" s="165"/>
      <c r="AJ4778" s="165"/>
      <c r="AL4778" s="165"/>
      <c r="AN4778" s="165"/>
      <c r="AP4778" s="165"/>
      <c r="AR4778" s="165"/>
      <c r="AT4778" s="165"/>
      <c r="AV4778" s="165"/>
      <c r="AX4778" s="165"/>
      <c r="AZ4778" s="165"/>
      <c r="BB4778" s="165"/>
    </row>
    <row r="4779" spans="1:54" s="174" customFormat="1" ht="18.399999999999999" customHeight="1" x14ac:dyDescent="0.3">
      <c r="A4779" s="200"/>
      <c r="B4779" s="173"/>
      <c r="C4779" s="67"/>
      <c r="D4779" s="161"/>
      <c r="E4779" s="161"/>
      <c r="H4779" s="165"/>
      <c r="J4779" s="165"/>
      <c r="L4779" s="165"/>
      <c r="N4779" s="165"/>
      <c r="P4779" s="165"/>
      <c r="R4779" s="165"/>
      <c r="T4779" s="165"/>
      <c r="V4779" s="165"/>
      <c r="X4779" s="165"/>
      <c r="Z4779" s="165"/>
      <c r="AB4779" s="165"/>
      <c r="AD4779" s="165"/>
      <c r="AF4779" s="165"/>
      <c r="AH4779" s="165"/>
      <c r="AJ4779" s="165"/>
      <c r="AL4779" s="165"/>
      <c r="AN4779" s="165"/>
      <c r="AP4779" s="165"/>
      <c r="AR4779" s="165"/>
      <c r="AT4779" s="165"/>
      <c r="AV4779" s="165"/>
      <c r="AX4779" s="165"/>
      <c r="AZ4779" s="165"/>
      <c r="BB4779" s="165"/>
    </row>
    <row r="4780" spans="1:54" s="174" customFormat="1" ht="18.399999999999999" customHeight="1" x14ac:dyDescent="0.3">
      <c r="A4780" s="200"/>
      <c r="B4780" s="173"/>
      <c r="C4780" s="67"/>
      <c r="D4780" s="161"/>
      <c r="E4780" s="161"/>
      <c r="H4780" s="165"/>
      <c r="J4780" s="165"/>
      <c r="L4780" s="165"/>
      <c r="N4780" s="165"/>
      <c r="P4780" s="165"/>
      <c r="R4780" s="165"/>
      <c r="T4780" s="165"/>
      <c r="V4780" s="165"/>
      <c r="X4780" s="165"/>
      <c r="Z4780" s="165"/>
      <c r="AB4780" s="165"/>
      <c r="AD4780" s="165"/>
      <c r="AF4780" s="165"/>
      <c r="AH4780" s="165"/>
      <c r="AJ4780" s="165"/>
      <c r="AL4780" s="165"/>
      <c r="AN4780" s="165"/>
      <c r="AP4780" s="165"/>
      <c r="AR4780" s="165"/>
      <c r="AT4780" s="165"/>
      <c r="AV4780" s="165"/>
      <c r="AX4780" s="165"/>
      <c r="AZ4780" s="165"/>
      <c r="BB4780" s="165"/>
    </row>
    <row r="4781" spans="1:54" s="174" customFormat="1" ht="18.399999999999999" customHeight="1" x14ac:dyDescent="0.3">
      <c r="A4781" s="182"/>
      <c r="B4781" s="160"/>
      <c r="C4781" s="64"/>
      <c r="D4781" s="161"/>
      <c r="E4781" s="161"/>
      <c r="H4781" s="165"/>
      <c r="J4781" s="165"/>
      <c r="L4781" s="165"/>
      <c r="N4781" s="165"/>
      <c r="P4781" s="165"/>
      <c r="R4781" s="165"/>
      <c r="T4781" s="165"/>
      <c r="V4781" s="165"/>
      <c r="X4781" s="165"/>
      <c r="Z4781" s="165"/>
      <c r="AB4781" s="165"/>
      <c r="AD4781" s="165"/>
      <c r="AF4781" s="165"/>
      <c r="AH4781" s="165"/>
      <c r="AJ4781" s="165"/>
      <c r="AL4781" s="165"/>
      <c r="AN4781" s="165"/>
      <c r="AP4781" s="165"/>
      <c r="AR4781" s="165"/>
      <c r="AT4781" s="165"/>
      <c r="AV4781" s="165"/>
      <c r="AX4781" s="165"/>
      <c r="AZ4781" s="165"/>
      <c r="BB4781" s="165"/>
    </row>
    <row r="4782" spans="1:54" s="174" customFormat="1" ht="18.399999999999999" customHeight="1" x14ac:dyDescent="0.3">
      <c r="A4782" s="182"/>
      <c r="B4782" s="160"/>
      <c r="C4782" s="64"/>
      <c r="D4782" s="161"/>
      <c r="E4782" s="161"/>
      <c r="H4782" s="165"/>
      <c r="J4782" s="165"/>
      <c r="L4782" s="165"/>
      <c r="N4782" s="165"/>
      <c r="P4782" s="165"/>
      <c r="R4782" s="165"/>
      <c r="T4782" s="165"/>
      <c r="V4782" s="165"/>
      <c r="X4782" s="165"/>
      <c r="Z4782" s="165"/>
      <c r="AB4782" s="165"/>
      <c r="AD4782" s="165"/>
      <c r="AF4782" s="165"/>
      <c r="AH4782" s="165"/>
      <c r="AJ4782" s="165"/>
      <c r="AL4782" s="165"/>
      <c r="AN4782" s="165"/>
      <c r="AP4782" s="165"/>
      <c r="AR4782" s="165"/>
      <c r="AT4782" s="165"/>
      <c r="AV4782" s="165"/>
      <c r="AX4782" s="165"/>
      <c r="AZ4782" s="165"/>
      <c r="BB4782" s="165"/>
    </row>
    <row r="4783" spans="1:54" s="174" customFormat="1" ht="18.399999999999999" customHeight="1" x14ac:dyDescent="0.3">
      <c r="A4783" s="182"/>
      <c r="B4783" s="160"/>
      <c r="C4783" s="64"/>
      <c r="D4783" s="161"/>
      <c r="E4783" s="161"/>
      <c r="R4783" s="165"/>
      <c r="T4783" s="165"/>
      <c r="V4783" s="165"/>
      <c r="X4783" s="165"/>
      <c r="Z4783" s="165"/>
      <c r="AB4783" s="165"/>
      <c r="AD4783" s="165"/>
      <c r="AF4783" s="165"/>
      <c r="AH4783" s="165"/>
      <c r="AJ4783" s="165"/>
      <c r="AL4783" s="165"/>
      <c r="AN4783" s="165"/>
      <c r="AP4783" s="165"/>
      <c r="AR4783" s="165"/>
      <c r="AT4783" s="165"/>
      <c r="AV4783" s="165"/>
      <c r="AX4783" s="165"/>
      <c r="AZ4783" s="165"/>
      <c r="BB4783" s="165"/>
    </row>
    <row r="4784" spans="1:54" s="174" customFormat="1" ht="18.399999999999999" customHeight="1" x14ac:dyDescent="0.3">
      <c r="A4784" s="182"/>
      <c r="B4784" s="160"/>
      <c r="C4784" s="64"/>
      <c r="D4784" s="161"/>
      <c r="E4784" s="161"/>
      <c r="F4784" s="165"/>
      <c r="H4784" s="165"/>
      <c r="J4784" s="165"/>
      <c r="L4784" s="165"/>
      <c r="N4784" s="165"/>
      <c r="P4784" s="165"/>
      <c r="R4784" s="165"/>
      <c r="T4784" s="165"/>
      <c r="V4784" s="165"/>
      <c r="X4784" s="165"/>
      <c r="Z4784" s="165"/>
      <c r="AB4784" s="165"/>
      <c r="AD4784" s="165"/>
      <c r="AF4784" s="165"/>
      <c r="AH4784" s="165"/>
      <c r="AJ4784" s="165"/>
      <c r="AL4784" s="165"/>
      <c r="AN4784" s="165"/>
      <c r="AP4784" s="165"/>
      <c r="AR4784" s="165"/>
      <c r="AT4784" s="165"/>
      <c r="AV4784" s="165"/>
      <c r="AX4784" s="165"/>
      <c r="AZ4784" s="165"/>
      <c r="BB4784" s="165"/>
    </row>
    <row r="4785" spans="1:54" s="174" customFormat="1" ht="18.399999999999999" customHeight="1" x14ac:dyDescent="0.3">
      <c r="A4785" s="206"/>
      <c r="B4785" s="161"/>
      <c r="C4785" s="89"/>
      <c r="D4785" s="177"/>
      <c r="E4785" s="161"/>
      <c r="F4785" s="165"/>
      <c r="H4785" s="165"/>
      <c r="J4785" s="165"/>
      <c r="L4785" s="165"/>
      <c r="N4785" s="165"/>
      <c r="P4785" s="165"/>
      <c r="R4785" s="165"/>
      <c r="T4785" s="165"/>
      <c r="V4785" s="165"/>
      <c r="X4785" s="165"/>
      <c r="Z4785" s="165"/>
      <c r="AB4785" s="165"/>
      <c r="AD4785" s="165"/>
      <c r="AF4785" s="165"/>
      <c r="AH4785" s="165"/>
      <c r="AJ4785" s="165"/>
      <c r="AL4785" s="165"/>
      <c r="AN4785" s="165"/>
      <c r="AP4785" s="165"/>
      <c r="AR4785" s="165"/>
      <c r="AT4785" s="165"/>
      <c r="AV4785" s="165"/>
      <c r="AX4785" s="165"/>
      <c r="AZ4785" s="165"/>
      <c r="BB4785" s="165"/>
    </row>
    <row r="4786" spans="1:54" s="174" customFormat="1" ht="18.399999999999999" customHeight="1" x14ac:dyDescent="0.3">
      <c r="A4786" s="206"/>
      <c r="B4786" s="161"/>
      <c r="C4786" s="89"/>
      <c r="D4786" s="161"/>
      <c r="E4786" s="161"/>
      <c r="H4786" s="165"/>
      <c r="J4786" s="165"/>
      <c r="L4786" s="165"/>
      <c r="N4786" s="165"/>
      <c r="P4786" s="165"/>
      <c r="R4786" s="165"/>
      <c r="T4786" s="165"/>
      <c r="V4786" s="165"/>
      <c r="X4786" s="165"/>
      <c r="Z4786" s="165"/>
      <c r="AB4786" s="165"/>
      <c r="AD4786" s="165"/>
      <c r="AF4786" s="165"/>
      <c r="AH4786" s="165"/>
      <c r="AJ4786" s="165"/>
      <c r="AL4786" s="165"/>
      <c r="AN4786" s="165"/>
      <c r="AP4786" s="165"/>
      <c r="AR4786" s="165"/>
      <c r="AT4786" s="165"/>
      <c r="AV4786" s="165"/>
      <c r="AX4786" s="165"/>
      <c r="AZ4786" s="165"/>
      <c r="BB4786" s="165"/>
    </row>
    <row r="4787" spans="1:54" s="174" customFormat="1" ht="18.399999999999999" customHeight="1" x14ac:dyDescent="0.3">
      <c r="A4787" s="200"/>
      <c r="B4787" s="173"/>
      <c r="C4787" s="67"/>
      <c r="D4787" s="161"/>
      <c r="E4787" s="161"/>
      <c r="J4787" s="165"/>
      <c r="L4787" s="165"/>
      <c r="N4787" s="165"/>
      <c r="P4787" s="165"/>
      <c r="R4787" s="165"/>
      <c r="T4787" s="165"/>
      <c r="V4787" s="165"/>
      <c r="X4787" s="165"/>
      <c r="Z4787" s="165"/>
      <c r="AB4787" s="165"/>
      <c r="AD4787" s="165"/>
      <c r="AF4787" s="165"/>
      <c r="AH4787" s="165"/>
      <c r="AJ4787" s="165"/>
      <c r="AL4787" s="165"/>
      <c r="AN4787" s="165"/>
      <c r="AP4787" s="165"/>
      <c r="AR4787" s="165"/>
      <c r="AT4787" s="165"/>
      <c r="AV4787" s="165"/>
      <c r="AX4787" s="165"/>
      <c r="AZ4787" s="165"/>
      <c r="BB4787" s="165"/>
    </row>
    <row r="4788" spans="1:54" s="174" customFormat="1" ht="18.399999999999999" customHeight="1" x14ac:dyDescent="0.3">
      <c r="A4788" s="182"/>
      <c r="B4788" s="161"/>
      <c r="C4788" s="89"/>
      <c r="D4788" s="164"/>
      <c r="E4788" s="161"/>
      <c r="H4788" s="165"/>
      <c r="J4788" s="165"/>
      <c r="L4788" s="165"/>
      <c r="N4788" s="165"/>
      <c r="P4788" s="165"/>
      <c r="R4788" s="165"/>
      <c r="T4788" s="165"/>
      <c r="V4788" s="165"/>
      <c r="X4788" s="165"/>
      <c r="Z4788" s="165"/>
      <c r="AB4788" s="165"/>
      <c r="AD4788" s="165"/>
      <c r="AF4788" s="165"/>
      <c r="AH4788" s="165"/>
      <c r="AJ4788" s="165"/>
      <c r="AL4788" s="165"/>
      <c r="AN4788" s="165"/>
      <c r="AP4788" s="165"/>
      <c r="AR4788" s="165"/>
      <c r="AT4788" s="165"/>
      <c r="AV4788" s="165"/>
      <c r="AX4788" s="165"/>
      <c r="AZ4788" s="165"/>
      <c r="BB4788" s="165"/>
    </row>
    <row r="4789" spans="1:54" s="174" customFormat="1" ht="18.399999999999999" customHeight="1" x14ac:dyDescent="0.3">
      <c r="A4789" s="182"/>
      <c r="B4789" s="160"/>
      <c r="C4789" s="64"/>
      <c r="D4789" s="161"/>
      <c r="E4789" s="161"/>
      <c r="H4789" s="165"/>
      <c r="J4789" s="165"/>
      <c r="L4789" s="165"/>
      <c r="N4789" s="165"/>
      <c r="P4789" s="165"/>
      <c r="R4789" s="165"/>
      <c r="T4789" s="165"/>
      <c r="V4789" s="165"/>
      <c r="X4789" s="165"/>
      <c r="Z4789" s="165"/>
      <c r="AB4789" s="165"/>
      <c r="AD4789" s="165"/>
      <c r="AF4789" s="165"/>
      <c r="AH4789" s="165"/>
      <c r="AJ4789" s="165"/>
      <c r="AL4789" s="165"/>
      <c r="AN4789" s="165"/>
      <c r="AP4789" s="165"/>
      <c r="AR4789" s="165"/>
      <c r="AT4789" s="165"/>
      <c r="AV4789" s="165"/>
      <c r="AX4789" s="165"/>
      <c r="AZ4789" s="165"/>
      <c r="BB4789" s="165"/>
    </row>
    <row r="4790" spans="1:54" s="174" customFormat="1" ht="18.399999999999999" customHeight="1" x14ac:dyDescent="0.3">
      <c r="A4790" s="182"/>
      <c r="B4790" s="160"/>
      <c r="C4790" s="64"/>
      <c r="D4790" s="161"/>
      <c r="E4790" s="161"/>
      <c r="H4790" s="165"/>
      <c r="J4790" s="165"/>
      <c r="L4790" s="165"/>
      <c r="N4790" s="165"/>
      <c r="P4790" s="165"/>
      <c r="R4790" s="165"/>
      <c r="T4790" s="165"/>
      <c r="V4790" s="165"/>
      <c r="X4790" s="165"/>
      <c r="Z4790" s="165"/>
      <c r="AB4790" s="165"/>
      <c r="AD4790" s="165"/>
      <c r="AF4790" s="165"/>
      <c r="AH4790" s="165"/>
      <c r="AJ4790" s="165"/>
      <c r="AL4790" s="165"/>
      <c r="AN4790" s="165"/>
      <c r="AP4790" s="165"/>
      <c r="AR4790" s="165"/>
      <c r="AT4790" s="165"/>
      <c r="AV4790" s="165"/>
      <c r="AX4790" s="165"/>
      <c r="AZ4790" s="165"/>
      <c r="BB4790" s="165"/>
    </row>
    <row r="4791" spans="1:54" s="174" customFormat="1" ht="18.399999999999999" customHeight="1" x14ac:dyDescent="0.3">
      <c r="A4791" s="182"/>
      <c r="B4791" s="160"/>
      <c r="C4791" s="64"/>
      <c r="D4791" s="161"/>
      <c r="E4791" s="161"/>
      <c r="H4791" s="165"/>
      <c r="J4791" s="165"/>
      <c r="L4791" s="165"/>
      <c r="N4791" s="165"/>
      <c r="P4791" s="165"/>
      <c r="R4791" s="165"/>
      <c r="T4791" s="165"/>
      <c r="V4791" s="165"/>
      <c r="X4791" s="165"/>
      <c r="Z4791" s="165"/>
      <c r="AB4791" s="165"/>
      <c r="AD4791" s="165"/>
      <c r="AF4791" s="165"/>
      <c r="AH4791" s="165"/>
      <c r="AJ4791" s="165"/>
      <c r="AL4791" s="165"/>
      <c r="AN4791" s="165"/>
      <c r="AP4791" s="165"/>
      <c r="AR4791" s="165"/>
      <c r="AT4791" s="165"/>
      <c r="AV4791" s="165"/>
      <c r="AX4791" s="165"/>
      <c r="AZ4791" s="165"/>
      <c r="BB4791" s="165"/>
    </row>
    <row r="4792" spans="1:54" s="174" customFormat="1" ht="18.399999999999999" customHeight="1" x14ac:dyDescent="0.3">
      <c r="A4792" s="182"/>
      <c r="B4792" s="160"/>
      <c r="C4792" s="64"/>
      <c r="D4792" s="161"/>
      <c r="E4792" s="161"/>
      <c r="H4792" s="165"/>
      <c r="J4792" s="165"/>
      <c r="L4792" s="165"/>
      <c r="N4792" s="165"/>
      <c r="P4792" s="165"/>
      <c r="R4792" s="165"/>
      <c r="T4792" s="165"/>
      <c r="V4792" s="165"/>
      <c r="X4792" s="165"/>
      <c r="Z4792" s="165"/>
      <c r="AB4792" s="165"/>
      <c r="AD4792" s="165"/>
      <c r="AF4792" s="165"/>
      <c r="AH4792" s="165"/>
      <c r="AJ4792" s="165"/>
      <c r="AL4792" s="165"/>
      <c r="AN4792" s="165"/>
      <c r="AP4792" s="165"/>
      <c r="AR4792" s="165"/>
      <c r="AT4792" s="165"/>
      <c r="AV4792" s="165"/>
      <c r="AX4792" s="165"/>
      <c r="AZ4792" s="165"/>
      <c r="BB4792" s="165"/>
    </row>
    <row r="4793" spans="1:54" s="174" customFormat="1" ht="18.399999999999999" customHeight="1" x14ac:dyDescent="0.3">
      <c r="A4793" s="182"/>
      <c r="B4793" s="160"/>
      <c r="C4793" s="64"/>
      <c r="D4793" s="161"/>
      <c r="E4793" s="161"/>
      <c r="J4793" s="165"/>
      <c r="L4793" s="165"/>
      <c r="N4793" s="165"/>
      <c r="P4793" s="165"/>
      <c r="R4793" s="165"/>
      <c r="T4793" s="165"/>
      <c r="V4793" s="165"/>
      <c r="X4793" s="165"/>
      <c r="Z4793" s="165"/>
      <c r="AB4793" s="165"/>
      <c r="AD4793" s="165"/>
      <c r="AF4793" s="165"/>
      <c r="AH4793" s="165"/>
      <c r="AJ4793" s="165"/>
      <c r="AL4793" s="165"/>
      <c r="AN4793" s="165"/>
      <c r="AP4793" s="165"/>
      <c r="AR4793" s="165"/>
      <c r="AT4793" s="165"/>
      <c r="AV4793" s="165"/>
      <c r="AX4793" s="165"/>
      <c r="AZ4793" s="165"/>
      <c r="BB4793" s="165"/>
    </row>
    <row r="4794" spans="1:54" s="174" customFormat="1" ht="18.399999999999999" customHeight="1" x14ac:dyDescent="0.3">
      <c r="A4794" s="182"/>
      <c r="B4794" s="160"/>
      <c r="C4794" s="64"/>
      <c r="D4794" s="161"/>
      <c r="E4794" s="161"/>
      <c r="H4794" s="165"/>
      <c r="J4794" s="165"/>
      <c r="L4794" s="165"/>
      <c r="N4794" s="165"/>
      <c r="P4794" s="165"/>
      <c r="R4794" s="165"/>
      <c r="T4794" s="165"/>
      <c r="V4794" s="165"/>
      <c r="X4794" s="165"/>
      <c r="Z4794" s="165"/>
      <c r="AB4794" s="165"/>
      <c r="AD4794" s="165"/>
      <c r="AF4794" s="165"/>
      <c r="AH4794" s="165"/>
      <c r="AJ4794" s="165"/>
      <c r="AL4794" s="165"/>
      <c r="AN4794" s="165"/>
      <c r="AP4794" s="165"/>
      <c r="AR4794" s="165"/>
      <c r="AT4794" s="165"/>
      <c r="AV4794" s="165"/>
      <c r="AX4794" s="165"/>
      <c r="AZ4794" s="165"/>
      <c r="BB4794" s="165"/>
    </row>
    <row r="4795" spans="1:54" s="174" customFormat="1" ht="18.399999999999999" customHeight="1" x14ac:dyDescent="0.3">
      <c r="A4795" s="182"/>
      <c r="B4795" s="160"/>
      <c r="C4795" s="64"/>
      <c r="D4795" s="161"/>
      <c r="E4795" s="161"/>
      <c r="L4795" s="165"/>
      <c r="N4795" s="165"/>
      <c r="P4795" s="165"/>
      <c r="R4795" s="165"/>
      <c r="T4795" s="165"/>
      <c r="V4795" s="165"/>
      <c r="X4795" s="165"/>
      <c r="Z4795" s="165"/>
      <c r="AB4795" s="165"/>
      <c r="AD4795" s="165"/>
      <c r="AF4795" s="165"/>
      <c r="AH4795" s="165"/>
      <c r="AJ4795" s="165"/>
      <c r="AL4795" s="165"/>
      <c r="AN4795" s="165"/>
      <c r="AP4795" s="165"/>
      <c r="AR4795" s="165"/>
      <c r="AT4795" s="165"/>
      <c r="AV4795" s="165"/>
      <c r="AX4795" s="165"/>
      <c r="AZ4795" s="165"/>
      <c r="BB4795" s="165"/>
    </row>
    <row r="4796" spans="1:54" s="174" customFormat="1" ht="18.399999999999999" customHeight="1" x14ac:dyDescent="0.3">
      <c r="A4796" s="182"/>
      <c r="B4796" s="160"/>
      <c r="C4796" s="64"/>
      <c r="D4796" s="161"/>
      <c r="E4796" s="161"/>
      <c r="F4796" s="165"/>
      <c r="H4796" s="165"/>
      <c r="J4796" s="165"/>
      <c r="L4796" s="165"/>
      <c r="N4796" s="165"/>
      <c r="P4796" s="165"/>
      <c r="R4796" s="165"/>
      <c r="T4796" s="165"/>
      <c r="V4796" s="165"/>
      <c r="X4796" s="165"/>
      <c r="Z4796" s="165"/>
      <c r="AB4796" s="165"/>
      <c r="AD4796" s="165"/>
      <c r="AF4796" s="165"/>
      <c r="AH4796" s="165"/>
      <c r="AJ4796" s="165"/>
      <c r="AL4796" s="165"/>
      <c r="AN4796" s="165"/>
      <c r="AP4796" s="165"/>
      <c r="AR4796" s="165"/>
      <c r="AT4796" s="165"/>
      <c r="AV4796" s="165"/>
      <c r="AX4796" s="165"/>
      <c r="AZ4796" s="165"/>
      <c r="BB4796" s="165"/>
    </row>
    <row r="4797" spans="1:54" s="174" customFormat="1" ht="18.399999999999999" customHeight="1" x14ac:dyDescent="0.3">
      <c r="A4797" s="200"/>
      <c r="B4797" s="179"/>
      <c r="C4797" s="80"/>
      <c r="D4797" s="161"/>
      <c r="E4797" s="161"/>
      <c r="H4797" s="165"/>
      <c r="J4797" s="165"/>
      <c r="L4797" s="165"/>
      <c r="N4797" s="165"/>
      <c r="P4797" s="165"/>
      <c r="R4797" s="165"/>
      <c r="T4797" s="165"/>
      <c r="V4797" s="165"/>
      <c r="X4797" s="165"/>
      <c r="Z4797" s="165"/>
      <c r="AB4797" s="165"/>
      <c r="AD4797" s="165"/>
      <c r="AF4797" s="165"/>
      <c r="AH4797" s="165"/>
      <c r="AJ4797" s="165"/>
      <c r="AL4797" s="165"/>
      <c r="AN4797" s="165"/>
      <c r="AP4797" s="165"/>
      <c r="AR4797" s="165"/>
      <c r="AT4797" s="165"/>
      <c r="AV4797" s="165"/>
      <c r="AX4797" s="165"/>
      <c r="AZ4797" s="165"/>
      <c r="BB4797" s="165"/>
    </row>
    <row r="4798" spans="1:54" s="174" customFormat="1" ht="18.399999999999999" customHeight="1" x14ac:dyDescent="0.3">
      <c r="A4798" s="182"/>
      <c r="B4798" s="160"/>
      <c r="C4798" s="64"/>
      <c r="D4798" s="161"/>
      <c r="E4798" s="161"/>
      <c r="F4798" s="165"/>
      <c r="H4798" s="165"/>
      <c r="J4798" s="165"/>
      <c r="L4798" s="165"/>
      <c r="N4798" s="165"/>
      <c r="P4798" s="165"/>
      <c r="R4798" s="165"/>
      <c r="T4798" s="165"/>
      <c r="V4798" s="165"/>
      <c r="X4798" s="165"/>
      <c r="Z4798" s="165"/>
      <c r="AB4798" s="165"/>
      <c r="AD4798" s="165"/>
      <c r="AF4798" s="165"/>
      <c r="AH4798" s="165"/>
      <c r="AJ4798" s="165"/>
      <c r="AL4798" s="165"/>
      <c r="AN4798" s="165"/>
      <c r="AP4798" s="165"/>
      <c r="AR4798" s="165"/>
      <c r="AT4798" s="165"/>
      <c r="AV4798" s="165"/>
      <c r="AX4798" s="165"/>
      <c r="AZ4798" s="165"/>
      <c r="BB4798" s="165"/>
    </row>
    <row r="4799" spans="1:54" s="174" customFormat="1" ht="18.399999999999999" customHeight="1" x14ac:dyDescent="0.3">
      <c r="A4799" s="206"/>
      <c r="B4799" s="161"/>
      <c r="C4799" s="89"/>
      <c r="D4799" s="177"/>
      <c r="E4799" s="161"/>
      <c r="F4799" s="165"/>
      <c r="H4799" s="165"/>
      <c r="J4799" s="165"/>
      <c r="L4799" s="165"/>
      <c r="N4799" s="165"/>
      <c r="P4799" s="165"/>
      <c r="R4799" s="165"/>
      <c r="T4799" s="165"/>
      <c r="V4799" s="165"/>
      <c r="X4799" s="165"/>
      <c r="Z4799" s="165"/>
      <c r="AB4799" s="165"/>
      <c r="AD4799" s="165"/>
      <c r="AF4799" s="165"/>
      <c r="AH4799" s="165"/>
      <c r="AJ4799" s="165"/>
      <c r="AL4799" s="165"/>
      <c r="AN4799" s="165"/>
      <c r="AP4799" s="165"/>
      <c r="AR4799" s="165"/>
      <c r="AT4799" s="165"/>
      <c r="AV4799" s="165"/>
      <c r="AX4799" s="165"/>
      <c r="AZ4799" s="165"/>
      <c r="BB4799" s="165"/>
    </row>
    <row r="4800" spans="1:54" s="174" customFormat="1" ht="18.399999999999999" customHeight="1" x14ac:dyDescent="0.3">
      <c r="A4800" s="182"/>
      <c r="B4800" s="160"/>
      <c r="C4800" s="64"/>
      <c r="D4800" s="161"/>
      <c r="E4800" s="161"/>
      <c r="H4800" s="165"/>
      <c r="J4800" s="165"/>
      <c r="L4800" s="165"/>
      <c r="N4800" s="165"/>
      <c r="P4800" s="165"/>
      <c r="R4800" s="165"/>
      <c r="T4800" s="165"/>
      <c r="V4800" s="165"/>
      <c r="X4800" s="165"/>
      <c r="Z4800" s="165"/>
      <c r="AB4800" s="165"/>
      <c r="AD4800" s="165"/>
      <c r="AF4800" s="165"/>
      <c r="AH4800" s="165"/>
      <c r="AJ4800" s="165"/>
      <c r="AL4800" s="165"/>
      <c r="AN4800" s="165"/>
      <c r="AP4800" s="165"/>
      <c r="AR4800" s="165"/>
      <c r="AT4800" s="165"/>
      <c r="AV4800" s="165"/>
      <c r="AX4800" s="165"/>
      <c r="AZ4800" s="165"/>
      <c r="BB4800" s="165"/>
    </row>
    <row r="4801" spans="1:54" s="174" customFormat="1" ht="18.399999999999999" customHeight="1" x14ac:dyDescent="0.3">
      <c r="A4801" s="182"/>
      <c r="B4801" s="160"/>
      <c r="C4801" s="64"/>
      <c r="D4801" s="161"/>
      <c r="E4801" s="161"/>
      <c r="J4801" s="165"/>
      <c r="L4801" s="165"/>
      <c r="N4801" s="165"/>
      <c r="P4801" s="165"/>
      <c r="R4801" s="165"/>
      <c r="T4801" s="165"/>
      <c r="V4801" s="165"/>
      <c r="X4801" s="165"/>
      <c r="Z4801" s="165"/>
      <c r="AB4801" s="165"/>
      <c r="AD4801" s="165"/>
      <c r="AF4801" s="165"/>
      <c r="AH4801" s="165"/>
      <c r="AJ4801" s="165"/>
      <c r="AL4801" s="165"/>
      <c r="AN4801" s="165"/>
      <c r="AP4801" s="165"/>
      <c r="AR4801" s="165"/>
      <c r="AT4801" s="165"/>
      <c r="AV4801" s="165"/>
      <c r="AX4801" s="165"/>
      <c r="AZ4801" s="165"/>
      <c r="BB4801" s="165"/>
    </row>
    <row r="4802" spans="1:54" s="174" customFormat="1" ht="18.399999999999999" customHeight="1" x14ac:dyDescent="0.3">
      <c r="A4802" s="182"/>
      <c r="B4802" s="160"/>
      <c r="C4802" s="64"/>
      <c r="D4802" s="161"/>
      <c r="E4802" s="161"/>
      <c r="F4802" s="165"/>
      <c r="H4802" s="165"/>
      <c r="J4802" s="165"/>
      <c r="L4802" s="165"/>
      <c r="N4802" s="165"/>
      <c r="P4802" s="165"/>
      <c r="R4802" s="165"/>
      <c r="T4802" s="165"/>
      <c r="V4802" s="165"/>
      <c r="X4802" s="165"/>
      <c r="Z4802" s="165"/>
      <c r="AB4802" s="165"/>
      <c r="AD4802" s="165"/>
      <c r="AF4802" s="165"/>
      <c r="AH4802" s="165"/>
      <c r="AJ4802" s="165"/>
      <c r="AL4802" s="165"/>
      <c r="AN4802" s="165"/>
      <c r="AP4802" s="165"/>
      <c r="AR4802" s="165"/>
      <c r="AT4802" s="165"/>
      <c r="AV4802" s="165"/>
      <c r="AX4802" s="165"/>
      <c r="AZ4802" s="165"/>
      <c r="BB4802" s="165"/>
    </row>
    <row r="4803" spans="1:54" s="174" customFormat="1" ht="18.399999999999999" customHeight="1" x14ac:dyDescent="0.3">
      <c r="A4803" s="200"/>
      <c r="B4803" s="173"/>
      <c r="C4803" s="80"/>
      <c r="D4803" s="161"/>
      <c r="E4803" s="161"/>
      <c r="H4803" s="165"/>
      <c r="J4803" s="165"/>
      <c r="L4803" s="165"/>
      <c r="N4803" s="165"/>
      <c r="P4803" s="165"/>
      <c r="R4803" s="165"/>
      <c r="T4803" s="165"/>
      <c r="V4803" s="165"/>
      <c r="X4803" s="165"/>
      <c r="Z4803" s="165"/>
      <c r="AB4803" s="165"/>
      <c r="AD4803" s="165"/>
      <c r="AF4803" s="165"/>
      <c r="AH4803" s="165"/>
      <c r="AJ4803" s="165"/>
      <c r="AL4803" s="165"/>
      <c r="AN4803" s="165"/>
      <c r="AP4803" s="165"/>
      <c r="AR4803" s="165"/>
      <c r="AT4803" s="165"/>
      <c r="AV4803" s="165"/>
      <c r="AX4803" s="165"/>
      <c r="AZ4803" s="165"/>
      <c r="BB4803" s="165"/>
    </row>
    <row r="4804" spans="1:54" s="174" customFormat="1" ht="18.399999999999999" customHeight="1" x14ac:dyDescent="0.3">
      <c r="A4804" s="182"/>
      <c r="B4804" s="161"/>
      <c r="C4804" s="89"/>
      <c r="D4804" s="164"/>
      <c r="E4804" s="161"/>
      <c r="H4804" s="165"/>
      <c r="J4804" s="165"/>
      <c r="L4804" s="165"/>
      <c r="N4804" s="165"/>
      <c r="P4804" s="165"/>
      <c r="R4804" s="165"/>
      <c r="T4804" s="165"/>
      <c r="V4804" s="165"/>
      <c r="X4804" s="165"/>
      <c r="Z4804" s="165"/>
      <c r="AB4804" s="165"/>
      <c r="AD4804" s="165"/>
      <c r="AF4804" s="165"/>
      <c r="AH4804" s="165"/>
      <c r="AJ4804" s="165"/>
      <c r="AL4804" s="165"/>
      <c r="AN4804" s="165"/>
      <c r="AP4804" s="165"/>
      <c r="AR4804" s="165"/>
      <c r="AT4804" s="165"/>
      <c r="AV4804" s="165"/>
      <c r="AX4804" s="165"/>
      <c r="AZ4804" s="165"/>
      <c r="BB4804" s="165"/>
    </row>
    <row r="4805" spans="1:54" s="174" customFormat="1" ht="18.399999999999999" customHeight="1" x14ac:dyDescent="0.3">
      <c r="A4805" s="200"/>
      <c r="B4805" s="173"/>
      <c r="C4805" s="67"/>
      <c r="D4805" s="161"/>
      <c r="E4805" s="161"/>
      <c r="H4805" s="165"/>
      <c r="J4805" s="165"/>
      <c r="L4805" s="165"/>
      <c r="N4805" s="165"/>
      <c r="P4805" s="165"/>
      <c r="R4805" s="165"/>
      <c r="T4805" s="165"/>
      <c r="V4805" s="165"/>
      <c r="X4805" s="165"/>
      <c r="Z4805" s="165"/>
      <c r="AB4805" s="165"/>
      <c r="AD4805" s="165"/>
      <c r="AF4805" s="165"/>
      <c r="AH4805" s="165"/>
      <c r="AJ4805" s="165"/>
      <c r="AL4805" s="165"/>
      <c r="AN4805" s="165"/>
      <c r="AP4805" s="165"/>
      <c r="AR4805" s="165"/>
      <c r="AT4805" s="165"/>
      <c r="AV4805" s="165"/>
      <c r="AX4805" s="165"/>
      <c r="AZ4805" s="165"/>
      <c r="BB4805" s="165"/>
    </row>
    <row r="4806" spans="1:54" s="174" customFormat="1" ht="18.399999999999999" customHeight="1" x14ac:dyDescent="0.3">
      <c r="A4806" s="207"/>
      <c r="B4806" s="179"/>
      <c r="C4806" s="80"/>
      <c r="D4806" s="161"/>
      <c r="E4806" s="161"/>
      <c r="H4806" s="165"/>
      <c r="J4806" s="165"/>
      <c r="L4806" s="165"/>
      <c r="N4806" s="165"/>
      <c r="P4806" s="165"/>
      <c r="R4806" s="165"/>
      <c r="T4806" s="165"/>
      <c r="V4806" s="165"/>
      <c r="X4806" s="165"/>
      <c r="Z4806" s="165"/>
      <c r="AB4806" s="165"/>
      <c r="AD4806" s="165"/>
      <c r="AF4806" s="165"/>
      <c r="AH4806" s="165"/>
      <c r="AJ4806" s="165"/>
      <c r="AL4806" s="165"/>
      <c r="AN4806" s="165"/>
      <c r="AP4806" s="165"/>
      <c r="AR4806" s="165"/>
      <c r="AT4806" s="165"/>
      <c r="AV4806" s="165"/>
      <c r="AX4806" s="165"/>
      <c r="AZ4806" s="165"/>
      <c r="BB4806" s="165"/>
    </row>
    <row r="4807" spans="1:54" s="174" customFormat="1" ht="18.399999999999999" customHeight="1" x14ac:dyDescent="0.3">
      <c r="A4807" s="182"/>
      <c r="B4807" s="160"/>
      <c r="C4807" s="64"/>
      <c r="D4807" s="161"/>
      <c r="E4807" s="161"/>
      <c r="J4807" s="164"/>
      <c r="L4807" s="164"/>
      <c r="N4807" s="164"/>
      <c r="P4807" s="164"/>
      <c r="R4807" s="164"/>
      <c r="T4807" s="164"/>
      <c r="V4807" s="164"/>
      <c r="X4807" s="164"/>
      <c r="Z4807" s="164"/>
      <c r="AB4807" s="164"/>
      <c r="AD4807" s="164"/>
      <c r="AF4807" s="164"/>
      <c r="AH4807" s="164"/>
      <c r="AJ4807" s="164"/>
      <c r="AL4807" s="164"/>
      <c r="AN4807" s="164"/>
      <c r="AP4807" s="164"/>
      <c r="AR4807" s="164"/>
      <c r="AT4807" s="164"/>
      <c r="AV4807" s="164"/>
      <c r="AX4807" s="164"/>
      <c r="AZ4807" s="164"/>
      <c r="BB4807" s="164"/>
    </row>
    <row r="4808" spans="1:54" s="174" customFormat="1" ht="18.399999999999999" customHeight="1" x14ac:dyDescent="0.3">
      <c r="A4808" s="182"/>
      <c r="B4808" s="160"/>
      <c r="C4808" s="64"/>
      <c r="D4808" s="161"/>
      <c r="E4808" s="161"/>
      <c r="H4808" s="178"/>
      <c r="J4808" s="178"/>
      <c r="L4808" s="178"/>
      <c r="N4808" s="178"/>
      <c r="P4808" s="178"/>
      <c r="R4808" s="178"/>
      <c r="T4808" s="178"/>
      <c r="V4808" s="178"/>
      <c r="X4808" s="178"/>
      <c r="Z4808" s="178"/>
      <c r="AB4808" s="178"/>
      <c r="AD4808" s="178"/>
      <c r="AF4808" s="178"/>
      <c r="AH4808" s="178"/>
      <c r="AJ4808" s="178"/>
      <c r="AL4808" s="178"/>
      <c r="AN4808" s="178"/>
      <c r="AP4808" s="178"/>
      <c r="AR4808" s="178"/>
      <c r="AT4808" s="178"/>
      <c r="AV4808" s="178"/>
      <c r="AX4808" s="178"/>
      <c r="AZ4808" s="178"/>
      <c r="BB4808" s="178"/>
    </row>
    <row r="4809" spans="1:54" s="174" customFormat="1" ht="18.399999999999999" customHeight="1" x14ac:dyDescent="0.3">
      <c r="A4809" s="182"/>
      <c r="B4809" s="160"/>
      <c r="C4809" s="64"/>
      <c r="D4809" s="161"/>
      <c r="E4809" s="161"/>
      <c r="J4809" s="165"/>
      <c r="L4809" s="165"/>
      <c r="N4809" s="165"/>
      <c r="P4809" s="165"/>
      <c r="R4809" s="165"/>
      <c r="T4809" s="165"/>
      <c r="V4809" s="165"/>
      <c r="X4809" s="165"/>
      <c r="Z4809" s="165"/>
      <c r="AB4809" s="165"/>
      <c r="AD4809" s="165"/>
      <c r="AF4809" s="165"/>
      <c r="AH4809" s="165"/>
      <c r="AJ4809" s="165"/>
      <c r="AL4809" s="165"/>
      <c r="AN4809" s="165"/>
      <c r="AP4809" s="165"/>
      <c r="AR4809" s="165"/>
      <c r="AT4809" s="165"/>
      <c r="AV4809" s="165"/>
      <c r="AX4809" s="165"/>
      <c r="AZ4809" s="165"/>
      <c r="BB4809" s="165"/>
    </row>
    <row r="4810" spans="1:54" s="174" customFormat="1" ht="18.399999999999999" customHeight="1" x14ac:dyDescent="0.3">
      <c r="A4810" s="182"/>
      <c r="B4810" s="160"/>
      <c r="C4810" s="64"/>
      <c r="D4810" s="161"/>
      <c r="E4810" s="161"/>
      <c r="J4810" s="165"/>
      <c r="L4810" s="165"/>
      <c r="N4810" s="165"/>
      <c r="P4810" s="165"/>
      <c r="R4810" s="165"/>
      <c r="T4810" s="165"/>
      <c r="V4810" s="165"/>
      <c r="X4810" s="165"/>
      <c r="Z4810" s="165"/>
      <c r="AB4810" s="165"/>
      <c r="AD4810" s="165"/>
      <c r="AF4810" s="165"/>
      <c r="AH4810" s="165"/>
      <c r="AJ4810" s="165"/>
      <c r="AL4810" s="165"/>
      <c r="AN4810" s="165"/>
      <c r="AP4810" s="165"/>
      <c r="AR4810" s="165"/>
      <c r="AT4810" s="165"/>
      <c r="AV4810" s="165"/>
      <c r="AX4810" s="165"/>
      <c r="AZ4810" s="165"/>
      <c r="BB4810" s="165"/>
    </row>
    <row r="4811" spans="1:54" s="174" customFormat="1" ht="18.399999999999999" customHeight="1" x14ac:dyDescent="0.3">
      <c r="A4811" s="182"/>
      <c r="B4811" s="160"/>
      <c r="C4811" s="64"/>
      <c r="D4811" s="161"/>
      <c r="E4811" s="161"/>
      <c r="F4811" s="165"/>
      <c r="H4811" s="165"/>
      <c r="J4811" s="165"/>
      <c r="L4811" s="165"/>
      <c r="N4811" s="165"/>
      <c r="P4811" s="165"/>
      <c r="R4811" s="165"/>
      <c r="T4811" s="165"/>
      <c r="V4811" s="165"/>
      <c r="X4811" s="165"/>
      <c r="Z4811" s="165"/>
      <c r="AB4811" s="165"/>
      <c r="AD4811" s="165"/>
      <c r="AF4811" s="165"/>
      <c r="AH4811" s="165"/>
      <c r="AJ4811" s="165"/>
      <c r="AL4811" s="165"/>
      <c r="AN4811" s="165"/>
      <c r="AP4811" s="165"/>
      <c r="AR4811" s="165"/>
      <c r="AT4811" s="165"/>
      <c r="AV4811" s="165"/>
      <c r="AX4811" s="165"/>
      <c r="AZ4811" s="165"/>
      <c r="BB4811" s="165"/>
    </row>
    <row r="4812" spans="1:54" s="174" customFormat="1" ht="18.399999999999999" customHeight="1" x14ac:dyDescent="0.3">
      <c r="A4812" s="182"/>
      <c r="B4812" s="160"/>
      <c r="C4812" s="64"/>
      <c r="D4812" s="161"/>
      <c r="E4812" s="161"/>
      <c r="F4812" s="165"/>
      <c r="H4812" s="165"/>
      <c r="J4812" s="165"/>
      <c r="L4812" s="165"/>
      <c r="N4812" s="165"/>
      <c r="P4812" s="165"/>
      <c r="R4812" s="165"/>
      <c r="T4812" s="165"/>
      <c r="V4812" s="165"/>
      <c r="X4812" s="165"/>
      <c r="Z4812" s="165"/>
      <c r="AB4812" s="165"/>
      <c r="AD4812" s="165"/>
      <c r="AF4812" s="165"/>
      <c r="AH4812" s="165"/>
      <c r="AJ4812" s="165"/>
      <c r="AL4812" s="165"/>
      <c r="AN4812" s="165"/>
      <c r="AP4812" s="165"/>
      <c r="AR4812" s="165"/>
      <c r="AT4812" s="165"/>
      <c r="AV4812" s="165"/>
      <c r="AX4812" s="165"/>
      <c r="AZ4812" s="165"/>
      <c r="BB4812" s="165"/>
    </row>
    <row r="4813" spans="1:54" s="174" customFormat="1" ht="18.399999999999999" customHeight="1" x14ac:dyDescent="0.3">
      <c r="A4813" s="182"/>
      <c r="B4813" s="160"/>
      <c r="C4813" s="64"/>
      <c r="D4813" s="161"/>
      <c r="E4813" s="161"/>
      <c r="F4813" s="165"/>
      <c r="H4813" s="165"/>
      <c r="J4813" s="165"/>
      <c r="L4813" s="165"/>
      <c r="N4813" s="165"/>
      <c r="P4813" s="165"/>
      <c r="R4813" s="165"/>
      <c r="T4813" s="165"/>
      <c r="V4813" s="165"/>
      <c r="X4813" s="165"/>
      <c r="Z4813" s="165"/>
      <c r="AB4813" s="165"/>
      <c r="AD4813" s="165"/>
      <c r="AF4813" s="165"/>
      <c r="AH4813" s="165"/>
      <c r="AJ4813" s="165"/>
      <c r="AL4813" s="165"/>
      <c r="AN4813" s="165"/>
      <c r="AP4813" s="165"/>
      <c r="AR4813" s="165"/>
      <c r="AT4813" s="165"/>
      <c r="AV4813" s="165"/>
      <c r="AX4813" s="165"/>
      <c r="AZ4813" s="165"/>
      <c r="BB4813" s="165"/>
    </row>
    <row r="4814" spans="1:54" ht="18.399999999999999" customHeight="1" x14ac:dyDescent="0.3">
      <c r="A4814" s="182"/>
      <c r="B4814" s="160"/>
      <c r="C4814" s="64"/>
      <c r="D4814" s="161"/>
    </row>
    <row r="4815" spans="1:54" s="174" customFormat="1" ht="18.399999999999999" customHeight="1" x14ac:dyDescent="0.3">
      <c r="A4815" s="182"/>
      <c r="B4815" s="160"/>
      <c r="C4815" s="64"/>
      <c r="D4815" s="161"/>
      <c r="E4815" s="161"/>
      <c r="F4815" s="165"/>
      <c r="H4815" s="165"/>
      <c r="J4815" s="165"/>
      <c r="L4815" s="165"/>
      <c r="N4815" s="165"/>
      <c r="P4815" s="165"/>
      <c r="R4815" s="165"/>
      <c r="T4815" s="165"/>
      <c r="V4815" s="165"/>
      <c r="X4815" s="165"/>
      <c r="Z4815" s="165"/>
      <c r="AB4815" s="165"/>
      <c r="AD4815" s="165"/>
      <c r="AF4815" s="165"/>
      <c r="AH4815" s="165"/>
      <c r="AJ4815" s="165"/>
      <c r="AL4815" s="165"/>
      <c r="AN4815" s="165"/>
      <c r="AP4815" s="165"/>
      <c r="AR4815" s="165"/>
      <c r="AT4815" s="165"/>
      <c r="AV4815" s="165"/>
      <c r="AX4815" s="165"/>
      <c r="AZ4815" s="165"/>
      <c r="BB4815" s="165"/>
    </row>
    <row r="4816" spans="1:54" s="174" customFormat="1" ht="18.399999999999999" customHeight="1" x14ac:dyDescent="0.3">
      <c r="A4816" s="180"/>
      <c r="C4816" s="64"/>
      <c r="D4816" s="161"/>
      <c r="E4816" s="161"/>
      <c r="F4816" s="165"/>
      <c r="H4816" s="165"/>
      <c r="J4816" s="165"/>
      <c r="L4816" s="165"/>
      <c r="N4816" s="165"/>
      <c r="P4816" s="165"/>
      <c r="R4816" s="165"/>
      <c r="T4816" s="165"/>
      <c r="V4816" s="165"/>
      <c r="X4816" s="165"/>
      <c r="Z4816" s="165"/>
      <c r="AB4816" s="165"/>
      <c r="AD4816" s="165"/>
      <c r="AF4816" s="165"/>
      <c r="AH4816" s="165"/>
      <c r="AJ4816" s="165"/>
      <c r="AL4816" s="165"/>
      <c r="AN4816" s="165"/>
      <c r="AP4816" s="165"/>
      <c r="AR4816" s="165"/>
      <c r="AT4816" s="165"/>
      <c r="AV4816" s="165"/>
      <c r="AX4816" s="165"/>
      <c r="AZ4816" s="165"/>
      <c r="BB4816" s="165"/>
    </row>
    <row r="4817" spans="1:54" s="174" customFormat="1" ht="18.399999999999999" customHeight="1" x14ac:dyDescent="0.3">
      <c r="A4817" s="182"/>
      <c r="B4817" s="160"/>
      <c r="C4817" s="64"/>
      <c r="D4817" s="161"/>
      <c r="E4817" s="161"/>
      <c r="F4817" s="165"/>
      <c r="H4817" s="165"/>
      <c r="J4817" s="165"/>
      <c r="L4817" s="165"/>
      <c r="N4817" s="165"/>
      <c r="P4817" s="165"/>
      <c r="R4817" s="165"/>
      <c r="T4817" s="165"/>
      <c r="V4817" s="165"/>
      <c r="X4817" s="165"/>
      <c r="Z4817" s="165"/>
      <c r="AB4817" s="165"/>
      <c r="AD4817" s="165"/>
      <c r="AF4817" s="165"/>
      <c r="AH4817" s="165"/>
      <c r="AJ4817" s="165"/>
      <c r="AL4817" s="165"/>
      <c r="AN4817" s="165"/>
      <c r="AP4817" s="165"/>
      <c r="AR4817" s="165"/>
      <c r="AT4817" s="165"/>
      <c r="AV4817" s="165"/>
      <c r="AX4817" s="165"/>
      <c r="AZ4817" s="165"/>
      <c r="BB4817" s="165"/>
    </row>
    <row r="4818" spans="1:54" s="174" customFormat="1" ht="18.399999999999999" customHeight="1" x14ac:dyDescent="0.3">
      <c r="A4818" s="182"/>
      <c r="B4818" s="160"/>
      <c r="C4818" s="64"/>
      <c r="D4818" s="161"/>
      <c r="E4818" s="161"/>
      <c r="H4818" s="165"/>
      <c r="J4818" s="165"/>
      <c r="L4818" s="165"/>
      <c r="N4818" s="165"/>
      <c r="P4818" s="165"/>
      <c r="R4818" s="165"/>
      <c r="T4818" s="165"/>
      <c r="V4818" s="165"/>
      <c r="X4818" s="165"/>
      <c r="Z4818" s="165"/>
      <c r="AB4818" s="165"/>
      <c r="AD4818" s="165"/>
      <c r="AF4818" s="165"/>
      <c r="AH4818" s="165"/>
      <c r="AJ4818" s="165"/>
      <c r="AL4818" s="165"/>
      <c r="AN4818" s="165"/>
      <c r="AP4818" s="165"/>
      <c r="AR4818" s="165"/>
      <c r="AT4818" s="165"/>
      <c r="AV4818" s="165"/>
      <c r="AX4818" s="165"/>
      <c r="AZ4818" s="165"/>
      <c r="BB4818" s="165"/>
    </row>
    <row r="4819" spans="1:54" s="174" customFormat="1" ht="18.399999999999999" customHeight="1" x14ac:dyDescent="0.3">
      <c r="A4819" s="182"/>
      <c r="B4819" s="160"/>
      <c r="C4819" s="64"/>
      <c r="D4819" s="161"/>
      <c r="E4819" s="161"/>
      <c r="F4819" s="165"/>
      <c r="H4819" s="165"/>
      <c r="J4819" s="165"/>
      <c r="L4819" s="165"/>
      <c r="N4819" s="165"/>
      <c r="P4819" s="165"/>
      <c r="R4819" s="165"/>
      <c r="T4819" s="165"/>
      <c r="V4819" s="165"/>
      <c r="X4819" s="165"/>
      <c r="Z4819" s="165"/>
      <c r="AB4819" s="165"/>
      <c r="AD4819" s="165"/>
      <c r="AF4819" s="165"/>
      <c r="AH4819" s="165"/>
      <c r="AJ4819" s="165"/>
      <c r="AL4819" s="165"/>
      <c r="AN4819" s="165"/>
      <c r="AP4819" s="165"/>
      <c r="AR4819" s="165"/>
      <c r="AT4819" s="165"/>
      <c r="AV4819" s="165"/>
      <c r="AX4819" s="165"/>
      <c r="AZ4819" s="165"/>
      <c r="BB4819" s="165"/>
    </row>
    <row r="4820" spans="1:54" s="174" customFormat="1" ht="18.399999999999999" customHeight="1" x14ac:dyDescent="0.3">
      <c r="A4820" s="182"/>
      <c r="B4820" s="160"/>
      <c r="C4820" s="64"/>
      <c r="D4820" s="161"/>
      <c r="E4820" s="161"/>
      <c r="H4820" s="178"/>
      <c r="J4820" s="178"/>
      <c r="L4820" s="178"/>
      <c r="N4820" s="178"/>
      <c r="P4820" s="178"/>
      <c r="R4820" s="178"/>
      <c r="T4820" s="178"/>
      <c r="V4820" s="178"/>
      <c r="X4820" s="178"/>
      <c r="Z4820" s="178"/>
      <c r="AB4820" s="178"/>
      <c r="AD4820" s="178"/>
      <c r="AF4820" s="178"/>
      <c r="AH4820" s="178"/>
      <c r="AJ4820" s="178"/>
      <c r="AL4820" s="178"/>
      <c r="AN4820" s="178"/>
      <c r="AP4820" s="178"/>
      <c r="AR4820" s="178"/>
      <c r="AT4820" s="178"/>
      <c r="AV4820" s="178"/>
      <c r="AX4820" s="178"/>
      <c r="AZ4820" s="178"/>
      <c r="BB4820" s="178"/>
    </row>
    <row r="4821" spans="1:54" s="174" customFormat="1" ht="18.399999999999999" customHeight="1" x14ac:dyDescent="0.3">
      <c r="A4821" s="182"/>
      <c r="B4821" s="160"/>
      <c r="C4821" s="64"/>
      <c r="D4821" s="161"/>
      <c r="E4821" s="161"/>
      <c r="H4821" s="165"/>
      <c r="J4821" s="165"/>
      <c r="L4821" s="165"/>
      <c r="N4821" s="165"/>
      <c r="P4821" s="165"/>
      <c r="R4821" s="165"/>
      <c r="T4821" s="165"/>
      <c r="V4821" s="165"/>
      <c r="X4821" s="165"/>
      <c r="Z4821" s="165"/>
      <c r="AB4821" s="165"/>
      <c r="AD4821" s="165"/>
      <c r="AF4821" s="165"/>
      <c r="AH4821" s="165"/>
      <c r="AJ4821" s="165"/>
      <c r="AL4821" s="165"/>
      <c r="AN4821" s="165"/>
      <c r="AP4821" s="165"/>
      <c r="AR4821" s="165"/>
      <c r="AT4821" s="165"/>
      <c r="AV4821" s="165"/>
      <c r="AX4821" s="165"/>
      <c r="AZ4821" s="165"/>
      <c r="BB4821" s="165"/>
    </row>
    <row r="4822" spans="1:54" s="174" customFormat="1" ht="18.399999999999999" customHeight="1" x14ac:dyDescent="0.3">
      <c r="A4822" s="182"/>
      <c r="B4822" s="160"/>
      <c r="C4822" s="64"/>
      <c r="D4822" s="161"/>
      <c r="E4822" s="161"/>
      <c r="H4822" s="165"/>
      <c r="J4822" s="165"/>
      <c r="L4822" s="165"/>
      <c r="N4822" s="165"/>
      <c r="P4822" s="165"/>
      <c r="R4822" s="165"/>
      <c r="T4822" s="165"/>
      <c r="V4822" s="165"/>
      <c r="X4822" s="165"/>
      <c r="Z4822" s="165"/>
      <c r="AB4822" s="165"/>
      <c r="AD4822" s="165"/>
      <c r="AF4822" s="165"/>
      <c r="AH4822" s="165"/>
      <c r="AJ4822" s="165"/>
      <c r="AL4822" s="165"/>
      <c r="AN4822" s="165"/>
      <c r="AP4822" s="165"/>
      <c r="AR4822" s="165"/>
      <c r="AT4822" s="165"/>
      <c r="AV4822" s="165"/>
      <c r="AX4822" s="165"/>
      <c r="AZ4822" s="165"/>
      <c r="BB4822" s="165"/>
    </row>
    <row r="4823" spans="1:54" s="174" customFormat="1" ht="18.399999999999999" customHeight="1" x14ac:dyDescent="0.3">
      <c r="A4823" s="182"/>
      <c r="B4823" s="160"/>
      <c r="C4823" s="64"/>
      <c r="D4823" s="161"/>
      <c r="E4823" s="161"/>
      <c r="F4823" s="165"/>
      <c r="H4823" s="165"/>
      <c r="J4823" s="165"/>
      <c r="L4823" s="165"/>
      <c r="N4823" s="165"/>
      <c r="P4823" s="165"/>
      <c r="R4823" s="165"/>
      <c r="T4823" s="165"/>
      <c r="V4823" s="165"/>
      <c r="X4823" s="165"/>
      <c r="Z4823" s="165"/>
      <c r="AB4823" s="165"/>
      <c r="AD4823" s="165"/>
      <c r="AF4823" s="165"/>
      <c r="AH4823" s="165"/>
      <c r="AJ4823" s="165"/>
      <c r="AL4823" s="165"/>
      <c r="AN4823" s="165"/>
      <c r="AP4823" s="165"/>
      <c r="AR4823" s="165"/>
      <c r="AT4823" s="165"/>
      <c r="AV4823" s="165"/>
      <c r="AX4823" s="165"/>
      <c r="AZ4823" s="165"/>
      <c r="BB4823" s="165"/>
    </row>
    <row r="4824" spans="1:54" s="174" customFormat="1" ht="18.399999999999999" customHeight="1" x14ac:dyDescent="0.3">
      <c r="A4824" s="182"/>
      <c r="B4824" s="160"/>
      <c r="C4824" s="64"/>
      <c r="D4824" s="161"/>
      <c r="E4824" s="161"/>
      <c r="H4824" s="165"/>
      <c r="J4824" s="165"/>
      <c r="L4824" s="165"/>
      <c r="N4824" s="165"/>
      <c r="P4824" s="165"/>
      <c r="R4824" s="165"/>
      <c r="T4824" s="165"/>
      <c r="V4824" s="165"/>
      <c r="X4824" s="165"/>
      <c r="Z4824" s="165"/>
      <c r="AB4824" s="165"/>
      <c r="AD4824" s="165"/>
      <c r="AF4824" s="165"/>
      <c r="AH4824" s="165"/>
      <c r="AJ4824" s="165"/>
      <c r="AL4824" s="165"/>
      <c r="AN4824" s="165"/>
      <c r="AP4824" s="165"/>
      <c r="AR4824" s="165"/>
      <c r="AT4824" s="165"/>
      <c r="AV4824" s="165"/>
      <c r="AX4824" s="165"/>
      <c r="AZ4824" s="165"/>
      <c r="BB4824" s="165"/>
    </row>
    <row r="4825" spans="1:54" s="174" customFormat="1" ht="18.399999999999999" customHeight="1" x14ac:dyDescent="0.3">
      <c r="A4825" s="206"/>
      <c r="B4825" s="161"/>
      <c r="C4825" s="64"/>
      <c r="D4825" s="161"/>
      <c r="E4825" s="161"/>
      <c r="H4825" s="165"/>
      <c r="J4825" s="165"/>
      <c r="L4825" s="165"/>
      <c r="N4825" s="165"/>
      <c r="P4825" s="165"/>
      <c r="R4825" s="165"/>
      <c r="T4825" s="165"/>
      <c r="V4825" s="165"/>
      <c r="X4825" s="165"/>
      <c r="Z4825" s="165"/>
      <c r="AB4825" s="165"/>
      <c r="AD4825" s="165"/>
      <c r="AF4825" s="165"/>
      <c r="AH4825" s="165"/>
      <c r="AJ4825" s="165"/>
      <c r="AL4825" s="165"/>
      <c r="AN4825" s="165"/>
      <c r="AP4825" s="165"/>
      <c r="AR4825" s="165"/>
      <c r="AT4825" s="165"/>
      <c r="AV4825" s="165"/>
      <c r="AX4825" s="165"/>
      <c r="AZ4825" s="165"/>
      <c r="BB4825" s="165"/>
    </row>
    <row r="4826" spans="1:54" s="174" customFormat="1" ht="18.399999999999999" customHeight="1" x14ac:dyDescent="0.3">
      <c r="A4826" s="200"/>
      <c r="B4826" s="173"/>
      <c r="C4826" s="67"/>
      <c r="D4826" s="161"/>
      <c r="E4826" s="161"/>
      <c r="H4826" s="165"/>
      <c r="J4826" s="165"/>
      <c r="L4826" s="165"/>
      <c r="N4826" s="165"/>
      <c r="P4826" s="165"/>
      <c r="R4826" s="165"/>
      <c r="T4826" s="165"/>
      <c r="V4826" s="165"/>
      <c r="X4826" s="165"/>
      <c r="Z4826" s="165"/>
      <c r="AB4826" s="165"/>
      <c r="AD4826" s="165"/>
      <c r="AF4826" s="165"/>
      <c r="AH4826" s="165"/>
      <c r="AJ4826" s="165"/>
      <c r="AL4826" s="165"/>
      <c r="AN4826" s="165"/>
      <c r="AP4826" s="165"/>
      <c r="AR4826" s="165"/>
      <c r="AT4826" s="165"/>
      <c r="AV4826" s="165"/>
      <c r="AX4826" s="165"/>
      <c r="AZ4826" s="165"/>
      <c r="BB4826" s="165"/>
    </row>
    <row r="4827" spans="1:54" s="174" customFormat="1" ht="18.399999999999999" customHeight="1" x14ac:dyDescent="0.3">
      <c r="A4827" s="182"/>
      <c r="B4827" s="160"/>
      <c r="C4827" s="64"/>
      <c r="D4827" s="161"/>
      <c r="E4827" s="161"/>
      <c r="H4827" s="165"/>
      <c r="J4827" s="165"/>
      <c r="L4827" s="165"/>
      <c r="N4827" s="165"/>
      <c r="P4827" s="165"/>
      <c r="R4827" s="165"/>
      <c r="T4827" s="165"/>
      <c r="V4827" s="165"/>
      <c r="X4827" s="165"/>
      <c r="Z4827" s="165"/>
      <c r="AB4827" s="165"/>
      <c r="AD4827" s="165"/>
      <c r="AF4827" s="165"/>
      <c r="AH4827" s="165"/>
      <c r="AJ4827" s="165"/>
      <c r="AL4827" s="165"/>
      <c r="AN4827" s="165"/>
      <c r="AP4827" s="165"/>
      <c r="AR4827" s="165"/>
      <c r="AT4827" s="165"/>
      <c r="AV4827" s="165"/>
      <c r="AX4827" s="165"/>
      <c r="AZ4827" s="165"/>
      <c r="BB4827" s="165"/>
    </row>
    <row r="4828" spans="1:54" s="174" customFormat="1" ht="18.399999999999999" customHeight="1" x14ac:dyDescent="0.3">
      <c r="A4828" s="206"/>
      <c r="B4828" s="161"/>
      <c r="C4828" s="89"/>
      <c r="D4828" s="177"/>
      <c r="E4828" s="161"/>
      <c r="J4828" s="165"/>
      <c r="L4828" s="165"/>
      <c r="N4828" s="165"/>
      <c r="P4828" s="165"/>
      <c r="R4828" s="165"/>
      <c r="T4828" s="165"/>
      <c r="V4828" s="165"/>
      <c r="X4828" s="165"/>
      <c r="Z4828" s="165"/>
      <c r="AB4828" s="165"/>
      <c r="AD4828" s="165"/>
      <c r="AF4828" s="165"/>
      <c r="AH4828" s="165"/>
      <c r="AJ4828" s="165"/>
      <c r="AL4828" s="165"/>
      <c r="AN4828" s="165"/>
      <c r="AP4828" s="165"/>
      <c r="AR4828" s="165"/>
      <c r="AT4828" s="165"/>
      <c r="AV4828" s="165"/>
      <c r="AX4828" s="165"/>
      <c r="AZ4828" s="165"/>
      <c r="BB4828" s="165"/>
    </row>
    <row r="4829" spans="1:54" s="174" customFormat="1" ht="18.399999999999999" customHeight="1" x14ac:dyDescent="0.3">
      <c r="A4829" s="182"/>
      <c r="B4829" s="160"/>
      <c r="C4829" s="64"/>
      <c r="D4829" s="161"/>
      <c r="E4829" s="161"/>
      <c r="H4829" s="165"/>
      <c r="J4829" s="165"/>
      <c r="L4829" s="165"/>
      <c r="N4829" s="165"/>
      <c r="P4829" s="165"/>
      <c r="R4829" s="165"/>
      <c r="T4829" s="165"/>
      <c r="V4829" s="165"/>
      <c r="X4829" s="165"/>
      <c r="Z4829" s="165"/>
      <c r="AB4829" s="165"/>
      <c r="AD4829" s="165"/>
      <c r="AF4829" s="165"/>
      <c r="AH4829" s="165"/>
      <c r="AJ4829" s="165"/>
      <c r="AL4829" s="165"/>
      <c r="AN4829" s="165"/>
      <c r="AP4829" s="165"/>
      <c r="AR4829" s="165"/>
      <c r="AT4829" s="165"/>
      <c r="AV4829" s="165"/>
      <c r="AX4829" s="165"/>
      <c r="AZ4829" s="165"/>
      <c r="BB4829" s="165"/>
    </row>
    <row r="4830" spans="1:54" s="174" customFormat="1" ht="18.399999999999999" customHeight="1" x14ac:dyDescent="0.3">
      <c r="A4830" s="182"/>
      <c r="B4830" s="160"/>
      <c r="C4830" s="64"/>
      <c r="D4830" s="161"/>
      <c r="E4830" s="161"/>
      <c r="H4830" s="165"/>
      <c r="J4830" s="165"/>
      <c r="L4830" s="165"/>
      <c r="N4830" s="165"/>
      <c r="P4830" s="165"/>
      <c r="R4830" s="165"/>
      <c r="T4830" s="165"/>
      <c r="V4830" s="165"/>
      <c r="X4830" s="165"/>
      <c r="Z4830" s="165"/>
      <c r="AB4830" s="165"/>
      <c r="AD4830" s="165"/>
      <c r="AF4830" s="165"/>
      <c r="AH4830" s="165"/>
      <c r="AJ4830" s="165"/>
      <c r="AL4830" s="165"/>
      <c r="AN4830" s="165"/>
      <c r="AP4830" s="165"/>
      <c r="AR4830" s="165"/>
      <c r="AT4830" s="165"/>
      <c r="AV4830" s="165"/>
      <c r="AX4830" s="165"/>
      <c r="AZ4830" s="165"/>
      <c r="BB4830" s="165"/>
    </row>
    <row r="4831" spans="1:54" s="174" customFormat="1" ht="18.399999999999999" customHeight="1" x14ac:dyDescent="0.3">
      <c r="A4831" s="182"/>
      <c r="B4831" s="160"/>
      <c r="C4831" s="64"/>
      <c r="D4831" s="161"/>
      <c r="E4831" s="161"/>
      <c r="H4831" s="165"/>
      <c r="J4831" s="165"/>
      <c r="L4831" s="165"/>
      <c r="N4831" s="165"/>
      <c r="P4831" s="165"/>
      <c r="R4831" s="165"/>
      <c r="T4831" s="165"/>
      <c r="V4831" s="165"/>
      <c r="X4831" s="165"/>
      <c r="Z4831" s="165"/>
      <c r="AB4831" s="165"/>
      <c r="AD4831" s="165"/>
      <c r="AF4831" s="165"/>
      <c r="AH4831" s="165"/>
      <c r="AJ4831" s="165"/>
      <c r="AL4831" s="165"/>
      <c r="AN4831" s="165"/>
      <c r="AP4831" s="165"/>
      <c r="AR4831" s="165"/>
      <c r="AT4831" s="165"/>
      <c r="AV4831" s="165"/>
      <c r="AX4831" s="165"/>
      <c r="AZ4831" s="165"/>
      <c r="BB4831" s="165"/>
    </row>
    <row r="4832" spans="1:54" s="174" customFormat="1" ht="18.399999999999999" customHeight="1" x14ac:dyDescent="0.3">
      <c r="A4832" s="182"/>
      <c r="B4832" s="160"/>
      <c r="C4832" s="64"/>
      <c r="D4832" s="161"/>
      <c r="E4832" s="161"/>
      <c r="F4832" s="165"/>
      <c r="H4832" s="165"/>
      <c r="J4832" s="165"/>
      <c r="L4832" s="165"/>
      <c r="N4832" s="165"/>
      <c r="P4832" s="165"/>
      <c r="R4832" s="165"/>
      <c r="T4832" s="165"/>
      <c r="V4832" s="165"/>
      <c r="X4832" s="165"/>
      <c r="Z4832" s="165"/>
      <c r="AB4832" s="165"/>
      <c r="AD4832" s="165"/>
      <c r="AF4832" s="165"/>
      <c r="AH4832" s="165"/>
      <c r="AJ4832" s="165"/>
      <c r="AL4832" s="165"/>
      <c r="AN4832" s="165"/>
      <c r="AP4832" s="165"/>
      <c r="AR4832" s="165"/>
      <c r="AT4832" s="165"/>
      <c r="AV4832" s="165"/>
      <c r="AX4832" s="165"/>
      <c r="AZ4832" s="165"/>
      <c r="BB4832" s="165"/>
    </row>
    <row r="4833" spans="1:54" s="174" customFormat="1" ht="18.399999999999999" customHeight="1" x14ac:dyDescent="0.3">
      <c r="A4833" s="182"/>
      <c r="B4833" s="160"/>
      <c r="C4833" s="64"/>
      <c r="D4833" s="161"/>
      <c r="E4833" s="161"/>
      <c r="H4833" s="165"/>
      <c r="J4833" s="165"/>
      <c r="L4833" s="165"/>
      <c r="N4833" s="165"/>
      <c r="P4833" s="165"/>
      <c r="R4833" s="165"/>
      <c r="T4833" s="165"/>
      <c r="V4833" s="165"/>
      <c r="X4833" s="165"/>
      <c r="Z4833" s="165"/>
      <c r="AB4833" s="165"/>
      <c r="AD4833" s="165"/>
      <c r="AF4833" s="165"/>
      <c r="AH4833" s="165"/>
      <c r="AJ4833" s="165"/>
      <c r="AL4833" s="165"/>
      <c r="AN4833" s="165"/>
      <c r="AP4833" s="165"/>
      <c r="AR4833" s="165"/>
      <c r="AT4833" s="165"/>
      <c r="AV4833" s="165"/>
      <c r="AX4833" s="165"/>
      <c r="AZ4833" s="165"/>
      <c r="BB4833" s="165"/>
    </row>
    <row r="4834" spans="1:54" s="174" customFormat="1" ht="18.399999999999999" customHeight="1" x14ac:dyDescent="0.3">
      <c r="A4834" s="182"/>
      <c r="B4834" s="161"/>
      <c r="C4834" s="89"/>
      <c r="D4834" s="164"/>
      <c r="E4834" s="161"/>
      <c r="P4834" s="165"/>
      <c r="R4834" s="165"/>
      <c r="T4834" s="165"/>
      <c r="V4834" s="165"/>
      <c r="X4834" s="165"/>
      <c r="Z4834" s="165"/>
      <c r="AB4834" s="165"/>
      <c r="AD4834" s="165"/>
      <c r="AF4834" s="165"/>
      <c r="AH4834" s="165"/>
      <c r="AJ4834" s="165"/>
      <c r="AL4834" s="165"/>
      <c r="AN4834" s="165"/>
      <c r="AP4834" s="165"/>
      <c r="AR4834" s="165"/>
      <c r="AT4834" s="165"/>
      <c r="AV4834" s="165"/>
      <c r="AX4834" s="165"/>
      <c r="AZ4834" s="165"/>
      <c r="BB4834" s="165"/>
    </row>
    <row r="4835" spans="1:54" s="174" customFormat="1" ht="18.399999999999999" customHeight="1" x14ac:dyDescent="0.3">
      <c r="A4835" s="180"/>
      <c r="C4835" s="81"/>
      <c r="E4835" s="161"/>
      <c r="H4835" s="165"/>
      <c r="J4835" s="165"/>
      <c r="L4835" s="165"/>
      <c r="N4835" s="165"/>
      <c r="P4835" s="165"/>
      <c r="R4835" s="165"/>
      <c r="T4835" s="165"/>
      <c r="V4835" s="165"/>
      <c r="X4835" s="165"/>
      <c r="Z4835" s="165"/>
      <c r="AB4835" s="165"/>
      <c r="AD4835" s="165"/>
      <c r="AF4835" s="165"/>
      <c r="AH4835" s="165"/>
      <c r="AJ4835" s="165"/>
      <c r="AL4835" s="165"/>
      <c r="AN4835" s="165"/>
      <c r="AP4835" s="165"/>
      <c r="AR4835" s="165"/>
      <c r="AT4835" s="165"/>
      <c r="AV4835" s="165"/>
      <c r="AX4835" s="165"/>
      <c r="AZ4835" s="165"/>
      <c r="BB4835" s="165"/>
    </row>
    <row r="4836" spans="1:54" s="174" customFormat="1" ht="18.399999999999999" customHeight="1" x14ac:dyDescent="0.3">
      <c r="A4836" s="206"/>
      <c r="B4836" s="161"/>
      <c r="C4836" s="89"/>
      <c r="D4836" s="177"/>
      <c r="E4836" s="161"/>
      <c r="F4836" s="165"/>
      <c r="H4836" s="165"/>
      <c r="J4836" s="165"/>
      <c r="L4836" s="165"/>
      <c r="N4836" s="165"/>
      <c r="P4836" s="165"/>
      <c r="R4836" s="165"/>
      <c r="T4836" s="165"/>
      <c r="V4836" s="165"/>
      <c r="X4836" s="165"/>
      <c r="Z4836" s="165"/>
      <c r="AB4836" s="165"/>
      <c r="AD4836" s="165"/>
      <c r="AF4836" s="165"/>
      <c r="AH4836" s="165"/>
      <c r="AJ4836" s="165"/>
      <c r="AL4836" s="165"/>
      <c r="AN4836" s="165"/>
      <c r="AP4836" s="165"/>
      <c r="AR4836" s="165"/>
      <c r="AT4836" s="165"/>
      <c r="AV4836" s="165"/>
      <c r="AX4836" s="165"/>
      <c r="AZ4836" s="165"/>
      <c r="BB4836" s="165"/>
    </row>
    <row r="4837" spans="1:54" s="174" customFormat="1" ht="18.399999999999999" customHeight="1" x14ac:dyDescent="0.3">
      <c r="A4837" s="206"/>
      <c r="B4837" s="161"/>
      <c r="C4837" s="89"/>
      <c r="D4837" s="177"/>
      <c r="E4837" s="161"/>
      <c r="F4837" s="165"/>
      <c r="H4837" s="165"/>
      <c r="J4837" s="165"/>
      <c r="L4837" s="165"/>
      <c r="N4837" s="165"/>
      <c r="P4837" s="165"/>
      <c r="R4837" s="165"/>
      <c r="T4837" s="165"/>
      <c r="V4837" s="165"/>
      <c r="X4837" s="165"/>
      <c r="Z4837" s="165"/>
      <c r="AB4837" s="165"/>
      <c r="AD4837" s="165"/>
      <c r="AF4837" s="165"/>
      <c r="AH4837" s="165"/>
      <c r="AJ4837" s="165"/>
      <c r="AL4837" s="165"/>
      <c r="AN4837" s="165"/>
      <c r="AP4837" s="165"/>
      <c r="AR4837" s="165"/>
      <c r="AT4837" s="165"/>
      <c r="AV4837" s="165"/>
      <c r="AX4837" s="165"/>
      <c r="AZ4837" s="165"/>
      <c r="BB4837" s="165"/>
    </row>
    <row r="4838" spans="1:54" s="174" customFormat="1" ht="18.399999999999999" customHeight="1" x14ac:dyDescent="0.3">
      <c r="A4838" s="182"/>
      <c r="B4838" s="160"/>
      <c r="C4838" s="64"/>
      <c r="D4838" s="161"/>
      <c r="E4838" s="161"/>
      <c r="F4838" s="165"/>
      <c r="H4838" s="165"/>
      <c r="J4838" s="165"/>
      <c r="L4838" s="165"/>
      <c r="N4838" s="165"/>
      <c r="P4838" s="165"/>
      <c r="R4838" s="165"/>
      <c r="T4838" s="165"/>
      <c r="V4838" s="165"/>
      <c r="X4838" s="165"/>
      <c r="Z4838" s="165"/>
      <c r="AB4838" s="165"/>
      <c r="AD4838" s="165"/>
      <c r="AF4838" s="165"/>
      <c r="AH4838" s="165"/>
      <c r="AJ4838" s="165"/>
      <c r="AL4838" s="165"/>
      <c r="AN4838" s="165"/>
      <c r="AP4838" s="165"/>
      <c r="AR4838" s="165"/>
      <c r="AT4838" s="165"/>
      <c r="AV4838" s="165"/>
      <c r="AX4838" s="165"/>
      <c r="AZ4838" s="165"/>
      <c r="BB4838" s="165"/>
    </row>
    <row r="4839" spans="1:54" s="174" customFormat="1" ht="18.399999999999999" customHeight="1" x14ac:dyDescent="0.3">
      <c r="A4839" s="182"/>
      <c r="B4839" s="160"/>
      <c r="C4839" s="64"/>
      <c r="D4839" s="161"/>
      <c r="E4839" s="161"/>
      <c r="H4839" s="165"/>
      <c r="J4839" s="165"/>
      <c r="L4839" s="165"/>
      <c r="N4839" s="165"/>
      <c r="P4839" s="165"/>
      <c r="R4839" s="165"/>
      <c r="T4839" s="165"/>
      <c r="V4839" s="165"/>
      <c r="X4839" s="165"/>
      <c r="Z4839" s="165"/>
      <c r="AB4839" s="165"/>
      <c r="AD4839" s="165"/>
      <c r="AF4839" s="165"/>
      <c r="AH4839" s="165"/>
      <c r="AJ4839" s="165"/>
      <c r="AL4839" s="165"/>
      <c r="AN4839" s="165"/>
      <c r="AP4839" s="165"/>
      <c r="AR4839" s="165"/>
      <c r="AT4839" s="165"/>
      <c r="AV4839" s="165"/>
      <c r="AX4839" s="165"/>
      <c r="AZ4839" s="165"/>
      <c r="BB4839" s="165"/>
    </row>
    <row r="4840" spans="1:54" s="174" customFormat="1" ht="18.399999999999999" customHeight="1" x14ac:dyDescent="0.3">
      <c r="A4840" s="182"/>
      <c r="B4840" s="160"/>
      <c r="C4840" s="64"/>
      <c r="D4840" s="161"/>
      <c r="E4840" s="161"/>
      <c r="H4840" s="165"/>
      <c r="J4840" s="165"/>
      <c r="L4840" s="165"/>
      <c r="N4840" s="165"/>
      <c r="P4840" s="165"/>
      <c r="R4840" s="165"/>
      <c r="T4840" s="165"/>
      <c r="V4840" s="165"/>
      <c r="X4840" s="165"/>
      <c r="Z4840" s="165"/>
      <c r="AB4840" s="165"/>
      <c r="AD4840" s="165"/>
      <c r="AF4840" s="165"/>
      <c r="AH4840" s="165"/>
      <c r="AJ4840" s="165"/>
      <c r="AL4840" s="165"/>
      <c r="AN4840" s="165"/>
      <c r="AP4840" s="165"/>
      <c r="AR4840" s="165"/>
      <c r="AT4840" s="165"/>
      <c r="AV4840" s="165"/>
      <c r="AX4840" s="165"/>
      <c r="AZ4840" s="165"/>
      <c r="BB4840" s="165"/>
    </row>
    <row r="4841" spans="1:54" s="174" customFormat="1" ht="18.399999999999999" customHeight="1" x14ac:dyDescent="0.3">
      <c r="A4841" s="182"/>
      <c r="B4841" s="160"/>
      <c r="C4841" s="64"/>
      <c r="D4841" s="161"/>
      <c r="E4841" s="161"/>
      <c r="F4841" s="165"/>
      <c r="H4841" s="165"/>
      <c r="J4841" s="165"/>
      <c r="L4841" s="165"/>
      <c r="N4841" s="165"/>
      <c r="P4841" s="165"/>
      <c r="R4841" s="165"/>
      <c r="T4841" s="165"/>
      <c r="V4841" s="165"/>
      <c r="X4841" s="165"/>
      <c r="Z4841" s="165"/>
      <c r="AB4841" s="165"/>
      <c r="AD4841" s="165"/>
      <c r="AF4841" s="165"/>
      <c r="AH4841" s="165"/>
      <c r="AJ4841" s="165"/>
      <c r="AL4841" s="165"/>
      <c r="AN4841" s="165"/>
      <c r="AP4841" s="165"/>
      <c r="AR4841" s="165"/>
      <c r="AT4841" s="165"/>
      <c r="AV4841" s="165"/>
      <c r="AX4841" s="165"/>
      <c r="AZ4841" s="165"/>
      <c r="BB4841" s="165"/>
    </row>
    <row r="4842" spans="1:54" s="174" customFormat="1" ht="18.399999999999999" customHeight="1" x14ac:dyDescent="0.3">
      <c r="A4842" s="182"/>
      <c r="B4842" s="160"/>
      <c r="C4842" s="64"/>
      <c r="D4842" s="161"/>
      <c r="E4842" s="161"/>
      <c r="H4842" s="165"/>
      <c r="J4842" s="165"/>
      <c r="L4842" s="165"/>
      <c r="N4842" s="165"/>
      <c r="P4842" s="165"/>
      <c r="R4842" s="165"/>
      <c r="T4842" s="165"/>
      <c r="V4842" s="165"/>
      <c r="X4842" s="165"/>
      <c r="Z4842" s="165"/>
      <c r="AB4842" s="165"/>
      <c r="AD4842" s="165"/>
      <c r="AF4842" s="165"/>
      <c r="AH4842" s="165"/>
      <c r="AJ4842" s="165"/>
      <c r="AL4842" s="165"/>
      <c r="AN4842" s="165"/>
      <c r="AP4842" s="165"/>
      <c r="AR4842" s="165"/>
      <c r="AT4842" s="165"/>
      <c r="AV4842" s="165"/>
      <c r="AX4842" s="165"/>
      <c r="AZ4842" s="165"/>
      <c r="BB4842" s="165"/>
    </row>
    <row r="4843" spans="1:54" s="174" customFormat="1" ht="18.399999999999999" customHeight="1" x14ac:dyDescent="0.3">
      <c r="A4843" s="182"/>
      <c r="B4843" s="160"/>
      <c r="C4843" s="64"/>
      <c r="D4843" s="161"/>
      <c r="E4843" s="161"/>
      <c r="H4843" s="165"/>
      <c r="J4843" s="165"/>
      <c r="L4843" s="165"/>
      <c r="N4843" s="165"/>
      <c r="P4843" s="165"/>
      <c r="R4843" s="165"/>
      <c r="T4843" s="165"/>
      <c r="V4843" s="165"/>
      <c r="X4843" s="165"/>
      <c r="Z4843" s="165"/>
      <c r="AB4843" s="165"/>
      <c r="AD4843" s="165"/>
      <c r="AF4843" s="165"/>
      <c r="AH4843" s="165"/>
      <c r="AJ4843" s="165"/>
      <c r="AL4843" s="165"/>
      <c r="AN4843" s="165"/>
      <c r="AP4843" s="165"/>
      <c r="AR4843" s="165"/>
      <c r="AT4843" s="165"/>
      <c r="AV4843" s="165"/>
      <c r="AX4843" s="165"/>
      <c r="AZ4843" s="165"/>
      <c r="BB4843" s="165"/>
    </row>
    <row r="4844" spans="1:54" s="174" customFormat="1" ht="18.399999999999999" customHeight="1" x14ac:dyDescent="0.3">
      <c r="A4844" s="182"/>
      <c r="B4844" s="160"/>
      <c r="C4844" s="64"/>
      <c r="D4844" s="161"/>
      <c r="E4844" s="161"/>
      <c r="F4844" s="165"/>
      <c r="H4844" s="165"/>
      <c r="J4844" s="165"/>
      <c r="L4844" s="165"/>
      <c r="N4844" s="165"/>
      <c r="P4844" s="165"/>
      <c r="R4844" s="165"/>
      <c r="T4844" s="165"/>
      <c r="V4844" s="165"/>
      <c r="X4844" s="165"/>
      <c r="Z4844" s="165"/>
      <c r="AB4844" s="165"/>
      <c r="AD4844" s="165"/>
      <c r="AF4844" s="165"/>
      <c r="AH4844" s="165"/>
      <c r="AJ4844" s="165"/>
      <c r="AL4844" s="165"/>
      <c r="AN4844" s="165"/>
      <c r="AP4844" s="165"/>
      <c r="AR4844" s="165"/>
      <c r="AT4844" s="165"/>
      <c r="AV4844" s="165"/>
      <c r="AX4844" s="165"/>
      <c r="AZ4844" s="165"/>
      <c r="BB4844" s="165"/>
    </row>
    <row r="4845" spans="1:54" s="174" customFormat="1" ht="18.399999999999999" customHeight="1" x14ac:dyDescent="0.3">
      <c r="A4845" s="182"/>
      <c r="B4845" s="160"/>
      <c r="C4845" s="64"/>
      <c r="D4845" s="161"/>
      <c r="E4845" s="161"/>
      <c r="H4845" s="165"/>
      <c r="J4845" s="165"/>
      <c r="L4845" s="165"/>
      <c r="N4845" s="165"/>
      <c r="P4845" s="165"/>
      <c r="R4845" s="165"/>
      <c r="T4845" s="165"/>
      <c r="V4845" s="165"/>
      <c r="X4845" s="165"/>
      <c r="Z4845" s="165"/>
      <c r="AB4845" s="165"/>
      <c r="AD4845" s="165"/>
      <c r="AF4845" s="165"/>
      <c r="AH4845" s="165"/>
      <c r="AJ4845" s="165"/>
      <c r="AL4845" s="165"/>
      <c r="AN4845" s="165"/>
      <c r="AP4845" s="165"/>
      <c r="AR4845" s="165"/>
      <c r="AT4845" s="165"/>
      <c r="AV4845" s="165"/>
      <c r="AX4845" s="165"/>
      <c r="AZ4845" s="165"/>
      <c r="BB4845" s="165"/>
    </row>
    <row r="4846" spans="1:54" s="174" customFormat="1" ht="18.399999999999999" customHeight="1" x14ac:dyDescent="0.3">
      <c r="A4846" s="182"/>
      <c r="B4846" s="160"/>
      <c r="C4846" s="64"/>
      <c r="D4846" s="161"/>
      <c r="E4846" s="161"/>
      <c r="H4846" s="165"/>
      <c r="J4846" s="165"/>
      <c r="L4846" s="165"/>
      <c r="N4846" s="165"/>
      <c r="P4846" s="165"/>
      <c r="R4846" s="165"/>
      <c r="T4846" s="165"/>
      <c r="V4846" s="165"/>
      <c r="X4846" s="165"/>
      <c r="Z4846" s="165"/>
      <c r="AB4846" s="165"/>
      <c r="AD4846" s="165"/>
      <c r="AF4846" s="165"/>
      <c r="AH4846" s="165"/>
      <c r="AJ4846" s="165"/>
      <c r="AL4846" s="165"/>
      <c r="AN4846" s="165"/>
      <c r="AP4846" s="165"/>
      <c r="AR4846" s="165"/>
      <c r="AT4846" s="165"/>
      <c r="AV4846" s="165"/>
      <c r="AX4846" s="165"/>
      <c r="AZ4846" s="165"/>
      <c r="BB4846" s="165"/>
    </row>
    <row r="4847" spans="1:54" s="174" customFormat="1" ht="18.399999999999999" customHeight="1" x14ac:dyDescent="0.3">
      <c r="A4847" s="182"/>
      <c r="B4847" s="160"/>
      <c r="C4847" s="64"/>
      <c r="D4847" s="161"/>
      <c r="E4847" s="161"/>
      <c r="F4847" s="165"/>
      <c r="H4847" s="165"/>
      <c r="J4847" s="165"/>
      <c r="L4847" s="165"/>
      <c r="N4847" s="165"/>
      <c r="P4847" s="165"/>
      <c r="R4847" s="165"/>
      <c r="T4847" s="165"/>
      <c r="V4847" s="165"/>
      <c r="X4847" s="165"/>
      <c r="Z4847" s="165"/>
      <c r="AB4847" s="165"/>
      <c r="AD4847" s="165"/>
      <c r="AF4847" s="165"/>
      <c r="AH4847" s="165"/>
      <c r="AJ4847" s="165"/>
      <c r="AL4847" s="165"/>
      <c r="AN4847" s="165"/>
      <c r="AP4847" s="165"/>
      <c r="AR4847" s="165"/>
      <c r="AT4847" s="165"/>
      <c r="AV4847" s="165"/>
      <c r="AX4847" s="165"/>
      <c r="AZ4847" s="165"/>
      <c r="BB4847" s="165"/>
    </row>
    <row r="4848" spans="1:54" s="174" customFormat="1" ht="18.399999999999999" customHeight="1" x14ac:dyDescent="0.3">
      <c r="A4848" s="182"/>
      <c r="B4848" s="160"/>
      <c r="C4848" s="64"/>
      <c r="D4848" s="161"/>
      <c r="E4848" s="161"/>
      <c r="F4848" s="165"/>
      <c r="H4848" s="165"/>
      <c r="J4848" s="165"/>
      <c r="L4848" s="165"/>
      <c r="N4848" s="165"/>
      <c r="P4848" s="165"/>
      <c r="R4848" s="165"/>
      <c r="T4848" s="165"/>
      <c r="V4848" s="165"/>
      <c r="X4848" s="165"/>
      <c r="Z4848" s="165"/>
      <c r="AB4848" s="165"/>
      <c r="AD4848" s="165"/>
      <c r="AF4848" s="165"/>
      <c r="AH4848" s="165"/>
      <c r="AJ4848" s="165"/>
      <c r="AL4848" s="165"/>
      <c r="AN4848" s="165"/>
      <c r="AP4848" s="165"/>
      <c r="AR4848" s="165"/>
      <c r="AT4848" s="165"/>
      <c r="AV4848" s="165"/>
      <c r="AX4848" s="165"/>
      <c r="AZ4848" s="165"/>
      <c r="BB4848" s="165"/>
    </row>
    <row r="4849" spans="1:54" s="174" customFormat="1" ht="18.399999999999999" customHeight="1" x14ac:dyDescent="0.3">
      <c r="A4849" s="182"/>
      <c r="B4849" s="160"/>
      <c r="C4849" s="64"/>
      <c r="D4849" s="161"/>
      <c r="E4849" s="161"/>
      <c r="F4849" s="165"/>
      <c r="H4849" s="165"/>
      <c r="J4849" s="165"/>
      <c r="L4849" s="165"/>
      <c r="N4849" s="165"/>
      <c r="P4849" s="165"/>
      <c r="R4849" s="165"/>
      <c r="T4849" s="165"/>
      <c r="V4849" s="165"/>
      <c r="X4849" s="165"/>
      <c r="Z4849" s="165"/>
      <c r="AB4849" s="165"/>
      <c r="AD4849" s="165"/>
      <c r="AF4849" s="165"/>
      <c r="AH4849" s="165"/>
      <c r="AJ4849" s="165"/>
      <c r="AL4849" s="165"/>
      <c r="AN4849" s="165"/>
      <c r="AP4849" s="165"/>
      <c r="AR4849" s="165"/>
      <c r="AT4849" s="165"/>
      <c r="AV4849" s="165"/>
      <c r="AX4849" s="165"/>
      <c r="AZ4849" s="165"/>
      <c r="BB4849" s="165"/>
    </row>
    <row r="4850" spans="1:54" s="174" customFormat="1" ht="18.399999999999999" customHeight="1" x14ac:dyDescent="0.3">
      <c r="A4850" s="182"/>
      <c r="B4850" s="160"/>
      <c r="C4850" s="64"/>
      <c r="D4850" s="161"/>
      <c r="E4850" s="161"/>
      <c r="H4850" s="165"/>
      <c r="J4850" s="165"/>
      <c r="L4850" s="165"/>
      <c r="N4850" s="165"/>
      <c r="P4850" s="165"/>
      <c r="R4850" s="165"/>
      <c r="T4850" s="165"/>
      <c r="V4850" s="165"/>
      <c r="X4850" s="165"/>
      <c r="Z4850" s="165"/>
      <c r="AB4850" s="165"/>
      <c r="AD4850" s="165"/>
      <c r="AF4850" s="165"/>
      <c r="AH4850" s="165"/>
      <c r="AJ4850" s="165"/>
      <c r="AL4850" s="165"/>
      <c r="AN4850" s="165"/>
      <c r="AP4850" s="165"/>
      <c r="AR4850" s="165"/>
      <c r="AT4850" s="165"/>
      <c r="AV4850" s="165"/>
      <c r="AX4850" s="165"/>
      <c r="AZ4850" s="165"/>
      <c r="BB4850" s="165"/>
    </row>
    <row r="4851" spans="1:54" s="174" customFormat="1" ht="18.399999999999999" customHeight="1" x14ac:dyDescent="0.3">
      <c r="A4851" s="182"/>
      <c r="B4851" s="160"/>
      <c r="C4851" s="64"/>
      <c r="D4851" s="161"/>
      <c r="E4851" s="161"/>
      <c r="F4851" s="165"/>
      <c r="H4851" s="165"/>
      <c r="J4851" s="165"/>
      <c r="L4851" s="165"/>
      <c r="N4851" s="165"/>
      <c r="P4851" s="165"/>
      <c r="R4851" s="165"/>
      <c r="T4851" s="165"/>
      <c r="V4851" s="165"/>
      <c r="X4851" s="165"/>
      <c r="Z4851" s="165"/>
      <c r="AB4851" s="165"/>
      <c r="AD4851" s="165"/>
      <c r="AF4851" s="165"/>
      <c r="AH4851" s="165"/>
      <c r="AJ4851" s="165"/>
      <c r="AL4851" s="165"/>
      <c r="AN4851" s="165"/>
      <c r="AP4851" s="165"/>
      <c r="AR4851" s="165"/>
      <c r="AT4851" s="165"/>
      <c r="AV4851" s="165"/>
      <c r="AX4851" s="165"/>
      <c r="AZ4851" s="165"/>
      <c r="BB4851" s="165"/>
    </row>
    <row r="4852" spans="1:54" s="174" customFormat="1" ht="18.399999999999999" customHeight="1" x14ac:dyDescent="0.3">
      <c r="A4852" s="206"/>
      <c r="B4852" s="161"/>
      <c r="C4852" s="163"/>
      <c r="D4852" s="161"/>
      <c r="E4852" s="161"/>
      <c r="J4852" s="165"/>
      <c r="L4852" s="165"/>
      <c r="N4852" s="165"/>
      <c r="P4852" s="165"/>
      <c r="R4852" s="165"/>
      <c r="T4852" s="165"/>
      <c r="V4852" s="165"/>
      <c r="X4852" s="165"/>
      <c r="Z4852" s="165"/>
      <c r="AB4852" s="165"/>
      <c r="AD4852" s="165"/>
      <c r="AF4852" s="165"/>
      <c r="AH4852" s="165"/>
      <c r="AJ4852" s="165"/>
      <c r="AL4852" s="165"/>
      <c r="AN4852" s="165"/>
      <c r="AP4852" s="165"/>
      <c r="AR4852" s="165"/>
      <c r="AT4852" s="165"/>
      <c r="AV4852" s="165"/>
      <c r="AX4852" s="165"/>
      <c r="AZ4852" s="165"/>
      <c r="BB4852" s="165"/>
    </row>
    <row r="4853" spans="1:54" s="174" customFormat="1" ht="18.399999999999999" customHeight="1" x14ac:dyDescent="0.3">
      <c r="A4853" s="206"/>
      <c r="B4853" s="161"/>
      <c r="C4853" s="89"/>
      <c r="D4853" s="177"/>
      <c r="E4853" s="161"/>
      <c r="V4853" s="165"/>
      <c r="X4853" s="165"/>
      <c r="Z4853" s="165"/>
      <c r="AB4853" s="165"/>
      <c r="AD4853" s="165"/>
      <c r="AF4853" s="165"/>
      <c r="AH4853" s="165"/>
      <c r="AJ4853" s="165"/>
      <c r="AL4853" s="165"/>
      <c r="AN4853" s="165"/>
      <c r="AP4853" s="165"/>
      <c r="AR4853" s="165"/>
      <c r="AT4853" s="165"/>
      <c r="AV4853" s="165"/>
      <c r="AX4853" s="165"/>
      <c r="AZ4853" s="165"/>
      <c r="BB4853" s="165"/>
    </row>
    <row r="4854" spans="1:54" s="174" customFormat="1" ht="18.399999999999999" customHeight="1" x14ac:dyDescent="0.3">
      <c r="A4854" s="206"/>
      <c r="B4854" s="161"/>
      <c r="C4854" s="89"/>
      <c r="D4854" s="177"/>
      <c r="E4854" s="161"/>
      <c r="H4854" s="165"/>
      <c r="J4854" s="165"/>
      <c r="L4854" s="165"/>
      <c r="N4854" s="165"/>
      <c r="P4854" s="165"/>
      <c r="R4854" s="165"/>
      <c r="T4854" s="165"/>
      <c r="V4854" s="165"/>
      <c r="X4854" s="165"/>
      <c r="Z4854" s="165"/>
      <c r="AB4854" s="165"/>
      <c r="AD4854" s="165"/>
      <c r="AF4854" s="165"/>
      <c r="AH4854" s="165"/>
      <c r="AJ4854" s="165"/>
      <c r="AL4854" s="165"/>
      <c r="AN4854" s="165"/>
      <c r="AP4854" s="165"/>
      <c r="AR4854" s="165"/>
      <c r="AT4854" s="165"/>
      <c r="AV4854" s="165"/>
      <c r="AX4854" s="165"/>
      <c r="AZ4854" s="165"/>
      <c r="BB4854" s="165"/>
    </row>
    <row r="4855" spans="1:54" s="174" customFormat="1" ht="18.399999999999999" customHeight="1" x14ac:dyDescent="0.3">
      <c r="A4855" s="182"/>
      <c r="B4855" s="160"/>
      <c r="C4855" s="64"/>
      <c r="D4855" s="161"/>
      <c r="E4855" s="161"/>
      <c r="F4855" s="165"/>
      <c r="H4855" s="164"/>
      <c r="X4855" s="164"/>
      <c r="Z4855" s="164"/>
      <c r="AB4855" s="164"/>
      <c r="AD4855" s="164"/>
      <c r="AF4855" s="164"/>
      <c r="AH4855" s="164"/>
      <c r="AJ4855" s="164"/>
      <c r="AL4855" s="164"/>
      <c r="AN4855" s="164"/>
      <c r="AP4855" s="164"/>
      <c r="AR4855" s="164"/>
      <c r="AT4855" s="164"/>
      <c r="AV4855" s="164"/>
      <c r="AX4855" s="164"/>
      <c r="AZ4855" s="164"/>
      <c r="BB4855" s="164"/>
    </row>
    <row r="4856" spans="1:54" s="174" customFormat="1" ht="18.399999999999999" customHeight="1" x14ac:dyDescent="0.3">
      <c r="A4856" s="200"/>
      <c r="B4856" s="173"/>
      <c r="C4856" s="80"/>
      <c r="D4856" s="161"/>
      <c r="E4856" s="161"/>
      <c r="F4856" s="165"/>
      <c r="N4856" s="164"/>
      <c r="P4856" s="164"/>
      <c r="R4856" s="164"/>
      <c r="T4856" s="164"/>
      <c r="V4856" s="164"/>
      <c r="X4856" s="164"/>
      <c r="Z4856" s="164"/>
      <c r="AB4856" s="164"/>
      <c r="AD4856" s="164"/>
      <c r="AF4856" s="164"/>
      <c r="AH4856" s="164"/>
      <c r="AJ4856" s="164"/>
      <c r="AL4856" s="164"/>
      <c r="AN4856" s="164"/>
      <c r="AP4856" s="164"/>
      <c r="AR4856" s="164"/>
      <c r="AT4856" s="164"/>
      <c r="AV4856" s="164"/>
      <c r="AX4856" s="164"/>
      <c r="AZ4856" s="164"/>
      <c r="BB4856" s="164"/>
    </row>
    <row r="4857" spans="1:54" s="174" customFormat="1" ht="18.399999999999999" customHeight="1" x14ac:dyDescent="0.3">
      <c r="A4857" s="182"/>
      <c r="B4857" s="160"/>
      <c r="C4857" s="64"/>
      <c r="D4857" s="161"/>
      <c r="E4857" s="161"/>
      <c r="F4857" s="165"/>
      <c r="H4857" s="178"/>
      <c r="J4857" s="178"/>
      <c r="L4857" s="178"/>
      <c r="N4857" s="178"/>
      <c r="P4857" s="178"/>
      <c r="R4857" s="178"/>
      <c r="T4857" s="178"/>
      <c r="V4857" s="178"/>
      <c r="X4857" s="178"/>
      <c r="Z4857" s="178"/>
      <c r="AB4857" s="178"/>
      <c r="AD4857" s="178"/>
      <c r="AF4857" s="178"/>
      <c r="AH4857" s="178"/>
      <c r="AJ4857" s="178"/>
      <c r="AL4857" s="178"/>
      <c r="AN4857" s="178"/>
      <c r="AP4857" s="178"/>
      <c r="AR4857" s="178"/>
      <c r="AT4857" s="178"/>
      <c r="AV4857" s="178"/>
      <c r="AX4857" s="178"/>
      <c r="AZ4857" s="178"/>
      <c r="BB4857" s="178"/>
    </row>
    <row r="4858" spans="1:54" s="174" customFormat="1" ht="18.399999999999999" customHeight="1" x14ac:dyDescent="0.3">
      <c r="A4858" s="182"/>
      <c r="B4858" s="160"/>
      <c r="C4858" s="64"/>
      <c r="D4858" s="161"/>
      <c r="E4858" s="161"/>
      <c r="H4858" s="178"/>
      <c r="J4858" s="178"/>
      <c r="L4858" s="178"/>
      <c r="N4858" s="178"/>
      <c r="P4858" s="178"/>
      <c r="R4858" s="178"/>
      <c r="T4858" s="178"/>
      <c r="V4858" s="178"/>
      <c r="X4858" s="178"/>
      <c r="Z4858" s="178"/>
      <c r="AB4858" s="178"/>
      <c r="AD4858" s="178"/>
      <c r="AF4858" s="178"/>
      <c r="AH4858" s="178"/>
      <c r="AJ4858" s="178"/>
      <c r="AL4858" s="178"/>
      <c r="AN4858" s="178"/>
      <c r="AP4858" s="178"/>
      <c r="AR4858" s="178"/>
      <c r="AT4858" s="178"/>
      <c r="AV4858" s="178"/>
      <c r="AX4858" s="178"/>
      <c r="AZ4858" s="178"/>
      <c r="BB4858" s="178"/>
    </row>
    <row r="4859" spans="1:54" s="174" customFormat="1" ht="18.399999999999999" customHeight="1" x14ac:dyDescent="0.3">
      <c r="A4859" s="182"/>
      <c r="B4859" s="160"/>
      <c r="C4859" s="64"/>
      <c r="D4859" s="161"/>
      <c r="E4859" s="161"/>
      <c r="J4859" s="165"/>
      <c r="L4859" s="165"/>
      <c r="N4859" s="165"/>
      <c r="P4859" s="165"/>
      <c r="R4859" s="165"/>
      <c r="T4859" s="165"/>
      <c r="V4859" s="165"/>
      <c r="X4859" s="165"/>
      <c r="Z4859" s="165"/>
      <c r="AB4859" s="165"/>
      <c r="AD4859" s="165"/>
      <c r="AF4859" s="165"/>
      <c r="AH4859" s="165"/>
      <c r="AJ4859" s="165"/>
      <c r="AL4859" s="165"/>
      <c r="AN4859" s="165"/>
      <c r="AP4859" s="165"/>
      <c r="AR4859" s="165"/>
      <c r="AT4859" s="165"/>
      <c r="AV4859" s="165"/>
      <c r="AX4859" s="165"/>
      <c r="AZ4859" s="165"/>
      <c r="BB4859" s="165"/>
    </row>
    <row r="4860" spans="1:54" s="174" customFormat="1" ht="18.399999999999999" customHeight="1" x14ac:dyDescent="0.3">
      <c r="A4860" s="182"/>
      <c r="B4860" s="160"/>
      <c r="C4860" s="64"/>
      <c r="D4860" s="161"/>
      <c r="E4860" s="161"/>
      <c r="F4860" s="165"/>
      <c r="H4860" s="165"/>
      <c r="J4860" s="165"/>
      <c r="L4860" s="165"/>
      <c r="N4860" s="165"/>
      <c r="P4860" s="165"/>
      <c r="R4860" s="165"/>
      <c r="T4860" s="165"/>
      <c r="V4860" s="165"/>
      <c r="X4860" s="165"/>
      <c r="Z4860" s="165"/>
      <c r="AB4860" s="165"/>
      <c r="AD4860" s="165"/>
      <c r="AF4860" s="165"/>
      <c r="AH4860" s="165"/>
      <c r="AJ4860" s="165"/>
      <c r="AL4860" s="165"/>
      <c r="AN4860" s="165"/>
      <c r="AP4860" s="165"/>
      <c r="AR4860" s="165"/>
      <c r="AT4860" s="165"/>
      <c r="AV4860" s="165"/>
      <c r="AX4860" s="165"/>
      <c r="AZ4860" s="165"/>
      <c r="BB4860" s="165"/>
    </row>
    <row r="4861" spans="1:54" s="174" customFormat="1" ht="18.399999999999999" customHeight="1" x14ac:dyDescent="0.3">
      <c r="A4861" s="182"/>
      <c r="B4861" s="160"/>
      <c r="C4861" s="64"/>
      <c r="D4861" s="161"/>
      <c r="E4861" s="161"/>
      <c r="J4861" s="165"/>
      <c r="P4861" s="165"/>
      <c r="T4861" s="165"/>
      <c r="V4861" s="165"/>
      <c r="X4861" s="165"/>
      <c r="Z4861" s="165"/>
      <c r="AB4861" s="165"/>
      <c r="AD4861" s="165"/>
      <c r="AF4861" s="165"/>
      <c r="AH4861" s="165"/>
      <c r="AJ4861" s="165"/>
      <c r="AL4861" s="165"/>
      <c r="AN4861" s="165"/>
      <c r="AP4861" s="165"/>
      <c r="AR4861" s="165"/>
      <c r="AT4861" s="165"/>
      <c r="AV4861" s="165"/>
      <c r="AX4861" s="165"/>
      <c r="AZ4861" s="165"/>
      <c r="BB4861" s="165"/>
    </row>
    <row r="4862" spans="1:54" s="174" customFormat="1" ht="18.399999999999999" customHeight="1" x14ac:dyDescent="0.3">
      <c r="A4862" s="182"/>
      <c r="B4862" s="160"/>
      <c r="C4862" s="64"/>
      <c r="D4862" s="161"/>
      <c r="E4862" s="161"/>
      <c r="H4862" s="165"/>
      <c r="J4862" s="165"/>
      <c r="L4862" s="165"/>
      <c r="N4862" s="165"/>
      <c r="R4862" s="165"/>
      <c r="T4862" s="165"/>
      <c r="V4862" s="165"/>
      <c r="X4862" s="165"/>
      <c r="Z4862" s="165"/>
      <c r="AB4862" s="165"/>
      <c r="AD4862" s="165"/>
      <c r="AF4862" s="165"/>
      <c r="AH4862" s="165"/>
      <c r="AJ4862" s="165"/>
      <c r="AL4862" s="165"/>
      <c r="AN4862" s="165"/>
      <c r="AP4862" s="165"/>
      <c r="AR4862" s="165"/>
      <c r="AT4862" s="165"/>
      <c r="AV4862" s="165"/>
      <c r="AX4862" s="165"/>
      <c r="AZ4862" s="165"/>
      <c r="BB4862" s="165"/>
    </row>
    <row r="4863" spans="1:54" s="174" customFormat="1" ht="18.399999999999999" customHeight="1" x14ac:dyDescent="0.3">
      <c r="A4863" s="182"/>
      <c r="B4863" s="160"/>
      <c r="C4863" s="64"/>
      <c r="D4863" s="161"/>
      <c r="E4863" s="161"/>
      <c r="F4863" s="165"/>
      <c r="H4863" s="165"/>
      <c r="J4863" s="165"/>
      <c r="N4863" s="165"/>
      <c r="P4863" s="165"/>
      <c r="R4863" s="165"/>
      <c r="T4863" s="165"/>
      <c r="V4863" s="165"/>
      <c r="X4863" s="165"/>
      <c r="Z4863" s="165"/>
      <c r="AB4863" s="165"/>
      <c r="AD4863" s="165"/>
      <c r="AF4863" s="165"/>
      <c r="AH4863" s="165"/>
      <c r="AJ4863" s="165"/>
      <c r="AL4863" s="165"/>
      <c r="AN4863" s="165"/>
      <c r="AP4863" s="165"/>
      <c r="AR4863" s="165"/>
      <c r="AT4863" s="165"/>
      <c r="AV4863" s="165"/>
      <c r="AX4863" s="165"/>
      <c r="AZ4863" s="165"/>
      <c r="BB4863" s="165"/>
    </row>
    <row r="4864" spans="1:54" s="174" customFormat="1" ht="18.399999999999999" customHeight="1" x14ac:dyDescent="0.3">
      <c r="A4864" s="182"/>
      <c r="B4864" s="160"/>
      <c r="C4864" s="64"/>
      <c r="D4864" s="161"/>
      <c r="E4864" s="161"/>
      <c r="H4864" s="165"/>
      <c r="J4864" s="165"/>
      <c r="L4864" s="165"/>
      <c r="N4864" s="165"/>
      <c r="P4864" s="165"/>
      <c r="R4864" s="165"/>
      <c r="T4864" s="165"/>
      <c r="V4864" s="165"/>
      <c r="X4864" s="165"/>
      <c r="Z4864" s="165"/>
      <c r="AB4864" s="165"/>
      <c r="AD4864" s="165"/>
      <c r="AF4864" s="165"/>
      <c r="AH4864" s="165"/>
      <c r="AJ4864" s="165"/>
      <c r="AL4864" s="165"/>
      <c r="AN4864" s="165"/>
      <c r="AP4864" s="165"/>
      <c r="AR4864" s="165"/>
      <c r="AT4864" s="165"/>
      <c r="AV4864" s="165"/>
      <c r="AX4864" s="165"/>
      <c r="AZ4864" s="165"/>
      <c r="BB4864" s="165"/>
    </row>
    <row r="4865" spans="1:54" s="174" customFormat="1" ht="18.399999999999999" customHeight="1" x14ac:dyDescent="0.3">
      <c r="A4865" s="200"/>
      <c r="B4865" s="173"/>
      <c r="C4865" s="67"/>
      <c r="D4865" s="161"/>
      <c r="E4865" s="161"/>
      <c r="H4865" s="165"/>
      <c r="J4865" s="165"/>
      <c r="L4865" s="165"/>
      <c r="N4865" s="165"/>
      <c r="R4865" s="165"/>
      <c r="T4865" s="165"/>
      <c r="V4865" s="165"/>
      <c r="X4865" s="165"/>
      <c r="Z4865" s="165"/>
      <c r="AB4865" s="165"/>
      <c r="AD4865" s="165"/>
      <c r="AF4865" s="165"/>
      <c r="AH4865" s="165"/>
      <c r="AJ4865" s="165"/>
      <c r="AL4865" s="165"/>
      <c r="AN4865" s="165"/>
      <c r="AP4865" s="165"/>
      <c r="AR4865" s="165"/>
      <c r="AT4865" s="165"/>
      <c r="AV4865" s="165"/>
      <c r="AX4865" s="165"/>
      <c r="AZ4865" s="165"/>
      <c r="BB4865" s="165"/>
    </row>
    <row r="4866" spans="1:54" s="174" customFormat="1" ht="18.399999999999999" customHeight="1" x14ac:dyDescent="0.3">
      <c r="A4866" s="200"/>
      <c r="B4866" s="173"/>
      <c r="C4866" s="67"/>
      <c r="D4866" s="161"/>
      <c r="E4866" s="161"/>
      <c r="T4866" s="165"/>
      <c r="V4866" s="165"/>
      <c r="X4866" s="165"/>
      <c r="Z4866" s="165"/>
      <c r="AB4866" s="165"/>
      <c r="AD4866" s="165"/>
      <c r="AF4866" s="165"/>
      <c r="AH4866" s="165"/>
      <c r="AJ4866" s="165"/>
      <c r="AL4866" s="165"/>
      <c r="AN4866" s="165"/>
      <c r="AP4866" s="165"/>
      <c r="AR4866" s="165"/>
      <c r="AT4866" s="165"/>
      <c r="AV4866" s="165"/>
      <c r="AX4866" s="165"/>
      <c r="AZ4866" s="165"/>
      <c r="BB4866" s="165"/>
    </row>
    <row r="4867" spans="1:54" s="174" customFormat="1" ht="18.399999999999999" customHeight="1" x14ac:dyDescent="0.3">
      <c r="A4867" s="200"/>
      <c r="B4867" s="173"/>
      <c r="C4867" s="67"/>
      <c r="D4867" s="161"/>
      <c r="E4867" s="161"/>
      <c r="N4867" s="165"/>
      <c r="P4867" s="165"/>
      <c r="R4867" s="165"/>
      <c r="T4867" s="165"/>
      <c r="V4867" s="165"/>
      <c r="X4867" s="165"/>
      <c r="Z4867" s="165"/>
      <c r="AB4867" s="165"/>
      <c r="AD4867" s="165"/>
      <c r="AF4867" s="165"/>
      <c r="AH4867" s="165"/>
      <c r="AJ4867" s="165"/>
      <c r="AL4867" s="165"/>
      <c r="AN4867" s="165"/>
      <c r="AP4867" s="165"/>
      <c r="AR4867" s="165"/>
      <c r="AT4867" s="165"/>
      <c r="AV4867" s="165"/>
      <c r="AX4867" s="165"/>
      <c r="AZ4867" s="165"/>
      <c r="BB4867" s="165"/>
    </row>
    <row r="4868" spans="1:54" s="174" customFormat="1" ht="18.399999999999999" customHeight="1" x14ac:dyDescent="0.3">
      <c r="A4868" s="200"/>
      <c r="B4868" s="173"/>
      <c r="C4868" s="67"/>
      <c r="D4868" s="161"/>
      <c r="E4868" s="161"/>
      <c r="H4868" s="165"/>
      <c r="R4868" s="165"/>
      <c r="T4868" s="165"/>
      <c r="V4868" s="165"/>
      <c r="X4868" s="165"/>
      <c r="Z4868" s="165"/>
      <c r="AB4868" s="165"/>
      <c r="AD4868" s="165"/>
      <c r="AF4868" s="165"/>
      <c r="AH4868" s="165"/>
      <c r="AJ4868" s="165"/>
      <c r="AL4868" s="165"/>
      <c r="AN4868" s="165"/>
      <c r="AP4868" s="165"/>
      <c r="AR4868" s="165"/>
      <c r="AT4868" s="165"/>
      <c r="AV4868" s="165"/>
      <c r="AX4868" s="165"/>
      <c r="AZ4868" s="165"/>
      <c r="BB4868" s="165"/>
    </row>
    <row r="4869" spans="1:54" s="174" customFormat="1" ht="18.399999999999999" customHeight="1" x14ac:dyDescent="0.3">
      <c r="A4869" s="200"/>
      <c r="B4869" s="173"/>
      <c r="C4869" s="67"/>
      <c r="D4869" s="161"/>
      <c r="E4869" s="161"/>
      <c r="H4869" s="165"/>
      <c r="J4869" s="165"/>
      <c r="L4869" s="165"/>
      <c r="N4869" s="165"/>
      <c r="P4869" s="165"/>
      <c r="R4869" s="165"/>
      <c r="T4869" s="165"/>
      <c r="V4869" s="165"/>
      <c r="X4869" s="165"/>
      <c r="Z4869" s="165"/>
      <c r="AB4869" s="165"/>
      <c r="AD4869" s="165"/>
      <c r="AF4869" s="165"/>
      <c r="AH4869" s="165"/>
      <c r="AJ4869" s="165"/>
      <c r="AL4869" s="165"/>
      <c r="AN4869" s="165"/>
      <c r="AP4869" s="165"/>
      <c r="AR4869" s="165"/>
      <c r="AT4869" s="165"/>
      <c r="AV4869" s="165"/>
      <c r="AX4869" s="165"/>
      <c r="AZ4869" s="165"/>
      <c r="BB4869" s="165"/>
    </row>
    <row r="4870" spans="1:54" s="174" customFormat="1" ht="18.399999999999999" customHeight="1" x14ac:dyDescent="0.3">
      <c r="A4870" s="182"/>
      <c r="B4870" s="160"/>
      <c r="C4870" s="64"/>
      <c r="D4870" s="161"/>
      <c r="E4870" s="161"/>
      <c r="AT4870" s="165"/>
      <c r="AV4870" s="165"/>
      <c r="AX4870" s="165"/>
      <c r="AZ4870" s="165"/>
      <c r="BB4870" s="165"/>
    </row>
    <row r="4871" spans="1:54" s="174" customFormat="1" ht="18.399999999999999" customHeight="1" x14ac:dyDescent="0.3">
      <c r="A4871" s="182"/>
      <c r="B4871" s="160"/>
      <c r="C4871" s="64"/>
      <c r="D4871" s="161"/>
      <c r="E4871" s="161"/>
      <c r="H4871" s="165"/>
      <c r="J4871" s="165"/>
      <c r="L4871" s="165"/>
      <c r="N4871" s="165"/>
      <c r="P4871" s="165"/>
      <c r="R4871" s="165"/>
      <c r="T4871" s="165"/>
      <c r="V4871" s="165"/>
      <c r="X4871" s="165"/>
      <c r="Z4871" s="165"/>
      <c r="AB4871" s="165"/>
      <c r="AD4871" s="165"/>
      <c r="AF4871" s="165"/>
      <c r="AH4871" s="165"/>
      <c r="AJ4871" s="165"/>
      <c r="AL4871" s="165"/>
      <c r="AN4871" s="165"/>
      <c r="AP4871" s="165"/>
      <c r="AR4871" s="165"/>
      <c r="AT4871" s="165"/>
      <c r="AV4871" s="165"/>
      <c r="AX4871" s="165"/>
      <c r="AZ4871" s="165"/>
      <c r="BB4871" s="165"/>
    </row>
    <row r="4872" spans="1:54" s="174" customFormat="1" ht="18.399999999999999" customHeight="1" x14ac:dyDescent="0.3">
      <c r="A4872" s="182"/>
      <c r="B4872" s="160"/>
      <c r="C4872" s="64"/>
      <c r="D4872" s="161"/>
      <c r="E4872" s="161"/>
      <c r="N4872" s="165"/>
      <c r="P4872" s="165"/>
      <c r="R4872" s="165"/>
      <c r="T4872" s="165"/>
      <c r="V4872" s="165"/>
      <c r="X4872" s="165"/>
      <c r="Z4872" s="165"/>
      <c r="AB4872" s="165"/>
      <c r="AD4872" s="165"/>
      <c r="AF4872" s="165"/>
      <c r="AH4872" s="165"/>
      <c r="AJ4872" s="165"/>
      <c r="AL4872" s="165"/>
      <c r="AN4872" s="165"/>
      <c r="AP4872" s="165"/>
      <c r="AR4872" s="165"/>
      <c r="AT4872" s="165"/>
      <c r="AV4872" s="165"/>
      <c r="AX4872" s="165"/>
      <c r="AZ4872" s="165"/>
      <c r="BB4872" s="165"/>
    </row>
    <row r="4873" spans="1:54" s="174" customFormat="1" ht="18.399999999999999" customHeight="1" x14ac:dyDescent="0.3">
      <c r="A4873" s="182"/>
      <c r="B4873" s="160"/>
      <c r="C4873" s="64"/>
      <c r="D4873" s="161"/>
      <c r="E4873" s="161"/>
      <c r="H4873" s="165"/>
      <c r="J4873" s="165"/>
      <c r="L4873" s="165"/>
      <c r="N4873" s="165"/>
      <c r="P4873" s="165"/>
      <c r="R4873" s="165"/>
      <c r="T4873" s="165"/>
      <c r="V4873" s="165"/>
      <c r="X4873" s="165"/>
      <c r="Z4873" s="165"/>
      <c r="AB4873" s="165"/>
      <c r="AD4873" s="165"/>
      <c r="AF4873" s="165"/>
      <c r="AH4873" s="165"/>
      <c r="AJ4873" s="165"/>
      <c r="AL4873" s="165"/>
      <c r="AN4873" s="165"/>
      <c r="AP4873" s="165"/>
      <c r="AR4873" s="165"/>
      <c r="AT4873" s="165"/>
      <c r="AV4873" s="165"/>
      <c r="AX4873" s="165"/>
      <c r="AZ4873" s="165"/>
      <c r="BB4873" s="165"/>
    </row>
    <row r="4874" spans="1:54" s="174" customFormat="1" ht="18.399999999999999" customHeight="1" x14ac:dyDescent="0.3">
      <c r="A4874" s="180"/>
      <c r="C4874" s="81"/>
      <c r="D4874" s="161"/>
      <c r="E4874" s="161"/>
      <c r="H4874" s="165"/>
      <c r="J4874" s="165"/>
      <c r="L4874" s="165"/>
      <c r="N4874" s="165"/>
      <c r="P4874" s="165"/>
      <c r="R4874" s="165"/>
      <c r="T4874" s="165"/>
      <c r="V4874" s="165"/>
      <c r="X4874" s="165"/>
      <c r="Z4874" s="165"/>
      <c r="AB4874" s="165"/>
      <c r="AD4874" s="165"/>
      <c r="AF4874" s="165"/>
      <c r="AH4874" s="165"/>
      <c r="AJ4874" s="165"/>
      <c r="AL4874" s="165"/>
      <c r="AN4874" s="165"/>
      <c r="AP4874" s="165"/>
      <c r="AR4874" s="165"/>
      <c r="AT4874" s="165"/>
      <c r="AV4874" s="165"/>
      <c r="AX4874" s="165"/>
      <c r="AZ4874" s="165"/>
      <c r="BB4874" s="165"/>
    </row>
    <row r="4875" spans="1:54" s="174" customFormat="1" ht="18.399999999999999" customHeight="1" x14ac:dyDescent="0.3">
      <c r="A4875" s="200"/>
      <c r="B4875" s="173"/>
      <c r="C4875" s="80"/>
      <c r="D4875" s="161"/>
      <c r="E4875" s="161"/>
      <c r="H4875" s="165"/>
      <c r="J4875" s="165"/>
      <c r="L4875" s="165"/>
      <c r="N4875" s="165"/>
      <c r="P4875" s="165"/>
      <c r="R4875" s="165"/>
      <c r="T4875" s="165"/>
      <c r="V4875" s="165"/>
      <c r="X4875" s="165"/>
      <c r="Z4875" s="165"/>
      <c r="AB4875" s="165"/>
      <c r="AD4875" s="165"/>
      <c r="AF4875" s="165"/>
      <c r="AH4875" s="165"/>
      <c r="AJ4875" s="165"/>
      <c r="AL4875" s="165"/>
      <c r="AN4875" s="165"/>
      <c r="AP4875" s="165"/>
      <c r="AR4875" s="165"/>
      <c r="AT4875" s="165"/>
      <c r="AV4875" s="165"/>
      <c r="AX4875" s="165"/>
      <c r="AZ4875" s="165"/>
      <c r="BB4875" s="165"/>
    </row>
    <row r="4876" spans="1:54" s="174" customFormat="1" ht="18.399999999999999" customHeight="1" x14ac:dyDescent="0.3">
      <c r="A4876" s="182"/>
      <c r="B4876" s="160"/>
      <c r="C4876" s="64"/>
      <c r="D4876" s="161"/>
      <c r="E4876" s="161"/>
      <c r="H4876" s="165"/>
      <c r="J4876" s="165"/>
      <c r="L4876" s="165"/>
      <c r="N4876" s="165"/>
      <c r="P4876" s="165"/>
      <c r="R4876" s="165"/>
      <c r="T4876" s="165"/>
      <c r="V4876" s="165"/>
      <c r="X4876" s="165"/>
      <c r="Z4876" s="165"/>
      <c r="AB4876" s="165"/>
      <c r="AD4876" s="165"/>
      <c r="AF4876" s="165"/>
      <c r="AH4876" s="165"/>
      <c r="AJ4876" s="165"/>
      <c r="AL4876" s="165"/>
      <c r="AN4876" s="165"/>
      <c r="AP4876" s="165"/>
      <c r="AR4876" s="165"/>
      <c r="AT4876" s="165"/>
      <c r="AV4876" s="165"/>
      <c r="AX4876" s="165"/>
      <c r="AZ4876" s="165"/>
      <c r="BB4876" s="165"/>
    </row>
    <row r="4877" spans="1:54" s="174" customFormat="1" ht="18.399999999999999" customHeight="1" x14ac:dyDescent="0.3">
      <c r="A4877" s="182"/>
      <c r="B4877" s="161"/>
      <c r="C4877" s="89"/>
      <c r="D4877" s="164"/>
      <c r="E4877" s="161"/>
      <c r="H4877" s="165"/>
      <c r="J4877" s="165"/>
      <c r="L4877" s="165"/>
      <c r="N4877" s="165"/>
      <c r="P4877" s="165"/>
      <c r="R4877" s="165"/>
      <c r="T4877" s="165"/>
      <c r="V4877" s="165"/>
      <c r="X4877" s="165"/>
      <c r="Z4877" s="165"/>
      <c r="AB4877" s="165"/>
      <c r="AD4877" s="165"/>
      <c r="AF4877" s="165"/>
      <c r="AH4877" s="165"/>
      <c r="AJ4877" s="165"/>
      <c r="AL4877" s="165"/>
      <c r="AN4877" s="165"/>
      <c r="AP4877" s="165"/>
      <c r="AR4877" s="165"/>
      <c r="AT4877" s="165"/>
      <c r="AV4877" s="165"/>
      <c r="AX4877" s="165"/>
      <c r="AZ4877" s="165"/>
      <c r="BB4877" s="165"/>
    </row>
    <row r="4878" spans="1:54" s="174" customFormat="1" ht="18.399999999999999" customHeight="1" x14ac:dyDescent="0.3">
      <c r="A4878" s="182"/>
      <c r="B4878" s="161"/>
      <c r="C4878" s="89"/>
      <c r="D4878" s="164"/>
      <c r="E4878" s="161"/>
      <c r="H4878" s="165"/>
      <c r="J4878" s="165"/>
      <c r="L4878" s="165"/>
      <c r="N4878" s="165"/>
      <c r="P4878" s="165"/>
      <c r="R4878" s="165"/>
      <c r="T4878" s="165"/>
      <c r="V4878" s="165"/>
      <c r="X4878" s="165"/>
      <c r="Z4878" s="165"/>
      <c r="AB4878" s="165"/>
      <c r="AD4878" s="165"/>
      <c r="AF4878" s="165"/>
      <c r="AH4878" s="165"/>
      <c r="AJ4878" s="165"/>
      <c r="AL4878" s="165"/>
      <c r="AN4878" s="165"/>
      <c r="AP4878" s="165"/>
      <c r="AR4878" s="165"/>
      <c r="AT4878" s="165"/>
      <c r="AV4878" s="165"/>
      <c r="AX4878" s="165"/>
      <c r="AZ4878" s="165"/>
      <c r="BB4878" s="165"/>
    </row>
    <row r="4879" spans="1:54" s="174" customFormat="1" ht="18.399999999999999" customHeight="1" x14ac:dyDescent="0.3">
      <c r="A4879" s="182"/>
      <c r="B4879" s="160"/>
      <c r="C4879" s="64"/>
      <c r="D4879" s="161"/>
      <c r="E4879" s="161"/>
      <c r="R4879" s="178"/>
      <c r="T4879" s="165"/>
      <c r="V4879" s="165"/>
      <c r="X4879" s="165"/>
      <c r="Z4879" s="165"/>
      <c r="AB4879" s="165"/>
      <c r="AD4879" s="165"/>
      <c r="AF4879" s="165"/>
      <c r="AH4879" s="165"/>
      <c r="AJ4879" s="165"/>
      <c r="AL4879" s="165"/>
      <c r="AN4879" s="165"/>
      <c r="AP4879" s="165"/>
      <c r="AR4879" s="165"/>
      <c r="AT4879" s="165"/>
      <c r="AV4879" s="165"/>
      <c r="AX4879" s="165"/>
      <c r="AZ4879" s="165"/>
      <c r="BB4879" s="165"/>
    </row>
    <row r="4880" spans="1:54" s="174" customFormat="1" ht="18.399999999999999" customHeight="1" x14ac:dyDescent="0.3">
      <c r="A4880" s="200"/>
      <c r="B4880" s="161"/>
      <c r="C4880" s="89"/>
      <c r="D4880" s="164"/>
      <c r="E4880" s="161"/>
      <c r="H4880" s="165"/>
      <c r="J4880" s="165"/>
      <c r="L4880" s="165"/>
      <c r="N4880" s="165"/>
      <c r="P4880" s="165"/>
      <c r="R4880" s="165"/>
      <c r="T4880" s="165"/>
      <c r="V4880" s="165"/>
      <c r="X4880" s="165"/>
      <c r="Z4880" s="165"/>
      <c r="AB4880" s="165"/>
      <c r="AD4880" s="165"/>
      <c r="AF4880" s="165"/>
      <c r="AH4880" s="165"/>
      <c r="AJ4880" s="165"/>
      <c r="AL4880" s="165"/>
      <c r="AN4880" s="165"/>
      <c r="AP4880" s="165"/>
      <c r="AR4880" s="165"/>
      <c r="AT4880" s="165"/>
      <c r="AV4880" s="165"/>
      <c r="AX4880" s="165"/>
      <c r="AZ4880" s="165"/>
      <c r="BB4880" s="165"/>
    </row>
    <row r="4881" spans="1:54" s="174" customFormat="1" ht="18.399999999999999" customHeight="1" x14ac:dyDescent="0.3">
      <c r="A4881" s="182"/>
      <c r="B4881" s="160"/>
      <c r="C4881" s="64"/>
      <c r="D4881" s="161"/>
      <c r="E4881" s="161"/>
      <c r="H4881" s="165"/>
      <c r="J4881" s="165"/>
      <c r="L4881" s="165"/>
      <c r="N4881" s="165"/>
      <c r="P4881" s="165"/>
      <c r="R4881" s="165"/>
      <c r="T4881" s="165"/>
      <c r="V4881" s="165"/>
      <c r="X4881" s="165"/>
      <c r="Z4881" s="165"/>
      <c r="AB4881" s="165"/>
      <c r="AD4881" s="165"/>
      <c r="AF4881" s="165"/>
      <c r="AH4881" s="165"/>
      <c r="AJ4881" s="165"/>
      <c r="AL4881" s="165"/>
      <c r="AN4881" s="165"/>
      <c r="AP4881" s="165"/>
      <c r="AR4881" s="165"/>
      <c r="AT4881" s="165"/>
      <c r="AV4881" s="165"/>
      <c r="AX4881" s="165"/>
      <c r="AZ4881" s="165"/>
      <c r="BB4881" s="165"/>
    </row>
    <row r="4882" spans="1:54" s="174" customFormat="1" ht="18.399999999999999" customHeight="1" x14ac:dyDescent="0.3">
      <c r="A4882" s="182"/>
      <c r="B4882" s="160"/>
      <c r="C4882" s="64"/>
      <c r="D4882" s="161"/>
      <c r="E4882" s="161"/>
      <c r="T4882" s="165"/>
      <c r="V4882" s="165"/>
      <c r="X4882" s="165"/>
      <c r="Z4882" s="165"/>
      <c r="AB4882" s="165"/>
      <c r="AD4882" s="165"/>
      <c r="AF4882" s="165"/>
      <c r="AH4882" s="165"/>
      <c r="AJ4882" s="165"/>
      <c r="AL4882" s="165"/>
      <c r="AN4882" s="165"/>
      <c r="AP4882" s="165"/>
      <c r="AR4882" s="165"/>
      <c r="AT4882" s="165"/>
      <c r="AV4882" s="165"/>
      <c r="AX4882" s="165"/>
      <c r="AZ4882" s="165"/>
      <c r="BB4882" s="165"/>
    </row>
    <row r="4883" spans="1:54" s="174" customFormat="1" ht="18.399999999999999" customHeight="1" x14ac:dyDescent="0.3">
      <c r="A4883" s="182"/>
      <c r="B4883" s="160"/>
      <c r="C4883" s="64"/>
      <c r="D4883" s="161"/>
      <c r="E4883" s="161"/>
      <c r="F4883" s="165"/>
      <c r="H4883" s="165"/>
      <c r="J4883" s="165"/>
      <c r="L4883" s="165"/>
      <c r="N4883" s="165"/>
      <c r="P4883" s="165"/>
      <c r="R4883" s="165"/>
      <c r="T4883" s="165"/>
      <c r="V4883" s="165"/>
      <c r="X4883" s="165"/>
      <c r="Z4883" s="165"/>
      <c r="AB4883" s="165"/>
      <c r="AD4883" s="165"/>
      <c r="AF4883" s="165"/>
      <c r="AH4883" s="165"/>
      <c r="AJ4883" s="165"/>
      <c r="AL4883" s="165"/>
      <c r="AN4883" s="165"/>
      <c r="AP4883" s="165"/>
      <c r="AR4883" s="165"/>
      <c r="AT4883" s="165"/>
      <c r="AV4883" s="165"/>
      <c r="AX4883" s="165"/>
      <c r="AZ4883" s="165"/>
      <c r="BB4883" s="165"/>
    </row>
    <row r="4884" spans="1:54" s="174" customFormat="1" ht="18.399999999999999" customHeight="1" x14ac:dyDescent="0.3">
      <c r="A4884" s="182"/>
      <c r="B4884" s="160"/>
      <c r="C4884" s="64"/>
      <c r="D4884" s="161"/>
      <c r="E4884" s="161"/>
      <c r="P4884" s="165"/>
      <c r="R4884" s="165"/>
      <c r="T4884" s="165"/>
      <c r="V4884" s="165"/>
      <c r="X4884" s="165"/>
      <c r="Z4884" s="165"/>
      <c r="AB4884" s="165"/>
      <c r="AD4884" s="165"/>
      <c r="AF4884" s="165"/>
      <c r="AH4884" s="165"/>
      <c r="AJ4884" s="165"/>
      <c r="AL4884" s="165"/>
      <c r="AN4884" s="165"/>
      <c r="AP4884" s="165"/>
      <c r="AR4884" s="165"/>
      <c r="AT4884" s="165"/>
      <c r="AV4884" s="165"/>
      <c r="AX4884" s="165"/>
      <c r="AZ4884" s="165"/>
      <c r="BB4884" s="165"/>
    </row>
    <row r="4885" spans="1:54" s="174" customFormat="1" ht="18.399999999999999" customHeight="1" x14ac:dyDescent="0.3">
      <c r="A4885" s="182"/>
      <c r="B4885" s="160"/>
      <c r="C4885" s="64"/>
      <c r="D4885" s="161"/>
      <c r="E4885" s="161"/>
      <c r="H4885" s="165"/>
      <c r="J4885" s="165"/>
      <c r="L4885" s="165"/>
      <c r="N4885" s="165"/>
      <c r="P4885" s="165"/>
      <c r="R4885" s="165"/>
      <c r="T4885" s="165"/>
      <c r="V4885" s="165"/>
      <c r="X4885" s="165"/>
      <c r="Z4885" s="165"/>
      <c r="AB4885" s="165"/>
      <c r="AD4885" s="165"/>
      <c r="AF4885" s="165"/>
      <c r="AH4885" s="165"/>
      <c r="AJ4885" s="165"/>
      <c r="AL4885" s="165"/>
      <c r="AN4885" s="165"/>
      <c r="AP4885" s="165"/>
      <c r="AR4885" s="165"/>
      <c r="AT4885" s="165"/>
      <c r="AV4885" s="165"/>
      <c r="AX4885" s="165"/>
      <c r="AZ4885" s="165"/>
      <c r="BB4885" s="165"/>
    </row>
    <row r="4886" spans="1:54" s="174" customFormat="1" ht="18.399999999999999" customHeight="1" x14ac:dyDescent="0.3">
      <c r="A4886" s="182"/>
      <c r="B4886" s="160"/>
      <c r="C4886" s="64"/>
      <c r="D4886" s="161"/>
      <c r="E4886" s="161"/>
      <c r="J4886" s="165"/>
      <c r="L4886" s="165"/>
      <c r="N4886" s="165"/>
      <c r="P4886" s="165"/>
      <c r="R4886" s="165"/>
      <c r="T4886" s="165"/>
      <c r="V4886" s="165"/>
      <c r="X4886" s="165"/>
      <c r="Z4886" s="165"/>
      <c r="AB4886" s="165"/>
      <c r="AD4886" s="165"/>
      <c r="AF4886" s="165"/>
      <c r="AH4886" s="165"/>
      <c r="AJ4886" s="165"/>
      <c r="AL4886" s="165"/>
      <c r="AN4886" s="165"/>
      <c r="AP4886" s="165"/>
      <c r="AR4886" s="165"/>
      <c r="AT4886" s="165"/>
      <c r="AV4886" s="165"/>
      <c r="AX4886" s="165"/>
      <c r="AZ4886" s="165"/>
      <c r="BB4886" s="165"/>
    </row>
    <row r="4887" spans="1:54" s="174" customFormat="1" ht="18.399999999999999" customHeight="1" x14ac:dyDescent="0.3">
      <c r="A4887" s="182"/>
      <c r="B4887" s="160"/>
      <c r="C4887" s="64"/>
      <c r="D4887" s="161"/>
      <c r="E4887" s="161"/>
      <c r="F4887" s="165"/>
      <c r="H4887" s="165"/>
      <c r="J4887" s="165"/>
      <c r="L4887" s="165"/>
      <c r="N4887" s="165"/>
      <c r="P4887" s="165"/>
      <c r="R4887" s="165"/>
      <c r="T4887" s="165"/>
      <c r="V4887" s="165"/>
      <c r="X4887" s="165"/>
      <c r="Z4887" s="165"/>
      <c r="AB4887" s="165"/>
      <c r="AD4887" s="165"/>
      <c r="AF4887" s="165"/>
      <c r="AH4887" s="165"/>
      <c r="AJ4887" s="165"/>
      <c r="AL4887" s="165"/>
      <c r="AN4887" s="165"/>
      <c r="AP4887" s="165"/>
      <c r="AR4887" s="165"/>
      <c r="AT4887" s="165"/>
      <c r="AV4887" s="165"/>
      <c r="AX4887" s="165"/>
      <c r="AZ4887" s="165"/>
      <c r="BB4887" s="165"/>
    </row>
    <row r="4888" spans="1:54" s="174" customFormat="1" ht="18.399999999999999" customHeight="1" x14ac:dyDescent="0.3">
      <c r="A4888" s="182"/>
      <c r="B4888" s="160"/>
      <c r="C4888" s="64"/>
      <c r="D4888" s="161"/>
      <c r="E4888" s="161"/>
      <c r="H4888" s="165"/>
      <c r="J4888" s="165"/>
      <c r="L4888" s="165"/>
      <c r="N4888" s="165"/>
      <c r="P4888" s="165"/>
      <c r="R4888" s="165"/>
      <c r="T4888" s="165"/>
      <c r="V4888" s="165"/>
      <c r="X4888" s="165"/>
      <c r="Z4888" s="165"/>
      <c r="AB4888" s="165"/>
      <c r="AD4888" s="165"/>
      <c r="AF4888" s="165"/>
      <c r="AH4888" s="165"/>
      <c r="AJ4888" s="165"/>
      <c r="AL4888" s="165"/>
      <c r="AN4888" s="165"/>
      <c r="AP4888" s="165"/>
      <c r="AR4888" s="165"/>
      <c r="AT4888" s="165"/>
      <c r="AV4888" s="165"/>
      <c r="AX4888" s="165"/>
      <c r="AZ4888" s="165"/>
      <c r="BB4888" s="165"/>
    </row>
    <row r="4889" spans="1:54" s="174" customFormat="1" ht="18.399999999999999" customHeight="1" x14ac:dyDescent="0.3">
      <c r="A4889" s="182"/>
      <c r="B4889" s="160"/>
      <c r="C4889" s="64"/>
      <c r="D4889" s="161"/>
      <c r="E4889" s="161"/>
      <c r="J4889" s="165"/>
      <c r="L4889" s="165"/>
      <c r="N4889" s="165"/>
      <c r="P4889" s="165"/>
      <c r="R4889" s="165"/>
      <c r="T4889" s="165"/>
      <c r="V4889" s="165"/>
      <c r="X4889" s="165"/>
      <c r="Z4889" s="165"/>
      <c r="AB4889" s="165"/>
      <c r="AD4889" s="165"/>
      <c r="AF4889" s="165"/>
      <c r="AH4889" s="165"/>
      <c r="AJ4889" s="165"/>
      <c r="AL4889" s="165"/>
      <c r="AN4889" s="165"/>
      <c r="AP4889" s="165"/>
      <c r="AR4889" s="165"/>
      <c r="AT4889" s="165"/>
      <c r="AV4889" s="165"/>
      <c r="AX4889" s="165"/>
      <c r="AZ4889" s="165"/>
      <c r="BB4889" s="165"/>
    </row>
    <row r="4890" spans="1:54" s="174" customFormat="1" ht="18.399999999999999" customHeight="1" x14ac:dyDescent="0.3">
      <c r="A4890" s="182"/>
      <c r="B4890" s="160"/>
      <c r="C4890" s="64"/>
      <c r="D4890" s="161"/>
      <c r="E4890" s="161"/>
      <c r="N4890" s="165"/>
      <c r="P4890" s="165"/>
      <c r="R4890" s="165"/>
      <c r="T4890" s="165"/>
      <c r="V4890" s="165"/>
      <c r="X4890" s="165"/>
      <c r="Z4890" s="165"/>
      <c r="AB4890" s="165"/>
      <c r="AD4890" s="165"/>
      <c r="AF4890" s="165"/>
      <c r="AH4890" s="165"/>
      <c r="AJ4890" s="165"/>
      <c r="AL4890" s="165"/>
      <c r="AN4890" s="165"/>
      <c r="AP4890" s="165"/>
      <c r="AR4890" s="165"/>
      <c r="AT4890" s="165"/>
      <c r="AV4890" s="165"/>
      <c r="AX4890" s="165"/>
      <c r="AZ4890" s="165"/>
      <c r="BB4890" s="165"/>
    </row>
    <row r="4891" spans="1:54" s="174" customFormat="1" ht="18.399999999999999" customHeight="1" x14ac:dyDescent="0.3">
      <c r="A4891" s="182"/>
      <c r="B4891" s="160"/>
      <c r="C4891" s="64"/>
      <c r="D4891" s="161"/>
      <c r="E4891" s="161"/>
      <c r="F4891" s="165"/>
      <c r="H4891" s="165"/>
      <c r="J4891" s="165"/>
      <c r="L4891" s="165"/>
      <c r="N4891" s="165"/>
      <c r="P4891" s="165"/>
      <c r="R4891" s="165"/>
      <c r="T4891" s="165"/>
      <c r="V4891" s="165"/>
      <c r="X4891" s="165"/>
      <c r="Z4891" s="165"/>
      <c r="AB4891" s="165"/>
      <c r="AD4891" s="165"/>
      <c r="AF4891" s="165"/>
      <c r="AH4891" s="165"/>
      <c r="AJ4891" s="165"/>
      <c r="AL4891" s="165"/>
      <c r="AN4891" s="165"/>
      <c r="AP4891" s="165"/>
      <c r="AR4891" s="165"/>
      <c r="AT4891" s="165"/>
      <c r="AV4891" s="165"/>
      <c r="AX4891" s="165"/>
      <c r="AZ4891" s="165"/>
      <c r="BB4891" s="165"/>
    </row>
    <row r="4892" spans="1:54" s="174" customFormat="1" ht="18.399999999999999" customHeight="1" x14ac:dyDescent="0.3">
      <c r="A4892" s="182"/>
      <c r="B4892" s="160"/>
      <c r="C4892" s="64"/>
      <c r="D4892" s="161"/>
      <c r="E4892" s="161"/>
      <c r="AT4892" s="165"/>
      <c r="AV4892" s="165"/>
      <c r="AX4892" s="165"/>
      <c r="AZ4892" s="165"/>
      <c r="BB4892" s="165"/>
    </row>
    <row r="4893" spans="1:54" s="174" customFormat="1" ht="18.399999999999999" customHeight="1" x14ac:dyDescent="0.3">
      <c r="A4893" s="182"/>
      <c r="B4893" s="160"/>
      <c r="C4893" s="64"/>
      <c r="D4893" s="161"/>
      <c r="E4893" s="161"/>
      <c r="J4893" s="165"/>
      <c r="L4893" s="165"/>
      <c r="N4893" s="165"/>
      <c r="P4893" s="165"/>
      <c r="R4893" s="165"/>
      <c r="T4893" s="165"/>
      <c r="V4893" s="165"/>
      <c r="X4893" s="165"/>
      <c r="Z4893" s="165"/>
      <c r="AB4893" s="165"/>
      <c r="AD4893" s="165"/>
      <c r="AF4893" s="165"/>
      <c r="AH4893" s="165"/>
      <c r="AJ4893" s="165"/>
      <c r="AL4893" s="165"/>
      <c r="AN4893" s="165"/>
      <c r="AP4893" s="165"/>
      <c r="AR4893" s="165"/>
      <c r="AT4893" s="165"/>
      <c r="AV4893" s="165"/>
      <c r="AX4893" s="165"/>
      <c r="AZ4893" s="165"/>
      <c r="BB4893" s="165"/>
    </row>
    <row r="4894" spans="1:54" s="174" customFormat="1" ht="18.399999999999999" customHeight="1" x14ac:dyDescent="0.3">
      <c r="A4894" s="206"/>
      <c r="B4894" s="161"/>
      <c r="C4894" s="89"/>
      <c r="D4894" s="177"/>
      <c r="E4894" s="161"/>
      <c r="F4894" s="165"/>
      <c r="H4894" s="165"/>
      <c r="J4894" s="165"/>
      <c r="L4894" s="165"/>
      <c r="N4894" s="165"/>
      <c r="P4894" s="165"/>
      <c r="R4894" s="165"/>
      <c r="T4894" s="165"/>
      <c r="V4894" s="165"/>
      <c r="X4894" s="165"/>
      <c r="Z4894" s="165"/>
      <c r="AB4894" s="165"/>
      <c r="AD4894" s="165"/>
      <c r="AF4894" s="165"/>
      <c r="AH4894" s="165"/>
      <c r="AJ4894" s="165"/>
      <c r="AL4894" s="165"/>
      <c r="AN4894" s="165"/>
      <c r="AP4894" s="165"/>
      <c r="AR4894" s="165"/>
      <c r="AT4894" s="165"/>
      <c r="AV4894" s="165"/>
      <c r="AX4894" s="165"/>
      <c r="AZ4894" s="165"/>
      <c r="BB4894" s="165"/>
    </row>
    <row r="4895" spans="1:54" s="174" customFormat="1" ht="18.399999999999999" customHeight="1" x14ac:dyDescent="0.3">
      <c r="A4895" s="206"/>
      <c r="B4895" s="161"/>
      <c r="C4895" s="89"/>
      <c r="D4895" s="177"/>
      <c r="E4895" s="161"/>
      <c r="F4895" s="165"/>
      <c r="H4895" s="165"/>
      <c r="J4895" s="165"/>
      <c r="L4895" s="165"/>
      <c r="N4895" s="165"/>
      <c r="P4895" s="165"/>
      <c r="R4895" s="165"/>
      <c r="T4895" s="165"/>
      <c r="V4895" s="165"/>
      <c r="X4895" s="165"/>
      <c r="Z4895" s="165"/>
      <c r="AB4895" s="165"/>
      <c r="AD4895" s="165"/>
      <c r="AF4895" s="165"/>
      <c r="AH4895" s="165"/>
      <c r="AJ4895" s="165"/>
      <c r="AL4895" s="165"/>
      <c r="AN4895" s="165"/>
      <c r="AP4895" s="165"/>
      <c r="AR4895" s="165"/>
      <c r="AT4895" s="165"/>
      <c r="AV4895" s="165"/>
      <c r="AX4895" s="165"/>
      <c r="AZ4895" s="165"/>
      <c r="BB4895" s="165"/>
    </row>
    <row r="4896" spans="1:54" s="174" customFormat="1" ht="18.399999999999999" customHeight="1" x14ac:dyDescent="0.3">
      <c r="A4896" s="180"/>
      <c r="C4896" s="81"/>
      <c r="E4896" s="161"/>
      <c r="H4896" s="165"/>
      <c r="J4896" s="165"/>
      <c r="L4896" s="165"/>
      <c r="N4896" s="165"/>
      <c r="P4896" s="165"/>
      <c r="R4896" s="165"/>
      <c r="T4896" s="165"/>
      <c r="V4896" s="165"/>
      <c r="X4896" s="165"/>
      <c r="Z4896" s="165"/>
      <c r="AB4896" s="165"/>
      <c r="AD4896" s="165"/>
      <c r="AF4896" s="165"/>
      <c r="AH4896" s="165"/>
      <c r="AJ4896" s="165"/>
      <c r="AL4896" s="165"/>
      <c r="AN4896" s="165"/>
      <c r="AP4896" s="165"/>
      <c r="AR4896" s="165"/>
      <c r="AT4896" s="165"/>
      <c r="AV4896" s="165"/>
      <c r="AX4896" s="165"/>
      <c r="AZ4896" s="165"/>
      <c r="BB4896" s="165"/>
    </row>
    <row r="4897" spans="1:54" s="174" customFormat="1" ht="18.399999999999999" customHeight="1" x14ac:dyDescent="0.3">
      <c r="A4897" s="182"/>
      <c r="B4897" s="160"/>
      <c r="C4897" s="64"/>
      <c r="D4897" s="161"/>
      <c r="E4897" s="161"/>
      <c r="H4897" s="165"/>
      <c r="J4897" s="165"/>
      <c r="L4897" s="165"/>
      <c r="N4897" s="165"/>
      <c r="P4897" s="165"/>
      <c r="R4897" s="165"/>
      <c r="T4897" s="165"/>
      <c r="V4897" s="165"/>
      <c r="X4897" s="165"/>
      <c r="Z4897" s="165"/>
      <c r="AB4897" s="165"/>
      <c r="AD4897" s="165"/>
      <c r="AF4897" s="165"/>
      <c r="AH4897" s="165"/>
      <c r="AJ4897" s="165"/>
      <c r="AL4897" s="165"/>
      <c r="AN4897" s="165"/>
      <c r="AP4897" s="165"/>
      <c r="AR4897" s="165"/>
      <c r="AT4897" s="165"/>
      <c r="AV4897" s="165"/>
      <c r="AX4897" s="165"/>
      <c r="AZ4897" s="165"/>
      <c r="BB4897" s="165"/>
    </row>
    <row r="4898" spans="1:54" s="174" customFormat="1" ht="18.399999999999999" customHeight="1" x14ac:dyDescent="0.3">
      <c r="A4898" s="182"/>
      <c r="B4898" s="160"/>
      <c r="C4898" s="64"/>
      <c r="D4898" s="161"/>
      <c r="E4898" s="161"/>
      <c r="L4898" s="164"/>
      <c r="N4898" s="164"/>
      <c r="P4898" s="164"/>
      <c r="R4898" s="164"/>
      <c r="T4898" s="164"/>
      <c r="V4898" s="164"/>
      <c r="X4898" s="164"/>
      <c r="Z4898" s="164"/>
      <c r="AB4898" s="164"/>
      <c r="AD4898" s="164"/>
      <c r="AF4898" s="164"/>
      <c r="AH4898" s="164"/>
      <c r="AJ4898" s="164"/>
      <c r="AL4898" s="164"/>
      <c r="AN4898" s="164"/>
      <c r="AP4898" s="164"/>
      <c r="AR4898" s="164"/>
      <c r="AT4898" s="164"/>
      <c r="AV4898" s="164"/>
      <c r="AX4898" s="164"/>
      <c r="AZ4898" s="164"/>
      <c r="BB4898" s="164"/>
    </row>
    <row r="4899" spans="1:54" s="174" customFormat="1" ht="18.399999999999999" customHeight="1" x14ac:dyDescent="0.3">
      <c r="A4899" s="206"/>
      <c r="B4899" s="161"/>
      <c r="C4899" s="64"/>
      <c r="D4899" s="177"/>
      <c r="E4899" s="161"/>
      <c r="H4899" s="165"/>
      <c r="J4899" s="165"/>
      <c r="L4899" s="165"/>
      <c r="N4899" s="165"/>
      <c r="P4899" s="165"/>
      <c r="R4899" s="165"/>
      <c r="T4899" s="165"/>
      <c r="V4899" s="165"/>
      <c r="X4899" s="165"/>
      <c r="Z4899" s="165"/>
      <c r="AB4899" s="165"/>
      <c r="AD4899" s="165"/>
      <c r="AF4899" s="165"/>
      <c r="AH4899" s="165"/>
      <c r="AJ4899" s="165"/>
      <c r="AL4899" s="165"/>
      <c r="AN4899" s="165"/>
      <c r="AP4899" s="165"/>
      <c r="AR4899" s="165"/>
      <c r="AT4899" s="165"/>
      <c r="AV4899" s="165"/>
      <c r="AX4899" s="165"/>
      <c r="AZ4899" s="165"/>
      <c r="BB4899" s="165"/>
    </row>
    <row r="4900" spans="1:54" s="174" customFormat="1" ht="18.399999999999999" customHeight="1" x14ac:dyDescent="0.3">
      <c r="A4900" s="182"/>
      <c r="B4900" s="160"/>
      <c r="C4900" s="64"/>
      <c r="D4900" s="161"/>
      <c r="E4900" s="161"/>
      <c r="H4900" s="165"/>
      <c r="J4900" s="165"/>
      <c r="L4900" s="165"/>
      <c r="N4900" s="165"/>
      <c r="P4900" s="165"/>
      <c r="R4900" s="165"/>
      <c r="T4900" s="165"/>
      <c r="V4900" s="165"/>
      <c r="X4900" s="165"/>
      <c r="Z4900" s="165"/>
      <c r="AB4900" s="165"/>
      <c r="AD4900" s="165"/>
      <c r="AF4900" s="165"/>
      <c r="AH4900" s="165"/>
      <c r="AJ4900" s="165"/>
      <c r="AL4900" s="165"/>
      <c r="AN4900" s="165"/>
      <c r="AP4900" s="165"/>
      <c r="AR4900" s="165"/>
      <c r="AT4900" s="165"/>
      <c r="AV4900" s="165"/>
      <c r="AX4900" s="165"/>
      <c r="AZ4900" s="165"/>
      <c r="BB4900" s="165"/>
    </row>
    <row r="4901" spans="1:54" s="174" customFormat="1" ht="18.399999999999999" customHeight="1" x14ac:dyDescent="0.3">
      <c r="A4901" s="182"/>
      <c r="B4901" s="160"/>
      <c r="C4901" s="64"/>
      <c r="D4901" s="161"/>
      <c r="E4901" s="161"/>
      <c r="H4901" s="165"/>
      <c r="J4901" s="165"/>
      <c r="L4901" s="165"/>
      <c r="N4901" s="165"/>
      <c r="P4901" s="165"/>
      <c r="R4901" s="165"/>
      <c r="T4901" s="165"/>
      <c r="V4901" s="165"/>
      <c r="X4901" s="165"/>
      <c r="Z4901" s="165"/>
      <c r="AB4901" s="165"/>
      <c r="AD4901" s="165"/>
      <c r="AF4901" s="165"/>
      <c r="AH4901" s="165"/>
      <c r="AJ4901" s="165"/>
      <c r="AL4901" s="165"/>
      <c r="AN4901" s="165"/>
      <c r="AP4901" s="165"/>
      <c r="AR4901" s="165"/>
      <c r="AT4901" s="165"/>
      <c r="AV4901" s="165"/>
      <c r="AX4901" s="165"/>
      <c r="AZ4901" s="165"/>
      <c r="BB4901" s="165"/>
    </row>
    <row r="4902" spans="1:54" s="174" customFormat="1" ht="18.399999999999999" customHeight="1" x14ac:dyDescent="0.3">
      <c r="A4902" s="182"/>
      <c r="B4902" s="160"/>
      <c r="C4902" s="64"/>
      <c r="D4902" s="161"/>
      <c r="E4902" s="161"/>
      <c r="H4902" s="165"/>
      <c r="J4902" s="165"/>
      <c r="L4902" s="165"/>
      <c r="N4902" s="165"/>
      <c r="P4902" s="165"/>
      <c r="R4902" s="165"/>
      <c r="T4902" s="165"/>
      <c r="V4902" s="165"/>
      <c r="X4902" s="165"/>
      <c r="Z4902" s="165"/>
      <c r="AB4902" s="165"/>
      <c r="AD4902" s="165"/>
      <c r="AF4902" s="165"/>
      <c r="AH4902" s="165"/>
      <c r="AJ4902" s="165"/>
      <c r="AL4902" s="165"/>
      <c r="AN4902" s="165"/>
      <c r="AP4902" s="165"/>
      <c r="AR4902" s="165"/>
      <c r="AT4902" s="165"/>
      <c r="AV4902" s="165"/>
      <c r="AX4902" s="165"/>
      <c r="AZ4902" s="165"/>
      <c r="BB4902" s="165"/>
    </row>
    <row r="4903" spans="1:54" s="174" customFormat="1" ht="18.399999999999999" customHeight="1" x14ac:dyDescent="0.3">
      <c r="A4903" s="182"/>
      <c r="B4903" s="160"/>
      <c r="C4903" s="64"/>
      <c r="D4903" s="161"/>
      <c r="E4903" s="161"/>
      <c r="H4903" s="165"/>
      <c r="J4903" s="165"/>
      <c r="L4903" s="165"/>
      <c r="N4903" s="165"/>
      <c r="P4903" s="165"/>
      <c r="R4903" s="165"/>
      <c r="T4903" s="165"/>
      <c r="V4903" s="165"/>
      <c r="X4903" s="165"/>
      <c r="Z4903" s="165"/>
      <c r="AB4903" s="165"/>
      <c r="AD4903" s="165"/>
      <c r="AF4903" s="165"/>
      <c r="AH4903" s="165"/>
      <c r="AJ4903" s="165"/>
      <c r="AL4903" s="165"/>
      <c r="AN4903" s="165"/>
      <c r="AP4903" s="165"/>
      <c r="AR4903" s="165"/>
      <c r="AT4903" s="165"/>
      <c r="AV4903" s="165"/>
      <c r="AX4903" s="165"/>
      <c r="AZ4903" s="165"/>
      <c r="BB4903" s="165"/>
    </row>
    <row r="4904" spans="1:54" s="174" customFormat="1" ht="18.399999999999999" customHeight="1" x14ac:dyDescent="0.3">
      <c r="A4904" s="182"/>
      <c r="B4904" s="160"/>
      <c r="C4904" s="64"/>
      <c r="D4904" s="161"/>
      <c r="E4904" s="161"/>
      <c r="J4904" s="164"/>
      <c r="L4904" s="164"/>
      <c r="N4904" s="164"/>
      <c r="P4904" s="164"/>
      <c r="R4904" s="164"/>
      <c r="T4904" s="164"/>
      <c r="V4904" s="164"/>
      <c r="X4904" s="164"/>
      <c r="Z4904" s="164"/>
      <c r="AB4904" s="164"/>
      <c r="AD4904" s="164"/>
      <c r="AF4904" s="164"/>
      <c r="AH4904" s="164"/>
      <c r="AJ4904" s="164"/>
      <c r="AL4904" s="164"/>
      <c r="AN4904" s="164"/>
      <c r="AP4904" s="164"/>
      <c r="AR4904" s="164"/>
      <c r="AT4904" s="164"/>
      <c r="AV4904" s="164"/>
      <c r="AX4904" s="164"/>
      <c r="AZ4904" s="164"/>
      <c r="BB4904" s="164"/>
    </row>
    <row r="4905" spans="1:54" s="174" customFormat="1" ht="18.399999999999999" customHeight="1" x14ac:dyDescent="0.3">
      <c r="A4905" s="182"/>
      <c r="B4905" s="160"/>
      <c r="C4905" s="64"/>
      <c r="D4905" s="161"/>
      <c r="E4905" s="161"/>
      <c r="F4905" s="165"/>
      <c r="H4905" s="165"/>
      <c r="J4905" s="165"/>
      <c r="L4905" s="165"/>
      <c r="N4905" s="165"/>
      <c r="P4905" s="165"/>
      <c r="R4905" s="165"/>
      <c r="T4905" s="165"/>
      <c r="V4905" s="165"/>
      <c r="X4905" s="165"/>
      <c r="Z4905" s="165"/>
      <c r="AB4905" s="165"/>
      <c r="AD4905" s="165"/>
      <c r="AF4905" s="165"/>
      <c r="AH4905" s="165"/>
      <c r="AJ4905" s="165"/>
      <c r="AL4905" s="165"/>
      <c r="AN4905" s="165"/>
      <c r="AP4905" s="165"/>
      <c r="AR4905" s="165"/>
      <c r="AT4905" s="165"/>
      <c r="AV4905" s="165"/>
      <c r="AX4905" s="165"/>
      <c r="AZ4905" s="165"/>
      <c r="BB4905" s="165"/>
    </row>
    <row r="4906" spans="1:54" s="174" customFormat="1" ht="18.399999999999999" customHeight="1" x14ac:dyDescent="0.3">
      <c r="A4906" s="182"/>
      <c r="B4906" s="160"/>
      <c r="C4906" s="64"/>
      <c r="D4906" s="161"/>
      <c r="E4906" s="161"/>
      <c r="J4906" s="165"/>
      <c r="L4906" s="165"/>
      <c r="N4906" s="165"/>
      <c r="P4906" s="165"/>
      <c r="R4906" s="165"/>
      <c r="T4906" s="165"/>
      <c r="V4906" s="165"/>
      <c r="X4906" s="165"/>
      <c r="Z4906" s="165"/>
      <c r="AB4906" s="165"/>
      <c r="AD4906" s="165"/>
      <c r="AF4906" s="165"/>
      <c r="AH4906" s="165"/>
      <c r="AJ4906" s="165"/>
      <c r="AL4906" s="165"/>
      <c r="AN4906" s="165"/>
      <c r="AP4906" s="165"/>
      <c r="AR4906" s="165"/>
      <c r="AT4906" s="165"/>
      <c r="AV4906" s="165"/>
      <c r="AX4906" s="165"/>
      <c r="AZ4906" s="165"/>
      <c r="BB4906" s="165"/>
    </row>
    <row r="4907" spans="1:54" s="174" customFormat="1" ht="18.399999999999999" customHeight="1" x14ac:dyDescent="0.3">
      <c r="A4907" s="182"/>
      <c r="B4907" s="160"/>
      <c r="C4907" s="64"/>
      <c r="D4907" s="161"/>
      <c r="E4907" s="161"/>
      <c r="H4907" s="165"/>
      <c r="J4907" s="165"/>
      <c r="L4907" s="165"/>
      <c r="N4907" s="165"/>
      <c r="P4907" s="165"/>
      <c r="R4907" s="165"/>
      <c r="T4907" s="165"/>
      <c r="V4907" s="165"/>
      <c r="X4907" s="165"/>
      <c r="Z4907" s="165"/>
      <c r="AB4907" s="165"/>
      <c r="AD4907" s="165"/>
      <c r="AF4907" s="165"/>
      <c r="AH4907" s="165"/>
      <c r="AJ4907" s="165"/>
      <c r="AL4907" s="165"/>
      <c r="AN4907" s="165"/>
      <c r="AP4907" s="165"/>
      <c r="AR4907" s="165"/>
      <c r="AT4907" s="165"/>
      <c r="AV4907" s="165"/>
      <c r="AX4907" s="165"/>
      <c r="AZ4907" s="165"/>
      <c r="BB4907" s="165"/>
    </row>
    <row r="4908" spans="1:54" s="174" customFormat="1" ht="18.399999999999999" customHeight="1" x14ac:dyDescent="0.3">
      <c r="A4908" s="206"/>
      <c r="B4908" s="161"/>
      <c r="C4908" s="89"/>
      <c r="D4908" s="177"/>
      <c r="E4908" s="161"/>
      <c r="H4908" s="165"/>
      <c r="J4908" s="165"/>
      <c r="L4908" s="165"/>
      <c r="N4908" s="165"/>
      <c r="P4908" s="165"/>
      <c r="R4908" s="165"/>
      <c r="T4908" s="165"/>
      <c r="V4908" s="165"/>
      <c r="X4908" s="165"/>
      <c r="Z4908" s="165"/>
      <c r="AB4908" s="165"/>
      <c r="AD4908" s="165"/>
      <c r="AF4908" s="165"/>
      <c r="AH4908" s="165"/>
      <c r="AJ4908" s="165"/>
      <c r="AL4908" s="165"/>
      <c r="AN4908" s="165"/>
      <c r="AP4908" s="165"/>
      <c r="AR4908" s="165"/>
      <c r="AT4908" s="165"/>
      <c r="AV4908" s="165"/>
      <c r="AX4908" s="165"/>
      <c r="AZ4908" s="165"/>
      <c r="BB4908" s="165"/>
    </row>
    <row r="4909" spans="1:54" s="174" customFormat="1" ht="18.399999999999999" customHeight="1" x14ac:dyDescent="0.3">
      <c r="A4909" s="182"/>
      <c r="B4909" s="160"/>
      <c r="C4909" s="64"/>
      <c r="D4909" s="161"/>
      <c r="E4909" s="161"/>
      <c r="H4909" s="165"/>
      <c r="J4909" s="165"/>
      <c r="L4909" s="165"/>
      <c r="N4909" s="165"/>
      <c r="P4909" s="165"/>
      <c r="R4909" s="165"/>
      <c r="T4909" s="165"/>
      <c r="V4909" s="165"/>
      <c r="X4909" s="165"/>
      <c r="Z4909" s="165"/>
      <c r="AB4909" s="165"/>
      <c r="AD4909" s="165"/>
      <c r="AF4909" s="165"/>
      <c r="AH4909" s="165"/>
      <c r="AJ4909" s="165"/>
      <c r="AL4909" s="165"/>
      <c r="AN4909" s="165"/>
      <c r="AP4909" s="165"/>
      <c r="AR4909" s="165"/>
      <c r="AT4909" s="165"/>
      <c r="AV4909" s="165"/>
      <c r="AX4909" s="165"/>
      <c r="AZ4909" s="165"/>
      <c r="BB4909" s="165"/>
    </row>
    <row r="4910" spans="1:54" s="174" customFormat="1" ht="18.399999999999999" customHeight="1" x14ac:dyDescent="0.3">
      <c r="A4910" s="182"/>
      <c r="B4910" s="160"/>
      <c r="C4910" s="64"/>
      <c r="D4910" s="161"/>
      <c r="E4910" s="161"/>
      <c r="H4910" s="165"/>
      <c r="J4910" s="165"/>
      <c r="L4910" s="165"/>
      <c r="N4910" s="165"/>
      <c r="P4910" s="165"/>
      <c r="R4910" s="165"/>
      <c r="T4910" s="165"/>
      <c r="V4910" s="165"/>
      <c r="X4910" s="165"/>
      <c r="Z4910" s="165"/>
      <c r="AB4910" s="165"/>
      <c r="AD4910" s="165"/>
      <c r="AF4910" s="165"/>
      <c r="AH4910" s="165"/>
      <c r="AJ4910" s="165"/>
      <c r="AL4910" s="165"/>
      <c r="AN4910" s="165"/>
      <c r="AP4910" s="165"/>
      <c r="AR4910" s="165"/>
      <c r="AT4910" s="165"/>
      <c r="AV4910" s="165"/>
      <c r="AX4910" s="165"/>
      <c r="AZ4910" s="165"/>
      <c r="BB4910" s="165"/>
    </row>
    <row r="4911" spans="1:54" s="174" customFormat="1" ht="18.399999999999999" customHeight="1" x14ac:dyDescent="0.3">
      <c r="A4911" s="206"/>
      <c r="B4911" s="161"/>
      <c r="C4911" s="89"/>
      <c r="D4911" s="177"/>
      <c r="E4911" s="161"/>
      <c r="F4911" s="165"/>
      <c r="H4911" s="165"/>
      <c r="J4911" s="165"/>
      <c r="L4911" s="165"/>
      <c r="N4911" s="165"/>
      <c r="P4911" s="165"/>
      <c r="R4911" s="165"/>
      <c r="T4911" s="165"/>
      <c r="V4911" s="165"/>
      <c r="X4911" s="165"/>
      <c r="Z4911" s="165"/>
      <c r="AB4911" s="165"/>
      <c r="AD4911" s="165"/>
      <c r="AF4911" s="165"/>
      <c r="AH4911" s="165"/>
      <c r="AJ4911" s="165"/>
      <c r="AL4911" s="165"/>
      <c r="AN4911" s="165"/>
      <c r="AP4911" s="165"/>
      <c r="AR4911" s="165"/>
      <c r="AT4911" s="165"/>
      <c r="AV4911" s="165"/>
      <c r="AX4911" s="165"/>
      <c r="AZ4911" s="165"/>
      <c r="BB4911" s="165"/>
    </row>
    <row r="4912" spans="1:54" s="174" customFormat="1" ht="18.399999999999999" customHeight="1" x14ac:dyDescent="0.3">
      <c r="A4912" s="200"/>
      <c r="B4912" s="173"/>
      <c r="C4912" s="67"/>
      <c r="D4912" s="161"/>
      <c r="E4912" s="161"/>
      <c r="H4912" s="165"/>
      <c r="J4912" s="165"/>
      <c r="L4912" s="165"/>
      <c r="N4912" s="165"/>
      <c r="P4912" s="165"/>
      <c r="R4912" s="165"/>
      <c r="T4912" s="165"/>
      <c r="V4912" s="165"/>
      <c r="X4912" s="165"/>
      <c r="Z4912" s="165"/>
      <c r="AB4912" s="165"/>
      <c r="AD4912" s="165"/>
      <c r="AF4912" s="165"/>
      <c r="AH4912" s="165"/>
      <c r="AJ4912" s="165"/>
      <c r="AL4912" s="165"/>
      <c r="AN4912" s="165"/>
      <c r="AP4912" s="165"/>
      <c r="AR4912" s="165"/>
      <c r="AT4912" s="165"/>
      <c r="AV4912" s="165"/>
      <c r="AX4912" s="165"/>
      <c r="AZ4912" s="165"/>
      <c r="BB4912" s="165"/>
    </row>
    <row r="4913" spans="1:54" s="174" customFormat="1" ht="18.399999999999999" customHeight="1" x14ac:dyDescent="0.3">
      <c r="A4913" s="182"/>
      <c r="B4913" s="160"/>
      <c r="C4913" s="64"/>
      <c r="D4913" s="161"/>
      <c r="E4913" s="161"/>
      <c r="H4913" s="164"/>
      <c r="J4913" s="164"/>
      <c r="L4913" s="164"/>
      <c r="N4913" s="164"/>
      <c r="P4913" s="164"/>
      <c r="R4913" s="164"/>
      <c r="T4913" s="164"/>
      <c r="V4913" s="164"/>
      <c r="X4913" s="164"/>
      <c r="Z4913" s="164"/>
      <c r="AB4913" s="164"/>
      <c r="AD4913" s="164"/>
      <c r="AF4913" s="164"/>
      <c r="AH4913" s="164"/>
      <c r="AJ4913" s="164"/>
      <c r="AL4913" s="164"/>
      <c r="AN4913" s="164"/>
      <c r="AP4913" s="164"/>
      <c r="AR4913" s="164"/>
      <c r="AT4913" s="164"/>
      <c r="AV4913" s="164"/>
      <c r="AX4913" s="164"/>
      <c r="AZ4913" s="164"/>
      <c r="BB4913" s="164"/>
    </row>
    <row r="4914" spans="1:54" s="174" customFormat="1" ht="18.399999999999999" customHeight="1" x14ac:dyDescent="0.3">
      <c r="A4914" s="182"/>
      <c r="B4914" s="160"/>
      <c r="C4914" s="64"/>
      <c r="D4914" s="161"/>
      <c r="E4914" s="161"/>
      <c r="H4914" s="165"/>
      <c r="J4914" s="165"/>
      <c r="L4914" s="165"/>
      <c r="N4914" s="165"/>
      <c r="P4914" s="165"/>
      <c r="R4914" s="165"/>
      <c r="T4914" s="165"/>
      <c r="V4914" s="165"/>
      <c r="X4914" s="165"/>
      <c r="Z4914" s="165"/>
      <c r="AB4914" s="165"/>
      <c r="AD4914" s="165"/>
      <c r="AF4914" s="165"/>
      <c r="AH4914" s="165"/>
      <c r="AJ4914" s="165"/>
      <c r="AL4914" s="165"/>
      <c r="AN4914" s="165"/>
      <c r="AP4914" s="165"/>
      <c r="AR4914" s="165"/>
      <c r="AT4914" s="165"/>
      <c r="AV4914" s="165"/>
      <c r="AX4914" s="165"/>
      <c r="AZ4914" s="165"/>
      <c r="BB4914" s="165"/>
    </row>
    <row r="4915" spans="1:54" s="174" customFormat="1" ht="18.399999999999999" customHeight="1" x14ac:dyDescent="0.3">
      <c r="A4915" s="182"/>
      <c r="B4915" s="160"/>
      <c r="C4915" s="64"/>
      <c r="D4915" s="161"/>
      <c r="E4915" s="161"/>
      <c r="H4915" s="165"/>
      <c r="J4915" s="165"/>
      <c r="L4915" s="165"/>
      <c r="N4915" s="165"/>
      <c r="P4915" s="165"/>
      <c r="R4915" s="165"/>
      <c r="T4915" s="165"/>
      <c r="V4915" s="165"/>
      <c r="X4915" s="165"/>
      <c r="Z4915" s="165"/>
      <c r="AB4915" s="165"/>
      <c r="AD4915" s="165"/>
      <c r="AF4915" s="165"/>
      <c r="AH4915" s="165"/>
      <c r="AJ4915" s="165"/>
      <c r="AL4915" s="165"/>
      <c r="AN4915" s="165"/>
      <c r="AP4915" s="165"/>
      <c r="AR4915" s="165"/>
      <c r="AT4915" s="165"/>
      <c r="AV4915" s="165"/>
      <c r="AX4915" s="165"/>
      <c r="AZ4915" s="165"/>
      <c r="BB4915" s="165"/>
    </row>
    <row r="4916" spans="1:54" s="174" customFormat="1" ht="18.399999999999999" customHeight="1" x14ac:dyDescent="0.3">
      <c r="A4916" s="182"/>
      <c r="B4916" s="160"/>
      <c r="C4916" s="64"/>
      <c r="D4916" s="161"/>
      <c r="E4916" s="161"/>
      <c r="H4916" s="165"/>
      <c r="J4916" s="165"/>
      <c r="L4916" s="165"/>
      <c r="N4916" s="165"/>
      <c r="P4916" s="165"/>
      <c r="R4916" s="165"/>
      <c r="T4916" s="165"/>
      <c r="V4916" s="165"/>
      <c r="X4916" s="165"/>
      <c r="Z4916" s="165"/>
      <c r="AB4916" s="165"/>
      <c r="AD4916" s="165"/>
      <c r="AF4916" s="165"/>
      <c r="AH4916" s="165"/>
      <c r="AJ4916" s="165"/>
      <c r="AL4916" s="165"/>
      <c r="AN4916" s="165"/>
      <c r="AP4916" s="165"/>
      <c r="AR4916" s="165"/>
      <c r="AT4916" s="165"/>
      <c r="AV4916" s="165"/>
      <c r="AX4916" s="165"/>
      <c r="AZ4916" s="165"/>
      <c r="BB4916" s="165"/>
    </row>
    <row r="4917" spans="1:54" s="174" customFormat="1" ht="18.399999999999999" customHeight="1" x14ac:dyDescent="0.3">
      <c r="A4917" s="182"/>
      <c r="B4917" s="160"/>
      <c r="C4917" s="64"/>
      <c r="D4917" s="161"/>
      <c r="E4917" s="161"/>
      <c r="H4917" s="165"/>
      <c r="J4917" s="165"/>
      <c r="L4917" s="165"/>
      <c r="N4917" s="165"/>
      <c r="P4917" s="165"/>
      <c r="R4917" s="165"/>
      <c r="T4917" s="165"/>
      <c r="V4917" s="165"/>
      <c r="X4917" s="165"/>
      <c r="Z4917" s="165"/>
      <c r="AB4917" s="165"/>
      <c r="AD4917" s="165"/>
      <c r="AF4917" s="165"/>
      <c r="AH4917" s="165"/>
      <c r="AJ4917" s="165"/>
      <c r="AL4917" s="165"/>
      <c r="AN4917" s="165"/>
      <c r="AP4917" s="165"/>
      <c r="AR4917" s="165"/>
      <c r="AT4917" s="165"/>
      <c r="AV4917" s="165"/>
      <c r="AX4917" s="165"/>
      <c r="AZ4917" s="165"/>
      <c r="BB4917" s="165"/>
    </row>
    <row r="4918" spans="1:54" s="174" customFormat="1" ht="18.399999999999999" customHeight="1" x14ac:dyDescent="0.3">
      <c r="A4918" s="182"/>
      <c r="B4918" s="160"/>
      <c r="C4918" s="64"/>
      <c r="D4918" s="161"/>
      <c r="E4918" s="161"/>
      <c r="H4918" s="165"/>
      <c r="J4918" s="165"/>
      <c r="L4918" s="165"/>
      <c r="N4918" s="165"/>
      <c r="P4918" s="165"/>
      <c r="R4918" s="165"/>
      <c r="T4918" s="165"/>
      <c r="V4918" s="165"/>
      <c r="X4918" s="165"/>
      <c r="Z4918" s="165"/>
      <c r="AB4918" s="165"/>
      <c r="AD4918" s="165"/>
      <c r="AF4918" s="165"/>
      <c r="AH4918" s="165"/>
      <c r="AJ4918" s="165"/>
      <c r="AL4918" s="165"/>
      <c r="AN4918" s="165"/>
      <c r="AP4918" s="165"/>
      <c r="AR4918" s="165"/>
      <c r="AT4918" s="165"/>
      <c r="AV4918" s="165"/>
      <c r="AX4918" s="165"/>
      <c r="AZ4918" s="165"/>
      <c r="BB4918" s="165"/>
    </row>
    <row r="4919" spans="1:54" s="174" customFormat="1" ht="18.399999999999999" customHeight="1" x14ac:dyDescent="0.3">
      <c r="A4919" s="182"/>
      <c r="B4919" s="160"/>
      <c r="C4919" s="64"/>
      <c r="D4919" s="161"/>
      <c r="E4919" s="161"/>
      <c r="F4919" s="165"/>
      <c r="H4919" s="165"/>
      <c r="J4919" s="165"/>
      <c r="L4919" s="165"/>
      <c r="N4919" s="165"/>
      <c r="P4919" s="165"/>
      <c r="R4919" s="165"/>
      <c r="T4919" s="165"/>
      <c r="V4919" s="165"/>
      <c r="X4919" s="165"/>
      <c r="Z4919" s="165"/>
      <c r="AB4919" s="165"/>
      <c r="AD4919" s="165"/>
      <c r="AF4919" s="165"/>
      <c r="AH4919" s="165"/>
      <c r="AJ4919" s="165"/>
      <c r="AL4919" s="165"/>
      <c r="AN4919" s="165"/>
      <c r="AP4919" s="165"/>
      <c r="AR4919" s="165"/>
      <c r="AT4919" s="165"/>
      <c r="AV4919" s="165"/>
      <c r="AX4919" s="165"/>
      <c r="AZ4919" s="165"/>
      <c r="BB4919" s="165"/>
    </row>
    <row r="4920" spans="1:54" s="174" customFormat="1" ht="18.399999999999999" customHeight="1" x14ac:dyDescent="0.3">
      <c r="A4920" s="182"/>
      <c r="B4920" s="160"/>
      <c r="C4920" s="64"/>
      <c r="D4920" s="161"/>
      <c r="E4920" s="161"/>
      <c r="F4920" s="165"/>
      <c r="H4920" s="165"/>
      <c r="J4920" s="165"/>
      <c r="L4920" s="165"/>
      <c r="N4920" s="165"/>
      <c r="P4920" s="165"/>
      <c r="R4920" s="165"/>
      <c r="T4920" s="165"/>
      <c r="V4920" s="165"/>
      <c r="X4920" s="165"/>
      <c r="Z4920" s="165"/>
      <c r="AB4920" s="165"/>
      <c r="AD4920" s="165"/>
      <c r="AF4920" s="165"/>
      <c r="AH4920" s="165"/>
      <c r="AJ4920" s="165"/>
      <c r="AL4920" s="165"/>
      <c r="AN4920" s="165"/>
      <c r="AP4920" s="165"/>
      <c r="AR4920" s="165"/>
      <c r="AT4920" s="165"/>
      <c r="AV4920" s="165"/>
      <c r="AX4920" s="165"/>
      <c r="AZ4920" s="165"/>
      <c r="BB4920" s="165"/>
    </row>
    <row r="4921" spans="1:54" s="174" customFormat="1" ht="18.399999999999999" customHeight="1" x14ac:dyDescent="0.3">
      <c r="A4921" s="182"/>
      <c r="B4921" s="160"/>
      <c r="C4921" s="64"/>
      <c r="D4921" s="161"/>
      <c r="E4921" s="161"/>
      <c r="H4921" s="165"/>
      <c r="J4921" s="165"/>
      <c r="L4921" s="165"/>
      <c r="N4921" s="165"/>
      <c r="P4921" s="165"/>
      <c r="R4921" s="165"/>
      <c r="T4921" s="165"/>
      <c r="V4921" s="165"/>
      <c r="X4921" s="165"/>
      <c r="Z4921" s="165"/>
      <c r="AB4921" s="165"/>
      <c r="AD4921" s="165"/>
      <c r="AF4921" s="165"/>
      <c r="AH4921" s="165"/>
      <c r="AJ4921" s="165"/>
      <c r="AL4921" s="165"/>
      <c r="AN4921" s="165"/>
      <c r="AP4921" s="165"/>
      <c r="AR4921" s="165"/>
      <c r="AT4921" s="165"/>
      <c r="AV4921" s="165"/>
      <c r="AX4921" s="165"/>
      <c r="AZ4921" s="165"/>
      <c r="BB4921" s="165"/>
    </row>
    <row r="4922" spans="1:54" s="174" customFormat="1" ht="18.399999999999999" customHeight="1" x14ac:dyDescent="0.3">
      <c r="A4922" s="182"/>
      <c r="B4922" s="160"/>
      <c r="C4922" s="64"/>
      <c r="D4922" s="161"/>
      <c r="E4922" s="161"/>
      <c r="F4922" s="165"/>
      <c r="H4922" s="165"/>
      <c r="J4922" s="165"/>
      <c r="L4922" s="165"/>
      <c r="N4922" s="165"/>
      <c r="P4922" s="165"/>
      <c r="R4922" s="165"/>
      <c r="T4922" s="165"/>
      <c r="V4922" s="165"/>
      <c r="X4922" s="165"/>
      <c r="Z4922" s="165"/>
      <c r="AB4922" s="165"/>
      <c r="AD4922" s="165"/>
      <c r="AF4922" s="165"/>
      <c r="AH4922" s="165"/>
      <c r="AJ4922" s="165"/>
      <c r="AL4922" s="165"/>
      <c r="AN4922" s="165"/>
      <c r="AP4922" s="165"/>
      <c r="AR4922" s="165"/>
      <c r="AT4922" s="165"/>
      <c r="AV4922" s="165"/>
      <c r="AX4922" s="165"/>
      <c r="AZ4922" s="165"/>
      <c r="BB4922" s="165"/>
    </row>
    <row r="4923" spans="1:54" s="174" customFormat="1" ht="18.399999999999999" customHeight="1" x14ac:dyDescent="0.3">
      <c r="A4923" s="182"/>
      <c r="B4923" s="160"/>
      <c r="C4923" s="64"/>
      <c r="D4923" s="161"/>
      <c r="E4923" s="161"/>
      <c r="H4923" s="165"/>
      <c r="J4923" s="165"/>
      <c r="L4923" s="165"/>
      <c r="N4923" s="165"/>
      <c r="P4923" s="165"/>
      <c r="R4923" s="165"/>
      <c r="T4923" s="165"/>
      <c r="V4923" s="165"/>
      <c r="X4923" s="165"/>
      <c r="Z4923" s="165"/>
      <c r="AB4923" s="165"/>
      <c r="AD4923" s="165"/>
      <c r="AF4923" s="165"/>
      <c r="AH4923" s="165"/>
      <c r="AJ4923" s="165"/>
      <c r="AL4923" s="165"/>
      <c r="AN4923" s="165"/>
      <c r="AP4923" s="165"/>
      <c r="AR4923" s="165"/>
      <c r="AT4923" s="165"/>
      <c r="AV4923" s="165"/>
      <c r="AX4923" s="165"/>
      <c r="AZ4923" s="165"/>
      <c r="BB4923" s="165"/>
    </row>
    <row r="4924" spans="1:54" s="174" customFormat="1" ht="18.399999999999999" customHeight="1" x14ac:dyDescent="0.3">
      <c r="A4924" s="182"/>
      <c r="B4924" s="160"/>
      <c r="C4924" s="64"/>
      <c r="D4924" s="161"/>
      <c r="E4924" s="161"/>
      <c r="H4924" s="165"/>
      <c r="J4924" s="165"/>
      <c r="L4924" s="165"/>
      <c r="N4924" s="165"/>
      <c r="P4924" s="165"/>
      <c r="R4924" s="165"/>
      <c r="T4924" s="165"/>
      <c r="V4924" s="165"/>
      <c r="X4924" s="165"/>
      <c r="Z4924" s="165"/>
      <c r="AB4924" s="165"/>
      <c r="AD4924" s="165"/>
      <c r="AF4924" s="165"/>
      <c r="AH4924" s="165"/>
      <c r="AJ4924" s="165"/>
      <c r="AL4924" s="165"/>
      <c r="AN4924" s="165"/>
      <c r="AP4924" s="165"/>
      <c r="AR4924" s="165"/>
      <c r="AT4924" s="165"/>
      <c r="AV4924" s="165"/>
      <c r="AX4924" s="165"/>
      <c r="AZ4924" s="165"/>
      <c r="BB4924" s="165"/>
    </row>
    <row r="4925" spans="1:54" s="174" customFormat="1" ht="18.399999999999999" customHeight="1" x14ac:dyDescent="0.3">
      <c r="A4925" s="182"/>
      <c r="B4925" s="160"/>
      <c r="C4925" s="64"/>
      <c r="D4925" s="161"/>
      <c r="E4925" s="161"/>
      <c r="H4925" s="165"/>
      <c r="J4925" s="165"/>
      <c r="L4925" s="165"/>
      <c r="N4925" s="165"/>
      <c r="P4925" s="165"/>
      <c r="R4925" s="165"/>
      <c r="T4925" s="165"/>
      <c r="V4925" s="165"/>
      <c r="X4925" s="165"/>
      <c r="Z4925" s="165"/>
      <c r="AB4925" s="165"/>
      <c r="AD4925" s="165"/>
      <c r="AF4925" s="165"/>
      <c r="AH4925" s="165"/>
      <c r="AJ4925" s="165"/>
      <c r="AL4925" s="165"/>
      <c r="AN4925" s="165"/>
      <c r="AP4925" s="165"/>
      <c r="AR4925" s="165"/>
      <c r="AT4925" s="165"/>
      <c r="AV4925" s="165"/>
      <c r="AX4925" s="165"/>
      <c r="AZ4925" s="165"/>
      <c r="BB4925" s="165"/>
    </row>
    <row r="4926" spans="1:54" s="174" customFormat="1" ht="18.399999999999999" customHeight="1" x14ac:dyDescent="0.3">
      <c r="A4926" s="182"/>
      <c r="B4926" s="160"/>
      <c r="C4926" s="64"/>
      <c r="D4926" s="161"/>
      <c r="E4926" s="161"/>
      <c r="H4926" s="165"/>
      <c r="J4926" s="165"/>
      <c r="L4926" s="165"/>
      <c r="N4926" s="165"/>
      <c r="P4926" s="165"/>
      <c r="R4926" s="165"/>
      <c r="T4926" s="165"/>
      <c r="V4926" s="165"/>
      <c r="X4926" s="165"/>
      <c r="Z4926" s="165"/>
      <c r="AB4926" s="165"/>
      <c r="AD4926" s="165"/>
      <c r="AF4926" s="165"/>
      <c r="AH4926" s="165"/>
      <c r="AJ4926" s="165"/>
      <c r="AL4926" s="165"/>
      <c r="AN4926" s="165"/>
      <c r="AP4926" s="165"/>
      <c r="AR4926" s="165"/>
      <c r="AT4926" s="165"/>
      <c r="AV4926" s="165"/>
      <c r="AX4926" s="165"/>
      <c r="AZ4926" s="165"/>
      <c r="BB4926" s="165"/>
    </row>
    <row r="4927" spans="1:54" s="174" customFormat="1" ht="18.399999999999999" customHeight="1" x14ac:dyDescent="0.3">
      <c r="A4927" s="182"/>
      <c r="B4927" s="160"/>
      <c r="C4927" s="64"/>
      <c r="D4927" s="161"/>
      <c r="E4927" s="161"/>
      <c r="F4927" s="165"/>
      <c r="H4927" s="165"/>
      <c r="J4927" s="165"/>
      <c r="L4927" s="165"/>
      <c r="N4927" s="165"/>
      <c r="P4927" s="165"/>
      <c r="R4927" s="165"/>
      <c r="T4927" s="165"/>
      <c r="V4927" s="165"/>
      <c r="X4927" s="165"/>
      <c r="Z4927" s="165"/>
      <c r="AB4927" s="165"/>
      <c r="AD4927" s="165"/>
      <c r="AF4927" s="165"/>
      <c r="AH4927" s="165"/>
      <c r="AJ4927" s="165"/>
      <c r="AL4927" s="165"/>
      <c r="AN4927" s="165"/>
      <c r="AP4927" s="165"/>
      <c r="AR4927" s="165"/>
      <c r="AT4927" s="165"/>
      <c r="AV4927" s="165"/>
      <c r="AX4927" s="165"/>
      <c r="AZ4927" s="165"/>
      <c r="BB4927" s="165"/>
    </row>
    <row r="4928" spans="1:54" s="174" customFormat="1" ht="18.399999999999999" customHeight="1" x14ac:dyDescent="0.3">
      <c r="A4928" s="182"/>
      <c r="B4928" s="160"/>
      <c r="C4928" s="64"/>
      <c r="D4928" s="161"/>
      <c r="E4928" s="161"/>
      <c r="H4928" s="165"/>
      <c r="J4928" s="165"/>
      <c r="L4928" s="165"/>
      <c r="N4928" s="165"/>
      <c r="P4928" s="165"/>
      <c r="R4928" s="165"/>
      <c r="T4928" s="165"/>
      <c r="V4928" s="165"/>
      <c r="X4928" s="165"/>
      <c r="Z4928" s="165"/>
      <c r="AB4928" s="165"/>
      <c r="AD4928" s="165"/>
      <c r="AF4928" s="165"/>
      <c r="AH4928" s="165"/>
      <c r="AJ4928" s="165"/>
      <c r="AL4928" s="165"/>
      <c r="AN4928" s="165"/>
      <c r="AP4928" s="165"/>
      <c r="AR4928" s="165"/>
      <c r="AT4928" s="165"/>
      <c r="AV4928" s="165"/>
      <c r="AX4928" s="165"/>
      <c r="AZ4928" s="165"/>
      <c r="BB4928" s="165"/>
    </row>
    <row r="4929" spans="1:54" s="174" customFormat="1" ht="18.399999999999999" customHeight="1" x14ac:dyDescent="0.3">
      <c r="A4929" s="182"/>
      <c r="B4929" s="160"/>
      <c r="C4929" s="64"/>
      <c r="D4929" s="161"/>
      <c r="E4929" s="161"/>
      <c r="F4929" s="165"/>
      <c r="H4929" s="165"/>
      <c r="J4929" s="165"/>
      <c r="L4929" s="165"/>
      <c r="N4929" s="165"/>
      <c r="P4929" s="165"/>
      <c r="R4929" s="165"/>
      <c r="T4929" s="165"/>
      <c r="V4929" s="165"/>
      <c r="X4929" s="165"/>
      <c r="Z4929" s="165"/>
      <c r="AB4929" s="165"/>
      <c r="AD4929" s="165"/>
      <c r="AF4929" s="165"/>
      <c r="AH4929" s="165"/>
      <c r="AJ4929" s="165"/>
      <c r="AL4929" s="165"/>
      <c r="AN4929" s="165"/>
      <c r="AP4929" s="165"/>
      <c r="AR4929" s="165"/>
      <c r="AT4929" s="165"/>
      <c r="AV4929" s="165"/>
      <c r="AX4929" s="165"/>
      <c r="AZ4929" s="165"/>
      <c r="BB4929" s="165"/>
    </row>
    <row r="4930" spans="1:54" s="174" customFormat="1" ht="18.399999999999999" customHeight="1" x14ac:dyDescent="0.3">
      <c r="A4930" s="206"/>
      <c r="B4930" s="161"/>
      <c r="C4930" s="89"/>
      <c r="D4930" s="177"/>
      <c r="E4930" s="161"/>
      <c r="H4930" s="165"/>
      <c r="J4930" s="165"/>
      <c r="L4930" s="165"/>
      <c r="N4930" s="165"/>
      <c r="P4930" s="165"/>
      <c r="R4930" s="165"/>
      <c r="T4930" s="165"/>
      <c r="V4930" s="165"/>
      <c r="X4930" s="165"/>
      <c r="Z4930" s="165"/>
      <c r="AB4930" s="165"/>
      <c r="AD4930" s="165"/>
      <c r="AF4930" s="165"/>
      <c r="AH4930" s="165"/>
      <c r="AJ4930" s="165"/>
      <c r="AL4930" s="165"/>
      <c r="AN4930" s="165"/>
      <c r="AP4930" s="165"/>
      <c r="AR4930" s="165"/>
      <c r="AT4930" s="165"/>
      <c r="AV4930" s="165"/>
      <c r="AX4930" s="165"/>
      <c r="AZ4930" s="165"/>
      <c r="BB4930" s="165"/>
    </row>
    <row r="4931" spans="1:54" s="174" customFormat="1" ht="18.399999999999999" customHeight="1" x14ac:dyDescent="0.3">
      <c r="A4931" s="182"/>
      <c r="B4931" s="161"/>
      <c r="C4931" s="89"/>
      <c r="D4931" s="164"/>
      <c r="E4931" s="161"/>
      <c r="H4931" s="165"/>
      <c r="J4931" s="165"/>
      <c r="L4931" s="165"/>
      <c r="N4931" s="165"/>
      <c r="P4931" s="165"/>
      <c r="R4931" s="165"/>
      <c r="T4931" s="165"/>
      <c r="V4931" s="165"/>
      <c r="X4931" s="165"/>
      <c r="Z4931" s="165"/>
      <c r="AB4931" s="165"/>
      <c r="AD4931" s="165"/>
      <c r="AF4931" s="165"/>
      <c r="AH4931" s="165"/>
      <c r="AJ4931" s="165"/>
      <c r="AL4931" s="165"/>
      <c r="AN4931" s="165"/>
      <c r="AP4931" s="165"/>
      <c r="AR4931" s="165"/>
      <c r="AT4931" s="165"/>
      <c r="AV4931" s="165"/>
      <c r="AX4931" s="165"/>
      <c r="AZ4931" s="165"/>
      <c r="BB4931" s="165"/>
    </row>
    <row r="4932" spans="1:54" s="174" customFormat="1" ht="18.399999999999999" customHeight="1" x14ac:dyDescent="0.3">
      <c r="A4932" s="182"/>
      <c r="B4932" s="160"/>
      <c r="C4932" s="64"/>
      <c r="D4932" s="161"/>
      <c r="E4932" s="161"/>
      <c r="F4932" s="165"/>
      <c r="H4932" s="165"/>
      <c r="J4932" s="165"/>
      <c r="L4932" s="165"/>
      <c r="N4932" s="165"/>
      <c r="P4932" s="165"/>
      <c r="R4932" s="165"/>
      <c r="T4932" s="165"/>
      <c r="V4932" s="165"/>
      <c r="X4932" s="165"/>
      <c r="Z4932" s="165"/>
      <c r="AB4932" s="165"/>
      <c r="AD4932" s="165"/>
      <c r="AF4932" s="165"/>
      <c r="AH4932" s="165"/>
      <c r="AJ4932" s="165"/>
      <c r="AL4932" s="165"/>
      <c r="AN4932" s="165"/>
      <c r="AP4932" s="165"/>
      <c r="AR4932" s="165"/>
      <c r="AT4932" s="165"/>
      <c r="AV4932" s="165"/>
      <c r="AX4932" s="165"/>
      <c r="AZ4932" s="165"/>
      <c r="BB4932" s="165"/>
    </row>
    <row r="4933" spans="1:54" s="174" customFormat="1" ht="18.399999999999999" customHeight="1" x14ac:dyDescent="0.3">
      <c r="A4933" s="182"/>
      <c r="B4933" s="160"/>
      <c r="C4933" s="64"/>
      <c r="D4933" s="161"/>
      <c r="E4933" s="161"/>
      <c r="F4933" s="165"/>
      <c r="H4933" s="165"/>
      <c r="J4933" s="165"/>
      <c r="L4933" s="165"/>
      <c r="N4933" s="165"/>
      <c r="P4933" s="165"/>
      <c r="R4933" s="165"/>
      <c r="T4933" s="165"/>
      <c r="V4933" s="165"/>
      <c r="X4933" s="165"/>
      <c r="Z4933" s="165"/>
      <c r="AB4933" s="165"/>
      <c r="AD4933" s="165"/>
      <c r="AF4933" s="165"/>
      <c r="AH4933" s="165"/>
      <c r="AJ4933" s="165"/>
      <c r="AL4933" s="165"/>
      <c r="AN4933" s="165"/>
      <c r="AP4933" s="165"/>
      <c r="AR4933" s="165"/>
      <c r="AT4933" s="165"/>
      <c r="AV4933" s="165"/>
      <c r="AX4933" s="165"/>
      <c r="AZ4933" s="165"/>
      <c r="BB4933" s="165"/>
    </row>
    <row r="4934" spans="1:54" s="174" customFormat="1" ht="18.399999999999999" customHeight="1" x14ac:dyDescent="0.3">
      <c r="A4934" s="182"/>
      <c r="B4934" s="160"/>
      <c r="C4934" s="64"/>
      <c r="D4934" s="161"/>
      <c r="E4934" s="161"/>
      <c r="F4934" s="165"/>
      <c r="H4934" s="165"/>
      <c r="J4934" s="165"/>
      <c r="L4934" s="165"/>
      <c r="N4934" s="165"/>
      <c r="P4934" s="165"/>
      <c r="R4934" s="165"/>
      <c r="T4934" s="165"/>
      <c r="V4934" s="165"/>
      <c r="X4934" s="165"/>
      <c r="Z4934" s="165"/>
      <c r="AB4934" s="165"/>
      <c r="AD4934" s="165"/>
      <c r="AF4934" s="165"/>
      <c r="AH4934" s="165"/>
      <c r="AJ4934" s="165"/>
      <c r="AL4934" s="165"/>
      <c r="AN4934" s="165"/>
      <c r="AP4934" s="165"/>
      <c r="AR4934" s="165"/>
      <c r="AT4934" s="165"/>
      <c r="AV4934" s="165"/>
      <c r="AX4934" s="165"/>
      <c r="AZ4934" s="165"/>
      <c r="BB4934" s="165"/>
    </row>
    <row r="4935" spans="1:54" s="174" customFormat="1" ht="18.399999999999999" customHeight="1" x14ac:dyDescent="0.3">
      <c r="A4935" s="182"/>
      <c r="B4935" s="160"/>
      <c r="C4935" s="64"/>
      <c r="D4935" s="161"/>
      <c r="E4935" s="161"/>
      <c r="H4935" s="165"/>
      <c r="J4935" s="165"/>
      <c r="L4935" s="165"/>
      <c r="N4935" s="165"/>
      <c r="P4935" s="165"/>
      <c r="R4935" s="165"/>
      <c r="T4935" s="165"/>
      <c r="V4935" s="165"/>
      <c r="X4935" s="165"/>
      <c r="Z4935" s="165"/>
      <c r="AB4935" s="165"/>
      <c r="AD4935" s="165"/>
      <c r="AF4935" s="165"/>
      <c r="AH4935" s="165"/>
      <c r="AJ4935" s="165"/>
      <c r="AL4935" s="165"/>
      <c r="AN4935" s="165"/>
      <c r="AP4935" s="165"/>
      <c r="AR4935" s="165"/>
      <c r="AT4935" s="165"/>
      <c r="AV4935" s="165"/>
      <c r="AX4935" s="165"/>
      <c r="AZ4935" s="165"/>
      <c r="BB4935" s="165"/>
    </row>
    <row r="4936" spans="1:54" s="174" customFormat="1" ht="18.399999999999999" customHeight="1" x14ac:dyDescent="0.3">
      <c r="A4936" s="182"/>
      <c r="B4936" s="160"/>
      <c r="C4936" s="64"/>
      <c r="D4936" s="161"/>
      <c r="E4936" s="161"/>
      <c r="H4936" s="165"/>
      <c r="J4936" s="165"/>
      <c r="L4936" s="165"/>
      <c r="N4936" s="165"/>
      <c r="P4936" s="165"/>
      <c r="R4936" s="165"/>
      <c r="T4936" s="165"/>
      <c r="V4936" s="165"/>
      <c r="X4936" s="165"/>
      <c r="Z4936" s="165"/>
      <c r="AB4936" s="165"/>
      <c r="AD4936" s="165"/>
      <c r="AF4936" s="165"/>
      <c r="AH4936" s="165"/>
      <c r="AJ4936" s="165"/>
      <c r="AL4936" s="165"/>
      <c r="AN4936" s="165"/>
      <c r="AP4936" s="165"/>
      <c r="AR4936" s="165"/>
      <c r="AT4936" s="165"/>
      <c r="AV4936" s="165"/>
      <c r="AX4936" s="165"/>
      <c r="AZ4936" s="165"/>
      <c r="BB4936" s="165"/>
    </row>
    <row r="4937" spans="1:54" s="174" customFormat="1" ht="18.399999999999999" customHeight="1" x14ac:dyDescent="0.3">
      <c r="A4937" s="182"/>
      <c r="B4937" s="160"/>
      <c r="C4937" s="64"/>
      <c r="D4937" s="161"/>
      <c r="E4937" s="161"/>
      <c r="H4937" s="165"/>
      <c r="J4937" s="165"/>
      <c r="L4937" s="165"/>
      <c r="N4937" s="165"/>
      <c r="P4937" s="165"/>
      <c r="R4937" s="165"/>
      <c r="T4937" s="165"/>
      <c r="V4937" s="165"/>
      <c r="X4937" s="165"/>
      <c r="Z4937" s="165"/>
      <c r="AB4937" s="165"/>
      <c r="AD4937" s="165"/>
      <c r="AF4937" s="165"/>
      <c r="AH4937" s="165"/>
      <c r="AJ4937" s="165"/>
      <c r="AL4937" s="165"/>
      <c r="AN4937" s="165"/>
      <c r="AP4937" s="165"/>
      <c r="AR4937" s="165"/>
      <c r="AT4937" s="165"/>
      <c r="AV4937" s="165"/>
      <c r="AX4937" s="165"/>
      <c r="AZ4937" s="165"/>
      <c r="BB4937" s="165"/>
    </row>
    <row r="4938" spans="1:54" s="174" customFormat="1" ht="18.399999999999999" customHeight="1" x14ac:dyDescent="0.3">
      <c r="A4938" s="182"/>
      <c r="B4938" s="160"/>
      <c r="C4938" s="64"/>
      <c r="D4938" s="161"/>
      <c r="E4938" s="161"/>
      <c r="J4938" s="164"/>
      <c r="L4938" s="164"/>
      <c r="N4938" s="164"/>
      <c r="P4938" s="164"/>
      <c r="R4938" s="164"/>
      <c r="T4938" s="164"/>
      <c r="V4938" s="164"/>
      <c r="X4938" s="164"/>
      <c r="Z4938" s="164"/>
      <c r="AB4938" s="164"/>
      <c r="AD4938" s="164"/>
      <c r="AF4938" s="164"/>
      <c r="AH4938" s="164"/>
      <c r="AJ4938" s="164"/>
      <c r="AL4938" s="164"/>
      <c r="AN4938" s="164"/>
      <c r="AP4938" s="164"/>
      <c r="AR4938" s="164"/>
      <c r="AT4938" s="164"/>
      <c r="AV4938" s="164"/>
      <c r="AX4938" s="164"/>
      <c r="AZ4938" s="164"/>
      <c r="BB4938" s="164"/>
    </row>
    <row r="4939" spans="1:54" s="174" customFormat="1" ht="18.399999999999999" customHeight="1" x14ac:dyDescent="0.3">
      <c r="A4939" s="182"/>
      <c r="B4939" s="160"/>
      <c r="C4939" s="64"/>
      <c r="D4939" s="161"/>
      <c r="E4939" s="161"/>
      <c r="H4939" s="165"/>
      <c r="J4939" s="165"/>
      <c r="L4939" s="165"/>
      <c r="N4939" s="165"/>
      <c r="P4939" s="165"/>
      <c r="R4939" s="165"/>
      <c r="T4939" s="165"/>
      <c r="V4939" s="165"/>
      <c r="X4939" s="165"/>
      <c r="Z4939" s="165"/>
      <c r="AB4939" s="165"/>
      <c r="AD4939" s="165"/>
      <c r="AF4939" s="165"/>
      <c r="AH4939" s="165"/>
      <c r="AJ4939" s="165"/>
      <c r="AL4939" s="165"/>
      <c r="AN4939" s="165"/>
      <c r="AP4939" s="165"/>
      <c r="AR4939" s="165"/>
      <c r="AT4939" s="165"/>
      <c r="AV4939" s="165"/>
      <c r="AX4939" s="165"/>
      <c r="AZ4939" s="165"/>
      <c r="BB4939" s="165"/>
    </row>
    <row r="4940" spans="1:54" s="174" customFormat="1" ht="18.399999999999999" customHeight="1" x14ac:dyDescent="0.3">
      <c r="A4940" s="182"/>
      <c r="B4940" s="160"/>
      <c r="C4940" s="64"/>
      <c r="D4940" s="161"/>
      <c r="E4940" s="161"/>
      <c r="H4940" s="165"/>
      <c r="J4940" s="165"/>
      <c r="L4940" s="165"/>
      <c r="N4940" s="165"/>
      <c r="P4940" s="165"/>
      <c r="R4940" s="165"/>
      <c r="T4940" s="165"/>
      <c r="V4940" s="165"/>
      <c r="X4940" s="165"/>
      <c r="Z4940" s="165"/>
      <c r="AB4940" s="165"/>
      <c r="AD4940" s="165"/>
      <c r="AF4940" s="165"/>
      <c r="AH4940" s="165"/>
      <c r="AJ4940" s="165"/>
      <c r="AL4940" s="165"/>
      <c r="AN4940" s="165"/>
      <c r="AP4940" s="165"/>
      <c r="AR4940" s="165"/>
      <c r="AT4940" s="165"/>
      <c r="AV4940" s="165"/>
      <c r="AX4940" s="165"/>
      <c r="AZ4940" s="165"/>
      <c r="BB4940" s="165"/>
    </row>
    <row r="4941" spans="1:54" s="174" customFormat="1" ht="18.399999999999999" customHeight="1" x14ac:dyDescent="0.3">
      <c r="A4941" s="206"/>
      <c r="B4941" s="161"/>
      <c r="C4941" s="64"/>
      <c r="D4941" s="177"/>
      <c r="E4941" s="161"/>
      <c r="H4941" s="165"/>
      <c r="J4941" s="165"/>
      <c r="L4941" s="165"/>
      <c r="N4941" s="165"/>
      <c r="P4941" s="165"/>
      <c r="R4941" s="165"/>
      <c r="T4941" s="165"/>
      <c r="V4941" s="165"/>
      <c r="X4941" s="165"/>
      <c r="Z4941" s="165"/>
      <c r="AB4941" s="165"/>
      <c r="AD4941" s="165"/>
      <c r="AF4941" s="165"/>
      <c r="AH4941" s="165"/>
      <c r="AJ4941" s="165"/>
      <c r="AL4941" s="165"/>
      <c r="AN4941" s="165"/>
      <c r="AP4941" s="165"/>
      <c r="AR4941" s="165"/>
      <c r="AT4941" s="165"/>
      <c r="AV4941" s="165"/>
      <c r="AX4941" s="165"/>
      <c r="AZ4941" s="165"/>
      <c r="BB4941" s="165"/>
    </row>
    <row r="4942" spans="1:54" s="174" customFormat="1" ht="18.399999999999999" customHeight="1" x14ac:dyDescent="0.3">
      <c r="A4942" s="200"/>
      <c r="B4942" s="173"/>
      <c r="C4942" s="80"/>
      <c r="D4942" s="161"/>
      <c r="E4942" s="161"/>
      <c r="H4942" s="165"/>
      <c r="J4942" s="165"/>
      <c r="L4942" s="165"/>
      <c r="N4942" s="165"/>
      <c r="P4942" s="165"/>
      <c r="R4942" s="165"/>
      <c r="T4942" s="165"/>
      <c r="V4942" s="165"/>
      <c r="X4942" s="165"/>
      <c r="Z4942" s="165"/>
      <c r="AB4942" s="165"/>
      <c r="AD4942" s="165"/>
      <c r="AF4942" s="165"/>
      <c r="AH4942" s="165"/>
      <c r="AJ4942" s="165"/>
      <c r="AL4942" s="165"/>
      <c r="AN4942" s="165"/>
      <c r="AP4942" s="165"/>
      <c r="AR4942" s="165"/>
      <c r="AT4942" s="165"/>
      <c r="AV4942" s="165"/>
      <c r="AX4942" s="165"/>
      <c r="AZ4942" s="165"/>
      <c r="BB4942" s="165"/>
    </row>
    <row r="4943" spans="1:54" s="174" customFormat="1" ht="18.399999999999999" customHeight="1" x14ac:dyDescent="0.3">
      <c r="A4943" s="182"/>
      <c r="B4943" s="160"/>
      <c r="C4943" s="64"/>
      <c r="D4943" s="161"/>
      <c r="E4943" s="161"/>
      <c r="H4943" s="178"/>
      <c r="J4943" s="178"/>
      <c r="L4943" s="178"/>
      <c r="N4943" s="178"/>
      <c r="P4943" s="178"/>
      <c r="R4943" s="178"/>
      <c r="T4943" s="178"/>
      <c r="V4943" s="178"/>
      <c r="X4943" s="178"/>
      <c r="Z4943" s="178"/>
      <c r="AB4943" s="178"/>
      <c r="AD4943" s="178"/>
      <c r="AF4943" s="178"/>
      <c r="AH4943" s="178"/>
      <c r="AJ4943" s="178"/>
      <c r="AL4943" s="178"/>
      <c r="AN4943" s="178"/>
      <c r="AP4943" s="178"/>
      <c r="AR4943" s="178"/>
      <c r="AT4943" s="178"/>
      <c r="AV4943" s="178"/>
      <c r="AX4943" s="178"/>
      <c r="AZ4943" s="178"/>
      <c r="BB4943" s="178"/>
    </row>
    <row r="4944" spans="1:54" s="174" customFormat="1" ht="18.399999999999999" customHeight="1" x14ac:dyDescent="0.3">
      <c r="A4944" s="182"/>
      <c r="B4944" s="160"/>
      <c r="C4944" s="64"/>
      <c r="D4944" s="161"/>
      <c r="E4944" s="161"/>
      <c r="H4944" s="165"/>
      <c r="J4944" s="165"/>
      <c r="L4944" s="165"/>
      <c r="N4944" s="165"/>
      <c r="P4944" s="165"/>
      <c r="R4944" s="165"/>
      <c r="T4944" s="165"/>
      <c r="V4944" s="165"/>
      <c r="X4944" s="165"/>
      <c r="Z4944" s="165"/>
      <c r="AB4944" s="165"/>
      <c r="AD4944" s="165"/>
      <c r="AF4944" s="165"/>
      <c r="AH4944" s="165"/>
      <c r="AJ4944" s="165"/>
      <c r="AL4944" s="165"/>
      <c r="AN4944" s="165"/>
      <c r="AP4944" s="165"/>
      <c r="AR4944" s="165"/>
      <c r="AT4944" s="165"/>
      <c r="AV4944" s="165"/>
      <c r="AX4944" s="165"/>
      <c r="AZ4944" s="165"/>
      <c r="BB4944" s="165"/>
    </row>
    <row r="4945" spans="1:54" s="174" customFormat="1" ht="18.399999999999999" customHeight="1" x14ac:dyDescent="0.3">
      <c r="A4945" s="182"/>
      <c r="B4945" s="160"/>
      <c r="C4945" s="64"/>
      <c r="D4945" s="161"/>
      <c r="E4945" s="161"/>
      <c r="H4945" s="164"/>
      <c r="J4945" s="164"/>
      <c r="L4945" s="164"/>
      <c r="N4945" s="164"/>
      <c r="P4945" s="164"/>
      <c r="R4945" s="164"/>
      <c r="T4945" s="164"/>
      <c r="V4945" s="164"/>
      <c r="X4945" s="164"/>
      <c r="Z4945" s="164"/>
      <c r="AB4945" s="164"/>
      <c r="AD4945" s="164"/>
      <c r="AF4945" s="164"/>
      <c r="AH4945" s="164"/>
      <c r="AJ4945" s="164"/>
      <c r="AL4945" s="164"/>
      <c r="AN4945" s="164"/>
      <c r="AP4945" s="164"/>
      <c r="AR4945" s="164"/>
      <c r="AT4945" s="164"/>
      <c r="AV4945" s="164"/>
      <c r="AX4945" s="164"/>
      <c r="AZ4945" s="164"/>
      <c r="BB4945" s="164"/>
    </row>
    <row r="4946" spans="1:54" s="174" customFormat="1" ht="18.399999999999999" customHeight="1" x14ac:dyDescent="0.3">
      <c r="A4946" s="182"/>
      <c r="B4946" s="160"/>
      <c r="C4946" s="64"/>
      <c r="D4946" s="161"/>
      <c r="E4946" s="161"/>
      <c r="F4946" s="165"/>
      <c r="H4946" s="165"/>
      <c r="J4946" s="165"/>
      <c r="L4946" s="165"/>
      <c r="N4946" s="165"/>
      <c r="P4946" s="165"/>
      <c r="R4946" s="165"/>
      <c r="T4946" s="165"/>
      <c r="V4946" s="165"/>
      <c r="X4946" s="165"/>
      <c r="Z4946" s="165"/>
      <c r="AB4946" s="165"/>
      <c r="AD4946" s="165"/>
      <c r="AF4946" s="165"/>
      <c r="AH4946" s="165"/>
      <c r="AJ4946" s="165"/>
      <c r="AL4946" s="165"/>
      <c r="AN4946" s="165"/>
      <c r="AP4946" s="165"/>
      <c r="AR4946" s="165"/>
      <c r="AT4946" s="165"/>
      <c r="AV4946" s="165"/>
      <c r="AX4946" s="165"/>
      <c r="AZ4946" s="165"/>
      <c r="BB4946" s="165"/>
    </row>
    <row r="4947" spans="1:54" s="174" customFormat="1" ht="18.399999999999999" customHeight="1" x14ac:dyDescent="0.3">
      <c r="A4947" s="182"/>
      <c r="B4947" s="160"/>
      <c r="C4947" s="64"/>
      <c r="D4947" s="161"/>
      <c r="E4947" s="161"/>
      <c r="H4947" s="165"/>
      <c r="J4947" s="165"/>
      <c r="L4947" s="165"/>
      <c r="N4947" s="165"/>
      <c r="P4947" s="165"/>
      <c r="R4947" s="165"/>
      <c r="T4947" s="165"/>
      <c r="V4947" s="165"/>
      <c r="X4947" s="165"/>
      <c r="Z4947" s="165"/>
      <c r="AB4947" s="165"/>
      <c r="AD4947" s="165"/>
      <c r="AF4947" s="165"/>
      <c r="AH4947" s="165"/>
      <c r="AJ4947" s="165"/>
      <c r="AL4947" s="165"/>
      <c r="AN4947" s="165"/>
      <c r="AP4947" s="165"/>
      <c r="AR4947" s="165"/>
      <c r="AT4947" s="165"/>
      <c r="AV4947" s="165"/>
      <c r="AX4947" s="165"/>
      <c r="AZ4947" s="165"/>
      <c r="BB4947" s="165"/>
    </row>
    <row r="4948" spans="1:54" s="174" customFormat="1" ht="18.399999999999999" customHeight="1" x14ac:dyDescent="0.3">
      <c r="A4948" s="182"/>
      <c r="B4948" s="160"/>
      <c r="C4948" s="64"/>
      <c r="D4948" s="161"/>
      <c r="E4948" s="161"/>
      <c r="H4948" s="165"/>
      <c r="J4948" s="165"/>
      <c r="L4948" s="165"/>
      <c r="N4948" s="165"/>
      <c r="P4948" s="165"/>
      <c r="R4948" s="165"/>
      <c r="T4948" s="165"/>
      <c r="V4948" s="165"/>
      <c r="X4948" s="165"/>
      <c r="Z4948" s="165"/>
      <c r="AB4948" s="165"/>
      <c r="AD4948" s="165"/>
      <c r="AF4948" s="165"/>
      <c r="AH4948" s="165"/>
      <c r="AJ4948" s="165"/>
      <c r="AL4948" s="165"/>
      <c r="AN4948" s="165"/>
      <c r="AP4948" s="165"/>
      <c r="AR4948" s="165"/>
      <c r="AT4948" s="165"/>
      <c r="AV4948" s="165"/>
      <c r="AX4948" s="165"/>
      <c r="AZ4948" s="165"/>
      <c r="BB4948" s="165"/>
    </row>
    <row r="4949" spans="1:54" s="174" customFormat="1" ht="18.399999999999999" customHeight="1" x14ac:dyDescent="0.3">
      <c r="A4949" s="182"/>
      <c r="B4949" s="160"/>
      <c r="C4949" s="64"/>
      <c r="D4949" s="161"/>
      <c r="E4949" s="161"/>
      <c r="F4949" s="165"/>
      <c r="H4949" s="165"/>
      <c r="J4949" s="165"/>
      <c r="L4949" s="165"/>
      <c r="N4949" s="165"/>
      <c r="P4949" s="165"/>
      <c r="R4949" s="165"/>
      <c r="T4949" s="165"/>
      <c r="V4949" s="165"/>
      <c r="X4949" s="165"/>
      <c r="Z4949" s="165"/>
      <c r="AB4949" s="165"/>
      <c r="AD4949" s="165"/>
      <c r="AF4949" s="165"/>
      <c r="AH4949" s="165"/>
      <c r="AJ4949" s="165"/>
      <c r="AL4949" s="165"/>
      <c r="AN4949" s="165"/>
      <c r="AP4949" s="165"/>
      <c r="AR4949" s="165"/>
      <c r="AT4949" s="165"/>
      <c r="AV4949" s="165"/>
      <c r="AX4949" s="165"/>
      <c r="AZ4949" s="165"/>
      <c r="BB4949" s="165"/>
    </row>
    <row r="4950" spans="1:54" s="174" customFormat="1" ht="18.399999999999999" customHeight="1" x14ac:dyDescent="0.3">
      <c r="A4950" s="182"/>
      <c r="B4950" s="160"/>
      <c r="C4950" s="64"/>
      <c r="D4950" s="161"/>
      <c r="E4950" s="161"/>
      <c r="F4950" s="165"/>
      <c r="H4950" s="165"/>
      <c r="J4950" s="165"/>
      <c r="L4950" s="165"/>
      <c r="N4950" s="165"/>
      <c r="P4950" s="165"/>
      <c r="R4950" s="165"/>
      <c r="T4950" s="165"/>
      <c r="V4950" s="165"/>
      <c r="X4950" s="165"/>
      <c r="Z4950" s="165"/>
      <c r="AB4950" s="165"/>
      <c r="AD4950" s="165"/>
      <c r="AF4950" s="165"/>
      <c r="AH4950" s="165"/>
      <c r="AJ4950" s="165"/>
      <c r="AL4950" s="165"/>
      <c r="AN4950" s="165"/>
      <c r="AP4950" s="165"/>
      <c r="AR4950" s="165"/>
      <c r="AT4950" s="165"/>
      <c r="AV4950" s="165"/>
      <c r="AX4950" s="165"/>
      <c r="AZ4950" s="165"/>
      <c r="BB4950" s="165"/>
    </row>
    <row r="4951" spans="1:54" s="174" customFormat="1" ht="18.399999999999999" customHeight="1" x14ac:dyDescent="0.3">
      <c r="A4951" s="180"/>
      <c r="C4951" s="81"/>
      <c r="E4951" s="161"/>
      <c r="J4951" s="164"/>
      <c r="L4951" s="164"/>
      <c r="N4951" s="164"/>
      <c r="P4951" s="164"/>
      <c r="R4951" s="164"/>
      <c r="T4951" s="164"/>
      <c r="V4951" s="164"/>
      <c r="X4951" s="164"/>
      <c r="Z4951" s="164"/>
      <c r="AB4951" s="164"/>
      <c r="AD4951" s="164"/>
      <c r="AF4951" s="164"/>
      <c r="AH4951" s="164"/>
      <c r="AJ4951" s="164"/>
      <c r="AL4951" s="164"/>
      <c r="AN4951" s="164"/>
      <c r="AP4951" s="164"/>
      <c r="AR4951" s="164"/>
      <c r="AT4951" s="164"/>
      <c r="AV4951" s="164"/>
      <c r="AX4951" s="164"/>
      <c r="AZ4951" s="164"/>
      <c r="BB4951" s="164"/>
    </row>
    <row r="4952" spans="1:54" s="174" customFormat="1" ht="18.399999999999999" customHeight="1" x14ac:dyDescent="0.3">
      <c r="A4952" s="200"/>
      <c r="B4952" s="173"/>
      <c r="C4952" s="80"/>
      <c r="D4952" s="161"/>
      <c r="E4952" s="161"/>
      <c r="H4952" s="165"/>
      <c r="J4952" s="165"/>
      <c r="L4952" s="165"/>
      <c r="N4952" s="165"/>
      <c r="P4952" s="165"/>
      <c r="R4952" s="165"/>
      <c r="T4952" s="165"/>
      <c r="V4952" s="165"/>
      <c r="X4952" s="165"/>
      <c r="Z4952" s="165"/>
      <c r="AB4952" s="165"/>
      <c r="AD4952" s="165"/>
      <c r="AF4952" s="165"/>
      <c r="AH4952" s="165"/>
      <c r="AJ4952" s="165"/>
      <c r="AL4952" s="165"/>
      <c r="AN4952" s="165"/>
      <c r="AP4952" s="165"/>
      <c r="AR4952" s="165"/>
      <c r="AT4952" s="165"/>
      <c r="AV4952" s="165"/>
      <c r="AX4952" s="165"/>
      <c r="AZ4952" s="165"/>
      <c r="BB4952" s="165"/>
    </row>
    <row r="4953" spans="1:54" s="174" customFormat="1" ht="18.399999999999999" customHeight="1" x14ac:dyDescent="0.3">
      <c r="A4953" s="182"/>
      <c r="B4953" s="160"/>
      <c r="C4953" s="64"/>
      <c r="D4953" s="161"/>
      <c r="E4953" s="161"/>
      <c r="H4953" s="165"/>
      <c r="J4953" s="165"/>
      <c r="L4953" s="165"/>
      <c r="N4953" s="165"/>
      <c r="P4953" s="165"/>
      <c r="R4953" s="165"/>
      <c r="T4953" s="165"/>
      <c r="V4953" s="165"/>
      <c r="X4953" s="165"/>
      <c r="Z4953" s="165"/>
      <c r="AB4953" s="165"/>
      <c r="AD4953" s="165"/>
      <c r="AF4953" s="165"/>
      <c r="AH4953" s="165"/>
      <c r="AJ4953" s="165"/>
      <c r="AL4953" s="165"/>
      <c r="AN4953" s="165"/>
      <c r="AP4953" s="165"/>
      <c r="AR4953" s="165"/>
      <c r="AT4953" s="165"/>
      <c r="AV4953" s="165"/>
      <c r="AX4953" s="165"/>
      <c r="AZ4953" s="165"/>
      <c r="BB4953" s="165"/>
    </row>
    <row r="4954" spans="1:54" s="174" customFormat="1" ht="18.399999999999999" customHeight="1" x14ac:dyDescent="0.3">
      <c r="A4954" s="182"/>
      <c r="B4954" s="160"/>
      <c r="C4954" s="64"/>
      <c r="D4954" s="161"/>
      <c r="E4954" s="161"/>
      <c r="J4954" s="164"/>
      <c r="L4954" s="164"/>
      <c r="N4954" s="164"/>
      <c r="P4954" s="164"/>
      <c r="R4954" s="164"/>
      <c r="T4954" s="164"/>
      <c r="V4954" s="164"/>
      <c r="X4954" s="164"/>
      <c r="Z4954" s="164"/>
      <c r="AB4954" s="164"/>
      <c r="AD4954" s="164"/>
      <c r="AF4954" s="164"/>
      <c r="AH4954" s="164"/>
      <c r="AJ4954" s="164"/>
      <c r="AL4954" s="164"/>
      <c r="AN4954" s="164"/>
      <c r="AP4954" s="164"/>
      <c r="AR4954" s="164"/>
      <c r="AT4954" s="164"/>
      <c r="AV4954" s="164"/>
      <c r="AX4954" s="164"/>
      <c r="AZ4954" s="164"/>
      <c r="BB4954" s="164"/>
    </row>
    <row r="4955" spans="1:54" s="174" customFormat="1" ht="18.399999999999999" customHeight="1" x14ac:dyDescent="0.3">
      <c r="A4955" s="182"/>
      <c r="B4955" s="160"/>
      <c r="C4955" s="64"/>
      <c r="D4955" s="161"/>
      <c r="E4955" s="161"/>
      <c r="H4955" s="178"/>
      <c r="J4955" s="178"/>
      <c r="L4955" s="178"/>
      <c r="N4955" s="178"/>
      <c r="P4955" s="178"/>
      <c r="R4955" s="178"/>
      <c r="T4955" s="178"/>
      <c r="V4955" s="178"/>
      <c r="X4955" s="178"/>
      <c r="Z4955" s="178"/>
      <c r="AB4955" s="178"/>
      <c r="AD4955" s="178"/>
      <c r="AF4955" s="178"/>
      <c r="AH4955" s="178"/>
      <c r="AJ4955" s="178"/>
      <c r="AL4955" s="178"/>
      <c r="AN4955" s="178"/>
      <c r="AP4955" s="178"/>
      <c r="AR4955" s="178"/>
      <c r="AT4955" s="178"/>
      <c r="AV4955" s="178"/>
      <c r="AX4955" s="178"/>
      <c r="AZ4955" s="178"/>
      <c r="BB4955" s="178"/>
    </row>
    <row r="4956" spans="1:54" s="174" customFormat="1" ht="18.399999999999999" customHeight="1" x14ac:dyDescent="0.3">
      <c r="A4956" s="182"/>
      <c r="B4956" s="160"/>
      <c r="C4956" s="64"/>
      <c r="D4956" s="161"/>
      <c r="E4956" s="161"/>
      <c r="H4956" s="178"/>
      <c r="J4956" s="178"/>
      <c r="L4956" s="178"/>
      <c r="N4956" s="178"/>
      <c r="P4956" s="178"/>
      <c r="R4956" s="178"/>
      <c r="T4956" s="178"/>
      <c r="V4956" s="178"/>
      <c r="X4956" s="178"/>
      <c r="Z4956" s="178"/>
      <c r="AB4956" s="178"/>
      <c r="AD4956" s="178"/>
      <c r="AF4956" s="178"/>
      <c r="AH4956" s="178"/>
      <c r="AJ4956" s="178"/>
      <c r="AL4956" s="178"/>
      <c r="AN4956" s="178"/>
      <c r="AP4956" s="178"/>
      <c r="AR4956" s="178"/>
      <c r="AT4956" s="178"/>
      <c r="AV4956" s="178"/>
      <c r="AX4956" s="178"/>
      <c r="AZ4956" s="178"/>
      <c r="BB4956" s="178"/>
    </row>
    <row r="4957" spans="1:54" s="174" customFormat="1" ht="18.399999999999999" customHeight="1" x14ac:dyDescent="0.3">
      <c r="A4957" s="182"/>
      <c r="B4957" s="160"/>
      <c r="C4957" s="64"/>
      <c r="D4957" s="161"/>
      <c r="E4957" s="161"/>
      <c r="H4957" s="165"/>
      <c r="J4957" s="165"/>
      <c r="L4957" s="165"/>
      <c r="N4957" s="165"/>
      <c r="P4957" s="165"/>
      <c r="R4957" s="165"/>
      <c r="T4957" s="165"/>
      <c r="V4957" s="165"/>
      <c r="X4957" s="165"/>
      <c r="Z4957" s="165"/>
      <c r="AB4957" s="165"/>
      <c r="AD4957" s="165"/>
      <c r="AF4957" s="165"/>
      <c r="AH4957" s="165"/>
      <c r="AJ4957" s="165"/>
      <c r="AL4957" s="165"/>
      <c r="AN4957" s="165"/>
      <c r="AP4957" s="165"/>
      <c r="AR4957" s="165"/>
      <c r="AT4957" s="165"/>
      <c r="AV4957" s="165"/>
      <c r="AX4957" s="165"/>
      <c r="AZ4957" s="165"/>
      <c r="BB4957" s="165"/>
    </row>
    <row r="4958" spans="1:54" s="174" customFormat="1" ht="18.399999999999999" customHeight="1" x14ac:dyDescent="0.3">
      <c r="A4958" s="182"/>
      <c r="B4958" s="160"/>
      <c r="C4958" s="64"/>
      <c r="D4958" s="161"/>
      <c r="E4958" s="161"/>
      <c r="H4958" s="165"/>
      <c r="J4958" s="165"/>
      <c r="L4958" s="165"/>
      <c r="N4958" s="165"/>
      <c r="P4958" s="165"/>
      <c r="R4958" s="165"/>
      <c r="T4958" s="165"/>
      <c r="V4958" s="165"/>
      <c r="X4958" s="165"/>
      <c r="Z4958" s="165"/>
      <c r="AB4958" s="165"/>
      <c r="AD4958" s="165"/>
      <c r="AF4958" s="165"/>
      <c r="AH4958" s="165"/>
      <c r="AJ4958" s="165"/>
      <c r="AL4958" s="165"/>
      <c r="AN4958" s="165"/>
      <c r="AP4958" s="165"/>
      <c r="AR4958" s="165"/>
      <c r="AT4958" s="165"/>
      <c r="AV4958" s="165"/>
      <c r="AX4958" s="165"/>
      <c r="AZ4958" s="165"/>
      <c r="BB4958" s="165"/>
    </row>
    <row r="4959" spans="1:54" s="174" customFormat="1" ht="18.399999999999999" customHeight="1" x14ac:dyDescent="0.3">
      <c r="A4959" s="182"/>
      <c r="B4959" s="160"/>
      <c r="C4959" s="64"/>
      <c r="D4959" s="161"/>
      <c r="E4959" s="161"/>
      <c r="F4959" s="165"/>
      <c r="H4959" s="165"/>
      <c r="J4959" s="165"/>
      <c r="L4959" s="165"/>
      <c r="N4959" s="165"/>
      <c r="P4959" s="165"/>
      <c r="R4959" s="165"/>
      <c r="T4959" s="165"/>
      <c r="V4959" s="165"/>
      <c r="X4959" s="165"/>
      <c r="Z4959" s="165"/>
      <c r="AB4959" s="165"/>
      <c r="AD4959" s="165"/>
      <c r="AF4959" s="165"/>
      <c r="AH4959" s="165"/>
      <c r="AJ4959" s="165"/>
      <c r="AL4959" s="165"/>
      <c r="AN4959" s="165"/>
      <c r="AP4959" s="165"/>
      <c r="AR4959" s="165"/>
      <c r="AT4959" s="165"/>
      <c r="AV4959" s="165"/>
      <c r="AX4959" s="165"/>
      <c r="AZ4959" s="165"/>
      <c r="BB4959" s="165"/>
    </row>
    <row r="4960" spans="1:54" s="174" customFormat="1" ht="18.399999999999999" customHeight="1" x14ac:dyDescent="0.3">
      <c r="A4960" s="182"/>
      <c r="B4960" s="160"/>
      <c r="C4960" s="64"/>
      <c r="D4960" s="161"/>
      <c r="E4960" s="161"/>
      <c r="H4960" s="165"/>
      <c r="J4960" s="165"/>
      <c r="L4960" s="165"/>
      <c r="N4960" s="165"/>
      <c r="P4960" s="165"/>
      <c r="R4960" s="165"/>
      <c r="T4960" s="165"/>
      <c r="V4960" s="165"/>
      <c r="X4960" s="165"/>
      <c r="Z4960" s="165"/>
      <c r="AB4960" s="165"/>
      <c r="AD4960" s="165"/>
      <c r="AF4960" s="165"/>
      <c r="AH4960" s="165"/>
      <c r="AJ4960" s="165"/>
      <c r="AL4960" s="165"/>
      <c r="AN4960" s="165"/>
      <c r="AP4960" s="165"/>
      <c r="AR4960" s="165"/>
      <c r="AT4960" s="165"/>
      <c r="AV4960" s="165"/>
      <c r="AX4960" s="165"/>
      <c r="AZ4960" s="165"/>
      <c r="BB4960" s="165"/>
    </row>
    <row r="4961" spans="1:54" s="174" customFormat="1" ht="18.399999999999999" customHeight="1" x14ac:dyDescent="0.3">
      <c r="A4961" s="200"/>
      <c r="B4961" s="173"/>
      <c r="C4961" s="67"/>
      <c r="D4961" s="161"/>
      <c r="E4961" s="161"/>
      <c r="H4961" s="165"/>
      <c r="J4961" s="165"/>
      <c r="L4961" s="165"/>
      <c r="N4961" s="165"/>
      <c r="P4961" s="165"/>
      <c r="R4961" s="165"/>
      <c r="T4961" s="165"/>
      <c r="V4961" s="165"/>
      <c r="X4961" s="165"/>
      <c r="Z4961" s="165"/>
      <c r="AB4961" s="165"/>
      <c r="AD4961" s="165"/>
      <c r="AF4961" s="165"/>
      <c r="AH4961" s="165"/>
      <c r="AJ4961" s="165"/>
      <c r="AL4961" s="165"/>
      <c r="AN4961" s="165"/>
      <c r="AP4961" s="165"/>
      <c r="AR4961" s="165"/>
      <c r="AT4961" s="165"/>
      <c r="AV4961" s="165"/>
      <c r="AX4961" s="165"/>
      <c r="AZ4961" s="165"/>
      <c r="BB4961" s="165"/>
    </row>
    <row r="4962" spans="1:54" s="174" customFormat="1" ht="18.399999999999999" customHeight="1" x14ac:dyDescent="0.3">
      <c r="A4962" s="200"/>
      <c r="B4962" s="173"/>
      <c r="C4962" s="67"/>
      <c r="D4962" s="161"/>
      <c r="E4962" s="161"/>
      <c r="H4962" s="165"/>
      <c r="J4962" s="165"/>
      <c r="L4962" s="165"/>
      <c r="N4962" s="165"/>
      <c r="P4962" s="165"/>
      <c r="R4962" s="165"/>
      <c r="T4962" s="165"/>
      <c r="V4962" s="165"/>
      <c r="X4962" s="165"/>
      <c r="Z4962" s="165"/>
      <c r="AB4962" s="165"/>
      <c r="AD4962" s="165"/>
      <c r="AF4962" s="165"/>
      <c r="AH4962" s="165"/>
      <c r="AJ4962" s="165"/>
      <c r="AL4962" s="165"/>
      <c r="AN4962" s="165"/>
      <c r="AP4962" s="165"/>
      <c r="AR4962" s="165"/>
      <c r="AT4962" s="165"/>
      <c r="AV4962" s="165"/>
      <c r="AX4962" s="165"/>
      <c r="AZ4962" s="165"/>
      <c r="BB4962" s="165"/>
    </row>
    <row r="4963" spans="1:54" s="174" customFormat="1" ht="18.399999999999999" customHeight="1" x14ac:dyDescent="0.3">
      <c r="A4963" s="182"/>
      <c r="B4963" s="161"/>
      <c r="C4963" s="89"/>
      <c r="D4963" s="164"/>
      <c r="E4963" s="161"/>
      <c r="H4963" s="165"/>
      <c r="J4963" s="165"/>
      <c r="L4963" s="165"/>
      <c r="N4963" s="165"/>
      <c r="P4963" s="165"/>
      <c r="R4963" s="165"/>
      <c r="T4963" s="165"/>
      <c r="V4963" s="165"/>
      <c r="X4963" s="165"/>
      <c r="Z4963" s="165"/>
      <c r="AB4963" s="165"/>
      <c r="AD4963" s="165"/>
      <c r="AF4963" s="165"/>
      <c r="AH4963" s="165"/>
      <c r="AJ4963" s="165"/>
      <c r="AL4963" s="165"/>
      <c r="AN4963" s="165"/>
      <c r="AP4963" s="165"/>
      <c r="AR4963" s="165"/>
      <c r="AT4963" s="165"/>
      <c r="AV4963" s="165"/>
      <c r="AX4963" s="165"/>
      <c r="AZ4963" s="165"/>
      <c r="BB4963" s="165"/>
    </row>
    <row r="4964" spans="1:54" s="174" customFormat="1" ht="18.399999999999999" customHeight="1" x14ac:dyDescent="0.3">
      <c r="A4964" s="182"/>
      <c r="B4964" s="160"/>
      <c r="C4964" s="64"/>
      <c r="D4964" s="161"/>
      <c r="E4964" s="161"/>
      <c r="H4964" s="178"/>
      <c r="J4964" s="165"/>
      <c r="L4964" s="165"/>
      <c r="N4964" s="165"/>
      <c r="P4964" s="165"/>
      <c r="R4964" s="165"/>
      <c r="T4964" s="165"/>
      <c r="V4964" s="165"/>
      <c r="X4964" s="165"/>
      <c r="Z4964" s="165"/>
      <c r="AB4964" s="165"/>
      <c r="AD4964" s="165"/>
      <c r="AF4964" s="165"/>
      <c r="AH4964" s="165"/>
      <c r="AJ4964" s="165"/>
      <c r="AL4964" s="165"/>
      <c r="AN4964" s="165"/>
      <c r="AP4964" s="165"/>
      <c r="AR4964" s="165"/>
      <c r="AT4964" s="165"/>
      <c r="AV4964" s="165"/>
      <c r="AX4964" s="165"/>
      <c r="AZ4964" s="165"/>
      <c r="BB4964" s="165"/>
    </row>
    <row r="4965" spans="1:54" s="174" customFormat="1" ht="18.399999999999999" customHeight="1" x14ac:dyDescent="0.3">
      <c r="A4965" s="182"/>
      <c r="B4965" s="160"/>
      <c r="C4965" s="64"/>
      <c r="D4965" s="161"/>
      <c r="E4965" s="161"/>
      <c r="H4965" s="165"/>
      <c r="J4965" s="165"/>
      <c r="L4965" s="165"/>
      <c r="N4965" s="165"/>
      <c r="P4965" s="165"/>
      <c r="R4965" s="165"/>
      <c r="T4965" s="165"/>
      <c r="V4965" s="165"/>
      <c r="X4965" s="165"/>
      <c r="Z4965" s="165"/>
      <c r="AB4965" s="165"/>
      <c r="AD4965" s="165"/>
      <c r="AF4965" s="165"/>
      <c r="AH4965" s="165"/>
      <c r="AJ4965" s="165"/>
      <c r="AL4965" s="165"/>
      <c r="AN4965" s="165"/>
      <c r="AP4965" s="165"/>
      <c r="AR4965" s="165"/>
      <c r="AT4965" s="165"/>
      <c r="AV4965" s="165"/>
      <c r="AX4965" s="165"/>
      <c r="AZ4965" s="165"/>
      <c r="BB4965" s="165"/>
    </row>
    <row r="4966" spans="1:54" s="174" customFormat="1" ht="18.399999999999999" customHeight="1" x14ac:dyDescent="0.3">
      <c r="A4966" s="182"/>
      <c r="B4966" s="160"/>
      <c r="C4966" s="64"/>
      <c r="D4966" s="161"/>
      <c r="E4966" s="161"/>
      <c r="J4966" s="165"/>
      <c r="L4966" s="165"/>
      <c r="N4966" s="165"/>
      <c r="P4966" s="165"/>
      <c r="R4966" s="165"/>
      <c r="T4966" s="165"/>
      <c r="V4966" s="165"/>
      <c r="X4966" s="165"/>
      <c r="Z4966" s="165"/>
      <c r="AB4966" s="165"/>
      <c r="AD4966" s="165"/>
      <c r="AF4966" s="165"/>
      <c r="AH4966" s="165"/>
      <c r="AJ4966" s="165"/>
      <c r="AL4966" s="165"/>
      <c r="AN4966" s="165"/>
      <c r="AP4966" s="165"/>
      <c r="AR4966" s="165"/>
      <c r="AT4966" s="165"/>
      <c r="AV4966" s="165"/>
      <c r="AX4966" s="165"/>
      <c r="AZ4966" s="165"/>
      <c r="BB4966" s="165"/>
    </row>
    <row r="4967" spans="1:54" s="174" customFormat="1" ht="18.399999999999999" customHeight="1" x14ac:dyDescent="0.3">
      <c r="A4967" s="182"/>
      <c r="B4967" s="160"/>
      <c r="C4967" s="64"/>
      <c r="D4967" s="161"/>
      <c r="E4967" s="161"/>
      <c r="F4967" s="165"/>
      <c r="H4967" s="165"/>
      <c r="J4967" s="165"/>
      <c r="L4967" s="165"/>
      <c r="N4967" s="165"/>
      <c r="P4967" s="165"/>
      <c r="R4967" s="165"/>
      <c r="T4967" s="165"/>
      <c r="V4967" s="165"/>
      <c r="X4967" s="165"/>
      <c r="Z4967" s="165"/>
      <c r="AB4967" s="165"/>
      <c r="AD4967" s="165"/>
      <c r="AF4967" s="165"/>
      <c r="AH4967" s="165"/>
      <c r="AJ4967" s="165"/>
      <c r="AL4967" s="165"/>
      <c r="AN4967" s="165"/>
      <c r="AP4967" s="165"/>
      <c r="AR4967" s="165"/>
      <c r="AT4967" s="165"/>
      <c r="AV4967" s="165"/>
      <c r="AX4967" s="165"/>
      <c r="AZ4967" s="165"/>
      <c r="BB4967" s="165"/>
    </row>
    <row r="4968" spans="1:54" s="174" customFormat="1" ht="18.399999999999999" customHeight="1" x14ac:dyDescent="0.3">
      <c r="A4968" s="182"/>
      <c r="B4968" s="161"/>
      <c r="C4968" s="89"/>
      <c r="D4968" s="164"/>
      <c r="E4968" s="161"/>
      <c r="H4968" s="165"/>
      <c r="J4968" s="165"/>
      <c r="L4968" s="165"/>
      <c r="N4968" s="165"/>
      <c r="P4968" s="165"/>
      <c r="R4968" s="165"/>
      <c r="T4968" s="165"/>
      <c r="V4968" s="165"/>
      <c r="X4968" s="165"/>
      <c r="Z4968" s="165"/>
      <c r="AB4968" s="165"/>
      <c r="AD4968" s="165"/>
      <c r="AF4968" s="165"/>
      <c r="AH4968" s="165"/>
      <c r="AJ4968" s="165"/>
      <c r="AL4968" s="165"/>
      <c r="AN4968" s="165"/>
      <c r="AP4968" s="165"/>
      <c r="AR4968" s="165"/>
      <c r="AT4968" s="165"/>
      <c r="AV4968" s="165"/>
      <c r="AX4968" s="165"/>
      <c r="AZ4968" s="165"/>
      <c r="BB4968" s="165"/>
    </row>
    <row r="4969" spans="1:54" s="174" customFormat="1" ht="18.399999999999999" customHeight="1" x14ac:dyDescent="0.3">
      <c r="A4969" s="200"/>
      <c r="B4969" s="173"/>
      <c r="C4969" s="67"/>
      <c r="D4969" s="161"/>
      <c r="E4969" s="161"/>
      <c r="J4969" s="165"/>
      <c r="L4969" s="165"/>
      <c r="N4969" s="165"/>
      <c r="P4969" s="165"/>
      <c r="R4969" s="165"/>
      <c r="T4969" s="165"/>
      <c r="V4969" s="165"/>
      <c r="X4969" s="165"/>
      <c r="Z4969" s="165"/>
      <c r="AB4969" s="165"/>
      <c r="AD4969" s="165"/>
      <c r="AF4969" s="165"/>
      <c r="AH4969" s="165"/>
      <c r="AJ4969" s="165"/>
      <c r="AL4969" s="165"/>
      <c r="AN4969" s="165"/>
      <c r="AP4969" s="165"/>
      <c r="AR4969" s="165"/>
      <c r="AT4969" s="165"/>
      <c r="AV4969" s="165"/>
      <c r="AX4969" s="165"/>
      <c r="AZ4969" s="165"/>
      <c r="BB4969" s="165"/>
    </row>
    <row r="4970" spans="1:54" s="174" customFormat="1" ht="18.399999999999999" customHeight="1" x14ac:dyDescent="0.3">
      <c r="A4970" s="182"/>
      <c r="B4970" s="160"/>
      <c r="C4970" s="64"/>
      <c r="D4970" s="161"/>
      <c r="E4970" s="161"/>
      <c r="H4970" s="165"/>
      <c r="J4970" s="165"/>
      <c r="L4970" s="165"/>
      <c r="N4970" s="165"/>
      <c r="P4970" s="165"/>
      <c r="R4970" s="165"/>
      <c r="T4970" s="165"/>
      <c r="V4970" s="165"/>
      <c r="X4970" s="165"/>
      <c r="Z4970" s="165"/>
      <c r="AB4970" s="165"/>
      <c r="AD4970" s="165"/>
      <c r="AF4970" s="165"/>
      <c r="AH4970" s="165"/>
      <c r="AJ4970" s="165"/>
      <c r="AL4970" s="165"/>
      <c r="AN4970" s="165"/>
      <c r="AP4970" s="165"/>
      <c r="AR4970" s="165"/>
      <c r="AT4970" s="165"/>
      <c r="AV4970" s="165"/>
      <c r="AX4970" s="165"/>
      <c r="AZ4970" s="165"/>
      <c r="BB4970" s="165"/>
    </row>
    <row r="4971" spans="1:54" s="174" customFormat="1" ht="18.399999999999999" customHeight="1" x14ac:dyDescent="0.3">
      <c r="A4971" s="182"/>
      <c r="B4971" s="161"/>
      <c r="C4971" s="89"/>
      <c r="D4971" s="164"/>
      <c r="E4971" s="161"/>
      <c r="H4971" s="165"/>
      <c r="J4971" s="165"/>
      <c r="L4971" s="165"/>
      <c r="N4971" s="165"/>
      <c r="P4971" s="165"/>
      <c r="R4971" s="165"/>
      <c r="T4971" s="165"/>
      <c r="V4971" s="165"/>
      <c r="X4971" s="165"/>
      <c r="Z4971" s="165"/>
      <c r="AB4971" s="165"/>
      <c r="AD4971" s="165"/>
      <c r="AF4971" s="165"/>
      <c r="AH4971" s="165"/>
      <c r="AJ4971" s="165"/>
      <c r="AL4971" s="165"/>
      <c r="AN4971" s="165"/>
      <c r="AP4971" s="165"/>
      <c r="AR4971" s="165"/>
      <c r="AT4971" s="165"/>
      <c r="AV4971" s="165"/>
      <c r="AX4971" s="165"/>
      <c r="AZ4971" s="165"/>
      <c r="BB4971" s="165"/>
    </row>
    <row r="4972" spans="1:54" s="174" customFormat="1" ht="18.399999999999999" customHeight="1" x14ac:dyDescent="0.3">
      <c r="A4972" s="182"/>
      <c r="B4972" s="160"/>
      <c r="C4972" s="64"/>
      <c r="D4972" s="161"/>
      <c r="E4972" s="161"/>
      <c r="F4972" s="165"/>
      <c r="H4972" s="165"/>
      <c r="J4972" s="165"/>
      <c r="L4972" s="165"/>
      <c r="N4972" s="165"/>
      <c r="P4972" s="165"/>
      <c r="R4972" s="165"/>
      <c r="T4972" s="165"/>
      <c r="V4972" s="165"/>
      <c r="X4972" s="165"/>
      <c r="Z4972" s="165"/>
      <c r="AB4972" s="165"/>
      <c r="AD4972" s="165"/>
      <c r="AF4972" s="165"/>
      <c r="AH4972" s="165"/>
      <c r="AJ4972" s="165"/>
      <c r="AL4972" s="165"/>
      <c r="AN4972" s="165"/>
      <c r="AP4972" s="165"/>
      <c r="AR4972" s="165"/>
      <c r="AT4972" s="165"/>
      <c r="AV4972" s="165"/>
      <c r="AX4972" s="165"/>
      <c r="AZ4972" s="165"/>
      <c r="BB4972" s="165"/>
    </row>
    <row r="4973" spans="1:54" s="174" customFormat="1" ht="18.399999999999999" customHeight="1" x14ac:dyDescent="0.3">
      <c r="A4973" s="182"/>
      <c r="B4973" s="160"/>
      <c r="C4973" s="64"/>
      <c r="D4973" s="161"/>
      <c r="E4973" s="161"/>
      <c r="F4973" s="165"/>
      <c r="H4973" s="165"/>
      <c r="J4973" s="165"/>
      <c r="L4973" s="165"/>
      <c r="N4973" s="165"/>
      <c r="P4973" s="165"/>
      <c r="R4973" s="165"/>
      <c r="T4973" s="165"/>
      <c r="V4973" s="165"/>
      <c r="X4973" s="165"/>
      <c r="Z4973" s="165"/>
      <c r="AB4973" s="165"/>
      <c r="AD4973" s="165"/>
      <c r="AF4973" s="165"/>
      <c r="AH4973" s="165"/>
      <c r="AJ4973" s="165"/>
      <c r="AL4973" s="165"/>
      <c r="AN4973" s="165"/>
      <c r="AP4973" s="165"/>
      <c r="AR4973" s="165"/>
      <c r="AT4973" s="165"/>
      <c r="AV4973" s="165"/>
      <c r="AX4973" s="165"/>
      <c r="AZ4973" s="165"/>
      <c r="BB4973" s="165"/>
    </row>
    <row r="4974" spans="1:54" s="174" customFormat="1" ht="18.399999999999999" customHeight="1" x14ac:dyDescent="0.3">
      <c r="A4974" s="182"/>
      <c r="B4974" s="160"/>
      <c r="C4974" s="64"/>
      <c r="D4974" s="161"/>
      <c r="E4974" s="161"/>
      <c r="H4974" s="165"/>
      <c r="J4974" s="165"/>
      <c r="L4974" s="165"/>
      <c r="N4974" s="165"/>
      <c r="P4974" s="165"/>
      <c r="R4974" s="165"/>
      <c r="T4974" s="165"/>
      <c r="V4974" s="165"/>
      <c r="X4974" s="165"/>
      <c r="Z4974" s="165"/>
      <c r="AB4974" s="165"/>
      <c r="AD4974" s="165"/>
      <c r="AF4974" s="165"/>
      <c r="AH4974" s="165"/>
      <c r="AJ4974" s="165"/>
      <c r="AL4974" s="165"/>
      <c r="AN4974" s="165"/>
      <c r="AP4974" s="165"/>
      <c r="AR4974" s="165"/>
      <c r="AT4974" s="165"/>
      <c r="AV4974" s="165"/>
      <c r="AX4974" s="165"/>
      <c r="AZ4974" s="165"/>
      <c r="BB4974" s="165"/>
    </row>
    <row r="4975" spans="1:54" s="174" customFormat="1" ht="18.399999999999999" customHeight="1" x14ac:dyDescent="0.3">
      <c r="A4975" s="182"/>
      <c r="B4975" s="160"/>
      <c r="C4975" s="64"/>
      <c r="D4975" s="161"/>
      <c r="E4975" s="161"/>
      <c r="H4975" s="165"/>
      <c r="J4975" s="165"/>
      <c r="L4975" s="165"/>
      <c r="N4975" s="165"/>
      <c r="P4975" s="165"/>
      <c r="R4975" s="165"/>
      <c r="T4975" s="165"/>
      <c r="V4975" s="165"/>
      <c r="X4975" s="165"/>
      <c r="Z4975" s="165"/>
      <c r="AB4975" s="165"/>
      <c r="AD4975" s="165"/>
      <c r="AF4975" s="165"/>
      <c r="AH4975" s="165"/>
      <c r="AJ4975" s="165"/>
      <c r="AL4975" s="165"/>
      <c r="AN4975" s="165"/>
      <c r="AP4975" s="165"/>
      <c r="AR4975" s="165"/>
      <c r="AT4975" s="165"/>
      <c r="AV4975" s="165"/>
      <c r="AX4975" s="165"/>
      <c r="AZ4975" s="165"/>
      <c r="BB4975" s="165"/>
    </row>
    <row r="4976" spans="1:54" s="174" customFormat="1" ht="18.399999999999999" customHeight="1" x14ac:dyDescent="0.3">
      <c r="A4976" s="182"/>
      <c r="B4976" s="160"/>
      <c r="C4976" s="64"/>
      <c r="D4976" s="161"/>
      <c r="E4976" s="161"/>
      <c r="J4976" s="165"/>
      <c r="L4976" s="165"/>
      <c r="N4976" s="165"/>
      <c r="P4976" s="165"/>
      <c r="R4976" s="165"/>
      <c r="T4976" s="165"/>
      <c r="V4976" s="165"/>
      <c r="X4976" s="165"/>
      <c r="Z4976" s="165"/>
      <c r="AB4976" s="165"/>
      <c r="AD4976" s="165"/>
      <c r="AF4976" s="165"/>
      <c r="AH4976" s="165"/>
      <c r="AJ4976" s="165"/>
      <c r="AL4976" s="165"/>
      <c r="AN4976" s="165"/>
      <c r="AP4976" s="165"/>
      <c r="AR4976" s="165"/>
      <c r="AT4976" s="165"/>
      <c r="AV4976" s="165"/>
      <c r="AX4976" s="165"/>
      <c r="AZ4976" s="165"/>
      <c r="BB4976" s="165"/>
    </row>
    <row r="4977" spans="1:54" s="174" customFormat="1" ht="18.399999999999999" customHeight="1" x14ac:dyDescent="0.3">
      <c r="A4977" s="182"/>
      <c r="B4977" s="160"/>
      <c r="C4977" s="64"/>
      <c r="D4977" s="161"/>
      <c r="E4977" s="161"/>
      <c r="F4977" s="165"/>
      <c r="H4977" s="165"/>
      <c r="J4977" s="165"/>
      <c r="L4977" s="165"/>
      <c r="N4977" s="165"/>
      <c r="P4977" s="165"/>
      <c r="R4977" s="165"/>
      <c r="T4977" s="165"/>
      <c r="V4977" s="165"/>
      <c r="X4977" s="165"/>
      <c r="Z4977" s="165"/>
      <c r="AB4977" s="165"/>
      <c r="AD4977" s="165"/>
      <c r="AF4977" s="165"/>
      <c r="AH4977" s="165"/>
      <c r="AJ4977" s="165"/>
      <c r="AL4977" s="165"/>
      <c r="AN4977" s="165"/>
      <c r="AP4977" s="165"/>
      <c r="AR4977" s="165"/>
      <c r="AT4977" s="165"/>
      <c r="AV4977" s="165"/>
      <c r="AX4977" s="165"/>
      <c r="AZ4977" s="165"/>
      <c r="BB4977" s="165"/>
    </row>
    <row r="4978" spans="1:54" s="174" customFormat="1" ht="18.399999999999999" customHeight="1" x14ac:dyDescent="0.3">
      <c r="A4978" s="182"/>
      <c r="B4978" s="160"/>
      <c r="C4978" s="64"/>
      <c r="D4978" s="161"/>
      <c r="E4978" s="161"/>
      <c r="F4978" s="165"/>
      <c r="H4978" s="165"/>
      <c r="J4978" s="165"/>
      <c r="L4978" s="165"/>
      <c r="N4978" s="165"/>
      <c r="P4978" s="165"/>
      <c r="R4978" s="165"/>
      <c r="T4978" s="165"/>
      <c r="V4978" s="165"/>
      <c r="X4978" s="165"/>
      <c r="Z4978" s="165"/>
      <c r="AB4978" s="165"/>
      <c r="AD4978" s="165"/>
      <c r="AF4978" s="165"/>
      <c r="AH4978" s="165"/>
      <c r="AJ4978" s="165"/>
      <c r="AL4978" s="165"/>
      <c r="AN4978" s="165"/>
      <c r="AP4978" s="165"/>
      <c r="AR4978" s="165"/>
      <c r="AT4978" s="165"/>
      <c r="AV4978" s="165"/>
      <c r="AX4978" s="165"/>
      <c r="AZ4978" s="165"/>
      <c r="BB4978" s="165"/>
    </row>
    <row r="4979" spans="1:54" s="174" customFormat="1" ht="18.399999999999999" customHeight="1" x14ac:dyDescent="0.3">
      <c r="A4979" s="182"/>
      <c r="B4979" s="161"/>
      <c r="C4979" s="89"/>
      <c r="D4979" s="164"/>
      <c r="E4979" s="161"/>
      <c r="H4979" s="165"/>
      <c r="J4979" s="165"/>
      <c r="L4979" s="165"/>
      <c r="N4979" s="165"/>
      <c r="P4979" s="165"/>
      <c r="R4979" s="165"/>
      <c r="T4979" s="165"/>
      <c r="V4979" s="165"/>
      <c r="X4979" s="165"/>
      <c r="Z4979" s="165"/>
      <c r="AB4979" s="165"/>
      <c r="AD4979" s="165"/>
      <c r="AF4979" s="165"/>
      <c r="AH4979" s="165"/>
      <c r="AJ4979" s="165"/>
      <c r="AL4979" s="165"/>
      <c r="AN4979" s="165"/>
      <c r="AP4979" s="165"/>
      <c r="AR4979" s="165"/>
      <c r="AT4979" s="165"/>
      <c r="AV4979" s="165"/>
      <c r="AX4979" s="165"/>
      <c r="AZ4979" s="165"/>
      <c r="BB4979" s="165"/>
    </row>
    <row r="4980" spans="1:54" s="174" customFormat="1" ht="18.399999999999999" customHeight="1" x14ac:dyDescent="0.3">
      <c r="A4980" s="182"/>
      <c r="B4980" s="160"/>
      <c r="C4980" s="64"/>
      <c r="D4980" s="161"/>
      <c r="E4980" s="161"/>
      <c r="H4980" s="165"/>
      <c r="J4980" s="165"/>
      <c r="L4980" s="165"/>
      <c r="N4980" s="165"/>
      <c r="P4980" s="165"/>
      <c r="R4980" s="165"/>
      <c r="T4980" s="165"/>
      <c r="V4980" s="165"/>
      <c r="X4980" s="165"/>
      <c r="Z4980" s="165"/>
      <c r="AB4980" s="165"/>
      <c r="AD4980" s="165"/>
      <c r="AF4980" s="165"/>
      <c r="AH4980" s="165"/>
      <c r="AJ4980" s="165"/>
      <c r="AL4980" s="165"/>
      <c r="AN4980" s="165"/>
      <c r="AP4980" s="165"/>
      <c r="AR4980" s="165"/>
      <c r="AT4980" s="165"/>
      <c r="AV4980" s="165"/>
      <c r="AX4980" s="165"/>
      <c r="AZ4980" s="165"/>
      <c r="BB4980" s="165"/>
    </row>
    <row r="4981" spans="1:54" s="174" customFormat="1" ht="18.399999999999999" customHeight="1" x14ac:dyDescent="0.3">
      <c r="A4981" s="182"/>
      <c r="B4981" s="160"/>
      <c r="C4981" s="64"/>
      <c r="D4981" s="161"/>
      <c r="E4981" s="161"/>
      <c r="H4981" s="178"/>
      <c r="J4981" s="178"/>
      <c r="L4981" s="178"/>
      <c r="N4981" s="178"/>
      <c r="P4981" s="178"/>
      <c r="R4981" s="178"/>
      <c r="T4981" s="178"/>
      <c r="V4981" s="178"/>
      <c r="X4981" s="178"/>
      <c r="Z4981" s="178"/>
      <c r="AB4981" s="178"/>
      <c r="AD4981" s="178"/>
      <c r="AF4981" s="178"/>
      <c r="AH4981" s="178"/>
      <c r="AJ4981" s="178"/>
      <c r="AL4981" s="178"/>
      <c r="AN4981" s="178"/>
      <c r="AP4981" s="178"/>
      <c r="AR4981" s="178"/>
      <c r="AT4981" s="178"/>
      <c r="AV4981" s="178"/>
      <c r="AX4981" s="178"/>
      <c r="AZ4981" s="178"/>
      <c r="BB4981" s="178"/>
    </row>
    <row r="4982" spans="1:54" s="174" customFormat="1" ht="18.399999999999999" customHeight="1" x14ac:dyDescent="0.3">
      <c r="A4982" s="182"/>
      <c r="B4982" s="160"/>
      <c r="C4982" s="64"/>
      <c r="D4982" s="161"/>
      <c r="E4982" s="161"/>
      <c r="H4982" s="165"/>
      <c r="J4982" s="165"/>
      <c r="L4982" s="165"/>
      <c r="N4982" s="165"/>
      <c r="P4982" s="165"/>
      <c r="R4982" s="165"/>
      <c r="T4982" s="165"/>
      <c r="V4982" s="165"/>
      <c r="X4982" s="165"/>
      <c r="Z4982" s="165"/>
      <c r="AB4982" s="165"/>
      <c r="AD4982" s="165"/>
      <c r="AF4982" s="165"/>
      <c r="AH4982" s="165"/>
      <c r="AJ4982" s="165"/>
      <c r="AL4982" s="165"/>
      <c r="AN4982" s="165"/>
      <c r="AP4982" s="165"/>
      <c r="AR4982" s="165"/>
      <c r="AT4982" s="165"/>
      <c r="AV4982" s="165"/>
      <c r="AX4982" s="165"/>
      <c r="AZ4982" s="165"/>
      <c r="BB4982" s="165"/>
    </row>
    <row r="4983" spans="1:54" s="174" customFormat="1" ht="18.399999999999999" customHeight="1" x14ac:dyDescent="0.3">
      <c r="A4983" s="182"/>
      <c r="B4983" s="160"/>
      <c r="C4983" s="64"/>
      <c r="D4983" s="161"/>
      <c r="E4983" s="161"/>
      <c r="H4983" s="165"/>
      <c r="J4983" s="165"/>
      <c r="L4983" s="165"/>
      <c r="N4983" s="165"/>
      <c r="P4983" s="165"/>
      <c r="R4983" s="165"/>
      <c r="T4983" s="165"/>
      <c r="V4983" s="165"/>
      <c r="X4983" s="165"/>
      <c r="Z4983" s="165"/>
      <c r="AB4983" s="165"/>
      <c r="AD4983" s="165"/>
      <c r="AF4983" s="165"/>
      <c r="AH4983" s="165"/>
      <c r="AJ4983" s="165"/>
      <c r="AL4983" s="165"/>
      <c r="AN4983" s="165"/>
      <c r="AP4983" s="165"/>
      <c r="AR4983" s="165"/>
      <c r="AT4983" s="165"/>
      <c r="AV4983" s="165"/>
      <c r="AX4983" s="165"/>
      <c r="AZ4983" s="165"/>
      <c r="BB4983" s="165"/>
    </row>
    <row r="4984" spans="1:54" s="174" customFormat="1" ht="18.399999999999999" customHeight="1" x14ac:dyDescent="0.3">
      <c r="A4984" s="182"/>
      <c r="B4984" s="160"/>
      <c r="C4984" s="64"/>
      <c r="D4984" s="161"/>
      <c r="E4984" s="161"/>
      <c r="F4984" s="165"/>
      <c r="H4984" s="165"/>
      <c r="J4984" s="165"/>
      <c r="L4984" s="165"/>
      <c r="N4984" s="165"/>
      <c r="P4984" s="165"/>
      <c r="R4984" s="165"/>
      <c r="T4984" s="165"/>
      <c r="V4984" s="165"/>
      <c r="X4984" s="165"/>
      <c r="Z4984" s="165"/>
      <c r="AB4984" s="165"/>
      <c r="AD4984" s="165"/>
      <c r="AF4984" s="165"/>
      <c r="AH4984" s="165"/>
      <c r="AJ4984" s="165"/>
      <c r="AL4984" s="165"/>
      <c r="AN4984" s="165"/>
      <c r="AP4984" s="165"/>
      <c r="AR4984" s="165"/>
      <c r="AT4984" s="165"/>
      <c r="AV4984" s="165"/>
      <c r="AX4984" s="165"/>
      <c r="AZ4984" s="165"/>
      <c r="BB4984" s="165"/>
    </row>
    <row r="4985" spans="1:54" s="174" customFormat="1" ht="18.399999999999999" customHeight="1" x14ac:dyDescent="0.3">
      <c r="A4985" s="182"/>
      <c r="B4985" s="160"/>
      <c r="C4985" s="64"/>
      <c r="D4985" s="161"/>
      <c r="E4985" s="161"/>
      <c r="F4985" s="165"/>
      <c r="H4985" s="165"/>
      <c r="J4985" s="165"/>
      <c r="L4985" s="165"/>
      <c r="N4985" s="165"/>
      <c r="P4985" s="165"/>
      <c r="R4985" s="165"/>
      <c r="T4985" s="165"/>
      <c r="V4985" s="165"/>
      <c r="X4985" s="165"/>
      <c r="Z4985" s="165"/>
      <c r="AB4985" s="165"/>
      <c r="AD4985" s="165"/>
      <c r="AF4985" s="165"/>
      <c r="AH4985" s="165"/>
      <c r="AJ4985" s="165"/>
      <c r="AL4985" s="165"/>
      <c r="AN4985" s="165"/>
      <c r="AP4985" s="165"/>
      <c r="AR4985" s="165"/>
      <c r="AT4985" s="165"/>
      <c r="AV4985" s="165"/>
      <c r="AX4985" s="165"/>
      <c r="AZ4985" s="165"/>
      <c r="BB4985" s="165"/>
    </row>
    <row r="4986" spans="1:54" s="174" customFormat="1" ht="18.399999999999999" customHeight="1" x14ac:dyDescent="0.3">
      <c r="A4986" s="206"/>
      <c r="B4986" s="161"/>
      <c r="C4986" s="89"/>
      <c r="D4986" s="177"/>
      <c r="E4986" s="161"/>
      <c r="F4986" s="165"/>
      <c r="H4986" s="165"/>
      <c r="J4986" s="165"/>
      <c r="L4986" s="165"/>
      <c r="N4986" s="165"/>
      <c r="P4986" s="165"/>
      <c r="R4986" s="165"/>
      <c r="T4986" s="165"/>
      <c r="V4986" s="165"/>
      <c r="X4986" s="165"/>
      <c r="Z4986" s="165"/>
      <c r="AB4986" s="165"/>
      <c r="AD4986" s="165"/>
      <c r="AF4986" s="165"/>
      <c r="AH4986" s="165"/>
      <c r="AJ4986" s="165"/>
      <c r="AL4986" s="165"/>
      <c r="AN4986" s="165"/>
      <c r="AP4986" s="165"/>
      <c r="AR4986" s="165"/>
      <c r="AT4986" s="165"/>
      <c r="AV4986" s="165"/>
      <c r="AX4986" s="165"/>
      <c r="AZ4986" s="165"/>
      <c r="BB4986" s="165"/>
    </row>
    <row r="4987" spans="1:54" s="174" customFormat="1" ht="18.399999999999999" customHeight="1" x14ac:dyDescent="0.3">
      <c r="A4987" s="206"/>
      <c r="B4987" s="161"/>
      <c r="C4987" s="89"/>
      <c r="D4987" s="177"/>
      <c r="E4987" s="161"/>
      <c r="F4987" s="165"/>
      <c r="H4987" s="165"/>
      <c r="J4987" s="165"/>
      <c r="L4987" s="165"/>
      <c r="N4987" s="165"/>
      <c r="P4987" s="165"/>
      <c r="R4987" s="165"/>
      <c r="T4987" s="165"/>
      <c r="V4987" s="165"/>
      <c r="X4987" s="165"/>
      <c r="Z4987" s="165"/>
      <c r="AB4987" s="165"/>
      <c r="AD4987" s="165"/>
      <c r="AF4987" s="165"/>
      <c r="AH4987" s="165"/>
      <c r="AJ4987" s="165"/>
      <c r="AL4987" s="165"/>
      <c r="AN4987" s="165"/>
      <c r="AP4987" s="165"/>
      <c r="AR4987" s="165"/>
      <c r="AT4987" s="165"/>
      <c r="AV4987" s="165"/>
      <c r="AX4987" s="165"/>
      <c r="AZ4987" s="165"/>
      <c r="BB4987" s="165"/>
    </row>
    <row r="4988" spans="1:54" s="174" customFormat="1" ht="18.399999999999999" customHeight="1" x14ac:dyDescent="0.3">
      <c r="A4988" s="200"/>
      <c r="B4988" s="173"/>
      <c r="C4988" s="80"/>
      <c r="D4988" s="161"/>
      <c r="E4988" s="161"/>
      <c r="H4988" s="165"/>
      <c r="J4988" s="165"/>
      <c r="L4988" s="165"/>
      <c r="N4988" s="165"/>
      <c r="P4988" s="165"/>
      <c r="R4988" s="165"/>
      <c r="T4988" s="165"/>
      <c r="V4988" s="165"/>
      <c r="X4988" s="165"/>
      <c r="Z4988" s="165"/>
      <c r="AB4988" s="165"/>
      <c r="AD4988" s="165"/>
      <c r="AF4988" s="165"/>
      <c r="AH4988" s="165"/>
      <c r="AJ4988" s="165"/>
      <c r="AL4988" s="165"/>
      <c r="AN4988" s="165"/>
      <c r="AP4988" s="165"/>
      <c r="AR4988" s="165"/>
      <c r="AT4988" s="165"/>
      <c r="AV4988" s="165"/>
      <c r="AX4988" s="165"/>
      <c r="AZ4988" s="165"/>
      <c r="BB4988" s="165"/>
    </row>
    <row r="4989" spans="1:54" s="174" customFormat="1" ht="18.399999999999999" customHeight="1" x14ac:dyDescent="0.3">
      <c r="A4989" s="206"/>
      <c r="B4989" s="161"/>
      <c r="C4989" s="89"/>
      <c r="D4989" s="177"/>
      <c r="E4989" s="161"/>
      <c r="H4989" s="165"/>
      <c r="J4989" s="165"/>
      <c r="L4989" s="165"/>
      <c r="N4989" s="165"/>
      <c r="P4989" s="165"/>
      <c r="R4989" s="165"/>
      <c r="T4989" s="165"/>
      <c r="V4989" s="165"/>
      <c r="X4989" s="165"/>
      <c r="Z4989" s="165"/>
      <c r="AB4989" s="165"/>
      <c r="AD4989" s="165"/>
      <c r="AF4989" s="165"/>
      <c r="AH4989" s="165"/>
      <c r="AJ4989" s="165"/>
      <c r="AL4989" s="165"/>
      <c r="AN4989" s="165"/>
      <c r="AP4989" s="165"/>
      <c r="AR4989" s="165"/>
      <c r="AT4989" s="165"/>
      <c r="AV4989" s="165"/>
      <c r="AX4989" s="165"/>
      <c r="AZ4989" s="165"/>
      <c r="BB4989" s="165"/>
    </row>
    <row r="4990" spans="1:54" s="174" customFormat="1" ht="18.399999999999999" customHeight="1" x14ac:dyDescent="0.3">
      <c r="A4990" s="182"/>
      <c r="B4990" s="161"/>
      <c r="C4990" s="89"/>
      <c r="D4990" s="164"/>
      <c r="E4990" s="161"/>
      <c r="H4990" s="165"/>
      <c r="J4990" s="165"/>
      <c r="L4990" s="165"/>
      <c r="N4990" s="165"/>
      <c r="P4990" s="165"/>
      <c r="R4990" s="165"/>
      <c r="T4990" s="165"/>
      <c r="V4990" s="165"/>
      <c r="X4990" s="165"/>
      <c r="Z4990" s="165"/>
      <c r="AB4990" s="165"/>
      <c r="AD4990" s="165"/>
      <c r="AF4990" s="165"/>
      <c r="AH4990" s="165"/>
      <c r="AJ4990" s="165"/>
      <c r="AL4990" s="165"/>
      <c r="AN4990" s="165"/>
      <c r="AP4990" s="165"/>
      <c r="AR4990" s="165"/>
      <c r="AT4990" s="165"/>
      <c r="AV4990" s="165"/>
      <c r="AX4990" s="165"/>
      <c r="AZ4990" s="165"/>
      <c r="BB4990" s="165"/>
    </row>
    <row r="4991" spans="1:54" s="174" customFormat="1" ht="18.399999999999999" customHeight="1" x14ac:dyDescent="0.3">
      <c r="A4991" s="206"/>
      <c r="B4991" s="161"/>
      <c r="C4991" s="89"/>
      <c r="D4991" s="161"/>
      <c r="E4991" s="161"/>
      <c r="H4991" s="165"/>
      <c r="J4991" s="165"/>
      <c r="L4991" s="165"/>
      <c r="N4991" s="165"/>
      <c r="P4991" s="165"/>
      <c r="R4991" s="165"/>
      <c r="T4991" s="165"/>
      <c r="V4991" s="165"/>
      <c r="X4991" s="165"/>
      <c r="Z4991" s="165"/>
      <c r="AB4991" s="165"/>
      <c r="AD4991" s="165"/>
      <c r="AF4991" s="165"/>
      <c r="AH4991" s="165"/>
      <c r="AJ4991" s="165"/>
      <c r="AL4991" s="165"/>
      <c r="AN4991" s="165"/>
      <c r="AP4991" s="165"/>
      <c r="AR4991" s="165"/>
      <c r="AT4991" s="165"/>
      <c r="AV4991" s="165"/>
      <c r="AX4991" s="165"/>
      <c r="AZ4991" s="165"/>
      <c r="BB4991" s="165"/>
    </row>
    <row r="4992" spans="1:54" s="174" customFormat="1" ht="18.399999999999999" customHeight="1" x14ac:dyDescent="0.3">
      <c r="A4992" s="182"/>
      <c r="B4992" s="160"/>
      <c r="C4992" s="64"/>
      <c r="D4992" s="161"/>
      <c r="E4992" s="161"/>
      <c r="H4992" s="165"/>
      <c r="J4992" s="165"/>
      <c r="L4992" s="165"/>
      <c r="N4992" s="165"/>
      <c r="P4992" s="165"/>
      <c r="R4992" s="165"/>
      <c r="T4992" s="165"/>
      <c r="V4992" s="165"/>
      <c r="X4992" s="165"/>
      <c r="Z4992" s="165"/>
      <c r="AB4992" s="165"/>
      <c r="AD4992" s="165"/>
      <c r="AF4992" s="165"/>
      <c r="AH4992" s="165"/>
      <c r="AJ4992" s="165"/>
      <c r="AL4992" s="165"/>
      <c r="AN4992" s="165"/>
      <c r="AP4992" s="165"/>
      <c r="AR4992" s="165"/>
      <c r="AT4992" s="165"/>
      <c r="AV4992" s="165"/>
      <c r="AX4992" s="165"/>
      <c r="AZ4992" s="165"/>
      <c r="BB4992" s="165"/>
    </row>
    <row r="4993" spans="1:54" s="174" customFormat="1" ht="18.399999999999999" customHeight="1" x14ac:dyDescent="0.3">
      <c r="A4993" s="182"/>
      <c r="B4993" s="160"/>
      <c r="C4993" s="64"/>
      <c r="D4993" s="161"/>
      <c r="E4993" s="161"/>
      <c r="H4993" s="165"/>
      <c r="J4993" s="165"/>
      <c r="L4993" s="165"/>
      <c r="N4993" s="165"/>
      <c r="P4993" s="165"/>
      <c r="R4993" s="165"/>
      <c r="T4993" s="165"/>
      <c r="V4993" s="165"/>
      <c r="X4993" s="165"/>
      <c r="Z4993" s="165"/>
      <c r="AB4993" s="165"/>
      <c r="AD4993" s="165"/>
      <c r="AF4993" s="165"/>
      <c r="AH4993" s="165"/>
      <c r="AJ4993" s="165"/>
      <c r="AL4993" s="165"/>
      <c r="AN4993" s="165"/>
      <c r="AP4993" s="165"/>
      <c r="AR4993" s="165"/>
      <c r="AT4993" s="165"/>
      <c r="AV4993" s="165"/>
      <c r="AX4993" s="165"/>
      <c r="AZ4993" s="165"/>
      <c r="BB4993" s="165"/>
    </row>
    <row r="4994" spans="1:54" s="174" customFormat="1" ht="18.399999999999999" customHeight="1" x14ac:dyDescent="0.3">
      <c r="A4994" s="200"/>
      <c r="B4994" s="173"/>
      <c r="C4994" s="67"/>
      <c r="D4994" s="161"/>
      <c r="E4994" s="161"/>
      <c r="H4994" s="165"/>
      <c r="J4994" s="165"/>
      <c r="L4994" s="165"/>
      <c r="N4994" s="165"/>
      <c r="P4994" s="165"/>
      <c r="R4994" s="165"/>
      <c r="T4994" s="165"/>
      <c r="V4994" s="165"/>
      <c r="X4994" s="165"/>
      <c r="Z4994" s="165"/>
      <c r="AB4994" s="165"/>
      <c r="AD4994" s="165"/>
      <c r="AF4994" s="165"/>
      <c r="AH4994" s="165"/>
      <c r="AJ4994" s="165"/>
      <c r="AL4994" s="165"/>
      <c r="AN4994" s="165"/>
      <c r="AP4994" s="165"/>
      <c r="AR4994" s="165"/>
      <c r="AT4994" s="165"/>
      <c r="AV4994" s="165"/>
      <c r="AX4994" s="165"/>
      <c r="AZ4994" s="165"/>
      <c r="BB4994" s="165"/>
    </row>
    <row r="4995" spans="1:54" s="174" customFormat="1" ht="18.399999999999999" customHeight="1" x14ac:dyDescent="0.3">
      <c r="A4995" s="200"/>
      <c r="B4995" s="173"/>
      <c r="C4995" s="67"/>
      <c r="D4995" s="161"/>
      <c r="E4995" s="161"/>
      <c r="H4995" s="165"/>
      <c r="J4995" s="165"/>
      <c r="L4995" s="165"/>
      <c r="N4995" s="165"/>
      <c r="P4995" s="165"/>
      <c r="R4995" s="165"/>
      <c r="T4995" s="165"/>
      <c r="V4995" s="165"/>
      <c r="X4995" s="165"/>
      <c r="Z4995" s="165"/>
      <c r="AB4995" s="165"/>
      <c r="AD4995" s="165"/>
      <c r="AF4995" s="165"/>
      <c r="AH4995" s="165"/>
      <c r="AJ4995" s="165"/>
      <c r="AL4995" s="165"/>
      <c r="AN4995" s="165"/>
      <c r="AP4995" s="165"/>
      <c r="AR4995" s="165"/>
      <c r="AT4995" s="165"/>
      <c r="AV4995" s="165"/>
      <c r="AX4995" s="165"/>
      <c r="AZ4995" s="165"/>
      <c r="BB4995" s="165"/>
    </row>
    <row r="4996" spans="1:54" s="174" customFormat="1" ht="18.399999999999999" customHeight="1" x14ac:dyDescent="0.3">
      <c r="A4996" s="200"/>
      <c r="B4996" s="173"/>
      <c r="C4996" s="67"/>
      <c r="D4996" s="161"/>
      <c r="E4996" s="161"/>
      <c r="H4996" s="165"/>
      <c r="J4996" s="165"/>
      <c r="L4996" s="165"/>
      <c r="N4996" s="165"/>
      <c r="P4996" s="165"/>
      <c r="R4996" s="165"/>
      <c r="T4996" s="165"/>
      <c r="V4996" s="165"/>
      <c r="X4996" s="165"/>
      <c r="Z4996" s="165"/>
      <c r="AB4996" s="165"/>
      <c r="AD4996" s="165"/>
      <c r="AF4996" s="165"/>
      <c r="AH4996" s="165"/>
      <c r="AJ4996" s="165"/>
      <c r="AL4996" s="165"/>
      <c r="AN4996" s="165"/>
      <c r="AP4996" s="165"/>
      <c r="AR4996" s="165"/>
      <c r="AT4996" s="165"/>
      <c r="AV4996" s="165"/>
      <c r="AX4996" s="165"/>
      <c r="AZ4996" s="165"/>
      <c r="BB4996" s="165"/>
    </row>
    <row r="4997" spans="1:54" s="174" customFormat="1" ht="18.399999999999999" customHeight="1" x14ac:dyDescent="0.3">
      <c r="A4997" s="182"/>
      <c r="B4997" s="160"/>
      <c r="C4997" s="64"/>
      <c r="D4997" s="161"/>
      <c r="E4997" s="161"/>
      <c r="F4997" s="165"/>
      <c r="H4997" s="165"/>
      <c r="J4997" s="165"/>
      <c r="L4997" s="165"/>
      <c r="N4997" s="165"/>
      <c r="P4997" s="165"/>
      <c r="R4997" s="165"/>
      <c r="T4997" s="165"/>
      <c r="V4997" s="165"/>
      <c r="X4997" s="165"/>
      <c r="Z4997" s="165"/>
      <c r="AB4997" s="165"/>
      <c r="AD4997" s="165"/>
      <c r="AF4997" s="165"/>
      <c r="AH4997" s="165"/>
      <c r="AJ4997" s="165"/>
      <c r="AL4997" s="165"/>
      <c r="AN4997" s="165"/>
      <c r="AP4997" s="165"/>
      <c r="AR4997" s="165"/>
      <c r="AT4997" s="165"/>
      <c r="AV4997" s="165"/>
      <c r="AX4997" s="165"/>
      <c r="AZ4997" s="165"/>
      <c r="BB4997" s="165"/>
    </row>
    <row r="4998" spans="1:54" s="174" customFormat="1" ht="18.399999999999999" customHeight="1" x14ac:dyDescent="0.3">
      <c r="A4998" s="182"/>
      <c r="B4998" s="160"/>
      <c r="C4998" s="64"/>
      <c r="D4998" s="161"/>
      <c r="E4998" s="161"/>
      <c r="H4998" s="165"/>
      <c r="J4998" s="165"/>
      <c r="L4998" s="165"/>
      <c r="N4998" s="165"/>
      <c r="P4998" s="165"/>
      <c r="R4998" s="165"/>
      <c r="T4998" s="165"/>
      <c r="V4998" s="165"/>
      <c r="X4998" s="165"/>
      <c r="Z4998" s="165"/>
      <c r="AB4998" s="165"/>
      <c r="AD4998" s="165"/>
      <c r="AF4998" s="165"/>
      <c r="AH4998" s="165"/>
      <c r="AJ4998" s="165"/>
      <c r="AL4998" s="165"/>
      <c r="AN4998" s="165"/>
      <c r="AP4998" s="165"/>
      <c r="AR4998" s="165"/>
      <c r="AT4998" s="165"/>
      <c r="AV4998" s="165"/>
      <c r="AX4998" s="165"/>
      <c r="AZ4998" s="165"/>
      <c r="BB4998" s="165"/>
    </row>
    <row r="4999" spans="1:54" s="174" customFormat="1" ht="18.399999999999999" customHeight="1" x14ac:dyDescent="0.3">
      <c r="A4999" s="182"/>
      <c r="B4999" s="160"/>
      <c r="C4999" s="64"/>
      <c r="D4999" s="161"/>
      <c r="E4999" s="161"/>
      <c r="H4999" s="165"/>
      <c r="J4999" s="165"/>
      <c r="L4999" s="165"/>
      <c r="N4999" s="165"/>
      <c r="P4999" s="165"/>
      <c r="R4999" s="165"/>
      <c r="T4999" s="165"/>
      <c r="V4999" s="165"/>
      <c r="X4999" s="165"/>
      <c r="Z4999" s="165"/>
      <c r="AB4999" s="165"/>
      <c r="AD4999" s="165"/>
      <c r="AF4999" s="165"/>
      <c r="AH4999" s="165"/>
      <c r="AJ4999" s="165"/>
      <c r="AL4999" s="165"/>
      <c r="AN4999" s="165"/>
      <c r="AP4999" s="165"/>
      <c r="AR4999" s="165"/>
      <c r="AT4999" s="165"/>
      <c r="AV4999" s="165"/>
      <c r="AX4999" s="165"/>
      <c r="AZ4999" s="165"/>
      <c r="BB4999" s="165"/>
    </row>
    <row r="5000" spans="1:54" s="174" customFormat="1" ht="18.399999999999999" customHeight="1" x14ac:dyDescent="0.3">
      <c r="A5000" s="182"/>
      <c r="B5000" s="160"/>
      <c r="C5000" s="64"/>
      <c r="D5000" s="161"/>
      <c r="E5000" s="161"/>
      <c r="H5000" s="165"/>
      <c r="J5000" s="165"/>
      <c r="L5000" s="165"/>
      <c r="N5000" s="165"/>
      <c r="P5000" s="165"/>
      <c r="R5000" s="165"/>
      <c r="T5000" s="165"/>
      <c r="V5000" s="165"/>
      <c r="X5000" s="165"/>
      <c r="Z5000" s="165"/>
      <c r="AB5000" s="165"/>
      <c r="AD5000" s="165"/>
      <c r="AF5000" s="165"/>
      <c r="AH5000" s="165"/>
      <c r="AJ5000" s="165"/>
      <c r="AL5000" s="165"/>
      <c r="AN5000" s="165"/>
      <c r="AP5000" s="165"/>
      <c r="AR5000" s="165"/>
      <c r="AT5000" s="165"/>
      <c r="AV5000" s="165"/>
      <c r="AX5000" s="165"/>
      <c r="AZ5000" s="165"/>
      <c r="BB5000" s="165"/>
    </row>
    <row r="5001" spans="1:54" s="174" customFormat="1" ht="18.399999999999999" customHeight="1" x14ac:dyDescent="0.3">
      <c r="A5001" s="182"/>
      <c r="B5001" s="160"/>
      <c r="C5001" s="64"/>
      <c r="D5001" s="161"/>
      <c r="E5001" s="161"/>
      <c r="F5001" s="165"/>
      <c r="H5001" s="165"/>
      <c r="J5001" s="165"/>
      <c r="L5001" s="165"/>
      <c r="N5001" s="165"/>
      <c r="P5001" s="165"/>
      <c r="R5001" s="165"/>
      <c r="T5001" s="165"/>
      <c r="V5001" s="165"/>
      <c r="X5001" s="165"/>
      <c r="Z5001" s="165"/>
      <c r="AB5001" s="165"/>
      <c r="AD5001" s="165"/>
      <c r="AF5001" s="165"/>
      <c r="AH5001" s="165"/>
      <c r="AJ5001" s="165"/>
      <c r="AL5001" s="165"/>
      <c r="AN5001" s="165"/>
      <c r="AP5001" s="165"/>
      <c r="AR5001" s="165"/>
      <c r="AT5001" s="165"/>
      <c r="AV5001" s="165"/>
      <c r="AX5001" s="165"/>
      <c r="AZ5001" s="165"/>
      <c r="BB5001" s="165"/>
    </row>
    <row r="5002" spans="1:54" s="174" customFormat="1" ht="18.399999999999999" customHeight="1" x14ac:dyDescent="0.3">
      <c r="A5002" s="182"/>
      <c r="B5002" s="160"/>
      <c r="C5002" s="64"/>
      <c r="D5002" s="161"/>
      <c r="E5002" s="161"/>
      <c r="L5002" s="165"/>
      <c r="N5002" s="165"/>
      <c r="P5002" s="165"/>
      <c r="R5002" s="165"/>
      <c r="T5002" s="165"/>
      <c r="V5002" s="165"/>
      <c r="X5002" s="165"/>
      <c r="Z5002" s="165"/>
      <c r="AB5002" s="165"/>
      <c r="AD5002" s="165"/>
      <c r="AF5002" s="165"/>
      <c r="AH5002" s="165"/>
      <c r="AJ5002" s="165"/>
      <c r="AL5002" s="165"/>
      <c r="AN5002" s="165"/>
      <c r="AP5002" s="165"/>
      <c r="AR5002" s="165"/>
      <c r="AT5002" s="165"/>
      <c r="AV5002" s="165"/>
      <c r="AX5002" s="165"/>
      <c r="AZ5002" s="165"/>
      <c r="BB5002" s="165"/>
    </row>
    <row r="5003" spans="1:54" s="174" customFormat="1" ht="18.399999999999999" customHeight="1" x14ac:dyDescent="0.3">
      <c r="A5003" s="206"/>
      <c r="B5003" s="161"/>
      <c r="C5003" s="89"/>
      <c r="D5003" s="177"/>
      <c r="E5003" s="161"/>
      <c r="H5003" s="165"/>
      <c r="J5003" s="165"/>
      <c r="L5003" s="165"/>
      <c r="N5003" s="165"/>
      <c r="P5003" s="165"/>
      <c r="R5003" s="165"/>
      <c r="T5003" s="165"/>
      <c r="V5003" s="165"/>
      <c r="X5003" s="165"/>
      <c r="Z5003" s="165"/>
      <c r="AB5003" s="165"/>
      <c r="AD5003" s="165"/>
      <c r="AF5003" s="165"/>
      <c r="AH5003" s="165"/>
      <c r="AJ5003" s="165"/>
      <c r="AL5003" s="165"/>
      <c r="AN5003" s="165"/>
      <c r="AP5003" s="165"/>
      <c r="AR5003" s="165"/>
      <c r="AT5003" s="165"/>
      <c r="AV5003" s="165"/>
      <c r="AX5003" s="165"/>
      <c r="AZ5003" s="165"/>
      <c r="BB5003" s="165"/>
    </row>
    <row r="5004" spans="1:54" s="174" customFormat="1" ht="18.399999999999999" customHeight="1" x14ac:dyDescent="0.3">
      <c r="A5004" s="206"/>
      <c r="B5004" s="161"/>
      <c r="C5004" s="89"/>
      <c r="D5004" s="177"/>
      <c r="E5004" s="161"/>
      <c r="F5004" s="165"/>
      <c r="H5004" s="165"/>
      <c r="J5004" s="165"/>
      <c r="L5004" s="165"/>
      <c r="N5004" s="165"/>
      <c r="P5004" s="165"/>
      <c r="R5004" s="165"/>
      <c r="T5004" s="165"/>
      <c r="V5004" s="165"/>
      <c r="X5004" s="165"/>
      <c r="Z5004" s="165"/>
      <c r="AB5004" s="165"/>
      <c r="AD5004" s="165"/>
      <c r="AF5004" s="165"/>
      <c r="AH5004" s="165"/>
      <c r="AJ5004" s="165"/>
      <c r="AL5004" s="165"/>
      <c r="AN5004" s="165"/>
      <c r="AP5004" s="165"/>
      <c r="AR5004" s="165"/>
      <c r="AT5004" s="165"/>
      <c r="AV5004" s="165"/>
      <c r="AX5004" s="165"/>
      <c r="AZ5004" s="165"/>
      <c r="BB5004" s="165"/>
    </row>
    <row r="5005" spans="1:54" s="174" customFormat="1" ht="18.399999999999999" customHeight="1" x14ac:dyDescent="0.3">
      <c r="A5005" s="200"/>
      <c r="B5005" s="173"/>
      <c r="C5005" s="67"/>
      <c r="D5005" s="161"/>
      <c r="E5005" s="161"/>
      <c r="H5005" s="165"/>
      <c r="J5005" s="165"/>
      <c r="L5005" s="165"/>
      <c r="N5005" s="165"/>
      <c r="P5005" s="165"/>
      <c r="R5005" s="165"/>
      <c r="T5005" s="165"/>
      <c r="V5005" s="165"/>
      <c r="X5005" s="165"/>
      <c r="Z5005" s="165"/>
      <c r="AB5005" s="165"/>
      <c r="AD5005" s="165"/>
      <c r="AF5005" s="165"/>
      <c r="AH5005" s="165"/>
      <c r="AJ5005" s="165"/>
      <c r="AL5005" s="165"/>
      <c r="AN5005" s="165"/>
      <c r="AP5005" s="165"/>
      <c r="AR5005" s="165"/>
      <c r="AT5005" s="165"/>
      <c r="AV5005" s="165"/>
      <c r="AX5005" s="165"/>
      <c r="AZ5005" s="165"/>
      <c r="BB5005" s="165"/>
    </row>
    <row r="5006" spans="1:54" s="174" customFormat="1" ht="18.399999999999999" customHeight="1" x14ac:dyDescent="0.3">
      <c r="A5006" s="182"/>
      <c r="B5006" s="160"/>
      <c r="C5006" s="64"/>
      <c r="D5006" s="161"/>
      <c r="E5006" s="161"/>
      <c r="H5006" s="165"/>
      <c r="J5006" s="165"/>
      <c r="L5006" s="165"/>
      <c r="N5006" s="165"/>
      <c r="P5006" s="165"/>
      <c r="R5006" s="165"/>
      <c r="T5006" s="165"/>
      <c r="V5006" s="165"/>
      <c r="X5006" s="165"/>
      <c r="Z5006" s="165"/>
      <c r="AB5006" s="165"/>
      <c r="AD5006" s="165"/>
      <c r="AF5006" s="165"/>
      <c r="AH5006" s="165"/>
      <c r="AJ5006" s="165"/>
      <c r="AL5006" s="165"/>
      <c r="AN5006" s="165"/>
      <c r="AP5006" s="165"/>
      <c r="AR5006" s="165"/>
      <c r="AT5006" s="165"/>
      <c r="AV5006" s="165"/>
      <c r="AX5006" s="165"/>
      <c r="AZ5006" s="165"/>
      <c r="BB5006" s="165"/>
    </row>
    <row r="5007" spans="1:54" s="174" customFormat="1" ht="18.399999999999999" customHeight="1" x14ac:dyDescent="0.3">
      <c r="A5007" s="182"/>
      <c r="B5007" s="161"/>
      <c r="C5007" s="89"/>
      <c r="D5007" s="164"/>
      <c r="E5007" s="161"/>
      <c r="H5007" s="165"/>
      <c r="J5007" s="165"/>
      <c r="L5007" s="165"/>
      <c r="N5007" s="165"/>
      <c r="P5007" s="165"/>
      <c r="R5007" s="165"/>
      <c r="T5007" s="165"/>
      <c r="V5007" s="165"/>
      <c r="X5007" s="165"/>
      <c r="Z5007" s="165"/>
      <c r="AB5007" s="165"/>
      <c r="AD5007" s="165"/>
      <c r="AF5007" s="165"/>
      <c r="AH5007" s="165"/>
      <c r="AJ5007" s="165"/>
      <c r="AL5007" s="165"/>
      <c r="AN5007" s="165"/>
      <c r="AP5007" s="165"/>
      <c r="AR5007" s="165"/>
      <c r="AT5007" s="165"/>
      <c r="AV5007" s="165"/>
      <c r="AX5007" s="165"/>
      <c r="AZ5007" s="165"/>
      <c r="BB5007" s="165"/>
    </row>
    <row r="5008" spans="1:54" s="174" customFormat="1" ht="18.399999999999999" customHeight="1" x14ac:dyDescent="0.3">
      <c r="A5008" s="182"/>
      <c r="B5008" s="161"/>
      <c r="C5008" s="89"/>
      <c r="D5008" s="164"/>
      <c r="E5008" s="161"/>
      <c r="H5008" s="165"/>
      <c r="J5008" s="165"/>
      <c r="L5008" s="165"/>
      <c r="N5008" s="165"/>
      <c r="P5008" s="165"/>
      <c r="R5008" s="165"/>
      <c r="T5008" s="165"/>
      <c r="V5008" s="165"/>
      <c r="X5008" s="165"/>
      <c r="Z5008" s="165"/>
      <c r="AB5008" s="165"/>
      <c r="AD5008" s="165"/>
      <c r="AF5008" s="165"/>
      <c r="AH5008" s="165"/>
      <c r="AJ5008" s="165"/>
      <c r="AL5008" s="165"/>
      <c r="AN5008" s="165"/>
      <c r="AP5008" s="165"/>
      <c r="AR5008" s="165"/>
      <c r="AT5008" s="165"/>
      <c r="AV5008" s="165"/>
      <c r="AX5008" s="165"/>
      <c r="AZ5008" s="165"/>
      <c r="BB5008" s="165"/>
    </row>
    <row r="5009" spans="1:54" s="174" customFormat="1" ht="18.399999999999999" customHeight="1" x14ac:dyDescent="0.3">
      <c r="A5009" s="182"/>
      <c r="B5009" s="160"/>
      <c r="C5009" s="64"/>
      <c r="D5009" s="161"/>
      <c r="E5009" s="161"/>
      <c r="F5009" s="165"/>
      <c r="H5009" s="165"/>
      <c r="J5009" s="165"/>
      <c r="L5009" s="165"/>
      <c r="N5009" s="165"/>
      <c r="P5009" s="165"/>
      <c r="R5009" s="165"/>
      <c r="T5009" s="165"/>
      <c r="V5009" s="165"/>
      <c r="X5009" s="165"/>
      <c r="Z5009" s="165"/>
      <c r="AB5009" s="165"/>
      <c r="AD5009" s="165"/>
      <c r="AF5009" s="165"/>
      <c r="AH5009" s="165"/>
      <c r="AJ5009" s="165"/>
      <c r="AL5009" s="165"/>
      <c r="AN5009" s="165"/>
      <c r="AP5009" s="165"/>
      <c r="AR5009" s="165"/>
      <c r="AT5009" s="165"/>
      <c r="AV5009" s="165"/>
      <c r="AX5009" s="165"/>
      <c r="AZ5009" s="165"/>
      <c r="BB5009" s="165"/>
    </row>
    <row r="5010" spans="1:54" s="174" customFormat="1" ht="18.399999999999999" customHeight="1" x14ac:dyDescent="0.3">
      <c r="A5010" s="206"/>
      <c r="B5010" s="161"/>
      <c r="C5010" s="89"/>
      <c r="D5010" s="161"/>
      <c r="E5010" s="161"/>
      <c r="H5010" s="165"/>
      <c r="J5010" s="165"/>
      <c r="L5010" s="165"/>
      <c r="N5010" s="165"/>
      <c r="P5010" s="165"/>
      <c r="R5010" s="165"/>
      <c r="T5010" s="165"/>
      <c r="V5010" s="165"/>
      <c r="X5010" s="165"/>
      <c r="Z5010" s="165"/>
      <c r="AB5010" s="165"/>
      <c r="AD5010" s="165"/>
      <c r="AF5010" s="165"/>
      <c r="AH5010" s="165"/>
      <c r="AJ5010" s="165"/>
      <c r="AL5010" s="165"/>
      <c r="AN5010" s="165"/>
      <c r="AP5010" s="165"/>
      <c r="AR5010" s="165"/>
      <c r="AT5010" s="165"/>
      <c r="AV5010" s="165"/>
      <c r="AX5010" s="165"/>
      <c r="AZ5010" s="165"/>
      <c r="BB5010" s="165"/>
    </row>
    <row r="5011" spans="1:54" s="174" customFormat="1" ht="18.399999999999999" customHeight="1" x14ac:dyDescent="0.3">
      <c r="A5011" s="182"/>
      <c r="B5011" s="160"/>
      <c r="C5011" s="64"/>
      <c r="D5011" s="161"/>
      <c r="E5011" s="161"/>
      <c r="J5011" s="165"/>
      <c r="L5011" s="165"/>
      <c r="N5011" s="165"/>
      <c r="P5011" s="165"/>
      <c r="R5011" s="165"/>
      <c r="T5011" s="165"/>
      <c r="V5011" s="165"/>
      <c r="X5011" s="165"/>
      <c r="Z5011" s="165"/>
      <c r="AB5011" s="165"/>
      <c r="AD5011" s="165"/>
      <c r="AF5011" s="165"/>
      <c r="AH5011" s="165"/>
      <c r="AJ5011" s="165"/>
      <c r="AL5011" s="165"/>
      <c r="AN5011" s="165"/>
      <c r="AP5011" s="165"/>
      <c r="AR5011" s="165"/>
      <c r="AT5011" s="165"/>
      <c r="AV5011" s="165"/>
      <c r="AX5011" s="165"/>
      <c r="AZ5011" s="165"/>
      <c r="BB5011" s="165"/>
    </row>
    <row r="5012" spans="1:54" s="174" customFormat="1" ht="18.399999999999999" customHeight="1" x14ac:dyDescent="0.3">
      <c r="A5012" s="182"/>
      <c r="B5012" s="160"/>
      <c r="C5012" s="64"/>
      <c r="D5012" s="161"/>
      <c r="E5012" s="161"/>
      <c r="H5012" s="165"/>
      <c r="J5012" s="165"/>
      <c r="L5012" s="165"/>
      <c r="N5012" s="165"/>
      <c r="P5012" s="165"/>
      <c r="R5012" s="165"/>
      <c r="T5012" s="165"/>
      <c r="V5012" s="165"/>
      <c r="X5012" s="165"/>
      <c r="Z5012" s="165"/>
      <c r="AB5012" s="165"/>
      <c r="AD5012" s="165"/>
      <c r="AF5012" s="165"/>
      <c r="AH5012" s="165"/>
      <c r="AJ5012" s="165"/>
      <c r="AL5012" s="165"/>
      <c r="AN5012" s="165"/>
      <c r="AP5012" s="165"/>
      <c r="AR5012" s="165"/>
      <c r="AT5012" s="165"/>
      <c r="AV5012" s="165"/>
      <c r="AX5012" s="165"/>
      <c r="AZ5012" s="165"/>
      <c r="BB5012" s="165"/>
    </row>
    <row r="5013" spans="1:54" s="174" customFormat="1" ht="18.399999999999999" customHeight="1" x14ac:dyDescent="0.3">
      <c r="A5013" s="182"/>
      <c r="B5013" s="160"/>
      <c r="C5013" s="64"/>
      <c r="D5013" s="161"/>
      <c r="E5013" s="161"/>
      <c r="F5013" s="165"/>
      <c r="H5013" s="165"/>
      <c r="J5013" s="165"/>
      <c r="L5013" s="165"/>
      <c r="N5013" s="165"/>
      <c r="P5013" s="165"/>
      <c r="R5013" s="165"/>
      <c r="T5013" s="165"/>
      <c r="V5013" s="165"/>
      <c r="X5013" s="165"/>
      <c r="Z5013" s="165"/>
      <c r="AB5013" s="165"/>
      <c r="AD5013" s="165"/>
      <c r="AF5013" s="165"/>
      <c r="AH5013" s="165"/>
      <c r="AJ5013" s="165"/>
      <c r="AL5013" s="165"/>
      <c r="AN5013" s="165"/>
      <c r="AP5013" s="165"/>
      <c r="AR5013" s="165"/>
      <c r="AT5013" s="165"/>
      <c r="AV5013" s="165"/>
      <c r="AX5013" s="165"/>
      <c r="AZ5013" s="165"/>
      <c r="BB5013" s="165"/>
    </row>
    <row r="5014" spans="1:54" s="174" customFormat="1" ht="18.399999999999999" customHeight="1" x14ac:dyDescent="0.3">
      <c r="A5014" s="182"/>
      <c r="B5014" s="160"/>
      <c r="C5014" s="64"/>
      <c r="D5014" s="161"/>
      <c r="E5014" s="161"/>
      <c r="F5014" s="165"/>
      <c r="H5014" s="165"/>
      <c r="J5014" s="165"/>
      <c r="L5014" s="165"/>
      <c r="N5014" s="165"/>
      <c r="P5014" s="165"/>
      <c r="R5014" s="165"/>
      <c r="T5014" s="165"/>
      <c r="V5014" s="165"/>
      <c r="X5014" s="165"/>
      <c r="Z5014" s="165"/>
      <c r="AB5014" s="165"/>
      <c r="AD5014" s="165"/>
      <c r="AF5014" s="165"/>
      <c r="AH5014" s="165"/>
      <c r="AJ5014" s="165"/>
      <c r="AL5014" s="165"/>
      <c r="AN5014" s="165"/>
      <c r="AP5014" s="165"/>
      <c r="AR5014" s="165"/>
      <c r="AT5014" s="165"/>
      <c r="AV5014" s="165"/>
      <c r="AX5014" s="165"/>
      <c r="AZ5014" s="165"/>
      <c r="BB5014" s="165"/>
    </row>
    <row r="5015" spans="1:54" s="174" customFormat="1" ht="18.399999999999999" customHeight="1" x14ac:dyDescent="0.3">
      <c r="A5015" s="182"/>
      <c r="B5015" s="160"/>
      <c r="C5015" s="64"/>
      <c r="D5015" s="161"/>
      <c r="E5015" s="161"/>
      <c r="H5015" s="165"/>
      <c r="J5015" s="165"/>
      <c r="L5015" s="165"/>
      <c r="N5015" s="165"/>
      <c r="P5015" s="165"/>
      <c r="R5015" s="165"/>
      <c r="T5015" s="165"/>
      <c r="V5015" s="165"/>
      <c r="X5015" s="165"/>
      <c r="Z5015" s="165"/>
      <c r="AB5015" s="165"/>
      <c r="AD5015" s="165"/>
      <c r="AF5015" s="165"/>
      <c r="AH5015" s="165"/>
      <c r="AJ5015" s="165"/>
      <c r="AL5015" s="165"/>
      <c r="AN5015" s="165"/>
      <c r="AP5015" s="165"/>
      <c r="AR5015" s="165"/>
      <c r="AT5015" s="165"/>
      <c r="AV5015" s="165"/>
      <c r="AX5015" s="165"/>
      <c r="AZ5015" s="165"/>
      <c r="BB5015" s="165"/>
    </row>
    <row r="5016" spans="1:54" s="174" customFormat="1" ht="18.399999999999999" customHeight="1" x14ac:dyDescent="0.3">
      <c r="A5016" s="182"/>
      <c r="B5016" s="160"/>
      <c r="C5016" s="64"/>
      <c r="D5016" s="161"/>
      <c r="E5016" s="161"/>
      <c r="H5016" s="165"/>
      <c r="J5016" s="165"/>
      <c r="L5016" s="165"/>
      <c r="N5016" s="165"/>
      <c r="P5016" s="165"/>
      <c r="R5016" s="165"/>
      <c r="T5016" s="165"/>
      <c r="V5016" s="165"/>
      <c r="X5016" s="165"/>
      <c r="Z5016" s="165"/>
      <c r="AB5016" s="165"/>
      <c r="AD5016" s="165"/>
      <c r="AF5016" s="165"/>
      <c r="AH5016" s="165"/>
      <c r="AJ5016" s="165"/>
      <c r="AL5016" s="165"/>
      <c r="AN5016" s="165"/>
      <c r="AP5016" s="165"/>
      <c r="AR5016" s="165"/>
      <c r="AT5016" s="165"/>
      <c r="AV5016" s="165"/>
      <c r="AX5016" s="165"/>
      <c r="AZ5016" s="165"/>
      <c r="BB5016" s="165"/>
    </row>
    <row r="5017" spans="1:54" s="174" customFormat="1" ht="18.399999999999999" customHeight="1" x14ac:dyDescent="0.3">
      <c r="A5017" s="182"/>
      <c r="B5017" s="160"/>
      <c r="C5017" s="64"/>
      <c r="D5017" s="161"/>
      <c r="E5017" s="161"/>
      <c r="F5017" s="165"/>
      <c r="H5017" s="165"/>
      <c r="J5017" s="165"/>
      <c r="L5017" s="165"/>
      <c r="N5017" s="165"/>
      <c r="P5017" s="165"/>
      <c r="R5017" s="165"/>
      <c r="T5017" s="165"/>
      <c r="V5017" s="165"/>
      <c r="X5017" s="165"/>
      <c r="Z5017" s="165"/>
      <c r="AB5017" s="165"/>
      <c r="AD5017" s="165"/>
      <c r="AF5017" s="165"/>
      <c r="AH5017" s="165"/>
      <c r="AJ5017" s="165"/>
      <c r="AL5017" s="165"/>
      <c r="AN5017" s="165"/>
      <c r="AP5017" s="165"/>
      <c r="AR5017" s="165"/>
      <c r="AT5017" s="165"/>
      <c r="AV5017" s="165"/>
      <c r="AX5017" s="165"/>
      <c r="AZ5017" s="165"/>
      <c r="BB5017" s="165"/>
    </row>
    <row r="5018" spans="1:54" s="174" customFormat="1" ht="18.399999999999999" customHeight="1" x14ac:dyDescent="0.3">
      <c r="A5018" s="206"/>
      <c r="B5018" s="161"/>
      <c r="C5018" s="89"/>
      <c r="D5018" s="161"/>
      <c r="E5018" s="161"/>
      <c r="J5018" s="165"/>
      <c r="L5018" s="165"/>
      <c r="N5018" s="165"/>
      <c r="P5018" s="165"/>
      <c r="R5018" s="165"/>
      <c r="T5018" s="165"/>
      <c r="V5018" s="165"/>
      <c r="X5018" s="165"/>
      <c r="Z5018" s="165"/>
      <c r="AB5018" s="165"/>
      <c r="AD5018" s="165"/>
      <c r="AF5018" s="165"/>
      <c r="AH5018" s="165"/>
      <c r="AJ5018" s="165"/>
      <c r="AL5018" s="165"/>
      <c r="AN5018" s="165"/>
      <c r="AP5018" s="165"/>
      <c r="AR5018" s="165"/>
      <c r="AT5018" s="165"/>
      <c r="AV5018" s="165"/>
      <c r="AX5018" s="165"/>
      <c r="AZ5018" s="165"/>
      <c r="BB5018" s="165"/>
    </row>
    <row r="5019" spans="1:54" s="174" customFormat="1" ht="18.399999999999999" customHeight="1" x14ac:dyDescent="0.3">
      <c r="A5019" s="182"/>
      <c r="B5019" s="160"/>
      <c r="C5019" s="64"/>
      <c r="D5019" s="161"/>
      <c r="E5019" s="161"/>
      <c r="F5019" s="165"/>
      <c r="H5019" s="165"/>
      <c r="J5019" s="165"/>
      <c r="L5019" s="165"/>
      <c r="N5019" s="165"/>
      <c r="P5019" s="165"/>
      <c r="R5019" s="165"/>
      <c r="T5019" s="165"/>
      <c r="V5019" s="165"/>
      <c r="X5019" s="165"/>
      <c r="Z5019" s="165"/>
      <c r="AB5019" s="165"/>
      <c r="AD5019" s="165"/>
      <c r="AF5019" s="165"/>
      <c r="AH5019" s="165"/>
      <c r="AJ5019" s="165"/>
      <c r="AL5019" s="165"/>
      <c r="AN5019" s="165"/>
      <c r="AP5019" s="165"/>
      <c r="AR5019" s="165"/>
      <c r="AT5019" s="165"/>
      <c r="AV5019" s="165"/>
      <c r="AX5019" s="165"/>
      <c r="AZ5019" s="165"/>
      <c r="BB5019" s="165"/>
    </row>
    <row r="5020" spans="1:54" s="174" customFormat="1" ht="18.399999999999999" customHeight="1" x14ac:dyDescent="0.3">
      <c r="A5020" s="182"/>
      <c r="B5020" s="160"/>
      <c r="C5020" s="64"/>
      <c r="D5020" s="161"/>
      <c r="E5020" s="161"/>
      <c r="H5020" s="165"/>
      <c r="J5020" s="165"/>
      <c r="L5020" s="165"/>
      <c r="N5020" s="165"/>
      <c r="P5020" s="165"/>
      <c r="R5020" s="165"/>
      <c r="T5020" s="165"/>
      <c r="V5020" s="165"/>
      <c r="X5020" s="165"/>
      <c r="Z5020" s="165"/>
      <c r="AB5020" s="165"/>
      <c r="AD5020" s="165"/>
      <c r="AF5020" s="165"/>
      <c r="AH5020" s="165"/>
      <c r="AJ5020" s="165"/>
      <c r="AL5020" s="165"/>
      <c r="AN5020" s="165"/>
      <c r="AP5020" s="165"/>
      <c r="AR5020" s="165"/>
      <c r="AT5020" s="165"/>
      <c r="AV5020" s="165"/>
      <c r="AX5020" s="165"/>
      <c r="AZ5020" s="165"/>
      <c r="BB5020" s="165"/>
    </row>
    <row r="5021" spans="1:54" s="174" customFormat="1" ht="18.399999999999999" customHeight="1" x14ac:dyDescent="0.3">
      <c r="A5021" s="200"/>
      <c r="B5021" s="173"/>
      <c r="C5021" s="67"/>
      <c r="D5021" s="161"/>
      <c r="E5021" s="161"/>
      <c r="H5021" s="165"/>
      <c r="J5021" s="165"/>
      <c r="L5021" s="165"/>
      <c r="N5021" s="165"/>
      <c r="P5021" s="165"/>
      <c r="R5021" s="165"/>
      <c r="T5021" s="165"/>
      <c r="V5021" s="165"/>
      <c r="X5021" s="165"/>
      <c r="Z5021" s="165"/>
      <c r="AB5021" s="165"/>
      <c r="AD5021" s="165"/>
      <c r="AF5021" s="165"/>
      <c r="AH5021" s="165"/>
      <c r="AJ5021" s="165"/>
      <c r="AL5021" s="165"/>
      <c r="AN5021" s="165"/>
      <c r="AP5021" s="165"/>
      <c r="AR5021" s="165"/>
      <c r="AT5021" s="165"/>
      <c r="AV5021" s="165"/>
      <c r="AX5021" s="165"/>
      <c r="AZ5021" s="165"/>
      <c r="BB5021" s="165"/>
    </row>
    <row r="5022" spans="1:54" s="174" customFormat="1" ht="18.399999999999999" customHeight="1" x14ac:dyDescent="0.3">
      <c r="A5022" s="200"/>
      <c r="B5022" s="161"/>
      <c r="C5022" s="89"/>
      <c r="D5022" s="164"/>
      <c r="E5022" s="161"/>
      <c r="H5022" s="165"/>
      <c r="J5022" s="165"/>
      <c r="L5022" s="165"/>
      <c r="N5022" s="165"/>
      <c r="P5022" s="165"/>
      <c r="R5022" s="165"/>
      <c r="T5022" s="165"/>
      <c r="V5022" s="165"/>
      <c r="X5022" s="165"/>
      <c r="Z5022" s="165"/>
      <c r="AB5022" s="165"/>
      <c r="AD5022" s="165"/>
      <c r="AF5022" s="165"/>
      <c r="AH5022" s="165"/>
      <c r="AJ5022" s="165"/>
      <c r="AL5022" s="165"/>
      <c r="AN5022" s="165"/>
      <c r="AP5022" s="165"/>
      <c r="AR5022" s="165"/>
      <c r="AT5022" s="165"/>
      <c r="AV5022" s="165"/>
      <c r="AX5022" s="165"/>
      <c r="AZ5022" s="165"/>
      <c r="BB5022" s="165"/>
    </row>
    <row r="5023" spans="1:54" s="174" customFormat="1" ht="18.399999999999999" customHeight="1" x14ac:dyDescent="0.3">
      <c r="A5023" s="182"/>
      <c r="B5023" s="160"/>
      <c r="C5023" s="64"/>
      <c r="D5023" s="161"/>
      <c r="E5023" s="161"/>
      <c r="H5023" s="165"/>
      <c r="J5023" s="165"/>
      <c r="L5023" s="165"/>
      <c r="N5023" s="165"/>
      <c r="P5023" s="165"/>
      <c r="R5023" s="165"/>
      <c r="T5023" s="165"/>
      <c r="V5023" s="165"/>
      <c r="X5023" s="165"/>
      <c r="Z5023" s="165"/>
      <c r="AB5023" s="165"/>
      <c r="AD5023" s="165"/>
      <c r="AF5023" s="165"/>
      <c r="AH5023" s="165"/>
      <c r="AJ5023" s="165"/>
      <c r="AL5023" s="165"/>
      <c r="AN5023" s="165"/>
      <c r="AP5023" s="165"/>
      <c r="AR5023" s="165"/>
      <c r="AT5023" s="165"/>
      <c r="AV5023" s="165"/>
      <c r="AX5023" s="165"/>
      <c r="AZ5023" s="165"/>
      <c r="BB5023" s="165"/>
    </row>
    <row r="5024" spans="1:54" s="174" customFormat="1" ht="18.399999999999999" customHeight="1" x14ac:dyDescent="0.3">
      <c r="A5024" s="182"/>
      <c r="B5024" s="160"/>
      <c r="C5024" s="64"/>
      <c r="D5024" s="161"/>
      <c r="E5024" s="161"/>
      <c r="F5024" s="165"/>
      <c r="H5024" s="165"/>
      <c r="J5024" s="165"/>
      <c r="L5024" s="165"/>
      <c r="N5024" s="165"/>
      <c r="P5024" s="165"/>
      <c r="R5024" s="165"/>
      <c r="T5024" s="165"/>
      <c r="V5024" s="165"/>
      <c r="X5024" s="165"/>
      <c r="Z5024" s="165"/>
      <c r="AB5024" s="165"/>
      <c r="AD5024" s="165"/>
      <c r="AF5024" s="165"/>
      <c r="AH5024" s="165"/>
      <c r="AJ5024" s="165"/>
      <c r="AL5024" s="165"/>
      <c r="AN5024" s="165"/>
      <c r="AP5024" s="165"/>
      <c r="AR5024" s="165"/>
      <c r="AT5024" s="165"/>
      <c r="AV5024" s="165"/>
      <c r="AX5024" s="165"/>
      <c r="AZ5024" s="165"/>
      <c r="BB5024" s="165"/>
    </row>
    <row r="5025" spans="1:54" s="174" customFormat="1" ht="18.399999999999999" customHeight="1" x14ac:dyDescent="0.3">
      <c r="A5025" s="182"/>
      <c r="B5025" s="160"/>
      <c r="C5025" s="64"/>
      <c r="D5025" s="161"/>
      <c r="E5025" s="161"/>
      <c r="H5025" s="165"/>
      <c r="J5025" s="165"/>
      <c r="L5025" s="165"/>
      <c r="N5025" s="165"/>
      <c r="P5025" s="165"/>
      <c r="R5025" s="165"/>
      <c r="T5025" s="165"/>
      <c r="V5025" s="165"/>
      <c r="X5025" s="165"/>
      <c r="Z5025" s="165"/>
      <c r="AB5025" s="165"/>
      <c r="AD5025" s="165"/>
      <c r="AF5025" s="165"/>
      <c r="AH5025" s="165"/>
      <c r="AJ5025" s="165"/>
      <c r="AL5025" s="165"/>
      <c r="AN5025" s="165"/>
      <c r="AP5025" s="165"/>
      <c r="AR5025" s="165"/>
      <c r="AT5025" s="165"/>
      <c r="AV5025" s="165"/>
      <c r="AX5025" s="165"/>
      <c r="AZ5025" s="165"/>
      <c r="BB5025" s="165"/>
    </row>
    <row r="5026" spans="1:54" s="174" customFormat="1" ht="18.399999999999999" customHeight="1" x14ac:dyDescent="0.3">
      <c r="A5026" s="182"/>
      <c r="B5026" s="160"/>
      <c r="C5026" s="64"/>
      <c r="D5026" s="161"/>
      <c r="E5026" s="161"/>
      <c r="F5026" s="165"/>
      <c r="H5026" s="165"/>
      <c r="J5026" s="165"/>
      <c r="L5026" s="165"/>
      <c r="N5026" s="165"/>
      <c r="P5026" s="165"/>
      <c r="R5026" s="165"/>
      <c r="T5026" s="165"/>
      <c r="V5026" s="165"/>
      <c r="X5026" s="165"/>
      <c r="Z5026" s="165"/>
      <c r="AB5026" s="165"/>
      <c r="AD5026" s="165"/>
      <c r="AF5026" s="165"/>
      <c r="AH5026" s="165"/>
      <c r="AJ5026" s="165"/>
      <c r="AL5026" s="165"/>
      <c r="AN5026" s="165"/>
      <c r="AP5026" s="165"/>
      <c r="AR5026" s="165"/>
      <c r="AT5026" s="165"/>
      <c r="AV5026" s="165"/>
      <c r="AX5026" s="165"/>
      <c r="AZ5026" s="165"/>
      <c r="BB5026" s="165"/>
    </row>
    <row r="5027" spans="1:54" s="174" customFormat="1" ht="18.399999999999999" customHeight="1" x14ac:dyDescent="0.3">
      <c r="A5027" s="206"/>
      <c r="B5027" s="161"/>
      <c r="C5027" s="89"/>
      <c r="D5027" s="161"/>
      <c r="E5027" s="161"/>
      <c r="H5027" s="165"/>
      <c r="J5027" s="165"/>
      <c r="L5027" s="165"/>
      <c r="N5027" s="165"/>
      <c r="P5027" s="165"/>
      <c r="R5027" s="165"/>
      <c r="T5027" s="165"/>
      <c r="V5027" s="165"/>
      <c r="X5027" s="165"/>
      <c r="Z5027" s="165"/>
      <c r="AB5027" s="165"/>
      <c r="AD5027" s="165"/>
      <c r="AF5027" s="165"/>
      <c r="AH5027" s="165"/>
      <c r="AJ5027" s="165"/>
      <c r="AL5027" s="165"/>
      <c r="AN5027" s="165"/>
      <c r="AP5027" s="165"/>
      <c r="AR5027" s="165"/>
      <c r="AT5027" s="165"/>
      <c r="AV5027" s="165"/>
      <c r="AX5027" s="165"/>
      <c r="AZ5027" s="165"/>
      <c r="BB5027" s="165"/>
    </row>
    <row r="5028" spans="1:54" s="174" customFormat="1" ht="18.399999999999999" customHeight="1" x14ac:dyDescent="0.3">
      <c r="A5028" s="182"/>
      <c r="B5028" s="160"/>
      <c r="C5028" s="64"/>
      <c r="D5028" s="161"/>
      <c r="E5028" s="161"/>
      <c r="H5028" s="165"/>
      <c r="J5028" s="165"/>
      <c r="L5028" s="165"/>
      <c r="N5028" s="165"/>
      <c r="P5028" s="165"/>
      <c r="R5028" s="165"/>
      <c r="T5028" s="165"/>
      <c r="V5028" s="165"/>
      <c r="X5028" s="165"/>
      <c r="Z5028" s="165"/>
      <c r="AB5028" s="165"/>
      <c r="AD5028" s="165"/>
      <c r="AF5028" s="165"/>
      <c r="AH5028" s="165"/>
      <c r="AJ5028" s="165"/>
      <c r="AL5028" s="165"/>
      <c r="AN5028" s="165"/>
      <c r="AP5028" s="165"/>
      <c r="AR5028" s="165"/>
      <c r="AT5028" s="165"/>
      <c r="AV5028" s="165"/>
      <c r="AX5028" s="165"/>
      <c r="AZ5028" s="165"/>
      <c r="BB5028" s="165"/>
    </row>
    <row r="5029" spans="1:54" s="174" customFormat="1" ht="18.399999999999999" customHeight="1" x14ac:dyDescent="0.3">
      <c r="A5029" s="206"/>
      <c r="B5029" s="161"/>
      <c r="C5029" s="64"/>
      <c r="D5029" s="161"/>
      <c r="E5029" s="161"/>
      <c r="H5029" s="165"/>
      <c r="J5029" s="165"/>
      <c r="L5029" s="165"/>
      <c r="N5029" s="165"/>
      <c r="P5029" s="165"/>
      <c r="R5029" s="165"/>
      <c r="T5029" s="165"/>
      <c r="V5029" s="165"/>
      <c r="X5029" s="165"/>
      <c r="Z5029" s="165"/>
      <c r="AB5029" s="165"/>
      <c r="AD5029" s="165"/>
      <c r="AF5029" s="165"/>
      <c r="AH5029" s="165"/>
      <c r="AJ5029" s="165"/>
      <c r="AL5029" s="165"/>
      <c r="AN5029" s="165"/>
      <c r="AP5029" s="165"/>
      <c r="AR5029" s="165"/>
      <c r="AT5029" s="165"/>
      <c r="AV5029" s="165"/>
      <c r="AX5029" s="165"/>
      <c r="AZ5029" s="165"/>
      <c r="BB5029" s="165"/>
    </row>
    <row r="5030" spans="1:54" s="174" customFormat="1" ht="18.399999999999999" customHeight="1" x14ac:dyDescent="0.3">
      <c r="A5030" s="182"/>
      <c r="B5030" s="160"/>
      <c r="C5030" s="64"/>
      <c r="D5030" s="161"/>
      <c r="E5030" s="161"/>
      <c r="H5030" s="165"/>
      <c r="J5030" s="165"/>
      <c r="L5030" s="165"/>
      <c r="N5030" s="165"/>
      <c r="P5030" s="165"/>
      <c r="R5030" s="165"/>
      <c r="T5030" s="165"/>
      <c r="V5030" s="165"/>
      <c r="X5030" s="165"/>
      <c r="Z5030" s="165"/>
      <c r="AB5030" s="165"/>
      <c r="AD5030" s="165"/>
      <c r="AF5030" s="165"/>
      <c r="AH5030" s="165"/>
      <c r="AJ5030" s="165"/>
      <c r="AL5030" s="165"/>
      <c r="AN5030" s="165"/>
      <c r="AP5030" s="165"/>
      <c r="AR5030" s="165"/>
      <c r="AT5030" s="165"/>
      <c r="AV5030" s="165"/>
      <c r="AX5030" s="165"/>
      <c r="AZ5030" s="165"/>
      <c r="BB5030" s="165"/>
    </row>
    <row r="5031" spans="1:54" s="174" customFormat="1" ht="18.399999999999999" customHeight="1" x14ac:dyDescent="0.3">
      <c r="A5031" s="182"/>
      <c r="B5031" s="160"/>
      <c r="C5031" s="64"/>
      <c r="D5031" s="161"/>
      <c r="E5031" s="161"/>
      <c r="F5031" s="165"/>
      <c r="H5031" s="165"/>
      <c r="J5031" s="165"/>
      <c r="L5031" s="165"/>
      <c r="N5031" s="165"/>
      <c r="P5031" s="165"/>
      <c r="R5031" s="165"/>
      <c r="T5031" s="165"/>
      <c r="V5031" s="165"/>
      <c r="X5031" s="165"/>
      <c r="Z5031" s="165"/>
      <c r="AB5031" s="165"/>
      <c r="AD5031" s="165"/>
      <c r="AF5031" s="165"/>
      <c r="AH5031" s="165"/>
      <c r="AJ5031" s="165"/>
      <c r="AL5031" s="165"/>
      <c r="AN5031" s="165"/>
      <c r="AP5031" s="165"/>
      <c r="AR5031" s="165"/>
      <c r="AT5031" s="165"/>
      <c r="AV5031" s="165"/>
      <c r="AX5031" s="165"/>
      <c r="AZ5031" s="165"/>
      <c r="BB5031" s="165"/>
    </row>
    <row r="5032" spans="1:54" s="174" customFormat="1" ht="18.399999999999999" customHeight="1" x14ac:dyDescent="0.3">
      <c r="A5032" s="182"/>
      <c r="B5032" s="160"/>
      <c r="C5032" s="64"/>
      <c r="D5032" s="161"/>
      <c r="E5032" s="161"/>
      <c r="H5032" s="165"/>
      <c r="J5032" s="165"/>
      <c r="L5032" s="165"/>
      <c r="N5032" s="165"/>
      <c r="P5032" s="165"/>
      <c r="R5032" s="165"/>
      <c r="T5032" s="165"/>
      <c r="V5032" s="165"/>
      <c r="X5032" s="165"/>
      <c r="Z5032" s="165"/>
      <c r="AB5032" s="165"/>
      <c r="AD5032" s="165"/>
      <c r="AF5032" s="165"/>
      <c r="AH5032" s="165"/>
      <c r="AJ5032" s="165"/>
      <c r="AL5032" s="165"/>
      <c r="AN5032" s="165"/>
      <c r="AP5032" s="165"/>
      <c r="AR5032" s="165"/>
      <c r="AT5032" s="165"/>
      <c r="AV5032" s="165"/>
      <c r="AX5032" s="165"/>
      <c r="AZ5032" s="165"/>
      <c r="BB5032" s="165"/>
    </row>
    <row r="5033" spans="1:54" s="174" customFormat="1" ht="18.399999999999999" customHeight="1" x14ac:dyDescent="0.3">
      <c r="A5033" s="182"/>
      <c r="B5033" s="160"/>
      <c r="C5033" s="64"/>
      <c r="D5033" s="161"/>
      <c r="E5033" s="161"/>
      <c r="H5033" s="165"/>
      <c r="J5033" s="165"/>
      <c r="L5033" s="165"/>
      <c r="N5033" s="165"/>
      <c r="P5033" s="165"/>
      <c r="R5033" s="165"/>
      <c r="T5033" s="165"/>
      <c r="V5033" s="165"/>
      <c r="X5033" s="165"/>
      <c r="Z5033" s="165"/>
      <c r="AB5033" s="165"/>
      <c r="AD5033" s="165"/>
      <c r="AF5033" s="165"/>
      <c r="AH5033" s="165"/>
      <c r="AJ5033" s="165"/>
      <c r="AL5033" s="165"/>
      <c r="AN5033" s="165"/>
      <c r="AP5033" s="165"/>
      <c r="AR5033" s="165"/>
      <c r="AT5033" s="165"/>
      <c r="AV5033" s="165"/>
      <c r="AX5033" s="165"/>
      <c r="AZ5033" s="165"/>
      <c r="BB5033" s="165"/>
    </row>
    <row r="5034" spans="1:54" s="174" customFormat="1" ht="18.399999999999999" customHeight="1" x14ac:dyDescent="0.3">
      <c r="A5034" s="182"/>
      <c r="B5034" s="160"/>
      <c r="C5034" s="64"/>
      <c r="D5034" s="161"/>
      <c r="E5034" s="161"/>
      <c r="H5034" s="165"/>
      <c r="J5034" s="165"/>
      <c r="L5034" s="165"/>
      <c r="N5034" s="165"/>
      <c r="P5034" s="165"/>
      <c r="R5034" s="165"/>
      <c r="T5034" s="165"/>
      <c r="V5034" s="165"/>
      <c r="X5034" s="165"/>
      <c r="Z5034" s="165"/>
      <c r="AB5034" s="165"/>
      <c r="AD5034" s="165"/>
      <c r="AF5034" s="165"/>
      <c r="AH5034" s="165"/>
      <c r="AJ5034" s="165"/>
      <c r="AL5034" s="165"/>
      <c r="AN5034" s="165"/>
      <c r="AP5034" s="165"/>
      <c r="AR5034" s="165"/>
      <c r="AT5034" s="165"/>
      <c r="AV5034" s="165"/>
      <c r="AX5034" s="165"/>
      <c r="AZ5034" s="165"/>
      <c r="BB5034" s="165"/>
    </row>
    <row r="5035" spans="1:54" s="174" customFormat="1" ht="18.399999999999999" customHeight="1" x14ac:dyDescent="0.3">
      <c r="A5035" s="182"/>
      <c r="B5035" s="161"/>
      <c r="C5035" s="64"/>
      <c r="D5035" s="161"/>
      <c r="E5035" s="161"/>
      <c r="H5035" s="165"/>
      <c r="J5035" s="165"/>
      <c r="L5035" s="165"/>
      <c r="N5035" s="165"/>
      <c r="P5035" s="165"/>
      <c r="R5035" s="165"/>
      <c r="T5035" s="165"/>
      <c r="V5035" s="165"/>
      <c r="X5035" s="165"/>
      <c r="Z5035" s="165"/>
      <c r="AB5035" s="165"/>
      <c r="AD5035" s="165"/>
      <c r="AF5035" s="165"/>
      <c r="AH5035" s="165"/>
      <c r="AJ5035" s="165"/>
      <c r="AL5035" s="165"/>
      <c r="AN5035" s="165"/>
      <c r="AP5035" s="165"/>
      <c r="AR5035" s="165"/>
      <c r="AT5035" s="165"/>
      <c r="AV5035" s="165"/>
      <c r="AX5035" s="165"/>
      <c r="AZ5035" s="165"/>
      <c r="BB5035" s="165"/>
    </row>
    <row r="5036" spans="1:54" s="174" customFormat="1" ht="18.399999999999999" customHeight="1" x14ac:dyDescent="0.3">
      <c r="A5036" s="182"/>
      <c r="B5036" s="160"/>
      <c r="C5036" s="64"/>
      <c r="D5036" s="161"/>
      <c r="E5036" s="161"/>
      <c r="F5036" s="165"/>
      <c r="H5036" s="165"/>
      <c r="J5036" s="165"/>
      <c r="L5036" s="165"/>
      <c r="N5036" s="165"/>
      <c r="R5036" s="165"/>
      <c r="T5036" s="165"/>
      <c r="V5036" s="165"/>
      <c r="X5036" s="165"/>
      <c r="Z5036" s="165"/>
      <c r="AB5036" s="165"/>
      <c r="AD5036" s="165"/>
      <c r="AF5036" s="165"/>
      <c r="AH5036" s="165"/>
      <c r="AJ5036" s="165"/>
      <c r="AL5036" s="165"/>
      <c r="AN5036" s="165"/>
      <c r="AP5036" s="165"/>
      <c r="AR5036" s="165"/>
      <c r="AT5036" s="165"/>
      <c r="AV5036" s="165"/>
      <c r="AX5036" s="165"/>
      <c r="AZ5036" s="165"/>
      <c r="BB5036" s="165"/>
    </row>
    <row r="5037" spans="1:54" s="174" customFormat="1" ht="18.399999999999999" customHeight="1" x14ac:dyDescent="0.3">
      <c r="A5037" s="182"/>
      <c r="B5037" s="160"/>
      <c r="C5037" s="64"/>
      <c r="D5037" s="161"/>
      <c r="E5037" s="161"/>
      <c r="H5037" s="165"/>
      <c r="J5037" s="165"/>
      <c r="L5037" s="165"/>
      <c r="N5037" s="165"/>
      <c r="P5037" s="165"/>
      <c r="R5037" s="165"/>
      <c r="T5037" s="165"/>
      <c r="V5037" s="165"/>
      <c r="X5037" s="165"/>
      <c r="Z5037" s="165"/>
      <c r="AB5037" s="165"/>
      <c r="AD5037" s="165"/>
      <c r="AF5037" s="165"/>
      <c r="AH5037" s="165"/>
      <c r="AJ5037" s="165"/>
      <c r="AL5037" s="165"/>
      <c r="AN5037" s="165"/>
      <c r="AP5037" s="165"/>
      <c r="AR5037" s="165"/>
      <c r="AT5037" s="165"/>
      <c r="AV5037" s="165"/>
      <c r="AX5037" s="165"/>
      <c r="AZ5037" s="165"/>
      <c r="BB5037" s="165"/>
    </row>
    <row r="5038" spans="1:54" s="174" customFormat="1" ht="18.399999999999999" customHeight="1" x14ac:dyDescent="0.3">
      <c r="A5038" s="182"/>
      <c r="B5038" s="160"/>
      <c r="C5038" s="64"/>
      <c r="D5038" s="161"/>
      <c r="E5038" s="161"/>
      <c r="H5038" s="165"/>
      <c r="J5038" s="165"/>
      <c r="L5038" s="165"/>
      <c r="N5038" s="165"/>
      <c r="P5038" s="165"/>
      <c r="R5038" s="165"/>
      <c r="T5038" s="165"/>
      <c r="V5038" s="165"/>
      <c r="X5038" s="165"/>
      <c r="Z5038" s="165"/>
      <c r="AB5038" s="165"/>
      <c r="AD5038" s="165"/>
      <c r="AF5038" s="165"/>
      <c r="AH5038" s="165"/>
      <c r="AJ5038" s="165"/>
      <c r="AL5038" s="165"/>
      <c r="AN5038" s="165"/>
      <c r="AP5038" s="165"/>
      <c r="AR5038" s="165"/>
      <c r="AT5038" s="165"/>
      <c r="AV5038" s="165"/>
      <c r="AX5038" s="165"/>
      <c r="AZ5038" s="165"/>
      <c r="BB5038" s="165"/>
    </row>
    <row r="5039" spans="1:54" s="174" customFormat="1" ht="18.399999999999999" customHeight="1" x14ac:dyDescent="0.3">
      <c r="A5039" s="182"/>
      <c r="B5039" s="160"/>
      <c r="C5039" s="64"/>
      <c r="D5039" s="161"/>
      <c r="E5039" s="161"/>
      <c r="L5039" s="165"/>
      <c r="N5039" s="165"/>
      <c r="P5039" s="165"/>
      <c r="R5039" s="165"/>
      <c r="T5039" s="165"/>
      <c r="V5039" s="165"/>
      <c r="X5039" s="165"/>
      <c r="Z5039" s="165"/>
      <c r="AB5039" s="165"/>
      <c r="AD5039" s="165"/>
      <c r="AF5039" s="165"/>
      <c r="AH5039" s="165"/>
      <c r="AJ5039" s="165"/>
      <c r="AL5039" s="165"/>
      <c r="AN5039" s="165"/>
      <c r="AP5039" s="165"/>
      <c r="AR5039" s="165"/>
      <c r="AT5039" s="165"/>
      <c r="AV5039" s="165"/>
      <c r="AX5039" s="165"/>
      <c r="AZ5039" s="165"/>
      <c r="BB5039" s="165"/>
    </row>
    <row r="5040" spans="1:54" s="174" customFormat="1" ht="18.399999999999999" customHeight="1" x14ac:dyDescent="0.3">
      <c r="A5040" s="182"/>
      <c r="B5040" s="160"/>
      <c r="C5040" s="64"/>
      <c r="D5040" s="161"/>
      <c r="E5040" s="161"/>
      <c r="F5040" s="165"/>
      <c r="H5040" s="165"/>
      <c r="J5040" s="165"/>
      <c r="L5040" s="165"/>
      <c r="N5040" s="165"/>
      <c r="P5040" s="165"/>
      <c r="R5040" s="165"/>
      <c r="T5040" s="165"/>
      <c r="V5040" s="165"/>
      <c r="X5040" s="165"/>
      <c r="Z5040" s="165"/>
      <c r="AB5040" s="165"/>
      <c r="AD5040" s="165"/>
      <c r="AF5040" s="165"/>
      <c r="AH5040" s="165"/>
      <c r="AJ5040" s="165"/>
      <c r="AL5040" s="165"/>
      <c r="AN5040" s="165"/>
      <c r="AP5040" s="165"/>
      <c r="AR5040" s="165"/>
      <c r="AT5040" s="165"/>
      <c r="AV5040" s="165"/>
      <c r="AX5040" s="165"/>
      <c r="AZ5040" s="165"/>
      <c r="BB5040" s="165"/>
    </row>
    <row r="5041" spans="1:54" s="174" customFormat="1" ht="18.399999999999999" customHeight="1" x14ac:dyDescent="0.3">
      <c r="A5041" s="182"/>
      <c r="B5041" s="160"/>
      <c r="C5041" s="64"/>
      <c r="D5041" s="161"/>
      <c r="E5041" s="161"/>
      <c r="H5041" s="165"/>
      <c r="J5041" s="165"/>
      <c r="L5041" s="165"/>
      <c r="N5041" s="165"/>
      <c r="P5041" s="165"/>
      <c r="R5041" s="165"/>
      <c r="T5041" s="165"/>
      <c r="V5041" s="165"/>
      <c r="X5041" s="165"/>
      <c r="Z5041" s="165"/>
      <c r="AB5041" s="165"/>
      <c r="AD5041" s="165"/>
      <c r="AF5041" s="165"/>
      <c r="AH5041" s="165"/>
      <c r="AJ5041" s="165"/>
      <c r="AL5041" s="165"/>
      <c r="AN5041" s="165"/>
      <c r="AP5041" s="165"/>
      <c r="AR5041" s="165"/>
      <c r="AT5041" s="165"/>
      <c r="AV5041" s="165"/>
      <c r="AX5041" s="165"/>
      <c r="AZ5041" s="165"/>
      <c r="BB5041" s="165"/>
    </row>
    <row r="5042" spans="1:54" s="174" customFormat="1" ht="18.399999999999999" customHeight="1" x14ac:dyDescent="0.3">
      <c r="A5042" s="182"/>
      <c r="B5042" s="160"/>
      <c r="C5042" s="64"/>
      <c r="D5042" s="161"/>
      <c r="E5042" s="161"/>
      <c r="F5042" s="165"/>
      <c r="H5042" s="165"/>
      <c r="J5042" s="165"/>
      <c r="L5042" s="165"/>
      <c r="N5042" s="165"/>
      <c r="P5042" s="165"/>
      <c r="R5042" s="165"/>
      <c r="T5042" s="165"/>
      <c r="V5042" s="165"/>
      <c r="X5042" s="165"/>
      <c r="Z5042" s="165"/>
      <c r="AB5042" s="165"/>
      <c r="AD5042" s="165"/>
      <c r="AF5042" s="165"/>
      <c r="AH5042" s="165"/>
      <c r="AJ5042" s="165"/>
      <c r="AL5042" s="165"/>
      <c r="AN5042" s="165"/>
      <c r="AP5042" s="165"/>
      <c r="AR5042" s="165"/>
      <c r="AT5042" s="165"/>
      <c r="AV5042" s="165"/>
      <c r="AX5042" s="165"/>
      <c r="AZ5042" s="165"/>
      <c r="BB5042" s="165"/>
    </row>
    <row r="5043" spans="1:54" s="174" customFormat="1" ht="18.399999999999999" customHeight="1" x14ac:dyDescent="0.3">
      <c r="A5043" s="182"/>
      <c r="B5043" s="160"/>
      <c r="C5043" s="64"/>
      <c r="D5043" s="161"/>
      <c r="E5043" s="161"/>
      <c r="F5043" s="165"/>
      <c r="H5043" s="165"/>
      <c r="J5043" s="165"/>
      <c r="L5043" s="165"/>
      <c r="N5043" s="165"/>
      <c r="P5043" s="165"/>
      <c r="R5043" s="165"/>
      <c r="T5043" s="165"/>
      <c r="V5043" s="165"/>
      <c r="X5043" s="165"/>
      <c r="Z5043" s="165"/>
      <c r="AB5043" s="165"/>
      <c r="AD5043" s="165"/>
      <c r="AF5043" s="165"/>
      <c r="AH5043" s="165"/>
      <c r="AJ5043" s="165"/>
      <c r="AL5043" s="165"/>
      <c r="AN5043" s="165"/>
      <c r="AP5043" s="165"/>
      <c r="AR5043" s="165"/>
      <c r="AT5043" s="165"/>
      <c r="AV5043" s="165"/>
      <c r="AX5043" s="165"/>
      <c r="AZ5043" s="165"/>
      <c r="BB5043" s="165"/>
    </row>
    <row r="5044" spans="1:54" s="174" customFormat="1" ht="18.399999999999999" customHeight="1" x14ac:dyDescent="0.3">
      <c r="A5044" s="182"/>
      <c r="B5044" s="160"/>
      <c r="C5044" s="64"/>
      <c r="D5044" s="161"/>
      <c r="E5044" s="161"/>
      <c r="F5044" s="165"/>
      <c r="H5044" s="165"/>
      <c r="J5044" s="165"/>
      <c r="L5044" s="165"/>
      <c r="N5044" s="165"/>
      <c r="P5044" s="165"/>
      <c r="R5044" s="165"/>
      <c r="T5044" s="165"/>
      <c r="V5044" s="165"/>
      <c r="X5044" s="165"/>
      <c r="Z5044" s="165"/>
      <c r="AB5044" s="165"/>
      <c r="AD5044" s="165"/>
      <c r="AF5044" s="165"/>
      <c r="AH5044" s="165"/>
      <c r="AJ5044" s="165"/>
      <c r="AL5044" s="165"/>
      <c r="AN5044" s="165"/>
      <c r="AP5044" s="165"/>
      <c r="AR5044" s="165"/>
      <c r="AT5044" s="165"/>
      <c r="AV5044" s="165"/>
      <c r="AX5044" s="165"/>
      <c r="AZ5044" s="165"/>
      <c r="BB5044" s="165"/>
    </row>
    <row r="5045" spans="1:54" s="174" customFormat="1" ht="18.399999999999999" customHeight="1" x14ac:dyDescent="0.3">
      <c r="A5045" s="182"/>
      <c r="B5045" s="160"/>
      <c r="C5045" s="64"/>
      <c r="D5045" s="161"/>
      <c r="E5045" s="161"/>
      <c r="F5045" s="165"/>
      <c r="H5045" s="165"/>
      <c r="J5045" s="165"/>
      <c r="L5045" s="165"/>
      <c r="N5045" s="165"/>
      <c r="P5045" s="165"/>
      <c r="R5045" s="165"/>
      <c r="T5045" s="165"/>
      <c r="V5045" s="165"/>
      <c r="X5045" s="165"/>
      <c r="Z5045" s="165"/>
      <c r="AB5045" s="165"/>
      <c r="AD5045" s="165"/>
      <c r="AF5045" s="165"/>
      <c r="AH5045" s="165"/>
      <c r="AJ5045" s="165"/>
      <c r="AL5045" s="165"/>
      <c r="AN5045" s="165"/>
      <c r="AP5045" s="165"/>
      <c r="AR5045" s="165"/>
      <c r="AT5045" s="165"/>
      <c r="AV5045" s="165"/>
      <c r="AX5045" s="165"/>
      <c r="AZ5045" s="165"/>
      <c r="BB5045" s="165"/>
    </row>
    <row r="5046" spans="1:54" s="174" customFormat="1" ht="18.399999999999999" customHeight="1" x14ac:dyDescent="0.3">
      <c r="A5046" s="182"/>
      <c r="B5046" s="160"/>
      <c r="C5046" s="64"/>
      <c r="D5046" s="161"/>
      <c r="E5046" s="161"/>
      <c r="F5046" s="165"/>
      <c r="H5046" s="165"/>
      <c r="J5046" s="165"/>
      <c r="L5046" s="165"/>
      <c r="N5046" s="165"/>
      <c r="P5046" s="165"/>
      <c r="R5046" s="165"/>
      <c r="T5046" s="165"/>
      <c r="V5046" s="165"/>
      <c r="X5046" s="165"/>
      <c r="Z5046" s="165"/>
      <c r="AB5046" s="165"/>
      <c r="AD5046" s="165"/>
      <c r="AF5046" s="165"/>
      <c r="AH5046" s="165"/>
      <c r="AJ5046" s="165"/>
      <c r="AL5046" s="165"/>
      <c r="AN5046" s="165"/>
      <c r="AP5046" s="165"/>
      <c r="AR5046" s="165"/>
      <c r="AT5046" s="165"/>
      <c r="AV5046" s="165"/>
      <c r="AX5046" s="165"/>
      <c r="AZ5046" s="165"/>
      <c r="BB5046" s="165"/>
    </row>
    <row r="5047" spans="1:54" s="174" customFormat="1" ht="18.399999999999999" customHeight="1" x14ac:dyDescent="0.3">
      <c r="A5047" s="182"/>
      <c r="B5047" s="160"/>
      <c r="C5047" s="64"/>
      <c r="D5047" s="161"/>
      <c r="E5047" s="161"/>
      <c r="J5047" s="165"/>
      <c r="L5047" s="165"/>
      <c r="N5047" s="165"/>
      <c r="P5047" s="165"/>
      <c r="R5047" s="165"/>
      <c r="T5047" s="165"/>
      <c r="V5047" s="165"/>
      <c r="X5047" s="165"/>
      <c r="Z5047" s="165"/>
      <c r="AB5047" s="165"/>
      <c r="AD5047" s="165"/>
      <c r="AF5047" s="165"/>
      <c r="AH5047" s="165"/>
      <c r="AJ5047" s="165"/>
      <c r="AL5047" s="165"/>
      <c r="AN5047" s="165"/>
      <c r="AP5047" s="165"/>
      <c r="AR5047" s="165"/>
      <c r="AT5047" s="165"/>
      <c r="AV5047" s="165"/>
      <c r="AX5047" s="165"/>
      <c r="AZ5047" s="165"/>
      <c r="BB5047" s="165"/>
    </row>
    <row r="5048" spans="1:54" s="174" customFormat="1" ht="18.399999999999999" customHeight="1" x14ac:dyDescent="0.3">
      <c r="A5048" s="182"/>
      <c r="B5048" s="160"/>
      <c r="C5048" s="64"/>
      <c r="D5048" s="161"/>
      <c r="E5048" s="161"/>
      <c r="F5048" s="165"/>
      <c r="H5048" s="165"/>
      <c r="J5048" s="165"/>
      <c r="L5048" s="165"/>
      <c r="N5048" s="165"/>
      <c r="P5048" s="165"/>
      <c r="R5048" s="165"/>
      <c r="T5048" s="165"/>
      <c r="V5048" s="165"/>
      <c r="X5048" s="165"/>
      <c r="Z5048" s="165"/>
      <c r="AB5048" s="165"/>
      <c r="AD5048" s="165"/>
      <c r="AF5048" s="165"/>
      <c r="AH5048" s="165"/>
      <c r="AJ5048" s="165"/>
      <c r="AL5048" s="165"/>
      <c r="AN5048" s="165"/>
      <c r="AP5048" s="165"/>
      <c r="AR5048" s="165"/>
      <c r="AT5048" s="165"/>
      <c r="AV5048" s="165"/>
      <c r="AX5048" s="165"/>
      <c r="AZ5048" s="165"/>
      <c r="BB5048" s="165"/>
    </row>
    <row r="5049" spans="1:54" s="174" customFormat="1" ht="18.399999999999999" customHeight="1" x14ac:dyDescent="0.3">
      <c r="A5049" s="200"/>
      <c r="B5049" s="161"/>
      <c r="C5049" s="89"/>
      <c r="D5049" s="164"/>
      <c r="E5049" s="161"/>
      <c r="H5049" s="165"/>
      <c r="J5049" s="165"/>
      <c r="L5049" s="165"/>
      <c r="N5049" s="165"/>
      <c r="P5049" s="165"/>
      <c r="R5049" s="165"/>
      <c r="T5049" s="165"/>
      <c r="V5049" s="165"/>
      <c r="X5049" s="165"/>
      <c r="Z5049" s="165"/>
      <c r="AB5049" s="165"/>
      <c r="AD5049" s="165"/>
      <c r="AF5049" s="165"/>
      <c r="AH5049" s="165"/>
      <c r="AJ5049" s="165"/>
      <c r="AL5049" s="165"/>
      <c r="AN5049" s="165"/>
      <c r="AP5049" s="165"/>
      <c r="AR5049" s="165"/>
      <c r="AT5049" s="165"/>
      <c r="AV5049" s="165"/>
      <c r="AX5049" s="165"/>
      <c r="AZ5049" s="165"/>
      <c r="BB5049" s="165"/>
    </row>
    <row r="5050" spans="1:54" s="174" customFormat="1" ht="18.399999999999999" customHeight="1" x14ac:dyDescent="0.3">
      <c r="A5050" s="182"/>
      <c r="B5050" s="160"/>
      <c r="C5050" s="64"/>
      <c r="D5050" s="161"/>
      <c r="E5050" s="161"/>
      <c r="H5050" s="165"/>
      <c r="J5050" s="165"/>
      <c r="L5050" s="165"/>
      <c r="N5050" s="165"/>
      <c r="P5050" s="165"/>
      <c r="R5050" s="165"/>
      <c r="T5050" s="165"/>
      <c r="V5050" s="165"/>
      <c r="X5050" s="165"/>
      <c r="Z5050" s="165"/>
      <c r="AB5050" s="165"/>
      <c r="AD5050" s="165"/>
      <c r="AF5050" s="165"/>
      <c r="AH5050" s="165"/>
      <c r="AJ5050" s="165"/>
      <c r="AL5050" s="165"/>
      <c r="AN5050" s="165"/>
      <c r="AP5050" s="165"/>
      <c r="AR5050" s="165"/>
      <c r="AT5050" s="165"/>
      <c r="AV5050" s="165"/>
      <c r="AX5050" s="165"/>
      <c r="AZ5050" s="165"/>
      <c r="BB5050" s="165"/>
    </row>
    <row r="5051" spans="1:54" s="174" customFormat="1" ht="18.399999999999999" customHeight="1" x14ac:dyDescent="0.3">
      <c r="A5051" s="182"/>
      <c r="B5051" s="160"/>
      <c r="C5051" s="64"/>
      <c r="D5051" s="161"/>
      <c r="E5051" s="161"/>
      <c r="H5051" s="165"/>
      <c r="J5051" s="165"/>
      <c r="L5051" s="165"/>
      <c r="N5051" s="165"/>
      <c r="P5051" s="165"/>
      <c r="R5051" s="165"/>
      <c r="T5051" s="165"/>
      <c r="V5051" s="165"/>
      <c r="X5051" s="165"/>
      <c r="Z5051" s="165"/>
      <c r="AB5051" s="165"/>
      <c r="AD5051" s="165"/>
      <c r="AF5051" s="165"/>
      <c r="AH5051" s="165"/>
      <c r="AJ5051" s="165"/>
      <c r="AL5051" s="165"/>
      <c r="AN5051" s="165"/>
      <c r="AP5051" s="165"/>
      <c r="AR5051" s="165"/>
      <c r="AT5051" s="165"/>
      <c r="AV5051" s="165"/>
      <c r="AX5051" s="165"/>
      <c r="AZ5051" s="165"/>
      <c r="BB5051" s="165"/>
    </row>
    <row r="5052" spans="1:54" s="174" customFormat="1" ht="18.399999999999999" customHeight="1" x14ac:dyDescent="0.3">
      <c r="A5052" s="182"/>
      <c r="B5052" s="160"/>
      <c r="C5052" s="64"/>
      <c r="D5052" s="161"/>
      <c r="E5052" s="161"/>
      <c r="F5052" s="165"/>
      <c r="H5052" s="165"/>
      <c r="J5052" s="165"/>
      <c r="L5052" s="165"/>
      <c r="N5052" s="165"/>
      <c r="P5052" s="165"/>
      <c r="R5052" s="165"/>
      <c r="T5052" s="165"/>
      <c r="V5052" s="165"/>
      <c r="X5052" s="165"/>
      <c r="Z5052" s="165"/>
      <c r="AB5052" s="165"/>
      <c r="AD5052" s="165"/>
      <c r="AF5052" s="165"/>
      <c r="AH5052" s="165"/>
      <c r="AJ5052" s="165"/>
      <c r="AL5052" s="165"/>
      <c r="AN5052" s="165"/>
      <c r="AP5052" s="165"/>
      <c r="AR5052" s="165"/>
      <c r="AT5052" s="165"/>
      <c r="AV5052" s="165"/>
      <c r="AX5052" s="165"/>
      <c r="AZ5052" s="165"/>
      <c r="BB5052" s="165"/>
    </row>
    <row r="5053" spans="1:54" s="174" customFormat="1" ht="18.399999999999999" customHeight="1" x14ac:dyDescent="0.3">
      <c r="A5053" s="182"/>
      <c r="B5053" s="160"/>
      <c r="C5053" s="64"/>
      <c r="D5053" s="161"/>
      <c r="E5053" s="161"/>
      <c r="H5053" s="165"/>
      <c r="J5053" s="165"/>
      <c r="L5053" s="165"/>
      <c r="N5053" s="165"/>
      <c r="P5053" s="165"/>
      <c r="R5053" s="165"/>
      <c r="T5053" s="165"/>
      <c r="V5053" s="165"/>
      <c r="X5053" s="165"/>
      <c r="Z5053" s="165"/>
      <c r="AB5053" s="165"/>
      <c r="AD5053" s="165"/>
      <c r="AF5053" s="165"/>
      <c r="AH5053" s="165"/>
      <c r="AJ5053" s="165"/>
      <c r="AL5053" s="165"/>
      <c r="AN5053" s="165"/>
      <c r="AP5053" s="165"/>
      <c r="AR5053" s="165"/>
      <c r="AT5053" s="165"/>
      <c r="AV5053" s="165"/>
      <c r="AX5053" s="165"/>
      <c r="AZ5053" s="165"/>
      <c r="BB5053" s="165"/>
    </row>
    <row r="5054" spans="1:54" s="174" customFormat="1" ht="18.399999999999999" customHeight="1" x14ac:dyDescent="0.3">
      <c r="A5054" s="200"/>
      <c r="B5054" s="173"/>
      <c r="C5054" s="67"/>
      <c r="D5054" s="161"/>
      <c r="E5054" s="161"/>
      <c r="H5054" s="165"/>
      <c r="J5054" s="165"/>
      <c r="L5054" s="165"/>
      <c r="N5054" s="165"/>
      <c r="P5054" s="165"/>
      <c r="R5054" s="165"/>
      <c r="T5054" s="165"/>
      <c r="V5054" s="165"/>
      <c r="X5054" s="165"/>
      <c r="Z5054" s="165"/>
      <c r="AB5054" s="165"/>
      <c r="AD5054" s="165"/>
      <c r="AF5054" s="165"/>
      <c r="AH5054" s="165"/>
      <c r="AJ5054" s="165"/>
      <c r="AL5054" s="165"/>
      <c r="AN5054" s="165"/>
      <c r="AP5054" s="165"/>
      <c r="AR5054" s="165"/>
      <c r="AT5054" s="165"/>
      <c r="AV5054" s="165"/>
      <c r="AX5054" s="165"/>
      <c r="AZ5054" s="165"/>
      <c r="BB5054" s="165"/>
    </row>
    <row r="5055" spans="1:54" s="174" customFormat="1" ht="18.399999999999999" customHeight="1" x14ac:dyDescent="0.3">
      <c r="A5055" s="182"/>
      <c r="B5055" s="160"/>
      <c r="C5055" s="64"/>
      <c r="D5055" s="161"/>
      <c r="E5055" s="161"/>
      <c r="H5055" s="165"/>
      <c r="J5055" s="165"/>
      <c r="L5055" s="165"/>
      <c r="N5055" s="165"/>
      <c r="P5055" s="165"/>
      <c r="R5055" s="165"/>
      <c r="T5055" s="165"/>
      <c r="V5055" s="165"/>
      <c r="X5055" s="165"/>
      <c r="Z5055" s="165"/>
      <c r="AB5055" s="165"/>
      <c r="AD5055" s="165"/>
      <c r="AF5055" s="165"/>
      <c r="AH5055" s="165"/>
      <c r="AJ5055" s="165"/>
      <c r="AL5055" s="165"/>
      <c r="AN5055" s="165"/>
      <c r="AP5055" s="165"/>
      <c r="AR5055" s="165"/>
      <c r="AT5055" s="165"/>
      <c r="AV5055" s="165"/>
      <c r="AX5055" s="165"/>
      <c r="AZ5055" s="165"/>
      <c r="BB5055" s="165"/>
    </row>
    <row r="5056" spans="1:54" s="174" customFormat="1" ht="18.399999999999999" customHeight="1" x14ac:dyDescent="0.3">
      <c r="A5056" s="200"/>
      <c r="B5056" s="173"/>
      <c r="C5056" s="67"/>
      <c r="D5056" s="161"/>
      <c r="E5056" s="161"/>
      <c r="H5056" s="165"/>
      <c r="J5056" s="165"/>
      <c r="L5056" s="165"/>
      <c r="N5056" s="165"/>
      <c r="P5056" s="165"/>
      <c r="R5056" s="165"/>
      <c r="T5056" s="165"/>
      <c r="V5056" s="165"/>
      <c r="X5056" s="165"/>
      <c r="Z5056" s="165"/>
      <c r="AB5056" s="165"/>
      <c r="AD5056" s="165"/>
      <c r="AF5056" s="165"/>
      <c r="AH5056" s="165"/>
      <c r="AJ5056" s="165"/>
      <c r="AL5056" s="165"/>
      <c r="AN5056" s="165"/>
      <c r="AP5056" s="165"/>
      <c r="AR5056" s="165"/>
      <c r="AT5056" s="165"/>
      <c r="AV5056" s="165"/>
      <c r="AX5056" s="165"/>
      <c r="AZ5056" s="165"/>
      <c r="BB5056" s="165"/>
    </row>
    <row r="5057" spans="1:54" s="174" customFormat="1" ht="18.399999999999999" customHeight="1" x14ac:dyDescent="0.3">
      <c r="A5057" s="182"/>
      <c r="B5057" s="160"/>
      <c r="C5057" s="64"/>
      <c r="D5057" s="161"/>
      <c r="E5057" s="161"/>
      <c r="F5057" s="165"/>
      <c r="H5057" s="165"/>
      <c r="J5057" s="165"/>
      <c r="L5057" s="165"/>
      <c r="N5057" s="165"/>
      <c r="P5057" s="165"/>
      <c r="R5057" s="165"/>
      <c r="T5057" s="165"/>
      <c r="V5057" s="165"/>
      <c r="X5057" s="165"/>
      <c r="Z5057" s="165"/>
      <c r="AB5057" s="165"/>
      <c r="AD5057" s="165"/>
      <c r="AF5057" s="165"/>
      <c r="AH5057" s="165"/>
      <c r="AJ5057" s="165"/>
      <c r="AL5057" s="165"/>
      <c r="AN5057" s="165"/>
      <c r="AP5057" s="165"/>
      <c r="AR5057" s="165"/>
      <c r="AT5057" s="165"/>
      <c r="AV5057" s="165"/>
      <c r="AX5057" s="165"/>
      <c r="AZ5057" s="165"/>
      <c r="BB5057" s="165"/>
    </row>
    <row r="5058" spans="1:54" s="174" customFormat="1" ht="18.399999999999999" customHeight="1" x14ac:dyDescent="0.3">
      <c r="A5058" s="206"/>
      <c r="B5058" s="161"/>
      <c r="C5058" s="89"/>
      <c r="D5058" s="177"/>
      <c r="E5058" s="161"/>
      <c r="F5058" s="165"/>
      <c r="H5058" s="165"/>
      <c r="J5058" s="165"/>
      <c r="L5058" s="165"/>
      <c r="N5058" s="165"/>
      <c r="P5058" s="165"/>
      <c r="R5058" s="165"/>
      <c r="T5058" s="165"/>
      <c r="V5058" s="165"/>
      <c r="X5058" s="165"/>
      <c r="Z5058" s="165"/>
      <c r="AB5058" s="165"/>
      <c r="AD5058" s="165"/>
      <c r="AF5058" s="165"/>
      <c r="AH5058" s="165"/>
      <c r="AJ5058" s="165"/>
      <c r="AL5058" s="165"/>
      <c r="AN5058" s="165"/>
      <c r="AP5058" s="165"/>
      <c r="AR5058" s="165"/>
      <c r="AT5058" s="165"/>
      <c r="AV5058" s="165"/>
      <c r="AX5058" s="165"/>
      <c r="AZ5058" s="165"/>
      <c r="BB5058" s="165"/>
    </row>
    <row r="5059" spans="1:54" s="174" customFormat="1" ht="18.399999999999999" customHeight="1" x14ac:dyDescent="0.3">
      <c r="A5059" s="182"/>
      <c r="B5059" s="160"/>
      <c r="C5059" s="64"/>
      <c r="D5059" s="161"/>
      <c r="E5059" s="161"/>
      <c r="H5059" s="165"/>
      <c r="J5059" s="165"/>
      <c r="L5059" s="165"/>
      <c r="N5059" s="165"/>
      <c r="P5059" s="165"/>
      <c r="R5059" s="165"/>
      <c r="T5059" s="165"/>
      <c r="V5059" s="165"/>
      <c r="X5059" s="165"/>
      <c r="Z5059" s="165"/>
      <c r="AB5059" s="165"/>
      <c r="AD5059" s="165"/>
      <c r="AF5059" s="165"/>
      <c r="AH5059" s="165"/>
      <c r="AJ5059" s="165"/>
      <c r="AL5059" s="165"/>
      <c r="AN5059" s="165"/>
      <c r="AP5059" s="165"/>
      <c r="AR5059" s="165"/>
      <c r="AT5059" s="165"/>
      <c r="AV5059" s="165"/>
      <c r="AX5059" s="165"/>
      <c r="AZ5059" s="165"/>
      <c r="BB5059" s="165"/>
    </row>
    <row r="5060" spans="1:54" s="174" customFormat="1" ht="18.399999999999999" customHeight="1" x14ac:dyDescent="0.3">
      <c r="A5060" s="182"/>
      <c r="B5060" s="160"/>
      <c r="C5060" s="64"/>
      <c r="D5060" s="161"/>
      <c r="E5060" s="161"/>
      <c r="H5060" s="165"/>
      <c r="J5060" s="165"/>
      <c r="L5060" s="165"/>
      <c r="N5060" s="165"/>
      <c r="P5060" s="165"/>
      <c r="R5060" s="165"/>
      <c r="T5060" s="165"/>
      <c r="V5060" s="165"/>
      <c r="X5060" s="165"/>
      <c r="Z5060" s="165"/>
      <c r="AB5060" s="165"/>
      <c r="AD5060" s="165"/>
      <c r="AF5060" s="165"/>
      <c r="AH5060" s="165"/>
      <c r="AJ5060" s="165"/>
      <c r="AL5060" s="165"/>
      <c r="AN5060" s="165"/>
      <c r="AP5060" s="165"/>
      <c r="AR5060" s="165"/>
      <c r="AT5060" s="165"/>
      <c r="AV5060" s="165"/>
      <c r="AX5060" s="165"/>
      <c r="AZ5060" s="165"/>
      <c r="BB5060" s="165"/>
    </row>
    <row r="5061" spans="1:54" s="174" customFormat="1" ht="18.399999999999999" customHeight="1" x14ac:dyDescent="0.3">
      <c r="A5061" s="182"/>
      <c r="B5061" s="160"/>
      <c r="C5061" s="64"/>
      <c r="D5061" s="161"/>
      <c r="E5061" s="161"/>
      <c r="F5061" s="165"/>
      <c r="H5061" s="165"/>
      <c r="J5061" s="165"/>
      <c r="L5061" s="165"/>
      <c r="N5061" s="165"/>
      <c r="P5061" s="165"/>
      <c r="R5061" s="165"/>
      <c r="T5061" s="165"/>
      <c r="V5061" s="165"/>
      <c r="X5061" s="165"/>
      <c r="Z5061" s="165"/>
      <c r="AB5061" s="165"/>
      <c r="AD5061" s="165"/>
      <c r="AF5061" s="165"/>
      <c r="AH5061" s="165"/>
      <c r="AJ5061" s="165"/>
      <c r="AL5061" s="165"/>
      <c r="AN5061" s="165"/>
      <c r="AP5061" s="165"/>
      <c r="AR5061" s="165"/>
      <c r="AT5061" s="165"/>
      <c r="AV5061" s="165"/>
      <c r="AX5061" s="165"/>
      <c r="AZ5061" s="165"/>
      <c r="BB5061" s="165"/>
    </row>
    <row r="5062" spans="1:54" s="174" customFormat="1" ht="18.399999999999999" customHeight="1" x14ac:dyDescent="0.3">
      <c r="A5062" s="182"/>
      <c r="B5062" s="160"/>
      <c r="C5062" s="64"/>
      <c r="D5062" s="161"/>
      <c r="E5062" s="161"/>
      <c r="H5062" s="165"/>
      <c r="J5062" s="165"/>
      <c r="L5062" s="165"/>
      <c r="N5062" s="165"/>
      <c r="P5062" s="165"/>
      <c r="R5062" s="165"/>
      <c r="T5062" s="165"/>
      <c r="V5062" s="165"/>
      <c r="X5062" s="165"/>
      <c r="Z5062" s="165"/>
      <c r="AB5062" s="165"/>
      <c r="AD5062" s="165"/>
      <c r="AF5062" s="165"/>
      <c r="AH5062" s="165"/>
      <c r="AJ5062" s="165"/>
      <c r="AL5062" s="165"/>
      <c r="AN5062" s="165"/>
      <c r="AP5062" s="165"/>
      <c r="AR5062" s="165"/>
      <c r="AT5062" s="165"/>
      <c r="AV5062" s="165"/>
      <c r="AX5062" s="165"/>
      <c r="AZ5062" s="165"/>
      <c r="BB5062" s="165"/>
    </row>
    <row r="5063" spans="1:54" s="174" customFormat="1" ht="18.399999999999999" customHeight="1" x14ac:dyDescent="0.3">
      <c r="A5063" s="182"/>
      <c r="B5063" s="160"/>
      <c r="C5063" s="64"/>
      <c r="D5063" s="161"/>
      <c r="E5063" s="161"/>
      <c r="H5063" s="164"/>
      <c r="J5063" s="164"/>
      <c r="L5063" s="164"/>
      <c r="N5063" s="164"/>
      <c r="P5063" s="164"/>
      <c r="R5063" s="164"/>
      <c r="T5063" s="164"/>
      <c r="V5063" s="164"/>
      <c r="X5063" s="164"/>
      <c r="Z5063" s="164"/>
      <c r="AB5063" s="164"/>
      <c r="AD5063" s="164"/>
      <c r="AF5063" s="164"/>
      <c r="AH5063" s="164"/>
      <c r="AJ5063" s="164"/>
      <c r="AL5063" s="164"/>
      <c r="AN5063" s="164"/>
      <c r="AP5063" s="164"/>
      <c r="AR5063" s="164"/>
      <c r="AT5063" s="164"/>
      <c r="AV5063" s="164"/>
      <c r="AX5063" s="164"/>
      <c r="AZ5063" s="164"/>
      <c r="BB5063" s="164"/>
    </row>
    <row r="5064" spans="1:54" s="174" customFormat="1" ht="18.399999999999999" customHeight="1" x14ac:dyDescent="0.3">
      <c r="A5064" s="182"/>
      <c r="B5064" s="160"/>
      <c r="C5064" s="64"/>
      <c r="D5064" s="161"/>
      <c r="E5064" s="161"/>
      <c r="F5064" s="165"/>
      <c r="H5064" s="165"/>
      <c r="J5064" s="165"/>
      <c r="L5064" s="165"/>
      <c r="N5064" s="165"/>
      <c r="P5064" s="165"/>
      <c r="R5064" s="165"/>
      <c r="T5064" s="165"/>
      <c r="V5064" s="165"/>
      <c r="X5064" s="165"/>
      <c r="Z5064" s="165"/>
      <c r="AB5064" s="165"/>
      <c r="AD5064" s="165"/>
      <c r="AF5064" s="165"/>
      <c r="AH5064" s="165"/>
      <c r="AJ5064" s="165"/>
      <c r="AL5064" s="165"/>
      <c r="AN5064" s="165"/>
      <c r="AP5064" s="165"/>
      <c r="AR5064" s="165"/>
      <c r="AT5064" s="165"/>
      <c r="AV5064" s="165"/>
      <c r="AX5064" s="165"/>
      <c r="AZ5064" s="165"/>
      <c r="BB5064" s="165"/>
    </row>
    <row r="5065" spans="1:54" s="174" customFormat="1" ht="18.399999999999999" customHeight="1" x14ac:dyDescent="0.3">
      <c r="A5065" s="182"/>
      <c r="B5065" s="160"/>
      <c r="C5065" s="64"/>
      <c r="D5065" s="161"/>
      <c r="E5065" s="161"/>
      <c r="F5065" s="165"/>
      <c r="H5065" s="165"/>
      <c r="J5065" s="165"/>
      <c r="L5065" s="165"/>
      <c r="N5065" s="165"/>
      <c r="P5065" s="165"/>
      <c r="R5065" s="165"/>
      <c r="T5065" s="165"/>
      <c r="V5065" s="165"/>
      <c r="X5065" s="165"/>
      <c r="Z5065" s="165"/>
      <c r="AB5065" s="165"/>
      <c r="AD5065" s="165"/>
      <c r="AF5065" s="165"/>
      <c r="AH5065" s="165"/>
      <c r="AJ5065" s="165"/>
      <c r="AL5065" s="165"/>
      <c r="AN5065" s="165"/>
      <c r="AP5065" s="165"/>
      <c r="AR5065" s="165"/>
      <c r="AT5065" s="165"/>
      <c r="AV5065" s="165"/>
      <c r="AX5065" s="165"/>
      <c r="AZ5065" s="165"/>
      <c r="BB5065" s="165"/>
    </row>
    <row r="5066" spans="1:54" s="174" customFormat="1" ht="18.399999999999999" customHeight="1" x14ac:dyDescent="0.3">
      <c r="A5066" s="182"/>
      <c r="B5066" s="160"/>
      <c r="C5066" s="64"/>
      <c r="D5066" s="161"/>
      <c r="E5066" s="161"/>
      <c r="H5066" s="165"/>
      <c r="J5066" s="165"/>
      <c r="L5066" s="165"/>
      <c r="N5066" s="165"/>
      <c r="P5066" s="165"/>
      <c r="R5066" s="165"/>
      <c r="T5066" s="165"/>
      <c r="V5066" s="165"/>
      <c r="X5066" s="165"/>
      <c r="Z5066" s="165"/>
      <c r="AB5066" s="165"/>
      <c r="AD5066" s="165"/>
      <c r="AF5066" s="165"/>
      <c r="AH5066" s="165"/>
      <c r="AJ5066" s="165"/>
      <c r="AL5066" s="165"/>
      <c r="AN5066" s="165"/>
      <c r="AP5066" s="165"/>
      <c r="AR5066" s="165"/>
      <c r="AT5066" s="165"/>
      <c r="AV5066" s="165"/>
      <c r="AX5066" s="165"/>
      <c r="AZ5066" s="165"/>
      <c r="BB5066" s="165"/>
    </row>
    <row r="5067" spans="1:54" s="174" customFormat="1" ht="18.399999999999999" customHeight="1" x14ac:dyDescent="0.3">
      <c r="A5067" s="182"/>
      <c r="B5067" s="160"/>
      <c r="C5067" s="64"/>
      <c r="D5067" s="161"/>
      <c r="E5067" s="161"/>
      <c r="F5067" s="165"/>
      <c r="H5067" s="165"/>
      <c r="J5067" s="165"/>
      <c r="L5067" s="165"/>
      <c r="N5067" s="165"/>
      <c r="P5067" s="165"/>
      <c r="R5067" s="165"/>
      <c r="T5067" s="165"/>
      <c r="V5067" s="165"/>
      <c r="X5067" s="165"/>
      <c r="Z5067" s="165"/>
      <c r="AB5067" s="165"/>
      <c r="AD5067" s="165"/>
      <c r="AF5067" s="165"/>
      <c r="AH5067" s="165"/>
      <c r="AJ5067" s="165"/>
      <c r="AL5067" s="165"/>
      <c r="AN5067" s="165"/>
      <c r="AP5067" s="165"/>
      <c r="AR5067" s="165"/>
      <c r="AT5067" s="165"/>
      <c r="AV5067" s="165"/>
      <c r="AX5067" s="165"/>
      <c r="AZ5067" s="165"/>
      <c r="BB5067" s="165"/>
    </row>
    <row r="5068" spans="1:54" s="174" customFormat="1" ht="18.399999999999999" customHeight="1" x14ac:dyDescent="0.3">
      <c r="A5068" s="200"/>
      <c r="B5068" s="160"/>
      <c r="C5068" s="80"/>
      <c r="D5068" s="161"/>
      <c r="E5068" s="161"/>
      <c r="H5068" s="165"/>
      <c r="J5068" s="165"/>
      <c r="L5068" s="165"/>
      <c r="N5068" s="165"/>
      <c r="P5068" s="165"/>
      <c r="R5068" s="165"/>
      <c r="T5068" s="165"/>
      <c r="V5068" s="165"/>
      <c r="X5068" s="165"/>
      <c r="Z5068" s="165"/>
      <c r="AB5068" s="165"/>
      <c r="AD5068" s="165"/>
      <c r="AF5068" s="165"/>
      <c r="AH5068" s="165"/>
      <c r="AJ5068" s="165"/>
      <c r="AL5068" s="165"/>
      <c r="AN5068" s="165"/>
      <c r="AP5068" s="165"/>
      <c r="AR5068" s="165"/>
      <c r="AT5068" s="165"/>
      <c r="AV5068" s="165"/>
      <c r="AX5068" s="165"/>
      <c r="AZ5068" s="165"/>
      <c r="BB5068" s="165"/>
    </row>
    <row r="5069" spans="1:54" s="174" customFormat="1" ht="18.399999999999999" customHeight="1" x14ac:dyDescent="0.3">
      <c r="A5069" s="182"/>
      <c r="B5069" s="160"/>
      <c r="C5069" s="64"/>
      <c r="D5069" s="161"/>
      <c r="E5069" s="161"/>
      <c r="F5069" s="165"/>
      <c r="H5069" s="165"/>
      <c r="J5069" s="165"/>
      <c r="L5069" s="165"/>
      <c r="N5069" s="165"/>
      <c r="P5069" s="165"/>
      <c r="R5069" s="165"/>
      <c r="T5069" s="165"/>
      <c r="V5069" s="165"/>
      <c r="X5069" s="165"/>
      <c r="Z5069" s="165"/>
      <c r="AB5069" s="165"/>
      <c r="AD5069" s="165"/>
      <c r="AF5069" s="165"/>
      <c r="AH5069" s="165"/>
      <c r="AJ5069" s="165"/>
      <c r="AL5069" s="165"/>
      <c r="AN5069" s="165"/>
      <c r="AP5069" s="165"/>
      <c r="AR5069" s="165"/>
      <c r="AT5069" s="165"/>
      <c r="AV5069" s="165"/>
      <c r="AX5069" s="165"/>
      <c r="AZ5069" s="165"/>
      <c r="BB5069" s="165"/>
    </row>
    <row r="5070" spans="1:54" s="174" customFormat="1" ht="18.399999999999999" customHeight="1" x14ac:dyDescent="0.3">
      <c r="A5070" s="182"/>
      <c r="B5070" s="160"/>
      <c r="C5070" s="64"/>
      <c r="D5070" s="161"/>
      <c r="E5070" s="161"/>
      <c r="H5070" s="165"/>
      <c r="J5070" s="165"/>
      <c r="L5070" s="165"/>
      <c r="N5070" s="165"/>
      <c r="P5070" s="165"/>
      <c r="R5070" s="165"/>
      <c r="T5070" s="165"/>
      <c r="V5070" s="165"/>
      <c r="X5070" s="165"/>
      <c r="Z5070" s="165"/>
      <c r="AB5070" s="165"/>
      <c r="AD5070" s="165"/>
      <c r="AF5070" s="165"/>
      <c r="AH5070" s="165"/>
      <c r="AJ5070" s="165"/>
      <c r="AL5070" s="165"/>
      <c r="AN5070" s="165"/>
      <c r="AP5070" s="165"/>
      <c r="AR5070" s="165"/>
      <c r="AT5070" s="165"/>
      <c r="AV5070" s="165"/>
      <c r="AX5070" s="165"/>
      <c r="AZ5070" s="165"/>
      <c r="BB5070" s="165"/>
    </row>
    <row r="5071" spans="1:54" s="174" customFormat="1" ht="18.399999999999999" customHeight="1" x14ac:dyDescent="0.3">
      <c r="A5071" s="182"/>
      <c r="B5071" s="160"/>
      <c r="C5071" s="64"/>
      <c r="D5071" s="161"/>
      <c r="E5071" s="161"/>
      <c r="F5071" s="165"/>
      <c r="H5071" s="165"/>
      <c r="J5071" s="165"/>
      <c r="L5071" s="165"/>
      <c r="N5071" s="165"/>
      <c r="P5071" s="165"/>
      <c r="R5071" s="165"/>
      <c r="T5071" s="165"/>
      <c r="V5071" s="165"/>
      <c r="X5071" s="165"/>
      <c r="Z5071" s="165"/>
      <c r="AB5071" s="165"/>
      <c r="AD5071" s="165"/>
      <c r="AF5071" s="165"/>
      <c r="AH5071" s="165"/>
      <c r="AJ5071" s="165"/>
      <c r="AL5071" s="165"/>
      <c r="AN5071" s="165"/>
      <c r="AP5071" s="165"/>
      <c r="AR5071" s="165"/>
      <c r="AT5071" s="165"/>
      <c r="AV5071" s="165"/>
      <c r="AX5071" s="165"/>
      <c r="AZ5071" s="165"/>
      <c r="BB5071" s="165"/>
    </row>
    <row r="5072" spans="1:54" s="174" customFormat="1" ht="18.399999999999999" customHeight="1" x14ac:dyDescent="0.3">
      <c r="A5072" s="182"/>
      <c r="B5072" s="160"/>
      <c r="C5072" s="64"/>
      <c r="D5072" s="161"/>
      <c r="E5072" s="161"/>
      <c r="F5072" s="165"/>
      <c r="H5072" s="165"/>
      <c r="J5072" s="165"/>
      <c r="L5072" s="165"/>
      <c r="N5072" s="165"/>
      <c r="P5072" s="165"/>
      <c r="R5072" s="165"/>
      <c r="T5072" s="165"/>
      <c r="V5072" s="165"/>
      <c r="X5072" s="165"/>
      <c r="Z5072" s="165"/>
      <c r="AB5072" s="165"/>
      <c r="AD5072" s="165"/>
      <c r="AF5072" s="165"/>
      <c r="AH5072" s="165"/>
      <c r="AJ5072" s="165"/>
      <c r="AL5072" s="165"/>
      <c r="AN5072" s="165"/>
      <c r="AP5072" s="165"/>
      <c r="AR5072" s="165"/>
      <c r="AT5072" s="165"/>
      <c r="AV5072" s="165"/>
      <c r="AX5072" s="165"/>
      <c r="AZ5072" s="165"/>
      <c r="BB5072" s="165"/>
    </row>
    <row r="5073" spans="1:54" s="174" customFormat="1" ht="18.399999999999999" customHeight="1" x14ac:dyDescent="0.3">
      <c r="A5073" s="182"/>
      <c r="B5073" s="160"/>
      <c r="C5073" s="64"/>
      <c r="D5073" s="161"/>
      <c r="E5073" s="161"/>
      <c r="H5073" s="165"/>
      <c r="J5073" s="165"/>
      <c r="L5073" s="165"/>
      <c r="N5073" s="165"/>
      <c r="P5073" s="165"/>
      <c r="R5073" s="165"/>
      <c r="T5073" s="165"/>
      <c r="V5073" s="165"/>
      <c r="X5073" s="165"/>
      <c r="Z5073" s="165"/>
      <c r="AB5073" s="165"/>
      <c r="AD5073" s="165"/>
      <c r="AF5073" s="165"/>
      <c r="AH5073" s="165"/>
      <c r="AJ5073" s="165"/>
      <c r="AL5073" s="165"/>
      <c r="AN5073" s="165"/>
      <c r="AP5073" s="165"/>
      <c r="AR5073" s="165"/>
      <c r="AT5073" s="165"/>
      <c r="AV5073" s="165"/>
      <c r="AX5073" s="165"/>
      <c r="AZ5073" s="165"/>
      <c r="BB5073" s="165"/>
    </row>
    <row r="5074" spans="1:54" s="174" customFormat="1" ht="18.399999999999999" customHeight="1" x14ac:dyDescent="0.3">
      <c r="A5074" s="182"/>
      <c r="B5074" s="160"/>
      <c r="C5074" s="64"/>
      <c r="D5074" s="161"/>
      <c r="E5074" s="161"/>
      <c r="H5074" s="165"/>
      <c r="J5074" s="165"/>
      <c r="L5074" s="165"/>
      <c r="N5074" s="165"/>
      <c r="P5074" s="165"/>
      <c r="R5074" s="165"/>
      <c r="T5074" s="165"/>
      <c r="V5074" s="165"/>
      <c r="X5074" s="165"/>
      <c r="Z5074" s="165"/>
      <c r="AB5074" s="165"/>
      <c r="AD5074" s="165"/>
      <c r="AF5074" s="165"/>
      <c r="AH5074" s="165"/>
      <c r="AJ5074" s="165"/>
      <c r="AL5074" s="165"/>
      <c r="AN5074" s="165"/>
      <c r="AP5074" s="165"/>
      <c r="AR5074" s="165"/>
      <c r="AT5074" s="165"/>
      <c r="AV5074" s="165"/>
      <c r="AX5074" s="165"/>
      <c r="AZ5074" s="165"/>
      <c r="BB5074" s="165"/>
    </row>
    <row r="5075" spans="1:54" s="174" customFormat="1" ht="18.399999999999999" customHeight="1" x14ac:dyDescent="0.3">
      <c r="A5075" s="182"/>
      <c r="B5075" s="160"/>
      <c r="C5075" s="64"/>
      <c r="D5075" s="161"/>
      <c r="E5075" s="161"/>
      <c r="H5075" s="165"/>
      <c r="J5075" s="165"/>
      <c r="L5075" s="165"/>
      <c r="N5075" s="165"/>
      <c r="P5075" s="165"/>
      <c r="R5075" s="165"/>
      <c r="T5075" s="165"/>
      <c r="V5075" s="165"/>
      <c r="X5075" s="165"/>
      <c r="Z5075" s="165"/>
      <c r="AB5075" s="165"/>
      <c r="AD5075" s="165"/>
      <c r="AF5075" s="165"/>
      <c r="AH5075" s="165"/>
      <c r="AJ5075" s="165"/>
      <c r="AL5075" s="165"/>
      <c r="AN5075" s="165"/>
      <c r="AP5075" s="165"/>
      <c r="AR5075" s="165"/>
      <c r="AT5075" s="165"/>
      <c r="AV5075" s="165"/>
      <c r="AX5075" s="165"/>
      <c r="AZ5075" s="165"/>
      <c r="BB5075" s="165"/>
    </row>
    <row r="5076" spans="1:54" s="174" customFormat="1" ht="18.399999999999999" customHeight="1" x14ac:dyDescent="0.3">
      <c r="A5076" s="206"/>
      <c r="B5076" s="161"/>
      <c r="C5076" s="89"/>
      <c r="D5076" s="161"/>
      <c r="E5076" s="161"/>
      <c r="H5076" s="165"/>
      <c r="J5076" s="165"/>
      <c r="L5076" s="165"/>
      <c r="N5076" s="165"/>
      <c r="P5076" s="165"/>
      <c r="R5076" s="165"/>
      <c r="T5076" s="165"/>
      <c r="V5076" s="165"/>
      <c r="X5076" s="165"/>
      <c r="Z5076" s="165"/>
      <c r="AB5076" s="165"/>
      <c r="AD5076" s="165"/>
      <c r="AF5076" s="165"/>
      <c r="AH5076" s="165"/>
      <c r="AJ5076" s="165"/>
      <c r="AL5076" s="165"/>
      <c r="AN5076" s="165"/>
      <c r="AP5076" s="165"/>
      <c r="AR5076" s="165"/>
      <c r="AT5076" s="165"/>
      <c r="AV5076" s="165"/>
      <c r="AX5076" s="165"/>
      <c r="AZ5076" s="165"/>
      <c r="BB5076" s="165"/>
    </row>
    <row r="5077" spans="1:54" s="174" customFormat="1" ht="18.399999999999999" customHeight="1" x14ac:dyDescent="0.3">
      <c r="A5077" s="182"/>
      <c r="B5077" s="161"/>
      <c r="C5077" s="89"/>
      <c r="D5077" s="164"/>
      <c r="E5077" s="161"/>
      <c r="H5077" s="165"/>
      <c r="J5077" s="165"/>
      <c r="L5077" s="165"/>
      <c r="N5077" s="165"/>
      <c r="P5077" s="165"/>
      <c r="R5077" s="165"/>
      <c r="T5077" s="165"/>
      <c r="V5077" s="165"/>
      <c r="X5077" s="165"/>
      <c r="Z5077" s="165"/>
      <c r="AB5077" s="165"/>
      <c r="AD5077" s="165"/>
      <c r="AF5077" s="165"/>
      <c r="AH5077" s="165"/>
      <c r="AJ5077" s="165"/>
      <c r="AL5077" s="165"/>
      <c r="AN5077" s="165"/>
      <c r="AP5077" s="165"/>
      <c r="AR5077" s="165"/>
      <c r="AT5077" s="165"/>
      <c r="AV5077" s="165"/>
      <c r="AX5077" s="165"/>
      <c r="AZ5077" s="165"/>
      <c r="BB5077" s="165"/>
    </row>
    <row r="5078" spans="1:54" s="174" customFormat="1" ht="18.399999999999999" customHeight="1" x14ac:dyDescent="0.3">
      <c r="A5078" s="182"/>
      <c r="B5078" s="160"/>
      <c r="C5078" s="64"/>
      <c r="D5078" s="161"/>
      <c r="E5078" s="161"/>
      <c r="F5078" s="165"/>
      <c r="H5078" s="165"/>
      <c r="J5078" s="165"/>
      <c r="L5078" s="165"/>
      <c r="N5078" s="165"/>
      <c r="P5078" s="165"/>
      <c r="R5078" s="165"/>
      <c r="T5078" s="165"/>
      <c r="V5078" s="165"/>
      <c r="X5078" s="165"/>
      <c r="Z5078" s="165"/>
      <c r="AB5078" s="165"/>
      <c r="AD5078" s="165"/>
      <c r="AF5078" s="165"/>
      <c r="AH5078" s="165"/>
      <c r="AJ5078" s="165"/>
      <c r="AL5078" s="165"/>
      <c r="AN5078" s="165"/>
      <c r="AP5078" s="165"/>
      <c r="AR5078" s="165"/>
      <c r="AT5078" s="165"/>
      <c r="AV5078" s="165"/>
      <c r="AX5078" s="165"/>
      <c r="AZ5078" s="165"/>
      <c r="BB5078" s="165"/>
    </row>
    <row r="5079" spans="1:54" s="174" customFormat="1" ht="18.399999999999999" customHeight="1" x14ac:dyDescent="0.3">
      <c r="A5079" s="182"/>
      <c r="B5079" s="160"/>
      <c r="C5079" s="64"/>
      <c r="D5079" s="161"/>
      <c r="E5079" s="161"/>
      <c r="F5079" s="165"/>
      <c r="H5079" s="165"/>
      <c r="J5079" s="165"/>
      <c r="L5079" s="165"/>
      <c r="N5079" s="165"/>
      <c r="P5079" s="165"/>
      <c r="R5079" s="165"/>
      <c r="T5079" s="165"/>
      <c r="V5079" s="165"/>
      <c r="X5079" s="165"/>
      <c r="Z5079" s="165"/>
      <c r="AB5079" s="165"/>
      <c r="AD5079" s="165"/>
      <c r="AF5079" s="165"/>
      <c r="AH5079" s="165"/>
      <c r="AJ5079" s="165"/>
      <c r="AL5079" s="165"/>
      <c r="AN5079" s="165"/>
      <c r="AP5079" s="165"/>
      <c r="AR5079" s="165"/>
      <c r="AT5079" s="165"/>
      <c r="AV5079" s="165"/>
      <c r="AX5079" s="165"/>
      <c r="AZ5079" s="165"/>
      <c r="BB5079" s="165"/>
    </row>
    <row r="5080" spans="1:54" s="174" customFormat="1" ht="18.399999999999999" customHeight="1" x14ac:dyDescent="0.3">
      <c r="A5080" s="182"/>
      <c r="B5080" s="160"/>
      <c r="C5080" s="64"/>
      <c r="D5080" s="161"/>
      <c r="E5080" s="161"/>
      <c r="F5080" s="165"/>
      <c r="H5080" s="165"/>
      <c r="J5080" s="165"/>
      <c r="L5080" s="165"/>
      <c r="N5080" s="165"/>
      <c r="P5080" s="165"/>
      <c r="R5080" s="165"/>
      <c r="T5080" s="165"/>
      <c r="V5080" s="165"/>
      <c r="X5080" s="165"/>
      <c r="Z5080" s="165"/>
      <c r="AB5080" s="165"/>
      <c r="AD5080" s="165"/>
      <c r="AF5080" s="165"/>
      <c r="AH5080" s="165"/>
      <c r="AJ5080" s="165"/>
      <c r="AL5080" s="165"/>
      <c r="AN5080" s="165"/>
      <c r="AP5080" s="165"/>
      <c r="AR5080" s="165"/>
      <c r="AT5080" s="165"/>
      <c r="AV5080" s="165"/>
      <c r="AX5080" s="165"/>
      <c r="AZ5080" s="165"/>
      <c r="BB5080" s="165"/>
    </row>
    <row r="5081" spans="1:54" s="174" customFormat="1" ht="18.399999999999999" customHeight="1" x14ac:dyDescent="0.3">
      <c r="A5081" s="182"/>
      <c r="B5081" s="160"/>
      <c r="C5081" s="64"/>
      <c r="D5081" s="161"/>
      <c r="E5081" s="161"/>
      <c r="H5081" s="165"/>
      <c r="J5081" s="165"/>
      <c r="L5081" s="165"/>
      <c r="N5081" s="165"/>
      <c r="P5081" s="165"/>
      <c r="R5081" s="165"/>
      <c r="T5081" s="165"/>
      <c r="V5081" s="165"/>
      <c r="X5081" s="165"/>
      <c r="Z5081" s="165"/>
      <c r="AB5081" s="165"/>
      <c r="AD5081" s="165"/>
      <c r="AF5081" s="165"/>
      <c r="AH5081" s="165"/>
      <c r="AJ5081" s="165"/>
      <c r="AL5081" s="165"/>
      <c r="AN5081" s="165"/>
      <c r="AP5081" s="165"/>
      <c r="AR5081" s="165"/>
      <c r="AT5081" s="165"/>
      <c r="AV5081" s="165"/>
      <c r="AX5081" s="165"/>
      <c r="AZ5081" s="165"/>
      <c r="BB5081" s="165"/>
    </row>
    <row r="5082" spans="1:54" s="174" customFormat="1" ht="18.399999999999999" customHeight="1" x14ac:dyDescent="0.3">
      <c r="A5082" s="182"/>
      <c r="B5082" s="161"/>
      <c r="C5082" s="89"/>
      <c r="D5082" s="164"/>
      <c r="E5082" s="161"/>
      <c r="L5082" s="165"/>
      <c r="N5082" s="165"/>
      <c r="P5082" s="165"/>
      <c r="R5082" s="165"/>
      <c r="T5082" s="165"/>
      <c r="V5082" s="165"/>
      <c r="X5082" s="165"/>
      <c r="Z5082" s="165"/>
      <c r="AB5082" s="165"/>
      <c r="AD5082" s="165"/>
      <c r="AF5082" s="165"/>
      <c r="AH5082" s="165"/>
      <c r="AJ5082" s="165"/>
      <c r="AL5082" s="165"/>
      <c r="AN5082" s="165"/>
      <c r="AP5082" s="165"/>
      <c r="AR5082" s="165"/>
      <c r="AT5082" s="165"/>
      <c r="AV5082" s="165"/>
      <c r="AX5082" s="165"/>
      <c r="AZ5082" s="165"/>
      <c r="BB5082" s="165"/>
    </row>
    <row r="5083" spans="1:54" s="174" customFormat="1" ht="18.399999999999999" customHeight="1" x14ac:dyDescent="0.3">
      <c r="A5083" s="182"/>
      <c r="B5083" s="160"/>
      <c r="C5083" s="64"/>
      <c r="D5083" s="161"/>
      <c r="E5083" s="161"/>
      <c r="F5083" s="165"/>
      <c r="H5083" s="165"/>
      <c r="J5083" s="165"/>
      <c r="L5083" s="165"/>
      <c r="N5083" s="165"/>
      <c r="P5083" s="165"/>
      <c r="R5083" s="165"/>
      <c r="T5083" s="165"/>
      <c r="V5083" s="165"/>
      <c r="X5083" s="165"/>
      <c r="Z5083" s="165"/>
      <c r="AB5083" s="165"/>
      <c r="AD5083" s="165"/>
      <c r="AF5083" s="165"/>
      <c r="AH5083" s="165"/>
      <c r="AJ5083" s="165"/>
      <c r="AL5083" s="165"/>
      <c r="AN5083" s="165"/>
      <c r="AP5083" s="165"/>
      <c r="AR5083" s="165"/>
      <c r="AT5083" s="165"/>
      <c r="AV5083" s="165"/>
      <c r="AX5083" s="165"/>
      <c r="AZ5083" s="165"/>
      <c r="BB5083" s="165"/>
    </row>
    <row r="5084" spans="1:54" s="174" customFormat="1" ht="18.399999999999999" customHeight="1" x14ac:dyDescent="0.3">
      <c r="A5084" s="206"/>
      <c r="B5084" s="161"/>
      <c r="C5084" s="89"/>
      <c r="D5084" s="177"/>
      <c r="E5084" s="161"/>
      <c r="H5084" s="165"/>
      <c r="J5084" s="165"/>
      <c r="L5084" s="165"/>
      <c r="N5084" s="165"/>
      <c r="P5084" s="165"/>
      <c r="R5084" s="165"/>
      <c r="T5084" s="165"/>
      <c r="V5084" s="165"/>
      <c r="X5084" s="165"/>
      <c r="Z5084" s="165"/>
      <c r="AB5084" s="165"/>
      <c r="AD5084" s="165"/>
      <c r="AF5084" s="165"/>
      <c r="AH5084" s="165"/>
      <c r="AJ5084" s="165"/>
      <c r="AL5084" s="165"/>
      <c r="AN5084" s="165"/>
      <c r="AP5084" s="165"/>
      <c r="AR5084" s="165"/>
      <c r="AT5084" s="165"/>
      <c r="AV5084" s="165"/>
      <c r="AX5084" s="165"/>
      <c r="AZ5084" s="165"/>
      <c r="BB5084" s="165"/>
    </row>
    <row r="5085" spans="1:54" s="174" customFormat="1" ht="18.399999999999999" customHeight="1" x14ac:dyDescent="0.3">
      <c r="A5085" s="182"/>
      <c r="B5085" s="160"/>
      <c r="C5085" s="64"/>
      <c r="D5085" s="161"/>
      <c r="E5085" s="161"/>
      <c r="F5085" s="165"/>
      <c r="H5085" s="165"/>
      <c r="J5085" s="165"/>
      <c r="L5085" s="165"/>
      <c r="N5085" s="165"/>
      <c r="P5085" s="165"/>
      <c r="R5085" s="165"/>
      <c r="T5085" s="165"/>
      <c r="V5085" s="165"/>
      <c r="X5085" s="165"/>
      <c r="Z5085" s="165"/>
      <c r="AB5085" s="165"/>
      <c r="AD5085" s="165"/>
      <c r="AF5085" s="165"/>
      <c r="AH5085" s="165"/>
      <c r="AJ5085" s="165"/>
      <c r="AL5085" s="165"/>
      <c r="AN5085" s="165"/>
      <c r="AP5085" s="165"/>
      <c r="AR5085" s="165"/>
      <c r="AT5085" s="165"/>
      <c r="AV5085" s="165"/>
      <c r="AX5085" s="165"/>
      <c r="AZ5085" s="165"/>
      <c r="BB5085" s="165"/>
    </row>
    <row r="5086" spans="1:54" s="174" customFormat="1" ht="18.399999999999999" customHeight="1" x14ac:dyDescent="0.3">
      <c r="A5086" s="182"/>
      <c r="B5086" s="161"/>
      <c r="C5086" s="89"/>
      <c r="D5086" s="164"/>
      <c r="E5086" s="161"/>
      <c r="H5086" s="165"/>
      <c r="J5086" s="165"/>
      <c r="L5086" s="165"/>
      <c r="N5086" s="165"/>
      <c r="P5086" s="165"/>
      <c r="R5086" s="165"/>
      <c r="T5086" s="165"/>
      <c r="V5086" s="165"/>
      <c r="X5086" s="165"/>
      <c r="Z5086" s="165"/>
      <c r="AB5086" s="165"/>
      <c r="AD5086" s="165"/>
      <c r="AF5086" s="165"/>
      <c r="AH5086" s="165"/>
      <c r="AJ5086" s="165"/>
      <c r="AL5086" s="165"/>
      <c r="AN5086" s="165"/>
      <c r="AP5086" s="165"/>
      <c r="AR5086" s="165"/>
      <c r="AT5086" s="165"/>
      <c r="AV5086" s="165"/>
      <c r="AX5086" s="165"/>
      <c r="AZ5086" s="165"/>
      <c r="BB5086" s="165"/>
    </row>
    <row r="5087" spans="1:54" s="174" customFormat="1" ht="18.399999999999999" customHeight="1" x14ac:dyDescent="0.3">
      <c r="A5087" s="182"/>
      <c r="B5087" s="160"/>
      <c r="C5087" s="64"/>
      <c r="D5087" s="161"/>
      <c r="E5087" s="161"/>
      <c r="H5087" s="165"/>
      <c r="J5087" s="165"/>
      <c r="L5087" s="165"/>
      <c r="N5087" s="165"/>
      <c r="P5087" s="165"/>
      <c r="R5087" s="165"/>
      <c r="T5087" s="165"/>
      <c r="V5087" s="165"/>
      <c r="X5087" s="165"/>
      <c r="Z5087" s="165"/>
      <c r="AB5087" s="165"/>
      <c r="AD5087" s="165"/>
      <c r="AF5087" s="165"/>
      <c r="AH5087" s="165"/>
      <c r="AJ5087" s="165"/>
      <c r="AL5087" s="165"/>
      <c r="AN5087" s="165"/>
      <c r="AP5087" s="165"/>
      <c r="AR5087" s="165"/>
      <c r="AT5087" s="165"/>
      <c r="AV5087" s="165"/>
      <c r="AX5087" s="165"/>
      <c r="AZ5087" s="165"/>
      <c r="BB5087" s="165"/>
    </row>
    <row r="5088" spans="1:54" s="174" customFormat="1" ht="18.399999999999999" customHeight="1" x14ac:dyDescent="0.3">
      <c r="A5088" s="182"/>
      <c r="B5088" s="160"/>
      <c r="C5088" s="64"/>
      <c r="D5088" s="161"/>
      <c r="E5088" s="161"/>
      <c r="F5088" s="165"/>
      <c r="H5088" s="165"/>
      <c r="J5088" s="165"/>
      <c r="L5088" s="165"/>
      <c r="N5088" s="165"/>
      <c r="P5088" s="165"/>
      <c r="R5088" s="165"/>
      <c r="T5088" s="165"/>
      <c r="V5088" s="165"/>
      <c r="X5088" s="165"/>
      <c r="Z5088" s="165"/>
      <c r="AB5088" s="165"/>
      <c r="AD5088" s="165"/>
      <c r="AF5088" s="165"/>
      <c r="AH5088" s="165"/>
      <c r="AJ5088" s="165"/>
      <c r="AL5088" s="165"/>
      <c r="AN5088" s="165"/>
      <c r="AP5088" s="165"/>
      <c r="AR5088" s="165"/>
      <c r="AT5088" s="165"/>
      <c r="AV5088" s="165"/>
      <c r="AX5088" s="165"/>
      <c r="AZ5088" s="165"/>
      <c r="BB5088" s="165"/>
    </row>
    <row r="5089" spans="1:54" s="174" customFormat="1" ht="18.399999999999999" customHeight="1" x14ac:dyDescent="0.3">
      <c r="A5089" s="182"/>
      <c r="B5089" s="160"/>
      <c r="C5089" s="64"/>
      <c r="D5089" s="161"/>
      <c r="E5089" s="161"/>
      <c r="F5089" s="165"/>
      <c r="H5089" s="165"/>
      <c r="J5089" s="165"/>
      <c r="L5089" s="165"/>
      <c r="N5089" s="165"/>
      <c r="P5089" s="165"/>
      <c r="R5089" s="165"/>
      <c r="T5089" s="165"/>
      <c r="V5089" s="165"/>
      <c r="X5089" s="165"/>
      <c r="Z5089" s="165"/>
      <c r="AB5089" s="165"/>
      <c r="AD5089" s="165"/>
      <c r="AF5089" s="165"/>
      <c r="AH5089" s="165"/>
      <c r="AJ5089" s="165"/>
      <c r="AL5089" s="165"/>
      <c r="AN5089" s="165"/>
      <c r="AP5089" s="165"/>
      <c r="AR5089" s="165"/>
      <c r="AT5089" s="165"/>
      <c r="AV5089" s="165"/>
      <c r="AX5089" s="165"/>
      <c r="AZ5089" s="165"/>
      <c r="BB5089" s="165"/>
    </row>
    <row r="5090" spans="1:54" s="174" customFormat="1" ht="18.399999999999999" customHeight="1" x14ac:dyDescent="0.3">
      <c r="A5090" s="182"/>
      <c r="B5090" s="160"/>
      <c r="C5090" s="64"/>
      <c r="D5090" s="161"/>
      <c r="E5090" s="161"/>
      <c r="F5090" s="165"/>
      <c r="H5090" s="165"/>
      <c r="J5090" s="165"/>
      <c r="L5090" s="165"/>
      <c r="N5090" s="165"/>
      <c r="P5090" s="165"/>
      <c r="R5090" s="165"/>
      <c r="T5090" s="165"/>
      <c r="V5090" s="165"/>
      <c r="X5090" s="165"/>
      <c r="Z5090" s="165"/>
      <c r="AB5090" s="165"/>
      <c r="AD5090" s="165"/>
      <c r="AF5090" s="165"/>
      <c r="AH5090" s="165"/>
      <c r="AJ5090" s="165"/>
      <c r="AL5090" s="165"/>
      <c r="AN5090" s="165"/>
      <c r="AP5090" s="165"/>
      <c r="AR5090" s="165"/>
      <c r="AT5090" s="165"/>
      <c r="AV5090" s="165"/>
      <c r="AX5090" s="165"/>
      <c r="AZ5090" s="165"/>
      <c r="BB5090" s="165"/>
    </row>
    <row r="5091" spans="1:54" s="174" customFormat="1" ht="18.399999999999999" customHeight="1" x14ac:dyDescent="0.3">
      <c r="A5091" s="182"/>
      <c r="B5091" s="160"/>
      <c r="C5091" s="64"/>
      <c r="D5091" s="161"/>
      <c r="E5091" s="161"/>
      <c r="F5091" s="165"/>
      <c r="H5091" s="165"/>
      <c r="J5091" s="165"/>
      <c r="L5091" s="165"/>
      <c r="N5091" s="165"/>
      <c r="P5091" s="165"/>
      <c r="R5091" s="165"/>
      <c r="T5091" s="165"/>
      <c r="V5091" s="165"/>
      <c r="X5091" s="165"/>
      <c r="Z5091" s="165"/>
      <c r="AB5091" s="165"/>
      <c r="AD5091" s="165"/>
      <c r="AF5091" s="165"/>
      <c r="AH5091" s="165"/>
      <c r="AJ5091" s="165"/>
      <c r="AL5091" s="165"/>
      <c r="AN5091" s="165"/>
      <c r="AP5091" s="165"/>
      <c r="AR5091" s="165"/>
      <c r="AT5091" s="165"/>
      <c r="AV5091" s="165"/>
      <c r="AX5091" s="165"/>
      <c r="AZ5091" s="165"/>
      <c r="BB5091" s="165"/>
    </row>
    <row r="5092" spans="1:54" s="174" customFormat="1" ht="18.399999999999999" customHeight="1" x14ac:dyDescent="0.3">
      <c r="A5092" s="182"/>
      <c r="B5092" s="160"/>
      <c r="C5092" s="64"/>
      <c r="D5092" s="161"/>
      <c r="E5092" s="161"/>
      <c r="F5092" s="165"/>
      <c r="H5092" s="165"/>
      <c r="J5092" s="165"/>
      <c r="L5092" s="165"/>
      <c r="N5092" s="165"/>
      <c r="P5092" s="165"/>
      <c r="R5092" s="165"/>
      <c r="T5092" s="165"/>
      <c r="V5092" s="165"/>
      <c r="X5092" s="165"/>
      <c r="Z5092" s="165"/>
      <c r="AB5092" s="165"/>
      <c r="AD5092" s="165"/>
      <c r="AF5092" s="165"/>
      <c r="AH5092" s="165"/>
      <c r="AJ5092" s="165"/>
      <c r="AL5092" s="165"/>
      <c r="AN5092" s="165"/>
      <c r="AP5092" s="165"/>
      <c r="AR5092" s="165"/>
      <c r="AT5092" s="165"/>
      <c r="AV5092" s="165"/>
      <c r="AX5092" s="165"/>
      <c r="AZ5092" s="165"/>
      <c r="BB5092" s="165"/>
    </row>
    <row r="5093" spans="1:54" s="174" customFormat="1" ht="18.399999999999999" customHeight="1" x14ac:dyDescent="0.3">
      <c r="A5093" s="182"/>
      <c r="B5093" s="160"/>
      <c r="C5093" s="64"/>
      <c r="D5093" s="161"/>
      <c r="E5093" s="161"/>
      <c r="J5093" s="165"/>
      <c r="L5093" s="165"/>
      <c r="N5093" s="165"/>
      <c r="P5093" s="165"/>
      <c r="R5093" s="165"/>
      <c r="T5093" s="165"/>
      <c r="V5093" s="165"/>
      <c r="X5093" s="165"/>
      <c r="Z5093" s="165"/>
      <c r="AB5093" s="165"/>
      <c r="AD5093" s="165"/>
      <c r="AF5093" s="165"/>
      <c r="AH5093" s="165"/>
      <c r="AJ5093" s="165"/>
      <c r="AL5093" s="165"/>
      <c r="AN5093" s="165"/>
      <c r="AP5093" s="165"/>
      <c r="AR5093" s="165"/>
      <c r="AT5093" s="165"/>
      <c r="AV5093" s="165"/>
      <c r="AX5093" s="165"/>
      <c r="AZ5093" s="165"/>
      <c r="BB5093" s="165"/>
    </row>
    <row r="5094" spans="1:54" s="174" customFormat="1" ht="18.399999999999999" customHeight="1" x14ac:dyDescent="0.3">
      <c r="A5094" s="200"/>
      <c r="B5094" s="173"/>
      <c r="C5094" s="67"/>
      <c r="D5094" s="161"/>
      <c r="E5094" s="161"/>
      <c r="H5094" s="165"/>
      <c r="J5094" s="165"/>
      <c r="L5094" s="165"/>
      <c r="N5094" s="165"/>
      <c r="P5094" s="165"/>
      <c r="R5094" s="165"/>
      <c r="T5094" s="165"/>
      <c r="V5094" s="165"/>
      <c r="X5094" s="165"/>
      <c r="Z5094" s="165"/>
      <c r="AB5094" s="165"/>
      <c r="AD5094" s="165"/>
      <c r="AF5094" s="165"/>
      <c r="AH5094" s="165"/>
      <c r="AJ5094" s="165"/>
      <c r="AL5094" s="165"/>
      <c r="AN5094" s="165"/>
      <c r="AP5094" s="165"/>
      <c r="AR5094" s="165"/>
      <c r="AT5094" s="165"/>
      <c r="AV5094" s="165"/>
      <c r="AX5094" s="165"/>
      <c r="AZ5094" s="165"/>
      <c r="BB5094" s="165"/>
    </row>
    <row r="5095" spans="1:54" s="174" customFormat="1" ht="18.399999999999999" customHeight="1" x14ac:dyDescent="0.3">
      <c r="A5095" s="182"/>
      <c r="B5095" s="160"/>
      <c r="C5095" s="64"/>
      <c r="D5095" s="161"/>
      <c r="E5095" s="161"/>
      <c r="H5095" s="165"/>
      <c r="J5095" s="165"/>
      <c r="L5095" s="165"/>
      <c r="N5095" s="165"/>
      <c r="P5095" s="165"/>
      <c r="R5095" s="165"/>
      <c r="T5095" s="165"/>
      <c r="V5095" s="165"/>
      <c r="X5095" s="165"/>
      <c r="Z5095" s="165"/>
      <c r="AB5095" s="165"/>
      <c r="AD5095" s="165"/>
      <c r="AF5095" s="165"/>
      <c r="AH5095" s="165"/>
      <c r="AJ5095" s="165"/>
      <c r="AL5095" s="165"/>
      <c r="AN5095" s="165"/>
      <c r="AP5095" s="165"/>
      <c r="AR5095" s="165"/>
      <c r="AT5095" s="165"/>
      <c r="AV5095" s="165"/>
      <c r="AX5095" s="165"/>
      <c r="AZ5095" s="165"/>
      <c r="BB5095" s="165"/>
    </row>
    <row r="5096" spans="1:54" s="174" customFormat="1" ht="18.399999999999999" customHeight="1" x14ac:dyDescent="0.3">
      <c r="A5096" s="182"/>
      <c r="B5096" s="160"/>
      <c r="C5096" s="64"/>
      <c r="D5096" s="161"/>
      <c r="E5096" s="161"/>
      <c r="H5096" s="165"/>
      <c r="J5096" s="165"/>
      <c r="L5096" s="165"/>
      <c r="N5096" s="165"/>
      <c r="P5096" s="165"/>
      <c r="R5096" s="165"/>
      <c r="T5096" s="165"/>
      <c r="V5096" s="165"/>
      <c r="X5096" s="165"/>
      <c r="Z5096" s="165"/>
      <c r="AB5096" s="165"/>
      <c r="AD5096" s="165"/>
      <c r="AF5096" s="165"/>
      <c r="AH5096" s="165"/>
      <c r="AJ5096" s="165"/>
      <c r="AL5096" s="165"/>
      <c r="AN5096" s="165"/>
      <c r="AP5096" s="165"/>
      <c r="AR5096" s="165"/>
      <c r="AT5096" s="165"/>
      <c r="AV5096" s="165"/>
      <c r="AX5096" s="165"/>
      <c r="AZ5096" s="165"/>
      <c r="BB5096" s="165"/>
    </row>
    <row r="5097" spans="1:54" s="174" customFormat="1" ht="18.399999999999999" customHeight="1" x14ac:dyDescent="0.3">
      <c r="A5097" s="182"/>
      <c r="B5097" s="160"/>
      <c r="C5097" s="64"/>
      <c r="D5097" s="161"/>
      <c r="E5097" s="161"/>
      <c r="F5097" s="165"/>
      <c r="H5097" s="165"/>
      <c r="J5097" s="165"/>
      <c r="L5097" s="165"/>
      <c r="N5097" s="165"/>
      <c r="P5097" s="165"/>
      <c r="R5097" s="165"/>
      <c r="T5097" s="165"/>
      <c r="V5097" s="165"/>
      <c r="X5097" s="165"/>
      <c r="Z5097" s="165"/>
      <c r="AB5097" s="165"/>
      <c r="AD5097" s="165"/>
      <c r="AF5097" s="165"/>
      <c r="AH5097" s="165"/>
      <c r="AJ5097" s="165"/>
      <c r="AL5097" s="165"/>
      <c r="AN5097" s="165"/>
      <c r="AP5097" s="165"/>
      <c r="AR5097" s="165"/>
      <c r="AT5097" s="165"/>
      <c r="AV5097" s="165"/>
      <c r="AX5097" s="165"/>
      <c r="AZ5097" s="165"/>
      <c r="BB5097" s="165"/>
    </row>
    <row r="5098" spans="1:54" s="174" customFormat="1" ht="18.399999999999999" customHeight="1" x14ac:dyDescent="0.3">
      <c r="A5098" s="182"/>
      <c r="C5098" s="64"/>
      <c r="D5098" s="161"/>
      <c r="E5098" s="161"/>
      <c r="F5098" s="165"/>
      <c r="H5098" s="165"/>
      <c r="J5098" s="165"/>
      <c r="L5098" s="165"/>
      <c r="N5098" s="165"/>
      <c r="P5098" s="165"/>
      <c r="R5098" s="165"/>
      <c r="T5098" s="165"/>
      <c r="V5098" s="165"/>
      <c r="X5098" s="165"/>
      <c r="Z5098" s="165"/>
      <c r="AB5098" s="165"/>
      <c r="AD5098" s="165"/>
      <c r="AF5098" s="165"/>
      <c r="AH5098" s="165"/>
      <c r="AJ5098" s="165"/>
      <c r="AL5098" s="165"/>
      <c r="AN5098" s="165"/>
      <c r="AP5098" s="165"/>
      <c r="AR5098" s="165"/>
      <c r="AT5098" s="165"/>
      <c r="AV5098" s="165"/>
      <c r="AX5098" s="165"/>
      <c r="AZ5098" s="165"/>
      <c r="BB5098" s="165"/>
    </row>
    <row r="5099" spans="1:54" s="174" customFormat="1" ht="18.399999999999999" customHeight="1" x14ac:dyDescent="0.3">
      <c r="A5099" s="182"/>
      <c r="B5099" s="160"/>
      <c r="C5099" s="64"/>
      <c r="D5099" s="161"/>
      <c r="E5099" s="161"/>
      <c r="N5099" s="165"/>
      <c r="P5099" s="165"/>
      <c r="R5099" s="165"/>
      <c r="T5099" s="165"/>
      <c r="V5099" s="165"/>
      <c r="X5099" s="165"/>
      <c r="Z5099" s="165"/>
      <c r="AB5099" s="165"/>
      <c r="AD5099" s="165"/>
      <c r="AF5099" s="165"/>
      <c r="AH5099" s="165"/>
      <c r="AJ5099" s="165"/>
      <c r="AL5099" s="165"/>
      <c r="AN5099" s="165"/>
      <c r="AP5099" s="165"/>
      <c r="AR5099" s="165"/>
      <c r="AT5099" s="165"/>
      <c r="AV5099" s="165"/>
      <c r="AX5099" s="165"/>
      <c r="AZ5099" s="165"/>
      <c r="BB5099" s="165"/>
    </row>
    <row r="5100" spans="1:54" s="174" customFormat="1" ht="18.399999999999999" customHeight="1" x14ac:dyDescent="0.3">
      <c r="A5100" s="206"/>
      <c r="B5100" s="161"/>
      <c r="C5100" s="89"/>
      <c r="D5100" s="177"/>
      <c r="E5100" s="161"/>
      <c r="H5100" s="165"/>
      <c r="J5100" s="165"/>
      <c r="L5100" s="165"/>
      <c r="N5100" s="165"/>
      <c r="P5100" s="165"/>
      <c r="R5100" s="165"/>
      <c r="T5100" s="165"/>
      <c r="V5100" s="165"/>
      <c r="X5100" s="165"/>
      <c r="Z5100" s="165"/>
      <c r="AB5100" s="165"/>
      <c r="AD5100" s="165"/>
      <c r="AF5100" s="165"/>
      <c r="AH5100" s="165"/>
      <c r="AJ5100" s="165"/>
      <c r="AL5100" s="165"/>
      <c r="AN5100" s="165"/>
      <c r="AP5100" s="165"/>
      <c r="AR5100" s="165"/>
      <c r="AT5100" s="165"/>
      <c r="AV5100" s="165"/>
      <c r="AX5100" s="165"/>
      <c r="AZ5100" s="165"/>
      <c r="BB5100" s="165"/>
    </row>
    <row r="5101" spans="1:54" s="174" customFormat="1" ht="18.399999999999999" customHeight="1" x14ac:dyDescent="0.3">
      <c r="A5101" s="182"/>
      <c r="B5101" s="160"/>
      <c r="C5101" s="64"/>
      <c r="D5101" s="161"/>
      <c r="E5101" s="161"/>
      <c r="F5101" s="165"/>
      <c r="H5101" s="165"/>
      <c r="J5101" s="165"/>
      <c r="L5101" s="165"/>
      <c r="N5101" s="165"/>
      <c r="P5101" s="165"/>
      <c r="R5101" s="165"/>
      <c r="T5101" s="165"/>
      <c r="V5101" s="165"/>
      <c r="X5101" s="165"/>
      <c r="Z5101" s="165"/>
      <c r="AB5101" s="165"/>
      <c r="AD5101" s="165"/>
      <c r="AF5101" s="165"/>
      <c r="AH5101" s="165"/>
      <c r="AJ5101" s="165"/>
      <c r="AL5101" s="165"/>
      <c r="AN5101" s="165"/>
      <c r="AP5101" s="165"/>
      <c r="AR5101" s="165"/>
      <c r="AT5101" s="165"/>
      <c r="AV5101" s="165"/>
      <c r="AX5101" s="165"/>
      <c r="AZ5101" s="165"/>
      <c r="BB5101" s="165"/>
    </row>
    <row r="5102" spans="1:54" s="174" customFormat="1" ht="18.399999999999999" customHeight="1" x14ac:dyDescent="0.3">
      <c r="A5102" s="182"/>
      <c r="B5102" s="160"/>
      <c r="C5102" s="64"/>
      <c r="D5102" s="161"/>
      <c r="E5102" s="161"/>
      <c r="H5102" s="165"/>
      <c r="J5102" s="165"/>
      <c r="L5102" s="165"/>
      <c r="N5102" s="165"/>
      <c r="P5102" s="165"/>
      <c r="R5102" s="165"/>
      <c r="T5102" s="165"/>
      <c r="V5102" s="165"/>
      <c r="X5102" s="165"/>
      <c r="Z5102" s="165"/>
      <c r="AB5102" s="165"/>
      <c r="AD5102" s="165"/>
      <c r="AF5102" s="165"/>
      <c r="AH5102" s="165"/>
      <c r="AJ5102" s="165"/>
      <c r="AL5102" s="165"/>
      <c r="AN5102" s="165"/>
      <c r="AP5102" s="165"/>
      <c r="AR5102" s="165"/>
      <c r="AT5102" s="165"/>
      <c r="AV5102" s="165"/>
      <c r="AX5102" s="165"/>
      <c r="AZ5102" s="165"/>
      <c r="BB5102" s="165"/>
    </row>
    <row r="5103" spans="1:54" ht="18.399999999999999" customHeight="1" x14ac:dyDescent="0.3">
      <c r="A5103" s="182"/>
      <c r="B5103" s="160"/>
      <c r="C5103" s="64"/>
      <c r="D5103" s="161"/>
      <c r="F5103" s="174"/>
      <c r="H5103" s="178"/>
      <c r="J5103" s="178"/>
      <c r="L5103" s="178"/>
      <c r="N5103" s="178"/>
      <c r="P5103" s="178"/>
      <c r="R5103" s="178"/>
      <c r="T5103" s="178"/>
      <c r="V5103" s="178"/>
      <c r="X5103" s="178"/>
      <c r="Z5103" s="178"/>
      <c r="AB5103" s="178"/>
      <c r="AD5103" s="178"/>
      <c r="AF5103" s="178"/>
      <c r="AH5103" s="178"/>
      <c r="AJ5103" s="178"/>
      <c r="AL5103" s="178"/>
      <c r="AN5103" s="178"/>
      <c r="AP5103" s="178"/>
      <c r="AR5103" s="178"/>
      <c r="AT5103" s="178"/>
      <c r="AV5103" s="178"/>
      <c r="AX5103" s="178"/>
      <c r="AZ5103" s="178"/>
      <c r="BB5103" s="178"/>
    </row>
    <row r="5104" spans="1:54" ht="18.399999999999999" customHeight="1" x14ac:dyDescent="0.3">
      <c r="A5104" s="182"/>
      <c r="B5104" s="160"/>
      <c r="C5104" s="64"/>
      <c r="D5104" s="161"/>
      <c r="F5104" s="174"/>
      <c r="H5104" s="174"/>
      <c r="J5104" s="164"/>
      <c r="L5104" s="164"/>
      <c r="N5104" s="164"/>
      <c r="P5104" s="164"/>
      <c r="R5104" s="164"/>
      <c r="T5104" s="164"/>
      <c r="V5104" s="164"/>
      <c r="X5104" s="164"/>
      <c r="Z5104" s="164"/>
      <c r="AB5104" s="164"/>
      <c r="AD5104" s="164"/>
      <c r="AF5104" s="164"/>
      <c r="AH5104" s="164"/>
      <c r="AJ5104" s="164"/>
      <c r="AL5104" s="164"/>
      <c r="AN5104" s="164"/>
      <c r="AP5104" s="164"/>
      <c r="AR5104" s="164"/>
      <c r="AT5104" s="164"/>
      <c r="AV5104" s="164"/>
      <c r="AX5104" s="164"/>
      <c r="AZ5104" s="164"/>
      <c r="BB5104" s="164"/>
    </row>
    <row r="5105" spans="1:54" s="174" customFormat="1" ht="18.399999999999999" customHeight="1" x14ac:dyDescent="0.3">
      <c r="A5105" s="182"/>
      <c r="B5105" s="160"/>
      <c r="C5105" s="64"/>
      <c r="D5105" s="161"/>
      <c r="E5105" s="161"/>
      <c r="H5105" s="165"/>
      <c r="J5105" s="165"/>
      <c r="L5105" s="165"/>
      <c r="N5105" s="165"/>
      <c r="P5105" s="165"/>
      <c r="R5105" s="165"/>
      <c r="T5105" s="165"/>
      <c r="V5105" s="165"/>
      <c r="X5105" s="165"/>
      <c r="Z5105" s="165"/>
      <c r="AB5105" s="165"/>
      <c r="AD5105" s="165"/>
      <c r="AF5105" s="165"/>
      <c r="AH5105" s="165"/>
      <c r="AJ5105" s="165"/>
      <c r="AL5105" s="165"/>
      <c r="AN5105" s="165"/>
      <c r="AP5105" s="165"/>
      <c r="AR5105" s="165"/>
      <c r="AT5105" s="165"/>
      <c r="AV5105" s="165"/>
      <c r="AX5105" s="165"/>
      <c r="AZ5105" s="165"/>
      <c r="BB5105" s="165"/>
    </row>
    <row r="5106" spans="1:54" s="174" customFormat="1" ht="18.399999999999999" customHeight="1" x14ac:dyDescent="0.3">
      <c r="A5106" s="206"/>
      <c r="B5106" s="161"/>
      <c r="C5106" s="89"/>
      <c r="D5106" s="177"/>
      <c r="E5106" s="161"/>
      <c r="F5106" s="165"/>
      <c r="H5106" s="165"/>
      <c r="J5106" s="165"/>
      <c r="L5106" s="165"/>
      <c r="N5106" s="165"/>
      <c r="P5106" s="165"/>
      <c r="R5106" s="165"/>
      <c r="T5106" s="165"/>
      <c r="V5106" s="165"/>
      <c r="X5106" s="165"/>
      <c r="Z5106" s="165"/>
      <c r="AB5106" s="165"/>
      <c r="AD5106" s="165"/>
      <c r="AF5106" s="165"/>
      <c r="AH5106" s="165"/>
      <c r="AJ5106" s="165"/>
      <c r="AL5106" s="165"/>
      <c r="AN5106" s="165"/>
      <c r="AP5106" s="165"/>
      <c r="AR5106" s="165"/>
      <c r="AT5106" s="165"/>
      <c r="AV5106" s="165"/>
      <c r="AX5106" s="165"/>
      <c r="AZ5106" s="165"/>
      <c r="BB5106" s="165"/>
    </row>
    <row r="5107" spans="1:54" s="174" customFormat="1" ht="18.399999999999999" customHeight="1" x14ac:dyDescent="0.3">
      <c r="A5107" s="182"/>
      <c r="B5107" s="160"/>
      <c r="C5107" s="64"/>
      <c r="D5107" s="161"/>
      <c r="E5107" s="161"/>
      <c r="F5107" s="165"/>
      <c r="H5107" s="165"/>
      <c r="J5107" s="165"/>
      <c r="L5107" s="165"/>
      <c r="N5107" s="165"/>
      <c r="P5107" s="165"/>
      <c r="R5107" s="165"/>
      <c r="T5107" s="165"/>
      <c r="V5107" s="165"/>
      <c r="X5107" s="165"/>
      <c r="Z5107" s="165"/>
      <c r="AB5107" s="165"/>
      <c r="AD5107" s="165"/>
      <c r="AF5107" s="165"/>
      <c r="AH5107" s="165"/>
      <c r="AJ5107" s="165"/>
      <c r="AL5107" s="165"/>
      <c r="AN5107" s="165"/>
      <c r="AP5107" s="165"/>
      <c r="AR5107" s="165"/>
      <c r="AT5107" s="165"/>
      <c r="AV5107" s="165"/>
      <c r="AX5107" s="165"/>
      <c r="AZ5107" s="165"/>
      <c r="BB5107" s="165"/>
    </row>
    <row r="5108" spans="1:54" s="174" customFormat="1" ht="18.399999999999999" customHeight="1" x14ac:dyDescent="0.3">
      <c r="A5108" s="182"/>
      <c r="B5108" s="160"/>
      <c r="C5108" s="64"/>
      <c r="D5108" s="161"/>
      <c r="E5108" s="161"/>
      <c r="H5108" s="165"/>
      <c r="J5108" s="165"/>
      <c r="L5108" s="165"/>
      <c r="N5108" s="165"/>
      <c r="P5108" s="165"/>
      <c r="R5108" s="165"/>
      <c r="T5108" s="165"/>
      <c r="V5108" s="165"/>
      <c r="X5108" s="165"/>
      <c r="Z5108" s="165"/>
      <c r="AB5108" s="165"/>
      <c r="AD5108" s="165"/>
      <c r="AF5108" s="165"/>
      <c r="AH5108" s="165"/>
      <c r="AJ5108" s="165"/>
      <c r="AL5108" s="165"/>
      <c r="AN5108" s="165"/>
      <c r="AP5108" s="165"/>
      <c r="AR5108" s="165"/>
      <c r="AT5108" s="165"/>
      <c r="AV5108" s="165"/>
      <c r="AX5108" s="165"/>
      <c r="AZ5108" s="165"/>
      <c r="BB5108" s="165"/>
    </row>
    <row r="5109" spans="1:54" s="174" customFormat="1" ht="18.399999999999999" customHeight="1" x14ac:dyDescent="0.3">
      <c r="A5109" s="182"/>
      <c r="B5109" s="160"/>
      <c r="C5109" s="64"/>
      <c r="D5109" s="161"/>
      <c r="E5109" s="161"/>
      <c r="H5109" s="165"/>
      <c r="J5109" s="165"/>
      <c r="L5109" s="165"/>
      <c r="N5109" s="165"/>
      <c r="P5109" s="165"/>
      <c r="R5109" s="165"/>
      <c r="T5109" s="165"/>
      <c r="V5109" s="165"/>
      <c r="X5109" s="165"/>
      <c r="Z5109" s="165"/>
      <c r="AB5109" s="165"/>
      <c r="AD5109" s="165"/>
      <c r="AF5109" s="165"/>
      <c r="AH5109" s="165"/>
      <c r="AJ5109" s="165"/>
      <c r="AL5109" s="165"/>
      <c r="AN5109" s="165"/>
      <c r="AP5109" s="165"/>
      <c r="AR5109" s="165"/>
      <c r="AT5109" s="165"/>
      <c r="AV5109" s="165"/>
      <c r="AX5109" s="165"/>
      <c r="AZ5109" s="165"/>
      <c r="BB5109" s="165"/>
    </row>
    <row r="5110" spans="1:54" s="174" customFormat="1" ht="18.399999999999999" customHeight="1" x14ac:dyDescent="0.3">
      <c r="A5110" s="182"/>
      <c r="B5110" s="160"/>
      <c r="C5110" s="64"/>
      <c r="D5110" s="161"/>
      <c r="E5110" s="161"/>
      <c r="F5110" s="165"/>
      <c r="H5110" s="165"/>
      <c r="J5110" s="165"/>
      <c r="L5110" s="165"/>
      <c r="N5110" s="165"/>
      <c r="P5110" s="165"/>
      <c r="R5110" s="165"/>
      <c r="T5110" s="165"/>
      <c r="V5110" s="165"/>
      <c r="X5110" s="165"/>
      <c r="Z5110" s="165"/>
      <c r="AB5110" s="165"/>
      <c r="AD5110" s="165"/>
      <c r="AF5110" s="165"/>
      <c r="AH5110" s="165"/>
      <c r="AJ5110" s="165"/>
      <c r="AL5110" s="165"/>
      <c r="AN5110" s="165"/>
      <c r="AP5110" s="165"/>
      <c r="AR5110" s="165"/>
      <c r="AT5110" s="165"/>
      <c r="AV5110" s="165"/>
      <c r="AX5110" s="165"/>
      <c r="AZ5110" s="165"/>
      <c r="BB5110" s="165"/>
    </row>
    <row r="5111" spans="1:54" s="174" customFormat="1" ht="18.399999999999999" customHeight="1" x14ac:dyDescent="0.3">
      <c r="A5111" s="182"/>
      <c r="B5111" s="160"/>
      <c r="C5111" s="64"/>
      <c r="D5111" s="161"/>
      <c r="E5111" s="161"/>
      <c r="F5111" s="165"/>
      <c r="H5111" s="165"/>
      <c r="J5111" s="165"/>
      <c r="L5111" s="165"/>
      <c r="N5111" s="165"/>
      <c r="P5111" s="165"/>
      <c r="R5111" s="165"/>
      <c r="T5111" s="165"/>
      <c r="V5111" s="165"/>
      <c r="X5111" s="165"/>
      <c r="Z5111" s="165"/>
      <c r="AB5111" s="165"/>
      <c r="AD5111" s="165"/>
      <c r="AF5111" s="165"/>
      <c r="AH5111" s="165"/>
      <c r="AJ5111" s="165"/>
      <c r="AL5111" s="165"/>
      <c r="AN5111" s="165"/>
      <c r="AP5111" s="165"/>
      <c r="AR5111" s="165"/>
      <c r="AT5111" s="165"/>
      <c r="AV5111" s="165"/>
      <c r="AX5111" s="165"/>
      <c r="AZ5111" s="165"/>
      <c r="BB5111" s="165"/>
    </row>
    <row r="5112" spans="1:54" s="174" customFormat="1" ht="18.399999999999999" customHeight="1" x14ac:dyDescent="0.3">
      <c r="A5112" s="182"/>
      <c r="B5112" s="160"/>
      <c r="C5112" s="64"/>
      <c r="D5112" s="161"/>
      <c r="E5112" s="161"/>
      <c r="F5112" s="165"/>
      <c r="H5112" s="165"/>
      <c r="J5112" s="165"/>
      <c r="L5112" s="165"/>
      <c r="N5112" s="165"/>
      <c r="P5112" s="165"/>
      <c r="R5112" s="165"/>
      <c r="T5112" s="165"/>
      <c r="V5112" s="165"/>
      <c r="X5112" s="165"/>
      <c r="Z5112" s="165"/>
      <c r="AB5112" s="165"/>
      <c r="AD5112" s="165"/>
      <c r="AF5112" s="165"/>
      <c r="AH5112" s="165"/>
      <c r="AJ5112" s="165"/>
      <c r="AL5112" s="165"/>
      <c r="AN5112" s="165"/>
      <c r="AP5112" s="165"/>
      <c r="AR5112" s="165"/>
      <c r="AT5112" s="165"/>
      <c r="AV5112" s="165"/>
      <c r="AX5112" s="165"/>
      <c r="AZ5112" s="165"/>
      <c r="BB5112" s="165"/>
    </row>
    <row r="5113" spans="1:54" s="174" customFormat="1" ht="18.399999999999999" customHeight="1" x14ac:dyDescent="0.3">
      <c r="A5113" s="182"/>
      <c r="B5113" s="161"/>
      <c r="C5113" s="89"/>
      <c r="D5113" s="164"/>
      <c r="E5113" s="161"/>
      <c r="H5113" s="165"/>
      <c r="J5113" s="165"/>
      <c r="L5113" s="165"/>
      <c r="N5113" s="165"/>
      <c r="P5113" s="165"/>
      <c r="R5113" s="165"/>
      <c r="T5113" s="165"/>
      <c r="V5113" s="165"/>
      <c r="X5113" s="165"/>
      <c r="Z5113" s="165"/>
      <c r="AB5113" s="165"/>
      <c r="AD5113" s="165"/>
      <c r="AF5113" s="165"/>
      <c r="AH5113" s="165"/>
      <c r="AJ5113" s="165"/>
      <c r="AL5113" s="165"/>
      <c r="AN5113" s="165"/>
      <c r="AP5113" s="165"/>
      <c r="AR5113" s="165"/>
      <c r="AT5113" s="165"/>
      <c r="AV5113" s="165"/>
      <c r="AX5113" s="165"/>
      <c r="AZ5113" s="165"/>
      <c r="BB5113" s="165"/>
    </row>
    <row r="5114" spans="1:54" s="174" customFormat="1" ht="18.399999999999999" customHeight="1" x14ac:dyDescent="0.3">
      <c r="A5114" s="182"/>
      <c r="B5114" s="160"/>
      <c r="C5114" s="64"/>
      <c r="D5114" s="161"/>
      <c r="E5114" s="161"/>
      <c r="F5114" s="165"/>
      <c r="H5114" s="165"/>
      <c r="J5114" s="165"/>
      <c r="L5114" s="165"/>
      <c r="N5114" s="165"/>
      <c r="P5114" s="165"/>
      <c r="R5114" s="165"/>
      <c r="T5114" s="165"/>
      <c r="V5114" s="165"/>
      <c r="X5114" s="165"/>
      <c r="Z5114" s="165"/>
      <c r="AB5114" s="165"/>
      <c r="AD5114" s="165"/>
      <c r="AF5114" s="165"/>
      <c r="AH5114" s="165"/>
      <c r="AJ5114" s="165"/>
      <c r="AL5114" s="165"/>
      <c r="AN5114" s="165"/>
      <c r="AP5114" s="165"/>
      <c r="AR5114" s="165"/>
      <c r="AT5114" s="165"/>
      <c r="AV5114" s="165"/>
      <c r="AX5114" s="165"/>
      <c r="AZ5114" s="165"/>
      <c r="BB5114" s="165"/>
    </row>
    <row r="5115" spans="1:54" s="174" customFormat="1" ht="18.399999999999999" customHeight="1" x14ac:dyDescent="0.3">
      <c r="A5115" s="182"/>
      <c r="B5115" s="160"/>
      <c r="C5115" s="64"/>
      <c r="D5115" s="161"/>
      <c r="E5115" s="161"/>
      <c r="H5115" s="165"/>
      <c r="J5115" s="165"/>
      <c r="L5115" s="165"/>
      <c r="N5115" s="165"/>
      <c r="P5115" s="165"/>
      <c r="R5115" s="165"/>
      <c r="T5115" s="165"/>
      <c r="V5115" s="165"/>
      <c r="X5115" s="165"/>
      <c r="Z5115" s="165"/>
      <c r="AB5115" s="165"/>
      <c r="AD5115" s="165"/>
      <c r="AF5115" s="165"/>
      <c r="AH5115" s="165"/>
      <c r="AJ5115" s="165"/>
      <c r="AL5115" s="165"/>
      <c r="AN5115" s="165"/>
      <c r="AP5115" s="165"/>
      <c r="AR5115" s="165"/>
      <c r="AT5115" s="165"/>
      <c r="AV5115" s="165"/>
      <c r="AX5115" s="165"/>
      <c r="AZ5115" s="165"/>
      <c r="BB5115" s="165"/>
    </row>
    <row r="5116" spans="1:54" s="174" customFormat="1" ht="18.399999999999999" customHeight="1" x14ac:dyDescent="0.3">
      <c r="A5116" s="182"/>
      <c r="B5116" s="160"/>
      <c r="C5116" s="64"/>
      <c r="D5116" s="161"/>
      <c r="E5116" s="161"/>
      <c r="H5116" s="165"/>
      <c r="J5116" s="165"/>
      <c r="L5116" s="165"/>
      <c r="N5116" s="165"/>
      <c r="P5116" s="165"/>
      <c r="R5116" s="165"/>
      <c r="T5116" s="165"/>
      <c r="V5116" s="165"/>
      <c r="X5116" s="165"/>
      <c r="Z5116" s="165"/>
      <c r="AB5116" s="165"/>
      <c r="AD5116" s="165"/>
      <c r="AF5116" s="165"/>
      <c r="AH5116" s="165"/>
      <c r="AJ5116" s="165"/>
      <c r="AL5116" s="165"/>
      <c r="AN5116" s="165"/>
      <c r="AP5116" s="165"/>
      <c r="AR5116" s="165"/>
      <c r="AT5116" s="165"/>
      <c r="AV5116" s="165"/>
      <c r="AX5116" s="165"/>
      <c r="AZ5116" s="165"/>
      <c r="BB5116" s="165"/>
    </row>
    <row r="5117" spans="1:54" s="174" customFormat="1" ht="18.399999999999999" customHeight="1" x14ac:dyDescent="0.3">
      <c r="A5117" s="182"/>
      <c r="B5117" s="160"/>
      <c r="C5117" s="64"/>
      <c r="D5117" s="161"/>
      <c r="E5117" s="161"/>
      <c r="H5117" s="165"/>
      <c r="J5117" s="165"/>
      <c r="L5117" s="165"/>
      <c r="N5117" s="165"/>
      <c r="P5117" s="165"/>
      <c r="R5117" s="165"/>
      <c r="T5117" s="165"/>
      <c r="V5117" s="165"/>
      <c r="X5117" s="165"/>
      <c r="Z5117" s="165"/>
      <c r="AB5117" s="165"/>
      <c r="AD5117" s="165"/>
      <c r="AF5117" s="165"/>
      <c r="AH5117" s="165"/>
      <c r="AJ5117" s="165"/>
      <c r="AL5117" s="165"/>
      <c r="AN5117" s="165"/>
      <c r="AP5117" s="165"/>
      <c r="AR5117" s="165"/>
      <c r="AT5117" s="165"/>
      <c r="AV5117" s="165"/>
      <c r="AX5117" s="165"/>
      <c r="AZ5117" s="165"/>
      <c r="BB5117" s="165"/>
    </row>
    <row r="5118" spans="1:54" s="174" customFormat="1" ht="18.399999999999999" customHeight="1" x14ac:dyDescent="0.3">
      <c r="A5118" s="182"/>
      <c r="B5118" s="160"/>
      <c r="C5118" s="64"/>
      <c r="D5118" s="161"/>
      <c r="E5118" s="161"/>
      <c r="H5118" s="165"/>
      <c r="J5118" s="165"/>
      <c r="L5118" s="165"/>
      <c r="N5118" s="165"/>
      <c r="P5118" s="165"/>
      <c r="R5118" s="165"/>
      <c r="T5118" s="165"/>
      <c r="V5118" s="165"/>
      <c r="X5118" s="165"/>
      <c r="Z5118" s="165"/>
      <c r="AB5118" s="165"/>
      <c r="AD5118" s="165"/>
      <c r="AF5118" s="165"/>
      <c r="AH5118" s="165"/>
      <c r="AJ5118" s="165"/>
      <c r="AL5118" s="165"/>
      <c r="AN5118" s="165"/>
      <c r="AP5118" s="165"/>
      <c r="AR5118" s="165"/>
      <c r="AT5118" s="165"/>
      <c r="AV5118" s="165"/>
      <c r="AX5118" s="165"/>
      <c r="AZ5118" s="165"/>
      <c r="BB5118" s="165"/>
    </row>
    <row r="5119" spans="1:54" s="174" customFormat="1" ht="18.399999999999999" customHeight="1" x14ac:dyDescent="0.3">
      <c r="A5119" s="182"/>
      <c r="B5119" s="160"/>
      <c r="C5119" s="64"/>
      <c r="D5119" s="161"/>
      <c r="E5119" s="161"/>
      <c r="H5119" s="165"/>
      <c r="J5119" s="165"/>
      <c r="L5119" s="165"/>
      <c r="N5119" s="165"/>
      <c r="P5119" s="165"/>
      <c r="R5119" s="165"/>
      <c r="T5119" s="165"/>
      <c r="V5119" s="165"/>
      <c r="X5119" s="165"/>
      <c r="Z5119" s="165"/>
      <c r="AB5119" s="165"/>
      <c r="AD5119" s="165"/>
      <c r="AF5119" s="165"/>
      <c r="AH5119" s="165"/>
      <c r="AJ5119" s="165"/>
      <c r="AL5119" s="165"/>
      <c r="AN5119" s="165"/>
      <c r="AP5119" s="165"/>
      <c r="AR5119" s="165"/>
      <c r="AT5119" s="165"/>
      <c r="AV5119" s="165"/>
      <c r="AX5119" s="165"/>
      <c r="AZ5119" s="165"/>
      <c r="BB5119" s="165"/>
    </row>
    <row r="5120" spans="1:54" s="174" customFormat="1" ht="18.399999999999999" customHeight="1" x14ac:dyDescent="0.3">
      <c r="A5120" s="182"/>
      <c r="B5120" s="161"/>
      <c r="C5120" s="89"/>
      <c r="D5120" s="164"/>
      <c r="E5120" s="161"/>
      <c r="H5120" s="165"/>
      <c r="J5120" s="165"/>
      <c r="L5120" s="165"/>
      <c r="N5120" s="165"/>
      <c r="P5120" s="165"/>
      <c r="R5120" s="165"/>
      <c r="T5120" s="165"/>
      <c r="V5120" s="165"/>
      <c r="X5120" s="165"/>
      <c r="Z5120" s="165"/>
      <c r="AB5120" s="165"/>
      <c r="AD5120" s="165"/>
      <c r="AF5120" s="165"/>
      <c r="AH5120" s="165"/>
      <c r="AJ5120" s="165"/>
      <c r="AL5120" s="165"/>
      <c r="AN5120" s="165"/>
      <c r="AP5120" s="165"/>
      <c r="AR5120" s="165"/>
      <c r="AT5120" s="165"/>
      <c r="AV5120" s="165"/>
      <c r="AX5120" s="165"/>
      <c r="AZ5120" s="165"/>
      <c r="BB5120" s="165"/>
    </row>
    <row r="5121" spans="1:54" s="174" customFormat="1" ht="18.399999999999999" customHeight="1" x14ac:dyDescent="0.3">
      <c r="A5121" s="182"/>
      <c r="B5121" s="160"/>
      <c r="C5121" s="64"/>
      <c r="D5121" s="161"/>
      <c r="E5121" s="161"/>
      <c r="H5121" s="165"/>
      <c r="J5121" s="165"/>
      <c r="L5121" s="165"/>
      <c r="N5121" s="165"/>
      <c r="P5121" s="165"/>
      <c r="R5121" s="165"/>
      <c r="T5121" s="165"/>
      <c r="V5121" s="165"/>
      <c r="X5121" s="165"/>
      <c r="Z5121" s="165"/>
      <c r="AB5121" s="165"/>
      <c r="AD5121" s="165"/>
      <c r="AF5121" s="165"/>
      <c r="AH5121" s="165"/>
      <c r="AJ5121" s="165"/>
      <c r="AL5121" s="165"/>
      <c r="AN5121" s="165"/>
      <c r="AP5121" s="165"/>
      <c r="AR5121" s="165"/>
      <c r="AT5121" s="165"/>
      <c r="AV5121" s="165"/>
      <c r="AX5121" s="165"/>
      <c r="AZ5121" s="165"/>
      <c r="BB5121" s="165"/>
    </row>
    <row r="5122" spans="1:54" s="174" customFormat="1" ht="18.399999999999999" customHeight="1" x14ac:dyDescent="0.3">
      <c r="A5122" s="182"/>
      <c r="B5122" s="160"/>
      <c r="C5122" s="64"/>
      <c r="D5122" s="161"/>
      <c r="E5122" s="161"/>
      <c r="H5122" s="165"/>
      <c r="J5122" s="165"/>
      <c r="L5122" s="165"/>
      <c r="N5122" s="165"/>
      <c r="P5122" s="165"/>
      <c r="R5122" s="165"/>
      <c r="T5122" s="165"/>
      <c r="V5122" s="165"/>
      <c r="X5122" s="165"/>
      <c r="Z5122" s="165"/>
      <c r="AB5122" s="165"/>
      <c r="AD5122" s="165"/>
      <c r="AF5122" s="165"/>
      <c r="AH5122" s="165"/>
      <c r="AJ5122" s="165"/>
      <c r="AL5122" s="165"/>
      <c r="AN5122" s="165"/>
      <c r="AP5122" s="165"/>
      <c r="AR5122" s="165"/>
      <c r="AT5122" s="165"/>
      <c r="AV5122" s="165"/>
      <c r="AX5122" s="165"/>
      <c r="AZ5122" s="165"/>
      <c r="BB5122" s="165"/>
    </row>
    <row r="5123" spans="1:54" s="174" customFormat="1" ht="18.399999999999999" customHeight="1" x14ac:dyDescent="0.3">
      <c r="A5123" s="182"/>
      <c r="B5123" s="160"/>
      <c r="C5123" s="64"/>
      <c r="D5123" s="161"/>
      <c r="E5123" s="161"/>
      <c r="F5123" s="165"/>
      <c r="H5123" s="165"/>
      <c r="J5123" s="165"/>
      <c r="L5123" s="165"/>
      <c r="N5123" s="165"/>
      <c r="P5123" s="165"/>
      <c r="R5123" s="165"/>
      <c r="T5123" s="165"/>
      <c r="V5123" s="165"/>
      <c r="X5123" s="165"/>
      <c r="Z5123" s="165"/>
      <c r="AB5123" s="165"/>
      <c r="AD5123" s="165"/>
      <c r="AF5123" s="165"/>
      <c r="AH5123" s="165"/>
      <c r="AJ5123" s="165"/>
      <c r="AL5123" s="165"/>
      <c r="AN5123" s="165"/>
      <c r="AP5123" s="165"/>
      <c r="AR5123" s="165"/>
      <c r="AT5123" s="165"/>
      <c r="AV5123" s="165"/>
      <c r="AX5123" s="165"/>
      <c r="AZ5123" s="165"/>
      <c r="BB5123" s="165"/>
    </row>
    <row r="5124" spans="1:54" s="174" customFormat="1" ht="18.399999999999999" customHeight="1" x14ac:dyDescent="0.3">
      <c r="A5124" s="182"/>
      <c r="B5124" s="160"/>
      <c r="C5124" s="64"/>
      <c r="D5124" s="161"/>
      <c r="E5124" s="161"/>
      <c r="F5124" s="165"/>
      <c r="H5124" s="165"/>
      <c r="J5124" s="165"/>
      <c r="L5124" s="165"/>
      <c r="N5124" s="165"/>
      <c r="P5124" s="165"/>
      <c r="R5124" s="165"/>
      <c r="T5124" s="165"/>
      <c r="V5124" s="165"/>
      <c r="X5124" s="165"/>
      <c r="Z5124" s="165"/>
      <c r="AB5124" s="165"/>
      <c r="AD5124" s="165"/>
      <c r="AF5124" s="165"/>
      <c r="AH5124" s="165"/>
      <c r="AJ5124" s="165"/>
      <c r="AL5124" s="165"/>
      <c r="AN5124" s="165"/>
      <c r="AP5124" s="165"/>
      <c r="AR5124" s="165"/>
      <c r="AT5124" s="165"/>
      <c r="AV5124" s="165"/>
      <c r="AX5124" s="165"/>
      <c r="AZ5124" s="165"/>
      <c r="BB5124" s="165"/>
    </row>
    <row r="5125" spans="1:54" s="174" customFormat="1" ht="18.399999999999999" customHeight="1" x14ac:dyDescent="0.3">
      <c r="A5125" s="206"/>
      <c r="B5125" s="161"/>
      <c r="C5125" s="89"/>
      <c r="D5125" s="161"/>
      <c r="E5125" s="161"/>
      <c r="H5125" s="165"/>
      <c r="J5125" s="165"/>
      <c r="L5125" s="165"/>
      <c r="N5125" s="165"/>
      <c r="P5125" s="165"/>
      <c r="R5125" s="165"/>
      <c r="T5125" s="165"/>
      <c r="V5125" s="165"/>
      <c r="X5125" s="165"/>
      <c r="Z5125" s="165"/>
      <c r="AB5125" s="165"/>
      <c r="AD5125" s="165"/>
      <c r="AF5125" s="165"/>
      <c r="AH5125" s="165"/>
      <c r="AJ5125" s="165"/>
      <c r="AL5125" s="165"/>
      <c r="AN5125" s="165"/>
      <c r="AP5125" s="165"/>
      <c r="AR5125" s="165"/>
      <c r="AT5125" s="165"/>
      <c r="AV5125" s="165"/>
      <c r="AX5125" s="165"/>
      <c r="AZ5125" s="165"/>
      <c r="BB5125" s="165"/>
    </row>
    <row r="5126" spans="1:54" s="174" customFormat="1" ht="18.399999999999999" customHeight="1" x14ac:dyDescent="0.3">
      <c r="A5126" s="182"/>
      <c r="B5126" s="160"/>
      <c r="C5126" s="64"/>
      <c r="D5126" s="161"/>
      <c r="E5126" s="161"/>
      <c r="H5126" s="165"/>
      <c r="J5126" s="165"/>
      <c r="L5126" s="165"/>
      <c r="N5126" s="165"/>
      <c r="P5126" s="165"/>
      <c r="R5126" s="165"/>
      <c r="T5126" s="165"/>
      <c r="V5126" s="165"/>
      <c r="X5126" s="165"/>
      <c r="Z5126" s="165"/>
      <c r="AB5126" s="165"/>
      <c r="AD5126" s="165"/>
      <c r="AF5126" s="165"/>
      <c r="AH5126" s="165"/>
      <c r="AJ5126" s="165"/>
      <c r="AL5126" s="165"/>
      <c r="AN5126" s="165"/>
      <c r="AP5126" s="165"/>
      <c r="AR5126" s="165"/>
      <c r="AT5126" s="165"/>
      <c r="AV5126" s="165"/>
      <c r="AX5126" s="165"/>
      <c r="AZ5126" s="165"/>
      <c r="BB5126" s="165"/>
    </row>
    <row r="5127" spans="1:54" s="174" customFormat="1" ht="18.399999999999999" customHeight="1" x14ac:dyDescent="0.3">
      <c r="A5127" s="182"/>
      <c r="B5127" s="160"/>
      <c r="C5127" s="64"/>
      <c r="D5127" s="161"/>
      <c r="E5127" s="161"/>
      <c r="H5127" s="165"/>
      <c r="J5127" s="165"/>
      <c r="L5127" s="165"/>
      <c r="N5127" s="165"/>
      <c r="P5127" s="165"/>
      <c r="R5127" s="165"/>
      <c r="T5127" s="165"/>
      <c r="V5127" s="165"/>
      <c r="X5127" s="165"/>
      <c r="Z5127" s="165"/>
      <c r="AB5127" s="165"/>
      <c r="AD5127" s="165"/>
      <c r="AF5127" s="165"/>
      <c r="AH5127" s="165"/>
      <c r="AJ5127" s="165"/>
      <c r="AL5127" s="165"/>
      <c r="AN5127" s="165"/>
      <c r="AP5127" s="165"/>
      <c r="AR5127" s="165"/>
      <c r="AT5127" s="165"/>
      <c r="AV5127" s="165"/>
      <c r="AX5127" s="165"/>
      <c r="AZ5127" s="165"/>
      <c r="BB5127" s="165"/>
    </row>
    <row r="5128" spans="1:54" s="174" customFormat="1" ht="18.399999999999999" customHeight="1" x14ac:dyDescent="0.3">
      <c r="A5128" s="200"/>
      <c r="B5128" s="173"/>
      <c r="C5128" s="67"/>
      <c r="D5128" s="161"/>
      <c r="E5128" s="161"/>
      <c r="H5128" s="165"/>
      <c r="J5128" s="165"/>
      <c r="L5128" s="165"/>
      <c r="N5128" s="165"/>
      <c r="P5128" s="165"/>
      <c r="R5128" s="165"/>
      <c r="T5128" s="165"/>
      <c r="V5128" s="165"/>
      <c r="X5128" s="165"/>
      <c r="Z5128" s="165"/>
      <c r="AB5128" s="165"/>
      <c r="AD5128" s="165"/>
      <c r="AF5128" s="165"/>
      <c r="AH5128" s="165"/>
      <c r="AJ5128" s="165"/>
      <c r="AL5128" s="165"/>
      <c r="AN5128" s="165"/>
      <c r="AP5128" s="165"/>
      <c r="AR5128" s="165"/>
      <c r="AT5128" s="165"/>
      <c r="AV5128" s="165"/>
      <c r="AX5128" s="165"/>
      <c r="AZ5128" s="165"/>
      <c r="BB5128" s="165"/>
    </row>
    <row r="5129" spans="1:54" s="174" customFormat="1" ht="18.399999999999999" customHeight="1" x14ac:dyDescent="0.3">
      <c r="A5129" s="182"/>
      <c r="B5129" s="160"/>
      <c r="C5129" s="64"/>
      <c r="D5129" s="161"/>
      <c r="E5129" s="161"/>
      <c r="H5129" s="165"/>
      <c r="J5129" s="165"/>
      <c r="L5129" s="165"/>
      <c r="N5129" s="165"/>
      <c r="P5129" s="165"/>
      <c r="R5129" s="165"/>
      <c r="T5129" s="165"/>
      <c r="V5129" s="165"/>
      <c r="X5129" s="165"/>
      <c r="Z5129" s="165"/>
      <c r="AB5129" s="165"/>
      <c r="AD5129" s="165"/>
      <c r="AF5129" s="165"/>
      <c r="AH5129" s="165"/>
      <c r="AJ5129" s="165"/>
      <c r="AL5129" s="165"/>
      <c r="AN5129" s="165"/>
      <c r="AP5129" s="165"/>
      <c r="AR5129" s="165"/>
      <c r="AT5129" s="165"/>
      <c r="AV5129" s="165"/>
      <c r="AX5129" s="165"/>
      <c r="AZ5129" s="165"/>
      <c r="BB5129" s="165"/>
    </row>
    <row r="5130" spans="1:54" s="174" customFormat="1" ht="18.399999999999999" customHeight="1" x14ac:dyDescent="0.3">
      <c r="A5130" s="182"/>
      <c r="B5130" s="160"/>
      <c r="C5130" s="64"/>
      <c r="D5130" s="161"/>
      <c r="E5130" s="161"/>
      <c r="H5130" s="165"/>
      <c r="J5130" s="165"/>
      <c r="L5130" s="165"/>
      <c r="N5130" s="165"/>
      <c r="P5130" s="165"/>
      <c r="R5130" s="165"/>
      <c r="T5130" s="165"/>
      <c r="V5130" s="165"/>
      <c r="X5130" s="165"/>
      <c r="Z5130" s="165"/>
      <c r="AB5130" s="165"/>
      <c r="AD5130" s="165"/>
      <c r="AF5130" s="165"/>
      <c r="AH5130" s="165"/>
      <c r="AJ5130" s="165"/>
      <c r="AL5130" s="165"/>
      <c r="AN5130" s="165"/>
      <c r="AP5130" s="165"/>
      <c r="AR5130" s="165"/>
      <c r="AT5130" s="165"/>
      <c r="AV5130" s="165"/>
      <c r="AX5130" s="165"/>
      <c r="AZ5130" s="165"/>
      <c r="BB5130" s="165"/>
    </row>
    <row r="5131" spans="1:54" s="174" customFormat="1" ht="18.399999999999999" customHeight="1" x14ac:dyDescent="0.3">
      <c r="A5131" s="182"/>
      <c r="B5131" s="161"/>
      <c r="C5131" s="89"/>
      <c r="D5131" s="164"/>
      <c r="E5131" s="161"/>
      <c r="H5131" s="165"/>
      <c r="J5131" s="165"/>
      <c r="L5131" s="165"/>
      <c r="N5131" s="165"/>
      <c r="P5131" s="165"/>
      <c r="R5131" s="165"/>
      <c r="T5131" s="165"/>
      <c r="V5131" s="165"/>
      <c r="X5131" s="165"/>
      <c r="Z5131" s="165"/>
      <c r="AB5131" s="165"/>
      <c r="AD5131" s="165"/>
      <c r="AF5131" s="165"/>
      <c r="AH5131" s="165"/>
      <c r="AJ5131" s="165"/>
      <c r="AL5131" s="165"/>
      <c r="AN5131" s="165"/>
      <c r="AP5131" s="165"/>
      <c r="AR5131" s="165"/>
      <c r="AT5131" s="165"/>
      <c r="AV5131" s="165"/>
      <c r="AX5131" s="165"/>
      <c r="AZ5131" s="165"/>
      <c r="BB5131" s="165"/>
    </row>
    <row r="5132" spans="1:54" s="174" customFormat="1" ht="18.399999999999999" customHeight="1" x14ac:dyDescent="0.3">
      <c r="A5132" s="182"/>
      <c r="B5132" s="160"/>
      <c r="C5132" s="64"/>
      <c r="D5132" s="161"/>
      <c r="E5132" s="161"/>
      <c r="H5132" s="165"/>
      <c r="J5132" s="165"/>
      <c r="L5132" s="165"/>
      <c r="N5132" s="165"/>
      <c r="P5132" s="165"/>
      <c r="R5132" s="165"/>
      <c r="T5132" s="165"/>
      <c r="V5132" s="165"/>
      <c r="X5132" s="165"/>
      <c r="Z5132" s="165"/>
      <c r="AB5132" s="165"/>
      <c r="AD5132" s="165"/>
      <c r="AF5132" s="165"/>
      <c r="AH5132" s="165"/>
      <c r="AJ5132" s="165"/>
      <c r="AL5132" s="165"/>
      <c r="AN5132" s="165"/>
      <c r="AP5132" s="165"/>
      <c r="AR5132" s="165"/>
      <c r="AT5132" s="165"/>
      <c r="AV5132" s="165"/>
      <c r="AX5132" s="165"/>
      <c r="AZ5132" s="165"/>
      <c r="BB5132" s="165"/>
    </row>
    <row r="5133" spans="1:54" s="174" customFormat="1" ht="18.399999999999999" customHeight="1" x14ac:dyDescent="0.3">
      <c r="A5133" s="182"/>
      <c r="B5133" s="160"/>
      <c r="C5133" s="64"/>
      <c r="D5133" s="161"/>
      <c r="E5133" s="161"/>
      <c r="F5133" s="165"/>
      <c r="H5133" s="165"/>
      <c r="J5133" s="165"/>
      <c r="L5133" s="165"/>
      <c r="N5133" s="165"/>
      <c r="P5133" s="165"/>
      <c r="R5133" s="165"/>
      <c r="T5133" s="165"/>
      <c r="V5133" s="165"/>
      <c r="X5133" s="165"/>
      <c r="Z5133" s="165"/>
      <c r="AB5133" s="165"/>
      <c r="AD5133" s="165"/>
      <c r="AF5133" s="165"/>
      <c r="AH5133" s="165"/>
      <c r="AJ5133" s="165"/>
      <c r="AL5133" s="165"/>
      <c r="AN5133" s="165"/>
      <c r="AP5133" s="165"/>
      <c r="AR5133" s="165"/>
      <c r="AT5133" s="165"/>
      <c r="AV5133" s="165"/>
      <c r="AX5133" s="165"/>
      <c r="AZ5133" s="165"/>
      <c r="BB5133" s="165"/>
    </row>
    <row r="5134" spans="1:54" s="174" customFormat="1" ht="18.399999999999999" customHeight="1" x14ac:dyDescent="0.3">
      <c r="A5134" s="182"/>
      <c r="B5134" s="160"/>
      <c r="C5134" s="64"/>
      <c r="D5134" s="161"/>
      <c r="E5134" s="161"/>
      <c r="F5134" s="165"/>
      <c r="H5134" s="165"/>
      <c r="J5134" s="165"/>
      <c r="L5134" s="165"/>
      <c r="N5134" s="165"/>
      <c r="P5134" s="165"/>
      <c r="R5134" s="165"/>
      <c r="T5134" s="165"/>
      <c r="V5134" s="165"/>
      <c r="X5134" s="165"/>
      <c r="Z5134" s="165"/>
      <c r="AB5134" s="165"/>
      <c r="AD5134" s="165"/>
      <c r="AF5134" s="165"/>
      <c r="AH5134" s="165"/>
      <c r="AJ5134" s="165"/>
      <c r="AL5134" s="165"/>
      <c r="AN5134" s="165"/>
      <c r="AP5134" s="165"/>
      <c r="AR5134" s="165"/>
      <c r="AT5134" s="165"/>
      <c r="AV5134" s="165"/>
      <c r="AX5134" s="165"/>
      <c r="AZ5134" s="165"/>
      <c r="BB5134" s="165"/>
    </row>
    <row r="5135" spans="1:54" s="174" customFormat="1" ht="18.399999999999999" customHeight="1" x14ac:dyDescent="0.3">
      <c r="A5135" s="206"/>
      <c r="B5135" s="161"/>
      <c r="C5135" s="64"/>
      <c r="D5135" s="177"/>
      <c r="E5135" s="161"/>
      <c r="H5135" s="165"/>
      <c r="J5135" s="165"/>
      <c r="L5135" s="165"/>
      <c r="N5135" s="165"/>
      <c r="P5135" s="165"/>
      <c r="R5135" s="165"/>
      <c r="T5135" s="165"/>
      <c r="V5135" s="165"/>
      <c r="X5135" s="165"/>
      <c r="Z5135" s="165"/>
      <c r="AB5135" s="165"/>
      <c r="AD5135" s="165"/>
      <c r="AF5135" s="165"/>
      <c r="AH5135" s="165"/>
      <c r="AJ5135" s="165"/>
      <c r="AL5135" s="165"/>
      <c r="AN5135" s="165"/>
      <c r="AP5135" s="165"/>
      <c r="AR5135" s="165"/>
      <c r="AT5135" s="165"/>
      <c r="AV5135" s="165"/>
      <c r="AX5135" s="165"/>
      <c r="AZ5135" s="165"/>
      <c r="BB5135" s="165"/>
    </row>
    <row r="5136" spans="1:54" s="174" customFormat="1" ht="18.399999999999999" customHeight="1" x14ac:dyDescent="0.3">
      <c r="A5136" s="182"/>
      <c r="B5136" s="160"/>
      <c r="C5136" s="64"/>
      <c r="D5136" s="161"/>
      <c r="E5136" s="161"/>
      <c r="L5136" s="165"/>
      <c r="N5136" s="165"/>
      <c r="P5136" s="165"/>
      <c r="R5136" s="165"/>
      <c r="T5136" s="165"/>
      <c r="V5136" s="165"/>
      <c r="X5136" s="165"/>
      <c r="Z5136" s="165"/>
      <c r="AB5136" s="165"/>
      <c r="AD5136" s="165"/>
      <c r="AF5136" s="165"/>
      <c r="AH5136" s="165"/>
      <c r="AJ5136" s="165"/>
      <c r="AL5136" s="165"/>
      <c r="AN5136" s="165"/>
      <c r="AP5136" s="165"/>
      <c r="AR5136" s="165"/>
      <c r="AT5136" s="165"/>
      <c r="AV5136" s="165"/>
      <c r="AX5136" s="165"/>
      <c r="AZ5136" s="165"/>
      <c r="BB5136" s="165"/>
    </row>
    <row r="5137" spans="1:54" s="174" customFormat="1" ht="18.399999999999999" customHeight="1" x14ac:dyDescent="0.3">
      <c r="A5137" s="200"/>
      <c r="B5137" s="167"/>
      <c r="C5137" s="80"/>
      <c r="D5137" s="161"/>
      <c r="E5137" s="161"/>
      <c r="H5137" s="165"/>
      <c r="J5137" s="165"/>
      <c r="L5137" s="165"/>
      <c r="N5137" s="165"/>
      <c r="P5137" s="165"/>
      <c r="R5137" s="165"/>
      <c r="T5137" s="165"/>
      <c r="V5137" s="165"/>
      <c r="X5137" s="165"/>
      <c r="Z5137" s="165"/>
      <c r="AB5137" s="165"/>
      <c r="AD5137" s="165"/>
      <c r="AF5137" s="165"/>
      <c r="AH5137" s="165"/>
      <c r="AJ5137" s="165"/>
      <c r="AL5137" s="165"/>
      <c r="AN5137" s="165"/>
      <c r="AP5137" s="165"/>
      <c r="AR5137" s="165"/>
      <c r="AT5137" s="165"/>
      <c r="AV5137" s="165"/>
      <c r="AX5137" s="165"/>
      <c r="AZ5137" s="165"/>
      <c r="BB5137" s="165"/>
    </row>
    <row r="5138" spans="1:54" s="174" customFormat="1" ht="18.399999999999999" customHeight="1" x14ac:dyDescent="0.3">
      <c r="A5138" s="182"/>
      <c r="B5138" s="160"/>
      <c r="C5138" s="64"/>
      <c r="D5138" s="161"/>
      <c r="E5138" s="161"/>
      <c r="N5138" s="165"/>
      <c r="P5138" s="165"/>
      <c r="R5138" s="165"/>
      <c r="T5138" s="165"/>
      <c r="V5138" s="165"/>
      <c r="X5138" s="165"/>
      <c r="Z5138" s="165"/>
      <c r="AB5138" s="165"/>
      <c r="AD5138" s="165"/>
      <c r="AF5138" s="165"/>
      <c r="AH5138" s="165"/>
      <c r="AJ5138" s="165"/>
      <c r="AL5138" s="165"/>
      <c r="AN5138" s="165"/>
      <c r="AP5138" s="165"/>
      <c r="AR5138" s="165"/>
      <c r="AT5138" s="165"/>
      <c r="AV5138" s="165"/>
      <c r="AX5138" s="165"/>
      <c r="AZ5138" s="165"/>
      <c r="BB5138" s="165"/>
    </row>
    <row r="5139" spans="1:54" s="174" customFormat="1" ht="18.399999999999999" customHeight="1" x14ac:dyDescent="0.3">
      <c r="A5139" s="182"/>
      <c r="B5139" s="160"/>
      <c r="C5139" s="64"/>
      <c r="D5139" s="161"/>
      <c r="E5139" s="161"/>
      <c r="L5139" s="164"/>
      <c r="N5139" s="164"/>
      <c r="P5139" s="164"/>
      <c r="R5139" s="164"/>
      <c r="T5139" s="164"/>
      <c r="V5139" s="164"/>
      <c r="X5139" s="164"/>
      <c r="Z5139" s="164"/>
      <c r="AB5139" s="164"/>
      <c r="AD5139" s="164"/>
      <c r="AF5139" s="164"/>
      <c r="AH5139" s="164"/>
      <c r="AJ5139" s="164"/>
      <c r="AL5139" s="164"/>
      <c r="AN5139" s="164"/>
      <c r="AP5139" s="164"/>
      <c r="AR5139" s="164"/>
      <c r="AT5139" s="164"/>
      <c r="AV5139" s="164"/>
      <c r="AX5139" s="164"/>
      <c r="AZ5139" s="164"/>
      <c r="BB5139" s="164"/>
    </row>
    <row r="5140" spans="1:54" s="174" customFormat="1" ht="18.399999999999999" customHeight="1" x14ac:dyDescent="0.3">
      <c r="A5140" s="182"/>
      <c r="B5140" s="160"/>
      <c r="C5140" s="64"/>
      <c r="D5140" s="161"/>
      <c r="E5140" s="161"/>
      <c r="H5140" s="178"/>
      <c r="J5140" s="178"/>
      <c r="L5140" s="178"/>
      <c r="N5140" s="178"/>
      <c r="P5140" s="178"/>
      <c r="R5140" s="178"/>
      <c r="T5140" s="178"/>
      <c r="V5140" s="178"/>
      <c r="X5140" s="178"/>
      <c r="Z5140" s="178"/>
      <c r="AB5140" s="178"/>
      <c r="AD5140" s="178"/>
      <c r="AF5140" s="178"/>
      <c r="AH5140" s="178"/>
      <c r="AJ5140" s="178"/>
      <c r="AL5140" s="178"/>
      <c r="AN5140" s="178"/>
      <c r="AP5140" s="178"/>
      <c r="AR5140" s="178"/>
      <c r="AT5140" s="178"/>
      <c r="AV5140" s="178"/>
      <c r="AX5140" s="178"/>
      <c r="AZ5140" s="178"/>
      <c r="BB5140" s="178"/>
    </row>
    <row r="5141" spans="1:54" s="174" customFormat="1" ht="18.399999999999999" customHeight="1" x14ac:dyDescent="0.3">
      <c r="A5141" s="182"/>
      <c r="B5141" s="160"/>
      <c r="C5141" s="64"/>
      <c r="D5141" s="161"/>
      <c r="E5141" s="161"/>
      <c r="H5141" s="165"/>
      <c r="J5141" s="165"/>
      <c r="L5141" s="165"/>
      <c r="N5141" s="165"/>
      <c r="P5141" s="165"/>
      <c r="R5141" s="165"/>
      <c r="T5141" s="165"/>
      <c r="V5141" s="165"/>
      <c r="X5141" s="165"/>
      <c r="Z5141" s="165"/>
      <c r="AB5141" s="165"/>
      <c r="AD5141" s="165"/>
      <c r="AF5141" s="165"/>
      <c r="AH5141" s="165"/>
      <c r="AJ5141" s="165"/>
      <c r="AL5141" s="165"/>
      <c r="AN5141" s="165"/>
      <c r="AP5141" s="165"/>
      <c r="AR5141" s="165"/>
      <c r="AT5141" s="165"/>
      <c r="AV5141" s="165"/>
      <c r="AX5141" s="165"/>
      <c r="AZ5141" s="165"/>
      <c r="BB5141" s="165"/>
    </row>
    <row r="5142" spans="1:54" s="174" customFormat="1" ht="18.399999999999999" customHeight="1" x14ac:dyDescent="0.3">
      <c r="A5142" s="182"/>
      <c r="B5142" s="160"/>
      <c r="C5142" s="64"/>
      <c r="D5142" s="161"/>
      <c r="E5142" s="161"/>
      <c r="H5142" s="165"/>
      <c r="J5142" s="165"/>
      <c r="L5142" s="165"/>
      <c r="N5142" s="165"/>
      <c r="P5142" s="165"/>
      <c r="R5142" s="165"/>
      <c r="T5142" s="165"/>
      <c r="V5142" s="165"/>
      <c r="X5142" s="165"/>
      <c r="Z5142" s="165"/>
      <c r="AB5142" s="165"/>
      <c r="AD5142" s="165"/>
      <c r="AF5142" s="165"/>
      <c r="AH5142" s="165"/>
      <c r="AJ5142" s="165"/>
      <c r="AL5142" s="165"/>
      <c r="AN5142" s="165"/>
      <c r="AP5142" s="165"/>
      <c r="AR5142" s="165"/>
      <c r="AT5142" s="165"/>
      <c r="AV5142" s="165"/>
      <c r="AX5142" s="165"/>
      <c r="AZ5142" s="165"/>
      <c r="BB5142" s="165"/>
    </row>
    <row r="5143" spans="1:54" s="174" customFormat="1" ht="18.399999999999999" customHeight="1" x14ac:dyDescent="0.3">
      <c r="A5143" s="200"/>
      <c r="B5143" s="173"/>
      <c r="C5143" s="67"/>
      <c r="D5143" s="161"/>
      <c r="E5143" s="161"/>
      <c r="H5143" s="165"/>
      <c r="J5143" s="165"/>
      <c r="L5143" s="165"/>
      <c r="N5143" s="165"/>
      <c r="P5143" s="165"/>
      <c r="R5143" s="165"/>
      <c r="T5143" s="165"/>
      <c r="V5143" s="165"/>
      <c r="X5143" s="165"/>
      <c r="Z5143" s="165"/>
      <c r="AB5143" s="165"/>
      <c r="AD5143" s="165"/>
      <c r="AF5143" s="165"/>
      <c r="AH5143" s="165"/>
      <c r="AJ5143" s="165"/>
      <c r="AL5143" s="165"/>
      <c r="AN5143" s="165"/>
      <c r="AP5143" s="165"/>
      <c r="AR5143" s="165"/>
      <c r="AT5143" s="165"/>
      <c r="AV5143" s="165"/>
      <c r="AX5143" s="165"/>
      <c r="AZ5143" s="165"/>
      <c r="BB5143" s="165"/>
    </row>
    <row r="5144" spans="1:54" s="174" customFormat="1" ht="18.399999999999999" customHeight="1" x14ac:dyDescent="0.3">
      <c r="A5144" s="200"/>
      <c r="B5144" s="173"/>
      <c r="C5144" s="67"/>
      <c r="D5144" s="161"/>
      <c r="E5144" s="161"/>
      <c r="H5144" s="165"/>
      <c r="J5144" s="165"/>
      <c r="L5144" s="165"/>
      <c r="N5144" s="165"/>
      <c r="P5144" s="165"/>
      <c r="R5144" s="165"/>
      <c r="T5144" s="165"/>
      <c r="V5144" s="165"/>
      <c r="X5144" s="165"/>
      <c r="Z5144" s="165"/>
      <c r="AB5144" s="165"/>
      <c r="AD5144" s="165"/>
      <c r="AF5144" s="165"/>
      <c r="AH5144" s="165"/>
      <c r="AJ5144" s="165"/>
      <c r="AL5144" s="165"/>
      <c r="AN5144" s="165"/>
      <c r="AP5144" s="165"/>
      <c r="AR5144" s="165"/>
      <c r="AT5144" s="165"/>
      <c r="AV5144" s="165"/>
      <c r="AX5144" s="165"/>
      <c r="AZ5144" s="165"/>
      <c r="BB5144" s="165"/>
    </row>
    <row r="5145" spans="1:54" s="174" customFormat="1" ht="18.399999999999999" customHeight="1" x14ac:dyDescent="0.3">
      <c r="A5145" s="200"/>
      <c r="B5145" s="167"/>
      <c r="C5145" s="80"/>
      <c r="D5145" s="161"/>
      <c r="E5145" s="161"/>
      <c r="H5145" s="165"/>
      <c r="J5145" s="165"/>
      <c r="L5145" s="165"/>
      <c r="N5145" s="165"/>
      <c r="P5145" s="165"/>
      <c r="R5145" s="165"/>
      <c r="T5145" s="165"/>
      <c r="V5145" s="165"/>
      <c r="X5145" s="165"/>
      <c r="Z5145" s="165"/>
      <c r="AB5145" s="165"/>
      <c r="AD5145" s="165"/>
      <c r="AF5145" s="165"/>
      <c r="AH5145" s="165"/>
      <c r="AJ5145" s="165"/>
      <c r="AL5145" s="165"/>
      <c r="AN5145" s="165"/>
      <c r="AP5145" s="165"/>
      <c r="AR5145" s="165"/>
      <c r="AT5145" s="165"/>
      <c r="AV5145" s="165"/>
      <c r="AX5145" s="165"/>
      <c r="AZ5145" s="165"/>
      <c r="BB5145" s="165"/>
    </row>
    <row r="5146" spans="1:54" s="174" customFormat="1" ht="18.399999999999999" customHeight="1" x14ac:dyDescent="0.3">
      <c r="A5146" s="182"/>
      <c r="B5146" s="161"/>
      <c r="C5146" s="89"/>
      <c r="D5146" s="164"/>
      <c r="E5146" s="161"/>
      <c r="H5146" s="165"/>
      <c r="J5146" s="165"/>
      <c r="L5146" s="165"/>
      <c r="N5146" s="165"/>
      <c r="P5146" s="165"/>
      <c r="R5146" s="165"/>
      <c r="T5146" s="165"/>
      <c r="V5146" s="165"/>
      <c r="X5146" s="165"/>
      <c r="Z5146" s="165"/>
      <c r="AB5146" s="165"/>
      <c r="AD5146" s="165"/>
      <c r="AF5146" s="165"/>
      <c r="AH5146" s="165"/>
      <c r="AJ5146" s="165"/>
      <c r="AL5146" s="165"/>
      <c r="AN5146" s="165"/>
      <c r="AP5146" s="165"/>
      <c r="AR5146" s="165"/>
      <c r="AT5146" s="165"/>
      <c r="AV5146" s="165"/>
      <c r="AX5146" s="165"/>
      <c r="AZ5146" s="165"/>
      <c r="BB5146" s="165"/>
    </row>
    <row r="5147" spans="1:54" s="174" customFormat="1" ht="18.399999999999999" customHeight="1" x14ac:dyDescent="0.3">
      <c r="A5147" s="182"/>
      <c r="B5147" s="160"/>
      <c r="C5147" s="64"/>
      <c r="D5147" s="161"/>
      <c r="E5147" s="161"/>
      <c r="H5147" s="165"/>
      <c r="J5147" s="165"/>
      <c r="L5147" s="165"/>
      <c r="N5147" s="165"/>
      <c r="P5147" s="165"/>
      <c r="R5147" s="165"/>
      <c r="T5147" s="165"/>
      <c r="V5147" s="165"/>
      <c r="X5147" s="165"/>
      <c r="Z5147" s="165"/>
      <c r="AB5147" s="165"/>
      <c r="AD5147" s="165"/>
      <c r="AF5147" s="165"/>
      <c r="AH5147" s="165"/>
      <c r="AJ5147" s="165"/>
      <c r="AL5147" s="165"/>
      <c r="AN5147" s="165"/>
      <c r="AP5147" s="165"/>
      <c r="AR5147" s="165"/>
      <c r="AT5147" s="165"/>
      <c r="AV5147" s="165"/>
      <c r="AX5147" s="165"/>
      <c r="AZ5147" s="165"/>
      <c r="BB5147" s="165"/>
    </row>
    <row r="5148" spans="1:54" s="174" customFormat="1" ht="18.399999999999999" customHeight="1" x14ac:dyDescent="0.3">
      <c r="A5148" s="182"/>
      <c r="B5148" s="160"/>
      <c r="C5148" s="64"/>
      <c r="D5148" s="161"/>
      <c r="E5148" s="161"/>
      <c r="H5148" s="165"/>
      <c r="J5148" s="165"/>
      <c r="L5148" s="165"/>
      <c r="N5148" s="165"/>
      <c r="P5148" s="165"/>
      <c r="R5148" s="165"/>
      <c r="T5148" s="165"/>
      <c r="V5148" s="165"/>
      <c r="X5148" s="165"/>
      <c r="Z5148" s="165"/>
      <c r="AB5148" s="165"/>
      <c r="AD5148" s="165"/>
      <c r="AF5148" s="165"/>
      <c r="AH5148" s="165"/>
      <c r="AJ5148" s="165"/>
      <c r="AL5148" s="165"/>
      <c r="AN5148" s="165"/>
      <c r="AP5148" s="165"/>
      <c r="AR5148" s="165"/>
      <c r="AT5148" s="165"/>
      <c r="AV5148" s="165"/>
      <c r="AX5148" s="165"/>
      <c r="AZ5148" s="165"/>
      <c r="BB5148" s="165"/>
    </row>
    <row r="5149" spans="1:54" s="174" customFormat="1" ht="18.399999999999999" customHeight="1" x14ac:dyDescent="0.3">
      <c r="A5149" s="182"/>
      <c r="B5149" s="160"/>
      <c r="C5149" s="64"/>
      <c r="D5149" s="161"/>
      <c r="E5149" s="161"/>
      <c r="J5149" s="165"/>
      <c r="L5149" s="165"/>
      <c r="N5149" s="165"/>
      <c r="P5149" s="165"/>
      <c r="R5149" s="165"/>
      <c r="T5149" s="165"/>
      <c r="V5149" s="165"/>
      <c r="X5149" s="165"/>
      <c r="Z5149" s="165"/>
      <c r="AB5149" s="165"/>
      <c r="AD5149" s="165"/>
      <c r="AF5149" s="165"/>
      <c r="AH5149" s="165"/>
      <c r="AJ5149" s="165"/>
      <c r="AL5149" s="165"/>
      <c r="AN5149" s="165"/>
      <c r="AP5149" s="165"/>
      <c r="AR5149" s="165"/>
      <c r="AT5149" s="165"/>
      <c r="AV5149" s="165"/>
      <c r="AX5149" s="165"/>
      <c r="AZ5149" s="165"/>
      <c r="BB5149" s="165"/>
    </row>
    <row r="5150" spans="1:54" s="174" customFormat="1" ht="18.399999999999999" customHeight="1" x14ac:dyDescent="0.3">
      <c r="A5150" s="182"/>
      <c r="B5150" s="160"/>
      <c r="C5150" s="64"/>
      <c r="D5150" s="161"/>
      <c r="E5150" s="161"/>
      <c r="H5150" s="165"/>
      <c r="J5150" s="165"/>
      <c r="L5150" s="165"/>
      <c r="N5150" s="165"/>
      <c r="P5150" s="165"/>
      <c r="R5150" s="165"/>
      <c r="T5150" s="165"/>
      <c r="V5150" s="165"/>
      <c r="X5150" s="165"/>
      <c r="Z5150" s="165"/>
      <c r="AB5150" s="165"/>
      <c r="AD5150" s="165"/>
      <c r="AF5150" s="165"/>
      <c r="AH5150" s="165"/>
      <c r="AJ5150" s="165"/>
      <c r="AL5150" s="165"/>
      <c r="AN5150" s="165"/>
      <c r="AP5150" s="165"/>
      <c r="AR5150" s="165"/>
      <c r="AT5150" s="165"/>
      <c r="AV5150" s="165"/>
      <c r="AX5150" s="165"/>
      <c r="AZ5150" s="165"/>
      <c r="BB5150" s="165"/>
    </row>
    <row r="5151" spans="1:54" s="174" customFormat="1" ht="18.399999999999999" customHeight="1" x14ac:dyDescent="0.3">
      <c r="A5151" s="182"/>
      <c r="B5151" s="160"/>
      <c r="C5151" s="64"/>
      <c r="D5151" s="161"/>
      <c r="E5151" s="161"/>
      <c r="F5151" s="165"/>
      <c r="J5151" s="165"/>
      <c r="L5151" s="165"/>
      <c r="N5151" s="165"/>
      <c r="P5151" s="165"/>
      <c r="R5151" s="165"/>
      <c r="T5151" s="165"/>
      <c r="V5151" s="165"/>
      <c r="X5151" s="165"/>
      <c r="Z5151" s="165"/>
      <c r="AB5151" s="165"/>
      <c r="AD5151" s="165"/>
      <c r="AF5151" s="165"/>
      <c r="AH5151" s="165"/>
      <c r="AJ5151" s="165"/>
      <c r="AL5151" s="165"/>
      <c r="AN5151" s="165"/>
      <c r="AP5151" s="165"/>
      <c r="AR5151" s="165"/>
      <c r="AT5151" s="165"/>
      <c r="AV5151" s="165"/>
      <c r="AX5151" s="165"/>
      <c r="AZ5151" s="165"/>
      <c r="BB5151" s="165"/>
    </row>
    <row r="5152" spans="1:54" ht="18.399999999999999" customHeight="1" x14ac:dyDescent="0.3">
      <c r="A5152" s="182"/>
      <c r="B5152" s="160"/>
      <c r="C5152" s="64"/>
      <c r="D5152" s="161"/>
      <c r="F5152" s="174"/>
    </row>
    <row r="5153" spans="1:54" ht="18.399999999999999" customHeight="1" x14ac:dyDescent="0.3">
      <c r="A5153" s="182"/>
      <c r="B5153" s="160"/>
      <c r="C5153" s="64"/>
      <c r="D5153" s="161"/>
      <c r="F5153" s="174"/>
      <c r="H5153" s="174"/>
    </row>
    <row r="5154" spans="1:54" s="174" customFormat="1" ht="18.399999999999999" customHeight="1" x14ac:dyDescent="0.3">
      <c r="A5154" s="182"/>
      <c r="B5154" s="160"/>
      <c r="C5154" s="64"/>
      <c r="D5154" s="161"/>
      <c r="E5154" s="161"/>
      <c r="F5154" s="165"/>
      <c r="H5154" s="165"/>
      <c r="J5154" s="165"/>
      <c r="L5154" s="165"/>
      <c r="N5154" s="165"/>
      <c r="P5154" s="165"/>
      <c r="R5154" s="165"/>
      <c r="T5154" s="165"/>
      <c r="V5154" s="165"/>
      <c r="X5154" s="165"/>
      <c r="Z5154" s="165"/>
      <c r="AB5154" s="165"/>
      <c r="AD5154" s="165"/>
      <c r="AF5154" s="165"/>
      <c r="AH5154" s="165"/>
      <c r="AJ5154" s="165"/>
      <c r="AL5154" s="165"/>
      <c r="AN5154" s="165"/>
      <c r="AP5154" s="165"/>
      <c r="AR5154" s="165"/>
      <c r="AT5154" s="165"/>
      <c r="AV5154" s="165"/>
      <c r="AX5154" s="165"/>
      <c r="AZ5154" s="165"/>
      <c r="BB5154" s="165"/>
    </row>
    <row r="5156" spans="1:54" s="174" customFormat="1" ht="18.399999999999999" customHeight="1" x14ac:dyDescent="0.3">
      <c r="A5156" s="200"/>
      <c r="B5156" s="173"/>
      <c r="C5156" s="80"/>
      <c r="D5156" s="161"/>
      <c r="E5156" s="161"/>
      <c r="H5156" s="165"/>
      <c r="J5156" s="165"/>
      <c r="L5156" s="165"/>
      <c r="N5156" s="165"/>
      <c r="P5156" s="165"/>
      <c r="R5156" s="165"/>
      <c r="T5156" s="165"/>
      <c r="V5156" s="165"/>
      <c r="X5156" s="165"/>
      <c r="Z5156" s="165"/>
      <c r="AB5156" s="165"/>
      <c r="AD5156" s="165"/>
      <c r="AF5156" s="165"/>
      <c r="AH5156" s="165"/>
      <c r="AJ5156" s="165"/>
      <c r="AL5156" s="165"/>
      <c r="AN5156" s="165"/>
      <c r="AP5156" s="165"/>
      <c r="AR5156" s="165"/>
      <c r="AT5156" s="165"/>
      <c r="AV5156" s="165"/>
      <c r="AX5156" s="165"/>
      <c r="AZ5156" s="165"/>
      <c r="BB5156" s="165"/>
    </row>
    <row r="5157" spans="1:54" s="174" customFormat="1" ht="18.399999999999999" customHeight="1" x14ac:dyDescent="0.3">
      <c r="A5157" s="182"/>
      <c r="C5157" s="64"/>
      <c r="D5157" s="161"/>
      <c r="E5157" s="161"/>
      <c r="F5157" s="165"/>
      <c r="H5157" s="165"/>
      <c r="J5157" s="165"/>
      <c r="L5157" s="165"/>
      <c r="N5157" s="165"/>
      <c r="P5157" s="165"/>
      <c r="R5157" s="165"/>
      <c r="T5157" s="165"/>
      <c r="V5157" s="165"/>
      <c r="X5157" s="165"/>
      <c r="Z5157" s="165"/>
      <c r="AB5157" s="165"/>
      <c r="AD5157" s="165"/>
      <c r="AF5157" s="165"/>
      <c r="AH5157" s="165"/>
      <c r="AJ5157" s="165"/>
      <c r="AL5157" s="165"/>
      <c r="AN5157" s="165"/>
      <c r="AP5157" s="165"/>
      <c r="AR5157" s="165"/>
      <c r="AT5157" s="165"/>
      <c r="AV5157" s="165"/>
      <c r="AX5157" s="165"/>
      <c r="AZ5157" s="165"/>
      <c r="BB5157" s="165"/>
    </row>
    <row r="5158" spans="1:54" s="174" customFormat="1" ht="18.399999999999999" customHeight="1" x14ac:dyDescent="0.3">
      <c r="A5158" s="182"/>
      <c r="B5158" s="160"/>
      <c r="C5158" s="64"/>
      <c r="D5158" s="161"/>
      <c r="E5158" s="161"/>
      <c r="F5158" s="165"/>
      <c r="H5158" s="165"/>
      <c r="J5158" s="165"/>
      <c r="L5158" s="165"/>
      <c r="N5158" s="165"/>
      <c r="P5158" s="165"/>
      <c r="R5158" s="165"/>
      <c r="T5158" s="165"/>
      <c r="V5158" s="165"/>
      <c r="X5158" s="165"/>
      <c r="Z5158" s="165"/>
      <c r="AB5158" s="165"/>
      <c r="AD5158" s="165"/>
      <c r="AF5158" s="165"/>
      <c r="AH5158" s="165"/>
      <c r="AJ5158" s="165"/>
      <c r="AL5158" s="165"/>
      <c r="AN5158" s="165"/>
      <c r="AP5158" s="165"/>
      <c r="AR5158" s="165"/>
      <c r="AT5158" s="165"/>
      <c r="AV5158" s="165"/>
      <c r="AX5158" s="165"/>
      <c r="AZ5158" s="165"/>
      <c r="BB5158" s="165"/>
    </row>
    <row r="5159" spans="1:54" s="174" customFormat="1" ht="18.399999999999999" customHeight="1" x14ac:dyDescent="0.3">
      <c r="A5159" s="182"/>
      <c r="B5159" s="161"/>
      <c r="C5159" s="89"/>
      <c r="D5159" s="164"/>
      <c r="E5159" s="161"/>
      <c r="H5159" s="165"/>
      <c r="J5159" s="165"/>
      <c r="L5159" s="165"/>
      <c r="N5159" s="165"/>
      <c r="P5159" s="165"/>
      <c r="R5159" s="165"/>
      <c r="T5159" s="165"/>
      <c r="V5159" s="165"/>
      <c r="X5159" s="165"/>
      <c r="Z5159" s="165"/>
      <c r="AB5159" s="165"/>
      <c r="AD5159" s="165"/>
      <c r="AF5159" s="165"/>
      <c r="AH5159" s="165"/>
      <c r="AJ5159" s="165"/>
      <c r="AL5159" s="165"/>
      <c r="AN5159" s="165"/>
      <c r="AP5159" s="165"/>
      <c r="AR5159" s="165"/>
      <c r="AT5159" s="165"/>
      <c r="AV5159" s="165"/>
      <c r="AX5159" s="165"/>
      <c r="AZ5159" s="165"/>
      <c r="BB5159" s="165"/>
    </row>
    <row r="5160" spans="1:54" s="174" customFormat="1" ht="18.399999999999999" customHeight="1" x14ac:dyDescent="0.3">
      <c r="A5160" s="182"/>
      <c r="B5160" s="160"/>
      <c r="C5160" s="64"/>
      <c r="D5160" s="161"/>
      <c r="E5160" s="161"/>
      <c r="F5160" s="165"/>
      <c r="H5160" s="165"/>
      <c r="J5160" s="165"/>
      <c r="L5160" s="165"/>
      <c r="N5160" s="165"/>
      <c r="P5160" s="165"/>
      <c r="R5160" s="165"/>
      <c r="T5160" s="165"/>
      <c r="V5160" s="165"/>
      <c r="X5160" s="165"/>
      <c r="Z5160" s="165"/>
      <c r="AB5160" s="165"/>
      <c r="AD5160" s="165"/>
      <c r="AF5160" s="165"/>
      <c r="AH5160" s="165"/>
      <c r="AJ5160" s="165"/>
      <c r="AL5160" s="165"/>
      <c r="AN5160" s="165"/>
      <c r="AP5160" s="165"/>
      <c r="AR5160" s="165"/>
      <c r="AT5160" s="165"/>
      <c r="AV5160" s="165"/>
      <c r="AX5160" s="165"/>
      <c r="AZ5160" s="165"/>
      <c r="BB5160" s="165"/>
    </row>
    <row r="5161" spans="1:54" s="174" customFormat="1" ht="18.399999999999999" customHeight="1" x14ac:dyDescent="0.3">
      <c r="A5161" s="206"/>
      <c r="B5161" s="161"/>
      <c r="C5161" s="89"/>
      <c r="D5161" s="177"/>
      <c r="E5161" s="161"/>
      <c r="H5161" s="165"/>
      <c r="J5161" s="165"/>
      <c r="L5161" s="165"/>
      <c r="N5161" s="165"/>
      <c r="P5161" s="165"/>
      <c r="R5161" s="165"/>
      <c r="T5161" s="165"/>
      <c r="V5161" s="165"/>
      <c r="X5161" s="165"/>
      <c r="Z5161" s="165"/>
      <c r="AB5161" s="165"/>
      <c r="AD5161" s="165"/>
      <c r="AF5161" s="165"/>
      <c r="AH5161" s="165"/>
      <c r="AJ5161" s="165"/>
      <c r="AL5161" s="165"/>
      <c r="AN5161" s="165"/>
      <c r="AP5161" s="165"/>
      <c r="AR5161" s="165"/>
      <c r="AT5161" s="165"/>
      <c r="AV5161" s="165"/>
      <c r="AX5161" s="165"/>
      <c r="AZ5161" s="165"/>
      <c r="BB5161" s="165"/>
    </row>
    <row r="5162" spans="1:54" s="174" customFormat="1" ht="18.399999999999999" customHeight="1" x14ac:dyDescent="0.3">
      <c r="A5162" s="182"/>
      <c r="B5162" s="161"/>
      <c r="C5162" s="89"/>
      <c r="D5162" s="177"/>
      <c r="E5162" s="161"/>
      <c r="J5162" s="165"/>
      <c r="L5162" s="165"/>
      <c r="N5162" s="165"/>
      <c r="P5162" s="165"/>
      <c r="R5162" s="165"/>
      <c r="T5162" s="165"/>
      <c r="V5162" s="165"/>
      <c r="X5162" s="165"/>
      <c r="Z5162" s="165"/>
      <c r="AB5162" s="165"/>
      <c r="AD5162" s="165"/>
      <c r="AF5162" s="165"/>
      <c r="AH5162" s="165"/>
      <c r="AJ5162" s="165"/>
      <c r="AL5162" s="165"/>
      <c r="AN5162" s="165"/>
      <c r="AP5162" s="165"/>
      <c r="AR5162" s="165"/>
      <c r="AT5162" s="165"/>
      <c r="AV5162" s="165"/>
      <c r="AX5162" s="165"/>
      <c r="AZ5162" s="165"/>
      <c r="BB5162" s="165"/>
    </row>
    <row r="5163" spans="1:54" s="174" customFormat="1" ht="18.399999999999999" customHeight="1" x14ac:dyDescent="0.3">
      <c r="A5163" s="182"/>
      <c r="B5163" s="160"/>
      <c r="C5163" s="64"/>
      <c r="D5163" s="161"/>
      <c r="E5163" s="161"/>
      <c r="F5163" s="165"/>
      <c r="H5163" s="165"/>
      <c r="J5163" s="165"/>
      <c r="L5163" s="165"/>
      <c r="N5163" s="165"/>
      <c r="P5163" s="165"/>
      <c r="R5163" s="165"/>
      <c r="T5163" s="165"/>
      <c r="V5163" s="165"/>
      <c r="X5163" s="165"/>
      <c r="Z5163" s="165"/>
      <c r="AB5163" s="165"/>
      <c r="AD5163" s="165"/>
      <c r="AF5163" s="165"/>
      <c r="AH5163" s="165"/>
      <c r="AJ5163" s="165"/>
      <c r="AL5163" s="165"/>
      <c r="AN5163" s="165"/>
      <c r="AP5163" s="165"/>
      <c r="AR5163" s="165"/>
      <c r="AT5163" s="165"/>
      <c r="AV5163" s="165"/>
      <c r="AX5163" s="165"/>
      <c r="AZ5163" s="165"/>
      <c r="BB5163" s="165"/>
    </row>
    <row r="5164" spans="1:54" s="174" customFormat="1" ht="18.399999999999999" customHeight="1" x14ac:dyDescent="0.3">
      <c r="A5164" s="182"/>
      <c r="B5164" s="160"/>
      <c r="C5164" s="64"/>
      <c r="D5164" s="161"/>
      <c r="E5164" s="161"/>
      <c r="F5164" s="165"/>
      <c r="H5164" s="165"/>
      <c r="J5164" s="165"/>
      <c r="L5164" s="165"/>
      <c r="N5164" s="165"/>
      <c r="P5164" s="165"/>
      <c r="R5164" s="165"/>
      <c r="T5164" s="165"/>
      <c r="V5164" s="165"/>
      <c r="X5164" s="165"/>
      <c r="Z5164" s="165"/>
      <c r="AB5164" s="165"/>
      <c r="AD5164" s="165"/>
      <c r="AF5164" s="165"/>
      <c r="AH5164" s="165"/>
      <c r="AJ5164" s="165"/>
      <c r="AL5164" s="165"/>
      <c r="AN5164" s="165"/>
      <c r="AP5164" s="165"/>
      <c r="AR5164" s="165"/>
      <c r="AT5164" s="165"/>
      <c r="AV5164" s="165"/>
      <c r="AX5164" s="165"/>
      <c r="AZ5164" s="165"/>
      <c r="BB5164" s="165"/>
    </row>
    <row r="5165" spans="1:54" s="174" customFormat="1" ht="18.399999999999999" customHeight="1" x14ac:dyDescent="0.3">
      <c r="A5165" s="182"/>
      <c r="B5165" s="160"/>
      <c r="C5165" s="64"/>
      <c r="D5165" s="161"/>
      <c r="E5165" s="161"/>
      <c r="H5165" s="165"/>
      <c r="J5165" s="165"/>
      <c r="L5165" s="165"/>
      <c r="N5165" s="165"/>
      <c r="P5165" s="165"/>
      <c r="R5165" s="165"/>
      <c r="T5165" s="165"/>
      <c r="V5165" s="165"/>
      <c r="X5165" s="165"/>
      <c r="Z5165" s="165"/>
      <c r="AB5165" s="165"/>
      <c r="AD5165" s="165"/>
      <c r="AF5165" s="165"/>
      <c r="AH5165" s="165"/>
      <c r="AJ5165" s="165"/>
      <c r="AL5165" s="165"/>
      <c r="AN5165" s="165"/>
      <c r="AP5165" s="165"/>
      <c r="AR5165" s="165"/>
      <c r="AT5165" s="165"/>
      <c r="AV5165" s="165"/>
      <c r="AX5165" s="165"/>
      <c r="AZ5165" s="165"/>
      <c r="BB5165" s="165"/>
    </row>
    <row r="5166" spans="1:54" s="174" customFormat="1" ht="18.399999999999999" customHeight="1" x14ac:dyDescent="0.3">
      <c r="A5166" s="182"/>
      <c r="B5166" s="160"/>
      <c r="C5166" s="89"/>
      <c r="D5166" s="164"/>
      <c r="E5166" s="161"/>
      <c r="H5166" s="165"/>
      <c r="J5166" s="165"/>
      <c r="L5166" s="165"/>
      <c r="N5166" s="165"/>
      <c r="P5166" s="165"/>
      <c r="R5166" s="165"/>
      <c r="T5166" s="165"/>
      <c r="V5166" s="165"/>
      <c r="X5166" s="165"/>
      <c r="Z5166" s="165"/>
      <c r="AB5166" s="165"/>
      <c r="AD5166" s="165"/>
      <c r="AF5166" s="165"/>
      <c r="AH5166" s="165"/>
      <c r="AJ5166" s="165"/>
      <c r="AL5166" s="165"/>
      <c r="AN5166" s="165"/>
      <c r="AP5166" s="165"/>
      <c r="AR5166" s="165"/>
      <c r="AT5166" s="165"/>
      <c r="AV5166" s="165"/>
      <c r="AX5166" s="165"/>
      <c r="AZ5166" s="165"/>
      <c r="BB5166" s="165"/>
    </row>
    <row r="5167" spans="1:54" s="174" customFormat="1" ht="18.399999999999999" customHeight="1" x14ac:dyDescent="0.3">
      <c r="A5167" s="182"/>
      <c r="B5167" s="160"/>
      <c r="C5167" s="64"/>
      <c r="D5167" s="161"/>
      <c r="E5167" s="161"/>
      <c r="J5167" s="164"/>
      <c r="L5167" s="164"/>
      <c r="N5167" s="164"/>
      <c r="P5167" s="164"/>
      <c r="R5167" s="164"/>
      <c r="T5167" s="164"/>
      <c r="V5167" s="164"/>
      <c r="X5167" s="164"/>
      <c r="Z5167" s="164"/>
      <c r="AB5167" s="164"/>
      <c r="AD5167" s="164"/>
      <c r="AF5167" s="164"/>
      <c r="AH5167" s="164"/>
      <c r="AJ5167" s="164"/>
      <c r="AL5167" s="164"/>
      <c r="AN5167" s="164"/>
      <c r="AP5167" s="164"/>
      <c r="AR5167" s="164"/>
      <c r="AT5167" s="164"/>
      <c r="AV5167" s="164"/>
      <c r="AX5167" s="164"/>
      <c r="AZ5167" s="164"/>
      <c r="BB5167" s="164"/>
    </row>
    <row r="5168" spans="1:54" s="174" customFormat="1" ht="18.399999999999999" customHeight="1" x14ac:dyDescent="0.3">
      <c r="A5168" s="182"/>
      <c r="B5168" s="160"/>
      <c r="C5168" s="64"/>
      <c r="D5168" s="161"/>
      <c r="E5168" s="161"/>
      <c r="H5168" s="178"/>
      <c r="J5168" s="178"/>
      <c r="L5168" s="178"/>
      <c r="N5168" s="178"/>
      <c r="P5168" s="178"/>
      <c r="R5168" s="178"/>
      <c r="T5168" s="178"/>
      <c r="V5168" s="178"/>
      <c r="X5168" s="178"/>
      <c r="Z5168" s="178"/>
      <c r="AB5168" s="178"/>
      <c r="AD5168" s="178"/>
      <c r="AF5168" s="178"/>
      <c r="AH5168" s="178"/>
      <c r="AJ5168" s="178"/>
      <c r="AL5168" s="178"/>
      <c r="AN5168" s="178"/>
      <c r="AP5168" s="178"/>
      <c r="AR5168" s="178"/>
      <c r="AT5168" s="178"/>
      <c r="AV5168" s="178"/>
      <c r="AX5168" s="178"/>
      <c r="AZ5168" s="178"/>
      <c r="BB5168" s="178"/>
    </row>
    <row r="5169" spans="1:54" s="174" customFormat="1" ht="18.399999999999999" customHeight="1" x14ac:dyDescent="0.3">
      <c r="A5169" s="182"/>
      <c r="B5169" s="160"/>
      <c r="C5169" s="64"/>
      <c r="D5169" s="161"/>
      <c r="E5169" s="161"/>
      <c r="H5169" s="165"/>
      <c r="J5169" s="165"/>
      <c r="L5169" s="165"/>
      <c r="N5169" s="165"/>
      <c r="P5169" s="165"/>
      <c r="R5169" s="165"/>
      <c r="T5169" s="165"/>
      <c r="V5169" s="165"/>
      <c r="X5169" s="165"/>
      <c r="Z5169" s="165"/>
      <c r="AB5169" s="165"/>
      <c r="AD5169" s="165"/>
      <c r="AF5169" s="165"/>
      <c r="AH5169" s="165"/>
      <c r="AJ5169" s="165"/>
      <c r="AL5169" s="165"/>
      <c r="AN5169" s="165"/>
      <c r="AP5169" s="165"/>
      <c r="AR5169" s="165"/>
      <c r="AT5169" s="165"/>
      <c r="AV5169" s="165"/>
      <c r="AX5169" s="165"/>
      <c r="AZ5169" s="165"/>
      <c r="BB5169" s="165"/>
    </row>
    <row r="5170" spans="1:54" s="174" customFormat="1" ht="18.399999999999999" customHeight="1" x14ac:dyDescent="0.3">
      <c r="A5170" s="182"/>
      <c r="B5170" s="160"/>
      <c r="C5170" s="64"/>
      <c r="D5170" s="161"/>
      <c r="E5170" s="161"/>
      <c r="H5170" s="165"/>
      <c r="J5170" s="165"/>
      <c r="L5170" s="165"/>
      <c r="N5170" s="165"/>
      <c r="P5170" s="165"/>
      <c r="R5170" s="165"/>
      <c r="T5170" s="165"/>
      <c r="V5170" s="165"/>
      <c r="X5170" s="165"/>
      <c r="Z5170" s="165"/>
      <c r="AB5170" s="165"/>
      <c r="AD5170" s="165"/>
      <c r="AF5170" s="165"/>
      <c r="AH5170" s="165"/>
      <c r="AJ5170" s="165"/>
      <c r="AL5170" s="165"/>
      <c r="AN5170" s="165"/>
      <c r="AP5170" s="165"/>
      <c r="AR5170" s="165"/>
      <c r="AT5170" s="165"/>
      <c r="AV5170" s="165"/>
      <c r="AX5170" s="165"/>
      <c r="AZ5170" s="165"/>
      <c r="BB5170" s="165"/>
    </row>
    <row r="5171" spans="1:54" s="174" customFormat="1" ht="18.399999999999999" customHeight="1" x14ac:dyDescent="0.3">
      <c r="A5171" s="182"/>
      <c r="B5171" s="160"/>
      <c r="C5171" s="64"/>
      <c r="D5171" s="161"/>
      <c r="E5171" s="161"/>
      <c r="F5171" s="165"/>
      <c r="H5171" s="165"/>
      <c r="J5171" s="165"/>
      <c r="L5171" s="165"/>
      <c r="N5171" s="165"/>
      <c r="P5171" s="165"/>
      <c r="R5171" s="165"/>
      <c r="T5171" s="165"/>
      <c r="V5171" s="165"/>
      <c r="X5171" s="165"/>
      <c r="Z5171" s="165"/>
      <c r="AB5171" s="165"/>
      <c r="AD5171" s="165"/>
      <c r="AF5171" s="165"/>
      <c r="AH5171" s="165"/>
      <c r="AJ5171" s="165"/>
      <c r="AL5171" s="165"/>
      <c r="AN5171" s="165"/>
      <c r="AP5171" s="165"/>
      <c r="AR5171" s="165"/>
      <c r="AT5171" s="165"/>
      <c r="AV5171" s="165"/>
      <c r="AX5171" s="165"/>
      <c r="AZ5171" s="165"/>
      <c r="BB5171" s="165"/>
    </row>
    <row r="5172" spans="1:54" s="174" customFormat="1" ht="18.399999999999999" customHeight="1" x14ac:dyDescent="0.3">
      <c r="A5172" s="206"/>
      <c r="B5172" s="161"/>
      <c r="C5172" s="89"/>
      <c r="D5172" s="177"/>
      <c r="E5172" s="161"/>
      <c r="F5172" s="165"/>
      <c r="H5172" s="165"/>
      <c r="J5172" s="165"/>
      <c r="L5172" s="165"/>
      <c r="N5172" s="165"/>
      <c r="P5172" s="165"/>
      <c r="R5172" s="165"/>
      <c r="T5172" s="165"/>
      <c r="V5172" s="165"/>
      <c r="X5172" s="165"/>
      <c r="Z5172" s="165"/>
      <c r="AB5172" s="165"/>
      <c r="AD5172" s="165"/>
      <c r="AF5172" s="165"/>
      <c r="AH5172" s="165"/>
      <c r="AJ5172" s="165"/>
      <c r="AL5172" s="165"/>
      <c r="AN5172" s="165"/>
      <c r="AP5172" s="165"/>
      <c r="AR5172" s="165"/>
      <c r="AT5172" s="165"/>
      <c r="AV5172" s="165"/>
      <c r="AX5172" s="165"/>
      <c r="AZ5172" s="165"/>
      <c r="BB5172" s="165"/>
    </row>
    <row r="5173" spans="1:54" s="174" customFormat="1" ht="18.399999999999999" customHeight="1" x14ac:dyDescent="0.3">
      <c r="A5173" s="182"/>
      <c r="B5173" s="160"/>
      <c r="C5173" s="64"/>
      <c r="D5173" s="161"/>
      <c r="E5173" s="161"/>
      <c r="F5173" s="165"/>
      <c r="H5173" s="165"/>
      <c r="J5173" s="165"/>
      <c r="L5173" s="165"/>
      <c r="N5173" s="165"/>
      <c r="P5173" s="165"/>
      <c r="R5173" s="165"/>
      <c r="T5173" s="165"/>
      <c r="V5173" s="165"/>
      <c r="X5173" s="165"/>
      <c r="Z5173" s="165"/>
      <c r="AB5173" s="165"/>
      <c r="AD5173" s="165"/>
      <c r="AF5173" s="165"/>
      <c r="AH5173" s="165"/>
      <c r="AJ5173" s="165"/>
      <c r="AL5173" s="165"/>
      <c r="AN5173" s="165"/>
      <c r="AP5173" s="165"/>
      <c r="AR5173" s="165"/>
      <c r="AT5173" s="165"/>
      <c r="AV5173" s="165"/>
      <c r="AX5173" s="165"/>
      <c r="AZ5173" s="165"/>
      <c r="BB5173" s="165"/>
    </row>
    <row r="5174" spans="1:54" s="174" customFormat="1" ht="18.399999999999999" customHeight="1" x14ac:dyDescent="0.3">
      <c r="A5174" s="182"/>
      <c r="B5174" s="160"/>
      <c r="C5174" s="64"/>
      <c r="D5174" s="161"/>
      <c r="E5174" s="161"/>
      <c r="H5174" s="165"/>
      <c r="J5174" s="165"/>
      <c r="L5174" s="165"/>
      <c r="N5174" s="165"/>
      <c r="P5174" s="165"/>
      <c r="R5174" s="165"/>
      <c r="T5174" s="165"/>
      <c r="V5174" s="165"/>
      <c r="X5174" s="165"/>
      <c r="Z5174" s="165"/>
      <c r="AB5174" s="165"/>
      <c r="AD5174" s="165"/>
      <c r="AF5174" s="165"/>
      <c r="AH5174" s="165"/>
      <c r="AJ5174" s="165"/>
      <c r="AL5174" s="165"/>
      <c r="AN5174" s="165"/>
      <c r="AP5174" s="165"/>
      <c r="AR5174" s="165"/>
      <c r="AT5174" s="165"/>
      <c r="AV5174" s="165"/>
      <c r="AX5174" s="165"/>
      <c r="AZ5174" s="165"/>
      <c r="BB5174" s="165"/>
    </row>
    <row r="5175" spans="1:54" s="174" customFormat="1" ht="18.399999999999999" customHeight="1" x14ac:dyDescent="0.3">
      <c r="A5175" s="182"/>
      <c r="B5175" s="160"/>
      <c r="C5175" s="64"/>
      <c r="D5175" s="161"/>
      <c r="E5175" s="161"/>
      <c r="H5175" s="165"/>
      <c r="J5175" s="165"/>
      <c r="L5175" s="165"/>
      <c r="N5175" s="165"/>
      <c r="P5175" s="165"/>
      <c r="R5175" s="165"/>
      <c r="T5175" s="165"/>
      <c r="V5175" s="165"/>
      <c r="X5175" s="165"/>
      <c r="Z5175" s="165"/>
      <c r="AB5175" s="165"/>
      <c r="AD5175" s="165"/>
      <c r="AF5175" s="165"/>
      <c r="AH5175" s="165"/>
      <c r="AJ5175" s="165"/>
      <c r="AL5175" s="165"/>
      <c r="AN5175" s="165"/>
      <c r="AP5175" s="165"/>
      <c r="AR5175" s="165"/>
      <c r="AT5175" s="165"/>
      <c r="AV5175" s="165"/>
      <c r="AX5175" s="165"/>
      <c r="AZ5175" s="165"/>
      <c r="BB5175" s="165"/>
    </row>
    <row r="5176" spans="1:54" s="174" customFormat="1" ht="18.399999999999999" customHeight="1" x14ac:dyDescent="0.3">
      <c r="A5176" s="200"/>
      <c r="B5176" s="173"/>
      <c r="C5176" s="67"/>
      <c r="D5176" s="161"/>
      <c r="E5176" s="161"/>
      <c r="H5176" s="165"/>
      <c r="J5176" s="165"/>
      <c r="L5176" s="165"/>
      <c r="N5176" s="165"/>
      <c r="P5176" s="165"/>
      <c r="R5176" s="165"/>
      <c r="T5176" s="165"/>
      <c r="V5176" s="165"/>
      <c r="X5176" s="165"/>
      <c r="Z5176" s="165"/>
      <c r="AB5176" s="165"/>
      <c r="AD5176" s="165"/>
      <c r="AF5176" s="165"/>
      <c r="AH5176" s="165"/>
      <c r="AJ5176" s="165"/>
      <c r="AL5176" s="165"/>
      <c r="AN5176" s="165"/>
      <c r="AP5176" s="165"/>
      <c r="AR5176" s="165"/>
      <c r="AT5176" s="165"/>
      <c r="AV5176" s="165"/>
      <c r="AX5176" s="165"/>
      <c r="AZ5176" s="165"/>
      <c r="BB5176" s="165"/>
    </row>
    <row r="5177" spans="1:54" s="174" customFormat="1" ht="18.399999999999999" customHeight="1" x14ac:dyDescent="0.3">
      <c r="A5177" s="206"/>
      <c r="B5177" s="161"/>
      <c r="C5177" s="89"/>
      <c r="D5177" s="177"/>
      <c r="E5177" s="161"/>
      <c r="F5177" s="165"/>
      <c r="H5177" s="165"/>
      <c r="J5177" s="165"/>
      <c r="L5177" s="165"/>
      <c r="N5177" s="165"/>
      <c r="P5177" s="165"/>
      <c r="R5177" s="165"/>
      <c r="T5177" s="165"/>
      <c r="V5177" s="165"/>
      <c r="X5177" s="165"/>
      <c r="Z5177" s="165"/>
      <c r="AB5177" s="165"/>
      <c r="AD5177" s="165"/>
      <c r="AF5177" s="165"/>
      <c r="AH5177" s="165"/>
      <c r="AJ5177" s="165"/>
      <c r="AL5177" s="165"/>
      <c r="AN5177" s="165"/>
      <c r="AP5177" s="165"/>
      <c r="AR5177" s="165"/>
      <c r="AT5177" s="165"/>
      <c r="AV5177" s="165"/>
      <c r="AX5177" s="165"/>
      <c r="AZ5177" s="165"/>
      <c r="BB5177" s="165"/>
    </row>
    <row r="5178" spans="1:54" s="174" customFormat="1" ht="18.399999999999999" customHeight="1" x14ac:dyDescent="0.3">
      <c r="A5178" s="206"/>
      <c r="B5178" s="161"/>
      <c r="C5178" s="89"/>
      <c r="D5178" s="161"/>
      <c r="E5178" s="161"/>
      <c r="H5178" s="165"/>
      <c r="J5178" s="165"/>
      <c r="L5178" s="165"/>
      <c r="N5178" s="165"/>
      <c r="P5178" s="165"/>
      <c r="R5178" s="165"/>
      <c r="T5178" s="165"/>
      <c r="V5178" s="165"/>
      <c r="X5178" s="165"/>
      <c r="Z5178" s="165"/>
      <c r="AB5178" s="165"/>
      <c r="AD5178" s="165"/>
      <c r="AF5178" s="165"/>
      <c r="AH5178" s="165"/>
      <c r="AJ5178" s="165"/>
      <c r="AL5178" s="165"/>
      <c r="AN5178" s="165"/>
      <c r="AP5178" s="165"/>
      <c r="AR5178" s="165"/>
      <c r="AT5178" s="165"/>
      <c r="AV5178" s="165"/>
      <c r="AX5178" s="165"/>
      <c r="AZ5178" s="165"/>
      <c r="BB5178" s="165"/>
    </row>
    <row r="5179" spans="1:54" s="174" customFormat="1" ht="18.399999999999999" customHeight="1" x14ac:dyDescent="0.3">
      <c r="A5179" s="206"/>
      <c r="B5179" s="161"/>
      <c r="C5179" s="89"/>
      <c r="D5179" s="177"/>
      <c r="E5179" s="161"/>
      <c r="H5179" s="165"/>
      <c r="J5179" s="165"/>
      <c r="L5179" s="165"/>
      <c r="N5179" s="165"/>
      <c r="P5179" s="165"/>
      <c r="R5179" s="165"/>
      <c r="T5179" s="165"/>
      <c r="V5179" s="165"/>
      <c r="X5179" s="165"/>
      <c r="Z5179" s="165"/>
      <c r="AB5179" s="165"/>
      <c r="AD5179" s="165"/>
      <c r="AF5179" s="165"/>
      <c r="AH5179" s="165"/>
      <c r="AJ5179" s="165"/>
      <c r="AL5179" s="165"/>
      <c r="AN5179" s="165"/>
      <c r="AP5179" s="165"/>
      <c r="AR5179" s="165"/>
      <c r="AT5179" s="165"/>
      <c r="AV5179" s="165"/>
      <c r="AX5179" s="165"/>
      <c r="AZ5179" s="165"/>
      <c r="BB5179" s="165"/>
    </row>
    <row r="5180" spans="1:54" s="174" customFormat="1" ht="18.399999999999999" customHeight="1" x14ac:dyDescent="0.3">
      <c r="A5180" s="200"/>
      <c r="B5180" s="173"/>
      <c r="C5180" s="67"/>
      <c r="D5180" s="161"/>
      <c r="E5180" s="161"/>
      <c r="H5180" s="165"/>
      <c r="J5180" s="165"/>
      <c r="L5180" s="165"/>
      <c r="N5180" s="165"/>
      <c r="P5180" s="165"/>
      <c r="R5180" s="165"/>
      <c r="T5180" s="165"/>
      <c r="V5180" s="165"/>
      <c r="X5180" s="165"/>
      <c r="Z5180" s="165"/>
      <c r="AB5180" s="165"/>
      <c r="AD5180" s="165"/>
      <c r="AF5180" s="165"/>
      <c r="AH5180" s="165"/>
      <c r="AJ5180" s="165"/>
      <c r="AL5180" s="165"/>
      <c r="AN5180" s="165"/>
      <c r="AP5180" s="165"/>
      <c r="AR5180" s="165"/>
      <c r="AT5180" s="165"/>
      <c r="AV5180" s="165"/>
      <c r="AX5180" s="165"/>
      <c r="AZ5180" s="165"/>
      <c r="BB5180" s="165"/>
    </row>
    <row r="5181" spans="1:54" s="174" customFormat="1" ht="18.399999999999999" customHeight="1" x14ac:dyDescent="0.3">
      <c r="A5181" s="200"/>
      <c r="B5181" s="173"/>
      <c r="C5181" s="67"/>
      <c r="D5181" s="161"/>
      <c r="E5181" s="161"/>
      <c r="H5181" s="165"/>
      <c r="J5181" s="165"/>
      <c r="L5181" s="165"/>
      <c r="N5181" s="165"/>
      <c r="P5181" s="165"/>
      <c r="R5181" s="165"/>
      <c r="T5181" s="165"/>
      <c r="V5181" s="165"/>
      <c r="X5181" s="165"/>
      <c r="Z5181" s="165"/>
      <c r="AB5181" s="165"/>
      <c r="AD5181" s="165"/>
      <c r="AF5181" s="165"/>
      <c r="AH5181" s="165"/>
      <c r="AJ5181" s="165"/>
      <c r="AL5181" s="165"/>
      <c r="AN5181" s="165"/>
      <c r="AP5181" s="165"/>
      <c r="AR5181" s="165"/>
      <c r="AT5181" s="165"/>
      <c r="AV5181" s="165"/>
      <c r="AX5181" s="165"/>
      <c r="AZ5181" s="165"/>
      <c r="BB5181" s="165"/>
    </row>
    <row r="5182" spans="1:54" s="174" customFormat="1" ht="18.399999999999999" customHeight="1" x14ac:dyDescent="0.3">
      <c r="A5182" s="200"/>
      <c r="B5182" s="173"/>
      <c r="C5182" s="67"/>
      <c r="D5182" s="161"/>
      <c r="E5182" s="161"/>
      <c r="H5182" s="165"/>
      <c r="J5182" s="165"/>
      <c r="L5182" s="165"/>
      <c r="N5182" s="165"/>
      <c r="P5182" s="165"/>
      <c r="R5182" s="165"/>
      <c r="T5182" s="165"/>
      <c r="V5182" s="165"/>
      <c r="X5182" s="165"/>
      <c r="Z5182" s="165"/>
      <c r="AB5182" s="165"/>
      <c r="AD5182" s="165"/>
      <c r="AF5182" s="165"/>
      <c r="AH5182" s="165"/>
      <c r="AJ5182" s="165"/>
      <c r="AL5182" s="165"/>
      <c r="AN5182" s="165"/>
      <c r="AP5182" s="165"/>
      <c r="AR5182" s="165"/>
      <c r="AT5182" s="165"/>
      <c r="AV5182" s="165"/>
      <c r="AX5182" s="165"/>
      <c r="AZ5182" s="165"/>
      <c r="BB5182" s="165"/>
    </row>
    <row r="5183" spans="1:54" s="174" customFormat="1" ht="18.399999999999999" customHeight="1" x14ac:dyDescent="0.3">
      <c r="A5183" s="200"/>
      <c r="B5183" s="173"/>
      <c r="C5183" s="67"/>
      <c r="D5183" s="161"/>
      <c r="E5183" s="161"/>
      <c r="H5183" s="165"/>
      <c r="J5183" s="165"/>
      <c r="L5183" s="165"/>
      <c r="N5183" s="165"/>
      <c r="P5183" s="165"/>
      <c r="R5183" s="165"/>
      <c r="T5183" s="165"/>
      <c r="V5183" s="165"/>
      <c r="X5183" s="165"/>
      <c r="Z5183" s="165"/>
      <c r="AB5183" s="165"/>
      <c r="AD5183" s="165"/>
      <c r="AF5183" s="165"/>
      <c r="AH5183" s="165"/>
      <c r="AJ5183" s="165"/>
      <c r="AL5183" s="165"/>
      <c r="AN5183" s="165"/>
      <c r="AP5183" s="165"/>
      <c r="AR5183" s="165"/>
      <c r="AT5183" s="165"/>
      <c r="AV5183" s="165"/>
      <c r="AX5183" s="165"/>
      <c r="AZ5183" s="165"/>
      <c r="BB5183" s="165"/>
    </row>
    <row r="5184" spans="1:54" s="174" customFormat="1" ht="18.399999999999999" customHeight="1" x14ac:dyDescent="0.3">
      <c r="A5184" s="206"/>
      <c r="B5184" s="161"/>
      <c r="C5184" s="89"/>
      <c r="D5184" s="177"/>
      <c r="E5184" s="161"/>
      <c r="H5184" s="165"/>
      <c r="J5184" s="165"/>
      <c r="L5184" s="165"/>
      <c r="N5184" s="165"/>
      <c r="P5184" s="165"/>
      <c r="R5184" s="165"/>
      <c r="T5184" s="165"/>
      <c r="V5184" s="165"/>
      <c r="X5184" s="165"/>
      <c r="Z5184" s="165"/>
      <c r="AB5184" s="165"/>
      <c r="AD5184" s="165"/>
      <c r="AF5184" s="165"/>
      <c r="AH5184" s="165"/>
      <c r="AJ5184" s="165"/>
      <c r="AL5184" s="165"/>
      <c r="AN5184" s="165"/>
      <c r="AP5184" s="165"/>
      <c r="AR5184" s="165"/>
      <c r="AT5184" s="165"/>
      <c r="AV5184" s="165"/>
      <c r="AX5184" s="165"/>
      <c r="AZ5184" s="165"/>
      <c r="BB5184" s="165"/>
    </row>
    <row r="5185" spans="1:54" s="174" customFormat="1" ht="18.399999999999999" customHeight="1" x14ac:dyDescent="0.3">
      <c r="A5185" s="182"/>
      <c r="B5185" s="161"/>
      <c r="C5185" s="89"/>
      <c r="D5185" s="164"/>
      <c r="E5185" s="161"/>
      <c r="H5185" s="165"/>
      <c r="J5185" s="165"/>
      <c r="L5185" s="165"/>
      <c r="N5185" s="165"/>
      <c r="P5185" s="165"/>
      <c r="R5185" s="165"/>
      <c r="T5185" s="165"/>
      <c r="V5185" s="165"/>
      <c r="X5185" s="165"/>
      <c r="Z5185" s="165"/>
      <c r="AB5185" s="165"/>
      <c r="AD5185" s="165"/>
      <c r="AF5185" s="165"/>
      <c r="AH5185" s="165"/>
      <c r="AJ5185" s="165"/>
      <c r="AL5185" s="165"/>
      <c r="AN5185" s="165"/>
      <c r="AP5185" s="165"/>
      <c r="AR5185" s="165"/>
      <c r="AT5185" s="165"/>
      <c r="AV5185" s="165"/>
      <c r="AX5185" s="165"/>
      <c r="AZ5185" s="165"/>
      <c r="BB5185" s="165"/>
    </row>
    <row r="5186" spans="1:54" s="174" customFormat="1" ht="18.399999999999999" customHeight="1" x14ac:dyDescent="0.3">
      <c r="A5186" s="206"/>
      <c r="B5186" s="161"/>
      <c r="C5186" s="89"/>
      <c r="D5186" s="161"/>
      <c r="E5186" s="161"/>
      <c r="H5186" s="165"/>
      <c r="J5186" s="165"/>
      <c r="L5186" s="165"/>
      <c r="N5186" s="165"/>
      <c r="P5186" s="165"/>
      <c r="R5186" s="165"/>
      <c r="T5186" s="165"/>
      <c r="V5186" s="165"/>
      <c r="X5186" s="165"/>
      <c r="Z5186" s="165"/>
      <c r="AB5186" s="165"/>
      <c r="AD5186" s="165"/>
      <c r="AF5186" s="165"/>
      <c r="AH5186" s="165"/>
      <c r="AJ5186" s="165"/>
      <c r="AL5186" s="165"/>
      <c r="AN5186" s="165"/>
      <c r="AP5186" s="165"/>
      <c r="AR5186" s="165"/>
      <c r="AT5186" s="165"/>
      <c r="AV5186" s="165"/>
      <c r="AX5186" s="165"/>
      <c r="AZ5186" s="165"/>
      <c r="BB5186" s="165"/>
    </row>
    <row r="5187" spans="1:54" s="174" customFormat="1" ht="18.399999999999999" customHeight="1" x14ac:dyDescent="0.3">
      <c r="A5187" s="182"/>
      <c r="B5187" s="160"/>
      <c r="C5187" s="64"/>
      <c r="D5187" s="161"/>
      <c r="E5187" s="161"/>
      <c r="H5187" s="165"/>
      <c r="J5187" s="165"/>
      <c r="L5187" s="165"/>
      <c r="N5187" s="165"/>
      <c r="P5187" s="165"/>
      <c r="R5187" s="165"/>
      <c r="T5187" s="165"/>
      <c r="V5187" s="165"/>
      <c r="X5187" s="165"/>
      <c r="Z5187" s="165"/>
      <c r="AB5187" s="165"/>
      <c r="AD5187" s="165"/>
      <c r="AF5187" s="165"/>
      <c r="AH5187" s="165"/>
      <c r="AJ5187" s="165"/>
      <c r="AL5187" s="165"/>
      <c r="AN5187" s="165"/>
      <c r="AP5187" s="165"/>
      <c r="AR5187" s="165"/>
      <c r="AT5187" s="165"/>
      <c r="AV5187" s="165"/>
      <c r="AX5187" s="165"/>
      <c r="AZ5187" s="165"/>
      <c r="BB5187" s="165"/>
    </row>
    <row r="5188" spans="1:54" s="174" customFormat="1" ht="18.399999999999999" customHeight="1" x14ac:dyDescent="0.3">
      <c r="A5188" s="182"/>
      <c r="B5188" s="160"/>
      <c r="C5188" s="64"/>
      <c r="D5188" s="161"/>
      <c r="E5188" s="161"/>
      <c r="H5188" s="164"/>
      <c r="R5188" s="164"/>
      <c r="T5188" s="164"/>
      <c r="V5188" s="164"/>
      <c r="X5188" s="164"/>
      <c r="Z5188" s="164"/>
      <c r="AB5188" s="164"/>
      <c r="AD5188" s="164"/>
      <c r="AF5188" s="164"/>
      <c r="AH5188" s="164"/>
      <c r="AJ5188" s="164"/>
      <c r="AP5188" s="164"/>
      <c r="AR5188" s="164"/>
      <c r="AT5188" s="164"/>
      <c r="AV5188" s="164"/>
      <c r="AX5188" s="164"/>
      <c r="AZ5188" s="164"/>
      <c r="BB5188" s="164"/>
    </row>
    <row r="5189" spans="1:54" s="174" customFormat="1" ht="18.399999999999999" customHeight="1" x14ac:dyDescent="0.3">
      <c r="A5189" s="182"/>
      <c r="B5189" s="160"/>
      <c r="C5189" s="64"/>
      <c r="D5189" s="161"/>
      <c r="E5189" s="161"/>
      <c r="H5189" s="165"/>
      <c r="J5189" s="165"/>
      <c r="L5189" s="165"/>
      <c r="N5189" s="165"/>
      <c r="P5189" s="165"/>
      <c r="R5189" s="165"/>
      <c r="T5189" s="165"/>
      <c r="V5189" s="165"/>
      <c r="X5189" s="165"/>
      <c r="Z5189" s="165"/>
      <c r="AB5189" s="165"/>
      <c r="AD5189" s="165"/>
      <c r="AF5189" s="165"/>
      <c r="AH5189" s="165"/>
      <c r="AJ5189" s="165"/>
      <c r="AL5189" s="165"/>
      <c r="AN5189" s="165"/>
      <c r="AP5189" s="165"/>
      <c r="AR5189" s="165"/>
      <c r="AT5189" s="165"/>
      <c r="AV5189" s="165"/>
      <c r="AX5189" s="165"/>
      <c r="AZ5189" s="165"/>
      <c r="BB5189" s="165"/>
    </row>
    <row r="5190" spans="1:54" s="174" customFormat="1" ht="18.399999999999999" customHeight="1" x14ac:dyDescent="0.3">
      <c r="A5190" s="182"/>
      <c r="B5190" s="160"/>
      <c r="C5190" s="64"/>
      <c r="D5190" s="161"/>
      <c r="E5190" s="161"/>
      <c r="F5190" s="165"/>
      <c r="H5190" s="165"/>
      <c r="J5190" s="165"/>
      <c r="L5190" s="165"/>
      <c r="N5190" s="165"/>
      <c r="P5190" s="165"/>
      <c r="R5190" s="165"/>
      <c r="T5190" s="165"/>
      <c r="V5190" s="165"/>
      <c r="X5190" s="165"/>
      <c r="Z5190" s="165"/>
      <c r="AB5190" s="165"/>
      <c r="AD5190" s="165"/>
      <c r="AF5190" s="165"/>
      <c r="AH5190" s="165"/>
      <c r="AJ5190" s="165"/>
      <c r="AL5190" s="165"/>
      <c r="AN5190" s="165"/>
      <c r="AP5190" s="165"/>
      <c r="AR5190" s="165"/>
      <c r="AT5190" s="165"/>
      <c r="AV5190" s="165"/>
      <c r="AX5190" s="165"/>
      <c r="AZ5190" s="165"/>
      <c r="BB5190" s="165"/>
    </row>
    <row r="5191" spans="1:54" s="174" customFormat="1" ht="18.399999999999999" customHeight="1" x14ac:dyDescent="0.3">
      <c r="A5191" s="182"/>
      <c r="B5191" s="160"/>
      <c r="C5191" s="64"/>
      <c r="D5191" s="161"/>
      <c r="E5191" s="161"/>
      <c r="H5191" s="165"/>
      <c r="J5191" s="165"/>
      <c r="L5191" s="165"/>
      <c r="N5191" s="165"/>
      <c r="P5191" s="165"/>
      <c r="R5191" s="165"/>
      <c r="T5191" s="165"/>
      <c r="V5191" s="165"/>
      <c r="X5191" s="165"/>
      <c r="Z5191" s="165"/>
      <c r="AB5191" s="165"/>
      <c r="AD5191" s="165"/>
      <c r="AF5191" s="165"/>
      <c r="AH5191" s="165"/>
      <c r="AJ5191" s="165"/>
      <c r="AL5191" s="165"/>
      <c r="AN5191" s="165"/>
      <c r="AP5191" s="165"/>
      <c r="AR5191" s="165"/>
      <c r="AT5191" s="165"/>
      <c r="AV5191" s="165"/>
      <c r="AX5191" s="165"/>
      <c r="AZ5191" s="165"/>
      <c r="BB5191" s="165"/>
    </row>
    <row r="5192" spans="1:54" s="174" customFormat="1" ht="18.399999999999999" customHeight="1" x14ac:dyDescent="0.3">
      <c r="A5192" s="182"/>
      <c r="B5192" s="160"/>
      <c r="C5192" s="64"/>
      <c r="D5192" s="161"/>
      <c r="E5192" s="161"/>
      <c r="H5192" s="165"/>
      <c r="J5192" s="165"/>
      <c r="L5192" s="165"/>
      <c r="N5192" s="165"/>
      <c r="P5192" s="165"/>
      <c r="R5192" s="165"/>
      <c r="T5192" s="165"/>
      <c r="V5192" s="165"/>
      <c r="X5192" s="165"/>
      <c r="Z5192" s="165"/>
      <c r="AB5192" s="165"/>
      <c r="AD5192" s="165"/>
      <c r="AF5192" s="165"/>
      <c r="AH5192" s="165"/>
      <c r="AJ5192" s="165"/>
      <c r="AL5192" s="165"/>
      <c r="AN5192" s="165"/>
      <c r="AP5192" s="165"/>
      <c r="AR5192" s="165"/>
      <c r="AT5192" s="165"/>
      <c r="AV5192" s="165"/>
      <c r="AX5192" s="165"/>
      <c r="AZ5192" s="165"/>
      <c r="BB5192" s="165"/>
    </row>
    <row r="5193" spans="1:54" s="174" customFormat="1" ht="18.399999999999999" customHeight="1" x14ac:dyDescent="0.3">
      <c r="A5193" s="182"/>
      <c r="B5193" s="160"/>
      <c r="C5193" s="64"/>
      <c r="D5193" s="161"/>
      <c r="E5193" s="161"/>
      <c r="H5193" s="165"/>
      <c r="J5193" s="165"/>
      <c r="L5193" s="165"/>
      <c r="N5193" s="165"/>
      <c r="P5193" s="165"/>
      <c r="R5193" s="165"/>
      <c r="T5193" s="165"/>
      <c r="V5193" s="165"/>
      <c r="X5193" s="165"/>
      <c r="Z5193" s="165"/>
      <c r="AB5193" s="165"/>
      <c r="AD5193" s="165"/>
      <c r="AF5193" s="165"/>
      <c r="AH5193" s="165"/>
      <c r="AJ5193" s="165"/>
      <c r="AL5193" s="165"/>
      <c r="AN5193" s="165"/>
      <c r="AP5193" s="165"/>
      <c r="AR5193" s="165"/>
      <c r="AT5193" s="165"/>
      <c r="AV5193" s="165"/>
      <c r="AX5193" s="165"/>
      <c r="AZ5193" s="165"/>
      <c r="BB5193" s="165"/>
    </row>
    <row r="5194" spans="1:54" s="174" customFormat="1" ht="18.399999999999999" customHeight="1" x14ac:dyDescent="0.3">
      <c r="A5194" s="206"/>
      <c r="B5194" s="161"/>
      <c r="C5194" s="64"/>
      <c r="D5194" s="161"/>
      <c r="E5194" s="161"/>
      <c r="H5194" s="165"/>
      <c r="J5194" s="165"/>
      <c r="L5194" s="165"/>
      <c r="N5194" s="165"/>
      <c r="P5194" s="165"/>
      <c r="R5194" s="165"/>
      <c r="T5194" s="165"/>
      <c r="V5194" s="165"/>
      <c r="X5194" s="165"/>
      <c r="Z5194" s="165"/>
      <c r="AB5194" s="165"/>
      <c r="AD5194" s="165"/>
      <c r="AF5194" s="165"/>
      <c r="AH5194" s="165"/>
      <c r="AJ5194" s="165"/>
      <c r="AL5194" s="165"/>
      <c r="AN5194" s="165"/>
      <c r="AP5194" s="165"/>
      <c r="AR5194" s="165"/>
      <c r="AT5194" s="165"/>
      <c r="AV5194" s="165"/>
      <c r="AX5194" s="165"/>
      <c r="AZ5194" s="165"/>
      <c r="BB5194" s="165"/>
    </row>
    <row r="5195" spans="1:54" s="174" customFormat="1" ht="18.399999999999999" customHeight="1" x14ac:dyDescent="0.3">
      <c r="A5195" s="182"/>
      <c r="B5195" s="160"/>
      <c r="C5195" s="64"/>
      <c r="D5195" s="161"/>
      <c r="E5195" s="161"/>
      <c r="J5195" s="165"/>
      <c r="L5195" s="165"/>
      <c r="N5195" s="165"/>
      <c r="P5195" s="165"/>
      <c r="R5195" s="165"/>
      <c r="T5195" s="165"/>
      <c r="V5195" s="165"/>
      <c r="X5195" s="165"/>
      <c r="Z5195" s="165"/>
      <c r="AB5195" s="165"/>
      <c r="AD5195" s="165"/>
      <c r="AF5195" s="165"/>
      <c r="AH5195" s="165"/>
      <c r="AJ5195" s="165"/>
      <c r="AL5195" s="165"/>
      <c r="AN5195" s="165"/>
      <c r="AP5195" s="165"/>
      <c r="AR5195" s="165"/>
      <c r="AT5195" s="165"/>
      <c r="AV5195" s="165"/>
      <c r="AX5195" s="165"/>
      <c r="AZ5195" s="165"/>
      <c r="BB5195" s="165"/>
    </row>
    <row r="5196" spans="1:54" s="174" customFormat="1" ht="18.399999999999999" customHeight="1" x14ac:dyDescent="0.3">
      <c r="A5196" s="182"/>
      <c r="B5196" s="160"/>
      <c r="C5196" s="64"/>
      <c r="D5196" s="161"/>
      <c r="E5196" s="161"/>
      <c r="H5196" s="165"/>
      <c r="J5196" s="165"/>
      <c r="L5196" s="165"/>
      <c r="N5196" s="165"/>
      <c r="P5196" s="165"/>
      <c r="R5196" s="165"/>
      <c r="T5196" s="165"/>
      <c r="V5196" s="165"/>
      <c r="X5196" s="165"/>
      <c r="Z5196" s="165"/>
      <c r="AB5196" s="165"/>
      <c r="AD5196" s="165"/>
      <c r="AF5196" s="165"/>
      <c r="AH5196" s="165"/>
      <c r="AJ5196" s="165"/>
      <c r="AL5196" s="165"/>
      <c r="AN5196" s="165"/>
      <c r="AP5196" s="165"/>
      <c r="AR5196" s="165"/>
      <c r="AT5196" s="165"/>
      <c r="AV5196" s="165"/>
      <c r="AX5196" s="165"/>
      <c r="AZ5196" s="165"/>
      <c r="BB5196" s="165"/>
    </row>
    <row r="5197" spans="1:54" s="174" customFormat="1" ht="18.399999999999999" customHeight="1" x14ac:dyDescent="0.3">
      <c r="A5197" s="182"/>
      <c r="B5197" s="160"/>
      <c r="C5197" s="64"/>
      <c r="D5197" s="161"/>
      <c r="E5197" s="161"/>
      <c r="N5197" s="165"/>
      <c r="P5197" s="165"/>
      <c r="R5197" s="165"/>
      <c r="T5197" s="165"/>
      <c r="V5197" s="165"/>
      <c r="X5197" s="165"/>
      <c r="Z5197" s="165"/>
      <c r="AB5197" s="165"/>
      <c r="AD5197" s="165"/>
      <c r="AF5197" s="165"/>
      <c r="AH5197" s="165"/>
      <c r="AJ5197" s="165"/>
      <c r="AL5197" s="165"/>
      <c r="AN5197" s="165"/>
      <c r="AP5197" s="165"/>
      <c r="AR5197" s="165"/>
      <c r="AT5197" s="165"/>
      <c r="AV5197" s="165"/>
      <c r="AX5197" s="165"/>
      <c r="AZ5197" s="165"/>
      <c r="BB5197" s="165"/>
    </row>
    <row r="5198" spans="1:54" ht="18.399999999999999" customHeight="1" x14ac:dyDescent="0.3">
      <c r="A5198" s="182"/>
      <c r="B5198" s="160"/>
      <c r="C5198" s="64"/>
      <c r="D5198" s="161"/>
      <c r="F5198" s="174"/>
      <c r="H5198" s="174"/>
      <c r="J5198" s="174"/>
      <c r="L5198" s="174"/>
      <c r="N5198" s="174"/>
      <c r="P5198" s="174"/>
      <c r="R5198" s="174"/>
    </row>
    <row r="5199" spans="1:54" s="174" customFormat="1" ht="18.399999999999999" customHeight="1" x14ac:dyDescent="0.3">
      <c r="A5199" s="182"/>
      <c r="B5199" s="160"/>
      <c r="C5199" s="64"/>
      <c r="D5199" s="161"/>
      <c r="E5199" s="161"/>
      <c r="L5199" s="165"/>
      <c r="N5199" s="165"/>
      <c r="P5199" s="165"/>
      <c r="R5199" s="165"/>
      <c r="T5199" s="165"/>
      <c r="V5199" s="165"/>
      <c r="X5199" s="165"/>
      <c r="Z5199" s="165"/>
      <c r="AB5199" s="165"/>
      <c r="AD5199" s="165"/>
      <c r="AF5199" s="165"/>
      <c r="AH5199" s="165"/>
      <c r="AJ5199" s="165"/>
      <c r="AL5199" s="165"/>
      <c r="AN5199" s="165"/>
      <c r="AP5199" s="165"/>
      <c r="AR5199" s="165"/>
      <c r="AT5199" s="165"/>
      <c r="AV5199" s="165"/>
      <c r="AX5199" s="165"/>
      <c r="AZ5199" s="165"/>
      <c r="BB5199" s="165"/>
    </row>
    <row r="5200" spans="1:54" s="174" customFormat="1" ht="18.399999999999999" customHeight="1" x14ac:dyDescent="0.3">
      <c r="A5200" s="206"/>
      <c r="B5200" s="161"/>
      <c r="C5200" s="89"/>
      <c r="D5200" s="177"/>
      <c r="E5200" s="161"/>
      <c r="F5200" s="165"/>
      <c r="H5200" s="165"/>
      <c r="J5200" s="165"/>
      <c r="L5200" s="165"/>
      <c r="N5200" s="165"/>
      <c r="P5200" s="165"/>
      <c r="R5200" s="165"/>
      <c r="T5200" s="165"/>
      <c r="V5200" s="165"/>
      <c r="X5200" s="165"/>
      <c r="Z5200" s="165"/>
      <c r="AB5200" s="165"/>
      <c r="AD5200" s="165"/>
      <c r="AF5200" s="165"/>
      <c r="AH5200" s="165"/>
      <c r="AJ5200" s="165"/>
      <c r="AL5200" s="165"/>
      <c r="AN5200" s="165"/>
      <c r="AP5200" s="165"/>
      <c r="AR5200" s="165"/>
      <c r="AT5200" s="165"/>
      <c r="AV5200" s="165"/>
      <c r="AX5200" s="165"/>
      <c r="AZ5200" s="165"/>
      <c r="BB5200" s="165"/>
    </row>
    <row r="5201" spans="1:54" s="174" customFormat="1" ht="18.399999999999999" customHeight="1" x14ac:dyDescent="0.3">
      <c r="A5201" s="182"/>
      <c r="B5201" s="160"/>
      <c r="C5201" s="64"/>
      <c r="D5201" s="161"/>
      <c r="E5201" s="161"/>
      <c r="F5201" s="165"/>
      <c r="H5201" s="165"/>
      <c r="J5201" s="165"/>
      <c r="L5201" s="165"/>
      <c r="N5201" s="165"/>
      <c r="P5201" s="165"/>
      <c r="R5201" s="165"/>
      <c r="T5201" s="165"/>
      <c r="V5201" s="165"/>
      <c r="X5201" s="165"/>
      <c r="Z5201" s="165"/>
      <c r="AB5201" s="165"/>
      <c r="AD5201" s="165"/>
      <c r="AF5201" s="165"/>
      <c r="AH5201" s="165"/>
      <c r="AJ5201" s="165"/>
      <c r="AL5201" s="165"/>
      <c r="AN5201" s="165"/>
      <c r="AP5201" s="165"/>
      <c r="AR5201" s="165"/>
      <c r="AT5201" s="165"/>
      <c r="AV5201" s="165"/>
      <c r="AX5201" s="165"/>
      <c r="AZ5201" s="165"/>
      <c r="BB5201" s="165"/>
    </row>
    <row r="5202" spans="1:54" s="174" customFormat="1" ht="18.399999999999999" customHeight="1" x14ac:dyDescent="0.3">
      <c r="A5202" s="206"/>
      <c r="B5202" s="161"/>
      <c r="C5202" s="89"/>
      <c r="D5202" s="177"/>
      <c r="E5202" s="161"/>
      <c r="F5202" s="165"/>
      <c r="H5202" s="165"/>
      <c r="J5202" s="165"/>
      <c r="L5202" s="165"/>
      <c r="N5202" s="165"/>
      <c r="P5202" s="165"/>
      <c r="R5202" s="165"/>
      <c r="T5202" s="165"/>
      <c r="V5202" s="165"/>
      <c r="X5202" s="165"/>
      <c r="Z5202" s="165"/>
      <c r="AB5202" s="165"/>
      <c r="AD5202" s="165"/>
      <c r="AF5202" s="165"/>
      <c r="AH5202" s="165"/>
      <c r="AJ5202" s="165"/>
      <c r="AL5202" s="165"/>
      <c r="AN5202" s="165"/>
      <c r="AP5202" s="165"/>
      <c r="AR5202" s="165"/>
      <c r="AT5202" s="165"/>
      <c r="AV5202" s="165"/>
      <c r="AX5202" s="165"/>
      <c r="AZ5202" s="165"/>
      <c r="BB5202" s="165"/>
    </row>
    <row r="5203" spans="1:54" s="174" customFormat="1" ht="18.399999999999999" customHeight="1" x14ac:dyDescent="0.3">
      <c r="A5203" s="206"/>
      <c r="B5203" s="161"/>
      <c r="C5203" s="89"/>
      <c r="D5203" s="177"/>
      <c r="E5203" s="161"/>
      <c r="F5203" s="165"/>
      <c r="H5203" s="165"/>
      <c r="J5203" s="165"/>
      <c r="L5203" s="165"/>
      <c r="N5203" s="165"/>
      <c r="P5203" s="165"/>
      <c r="R5203" s="165"/>
      <c r="T5203" s="165"/>
      <c r="V5203" s="165"/>
      <c r="X5203" s="165"/>
      <c r="Z5203" s="165"/>
      <c r="AB5203" s="165"/>
      <c r="AD5203" s="165"/>
      <c r="AF5203" s="165"/>
      <c r="AH5203" s="165"/>
      <c r="AJ5203" s="165"/>
      <c r="AL5203" s="165"/>
      <c r="AN5203" s="165"/>
      <c r="AP5203" s="165"/>
      <c r="AR5203" s="165"/>
      <c r="AT5203" s="165"/>
      <c r="AV5203" s="165"/>
      <c r="AX5203" s="165"/>
      <c r="AZ5203" s="165"/>
      <c r="BB5203" s="165"/>
    </row>
    <row r="5204" spans="1:54" s="174" customFormat="1" ht="18.399999999999999" customHeight="1" x14ac:dyDescent="0.3">
      <c r="A5204" s="206"/>
      <c r="B5204" s="161"/>
      <c r="C5204" s="89"/>
      <c r="D5204" s="177"/>
      <c r="E5204" s="161"/>
      <c r="F5204" s="165"/>
      <c r="H5204" s="165"/>
      <c r="J5204" s="165"/>
      <c r="L5204" s="165"/>
      <c r="N5204" s="165"/>
      <c r="P5204" s="165"/>
      <c r="R5204" s="165"/>
      <c r="T5204" s="165"/>
      <c r="V5204" s="165"/>
      <c r="X5204" s="165"/>
      <c r="Z5204" s="165"/>
      <c r="AB5204" s="165"/>
      <c r="AD5204" s="165"/>
      <c r="AF5204" s="165"/>
      <c r="AH5204" s="165"/>
      <c r="AJ5204" s="165"/>
      <c r="AL5204" s="165"/>
      <c r="AN5204" s="165"/>
      <c r="AP5204" s="165"/>
      <c r="AR5204" s="165"/>
      <c r="AT5204" s="165"/>
      <c r="AV5204" s="165"/>
      <c r="AX5204" s="165"/>
      <c r="AZ5204" s="165"/>
      <c r="BB5204" s="165"/>
    </row>
    <row r="5205" spans="1:54" s="174" customFormat="1" ht="18.399999999999999" customHeight="1" x14ac:dyDescent="0.3">
      <c r="A5205" s="206"/>
      <c r="B5205" s="161"/>
      <c r="C5205" s="89"/>
      <c r="D5205" s="177"/>
      <c r="E5205" s="161"/>
      <c r="F5205" s="165"/>
      <c r="H5205" s="165"/>
      <c r="J5205" s="165"/>
      <c r="L5205" s="165"/>
      <c r="N5205" s="165"/>
      <c r="P5205" s="165"/>
      <c r="R5205" s="165"/>
      <c r="T5205" s="165"/>
      <c r="V5205" s="165"/>
      <c r="X5205" s="165"/>
      <c r="Z5205" s="165"/>
      <c r="AB5205" s="165"/>
      <c r="AD5205" s="165"/>
      <c r="AF5205" s="165"/>
      <c r="AH5205" s="165"/>
      <c r="AJ5205" s="165"/>
      <c r="AL5205" s="165"/>
      <c r="AN5205" s="165"/>
      <c r="AP5205" s="165"/>
      <c r="AR5205" s="165"/>
      <c r="AT5205" s="165"/>
      <c r="AV5205" s="165"/>
      <c r="AX5205" s="165"/>
      <c r="AZ5205" s="165"/>
      <c r="BB5205" s="165"/>
    </row>
    <row r="5206" spans="1:54" s="174" customFormat="1" ht="18.399999999999999" customHeight="1" x14ac:dyDescent="0.3">
      <c r="A5206" s="182"/>
      <c r="B5206" s="160"/>
      <c r="C5206" s="64"/>
      <c r="D5206" s="161"/>
      <c r="E5206" s="161"/>
      <c r="F5206" s="165"/>
      <c r="H5206" s="165"/>
      <c r="J5206" s="165"/>
      <c r="L5206" s="165"/>
      <c r="N5206" s="165"/>
      <c r="P5206" s="165"/>
      <c r="R5206" s="165"/>
      <c r="T5206" s="165"/>
      <c r="V5206" s="165"/>
      <c r="X5206" s="165"/>
      <c r="Z5206" s="165"/>
      <c r="AB5206" s="165"/>
      <c r="AD5206" s="165"/>
      <c r="AF5206" s="165"/>
      <c r="AH5206" s="165"/>
      <c r="AJ5206" s="165"/>
      <c r="AL5206" s="165"/>
      <c r="AN5206" s="165"/>
      <c r="AP5206" s="165"/>
      <c r="AR5206" s="165"/>
      <c r="AT5206" s="165"/>
      <c r="AV5206" s="165"/>
      <c r="AX5206" s="165"/>
      <c r="AZ5206" s="165"/>
      <c r="BB5206" s="165"/>
    </row>
    <row r="5207" spans="1:54" s="174" customFormat="1" ht="18.399999999999999" customHeight="1" x14ac:dyDescent="0.3">
      <c r="A5207" s="182"/>
      <c r="B5207" s="160"/>
      <c r="C5207" s="64"/>
      <c r="D5207" s="161"/>
      <c r="E5207" s="161"/>
      <c r="F5207" s="165"/>
      <c r="H5207" s="165"/>
      <c r="J5207" s="165"/>
      <c r="L5207" s="165"/>
      <c r="N5207" s="165"/>
      <c r="P5207" s="165"/>
      <c r="R5207" s="165"/>
      <c r="T5207" s="165"/>
      <c r="V5207" s="165"/>
      <c r="X5207" s="165"/>
      <c r="Z5207" s="165"/>
      <c r="AB5207" s="165"/>
      <c r="AD5207" s="165"/>
      <c r="AF5207" s="165"/>
      <c r="AH5207" s="165"/>
      <c r="AJ5207" s="165"/>
      <c r="AL5207" s="165"/>
      <c r="AN5207" s="165"/>
      <c r="AP5207" s="165"/>
      <c r="AR5207" s="165"/>
      <c r="AT5207" s="165"/>
      <c r="AV5207" s="165"/>
      <c r="AX5207" s="165"/>
      <c r="AZ5207" s="165"/>
      <c r="BB5207" s="165"/>
    </row>
    <row r="5208" spans="1:54" s="174" customFormat="1" ht="18.399999999999999" customHeight="1" x14ac:dyDescent="0.3">
      <c r="A5208" s="206"/>
      <c r="B5208" s="161"/>
      <c r="C5208" s="89"/>
      <c r="D5208" s="177"/>
      <c r="E5208" s="161"/>
      <c r="H5208" s="165"/>
      <c r="J5208" s="165"/>
      <c r="L5208" s="165"/>
      <c r="N5208" s="165"/>
      <c r="P5208" s="165"/>
      <c r="R5208" s="165"/>
      <c r="T5208" s="165"/>
      <c r="V5208" s="165"/>
      <c r="X5208" s="165"/>
      <c r="Z5208" s="165"/>
      <c r="AB5208" s="165"/>
      <c r="AD5208" s="165"/>
      <c r="AF5208" s="165"/>
      <c r="AH5208" s="165"/>
      <c r="AJ5208" s="165"/>
      <c r="AL5208" s="165"/>
      <c r="AN5208" s="165"/>
      <c r="AP5208" s="165"/>
      <c r="AR5208" s="165"/>
      <c r="AT5208" s="165"/>
      <c r="AV5208" s="165"/>
      <c r="AX5208" s="165"/>
      <c r="AZ5208" s="165"/>
      <c r="BB5208" s="165"/>
    </row>
    <row r="5209" spans="1:54" s="174" customFormat="1" ht="18.399999999999999" customHeight="1" x14ac:dyDescent="0.3">
      <c r="A5209" s="182"/>
      <c r="B5209" s="160"/>
      <c r="C5209" s="64"/>
      <c r="D5209" s="161"/>
      <c r="E5209" s="161"/>
      <c r="J5209" s="165"/>
      <c r="L5209" s="165"/>
      <c r="N5209" s="165"/>
      <c r="P5209" s="165"/>
      <c r="R5209" s="165"/>
      <c r="T5209" s="165"/>
      <c r="V5209" s="165"/>
      <c r="X5209" s="165"/>
      <c r="Z5209" s="165"/>
      <c r="AB5209" s="165"/>
      <c r="AD5209" s="165"/>
      <c r="AF5209" s="165"/>
      <c r="AH5209" s="165"/>
      <c r="AJ5209" s="165"/>
      <c r="AL5209" s="165"/>
      <c r="AN5209" s="165"/>
      <c r="AP5209" s="165"/>
      <c r="AR5209" s="165"/>
      <c r="AT5209" s="165"/>
      <c r="AV5209" s="165"/>
      <c r="AX5209" s="165"/>
      <c r="AZ5209" s="165"/>
      <c r="BB5209" s="165"/>
    </row>
    <row r="5210" spans="1:54" s="174" customFormat="1" ht="18.399999999999999" customHeight="1" x14ac:dyDescent="0.3">
      <c r="A5210" s="182"/>
      <c r="B5210" s="160"/>
      <c r="C5210" s="64"/>
      <c r="D5210" s="161"/>
      <c r="E5210" s="161"/>
      <c r="H5210" s="165"/>
      <c r="J5210" s="165"/>
      <c r="L5210" s="165"/>
      <c r="N5210" s="165"/>
      <c r="P5210" s="165"/>
      <c r="R5210" s="165"/>
      <c r="T5210" s="165"/>
      <c r="V5210" s="165"/>
      <c r="X5210" s="165"/>
      <c r="Z5210" s="165"/>
      <c r="AB5210" s="165"/>
      <c r="AD5210" s="165"/>
      <c r="AF5210" s="165"/>
      <c r="AH5210" s="165"/>
      <c r="AJ5210" s="165"/>
      <c r="AL5210" s="165"/>
      <c r="AN5210" s="165"/>
      <c r="AP5210" s="165"/>
      <c r="AR5210" s="165"/>
      <c r="AT5210" s="165"/>
      <c r="AV5210" s="165"/>
      <c r="AX5210" s="165"/>
      <c r="AZ5210" s="165"/>
      <c r="BB5210" s="165"/>
    </row>
    <row r="5211" spans="1:54" s="174" customFormat="1" ht="18.399999999999999" customHeight="1" x14ac:dyDescent="0.3">
      <c r="A5211" s="182"/>
      <c r="B5211" s="160"/>
      <c r="C5211" s="64"/>
      <c r="D5211" s="161"/>
      <c r="E5211" s="161"/>
      <c r="H5211" s="165"/>
      <c r="J5211" s="165"/>
      <c r="L5211" s="165"/>
      <c r="N5211" s="165"/>
      <c r="P5211" s="165"/>
      <c r="R5211" s="165"/>
      <c r="T5211" s="165"/>
      <c r="V5211" s="165"/>
      <c r="X5211" s="165"/>
      <c r="Z5211" s="165"/>
      <c r="AB5211" s="165"/>
      <c r="AD5211" s="165"/>
      <c r="AF5211" s="165"/>
      <c r="AH5211" s="165"/>
      <c r="AJ5211" s="165"/>
      <c r="AL5211" s="165"/>
      <c r="AN5211" s="165"/>
      <c r="AP5211" s="165"/>
      <c r="AR5211" s="165"/>
      <c r="AT5211" s="165"/>
      <c r="AV5211" s="165"/>
      <c r="AX5211" s="165"/>
      <c r="AZ5211" s="165"/>
      <c r="BB5211" s="165"/>
    </row>
    <row r="5212" spans="1:54" s="174" customFormat="1" ht="18.399999999999999" customHeight="1" x14ac:dyDescent="0.3">
      <c r="A5212" s="182"/>
      <c r="B5212" s="160"/>
      <c r="C5212" s="64"/>
      <c r="D5212" s="161"/>
      <c r="E5212" s="161"/>
      <c r="H5212" s="165"/>
      <c r="J5212" s="165"/>
      <c r="L5212" s="165"/>
      <c r="N5212" s="165"/>
      <c r="P5212" s="165"/>
      <c r="R5212" s="165"/>
      <c r="T5212" s="165"/>
      <c r="V5212" s="165"/>
      <c r="X5212" s="165"/>
      <c r="Z5212" s="165"/>
      <c r="AB5212" s="165"/>
      <c r="AD5212" s="165"/>
      <c r="AF5212" s="165"/>
      <c r="AH5212" s="165"/>
      <c r="AJ5212" s="165"/>
      <c r="AL5212" s="165"/>
      <c r="AN5212" s="165"/>
      <c r="AP5212" s="165"/>
      <c r="AR5212" s="165"/>
      <c r="AT5212" s="165"/>
      <c r="AV5212" s="165"/>
      <c r="AX5212" s="165"/>
      <c r="AZ5212" s="165"/>
      <c r="BB5212" s="165"/>
    </row>
    <row r="5213" spans="1:54" s="174" customFormat="1" ht="18.399999999999999" customHeight="1" x14ac:dyDescent="0.3">
      <c r="A5213" s="182"/>
      <c r="B5213" s="160"/>
      <c r="C5213" s="64"/>
      <c r="D5213" s="161"/>
      <c r="E5213" s="161"/>
      <c r="F5213" s="165"/>
      <c r="H5213" s="165"/>
      <c r="J5213" s="165"/>
      <c r="L5213" s="165"/>
      <c r="N5213" s="165"/>
      <c r="P5213" s="165"/>
      <c r="R5213" s="165"/>
      <c r="T5213" s="165"/>
      <c r="V5213" s="165"/>
      <c r="X5213" s="165"/>
      <c r="Z5213" s="165"/>
      <c r="AB5213" s="165"/>
      <c r="AD5213" s="165"/>
      <c r="AF5213" s="165"/>
      <c r="AH5213" s="165"/>
      <c r="AJ5213" s="165"/>
      <c r="AL5213" s="165"/>
      <c r="AN5213" s="165"/>
      <c r="AP5213" s="165"/>
      <c r="AR5213" s="165"/>
      <c r="AT5213" s="165"/>
      <c r="AV5213" s="165"/>
      <c r="AX5213" s="165"/>
      <c r="AZ5213" s="165"/>
      <c r="BB5213" s="165"/>
    </row>
    <row r="5214" spans="1:54" s="174" customFormat="1" ht="18.399999999999999" customHeight="1" x14ac:dyDescent="0.3">
      <c r="A5214" s="182"/>
      <c r="B5214" s="160"/>
      <c r="C5214" s="64"/>
      <c r="D5214" s="161"/>
      <c r="E5214" s="161"/>
      <c r="J5214" s="165"/>
      <c r="L5214" s="165"/>
      <c r="N5214" s="165"/>
      <c r="P5214" s="165"/>
      <c r="R5214" s="165"/>
      <c r="T5214" s="165"/>
      <c r="V5214" s="165"/>
      <c r="X5214" s="165"/>
      <c r="Z5214" s="165"/>
      <c r="AB5214" s="165"/>
      <c r="AD5214" s="165"/>
      <c r="AF5214" s="165"/>
      <c r="AH5214" s="165"/>
      <c r="AJ5214" s="165"/>
      <c r="AL5214" s="165"/>
      <c r="AN5214" s="165"/>
      <c r="AP5214" s="165"/>
      <c r="AR5214" s="165"/>
      <c r="AT5214" s="165"/>
      <c r="AV5214" s="165"/>
      <c r="AX5214" s="165"/>
      <c r="AZ5214" s="165"/>
      <c r="BB5214" s="165"/>
    </row>
    <row r="5215" spans="1:54" s="174" customFormat="1" ht="18.399999999999999" customHeight="1" x14ac:dyDescent="0.3">
      <c r="A5215" s="182"/>
      <c r="B5215" s="160"/>
      <c r="C5215" s="64"/>
      <c r="D5215" s="161"/>
      <c r="E5215" s="161"/>
      <c r="H5215" s="165"/>
      <c r="J5215" s="165"/>
      <c r="L5215" s="165"/>
      <c r="N5215" s="165"/>
      <c r="P5215" s="165"/>
      <c r="R5215" s="165"/>
      <c r="T5215" s="165"/>
      <c r="V5215" s="165"/>
      <c r="X5215" s="165"/>
      <c r="Z5215" s="165"/>
      <c r="AD5215" s="165"/>
      <c r="AF5215" s="165"/>
      <c r="AH5215" s="165"/>
      <c r="AJ5215" s="165"/>
      <c r="AL5215" s="165"/>
      <c r="AN5215" s="165"/>
      <c r="AP5215" s="165"/>
      <c r="AR5215" s="165"/>
      <c r="AT5215" s="165"/>
      <c r="AV5215" s="165"/>
      <c r="AX5215" s="165"/>
      <c r="AZ5215" s="165"/>
      <c r="BB5215" s="165"/>
    </row>
    <row r="5216" spans="1:54" s="174" customFormat="1" ht="18.399999999999999" customHeight="1" x14ac:dyDescent="0.3">
      <c r="A5216" s="182"/>
      <c r="B5216" s="160"/>
      <c r="C5216" s="64"/>
      <c r="D5216" s="161"/>
      <c r="E5216" s="161"/>
      <c r="F5216" s="165"/>
      <c r="H5216" s="165"/>
      <c r="J5216" s="165"/>
      <c r="L5216" s="165"/>
      <c r="N5216" s="165"/>
      <c r="P5216" s="165"/>
      <c r="R5216" s="165"/>
      <c r="T5216" s="165"/>
      <c r="V5216" s="165"/>
      <c r="X5216" s="165"/>
      <c r="Z5216" s="165"/>
      <c r="AB5216" s="165"/>
      <c r="AD5216" s="165"/>
      <c r="AF5216" s="165"/>
      <c r="AH5216" s="165"/>
      <c r="AJ5216" s="165"/>
      <c r="AL5216" s="165"/>
      <c r="AN5216" s="165"/>
      <c r="AP5216" s="165"/>
      <c r="AR5216" s="165"/>
      <c r="AT5216" s="165"/>
      <c r="AV5216" s="165"/>
      <c r="AX5216" s="165"/>
      <c r="AZ5216" s="165"/>
      <c r="BB5216" s="165"/>
    </row>
    <row r="5217" spans="1:54" s="174" customFormat="1" ht="18.399999999999999" customHeight="1" x14ac:dyDescent="0.3">
      <c r="A5217" s="182"/>
      <c r="B5217" s="160"/>
      <c r="C5217" s="64"/>
      <c r="D5217" s="161"/>
      <c r="E5217" s="161"/>
      <c r="F5217" s="165"/>
      <c r="H5217" s="165"/>
      <c r="J5217" s="165"/>
      <c r="L5217" s="165"/>
      <c r="N5217" s="165"/>
      <c r="P5217" s="165"/>
      <c r="R5217" s="165"/>
      <c r="T5217" s="165"/>
      <c r="V5217" s="165"/>
      <c r="X5217" s="165"/>
      <c r="Z5217" s="165"/>
      <c r="AB5217" s="165"/>
      <c r="AD5217" s="165"/>
      <c r="AF5217" s="165"/>
      <c r="AH5217" s="165"/>
      <c r="AJ5217" s="165"/>
      <c r="AL5217" s="165"/>
      <c r="AN5217" s="165"/>
      <c r="AP5217" s="165"/>
      <c r="AR5217" s="165"/>
      <c r="AT5217" s="165"/>
      <c r="AV5217" s="165"/>
      <c r="AX5217" s="165"/>
      <c r="AZ5217" s="165"/>
      <c r="BB5217" s="165"/>
    </row>
    <row r="5218" spans="1:54" s="174" customFormat="1" ht="18.399999999999999" customHeight="1" x14ac:dyDescent="0.3">
      <c r="A5218" s="182"/>
      <c r="B5218" s="160"/>
      <c r="C5218" s="64"/>
      <c r="D5218" s="161"/>
      <c r="E5218" s="161"/>
      <c r="J5218" s="165"/>
      <c r="L5218" s="165"/>
      <c r="N5218" s="165"/>
      <c r="P5218" s="165"/>
      <c r="R5218" s="165"/>
      <c r="T5218" s="165"/>
      <c r="V5218" s="165"/>
      <c r="X5218" s="165"/>
      <c r="Z5218" s="165"/>
      <c r="AB5218" s="165"/>
      <c r="AD5218" s="165"/>
      <c r="AF5218" s="165"/>
      <c r="AH5218" s="165"/>
      <c r="AJ5218" s="165"/>
      <c r="AL5218" s="165"/>
      <c r="AN5218" s="165"/>
      <c r="AP5218" s="165"/>
      <c r="AR5218" s="165"/>
      <c r="AT5218" s="165"/>
      <c r="AV5218" s="165"/>
      <c r="AX5218" s="165"/>
      <c r="AZ5218" s="165"/>
      <c r="BB5218" s="165"/>
    </row>
    <row r="5219" spans="1:54" s="174" customFormat="1" ht="18.399999999999999" customHeight="1" x14ac:dyDescent="0.3">
      <c r="A5219" s="182"/>
      <c r="B5219" s="160"/>
      <c r="C5219" s="64"/>
      <c r="D5219" s="161"/>
      <c r="E5219" s="161"/>
      <c r="H5219" s="164"/>
      <c r="J5219" s="164"/>
      <c r="L5219" s="164"/>
      <c r="N5219" s="164"/>
      <c r="P5219" s="164"/>
      <c r="R5219" s="164"/>
      <c r="T5219" s="164"/>
      <c r="V5219" s="164"/>
      <c r="X5219" s="164"/>
      <c r="Z5219" s="164"/>
      <c r="AB5219" s="164"/>
      <c r="AD5219" s="164"/>
      <c r="AF5219" s="164"/>
      <c r="AH5219" s="164"/>
      <c r="AJ5219" s="164"/>
      <c r="AL5219" s="164"/>
      <c r="AN5219" s="164"/>
      <c r="AP5219" s="164"/>
      <c r="AR5219" s="164"/>
      <c r="AT5219" s="164"/>
      <c r="AV5219" s="164"/>
      <c r="AX5219" s="164"/>
      <c r="AZ5219" s="164"/>
      <c r="BB5219" s="164"/>
    </row>
    <row r="5220" spans="1:54" s="174" customFormat="1" ht="18.399999999999999" customHeight="1" x14ac:dyDescent="0.3">
      <c r="A5220" s="182"/>
      <c r="B5220" s="160"/>
      <c r="C5220" s="64"/>
      <c r="D5220" s="161"/>
      <c r="E5220" s="161"/>
      <c r="H5220" s="165"/>
      <c r="J5220" s="165"/>
      <c r="L5220" s="165"/>
      <c r="N5220" s="165"/>
      <c r="P5220" s="165"/>
      <c r="R5220" s="165"/>
      <c r="T5220" s="165"/>
      <c r="V5220" s="165"/>
      <c r="X5220" s="165"/>
      <c r="Z5220" s="165"/>
      <c r="AB5220" s="165"/>
      <c r="AD5220" s="165"/>
      <c r="AF5220" s="165"/>
      <c r="AH5220" s="165"/>
      <c r="AJ5220" s="165"/>
      <c r="AL5220" s="165"/>
      <c r="AN5220" s="165"/>
      <c r="AP5220" s="165"/>
      <c r="AR5220" s="165"/>
      <c r="AT5220" s="165"/>
      <c r="AV5220" s="165"/>
      <c r="AX5220" s="165"/>
      <c r="AZ5220" s="165"/>
      <c r="BB5220" s="165"/>
    </row>
    <row r="5221" spans="1:54" s="174" customFormat="1" ht="18.399999999999999" customHeight="1" x14ac:dyDescent="0.3">
      <c r="A5221" s="182"/>
      <c r="B5221" s="160"/>
      <c r="C5221" s="64"/>
      <c r="D5221" s="161"/>
      <c r="E5221" s="161"/>
      <c r="H5221" s="165"/>
      <c r="J5221" s="165"/>
      <c r="L5221" s="165"/>
      <c r="N5221" s="165"/>
      <c r="P5221" s="165"/>
      <c r="R5221" s="165"/>
      <c r="T5221" s="165"/>
      <c r="V5221" s="165"/>
      <c r="X5221" s="165"/>
      <c r="Z5221" s="165"/>
      <c r="AB5221" s="165"/>
      <c r="AD5221" s="165"/>
      <c r="AF5221" s="165"/>
      <c r="AH5221" s="165"/>
      <c r="AJ5221" s="165"/>
      <c r="AL5221" s="165"/>
      <c r="AN5221" s="165"/>
      <c r="AP5221" s="165"/>
      <c r="AR5221" s="165"/>
      <c r="AT5221" s="165"/>
      <c r="AV5221" s="165"/>
      <c r="AX5221" s="165"/>
      <c r="AZ5221" s="165"/>
      <c r="BB5221" s="165"/>
    </row>
    <row r="5222" spans="1:54" s="174" customFormat="1" ht="18.399999999999999" customHeight="1" x14ac:dyDescent="0.3">
      <c r="A5222" s="200"/>
      <c r="B5222" s="173"/>
      <c r="C5222" s="67"/>
      <c r="D5222" s="161"/>
      <c r="E5222" s="161"/>
      <c r="H5222" s="165"/>
      <c r="J5222" s="165"/>
      <c r="L5222" s="165"/>
      <c r="N5222" s="165"/>
      <c r="P5222" s="165"/>
      <c r="R5222" s="165"/>
      <c r="T5222" s="165"/>
      <c r="V5222" s="165"/>
      <c r="X5222" s="165"/>
      <c r="Z5222" s="165"/>
      <c r="AB5222" s="165"/>
      <c r="AD5222" s="165"/>
      <c r="AF5222" s="165"/>
      <c r="AH5222" s="165"/>
      <c r="AJ5222" s="165"/>
      <c r="AL5222" s="165"/>
      <c r="AN5222" s="165"/>
      <c r="AP5222" s="165"/>
      <c r="AR5222" s="165"/>
      <c r="AT5222" s="165"/>
      <c r="AV5222" s="165"/>
      <c r="AX5222" s="165"/>
      <c r="AZ5222" s="165"/>
      <c r="BB5222" s="165"/>
    </row>
    <row r="5223" spans="1:54" s="174" customFormat="1" ht="18.399999999999999" customHeight="1" x14ac:dyDescent="0.3">
      <c r="A5223" s="200"/>
      <c r="B5223" s="173"/>
      <c r="C5223" s="67"/>
      <c r="D5223" s="161"/>
      <c r="E5223" s="161"/>
      <c r="H5223" s="165"/>
      <c r="J5223" s="165"/>
      <c r="L5223" s="165"/>
      <c r="N5223" s="165"/>
      <c r="P5223" s="165"/>
      <c r="R5223" s="165"/>
      <c r="T5223" s="165"/>
      <c r="V5223" s="165"/>
      <c r="X5223" s="165"/>
      <c r="Z5223" s="165"/>
      <c r="AB5223" s="165"/>
      <c r="AD5223" s="165"/>
      <c r="AF5223" s="165"/>
      <c r="AH5223" s="165"/>
      <c r="AJ5223" s="165"/>
      <c r="AL5223" s="165"/>
      <c r="AN5223" s="165"/>
      <c r="AP5223" s="165"/>
      <c r="AR5223" s="165"/>
      <c r="AT5223" s="165"/>
      <c r="AV5223" s="165"/>
      <c r="AX5223" s="165"/>
      <c r="AZ5223" s="165"/>
      <c r="BB5223" s="165"/>
    </row>
    <row r="5224" spans="1:54" s="174" customFormat="1" ht="18.399999999999999" customHeight="1" x14ac:dyDescent="0.3">
      <c r="A5224" s="200"/>
      <c r="B5224" s="173"/>
      <c r="C5224" s="67"/>
      <c r="D5224" s="161"/>
      <c r="E5224" s="161"/>
      <c r="H5224" s="165"/>
      <c r="J5224" s="165"/>
      <c r="L5224" s="165"/>
      <c r="N5224" s="165"/>
      <c r="P5224" s="165"/>
      <c r="R5224" s="165"/>
      <c r="T5224" s="165"/>
      <c r="V5224" s="165"/>
      <c r="X5224" s="165"/>
      <c r="Z5224" s="165"/>
      <c r="AB5224" s="165"/>
      <c r="AD5224" s="165"/>
      <c r="AF5224" s="165"/>
      <c r="AH5224" s="165"/>
      <c r="AJ5224" s="165"/>
      <c r="AL5224" s="165"/>
      <c r="AN5224" s="165"/>
      <c r="AP5224" s="165"/>
      <c r="AR5224" s="165"/>
      <c r="AT5224" s="165"/>
      <c r="AV5224" s="165"/>
      <c r="AX5224" s="165"/>
      <c r="AZ5224" s="165"/>
      <c r="BB5224" s="165"/>
    </row>
    <row r="5225" spans="1:54" s="174" customFormat="1" ht="18.399999999999999" customHeight="1" x14ac:dyDescent="0.3">
      <c r="A5225" s="182"/>
      <c r="B5225" s="161"/>
      <c r="C5225" s="89"/>
      <c r="D5225" s="164"/>
      <c r="E5225" s="161"/>
      <c r="H5225" s="165"/>
      <c r="J5225" s="165"/>
      <c r="L5225" s="165"/>
      <c r="N5225" s="165"/>
      <c r="P5225" s="165"/>
      <c r="R5225" s="165"/>
      <c r="T5225" s="165"/>
      <c r="V5225" s="165"/>
      <c r="X5225" s="165"/>
      <c r="Z5225" s="165"/>
      <c r="AB5225" s="165"/>
      <c r="AD5225" s="165"/>
      <c r="AF5225" s="165"/>
      <c r="AH5225" s="165"/>
      <c r="AJ5225" s="165"/>
      <c r="AL5225" s="165"/>
      <c r="AN5225" s="165"/>
      <c r="AP5225" s="165"/>
      <c r="AR5225" s="165"/>
      <c r="AT5225" s="165"/>
      <c r="AV5225" s="165"/>
      <c r="AX5225" s="165"/>
      <c r="AZ5225" s="165"/>
      <c r="BB5225" s="165"/>
    </row>
    <row r="5226" spans="1:54" s="174" customFormat="1" ht="18.399999999999999" customHeight="1" x14ac:dyDescent="0.3">
      <c r="A5226" s="182"/>
      <c r="B5226" s="160"/>
      <c r="C5226" s="64"/>
      <c r="D5226" s="161"/>
      <c r="E5226" s="161"/>
      <c r="N5226" s="165"/>
      <c r="P5226" s="165"/>
      <c r="R5226" s="165"/>
      <c r="T5226" s="165"/>
      <c r="V5226" s="165"/>
      <c r="X5226" s="165"/>
      <c r="Z5226" s="165"/>
      <c r="AB5226" s="165"/>
      <c r="AD5226" s="165"/>
      <c r="AF5226" s="165"/>
      <c r="AH5226" s="165"/>
      <c r="AJ5226" s="165"/>
      <c r="AL5226" s="165"/>
      <c r="AN5226" s="165"/>
      <c r="AP5226" s="165"/>
      <c r="AR5226" s="165"/>
      <c r="AT5226" s="165"/>
      <c r="AV5226" s="165"/>
      <c r="AX5226" s="165"/>
      <c r="AZ5226" s="165"/>
      <c r="BB5226" s="165"/>
    </row>
    <row r="5227" spans="1:54" s="174" customFormat="1" ht="18.399999999999999" customHeight="1" x14ac:dyDescent="0.3">
      <c r="A5227" s="182"/>
      <c r="B5227" s="160"/>
      <c r="C5227" s="64"/>
      <c r="D5227" s="161"/>
      <c r="E5227" s="161"/>
      <c r="H5227" s="165"/>
      <c r="J5227" s="165"/>
      <c r="L5227" s="165"/>
      <c r="N5227" s="165"/>
      <c r="P5227" s="165"/>
      <c r="R5227" s="165"/>
      <c r="T5227" s="165"/>
      <c r="V5227" s="165"/>
      <c r="X5227" s="165"/>
      <c r="Z5227" s="165"/>
      <c r="AB5227" s="165"/>
      <c r="AD5227" s="165"/>
      <c r="AF5227" s="165"/>
      <c r="AH5227" s="165"/>
      <c r="AJ5227" s="165"/>
      <c r="AL5227" s="165"/>
      <c r="AN5227" s="165"/>
      <c r="AP5227" s="165"/>
      <c r="AR5227" s="165"/>
      <c r="AT5227" s="165"/>
      <c r="AV5227" s="165"/>
      <c r="AX5227" s="165"/>
      <c r="AZ5227" s="165"/>
      <c r="BB5227" s="165"/>
    </row>
    <row r="5228" spans="1:54" s="174" customFormat="1" ht="18.399999999999999" customHeight="1" x14ac:dyDescent="0.3">
      <c r="A5228" s="182"/>
      <c r="B5228" s="160"/>
      <c r="C5228" s="64"/>
      <c r="D5228" s="161"/>
      <c r="E5228" s="161"/>
      <c r="H5228" s="165"/>
      <c r="J5228" s="165"/>
      <c r="L5228" s="165"/>
      <c r="N5228" s="165"/>
      <c r="P5228" s="165"/>
      <c r="R5228" s="165"/>
      <c r="T5228" s="165"/>
      <c r="V5228" s="165"/>
      <c r="X5228" s="165"/>
      <c r="Z5228" s="165"/>
      <c r="AB5228" s="165"/>
      <c r="AD5228" s="165"/>
      <c r="AF5228" s="165"/>
      <c r="AH5228" s="165"/>
      <c r="AJ5228" s="165"/>
      <c r="AL5228" s="165"/>
      <c r="AN5228" s="165"/>
      <c r="AP5228" s="165"/>
      <c r="AR5228" s="165"/>
      <c r="AT5228" s="165"/>
      <c r="AV5228" s="165"/>
      <c r="AX5228" s="165"/>
      <c r="AZ5228" s="165"/>
      <c r="BB5228" s="165"/>
    </row>
    <row r="5229" spans="1:54" s="174" customFormat="1" ht="18.399999999999999" customHeight="1" x14ac:dyDescent="0.3">
      <c r="A5229" s="182"/>
      <c r="B5229" s="160"/>
      <c r="C5229" s="64"/>
      <c r="D5229" s="161"/>
      <c r="E5229" s="161"/>
      <c r="F5229" s="165"/>
      <c r="H5229" s="165"/>
      <c r="J5229" s="165"/>
      <c r="L5229" s="165"/>
      <c r="N5229" s="165"/>
      <c r="P5229" s="165"/>
      <c r="R5229" s="165"/>
      <c r="T5229" s="165"/>
      <c r="V5229" s="165"/>
      <c r="X5229" s="165"/>
      <c r="Z5229" s="165"/>
      <c r="AB5229" s="165"/>
      <c r="AD5229" s="165"/>
      <c r="AF5229" s="165"/>
      <c r="AH5229" s="165"/>
      <c r="AJ5229" s="165"/>
      <c r="AL5229" s="165"/>
      <c r="AN5229" s="165"/>
      <c r="AP5229" s="165"/>
      <c r="AR5229" s="165"/>
      <c r="AT5229" s="165"/>
      <c r="AV5229" s="165"/>
      <c r="AX5229" s="165"/>
      <c r="AZ5229" s="165"/>
      <c r="BB5229" s="165"/>
    </row>
    <row r="5230" spans="1:54" s="174" customFormat="1" ht="18.399999999999999" customHeight="1" x14ac:dyDescent="0.3">
      <c r="A5230" s="182"/>
      <c r="B5230" s="160"/>
      <c r="C5230" s="64"/>
      <c r="D5230" s="161"/>
      <c r="E5230" s="161"/>
      <c r="F5230" s="165"/>
      <c r="H5230" s="165"/>
      <c r="J5230" s="165"/>
      <c r="L5230" s="165"/>
      <c r="N5230" s="165"/>
      <c r="P5230" s="165"/>
      <c r="R5230" s="165"/>
      <c r="T5230" s="165"/>
      <c r="V5230" s="165"/>
      <c r="X5230" s="165"/>
      <c r="Z5230" s="165"/>
      <c r="AB5230" s="165"/>
      <c r="AD5230" s="165"/>
      <c r="AF5230" s="165"/>
      <c r="AH5230" s="165"/>
      <c r="AJ5230" s="165"/>
      <c r="AL5230" s="165"/>
      <c r="AN5230" s="165"/>
      <c r="AP5230" s="165"/>
      <c r="AR5230" s="165"/>
      <c r="AT5230" s="165"/>
      <c r="AV5230" s="165"/>
      <c r="AX5230" s="165"/>
      <c r="AZ5230" s="165"/>
      <c r="BB5230" s="165"/>
    </row>
    <row r="5231" spans="1:54" s="174" customFormat="1" ht="18.399999999999999" customHeight="1" x14ac:dyDescent="0.3">
      <c r="A5231" s="182"/>
      <c r="B5231" s="160"/>
      <c r="C5231" s="64"/>
      <c r="D5231" s="161"/>
      <c r="E5231" s="161"/>
      <c r="H5231" s="165"/>
      <c r="J5231" s="165"/>
      <c r="L5231" s="165"/>
      <c r="N5231" s="165"/>
      <c r="P5231" s="165"/>
      <c r="R5231" s="165"/>
      <c r="T5231" s="165"/>
      <c r="V5231" s="165"/>
      <c r="X5231" s="165"/>
      <c r="Z5231" s="165"/>
      <c r="AB5231" s="165"/>
      <c r="AD5231" s="165"/>
      <c r="AF5231" s="165"/>
      <c r="AH5231" s="165"/>
      <c r="AJ5231" s="165"/>
      <c r="AL5231" s="165"/>
      <c r="AN5231" s="165"/>
      <c r="AP5231" s="165"/>
      <c r="AR5231" s="165"/>
      <c r="AT5231" s="165"/>
      <c r="AV5231" s="165"/>
      <c r="AX5231" s="165"/>
      <c r="AZ5231" s="165"/>
      <c r="BB5231" s="165"/>
    </row>
    <row r="5232" spans="1:54" s="174" customFormat="1" ht="18.399999999999999" customHeight="1" x14ac:dyDescent="0.3">
      <c r="A5232" s="182"/>
      <c r="B5232" s="160"/>
      <c r="C5232" s="64"/>
      <c r="D5232" s="161"/>
      <c r="E5232" s="161"/>
      <c r="H5232" s="165"/>
      <c r="J5232" s="165"/>
      <c r="L5232" s="165"/>
      <c r="N5232" s="165"/>
      <c r="P5232" s="165"/>
      <c r="R5232" s="165"/>
      <c r="T5232" s="165"/>
      <c r="V5232" s="165"/>
      <c r="X5232" s="165"/>
      <c r="Z5232" s="165"/>
      <c r="AB5232" s="165"/>
      <c r="AD5232" s="165"/>
      <c r="AF5232" s="165"/>
      <c r="AH5232" s="165"/>
      <c r="AJ5232" s="165"/>
      <c r="AL5232" s="165"/>
      <c r="AN5232" s="165"/>
      <c r="AP5232" s="165"/>
      <c r="AR5232" s="165"/>
      <c r="AT5232" s="165"/>
      <c r="AV5232" s="165"/>
      <c r="AX5232" s="165"/>
      <c r="AZ5232" s="165"/>
      <c r="BB5232" s="165"/>
    </row>
    <row r="5233" spans="1:54" s="174" customFormat="1" ht="18.399999999999999" customHeight="1" x14ac:dyDescent="0.3">
      <c r="A5233" s="207"/>
      <c r="B5233" s="179"/>
      <c r="C5233" s="80"/>
      <c r="D5233" s="161"/>
      <c r="E5233" s="161"/>
      <c r="H5233" s="165"/>
      <c r="J5233" s="165"/>
      <c r="L5233" s="165"/>
      <c r="N5233" s="165"/>
      <c r="P5233" s="165"/>
      <c r="R5233" s="165"/>
      <c r="T5233" s="165"/>
      <c r="V5233" s="165"/>
      <c r="X5233" s="165"/>
      <c r="Z5233" s="165"/>
      <c r="AB5233" s="165"/>
      <c r="AD5233" s="165"/>
      <c r="AF5233" s="165"/>
      <c r="AH5233" s="165"/>
      <c r="AJ5233" s="165"/>
      <c r="AL5233" s="165"/>
      <c r="AN5233" s="165"/>
      <c r="AP5233" s="165"/>
      <c r="AR5233" s="165"/>
      <c r="AT5233" s="165"/>
      <c r="AV5233" s="165"/>
      <c r="AX5233" s="165"/>
      <c r="AZ5233" s="165"/>
      <c r="BB5233" s="165"/>
    </row>
    <row r="5234" spans="1:54" s="174" customFormat="1" ht="18.399999999999999" customHeight="1" x14ac:dyDescent="0.3">
      <c r="A5234" s="182"/>
      <c r="B5234" s="160"/>
      <c r="C5234" s="64"/>
      <c r="D5234" s="161"/>
      <c r="E5234" s="161"/>
      <c r="H5234" s="165"/>
      <c r="J5234" s="165"/>
      <c r="L5234" s="165"/>
      <c r="N5234" s="165"/>
      <c r="P5234" s="165"/>
      <c r="R5234" s="165"/>
      <c r="T5234" s="165"/>
      <c r="V5234" s="165"/>
      <c r="X5234" s="165"/>
      <c r="Z5234" s="165"/>
      <c r="AB5234" s="165"/>
      <c r="AD5234" s="165"/>
      <c r="AF5234" s="165"/>
      <c r="AH5234" s="165"/>
      <c r="AJ5234" s="165"/>
      <c r="AL5234" s="165"/>
      <c r="AN5234" s="165"/>
      <c r="AP5234" s="165"/>
      <c r="AR5234" s="165"/>
      <c r="AT5234" s="165"/>
      <c r="AV5234" s="165"/>
      <c r="AX5234" s="165"/>
      <c r="AZ5234" s="165"/>
      <c r="BB5234" s="165"/>
    </row>
    <row r="5235" spans="1:54" s="174" customFormat="1" ht="18.399999999999999" customHeight="1" x14ac:dyDescent="0.3">
      <c r="A5235" s="182"/>
      <c r="B5235" s="160"/>
      <c r="C5235" s="64"/>
      <c r="D5235" s="161"/>
      <c r="E5235" s="161"/>
      <c r="F5235" s="165"/>
      <c r="H5235" s="165"/>
      <c r="J5235" s="165"/>
      <c r="L5235" s="165"/>
      <c r="N5235" s="165"/>
      <c r="P5235" s="165"/>
      <c r="R5235" s="165"/>
      <c r="T5235" s="165"/>
      <c r="V5235" s="165"/>
      <c r="X5235" s="165"/>
      <c r="Z5235" s="165"/>
      <c r="AB5235" s="165"/>
      <c r="AD5235" s="165"/>
      <c r="AF5235" s="165"/>
      <c r="AH5235" s="165"/>
      <c r="AJ5235" s="165"/>
      <c r="AL5235" s="165"/>
      <c r="AN5235" s="165"/>
      <c r="AP5235" s="165"/>
      <c r="AR5235" s="165"/>
      <c r="AT5235" s="165"/>
      <c r="AV5235" s="165"/>
      <c r="AX5235" s="165"/>
      <c r="AZ5235" s="165"/>
      <c r="BB5235" s="165"/>
    </row>
    <row r="5236" spans="1:54" s="174" customFormat="1" ht="18.399999999999999" customHeight="1" x14ac:dyDescent="0.3">
      <c r="A5236" s="206"/>
      <c r="B5236" s="161"/>
      <c r="C5236" s="64"/>
      <c r="D5236" s="177"/>
      <c r="E5236" s="161"/>
      <c r="H5236" s="165"/>
      <c r="J5236" s="165"/>
      <c r="L5236" s="165"/>
      <c r="N5236" s="165"/>
      <c r="P5236" s="165"/>
      <c r="R5236" s="165"/>
      <c r="T5236" s="165"/>
      <c r="V5236" s="165"/>
      <c r="X5236" s="165"/>
      <c r="Z5236" s="165"/>
      <c r="AB5236" s="165"/>
      <c r="AD5236" s="165"/>
      <c r="AF5236" s="165"/>
      <c r="AH5236" s="165"/>
      <c r="AJ5236" s="165"/>
      <c r="AL5236" s="165"/>
      <c r="AN5236" s="165"/>
      <c r="AP5236" s="165"/>
      <c r="AR5236" s="165"/>
      <c r="AT5236" s="165"/>
      <c r="AV5236" s="165"/>
      <c r="AX5236" s="165"/>
      <c r="AZ5236" s="165"/>
      <c r="BB5236" s="165"/>
    </row>
    <row r="5237" spans="1:54" s="174" customFormat="1" ht="18.399999999999999" customHeight="1" x14ac:dyDescent="0.3">
      <c r="A5237" s="182"/>
      <c r="B5237" s="161"/>
      <c r="C5237" s="89"/>
      <c r="D5237" s="164"/>
      <c r="E5237" s="161"/>
      <c r="H5237" s="165"/>
      <c r="J5237" s="165"/>
      <c r="L5237" s="165"/>
      <c r="N5237" s="165"/>
      <c r="P5237" s="165"/>
      <c r="R5237" s="165"/>
      <c r="T5237" s="165"/>
      <c r="V5237" s="165"/>
      <c r="X5237" s="165"/>
      <c r="Z5237" s="165"/>
      <c r="AB5237" s="165"/>
      <c r="AD5237" s="165"/>
      <c r="AF5237" s="165"/>
      <c r="AH5237" s="165"/>
      <c r="AJ5237" s="165"/>
      <c r="AL5237" s="165"/>
      <c r="AN5237" s="165"/>
      <c r="AP5237" s="165"/>
      <c r="AR5237" s="165"/>
      <c r="AT5237" s="165"/>
      <c r="AV5237" s="165"/>
      <c r="AX5237" s="165"/>
      <c r="AZ5237" s="165"/>
      <c r="BB5237" s="165"/>
    </row>
    <row r="5238" spans="1:54" s="174" customFormat="1" ht="18.399999999999999" customHeight="1" x14ac:dyDescent="0.3">
      <c r="A5238" s="182"/>
      <c r="B5238" s="160"/>
      <c r="C5238" s="64"/>
      <c r="D5238" s="161"/>
      <c r="E5238" s="161"/>
      <c r="H5238" s="165"/>
      <c r="J5238" s="165"/>
      <c r="L5238" s="165"/>
      <c r="N5238" s="165"/>
      <c r="P5238" s="165"/>
      <c r="R5238" s="165"/>
      <c r="T5238" s="165"/>
      <c r="V5238" s="165"/>
      <c r="X5238" s="165"/>
      <c r="Z5238" s="165"/>
      <c r="AB5238" s="165"/>
      <c r="AD5238" s="165"/>
      <c r="AF5238" s="165"/>
      <c r="AH5238" s="165"/>
      <c r="AJ5238" s="165"/>
      <c r="AL5238" s="165"/>
      <c r="AN5238" s="165"/>
      <c r="AP5238" s="165"/>
      <c r="AR5238" s="165"/>
      <c r="AT5238" s="165"/>
      <c r="AV5238" s="165"/>
      <c r="AX5238" s="165"/>
      <c r="AZ5238" s="165"/>
      <c r="BB5238" s="165"/>
    </row>
    <row r="5239" spans="1:54" s="174" customFormat="1" ht="18.399999999999999" customHeight="1" x14ac:dyDescent="0.3">
      <c r="A5239" s="182"/>
      <c r="B5239" s="160"/>
      <c r="C5239" s="64"/>
      <c r="D5239" s="161"/>
      <c r="E5239" s="161"/>
      <c r="H5239" s="165"/>
      <c r="J5239" s="165"/>
      <c r="L5239" s="165"/>
      <c r="N5239" s="165"/>
      <c r="P5239" s="165"/>
      <c r="R5239" s="165"/>
      <c r="T5239" s="165"/>
      <c r="V5239" s="165"/>
      <c r="X5239" s="165"/>
      <c r="Z5239" s="165"/>
      <c r="AB5239" s="165"/>
      <c r="AD5239" s="165"/>
      <c r="AF5239" s="165"/>
      <c r="AH5239" s="165"/>
      <c r="AJ5239" s="165"/>
      <c r="AL5239" s="165"/>
      <c r="AN5239" s="165"/>
      <c r="AP5239" s="165"/>
      <c r="AR5239" s="165"/>
      <c r="AT5239" s="165"/>
      <c r="AV5239" s="165"/>
      <c r="AX5239" s="165"/>
      <c r="AZ5239" s="165"/>
      <c r="BB5239" s="165"/>
    </row>
    <row r="5240" spans="1:54" s="174" customFormat="1" ht="18.399999999999999" customHeight="1" x14ac:dyDescent="0.3">
      <c r="A5240" s="182"/>
      <c r="B5240" s="160"/>
      <c r="C5240" s="64"/>
      <c r="D5240" s="161"/>
      <c r="E5240" s="161"/>
      <c r="H5240" s="165"/>
      <c r="J5240" s="165"/>
      <c r="L5240" s="165"/>
      <c r="N5240" s="165"/>
      <c r="P5240" s="165"/>
      <c r="R5240" s="165"/>
      <c r="T5240" s="165"/>
      <c r="V5240" s="165"/>
      <c r="X5240" s="165"/>
      <c r="Z5240" s="165"/>
      <c r="AB5240" s="165"/>
      <c r="AD5240" s="165"/>
      <c r="AF5240" s="165"/>
      <c r="AH5240" s="165"/>
      <c r="AJ5240" s="165"/>
      <c r="AL5240" s="165"/>
      <c r="AN5240" s="165"/>
      <c r="AP5240" s="165"/>
      <c r="AR5240" s="165"/>
      <c r="AT5240" s="165"/>
      <c r="AV5240" s="165"/>
      <c r="AX5240" s="165"/>
      <c r="AZ5240" s="165"/>
      <c r="BB5240" s="165"/>
    </row>
    <row r="5241" spans="1:54" s="174" customFormat="1" ht="18.399999999999999" customHeight="1" x14ac:dyDescent="0.3">
      <c r="A5241" s="182"/>
      <c r="B5241" s="160"/>
      <c r="C5241" s="64"/>
      <c r="D5241" s="161"/>
      <c r="E5241" s="161"/>
      <c r="H5241" s="165"/>
      <c r="J5241" s="165"/>
      <c r="L5241" s="165"/>
      <c r="N5241" s="165"/>
      <c r="P5241" s="165"/>
      <c r="R5241" s="165"/>
      <c r="T5241" s="165"/>
      <c r="V5241" s="165"/>
      <c r="X5241" s="165"/>
      <c r="Z5241" s="165"/>
      <c r="AB5241" s="165"/>
      <c r="AD5241" s="165"/>
      <c r="AF5241" s="165"/>
      <c r="AH5241" s="165"/>
      <c r="AJ5241" s="165"/>
      <c r="AL5241" s="165"/>
      <c r="AN5241" s="165"/>
      <c r="AP5241" s="165"/>
      <c r="AR5241" s="165"/>
      <c r="AT5241" s="165"/>
      <c r="AV5241" s="165"/>
      <c r="AX5241" s="165"/>
      <c r="AZ5241" s="165"/>
      <c r="BB5241" s="165"/>
    </row>
    <row r="5242" spans="1:54" s="174" customFormat="1" ht="18.399999999999999" customHeight="1" x14ac:dyDescent="0.3">
      <c r="A5242" s="182"/>
      <c r="B5242" s="160"/>
      <c r="C5242" s="64"/>
      <c r="D5242" s="161"/>
      <c r="E5242" s="161"/>
      <c r="H5242" s="165"/>
      <c r="J5242" s="165"/>
      <c r="L5242" s="165"/>
      <c r="N5242" s="165"/>
      <c r="P5242" s="165"/>
      <c r="R5242" s="165"/>
      <c r="T5242" s="165"/>
      <c r="V5242" s="165"/>
      <c r="X5242" s="165"/>
      <c r="Z5242" s="165"/>
      <c r="AB5242" s="165"/>
      <c r="AD5242" s="165"/>
      <c r="AF5242" s="165"/>
      <c r="AH5242" s="165"/>
      <c r="AJ5242" s="165"/>
      <c r="AL5242" s="165"/>
      <c r="AN5242" s="165"/>
      <c r="AP5242" s="165"/>
      <c r="AR5242" s="165"/>
      <c r="AT5242" s="165"/>
      <c r="AV5242" s="165"/>
      <c r="AX5242" s="165"/>
      <c r="AZ5242" s="165"/>
      <c r="BB5242" s="165"/>
    </row>
    <row r="5243" spans="1:54" s="174" customFormat="1" ht="18.399999999999999" customHeight="1" x14ac:dyDescent="0.3">
      <c r="A5243" s="182"/>
      <c r="B5243" s="160"/>
      <c r="C5243" s="64"/>
      <c r="D5243" s="161"/>
      <c r="E5243" s="161"/>
      <c r="H5243" s="165"/>
      <c r="J5243" s="165"/>
      <c r="L5243" s="165"/>
      <c r="N5243" s="165"/>
      <c r="P5243" s="165"/>
      <c r="R5243" s="165"/>
      <c r="T5243" s="165"/>
      <c r="V5243" s="165"/>
      <c r="X5243" s="165"/>
      <c r="Z5243" s="165"/>
      <c r="AB5243" s="165"/>
      <c r="AD5243" s="165"/>
      <c r="AF5243" s="165"/>
      <c r="AH5243" s="165"/>
      <c r="AJ5243" s="165"/>
      <c r="AL5243" s="165"/>
      <c r="AN5243" s="165"/>
      <c r="AP5243" s="165"/>
      <c r="AR5243" s="165"/>
      <c r="AT5243" s="165"/>
      <c r="AV5243" s="165"/>
      <c r="AX5243" s="165"/>
      <c r="AZ5243" s="165"/>
      <c r="BB5243" s="165"/>
    </row>
    <row r="5244" spans="1:54" s="174" customFormat="1" ht="18.399999999999999" customHeight="1" x14ac:dyDescent="0.3">
      <c r="A5244" s="182"/>
      <c r="B5244" s="160"/>
      <c r="C5244" s="64"/>
      <c r="D5244" s="161"/>
      <c r="E5244" s="161"/>
      <c r="H5244" s="178"/>
      <c r="J5244" s="165"/>
      <c r="L5244" s="165"/>
      <c r="N5244" s="165"/>
      <c r="P5244" s="165"/>
      <c r="R5244" s="165"/>
      <c r="T5244" s="165"/>
      <c r="V5244" s="165"/>
      <c r="X5244" s="165"/>
      <c r="Z5244" s="165"/>
      <c r="AB5244" s="165"/>
      <c r="AD5244" s="165"/>
      <c r="AF5244" s="165"/>
      <c r="AH5244" s="165"/>
      <c r="AJ5244" s="165"/>
      <c r="AL5244" s="165"/>
      <c r="AN5244" s="165"/>
      <c r="AP5244" s="165"/>
      <c r="AR5244" s="165"/>
      <c r="AT5244" s="165"/>
      <c r="AV5244" s="165"/>
      <c r="AX5244" s="165"/>
      <c r="AZ5244" s="165"/>
      <c r="BB5244" s="165"/>
    </row>
    <row r="5245" spans="1:54" s="174" customFormat="1" ht="18.399999999999999" customHeight="1" x14ac:dyDescent="0.3">
      <c r="A5245" s="182"/>
      <c r="B5245" s="160"/>
      <c r="C5245" s="64"/>
      <c r="D5245" s="161"/>
      <c r="E5245" s="161"/>
      <c r="F5245" s="165"/>
      <c r="H5245" s="165"/>
      <c r="J5245" s="165"/>
      <c r="L5245" s="165"/>
      <c r="N5245" s="165"/>
      <c r="P5245" s="165"/>
      <c r="R5245" s="165"/>
      <c r="T5245" s="165"/>
      <c r="V5245" s="165"/>
      <c r="X5245" s="165"/>
      <c r="Z5245" s="165"/>
      <c r="AB5245" s="165"/>
      <c r="AD5245" s="165"/>
      <c r="AF5245" s="165"/>
      <c r="AH5245" s="165"/>
      <c r="AJ5245" s="165"/>
      <c r="AL5245" s="165"/>
      <c r="AN5245" s="165"/>
      <c r="AP5245" s="165"/>
      <c r="AR5245" s="165"/>
      <c r="AT5245" s="165"/>
      <c r="AV5245" s="165"/>
      <c r="AX5245" s="165"/>
      <c r="AZ5245" s="165"/>
      <c r="BB5245" s="165"/>
    </row>
    <row r="5246" spans="1:54" s="174" customFormat="1" ht="18.399999999999999" customHeight="1" x14ac:dyDescent="0.3">
      <c r="A5246" s="182"/>
      <c r="B5246" s="160"/>
      <c r="C5246" s="64"/>
      <c r="D5246" s="161"/>
      <c r="E5246" s="161"/>
      <c r="H5246" s="165"/>
      <c r="J5246" s="165"/>
      <c r="L5246" s="165"/>
      <c r="N5246" s="165"/>
      <c r="P5246" s="165"/>
      <c r="R5246" s="165"/>
      <c r="T5246" s="165"/>
      <c r="V5246" s="165"/>
      <c r="X5246" s="165"/>
      <c r="Z5246" s="165"/>
      <c r="AB5246" s="165"/>
      <c r="AD5246" s="165"/>
      <c r="AF5246" s="165"/>
      <c r="AH5246" s="165"/>
      <c r="AJ5246" s="165"/>
      <c r="AL5246" s="165"/>
      <c r="AN5246" s="165"/>
      <c r="AP5246" s="165"/>
      <c r="AR5246" s="165"/>
      <c r="AT5246" s="165"/>
      <c r="AV5246" s="165"/>
      <c r="AX5246" s="165"/>
      <c r="AZ5246" s="165"/>
      <c r="BB5246" s="165"/>
    </row>
    <row r="5247" spans="1:54" s="174" customFormat="1" ht="18.399999999999999" customHeight="1" x14ac:dyDescent="0.3">
      <c r="A5247" s="182"/>
      <c r="B5247" s="161"/>
      <c r="C5247" s="89"/>
      <c r="D5247" s="164"/>
      <c r="E5247" s="161"/>
      <c r="H5247" s="165"/>
      <c r="J5247" s="165"/>
      <c r="L5247" s="165"/>
      <c r="N5247" s="165"/>
      <c r="P5247" s="165"/>
      <c r="R5247" s="165"/>
      <c r="T5247" s="165"/>
      <c r="V5247" s="165"/>
      <c r="X5247" s="165"/>
      <c r="Z5247" s="165"/>
      <c r="AB5247" s="165"/>
      <c r="AD5247" s="165"/>
      <c r="AF5247" s="165"/>
      <c r="AH5247" s="165"/>
      <c r="AJ5247" s="165"/>
      <c r="AL5247" s="165"/>
      <c r="AN5247" s="165"/>
      <c r="AP5247" s="165"/>
      <c r="AR5247" s="165"/>
      <c r="AT5247" s="165"/>
      <c r="AV5247" s="165"/>
      <c r="AX5247" s="165"/>
      <c r="AZ5247" s="165"/>
      <c r="BB5247" s="165"/>
    </row>
    <row r="5248" spans="1:54" s="174" customFormat="1" ht="18.399999999999999" customHeight="1" x14ac:dyDescent="0.3">
      <c r="A5248" s="182"/>
      <c r="B5248" s="160"/>
      <c r="C5248" s="64"/>
      <c r="D5248" s="161"/>
      <c r="E5248" s="161"/>
      <c r="H5248" s="165"/>
      <c r="J5248" s="165"/>
      <c r="L5248" s="165"/>
      <c r="N5248" s="165"/>
      <c r="P5248" s="165"/>
      <c r="R5248" s="165"/>
      <c r="T5248" s="165"/>
      <c r="V5248" s="165"/>
      <c r="X5248" s="165"/>
      <c r="Z5248" s="165"/>
      <c r="AB5248" s="165"/>
      <c r="AD5248" s="165"/>
      <c r="AF5248" s="165"/>
      <c r="AH5248" s="165"/>
      <c r="AJ5248" s="165"/>
      <c r="AL5248" s="165"/>
      <c r="AN5248" s="165"/>
      <c r="AP5248" s="165"/>
      <c r="AR5248" s="165"/>
      <c r="AT5248" s="165"/>
      <c r="AV5248" s="165"/>
      <c r="AX5248" s="165"/>
      <c r="AZ5248" s="165"/>
      <c r="BB5248" s="165"/>
    </row>
    <row r="5249" spans="1:54" s="174" customFormat="1" ht="18.399999999999999" customHeight="1" x14ac:dyDescent="0.3">
      <c r="A5249" s="182"/>
      <c r="B5249" s="160"/>
      <c r="C5249" s="64"/>
      <c r="D5249" s="161"/>
      <c r="E5249" s="161"/>
      <c r="F5249" s="165"/>
      <c r="H5249" s="165"/>
      <c r="J5249" s="165"/>
      <c r="L5249" s="165"/>
      <c r="N5249" s="165"/>
      <c r="P5249" s="165"/>
      <c r="R5249" s="165"/>
      <c r="T5249" s="165"/>
      <c r="V5249" s="165"/>
      <c r="X5249" s="165"/>
      <c r="Z5249" s="165"/>
      <c r="AB5249" s="165"/>
      <c r="AD5249" s="165"/>
      <c r="AF5249" s="165"/>
      <c r="AH5249" s="165"/>
      <c r="AJ5249" s="165"/>
      <c r="AL5249" s="165"/>
      <c r="AN5249" s="165"/>
      <c r="AP5249" s="165"/>
      <c r="AR5249" s="165"/>
      <c r="AT5249" s="165"/>
      <c r="AV5249" s="165"/>
      <c r="AX5249" s="165"/>
      <c r="AZ5249" s="165"/>
      <c r="BB5249" s="165"/>
    </row>
    <row r="5250" spans="1:54" s="174" customFormat="1" ht="18.399999999999999" customHeight="1" x14ac:dyDescent="0.3">
      <c r="A5250" s="182"/>
      <c r="B5250" s="160"/>
      <c r="C5250" s="64"/>
      <c r="D5250" s="161"/>
      <c r="E5250" s="161"/>
      <c r="F5250" s="165"/>
      <c r="H5250" s="165"/>
      <c r="J5250" s="165"/>
      <c r="L5250" s="165"/>
      <c r="N5250" s="165"/>
      <c r="P5250" s="165"/>
      <c r="R5250" s="165"/>
      <c r="T5250" s="165"/>
      <c r="V5250" s="165"/>
      <c r="X5250" s="165"/>
      <c r="Z5250" s="165"/>
      <c r="AB5250" s="165"/>
      <c r="AD5250" s="165"/>
      <c r="AF5250" s="165"/>
      <c r="AH5250" s="165"/>
      <c r="AJ5250" s="165"/>
      <c r="AL5250" s="165"/>
      <c r="AN5250" s="165"/>
      <c r="AP5250" s="165"/>
      <c r="AR5250" s="165"/>
      <c r="AT5250" s="165"/>
      <c r="AV5250" s="165"/>
      <c r="AX5250" s="165"/>
      <c r="AZ5250" s="165"/>
      <c r="BB5250" s="165"/>
    </row>
    <row r="5251" spans="1:54" s="174" customFormat="1" ht="18.399999999999999" customHeight="1" x14ac:dyDescent="0.3">
      <c r="A5251" s="182"/>
      <c r="B5251" s="160"/>
      <c r="C5251" s="64"/>
      <c r="D5251" s="161"/>
      <c r="E5251" s="161"/>
      <c r="F5251" s="165"/>
      <c r="H5251" s="165"/>
      <c r="J5251" s="165"/>
      <c r="L5251" s="165"/>
      <c r="N5251" s="165"/>
      <c r="P5251" s="165"/>
      <c r="R5251" s="165"/>
      <c r="T5251" s="165"/>
      <c r="V5251" s="165"/>
      <c r="X5251" s="165"/>
      <c r="Z5251" s="165"/>
      <c r="AB5251" s="165"/>
      <c r="AD5251" s="165"/>
      <c r="AF5251" s="165"/>
      <c r="AH5251" s="165"/>
      <c r="AJ5251" s="165"/>
      <c r="AL5251" s="165"/>
      <c r="AN5251" s="165"/>
      <c r="AP5251" s="165"/>
      <c r="AR5251" s="165"/>
      <c r="AT5251" s="165"/>
      <c r="AV5251" s="165"/>
      <c r="AX5251" s="165"/>
      <c r="AZ5251" s="165"/>
      <c r="BB5251" s="165"/>
    </row>
    <row r="5252" spans="1:54" s="174" customFormat="1" ht="18.399999999999999" customHeight="1" x14ac:dyDescent="0.3">
      <c r="A5252" s="200"/>
      <c r="B5252" s="173"/>
      <c r="C5252" s="80"/>
      <c r="D5252" s="161"/>
      <c r="E5252" s="161"/>
      <c r="H5252" s="165"/>
      <c r="J5252" s="165"/>
      <c r="L5252" s="165"/>
      <c r="N5252" s="165"/>
      <c r="P5252" s="165"/>
      <c r="R5252" s="165"/>
      <c r="T5252" s="165"/>
      <c r="V5252" s="165"/>
      <c r="X5252" s="165"/>
      <c r="Z5252" s="165"/>
      <c r="AB5252" s="165"/>
      <c r="AD5252" s="165"/>
      <c r="AF5252" s="165"/>
      <c r="AH5252" s="165"/>
      <c r="AJ5252" s="165"/>
      <c r="AL5252" s="165"/>
      <c r="AN5252" s="165"/>
      <c r="AP5252" s="165"/>
      <c r="AR5252" s="165"/>
      <c r="AT5252" s="165"/>
      <c r="AV5252" s="165"/>
      <c r="AX5252" s="165"/>
      <c r="AZ5252" s="165"/>
      <c r="BB5252" s="165"/>
    </row>
    <row r="5253" spans="1:54" s="174" customFormat="1" ht="18.399999999999999" customHeight="1" x14ac:dyDescent="0.3">
      <c r="A5253" s="182"/>
      <c r="B5253" s="160"/>
      <c r="C5253" s="64"/>
      <c r="D5253" s="161"/>
      <c r="E5253" s="161"/>
      <c r="H5253" s="165"/>
      <c r="J5253" s="165"/>
      <c r="L5253" s="165"/>
      <c r="N5253" s="165"/>
      <c r="P5253" s="165"/>
      <c r="R5253" s="165"/>
      <c r="T5253" s="165"/>
      <c r="V5253" s="165"/>
      <c r="X5253" s="165"/>
      <c r="Z5253" s="165"/>
      <c r="AB5253" s="165"/>
      <c r="AD5253" s="165"/>
      <c r="AF5253" s="165"/>
      <c r="AH5253" s="165"/>
      <c r="AJ5253" s="165"/>
      <c r="AL5253" s="165"/>
      <c r="AN5253" s="165"/>
      <c r="AP5253" s="165"/>
      <c r="AR5253" s="165"/>
      <c r="AT5253" s="165"/>
      <c r="AV5253" s="165"/>
      <c r="AX5253" s="165"/>
      <c r="AZ5253" s="165"/>
      <c r="BB5253" s="165"/>
    </row>
    <row r="5254" spans="1:54" s="174" customFormat="1" ht="18.399999999999999" customHeight="1" x14ac:dyDescent="0.3">
      <c r="A5254" s="182"/>
      <c r="B5254" s="161"/>
      <c r="C5254" s="89"/>
      <c r="D5254" s="164"/>
      <c r="E5254" s="161"/>
      <c r="H5254" s="165"/>
      <c r="J5254" s="165"/>
      <c r="L5254" s="165"/>
      <c r="N5254" s="165"/>
      <c r="P5254" s="165"/>
      <c r="R5254" s="165"/>
      <c r="T5254" s="165"/>
      <c r="V5254" s="165"/>
      <c r="X5254" s="165"/>
      <c r="Z5254" s="165"/>
      <c r="AB5254" s="165"/>
      <c r="AD5254" s="165"/>
      <c r="AF5254" s="165"/>
      <c r="AH5254" s="165"/>
      <c r="AJ5254" s="165"/>
      <c r="AL5254" s="165"/>
      <c r="AN5254" s="165"/>
      <c r="AP5254" s="165"/>
      <c r="AR5254" s="165"/>
      <c r="AT5254" s="165"/>
      <c r="AV5254" s="165"/>
      <c r="AX5254" s="165"/>
      <c r="AZ5254" s="165"/>
      <c r="BB5254" s="165"/>
    </row>
    <row r="5255" spans="1:54" s="174" customFormat="1" ht="18.399999999999999" customHeight="1" x14ac:dyDescent="0.3">
      <c r="A5255" s="182"/>
      <c r="B5255" s="160"/>
      <c r="C5255" s="64"/>
      <c r="D5255" s="161"/>
      <c r="E5255" s="161"/>
      <c r="F5255" s="165"/>
      <c r="H5255" s="165"/>
      <c r="J5255" s="165"/>
      <c r="L5255" s="165"/>
      <c r="N5255" s="165"/>
      <c r="P5255" s="165"/>
      <c r="R5255" s="165"/>
      <c r="T5255" s="165"/>
      <c r="V5255" s="165"/>
      <c r="X5255" s="165"/>
      <c r="Z5255" s="165"/>
      <c r="AB5255" s="165"/>
      <c r="AD5255" s="165"/>
      <c r="AF5255" s="165"/>
      <c r="AH5255" s="165"/>
      <c r="AJ5255" s="165"/>
      <c r="AL5255" s="165"/>
      <c r="AN5255" s="165"/>
      <c r="AP5255" s="165"/>
      <c r="AR5255" s="165"/>
      <c r="AT5255" s="165"/>
      <c r="AV5255" s="165"/>
      <c r="AX5255" s="165"/>
      <c r="AZ5255" s="165"/>
      <c r="BB5255" s="165"/>
    </row>
    <row r="5256" spans="1:54" s="174" customFormat="1" ht="18.399999999999999" customHeight="1" x14ac:dyDescent="0.3">
      <c r="A5256" s="182"/>
      <c r="B5256" s="160"/>
      <c r="C5256" s="64"/>
      <c r="D5256" s="161"/>
      <c r="E5256" s="161"/>
      <c r="F5256" s="165"/>
      <c r="H5256" s="165"/>
      <c r="J5256" s="165"/>
      <c r="L5256" s="165"/>
      <c r="N5256" s="165"/>
      <c r="P5256" s="165"/>
      <c r="R5256" s="165"/>
      <c r="T5256" s="165"/>
      <c r="V5256" s="165"/>
      <c r="X5256" s="165"/>
      <c r="Z5256" s="165"/>
      <c r="AB5256" s="165"/>
      <c r="AD5256" s="165"/>
      <c r="AF5256" s="165"/>
      <c r="AH5256" s="165"/>
      <c r="AJ5256" s="165"/>
      <c r="AL5256" s="165"/>
      <c r="AN5256" s="165"/>
      <c r="AP5256" s="165"/>
      <c r="AR5256" s="165"/>
      <c r="AT5256" s="165"/>
      <c r="AV5256" s="165"/>
      <c r="AX5256" s="165"/>
      <c r="AZ5256" s="165"/>
      <c r="BB5256" s="165"/>
    </row>
    <row r="5257" spans="1:54" s="174" customFormat="1" ht="18.399999999999999" customHeight="1" x14ac:dyDescent="0.3">
      <c r="A5257" s="182"/>
      <c r="B5257" s="160"/>
      <c r="C5257" s="64"/>
      <c r="D5257" s="161"/>
      <c r="E5257" s="161"/>
      <c r="F5257" s="165"/>
      <c r="H5257" s="165"/>
      <c r="J5257" s="165"/>
      <c r="L5257" s="165"/>
      <c r="N5257" s="165"/>
      <c r="P5257" s="165"/>
      <c r="R5257" s="165"/>
      <c r="T5257" s="165"/>
      <c r="V5257" s="165"/>
      <c r="X5257" s="165"/>
      <c r="Z5257" s="165"/>
      <c r="AB5257" s="165"/>
      <c r="AD5257" s="165"/>
      <c r="AF5257" s="165"/>
      <c r="AH5257" s="165"/>
      <c r="AJ5257" s="165"/>
      <c r="AL5257" s="165"/>
      <c r="AN5257" s="165"/>
      <c r="AP5257" s="165"/>
      <c r="AR5257" s="165"/>
      <c r="AT5257" s="165"/>
      <c r="AV5257" s="165"/>
      <c r="AX5257" s="165"/>
      <c r="AZ5257" s="165"/>
      <c r="BB5257" s="165"/>
    </row>
    <row r="5258" spans="1:54" s="174" customFormat="1" ht="18.399999999999999" customHeight="1" x14ac:dyDescent="0.3">
      <c r="A5258" s="182"/>
      <c r="B5258" s="160"/>
      <c r="C5258" s="64"/>
      <c r="D5258" s="161"/>
      <c r="E5258" s="161"/>
      <c r="H5258" s="165"/>
      <c r="J5258" s="165"/>
      <c r="N5258" s="165"/>
      <c r="P5258" s="165"/>
      <c r="R5258" s="165"/>
      <c r="T5258" s="165"/>
      <c r="V5258" s="165"/>
      <c r="X5258" s="165"/>
      <c r="Z5258" s="165"/>
      <c r="AB5258" s="165"/>
      <c r="AD5258" s="165"/>
      <c r="AF5258" s="165"/>
      <c r="AH5258" s="165"/>
      <c r="AJ5258" s="165"/>
      <c r="AL5258" s="165"/>
      <c r="AN5258" s="165"/>
      <c r="AP5258" s="165"/>
      <c r="AR5258" s="165"/>
      <c r="AT5258" s="165"/>
      <c r="AV5258" s="165"/>
      <c r="AX5258" s="165"/>
      <c r="AZ5258" s="165"/>
      <c r="BB5258" s="165"/>
    </row>
    <row r="5259" spans="1:54" s="174" customFormat="1" ht="18.399999999999999" customHeight="1" x14ac:dyDescent="0.3">
      <c r="A5259" s="182"/>
      <c r="B5259" s="160"/>
      <c r="C5259" s="64"/>
      <c r="D5259" s="161"/>
      <c r="E5259" s="161"/>
      <c r="H5259" s="165"/>
      <c r="J5259" s="165"/>
      <c r="L5259" s="165"/>
      <c r="N5259" s="165"/>
      <c r="P5259" s="165"/>
      <c r="R5259" s="165"/>
      <c r="T5259" s="165"/>
      <c r="V5259" s="165"/>
      <c r="X5259" s="165"/>
      <c r="Z5259" s="165"/>
      <c r="AB5259" s="165"/>
      <c r="AD5259" s="165"/>
      <c r="AF5259" s="165"/>
      <c r="AH5259" s="165"/>
      <c r="AJ5259" s="165"/>
      <c r="AL5259" s="165"/>
      <c r="AN5259" s="165"/>
      <c r="AP5259" s="165"/>
      <c r="AR5259" s="165"/>
      <c r="AT5259" s="165"/>
      <c r="AV5259" s="165"/>
      <c r="AX5259" s="165"/>
      <c r="AZ5259" s="165"/>
      <c r="BB5259" s="165"/>
    </row>
    <row r="5260" spans="1:54" s="174" customFormat="1" ht="18.399999999999999" customHeight="1" x14ac:dyDescent="0.3">
      <c r="A5260" s="182"/>
      <c r="B5260" s="160"/>
      <c r="C5260" s="64"/>
      <c r="D5260" s="161"/>
      <c r="E5260" s="161"/>
      <c r="N5260" s="165"/>
      <c r="P5260" s="165"/>
      <c r="R5260" s="165"/>
      <c r="T5260" s="165"/>
      <c r="V5260" s="165"/>
      <c r="X5260" s="165"/>
      <c r="Z5260" s="165"/>
      <c r="AB5260" s="165"/>
      <c r="AD5260" s="165"/>
      <c r="AF5260" s="165"/>
      <c r="AH5260" s="165"/>
      <c r="AJ5260" s="165"/>
      <c r="AL5260" s="165"/>
      <c r="AN5260" s="165"/>
      <c r="AP5260" s="165"/>
      <c r="AR5260" s="165"/>
      <c r="AT5260" s="165"/>
      <c r="AV5260" s="165"/>
      <c r="AX5260" s="165"/>
      <c r="AZ5260" s="165"/>
      <c r="BB5260" s="165"/>
    </row>
    <row r="5261" spans="1:54" s="174" customFormat="1" ht="18.399999999999999" customHeight="1" x14ac:dyDescent="0.3">
      <c r="A5261" s="182"/>
      <c r="B5261" s="160"/>
      <c r="C5261" s="64"/>
      <c r="D5261" s="161"/>
      <c r="E5261" s="161"/>
      <c r="F5261" s="165"/>
      <c r="H5261" s="165"/>
      <c r="J5261" s="165"/>
      <c r="L5261" s="165"/>
      <c r="N5261" s="165"/>
      <c r="P5261" s="165"/>
      <c r="R5261" s="165"/>
      <c r="T5261" s="165"/>
      <c r="V5261" s="165"/>
      <c r="X5261" s="165"/>
      <c r="Z5261" s="165"/>
      <c r="AB5261" s="165"/>
      <c r="AD5261" s="165"/>
      <c r="AF5261" s="165"/>
      <c r="AH5261" s="165"/>
      <c r="AJ5261" s="165"/>
      <c r="AL5261" s="165"/>
      <c r="AN5261" s="165"/>
      <c r="AP5261" s="165"/>
      <c r="AR5261" s="165"/>
      <c r="AT5261" s="165"/>
      <c r="AV5261" s="165"/>
      <c r="AX5261" s="165"/>
      <c r="AZ5261" s="165"/>
      <c r="BB5261" s="165"/>
    </row>
    <row r="5262" spans="1:54" s="174" customFormat="1" ht="18.399999999999999" customHeight="1" x14ac:dyDescent="0.3">
      <c r="A5262" s="182"/>
      <c r="B5262" s="161"/>
      <c r="C5262" s="89"/>
      <c r="D5262" s="164"/>
      <c r="E5262" s="161"/>
      <c r="H5262" s="165"/>
      <c r="J5262" s="165"/>
      <c r="L5262" s="165"/>
      <c r="N5262" s="165"/>
      <c r="P5262" s="165"/>
      <c r="R5262" s="165"/>
      <c r="T5262" s="165"/>
      <c r="V5262" s="165"/>
      <c r="X5262" s="165"/>
      <c r="Z5262" s="165"/>
      <c r="AB5262" s="165"/>
      <c r="AD5262" s="165"/>
      <c r="AF5262" s="165"/>
      <c r="AH5262" s="165"/>
      <c r="AJ5262" s="165"/>
      <c r="AL5262" s="165"/>
      <c r="AN5262" s="165"/>
      <c r="AP5262" s="165"/>
      <c r="AR5262" s="165"/>
      <c r="AT5262" s="165"/>
      <c r="AV5262" s="165"/>
      <c r="AX5262" s="165"/>
      <c r="AZ5262" s="165"/>
      <c r="BB5262" s="165"/>
    </row>
    <row r="5263" spans="1:54" s="174" customFormat="1" ht="18.399999999999999" customHeight="1" x14ac:dyDescent="0.3">
      <c r="A5263" s="182"/>
      <c r="B5263" s="160"/>
      <c r="C5263" s="64"/>
      <c r="D5263" s="161"/>
      <c r="E5263" s="161"/>
      <c r="H5263" s="165"/>
      <c r="J5263" s="165"/>
      <c r="L5263" s="165"/>
      <c r="N5263" s="165"/>
      <c r="P5263" s="165"/>
      <c r="R5263" s="165"/>
      <c r="T5263" s="165"/>
      <c r="V5263" s="165"/>
      <c r="X5263" s="165"/>
      <c r="Z5263" s="165"/>
      <c r="AB5263" s="165"/>
      <c r="AD5263" s="165"/>
      <c r="AF5263" s="165"/>
      <c r="AH5263" s="165"/>
      <c r="AJ5263" s="165"/>
      <c r="AL5263" s="165"/>
      <c r="AN5263" s="165"/>
      <c r="AP5263" s="165"/>
      <c r="AR5263" s="165"/>
      <c r="AT5263" s="165"/>
      <c r="AV5263" s="165"/>
      <c r="AX5263" s="165"/>
      <c r="AZ5263" s="165"/>
      <c r="BB5263" s="165"/>
    </row>
    <row r="5264" spans="1:54" s="174" customFormat="1" ht="18.399999999999999" customHeight="1" x14ac:dyDescent="0.3">
      <c r="A5264" s="182"/>
      <c r="B5264" s="160"/>
      <c r="C5264" s="64"/>
      <c r="D5264" s="161"/>
      <c r="E5264" s="161"/>
      <c r="H5264" s="178"/>
      <c r="J5264" s="178"/>
      <c r="L5264" s="178"/>
      <c r="N5264" s="178"/>
      <c r="P5264" s="178"/>
      <c r="R5264" s="178"/>
      <c r="T5264" s="178"/>
      <c r="V5264" s="178"/>
      <c r="X5264" s="178"/>
      <c r="Z5264" s="178"/>
      <c r="AB5264" s="178"/>
      <c r="AD5264" s="178"/>
      <c r="AF5264" s="178"/>
      <c r="AH5264" s="178"/>
      <c r="AJ5264" s="178"/>
      <c r="AL5264" s="178"/>
      <c r="AN5264" s="178"/>
      <c r="AP5264" s="178"/>
      <c r="AR5264" s="178"/>
      <c r="AT5264" s="178"/>
      <c r="AV5264" s="178"/>
      <c r="AX5264" s="178"/>
      <c r="AZ5264" s="178"/>
      <c r="BB5264" s="178"/>
    </row>
    <row r="5265" spans="1:54" s="174" customFormat="1" ht="18.399999999999999" customHeight="1" x14ac:dyDescent="0.3">
      <c r="A5265" s="182"/>
      <c r="B5265" s="160"/>
      <c r="C5265" s="64"/>
      <c r="D5265" s="161"/>
      <c r="E5265" s="161"/>
      <c r="H5265" s="165"/>
      <c r="J5265" s="165"/>
      <c r="L5265" s="165"/>
      <c r="N5265" s="165"/>
      <c r="P5265" s="165"/>
      <c r="R5265" s="165"/>
      <c r="T5265" s="165"/>
      <c r="V5265" s="165"/>
      <c r="X5265" s="165"/>
      <c r="Z5265" s="165"/>
      <c r="AB5265" s="165"/>
      <c r="AD5265" s="165"/>
      <c r="AF5265" s="165"/>
      <c r="AH5265" s="165"/>
      <c r="AJ5265" s="165"/>
      <c r="AL5265" s="165"/>
      <c r="AN5265" s="165"/>
      <c r="AP5265" s="165"/>
      <c r="AR5265" s="165"/>
      <c r="AT5265" s="165"/>
      <c r="AV5265" s="165"/>
      <c r="AX5265" s="165"/>
      <c r="AZ5265" s="165"/>
      <c r="BB5265" s="165"/>
    </row>
    <row r="5266" spans="1:54" s="174" customFormat="1" ht="18.399999999999999" customHeight="1" x14ac:dyDescent="0.3">
      <c r="A5266" s="182"/>
      <c r="B5266" s="160"/>
      <c r="C5266" s="64"/>
      <c r="D5266" s="161"/>
      <c r="E5266" s="161"/>
      <c r="F5266" s="165"/>
      <c r="H5266" s="165"/>
      <c r="J5266" s="165"/>
      <c r="L5266" s="165"/>
      <c r="N5266" s="165"/>
      <c r="P5266" s="165"/>
      <c r="R5266" s="165"/>
      <c r="T5266" s="165"/>
      <c r="V5266" s="165"/>
      <c r="X5266" s="165"/>
      <c r="Z5266" s="165"/>
      <c r="AB5266" s="165"/>
      <c r="AD5266" s="165"/>
      <c r="AF5266" s="165"/>
      <c r="AH5266" s="165"/>
      <c r="AJ5266" s="165"/>
      <c r="AL5266" s="165"/>
      <c r="AN5266" s="165"/>
      <c r="AP5266" s="165"/>
      <c r="AR5266" s="165"/>
      <c r="AT5266" s="165"/>
      <c r="AV5266" s="165"/>
      <c r="AX5266" s="165"/>
      <c r="AZ5266" s="165"/>
      <c r="BB5266" s="165"/>
    </row>
    <row r="5267" spans="1:54" s="174" customFormat="1" ht="18.399999999999999" customHeight="1" x14ac:dyDescent="0.3">
      <c r="A5267" s="182"/>
      <c r="B5267" s="160"/>
      <c r="C5267" s="64"/>
      <c r="D5267" s="161"/>
      <c r="E5267" s="161"/>
      <c r="H5267" s="165"/>
      <c r="J5267" s="165"/>
      <c r="L5267" s="165"/>
      <c r="N5267" s="165"/>
      <c r="P5267" s="165"/>
      <c r="R5267" s="165"/>
      <c r="T5267" s="165"/>
      <c r="V5267" s="165"/>
      <c r="X5267" s="165"/>
      <c r="Z5267" s="165"/>
      <c r="AB5267" s="165"/>
      <c r="AD5267" s="165"/>
      <c r="AF5267" s="165"/>
      <c r="AH5267" s="165"/>
      <c r="AJ5267" s="165"/>
      <c r="AL5267" s="165"/>
      <c r="AN5267" s="165"/>
      <c r="AP5267" s="165"/>
      <c r="AR5267" s="165"/>
      <c r="AT5267" s="165"/>
      <c r="AV5267" s="165"/>
      <c r="AX5267" s="165"/>
      <c r="AZ5267" s="165"/>
      <c r="BB5267" s="165"/>
    </row>
    <row r="5268" spans="1:54" s="174" customFormat="1" ht="18.399999999999999" customHeight="1" x14ac:dyDescent="0.3">
      <c r="A5268" s="182"/>
      <c r="B5268" s="160"/>
      <c r="C5268" s="64"/>
      <c r="D5268" s="161"/>
      <c r="E5268" s="161"/>
      <c r="F5268" s="165"/>
      <c r="H5268" s="165"/>
      <c r="J5268" s="165"/>
      <c r="L5268" s="165"/>
      <c r="N5268" s="165"/>
      <c r="P5268" s="165"/>
      <c r="R5268" s="165"/>
      <c r="T5268" s="165"/>
      <c r="V5268" s="165"/>
      <c r="X5268" s="165"/>
      <c r="Z5268" s="165"/>
      <c r="AB5268" s="165"/>
      <c r="AD5268" s="165"/>
      <c r="AF5268" s="165"/>
      <c r="AH5268" s="165"/>
      <c r="AJ5268" s="165"/>
      <c r="AL5268" s="165"/>
      <c r="AN5268" s="165"/>
      <c r="AP5268" s="165"/>
      <c r="AR5268" s="165"/>
      <c r="AT5268" s="165"/>
      <c r="AV5268" s="165"/>
      <c r="AX5268" s="165"/>
      <c r="AZ5268" s="165"/>
      <c r="BB5268" s="165"/>
    </row>
    <row r="5269" spans="1:54" s="174" customFormat="1" ht="18.399999999999999" customHeight="1" x14ac:dyDescent="0.3">
      <c r="A5269" s="182"/>
      <c r="B5269" s="160"/>
      <c r="C5269" s="64"/>
      <c r="D5269" s="161"/>
      <c r="E5269" s="161"/>
      <c r="F5269" s="165"/>
      <c r="H5269" s="165"/>
      <c r="J5269" s="165"/>
      <c r="L5269" s="165"/>
      <c r="N5269" s="165"/>
      <c r="P5269" s="165"/>
      <c r="R5269" s="165"/>
      <c r="T5269" s="165"/>
      <c r="V5269" s="165"/>
      <c r="X5269" s="165"/>
      <c r="Z5269" s="165"/>
      <c r="AB5269" s="165"/>
      <c r="AD5269" s="165"/>
      <c r="AF5269" s="165"/>
      <c r="AH5269" s="165"/>
      <c r="AJ5269" s="165"/>
      <c r="AL5269" s="165"/>
      <c r="AN5269" s="165"/>
      <c r="AP5269" s="165"/>
      <c r="AR5269" s="165"/>
      <c r="AT5269" s="165"/>
      <c r="AV5269" s="165"/>
      <c r="AX5269" s="165"/>
      <c r="AZ5269" s="165"/>
      <c r="BB5269" s="165"/>
    </row>
    <row r="5270" spans="1:54" s="174" customFormat="1" ht="18.399999999999999" customHeight="1" x14ac:dyDescent="0.3">
      <c r="A5270" s="200"/>
      <c r="B5270" s="173"/>
      <c r="C5270" s="67"/>
      <c r="D5270" s="161"/>
      <c r="E5270" s="161"/>
      <c r="H5270" s="165"/>
      <c r="J5270" s="165"/>
      <c r="L5270" s="165"/>
      <c r="N5270" s="165"/>
      <c r="P5270" s="165"/>
      <c r="R5270" s="165"/>
      <c r="T5270" s="165"/>
      <c r="V5270" s="165"/>
      <c r="X5270" s="165"/>
      <c r="Z5270" s="165"/>
      <c r="AB5270" s="165"/>
      <c r="AD5270" s="165"/>
      <c r="AF5270" s="165"/>
      <c r="AH5270" s="165"/>
      <c r="AJ5270" s="165"/>
      <c r="AL5270" s="165"/>
      <c r="AN5270" s="165"/>
      <c r="AP5270" s="165"/>
      <c r="AR5270" s="165"/>
      <c r="AT5270" s="165"/>
      <c r="AV5270" s="165"/>
      <c r="AX5270" s="165"/>
      <c r="AZ5270" s="165"/>
      <c r="BB5270" s="165"/>
    </row>
    <row r="5271" spans="1:54" s="174" customFormat="1" ht="18.399999999999999" customHeight="1" x14ac:dyDescent="0.3">
      <c r="A5271" s="200"/>
      <c r="B5271" s="173"/>
      <c r="C5271" s="67"/>
      <c r="D5271" s="161"/>
      <c r="E5271" s="161"/>
      <c r="H5271" s="165"/>
      <c r="J5271" s="165"/>
      <c r="L5271" s="165"/>
      <c r="N5271" s="165"/>
      <c r="P5271" s="165"/>
      <c r="R5271" s="165"/>
      <c r="T5271" s="165"/>
      <c r="V5271" s="165"/>
      <c r="X5271" s="165"/>
      <c r="Z5271" s="165"/>
      <c r="AB5271" s="165"/>
      <c r="AD5271" s="165"/>
      <c r="AF5271" s="165"/>
      <c r="AH5271" s="165"/>
      <c r="AJ5271" s="165"/>
      <c r="AL5271" s="165"/>
      <c r="AN5271" s="165"/>
      <c r="AP5271" s="165"/>
      <c r="AR5271" s="165"/>
      <c r="AT5271" s="165"/>
      <c r="AV5271" s="165"/>
      <c r="AX5271" s="165"/>
      <c r="AZ5271" s="165"/>
      <c r="BB5271" s="165"/>
    </row>
    <row r="5272" spans="1:54" s="174" customFormat="1" ht="18.399999999999999" customHeight="1" x14ac:dyDescent="0.3">
      <c r="A5272" s="182"/>
      <c r="B5272" s="160"/>
      <c r="C5272" s="64"/>
      <c r="D5272" s="161"/>
      <c r="E5272" s="161"/>
      <c r="J5272" s="165"/>
      <c r="L5272" s="165"/>
      <c r="N5272" s="165"/>
      <c r="P5272" s="165"/>
      <c r="R5272" s="165"/>
      <c r="T5272" s="165"/>
      <c r="V5272" s="165"/>
      <c r="X5272" s="165"/>
      <c r="Z5272" s="165"/>
      <c r="AB5272" s="165"/>
      <c r="AD5272" s="165"/>
      <c r="AF5272" s="165"/>
      <c r="AH5272" s="165"/>
      <c r="AJ5272" s="165"/>
      <c r="AL5272" s="165"/>
      <c r="AN5272" s="165"/>
      <c r="AP5272" s="165"/>
      <c r="AR5272" s="165"/>
      <c r="AT5272" s="165"/>
      <c r="AV5272" s="165"/>
      <c r="AX5272" s="165"/>
      <c r="AZ5272" s="165"/>
      <c r="BB5272" s="165"/>
    </row>
    <row r="5273" spans="1:54" s="174" customFormat="1" ht="18.399999999999999" customHeight="1" x14ac:dyDescent="0.3">
      <c r="A5273" s="182"/>
      <c r="B5273" s="160"/>
      <c r="C5273" s="64"/>
      <c r="D5273" s="161"/>
      <c r="E5273" s="161"/>
      <c r="H5273" s="165"/>
      <c r="J5273" s="165"/>
      <c r="L5273" s="165"/>
      <c r="N5273" s="165"/>
      <c r="P5273" s="165"/>
      <c r="R5273" s="165"/>
      <c r="T5273" s="165"/>
      <c r="V5273" s="165"/>
      <c r="X5273" s="165"/>
      <c r="Z5273" s="165"/>
      <c r="AB5273" s="165"/>
      <c r="AD5273" s="165"/>
      <c r="AF5273" s="165"/>
      <c r="AH5273" s="165"/>
      <c r="AJ5273" s="165"/>
      <c r="AL5273" s="165"/>
      <c r="AN5273" s="165"/>
      <c r="AP5273" s="165"/>
      <c r="AR5273" s="165"/>
      <c r="AT5273" s="165"/>
      <c r="AV5273" s="165"/>
      <c r="AX5273" s="165"/>
      <c r="AZ5273" s="165"/>
      <c r="BB5273" s="165"/>
    </row>
    <row r="5274" spans="1:54" s="174" customFormat="1" ht="18.399999999999999" customHeight="1" x14ac:dyDescent="0.3">
      <c r="A5274" s="182"/>
      <c r="B5274" s="160"/>
      <c r="C5274" s="64"/>
      <c r="D5274" s="161"/>
      <c r="E5274" s="161"/>
      <c r="H5274" s="165"/>
      <c r="J5274" s="165"/>
      <c r="L5274" s="165"/>
      <c r="N5274" s="165"/>
      <c r="P5274" s="165"/>
      <c r="R5274" s="165"/>
      <c r="T5274" s="165"/>
      <c r="V5274" s="165"/>
      <c r="X5274" s="165"/>
      <c r="Z5274" s="165"/>
      <c r="AB5274" s="165"/>
      <c r="AD5274" s="165"/>
      <c r="AF5274" s="165"/>
      <c r="AH5274" s="165"/>
      <c r="AJ5274" s="165"/>
      <c r="AL5274" s="165"/>
      <c r="AN5274" s="165"/>
      <c r="AP5274" s="165"/>
      <c r="AR5274" s="165"/>
      <c r="AT5274" s="165"/>
      <c r="AV5274" s="165"/>
      <c r="AX5274" s="165"/>
      <c r="AZ5274" s="165"/>
      <c r="BB5274" s="165"/>
    </row>
    <row r="5275" spans="1:54" s="174" customFormat="1" ht="18.399999999999999" customHeight="1" x14ac:dyDescent="0.3">
      <c r="A5275" s="182"/>
      <c r="B5275" s="161"/>
      <c r="C5275" s="89"/>
      <c r="D5275" s="164"/>
      <c r="E5275" s="161"/>
      <c r="H5275" s="165"/>
      <c r="J5275" s="165"/>
      <c r="L5275" s="165"/>
      <c r="N5275" s="165"/>
      <c r="P5275" s="165"/>
      <c r="R5275" s="165"/>
      <c r="T5275" s="165"/>
      <c r="V5275" s="165"/>
      <c r="X5275" s="165"/>
      <c r="Z5275" s="165"/>
      <c r="AB5275" s="165"/>
      <c r="AD5275" s="165"/>
      <c r="AF5275" s="165"/>
      <c r="AH5275" s="165"/>
      <c r="AJ5275" s="165"/>
      <c r="AL5275" s="165"/>
      <c r="AN5275" s="165"/>
      <c r="AP5275" s="165"/>
      <c r="AR5275" s="165"/>
      <c r="AT5275" s="165"/>
      <c r="AV5275" s="165"/>
      <c r="AX5275" s="165"/>
      <c r="AZ5275" s="165"/>
      <c r="BB5275" s="165"/>
    </row>
    <row r="5276" spans="1:54" s="174" customFormat="1" ht="18.399999999999999" customHeight="1" x14ac:dyDescent="0.3">
      <c r="A5276" s="182"/>
      <c r="B5276" s="160"/>
      <c r="C5276" s="64"/>
      <c r="D5276" s="161"/>
      <c r="E5276" s="161"/>
      <c r="H5276" s="165"/>
      <c r="J5276" s="165"/>
      <c r="L5276" s="165"/>
      <c r="N5276" s="165"/>
      <c r="P5276" s="165"/>
      <c r="R5276" s="165"/>
      <c r="T5276" s="165"/>
      <c r="V5276" s="165"/>
      <c r="X5276" s="165"/>
      <c r="Z5276" s="165"/>
      <c r="AB5276" s="165"/>
      <c r="AD5276" s="165"/>
      <c r="AF5276" s="165"/>
      <c r="AH5276" s="165"/>
      <c r="AJ5276" s="165"/>
      <c r="AL5276" s="165"/>
      <c r="AN5276" s="165"/>
      <c r="AP5276" s="165"/>
      <c r="AR5276" s="165"/>
      <c r="AT5276" s="165"/>
      <c r="AV5276" s="165"/>
      <c r="AX5276" s="165"/>
      <c r="AZ5276" s="165"/>
      <c r="BB5276" s="165"/>
    </row>
    <row r="5277" spans="1:54" s="174" customFormat="1" ht="18.399999999999999" customHeight="1" x14ac:dyDescent="0.3">
      <c r="A5277" s="182"/>
      <c r="B5277" s="160"/>
      <c r="C5277" s="64"/>
      <c r="D5277" s="161"/>
      <c r="E5277" s="161"/>
      <c r="N5277" s="165"/>
      <c r="P5277" s="165"/>
      <c r="R5277" s="165"/>
      <c r="T5277" s="165"/>
      <c r="V5277" s="165"/>
      <c r="X5277" s="165"/>
      <c r="Z5277" s="165"/>
      <c r="AB5277" s="165"/>
      <c r="AD5277" s="165"/>
      <c r="AF5277" s="165"/>
      <c r="AH5277" s="165"/>
      <c r="AJ5277" s="165"/>
      <c r="AL5277" s="165"/>
      <c r="AN5277" s="165"/>
      <c r="AP5277" s="165"/>
      <c r="AR5277" s="165"/>
      <c r="AT5277" s="165"/>
      <c r="AV5277" s="165"/>
      <c r="AX5277" s="165"/>
      <c r="AZ5277" s="165"/>
      <c r="BB5277" s="165"/>
    </row>
    <row r="5278" spans="1:54" s="174" customFormat="1" ht="18.399999999999999" customHeight="1" x14ac:dyDescent="0.3">
      <c r="A5278" s="182"/>
      <c r="B5278" s="160"/>
      <c r="C5278" s="64"/>
      <c r="D5278" s="161"/>
      <c r="E5278" s="161"/>
      <c r="F5278" s="165"/>
      <c r="H5278" s="165"/>
      <c r="J5278" s="165"/>
      <c r="L5278" s="165"/>
      <c r="N5278" s="165"/>
      <c r="P5278" s="165"/>
      <c r="R5278" s="165"/>
      <c r="T5278" s="165"/>
      <c r="V5278" s="165"/>
      <c r="X5278" s="165"/>
      <c r="Z5278" s="165"/>
      <c r="AB5278" s="165"/>
      <c r="AD5278" s="165"/>
      <c r="AF5278" s="165"/>
      <c r="AH5278" s="165"/>
      <c r="AJ5278" s="165"/>
      <c r="AL5278" s="165"/>
      <c r="AN5278" s="165"/>
      <c r="AP5278" s="165"/>
      <c r="AR5278" s="165"/>
      <c r="AT5278" s="165"/>
      <c r="AV5278" s="165"/>
      <c r="AX5278" s="165"/>
      <c r="AZ5278" s="165"/>
      <c r="BB5278" s="165"/>
    </row>
    <row r="5279" spans="1:54" s="174" customFormat="1" ht="18.399999999999999" customHeight="1" x14ac:dyDescent="0.3">
      <c r="A5279" s="182"/>
      <c r="B5279" s="160"/>
      <c r="C5279" s="64"/>
      <c r="D5279" s="161"/>
      <c r="E5279" s="161"/>
      <c r="F5279" s="165"/>
      <c r="H5279" s="165"/>
      <c r="J5279" s="165"/>
      <c r="L5279" s="165"/>
      <c r="N5279" s="165"/>
      <c r="P5279" s="165"/>
      <c r="R5279" s="165"/>
      <c r="T5279" s="165"/>
      <c r="V5279" s="165"/>
      <c r="X5279" s="165"/>
      <c r="Z5279" s="165"/>
      <c r="AB5279" s="165"/>
      <c r="AD5279" s="165"/>
      <c r="AF5279" s="165"/>
      <c r="AH5279" s="165"/>
      <c r="AJ5279" s="165"/>
      <c r="AL5279" s="165"/>
      <c r="AN5279" s="165"/>
      <c r="AP5279" s="165"/>
      <c r="AR5279" s="165"/>
      <c r="AT5279" s="165"/>
      <c r="AV5279" s="165"/>
      <c r="AX5279" s="165"/>
      <c r="AZ5279" s="165"/>
      <c r="BB5279" s="165"/>
    </row>
    <row r="5280" spans="1:54" s="174" customFormat="1" ht="18.399999999999999" customHeight="1" x14ac:dyDescent="0.3">
      <c r="A5280" s="206"/>
      <c r="B5280" s="161"/>
      <c r="C5280" s="89"/>
      <c r="D5280" s="177"/>
      <c r="E5280" s="161"/>
      <c r="F5280" s="165"/>
      <c r="H5280" s="165"/>
      <c r="J5280" s="165"/>
      <c r="L5280" s="165"/>
      <c r="N5280" s="165"/>
      <c r="P5280" s="165"/>
      <c r="R5280" s="165"/>
      <c r="T5280" s="165"/>
      <c r="V5280" s="165"/>
      <c r="X5280" s="165"/>
      <c r="Z5280" s="165"/>
      <c r="AB5280" s="165"/>
      <c r="AD5280" s="165"/>
      <c r="AF5280" s="165"/>
      <c r="AH5280" s="165"/>
      <c r="AJ5280" s="165"/>
      <c r="AL5280" s="165"/>
      <c r="AN5280" s="165"/>
      <c r="AP5280" s="165"/>
      <c r="AR5280" s="165"/>
      <c r="AT5280" s="165"/>
      <c r="AV5280" s="165"/>
      <c r="AX5280" s="165"/>
      <c r="AZ5280" s="165"/>
      <c r="BB5280" s="165"/>
    </row>
    <row r="5281" spans="1:54" s="174" customFormat="1" ht="18.399999999999999" customHeight="1" x14ac:dyDescent="0.3">
      <c r="A5281" s="182"/>
      <c r="B5281" s="160"/>
      <c r="C5281" s="64"/>
      <c r="D5281" s="161"/>
      <c r="E5281" s="161"/>
      <c r="H5281" s="165"/>
      <c r="J5281" s="165"/>
      <c r="L5281" s="165"/>
      <c r="N5281" s="165"/>
      <c r="P5281" s="165"/>
      <c r="R5281" s="165"/>
      <c r="T5281" s="165"/>
      <c r="V5281" s="165"/>
      <c r="X5281" s="165"/>
      <c r="Z5281" s="165"/>
      <c r="AB5281" s="165"/>
      <c r="AD5281" s="165"/>
      <c r="AF5281" s="165"/>
      <c r="AH5281" s="165"/>
      <c r="AJ5281" s="165"/>
      <c r="AL5281" s="165"/>
      <c r="AN5281" s="165"/>
      <c r="AP5281" s="165"/>
      <c r="AR5281" s="165"/>
      <c r="AT5281" s="165"/>
      <c r="AV5281" s="165"/>
      <c r="AX5281" s="165"/>
      <c r="AZ5281" s="165"/>
      <c r="BB5281" s="165"/>
    </row>
    <row r="5282" spans="1:54" s="174" customFormat="1" ht="18.399999999999999" customHeight="1" x14ac:dyDescent="0.3">
      <c r="A5282" s="182"/>
      <c r="B5282" s="160"/>
      <c r="C5282" s="64"/>
      <c r="D5282" s="161"/>
      <c r="E5282" s="161"/>
      <c r="F5282" s="165"/>
      <c r="H5282" s="165"/>
      <c r="J5282" s="165"/>
      <c r="L5282" s="165"/>
      <c r="N5282" s="165"/>
      <c r="P5282" s="165"/>
      <c r="R5282" s="165"/>
      <c r="T5282" s="165"/>
      <c r="V5282" s="165"/>
      <c r="X5282" s="165"/>
      <c r="Z5282" s="165"/>
      <c r="AB5282" s="165"/>
      <c r="AD5282" s="165"/>
      <c r="AF5282" s="165"/>
      <c r="AH5282" s="165"/>
      <c r="AJ5282" s="165"/>
      <c r="AL5282" s="165"/>
      <c r="AN5282" s="165"/>
      <c r="AP5282" s="165"/>
      <c r="AR5282" s="165"/>
      <c r="AT5282" s="165"/>
      <c r="AV5282" s="165"/>
      <c r="AX5282" s="165"/>
      <c r="AZ5282" s="165"/>
      <c r="BB5282" s="165"/>
    </row>
    <row r="5283" spans="1:54" s="174" customFormat="1" ht="18.399999999999999" customHeight="1" x14ac:dyDescent="0.3">
      <c r="A5283" s="182"/>
      <c r="B5283" s="160"/>
      <c r="C5283" s="64"/>
      <c r="D5283" s="161"/>
      <c r="E5283" s="161"/>
      <c r="H5283" s="165"/>
      <c r="J5283" s="165"/>
      <c r="L5283" s="165"/>
      <c r="N5283" s="165"/>
      <c r="P5283" s="165"/>
      <c r="R5283" s="165"/>
      <c r="T5283" s="165"/>
      <c r="V5283" s="165"/>
      <c r="X5283" s="165"/>
      <c r="Z5283" s="165"/>
      <c r="AB5283" s="165"/>
      <c r="AD5283" s="165"/>
      <c r="AF5283" s="165"/>
      <c r="AH5283" s="165"/>
      <c r="AJ5283" s="165"/>
      <c r="AL5283" s="165"/>
      <c r="AN5283" s="165"/>
      <c r="AP5283" s="165"/>
      <c r="AR5283" s="165"/>
      <c r="AT5283" s="165"/>
      <c r="AV5283" s="165"/>
      <c r="AX5283" s="165"/>
      <c r="AZ5283" s="165"/>
      <c r="BB5283" s="165"/>
    </row>
    <row r="5284" spans="1:54" s="174" customFormat="1" ht="18.399999999999999" customHeight="1" x14ac:dyDescent="0.3">
      <c r="A5284" s="182"/>
      <c r="B5284" s="160"/>
      <c r="C5284" s="64"/>
      <c r="D5284" s="161"/>
      <c r="E5284" s="161"/>
      <c r="F5284" s="165"/>
      <c r="H5284" s="165"/>
      <c r="J5284" s="165"/>
      <c r="L5284" s="165"/>
      <c r="N5284" s="165"/>
      <c r="P5284" s="165"/>
      <c r="R5284" s="165"/>
      <c r="T5284" s="165"/>
      <c r="V5284" s="165"/>
      <c r="X5284" s="165"/>
      <c r="Z5284" s="165"/>
      <c r="AB5284" s="165"/>
      <c r="AD5284" s="165"/>
      <c r="AF5284" s="165"/>
      <c r="AH5284" s="165"/>
      <c r="AJ5284" s="165"/>
      <c r="AL5284" s="165"/>
      <c r="AN5284" s="165"/>
      <c r="AP5284" s="165"/>
      <c r="AR5284" s="165"/>
      <c r="AT5284" s="165"/>
      <c r="AV5284" s="165"/>
      <c r="AX5284" s="165"/>
      <c r="AZ5284" s="165"/>
      <c r="BB5284" s="165"/>
    </row>
    <row r="5285" spans="1:54" s="174" customFormat="1" ht="18.399999999999999" customHeight="1" x14ac:dyDescent="0.3">
      <c r="A5285" s="182"/>
      <c r="B5285" s="160"/>
      <c r="C5285" s="64"/>
      <c r="D5285" s="161"/>
      <c r="E5285" s="161"/>
      <c r="H5285" s="165"/>
      <c r="J5285" s="165"/>
      <c r="L5285" s="165"/>
      <c r="N5285" s="165"/>
      <c r="P5285" s="165"/>
      <c r="R5285" s="165"/>
      <c r="T5285" s="165"/>
      <c r="V5285" s="165"/>
      <c r="X5285" s="165"/>
      <c r="Z5285" s="165"/>
      <c r="AB5285" s="165"/>
      <c r="AD5285" s="165"/>
      <c r="AF5285" s="165"/>
      <c r="AH5285" s="165"/>
      <c r="AJ5285" s="165"/>
      <c r="AL5285" s="165"/>
      <c r="AN5285" s="165"/>
      <c r="AP5285" s="165"/>
      <c r="AR5285" s="165"/>
      <c r="AT5285" s="165"/>
      <c r="AV5285" s="165"/>
      <c r="AX5285" s="165"/>
      <c r="AZ5285" s="165"/>
      <c r="BB5285" s="165"/>
    </row>
    <row r="5286" spans="1:54" s="174" customFormat="1" ht="18.399999999999999" customHeight="1" x14ac:dyDescent="0.3">
      <c r="A5286" s="206"/>
      <c r="B5286" s="161"/>
      <c r="C5286" s="89"/>
      <c r="D5286" s="177"/>
      <c r="E5286" s="161"/>
      <c r="H5286" s="165"/>
      <c r="J5286" s="165"/>
      <c r="L5286" s="165"/>
      <c r="N5286" s="165"/>
      <c r="P5286" s="165"/>
      <c r="R5286" s="165"/>
      <c r="T5286" s="165"/>
      <c r="V5286" s="165"/>
      <c r="X5286" s="165"/>
      <c r="Z5286" s="165"/>
      <c r="AB5286" s="165"/>
      <c r="AD5286" s="165"/>
      <c r="AF5286" s="165"/>
      <c r="AH5286" s="165"/>
      <c r="AJ5286" s="165"/>
      <c r="AL5286" s="165"/>
      <c r="AN5286" s="165"/>
      <c r="AP5286" s="165"/>
      <c r="AR5286" s="165"/>
      <c r="AT5286" s="165"/>
      <c r="AV5286" s="165"/>
      <c r="AX5286" s="165"/>
      <c r="AZ5286" s="165"/>
      <c r="BB5286" s="165"/>
    </row>
    <row r="5287" spans="1:54" s="174" customFormat="1" ht="18.399999999999999" customHeight="1" x14ac:dyDescent="0.3">
      <c r="A5287" s="182"/>
      <c r="B5287" s="160"/>
      <c r="C5287" s="64"/>
      <c r="D5287" s="161"/>
      <c r="E5287" s="161"/>
      <c r="P5287" s="165"/>
      <c r="R5287" s="165"/>
      <c r="T5287" s="165"/>
      <c r="V5287" s="165"/>
      <c r="X5287" s="165"/>
      <c r="Z5287" s="165"/>
      <c r="AB5287" s="165"/>
      <c r="AD5287" s="165"/>
      <c r="AF5287" s="165"/>
      <c r="AH5287" s="165"/>
      <c r="AJ5287" s="165"/>
      <c r="AL5287" s="165"/>
      <c r="AN5287" s="165"/>
      <c r="AP5287" s="165"/>
      <c r="AR5287" s="165"/>
      <c r="AT5287" s="165"/>
      <c r="AV5287" s="165"/>
      <c r="AX5287" s="165"/>
      <c r="AZ5287" s="165"/>
      <c r="BB5287" s="165"/>
    </row>
    <row r="5288" spans="1:54" s="174" customFormat="1" ht="18.399999999999999" customHeight="1" x14ac:dyDescent="0.3">
      <c r="A5288" s="182"/>
      <c r="B5288" s="160"/>
      <c r="C5288" s="64"/>
      <c r="D5288" s="161"/>
      <c r="E5288" s="161"/>
      <c r="N5288" s="165"/>
      <c r="P5288" s="165"/>
      <c r="R5288" s="165"/>
      <c r="T5288" s="165"/>
      <c r="V5288" s="165"/>
      <c r="X5288" s="165"/>
      <c r="Z5288" s="165"/>
      <c r="AB5288" s="165"/>
      <c r="AD5288" s="165"/>
      <c r="AF5288" s="165"/>
      <c r="AH5288" s="165"/>
      <c r="AJ5288" s="165"/>
      <c r="AL5288" s="165"/>
      <c r="AN5288" s="165"/>
      <c r="AP5288" s="165"/>
      <c r="AR5288" s="165"/>
      <c r="AT5288" s="165"/>
      <c r="AV5288" s="165"/>
      <c r="AX5288" s="165"/>
      <c r="AZ5288" s="165"/>
      <c r="BB5288" s="165"/>
    </row>
    <row r="5289" spans="1:54" s="174" customFormat="1" ht="18.399999999999999" customHeight="1" x14ac:dyDescent="0.3">
      <c r="A5289" s="206"/>
      <c r="B5289" s="161"/>
      <c r="C5289" s="64"/>
      <c r="D5289" s="177"/>
      <c r="E5289" s="161"/>
      <c r="H5289" s="165"/>
      <c r="J5289" s="165"/>
      <c r="L5289" s="165"/>
      <c r="N5289" s="165"/>
      <c r="P5289" s="165"/>
      <c r="R5289" s="165"/>
      <c r="T5289" s="165"/>
      <c r="V5289" s="165"/>
      <c r="X5289" s="165"/>
      <c r="Z5289" s="165"/>
      <c r="AB5289" s="165"/>
      <c r="AD5289" s="165"/>
      <c r="AF5289" s="165"/>
      <c r="AH5289" s="165"/>
      <c r="AJ5289" s="165"/>
      <c r="AL5289" s="165"/>
      <c r="AN5289" s="165"/>
      <c r="AP5289" s="165"/>
      <c r="AR5289" s="165"/>
      <c r="AT5289" s="165"/>
      <c r="AV5289" s="165"/>
      <c r="AX5289" s="165"/>
      <c r="AZ5289" s="165"/>
      <c r="BB5289" s="165"/>
    </row>
    <row r="5290" spans="1:54" s="174" customFormat="1" ht="18.399999999999999" customHeight="1" x14ac:dyDescent="0.3">
      <c r="A5290" s="182"/>
      <c r="B5290" s="160"/>
      <c r="C5290" s="64"/>
      <c r="D5290" s="161"/>
      <c r="E5290" s="161"/>
      <c r="F5290" s="165"/>
      <c r="H5290" s="165"/>
      <c r="J5290" s="165"/>
      <c r="L5290" s="165"/>
      <c r="N5290" s="165"/>
      <c r="P5290" s="165"/>
      <c r="R5290" s="165"/>
      <c r="T5290" s="165"/>
      <c r="V5290" s="165"/>
      <c r="X5290" s="165"/>
      <c r="Z5290" s="165"/>
      <c r="AB5290" s="165"/>
      <c r="AD5290" s="165"/>
      <c r="AF5290" s="165"/>
      <c r="AH5290" s="165"/>
      <c r="AJ5290" s="165"/>
      <c r="AL5290" s="165"/>
      <c r="AN5290" s="165"/>
      <c r="AP5290" s="165"/>
      <c r="AR5290" s="165"/>
      <c r="AT5290" s="165"/>
      <c r="AV5290" s="165"/>
      <c r="AX5290" s="165"/>
      <c r="AZ5290" s="165"/>
      <c r="BB5290" s="165"/>
    </row>
    <row r="5291" spans="1:54" s="174" customFormat="1" ht="18.399999999999999" customHeight="1" x14ac:dyDescent="0.3">
      <c r="A5291" s="182"/>
      <c r="B5291" s="161"/>
      <c r="C5291" s="89"/>
      <c r="D5291" s="177"/>
      <c r="E5291" s="161"/>
      <c r="H5291" s="165"/>
      <c r="J5291" s="165"/>
      <c r="L5291" s="165"/>
      <c r="N5291" s="165"/>
      <c r="P5291" s="165"/>
      <c r="R5291" s="165"/>
      <c r="T5291" s="165"/>
      <c r="V5291" s="165"/>
      <c r="X5291" s="165"/>
      <c r="Z5291" s="165"/>
      <c r="AB5291" s="165"/>
      <c r="AD5291" s="165"/>
      <c r="AF5291" s="165"/>
      <c r="AH5291" s="165"/>
      <c r="AJ5291" s="165"/>
      <c r="AL5291" s="165"/>
      <c r="AN5291" s="165"/>
      <c r="AP5291" s="165"/>
      <c r="AR5291" s="165"/>
      <c r="AT5291" s="165"/>
      <c r="AV5291" s="165"/>
      <c r="AX5291" s="165"/>
      <c r="AZ5291" s="165"/>
      <c r="BB5291" s="165"/>
    </row>
    <row r="5292" spans="1:54" s="174" customFormat="1" ht="18.399999999999999" customHeight="1" x14ac:dyDescent="0.3">
      <c r="A5292" s="182"/>
      <c r="B5292" s="160"/>
      <c r="C5292" s="64"/>
      <c r="D5292" s="161"/>
      <c r="E5292" s="161"/>
      <c r="H5292" s="165"/>
      <c r="J5292" s="165"/>
      <c r="L5292" s="165"/>
      <c r="N5292" s="165"/>
      <c r="P5292" s="165"/>
      <c r="R5292" s="165"/>
      <c r="T5292" s="165"/>
      <c r="V5292" s="165"/>
      <c r="X5292" s="165"/>
      <c r="Z5292" s="165"/>
      <c r="AB5292" s="165"/>
      <c r="AD5292" s="165"/>
      <c r="AF5292" s="165"/>
      <c r="AH5292" s="165"/>
      <c r="AJ5292" s="165"/>
      <c r="AL5292" s="165"/>
      <c r="AN5292" s="165"/>
      <c r="AP5292" s="165"/>
      <c r="AR5292" s="165"/>
      <c r="AT5292" s="165"/>
      <c r="AV5292" s="165"/>
      <c r="AX5292" s="165"/>
      <c r="AZ5292" s="165"/>
      <c r="BB5292" s="165"/>
    </row>
    <row r="5293" spans="1:54" s="174" customFormat="1" ht="18.399999999999999" customHeight="1" x14ac:dyDescent="0.3">
      <c r="A5293" s="182"/>
      <c r="B5293" s="160"/>
      <c r="C5293" s="64"/>
      <c r="D5293" s="161"/>
      <c r="E5293" s="161"/>
      <c r="H5293" s="165"/>
      <c r="J5293" s="165"/>
      <c r="L5293" s="165"/>
      <c r="N5293" s="165"/>
      <c r="P5293" s="165"/>
      <c r="R5293" s="165"/>
      <c r="T5293" s="165"/>
      <c r="V5293" s="165"/>
      <c r="X5293" s="165"/>
      <c r="Z5293" s="165"/>
      <c r="AB5293" s="165"/>
      <c r="AD5293" s="165"/>
      <c r="AF5293" s="165"/>
      <c r="AH5293" s="165"/>
      <c r="AJ5293" s="165"/>
      <c r="AL5293" s="165"/>
      <c r="AN5293" s="165"/>
      <c r="AP5293" s="165"/>
      <c r="AR5293" s="165"/>
      <c r="AT5293" s="165"/>
      <c r="AV5293" s="165"/>
      <c r="AX5293" s="165"/>
      <c r="AZ5293" s="165"/>
      <c r="BB5293" s="165"/>
    </row>
    <row r="5294" spans="1:54" s="174" customFormat="1" ht="18.399999999999999" customHeight="1" x14ac:dyDescent="0.3">
      <c r="A5294" s="182"/>
      <c r="B5294" s="160"/>
      <c r="C5294" s="64"/>
      <c r="D5294" s="161"/>
      <c r="E5294" s="161"/>
      <c r="L5294" s="164"/>
      <c r="N5294" s="164"/>
      <c r="P5294" s="164"/>
      <c r="R5294" s="164"/>
      <c r="T5294" s="164"/>
      <c r="V5294" s="164"/>
      <c r="X5294" s="164"/>
      <c r="Z5294" s="164"/>
      <c r="AB5294" s="164"/>
      <c r="AD5294" s="164"/>
      <c r="AF5294" s="164"/>
      <c r="AH5294" s="164"/>
      <c r="AJ5294" s="164"/>
      <c r="AL5294" s="164"/>
      <c r="AN5294" s="164"/>
      <c r="AP5294" s="164"/>
      <c r="AR5294" s="164"/>
      <c r="AT5294" s="164"/>
      <c r="AV5294" s="164"/>
      <c r="AX5294" s="164"/>
      <c r="AZ5294" s="164"/>
      <c r="BB5294" s="164"/>
    </row>
    <row r="5295" spans="1:54" s="174" customFormat="1" ht="18.399999999999999" customHeight="1" x14ac:dyDescent="0.3">
      <c r="A5295" s="182"/>
      <c r="B5295" s="160"/>
      <c r="C5295" s="64"/>
      <c r="D5295" s="161"/>
      <c r="E5295" s="161"/>
      <c r="F5295" s="165"/>
      <c r="H5295" s="165"/>
      <c r="J5295" s="165"/>
      <c r="L5295" s="165"/>
      <c r="N5295" s="165"/>
      <c r="P5295" s="165"/>
      <c r="R5295" s="165"/>
      <c r="T5295" s="165"/>
      <c r="V5295" s="165"/>
      <c r="X5295" s="165"/>
      <c r="Z5295" s="165"/>
      <c r="AB5295" s="165"/>
      <c r="AD5295" s="165"/>
      <c r="AF5295" s="165"/>
      <c r="AH5295" s="165"/>
      <c r="AJ5295" s="165"/>
      <c r="AL5295" s="165"/>
      <c r="AN5295" s="165"/>
      <c r="AP5295" s="165"/>
      <c r="AR5295" s="165"/>
      <c r="AT5295" s="165"/>
      <c r="AV5295" s="165"/>
      <c r="AX5295" s="165"/>
      <c r="AZ5295" s="165"/>
      <c r="BB5295" s="165"/>
    </row>
    <row r="5296" spans="1:54" s="174" customFormat="1" ht="18.399999999999999" customHeight="1" x14ac:dyDescent="0.3">
      <c r="A5296" s="182"/>
      <c r="B5296" s="160"/>
      <c r="C5296" s="64"/>
      <c r="D5296" s="161"/>
      <c r="E5296" s="161"/>
      <c r="F5296" s="165"/>
      <c r="H5296" s="165"/>
      <c r="J5296" s="165"/>
      <c r="L5296" s="165"/>
      <c r="N5296" s="165"/>
      <c r="P5296" s="165"/>
      <c r="R5296" s="165"/>
      <c r="T5296" s="165"/>
      <c r="V5296" s="165"/>
      <c r="X5296" s="165"/>
      <c r="Z5296" s="165"/>
      <c r="AB5296" s="165"/>
      <c r="AD5296" s="165"/>
      <c r="AF5296" s="165"/>
      <c r="AH5296" s="165"/>
      <c r="AJ5296" s="165"/>
      <c r="AL5296" s="165"/>
      <c r="AN5296" s="165"/>
      <c r="AP5296" s="165"/>
      <c r="AR5296" s="165"/>
      <c r="AT5296" s="165"/>
      <c r="AV5296" s="165"/>
      <c r="AX5296" s="165"/>
      <c r="AZ5296" s="165"/>
      <c r="BB5296" s="165"/>
    </row>
    <row r="5297" spans="1:54" s="174" customFormat="1" ht="18.399999999999999" customHeight="1" x14ac:dyDescent="0.3">
      <c r="A5297" s="180"/>
      <c r="B5297" s="173"/>
      <c r="C5297" s="80"/>
      <c r="D5297" s="161"/>
      <c r="E5297" s="161"/>
      <c r="J5297" s="165"/>
      <c r="L5297" s="165"/>
      <c r="N5297" s="165"/>
      <c r="P5297" s="165"/>
      <c r="R5297" s="165"/>
      <c r="T5297" s="165"/>
      <c r="V5297" s="165"/>
      <c r="X5297" s="165"/>
      <c r="Z5297" s="165"/>
      <c r="AB5297" s="165"/>
      <c r="AD5297" s="165"/>
      <c r="AF5297" s="165"/>
      <c r="AH5297" s="165"/>
      <c r="AJ5297" s="165"/>
      <c r="AL5297" s="165"/>
      <c r="AN5297" s="165"/>
      <c r="AP5297" s="165"/>
      <c r="AR5297" s="165"/>
      <c r="AT5297" s="165"/>
      <c r="AV5297" s="165"/>
      <c r="AX5297" s="165"/>
      <c r="AZ5297" s="165"/>
      <c r="BB5297" s="165"/>
    </row>
    <row r="5298" spans="1:54" s="174" customFormat="1" ht="18.399999999999999" customHeight="1" x14ac:dyDescent="0.3">
      <c r="A5298" s="182"/>
      <c r="B5298" s="160"/>
      <c r="C5298" s="64"/>
      <c r="D5298" s="161"/>
      <c r="E5298" s="161"/>
      <c r="F5298" s="165"/>
      <c r="H5298" s="178"/>
      <c r="J5298" s="178"/>
      <c r="L5298" s="178"/>
      <c r="N5298" s="178"/>
      <c r="P5298" s="178"/>
      <c r="R5298" s="178"/>
      <c r="T5298" s="178"/>
      <c r="V5298" s="178"/>
      <c r="X5298" s="178"/>
      <c r="Z5298" s="178"/>
      <c r="AB5298" s="178"/>
      <c r="AD5298" s="178"/>
      <c r="AF5298" s="178"/>
      <c r="AH5298" s="178"/>
      <c r="AJ5298" s="178"/>
      <c r="AL5298" s="178"/>
      <c r="AN5298" s="178"/>
      <c r="AP5298" s="178"/>
      <c r="AR5298" s="178"/>
      <c r="AT5298" s="178"/>
      <c r="AV5298" s="178"/>
      <c r="AX5298" s="178"/>
      <c r="AZ5298" s="178"/>
      <c r="BB5298" s="178"/>
    </row>
    <row r="5299" spans="1:54" s="174" customFormat="1" ht="18.399999999999999" customHeight="1" x14ac:dyDescent="0.3">
      <c r="A5299" s="182"/>
      <c r="B5299" s="160"/>
      <c r="C5299" s="64"/>
      <c r="D5299" s="161"/>
      <c r="E5299" s="161"/>
      <c r="F5299" s="165"/>
      <c r="H5299" s="165"/>
      <c r="J5299" s="165"/>
      <c r="L5299" s="165"/>
      <c r="N5299" s="165"/>
      <c r="P5299" s="165"/>
      <c r="R5299" s="165"/>
      <c r="T5299" s="165"/>
      <c r="V5299" s="165"/>
      <c r="X5299" s="165"/>
      <c r="Z5299" s="165"/>
      <c r="AB5299" s="165"/>
      <c r="AD5299" s="165"/>
      <c r="AF5299" s="165"/>
      <c r="AH5299" s="165"/>
      <c r="AJ5299" s="165"/>
      <c r="AL5299" s="165"/>
      <c r="AN5299" s="165"/>
      <c r="AP5299" s="165"/>
      <c r="AR5299" s="165"/>
      <c r="AT5299" s="165"/>
      <c r="AV5299" s="165"/>
      <c r="AX5299" s="165"/>
      <c r="AZ5299" s="165"/>
      <c r="BB5299" s="165"/>
    </row>
    <row r="5300" spans="1:54" s="174" customFormat="1" ht="18.399999999999999" customHeight="1" x14ac:dyDescent="0.3">
      <c r="A5300" s="182"/>
      <c r="B5300" s="160"/>
      <c r="C5300" s="64"/>
      <c r="D5300" s="161"/>
      <c r="E5300" s="161"/>
      <c r="H5300" s="165"/>
      <c r="J5300" s="165"/>
      <c r="L5300" s="165"/>
      <c r="N5300" s="165"/>
      <c r="P5300" s="165"/>
      <c r="R5300" s="165"/>
      <c r="T5300" s="165"/>
      <c r="V5300" s="165"/>
      <c r="X5300" s="165"/>
      <c r="Z5300" s="165"/>
      <c r="AB5300" s="165"/>
      <c r="AD5300" s="165"/>
      <c r="AF5300" s="165"/>
      <c r="AH5300" s="165"/>
      <c r="AJ5300" s="165"/>
      <c r="AL5300" s="165"/>
      <c r="AN5300" s="165"/>
      <c r="AP5300" s="165"/>
      <c r="AR5300" s="165"/>
      <c r="AT5300" s="165"/>
      <c r="AV5300" s="165"/>
      <c r="AX5300" s="165"/>
      <c r="AZ5300" s="165"/>
      <c r="BB5300" s="165"/>
    </row>
    <row r="5301" spans="1:54" s="174" customFormat="1" ht="18.399999999999999" customHeight="1" x14ac:dyDescent="0.3">
      <c r="A5301" s="200"/>
      <c r="B5301" s="173"/>
      <c r="C5301" s="67"/>
      <c r="D5301" s="161"/>
      <c r="E5301" s="161"/>
      <c r="H5301" s="165"/>
      <c r="J5301" s="165"/>
      <c r="L5301" s="165"/>
      <c r="N5301" s="165"/>
      <c r="P5301" s="165"/>
      <c r="R5301" s="165"/>
      <c r="T5301" s="165"/>
      <c r="V5301" s="165"/>
      <c r="X5301" s="165"/>
      <c r="Z5301" s="165"/>
      <c r="AB5301" s="165"/>
      <c r="AD5301" s="165"/>
      <c r="AF5301" s="165"/>
      <c r="AH5301" s="165"/>
      <c r="AJ5301" s="165"/>
      <c r="AL5301" s="165"/>
      <c r="AN5301" s="165"/>
      <c r="AP5301" s="165"/>
      <c r="AR5301" s="165"/>
      <c r="AT5301" s="165"/>
      <c r="AV5301" s="165"/>
      <c r="AX5301" s="165"/>
      <c r="AZ5301" s="165"/>
      <c r="BB5301" s="165"/>
    </row>
    <row r="5302" spans="1:54" s="174" customFormat="1" ht="18.399999999999999" customHeight="1" x14ac:dyDescent="0.3">
      <c r="A5302" s="182"/>
      <c r="B5302" s="160"/>
      <c r="C5302" s="64"/>
      <c r="D5302" s="161"/>
      <c r="E5302" s="161"/>
      <c r="H5302" s="165"/>
      <c r="J5302" s="165"/>
      <c r="L5302" s="165"/>
      <c r="N5302" s="165"/>
      <c r="P5302" s="165"/>
      <c r="R5302" s="165"/>
      <c r="T5302" s="165"/>
      <c r="V5302" s="165"/>
      <c r="X5302" s="165"/>
      <c r="Z5302" s="165"/>
      <c r="AB5302" s="165"/>
      <c r="AD5302" s="165"/>
      <c r="AF5302" s="165"/>
      <c r="AH5302" s="165"/>
      <c r="AJ5302" s="165"/>
      <c r="AL5302" s="165"/>
      <c r="AN5302" s="165"/>
      <c r="AP5302" s="165"/>
      <c r="AR5302" s="165"/>
      <c r="AT5302" s="165"/>
      <c r="AV5302" s="165"/>
      <c r="AX5302" s="165"/>
      <c r="AZ5302" s="165"/>
      <c r="BB5302" s="165"/>
    </row>
    <row r="5303" spans="1:54" s="174" customFormat="1" ht="18.399999999999999" customHeight="1" x14ac:dyDescent="0.3">
      <c r="A5303" s="182"/>
      <c r="B5303" s="161"/>
      <c r="C5303" s="89"/>
      <c r="D5303" s="164"/>
      <c r="E5303" s="161"/>
      <c r="H5303" s="165"/>
      <c r="J5303" s="165"/>
      <c r="L5303" s="165"/>
      <c r="N5303" s="165"/>
      <c r="P5303" s="165"/>
      <c r="R5303" s="165"/>
      <c r="T5303" s="165"/>
      <c r="V5303" s="165"/>
      <c r="X5303" s="165"/>
      <c r="Z5303" s="165"/>
      <c r="AB5303" s="165"/>
      <c r="AD5303" s="165"/>
      <c r="AF5303" s="165"/>
      <c r="AH5303" s="165"/>
      <c r="AJ5303" s="165"/>
      <c r="AL5303" s="165"/>
      <c r="AN5303" s="165"/>
      <c r="AP5303" s="165"/>
      <c r="AR5303" s="165"/>
      <c r="AT5303" s="165"/>
      <c r="AV5303" s="165"/>
      <c r="AX5303" s="165"/>
      <c r="AZ5303" s="165"/>
      <c r="BB5303" s="165"/>
    </row>
    <row r="5304" spans="1:54" s="174" customFormat="1" ht="18.399999999999999" customHeight="1" x14ac:dyDescent="0.3">
      <c r="A5304" s="182"/>
      <c r="B5304" s="160"/>
      <c r="C5304" s="64"/>
      <c r="D5304" s="161"/>
      <c r="E5304" s="161"/>
      <c r="H5304" s="165"/>
      <c r="J5304" s="165"/>
      <c r="L5304" s="165"/>
      <c r="N5304" s="165"/>
      <c r="P5304" s="165"/>
      <c r="R5304" s="165"/>
      <c r="T5304" s="165"/>
      <c r="V5304" s="165"/>
      <c r="X5304" s="165"/>
      <c r="Z5304" s="165"/>
      <c r="AB5304" s="165"/>
      <c r="AD5304" s="165"/>
      <c r="AF5304" s="165"/>
      <c r="AH5304" s="165"/>
      <c r="AJ5304" s="165"/>
      <c r="AL5304" s="165"/>
      <c r="AN5304" s="165"/>
      <c r="AP5304" s="165"/>
      <c r="AR5304" s="165"/>
      <c r="AT5304" s="165"/>
      <c r="AV5304" s="165"/>
      <c r="AX5304" s="165"/>
      <c r="AZ5304" s="165"/>
      <c r="BB5304" s="165"/>
    </row>
    <row r="5305" spans="1:54" s="174" customFormat="1" ht="18.399999999999999" customHeight="1" x14ac:dyDescent="0.3">
      <c r="A5305" s="182"/>
      <c r="B5305" s="160"/>
      <c r="C5305" s="64"/>
      <c r="D5305" s="161"/>
      <c r="E5305" s="161"/>
      <c r="F5305" s="165"/>
      <c r="H5305" s="165"/>
      <c r="J5305" s="165"/>
      <c r="L5305" s="165"/>
      <c r="N5305" s="165"/>
      <c r="P5305" s="165"/>
      <c r="R5305" s="165"/>
      <c r="T5305" s="165"/>
      <c r="V5305" s="165"/>
      <c r="X5305" s="165"/>
      <c r="Z5305" s="165"/>
      <c r="AB5305" s="165"/>
      <c r="AD5305" s="165"/>
      <c r="AF5305" s="165"/>
      <c r="AH5305" s="165"/>
      <c r="AJ5305" s="165"/>
      <c r="AL5305" s="165"/>
      <c r="AN5305" s="165"/>
      <c r="AP5305" s="165"/>
      <c r="AR5305" s="165"/>
      <c r="AT5305" s="165"/>
      <c r="AV5305" s="165"/>
      <c r="AX5305" s="165"/>
      <c r="AZ5305" s="165"/>
      <c r="BB5305" s="165"/>
    </row>
    <row r="5306" spans="1:54" s="174" customFormat="1" ht="18.399999999999999" customHeight="1" x14ac:dyDescent="0.3">
      <c r="A5306" s="182"/>
      <c r="B5306" s="160"/>
      <c r="C5306" s="64"/>
      <c r="D5306" s="161"/>
      <c r="E5306" s="161"/>
      <c r="F5306" s="165"/>
      <c r="H5306" s="165"/>
      <c r="J5306" s="165"/>
      <c r="L5306" s="165"/>
      <c r="N5306" s="165"/>
      <c r="P5306" s="165"/>
      <c r="R5306" s="165"/>
      <c r="T5306" s="165"/>
      <c r="V5306" s="165"/>
      <c r="X5306" s="165"/>
      <c r="Z5306" s="165"/>
      <c r="AB5306" s="165"/>
      <c r="AD5306" s="165"/>
      <c r="AF5306" s="165"/>
      <c r="AH5306" s="165"/>
      <c r="AJ5306" s="165"/>
      <c r="AL5306" s="165"/>
      <c r="AN5306" s="165"/>
      <c r="AP5306" s="165"/>
      <c r="AR5306" s="165"/>
      <c r="AT5306" s="165"/>
      <c r="AV5306" s="165"/>
      <c r="AX5306" s="165"/>
      <c r="AZ5306" s="165"/>
      <c r="BB5306" s="165"/>
    </row>
    <row r="5307" spans="1:54" s="174" customFormat="1" ht="18.399999999999999" customHeight="1" x14ac:dyDescent="0.3">
      <c r="A5307" s="182"/>
      <c r="B5307" s="160"/>
      <c r="C5307" s="64"/>
      <c r="D5307" s="161"/>
      <c r="E5307" s="161"/>
      <c r="H5307" s="164"/>
      <c r="J5307" s="164"/>
      <c r="L5307" s="164"/>
      <c r="N5307" s="164"/>
      <c r="P5307" s="164"/>
      <c r="R5307" s="164"/>
      <c r="T5307" s="164"/>
      <c r="V5307" s="164"/>
      <c r="X5307" s="164"/>
      <c r="Z5307" s="164"/>
      <c r="AB5307" s="164"/>
      <c r="AD5307" s="164"/>
      <c r="AF5307" s="164"/>
      <c r="AH5307" s="164"/>
      <c r="AJ5307" s="164"/>
      <c r="AL5307" s="164"/>
      <c r="AN5307" s="164"/>
      <c r="AP5307" s="164"/>
      <c r="AR5307" s="164"/>
      <c r="AT5307" s="164"/>
      <c r="AV5307" s="164"/>
      <c r="AX5307" s="164"/>
      <c r="AZ5307" s="164"/>
      <c r="BB5307" s="164"/>
    </row>
    <row r="5308" spans="1:54" s="174" customFormat="1" ht="18.399999999999999" customHeight="1" x14ac:dyDescent="0.3">
      <c r="A5308" s="206"/>
      <c r="B5308" s="161"/>
      <c r="C5308" s="64"/>
      <c r="D5308" s="161"/>
      <c r="E5308" s="161"/>
      <c r="H5308" s="165"/>
      <c r="J5308" s="165"/>
      <c r="L5308" s="165"/>
      <c r="N5308" s="165"/>
      <c r="P5308" s="165"/>
      <c r="R5308" s="165"/>
      <c r="T5308" s="165"/>
      <c r="V5308" s="165"/>
      <c r="X5308" s="165"/>
      <c r="Z5308" s="165"/>
      <c r="AB5308" s="165"/>
      <c r="AD5308" s="165"/>
      <c r="AF5308" s="165"/>
      <c r="AH5308" s="165"/>
      <c r="AJ5308" s="165"/>
      <c r="AL5308" s="165"/>
      <c r="AN5308" s="165"/>
      <c r="AP5308" s="165"/>
      <c r="AR5308" s="165"/>
      <c r="AT5308" s="165"/>
      <c r="AV5308" s="165"/>
      <c r="AX5308" s="165"/>
      <c r="AZ5308" s="165"/>
      <c r="BB5308" s="165"/>
    </row>
    <row r="5309" spans="1:54" s="174" customFormat="1" ht="18.399999999999999" customHeight="1" x14ac:dyDescent="0.3">
      <c r="A5309" s="207"/>
      <c r="B5309" s="179"/>
      <c r="C5309" s="80"/>
      <c r="D5309" s="161"/>
      <c r="E5309" s="161"/>
      <c r="H5309" s="165"/>
      <c r="J5309" s="165"/>
      <c r="L5309" s="165"/>
      <c r="N5309" s="165"/>
      <c r="P5309" s="165"/>
      <c r="R5309" s="165"/>
      <c r="T5309" s="165"/>
      <c r="V5309" s="165"/>
      <c r="X5309" s="165"/>
      <c r="Z5309" s="165"/>
      <c r="AB5309" s="165"/>
      <c r="AD5309" s="165"/>
      <c r="AF5309" s="165"/>
      <c r="AH5309" s="165"/>
      <c r="AJ5309" s="165"/>
      <c r="AL5309" s="165"/>
      <c r="AN5309" s="165"/>
      <c r="AP5309" s="165"/>
      <c r="AR5309" s="165"/>
      <c r="AT5309" s="165"/>
      <c r="AV5309" s="165"/>
      <c r="AX5309" s="165"/>
      <c r="AZ5309" s="165"/>
      <c r="BB5309" s="165"/>
    </row>
    <row r="5310" spans="1:54" s="174" customFormat="1" ht="18.399999999999999" customHeight="1" x14ac:dyDescent="0.3">
      <c r="A5310" s="206"/>
      <c r="B5310" s="161"/>
      <c r="C5310" s="89"/>
      <c r="D5310" s="177"/>
      <c r="E5310" s="161"/>
      <c r="H5310" s="165"/>
      <c r="J5310" s="165"/>
      <c r="L5310" s="165"/>
      <c r="N5310" s="165"/>
      <c r="P5310" s="165"/>
      <c r="R5310" s="165"/>
      <c r="T5310" s="165"/>
      <c r="V5310" s="165"/>
      <c r="X5310" s="165"/>
      <c r="Z5310" s="165"/>
      <c r="AB5310" s="165"/>
      <c r="AD5310" s="165"/>
      <c r="AF5310" s="165"/>
      <c r="AH5310" s="165"/>
      <c r="AJ5310" s="165"/>
      <c r="AL5310" s="165"/>
      <c r="AN5310" s="165"/>
      <c r="AP5310" s="165"/>
      <c r="AR5310" s="165"/>
      <c r="AT5310" s="165"/>
      <c r="AV5310" s="165"/>
      <c r="AX5310" s="165"/>
      <c r="AZ5310" s="165"/>
      <c r="BB5310" s="165"/>
    </row>
    <row r="5311" spans="1:54" s="174" customFormat="1" ht="18.399999999999999" customHeight="1" x14ac:dyDescent="0.3">
      <c r="A5311" s="182"/>
      <c r="B5311" s="160"/>
      <c r="C5311" s="64"/>
      <c r="D5311" s="161"/>
      <c r="E5311" s="161"/>
      <c r="H5311" s="165"/>
      <c r="J5311" s="165"/>
      <c r="L5311" s="165"/>
      <c r="N5311" s="165"/>
      <c r="P5311" s="165"/>
      <c r="R5311" s="165"/>
      <c r="T5311" s="165"/>
      <c r="V5311" s="165"/>
      <c r="X5311" s="165"/>
      <c r="Z5311" s="165"/>
      <c r="AB5311" s="165"/>
      <c r="AD5311" s="165"/>
      <c r="AF5311" s="165"/>
      <c r="AH5311" s="165"/>
      <c r="AJ5311" s="165"/>
      <c r="AL5311" s="165"/>
      <c r="AN5311" s="165"/>
      <c r="AP5311" s="165"/>
      <c r="AR5311" s="165"/>
      <c r="AT5311" s="165"/>
      <c r="AV5311" s="165"/>
      <c r="AX5311" s="165"/>
      <c r="AZ5311" s="165"/>
      <c r="BB5311" s="165"/>
    </row>
    <row r="5312" spans="1:54" s="174" customFormat="1" ht="18.399999999999999" customHeight="1" x14ac:dyDescent="0.3">
      <c r="A5312" s="182"/>
      <c r="B5312" s="160"/>
      <c r="C5312" s="64"/>
      <c r="D5312" s="161"/>
      <c r="E5312" s="161"/>
      <c r="H5312" s="165"/>
      <c r="J5312" s="165"/>
      <c r="L5312" s="165"/>
      <c r="N5312" s="165"/>
      <c r="P5312" s="165"/>
      <c r="R5312" s="165"/>
      <c r="T5312" s="165"/>
      <c r="V5312" s="165"/>
      <c r="X5312" s="165"/>
      <c r="Z5312" s="165"/>
      <c r="AB5312" s="165"/>
      <c r="AD5312" s="165"/>
      <c r="AF5312" s="165"/>
      <c r="AH5312" s="165"/>
      <c r="AJ5312" s="165"/>
      <c r="AL5312" s="165"/>
      <c r="AN5312" s="165"/>
      <c r="AP5312" s="165"/>
      <c r="AR5312" s="165"/>
      <c r="AT5312" s="165"/>
      <c r="AV5312" s="165"/>
      <c r="AX5312" s="165"/>
      <c r="AZ5312" s="165"/>
      <c r="BB5312" s="165"/>
    </row>
    <row r="5313" spans="1:54" ht="18.399999999999999" customHeight="1" x14ac:dyDescent="0.3">
      <c r="A5313" s="207"/>
      <c r="B5313" s="179"/>
      <c r="C5313" s="80"/>
      <c r="D5313" s="161"/>
      <c r="F5313" s="174"/>
    </row>
    <row r="5314" spans="1:54" s="174" customFormat="1" ht="18.399999999999999" customHeight="1" x14ac:dyDescent="0.3">
      <c r="A5314" s="182"/>
      <c r="B5314" s="160"/>
      <c r="C5314" s="64"/>
      <c r="D5314" s="161"/>
      <c r="E5314" s="161"/>
      <c r="F5314" s="165"/>
      <c r="H5314" s="165"/>
      <c r="J5314" s="165"/>
      <c r="L5314" s="165"/>
      <c r="N5314" s="165"/>
      <c r="P5314" s="165"/>
      <c r="R5314" s="165"/>
      <c r="T5314" s="165"/>
      <c r="V5314" s="165"/>
      <c r="X5314" s="165"/>
      <c r="Z5314" s="165"/>
      <c r="AB5314" s="165"/>
      <c r="AD5314" s="165"/>
      <c r="AF5314" s="165"/>
      <c r="AH5314" s="165"/>
      <c r="AJ5314" s="165"/>
      <c r="AL5314" s="165"/>
      <c r="AN5314" s="165"/>
      <c r="AP5314" s="165"/>
      <c r="AR5314" s="165"/>
      <c r="AT5314" s="165"/>
      <c r="AV5314" s="165"/>
      <c r="AX5314" s="165"/>
      <c r="AZ5314" s="165"/>
      <c r="BB5314" s="165"/>
    </row>
    <row r="5315" spans="1:54" s="174" customFormat="1" ht="18.399999999999999" customHeight="1" x14ac:dyDescent="0.3">
      <c r="A5315" s="182"/>
      <c r="B5315" s="160"/>
      <c r="C5315" s="64"/>
      <c r="D5315" s="161"/>
      <c r="E5315" s="161"/>
      <c r="F5315" s="165"/>
      <c r="H5315" s="165"/>
      <c r="J5315" s="165"/>
      <c r="L5315" s="165"/>
      <c r="N5315" s="165"/>
      <c r="P5315" s="165"/>
      <c r="R5315" s="165"/>
      <c r="T5315" s="165"/>
      <c r="V5315" s="165"/>
      <c r="X5315" s="165"/>
      <c r="Z5315" s="165"/>
      <c r="AB5315" s="165"/>
      <c r="AD5315" s="165"/>
      <c r="AF5315" s="165"/>
      <c r="AH5315" s="165"/>
      <c r="AJ5315" s="165"/>
      <c r="AL5315" s="165"/>
      <c r="AN5315" s="165"/>
      <c r="AP5315" s="165"/>
      <c r="AR5315" s="165"/>
      <c r="AT5315" s="165"/>
      <c r="AV5315" s="165"/>
      <c r="AX5315" s="165"/>
      <c r="AZ5315" s="165"/>
      <c r="BB5315" s="165"/>
    </row>
    <row r="5316" spans="1:54" s="174" customFormat="1" ht="18.399999999999999" customHeight="1" x14ac:dyDescent="0.3">
      <c r="A5316" s="206"/>
      <c r="B5316" s="161"/>
      <c r="C5316" s="89"/>
      <c r="D5316" s="177"/>
      <c r="E5316" s="161"/>
      <c r="H5316" s="165"/>
      <c r="J5316" s="165"/>
      <c r="L5316" s="165"/>
      <c r="N5316" s="165"/>
      <c r="P5316" s="165"/>
      <c r="R5316" s="165"/>
      <c r="T5316" s="165"/>
      <c r="V5316" s="165"/>
      <c r="X5316" s="165"/>
      <c r="Z5316" s="165"/>
      <c r="AB5316" s="165"/>
      <c r="AD5316" s="165"/>
      <c r="AF5316" s="165"/>
      <c r="AH5316" s="165"/>
      <c r="AJ5316" s="165"/>
      <c r="AL5316" s="165"/>
      <c r="AN5316" s="165"/>
      <c r="AP5316" s="165"/>
      <c r="AR5316" s="165"/>
      <c r="AT5316" s="165"/>
      <c r="AV5316" s="165"/>
      <c r="AX5316" s="165"/>
      <c r="AZ5316" s="165"/>
      <c r="BB5316" s="165"/>
    </row>
    <row r="5317" spans="1:54" ht="18.399999999999999" customHeight="1" x14ac:dyDescent="0.3">
      <c r="A5317" s="182"/>
      <c r="B5317" s="160"/>
      <c r="C5317" s="64"/>
      <c r="D5317" s="161"/>
    </row>
    <row r="5318" spans="1:54" s="174" customFormat="1" ht="18.399999999999999" customHeight="1" x14ac:dyDescent="0.3">
      <c r="A5318" s="206"/>
      <c r="B5318" s="161"/>
      <c r="C5318" s="89"/>
      <c r="D5318" s="177"/>
      <c r="E5318" s="161"/>
      <c r="H5318" s="165"/>
      <c r="J5318" s="165"/>
      <c r="L5318" s="165"/>
      <c r="N5318" s="165"/>
      <c r="P5318" s="165"/>
      <c r="R5318" s="165"/>
      <c r="T5318" s="165"/>
      <c r="V5318" s="165"/>
      <c r="X5318" s="165"/>
      <c r="Z5318" s="165"/>
      <c r="AB5318" s="165"/>
      <c r="AD5318" s="165"/>
      <c r="AF5318" s="165"/>
      <c r="AH5318" s="165"/>
      <c r="AJ5318" s="165"/>
      <c r="AL5318" s="165"/>
      <c r="AN5318" s="165"/>
      <c r="AP5318" s="165"/>
      <c r="AR5318" s="165"/>
      <c r="AT5318" s="165"/>
      <c r="AV5318" s="165"/>
      <c r="AX5318" s="165"/>
      <c r="AZ5318" s="165"/>
      <c r="BB5318" s="165"/>
    </row>
    <row r="5319" spans="1:54" s="174" customFormat="1" ht="18.399999999999999" customHeight="1" x14ac:dyDescent="0.3">
      <c r="A5319" s="182"/>
      <c r="B5319" s="160"/>
      <c r="C5319" s="64"/>
      <c r="D5319" s="161"/>
      <c r="E5319" s="161"/>
      <c r="F5319" s="165"/>
      <c r="H5319" s="165"/>
      <c r="J5319" s="165"/>
      <c r="L5319" s="165"/>
      <c r="N5319" s="165"/>
      <c r="P5319" s="165"/>
      <c r="R5319" s="165"/>
      <c r="T5319" s="165"/>
      <c r="V5319" s="165"/>
      <c r="X5319" s="165"/>
      <c r="Z5319" s="165"/>
      <c r="AB5319" s="165"/>
      <c r="AD5319" s="165"/>
      <c r="AF5319" s="165"/>
      <c r="AH5319" s="165"/>
      <c r="AJ5319" s="165"/>
      <c r="AL5319" s="165"/>
      <c r="AN5319" s="165"/>
      <c r="AP5319" s="165"/>
      <c r="AR5319" s="165"/>
      <c r="AT5319" s="165"/>
      <c r="AV5319" s="165"/>
      <c r="AX5319" s="165"/>
      <c r="AZ5319" s="165"/>
      <c r="BB5319" s="165"/>
    </row>
    <row r="5320" spans="1:54" s="174" customFormat="1" ht="18.399999999999999" customHeight="1" x14ac:dyDescent="0.3">
      <c r="A5320" s="206"/>
      <c r="B5320" s="161"/>
      <c r="C5320" s="163"/>
      <c r="D5320" s="161"/>
      <c r="E5320" s="161"/>
      <c r="H5320" s="165"/>
      <c r="J5320" s="165"/>
      <c r="L5320" s="165"/>
      <c r="N5320" s="165"/>
      <c r="P5320" s="165"/>
      <c r="R5320" s="165"/>
      <c r="T5320" s="165"/>
      <c r="V5320" s="165"/>
      <c r="X5320" s="165"/>
      <c r="Z5320" s="165"/>
      <c r="AB5320" s="165"/>
      <c r="AD5320" s="165"/>
      <c r="AF5320" s="165"/>
      <c r="AH5320" s="165"/>
      <c r="AJ5320" s="165"/>
      <c r="AL5320" s="165"/>
      <c r="AN5320" s="165"/>
      <c r="AP5320" s="165"/>
      <c r="AR5320" s="165"/>
      <c r="AT5320" s="165"/>
      <c r="AV5320" s="165"/>
      <c r="AX5320" s="165"/>
      <c r="AZ5320" s="165"/>
      <c r="BB5320" s="165"/>
    </row>
    <row r="5321" spans="1:54" s="174" customFormat="1" ht="18.399999999999999" customHeight="1" x14ac:dyDescent="0.3">
      <c r="A5321" s="206"/>
      <c r="B5321" s="161"/>
      <c r="C5321" s="89"/>
      <c r="D5321" s="177"/>
      <c r="E5321" s="161"/>
      <c r="L5321" s="165"/>
      <c r="N5321" s="165"/>
      <c r="P5321" s="165"/>
      <c r="R5321" s="165"/>
      <c r="T5321" s="165"/>
      <c r="V5321" s="165"/>
      <c r="X5321" s="165"/>
      <c r="Z5321" s="165"/>
      <c r="AB5321" s="165"/>
      <c r="AD5321" s="165"/>
      <c r="AF5321" s="165"/>
      <c r="AH5321" s="165"/>
      <c r="AJ5321" s="165"/>
      <c r="AL5321" s="165"/>
      <c r="AN5321" s="165"/>
      <c r="AP5321" s="165"/>
      <c r="AR5321" s="165"/>
      <c r="AT5321" s="165"/>
      <c r="AV5321" s="165"/>
      <c r="AX5321" s="165"/>
      <c r="AZ5321" s="165"/>
      <c r="BB5321" s="165"/>
    </row>
    <row r="5322" spans="1:54" s="174" customFormat="1" ht="18.399999999999999" customHeight="1" x14ac:dyDescent="0.3">
      <c r="A5322" s="182"/>
      <c r="B5322" s="160"/>
      <c r="C5322" s="64"/>
      <c r="D5322" s="161"/>
      <c r="E5322" s="161"/>
      <c r="H5322" s="165"/>
      <c r="J5322" s="165"/>
      <c r="L5322" s="165"/>
      <c r="N5322" s="165"/>
      <c r="P5322" s="165"/>
      <c r="R5322" s="165"/>
      <c r="T5322" s="165"/>
      <c r="V5322" s="165"/>
      <c r="X5322" s="165"/>
      <c r="Z5322" s="165"/>
      <c r="AB5322" s="165"/>
      <c r="AD5322" s="165"/>
      <c r="AF5322" s="165"/>
      <c r="AH5322" s="165"/>
      <c r="AJ5322" s="165"/>
      <c r="AL5322" s="165"/>
      <c r="AN5322" s="165"/>
      <c r="AP5322" s="165"/>
      <c r="AR5322" s="165"/>
      <c r="AT5322" s="165"/>
      <c r="AV5322" s="165"/>
      <c r="AX5322" s="165"/>
      <c r="AZ5322" s="165"/>
      <c r="BB5322" s="165"/>
    </row>
    <row r="5323" spans="1:54" s="174" customFormat="1" ht="18.399999999999999" customHeight="1" x14ac:dyDescent="0.3">
      <c r="A5323" s="182"/>
      <c r="B5323" s="160"/>
      <c r="C5323" s="64"/>
      <c r="D5323" s="161"/>
      <c r="E5323" s="161"/>
      <c r="H5323" s="165"/>
      <c r="J5323" s="165"/>
      <c r="L5323" s="165"/>
      <c r="N5323" s="165"/>
      <c r="P5323" s="165"/>
      <c r="R5323" s="165"/>
      <c r="T5323" s="165"/>
      <c r="V5323" s="165"/>
      <c r="X5323" s="165"/>
      <c r="Z5323" s="165"/>
      <c r="AB5323" s="165"/>
      <c r="AD5323" s="165"/>
      <c r="AF5323" s="165"/>
      <c r="AH5323" s="165"/>
      <c r="AJ5323" s="165"/>
      <c r="AL5323" s="165"/>
      <c r="AN5323" s="165"/>
      <c r="AP5323" s="165"/>
      <c r="AR5323" s="165"/>
      <c r="AT5323" s="165"/>
      <c r="AV5323" s="165"/>
      <c r="AX5323" s="165"/>
      <c r="AZ5323" s="165"/>
      <c r="BB5323" s="165"/>
    </row>
    <row r="5324" spans="1:54" s="174" customFormat="1" ht="18.399999999999999" customHeight="1" x14ac:dyDescent="0.3">
      <c r="A5324" s="182"/>
      <c r="B5324" s="160"/>
      <c r="C5324" s="64"/>
      <c r="D5324" s="161"/>
      <c r="E5324" s="161"/>
      <c r="F5324" s="165"/>
      <c r="H5324" s="165"/>
      <c r="J5324" s="165"/>
      <c r="L5324" s="165"/>
      <c r="N5324" s="165"/>
      <c r="P5324" s="165"/>
      <c r="R5324" s="165"/>
      <c r="T5324" s="165"/>
      <c r="V5324" s="165"/>
      <c r="X5324" s="165"/>
      <c r="Z5324" s="165"/>
      <c r="AB5324" s="165"/>
      <c r="AD5324" s="165"/>
      <c r="AF5324" s="165"/>
      <c r="AH5324" s="165"/>
      <c r="AJ5324" s="165"/>
      <c r="AL5324" s="165"/>
      <c r="AN5324" s="165"/>
      <c r="AP5324" s="165"/>
      <c r="AR5324" s="165"/>
      <c r="AT5324" s="165"/>
      <c r="AV5324" s="165"/>
      <c r="AX5324" s="165"/>
      <c r="AZ5324" s="165"/>
      <c r="BB5324" s="165"/>
    </row>
    <row r="5325" spans="1:54" s="174" customFormat="1" ht="18.399999999999999" customHeight="1" x14ac:dyDescent="0.3">
      <c r="A5325" s="182"/>
      <c r="B5325" s="160"/>
      <c r="C5325" s="64"/>
      <c r="D5325" s="161"/>
      <c r="E5325" s="161"/>
      <c r="H5325" s="165"/>
      <c r="J5325" s="165"/>
      <c r="L5325" s="165"/>
      <c r="N5325" s="165"/>
      <c r="P5325" s="165"/>
      <c r="R5325" s="165"/>
      <c r="T5325" s="165"/>
      <c r="V5325" s="165"/>
      <c r="X5325" s="165"/>
      <c r="Z5325" s="165"/>
      <c r="AB5325" s="165"/>
      <c r="AD5325" s="165"/>
      <c r="AF5325" s="165"/>
      <c r="AH5325" s="165"/>
      <c r="AJ5325" s="165"/>
      <c r="AL5325" s="165"/>
      <c r="AN5325" s="165"/>
      <c r="AP5325" s="165"/>
      <c r="AR5325" s="165"/>
      <c r="AT5325" s="165"/>
      <c r="AV5325" s="165"/>
      <c r="AX5325" s="165"/>
      <c r="AZ5325" s="165"/>
      <c r="BB5325" s="165"/>
    </row>
    <row r="5326" spans="1:54" s="174" customFormat="1" ht="18.399999999999999" customHeight="1" x14ac:dyDescent="0.3">
      <c r="A5326" s="182"/>
      <c r="B5326" s="160"/>
      <c r="C5326" s="64"/>
      <c r="D5326" s="161"/>
      <c r="E5326" s="161"/>
      <c r="H5326" s="165"/>
      <c r="J5326" s="165"/>
      <c r="R5326" s="165"/>
      <c r="T5326" s="165"/>
      <c r="V5326" s="165"/>
      <c r="X5326" s="165"/>
      <c r="Z5326" s="165"/>
      <c r="AB5326" s="165"/>
      <c r="AD5326" s="165"/>
      <c r="AF5326" s="165"/>
      <c r="AH5326" s="165"/>
      <c r="AJ5326" s="165"/>
      <c r="AL5326" s="165"/>
      <c r="AN5326" s="165"/>
      <c r="AP5326" s="165"/>
      <c r="AR5326" s="165"/>
      <c r="AT5326" s="165"/>
      <c r="AV5326" s="165"/>
      <c r="AX5326" s="165"/>
      <c r="AZ5326" s="165"/>
      <c r="BB5326" s="165"/>
    </row>
    <row r="5327" spans="1:54" s="174" customFormat="1" ht="18.399999999999999" customHeight="1" x14ac:dyDescent="0.3">
      <c r="A5327" s="182"/>
      <c r="B5327" s="160"/>
      <c r="C5327" s="64"/>
      <c r="D5327" s="161"/>
      <c r="E5327" s="161"/>
      <c r="F5327" s="165"/>
      <c r="H5327" s="165"/>
      <c r="J5327" s="165"/>
      <c r="L5327" s="165"/>
      <c r="N5327" s="165"/>
      <c r="P5327" s="165"/>
      <c r="R5327" s="165"/>
      <c r="T5327" s="165"/>
      <c r="V5327" s="165"/>
      <c r="X5327" s="165"/>
      <c r="Z5327" s="165"/>
      <c r="AB5327" s="165"/>
      <c r="AD5327" s="165"/>
      <c r="AF5327" s="165"/>
      <c r="AH5327" s="165"/>
      <c r="AJ5327" s="165"/>
      <c r="AL5327" s="165"/>
      <c r="AN5327" s="165"/>
      <c r="AP5327" s="165"/>
      <c r="AR5327" s="165"/>
      <c r="AT5327" s="165"/>
      <c r="AV5327" s="165"/>
      <c r="AX5327" s="165"/>
      <c r="AZ5327" s="165"/>
      <c r="BB5327" s="165"/>
    </row>
    <row r="5328" spans="1:54" s="174" customFormat="1" ht="18.399999999999999" customHeight="1" x14ac:dyDescent="0.3">
      <c r="A5328" s="182"/>
      <c r="B5328" s="160"/>
      <c r="C5328" s="64"/>
      <c r="D5328" s="161"/>
      <c r="E5328" s="161"/>
      <c r="F5328" s="165"/>
      <c r="H5328" s="165"/>
      <c r="J5328" s="165"/>
      <c r="L5328" s="165"/>
      <c r="N5328" s="165"/>
      <c r="P5328" s="165"/>
      <c r="R5328" s="165"/>
      <c r="T5328" s="165"/>
      <c r="V5328" s="165"/>
      <c r="X5328" s="165"/>
      <c r="Z5328" s="165"/>
      <c r="AB5328" s="165"/>
      <c r="AD5328" s="165"/>
      <c r="AF5328" s="165"/>
      <c r="AH5328" s="165"/>
      <c r="AJ5328" s="165"/>
      <c r="AL5328" s="165"/>
      <c r="AN5328" s="165"/>
      <c r="AP5328" s="165"/>
      <c r="AR5328" s="165"/>
      <c r="AT5328" s="165"/>
      <c r="AV5328" s="165"/>
      <c r="AX5328" s="165"/>
      <c r="AZ5328" s="165"/>
      <c r="BB5328" s="165"/>
    </row>
    <row r="5329" spans="1:54" s="174" customFormat="1" ht="18.399999999999999" customHeight="1" x14ac:dyDescent="0.3">
      <c r="A5329" s="182"/>
      <c r="B5329" s="160"/>
      <c r="C5329" s="64"/>
      <c r="D5329" s="161"/>
      <c r="E5329" s="161"/>
      <c r="F5329" s="165"/>
      <c r="H5329" s="165"/>
      <c r="J5329" s="165"/>
      <c r="L5329" s="165"/>
      <c r="N5329" s="165"/>
      <c r="P5329" s="165"/>
      <c r="R5329" s="165"/>
      <c r="T5329" s="165"/>
      <c r="V5329" s="165"/>
      <c r="X5329" s="165"/>
      <c r="Z5329" s="165"/>
      <c r="AB5329" s="165"/>
      <c r="AD5329" s="165"/>
      <c r="AF5329" s="165"/>
      <c r="AH5329" s="165"/>
      <c r="AJ5329" s="165"/>
      <c r="AL5329" s="165"/>
      <c r="AN5329" s="165"/>
      <c r="AP5329" s="165"/>
      <c r="AR5329" s="165"/>
      <c r="AT5329" s="165"/>
      <c r="AV5329" s="165"/>
      <c r="AX5329" s="165"/>
      <c r="AZ5329" s="165"/>
      <c r="BB5329" s="165"/>
    </row>
    <row r="5330" spans="1:54" s="174" customFormat="1" ht="18.399999999999999" customHeight="1" x14ac:dyDescent="0.3">
      <c r="A5330" s="200"/>
      <c r="B5330" s="173"/>
      <c r="C5330" s="67"/>
      <c r="D5330" s="161"/>
      <c r="E5330" s="161"/>
      <c r="F5330" s="165"/>
      <c r="H5330" s="165"/>
      <c r="J5330" s="165"/>
      <c r="L5330" s="165"/>
      <c r="N5330" s="165"/>
      <c r="P5330" s="165"/>
      <c r="R5330" s="165"/>
      <c r="T5330" s="165"/>
      <c r="V5330" s="165"/>
      <c r="X5330" s="165"/>
      <c r="Z5330" s="165"/>
      <c r="AB5330" s="165"/>
      <c r="AD5330" s="165"/>
      <c r="AF5330" s="165"/>
      <c r="AH5330" s="165"/>
      <c r="AJ5330" s="165"/>
      <c r="AL5330" s="165"/>
      <c r="AN5330" s="165"/>
      <c r="AP5330" s="165"/>
      <c r="AR5330" s="165"/>
      <c r="AT5330" s="165"/>
      <c r="AV5330" s="165"/>
      <c r="AX5330" s="165"/>
      <c r="AZ5330" s="165"/>
      <c r="BB5330" s="165"/>
    </row>
    <row r="5331" spans="1:54" s="174" customFormat="1" ht="18.399999999999999" customHeight="1" x14ac:dyDescent="0.3">
      <c r="A5331" s="182"/>
      <c r="B5331" s="160"/>
      <c r="C5331" s="64"/>
      <c r="D5331" s="161"/>
      <c r="E5331" s="161"/>
      <c r="H5331" s="165"/>
      <c r="J5331" s="165"/>
      <c r="L5331" s="165"/>
      <c r="N5331" s="165"/>
      <c r="P5331" s="165"/>
      <c r="R5331" s="165"/>
      <c r="T5331" s="165"/>
      <c r="V5331" s="165"/>
      <c r="X5331" s="165"/>
      <c r="Z5331" s="165"/>
      <c r="AB5331" s="165"/>
      <c r="AD5331" s="165"/>
      <c r="AF5331" s="165"/>
      <c r="AH5331" s="165"/>
      <c r="AJ5331" s="165"/>
      <c r="AL5331" s="165"/>
      <c r="AN5331" s="165"/>
      <c r="AP5331" s="165"/>
      <c r="AR5331" s="165"/>
      <c r="AT5331" s="165"/>
      <c r="AV5331" s="165"/>
      <c r="AX5331" s="165"/>
      <c r="AZ5331" s="165"/>
      <c r="BB5331" s="165"/>
    </row>
    <row r="5332" spans="1:54" s="174" customFormat="1" ht="18.399999999999999" customHeight="1" x14ac:dyDescent="0.3">
      <c r="A5332" s="182"/>
      <c r="B5332" s="160"/>
      <c r="C5332" s="64"/>
      <c r="E5332" s="161"/>
      <c r="F5332" s="165"/>
      <c r="H5332" s="165"/>
      <c r="J5332" s="165"/>
      <c r="L5332" s="165"/>
      <c r="N5332" s="165"/>
      <c r="P5332" s="165"/>
      <c r="R5332" s="165"/>
      <c r="T5332" s="165"/>
      <c r="V5332" s="165"/>
      <c r="X5332" s="165"/>
      <c r="Z5332" s="165"/>
      <c r="AB5332" s="165"/>
      <c r="AD5332" s="165"/>
      <c r="AF5332" s="165"/>
      <c r="AH5332" s="165"/>
      <c r="AJ5332" s="165"/>
      <c r="AL5332" s="165"/>
      <c r="AN5332" s="165"/>
      <c r="AP5332" s="165"/>
      <c r="AR5332" s="165"/>
      <c r="AT5332" s="165"/>
      <c r="AV5332" s="165"/>
      <c r="AX5332" s="165"/>
      <c r="AZ5332" s="165"/>
      <c r="BB5332" s="165"/>
    </row>
    <row r="5333" spans="1:54" s="174" customFormat="1" ht="18.399999999999999" customHeight="1" x14ac:dyDescent="0.3">
      <c r="A5333" s="182"/>
      <c r="B5333" s="160"/>
      <c r="C5333" s="64"/>
      <c r="D5333" s="161"/>
      <c r="E5333" s="161"/>
      <c r="H5333" s="165"/>
      <c r="J5333" s="165"/>
      <c r="L5333" s="165"/>
      <c r="N5333" s="165"/>
      <c r="P5333" s="165"/>
      <c r="R5333" s="165"/>
      <c r="T5333" s="165"/>
      <c r="V5333" s="165"/>
      <c r="X5333" s="165"/>
      <c r="Z5333" s="165"/>
      <c r="AB5333" s="165"/>
      <c r="AD5333" s="165"/>
      <c r="AF5333" s="165"/>
      <c r="AH5333" s="165"/>
      <c r="AJ5333" s="165"/>
      <c r="AL5333" s="165"/>
      <c r="AN5333" s="165"/>
      <c r="AP5333" s="165"/>
      <c r="AR5333" s="165"/>
      <c r="AT5333" s="165"/>
      <c r="AV5333" s="165"/>
      <c r="AX5333" s="165"/>
      <c r="AZ5333" s="165"/>
      <c r="BB5333" s="165"/>
    </row>
    <row r="5334" spans="1:54" s="174" customFormat="1" ht="18.399999999999999" customHeight="1" x14ac:dyDescent="0.3">
      <c r="A5334" s="182"/>
      <c r="B5334" s="160"/>
      <c r="C5334" s="64"/>
      <c r="D5334" s="161"/>
      <c r="E5334" s="161"/>
      <c r="F5334" s="165"/>
      <c r="H5334" s="165"/>
      <c r="J5334" s="165"/>
      <c r="L5334" s="165"/>
      <c r="N5334" s="165"/>
      <c r="P5334" s="165"/>
      <c r="R5334" s="165"/>
      <c r="T5334" s="165"/>
      <c r="V5334" s="165"/>
      <c r="X5334" s="165"/>
      <c r="Z5334" s="165"/>
      <c r="AB5334" s="165"/>
      <c r="AD5334" s="165"/>
      <c r="AF5334" s="165"/>
      <c r="AH5334" s="165"/>
      <c r="AJ5334" s="165"/>
      <c r="AL5334" s="165"/>
      <c r="AN5334" s="165"/>
      <c r="AP5334" s="165"/>
      <c r="AR5334" s="165"/>
      <c r="AT5334" s="165"/>
      <c r="AV5334" s="165"/>
      <c r="AX5334" s="165"/>
      <c r="AZ5334" s="165"/>
      <c r="BB5334" s="165"/>
    </row>
    <row r="5335" spans="1:54" s="174" customFormat="1" ht="18.399999999999999" customHeight="1" x14ac:dyDescent="0.3">
      <c r="A5335" s="182"/>
      <c r="B5335" s="160"/>
      <c r="C5335" s="64"/>
      <c r="D5335" s="161"/>
      <c r="E5335" s="161"/>
      <c r="F5335" s="165"/>
      <c r="H5335" s="165"/>
      <c r="J5335" s="165"/>
      <c r="L5335" s="165"/>
      <c r="N5335" s="165"/>
      <c r="P5335" s="165"/>
      <c r="R5335" s="165"/>
      <c r="T5335" s="165"/>
      <c r="V5335" s="165"/>
      <c r="X5335" s="165"/>
      <c r="Z5335" s="165"/>
      <c r="AB5335" s="165"/>
      <c r="AD5335" s="165"/>
      <c r="AF5335" s="165"/>
      <c r="AH5335" s="165"/>
      <c r="AJ5335" s="165"/>
      <c r="AL5335" s="165"/>
      <c r="AN5335" s="165"/>
      <c r="AP5335" s="165"/>
      <c r="AR5335" s="165"/>
      <c r="AT5335" s="165"/>
      <c r="AV5335" s="165"/>
      <c r="AX5335" s="165"/>
      <c r="AZ5335" s="165"/>
      <c r="BB5335" s="165"/>
    </row>
    <row r="5336" spans="1:54" s="174" customFormat="1" ht="18.399999999999999" customHeight="1" x14ac:dyDescent="0.3">
      <c r="A5336" s="182"/>
      <c r="B5336" s="160"/>
      <c r="C5336" s="64"/>
      <c r="D5336" s="161"/>
      <c r="E5336" s="161"/>
      <c r="J5336" s="165"/>
      <c r="L5336" s="165"/>
      <c r="N5336" s="165"/>
      <c r="P5336" s="165"/>
      <c r="R5336" s="165"/>
      <c r="T5336" s="165"/>
      <c r="V5336" s="165"/>
      <c r="X5336" s="165"/>
      <c r="Z5336" s="165"/>
      <c r="AB5336" s="165"/>
      <c r="AD5336" s="165"/>
      <c r="AF5336" s="165"/>
      <c r="AH5336" s="165"/>
      <c r="AJ5336" s="165"/>
      <c r="AL5336" s="165"/>
      <c r="AN5336" s="165"/>
      <c r="AP5336" s="165"/>
      <c r="AR5336" s="165"/>
      <c r="AT5336" s="165"/>
      <c r="AV5336" s="165"/>
      <c r="AX5336" s="165"/>
      <c r="AZ5336" s="165"/>
      <c r="BB5336" s="165"/>
    </row>
    <row r="5337" spans="1:54" s="174" customFormat="1" ht="18.399999999999999" customHeight="1" x14ac:dyDescent="0.3">
      <c r="A5337" s="200"/>
      <c r="B5337" s="173"/>
      <c r="C5337" s="67"/>
      <c r="D5337" s="161"/>
      <c r="E5337" s="161"/>
      <c r="F5337" s="165"/>
      <c r="H5337" s="165"/>
      <c r="J5337" s="165"/>
      <c r="L5337" s="165"/>
      <c r="N5337" s="165"/>
      <c r="P5337" s="165"/>
      <c r="R5337" s="165"/>
      <c r="T5337" s="165"/>
      <c r="V5337" s="165"/>
      <c r="X5337" s="165"/>
      <c r="Z5337" s="165"/>
      <c r="AB5337" s="165"/>
      <c r="AD5337" s="165"/>
      <c r="AF5337" s="165"/>
      <c r="AH5337" s="165"/>
      <c r="AJ5337" s="165"/>
      <c r="AL5337" s="165"/>
      <c r="AN5337" s="165"/>
      <c r="AP5337" s="165"/>
      <c r="AR5337" s="165"/>
      <c r="AT5337" s="165"/>
      <c r="AV5337" s="165"/>
      <c r="AX5337" s="165"/>
      <c r="AZ5337" s="165"/>
      <c r="BB5337" s="165"/>
    </row>
    <row r="5338" spans="1:54" s="174" customFormat="1" ht="18.399999999999999" customHeight="1" x14ac:dyDescent="0.3">
      <c r="A5338" s="182"/>
      <c r="B5338" s="161"/>
      <c r="C5338" s="89"/>
      <c r="D5338" s="164"/>
      <c r="E5338" s="161"/>
      <c r="H5338" s="165"/>
      <c r="J5338" s="165"/>
      <c r="L5338" s="165"/>
      <c r="N5338" s="165"/>
      <c r="P5338" s="165"/>
      <c r="R5338" s="165"/>
      <c r="T5338" s="165"/>
      <c r="V5338" s="165"/>
      <c r="X5338" s="165"/>
      <c r="Z5338" s="165"/>
      <c r="AB5338" s="165"/>
      <c r="AD5338" s="165"/>
      <c r="AF5338" s="165"/>
      <c r="AH5338" s="165"/>
      <c r="AJ5338" s="165"/>
      <c r="AL5338" s="165"/>
      <c r="AN5338" s="165"/>
      <c r="AP5338" s="165"/>
      <c r="AR5338" s="165"/>
      <c r="AT5338" s="165"/>
      <c r="AV5338" s="165"/>
      <c r="AX5338" s="165"/>
      <c r="AZ5338" s="165"/>
      <c r="BB5338" s="165"/>
    </row>
    <row r="5339" spans="1:54" s="174" customFormat="1" ht="18.399999999999999" customHeight="1" x14ac:dyDescent="0.3">
      <c r="A5339" s="182"/>
      <c r="B5339" s="160"/>
      <c r="C5339" s="64"/>
      <c r="D5339" s="161"/>
      <c r="E5339" s="161"/>
      <c r="H5339" s="165"/>
      <c r="J5339" s="165"/>
      <c r="L5339" s="165"/>
      <c r="N5339" s="165"/>
      <c r="P5339" s="165"/>
      <c r="R5339" s="165"/>
      <c r="T5339" s="165"/>
      <c r="V5339" s="165"/>
      <c r="X5339" s="165"/>
      <c r="Z5339" s="165"/>
      <c r="AB5339" s="165"/>
      <c r="AD5339" s="165"/>
      <c r="AF5339" s="165"/>
      <c r="AH5339" s="165"/>
      <c r="AJ5339" s="165"/>
      <c r="AL5339" s="165"/>
      <c r="AN5339" s="165"/>
      <c r="AP5339" s="165"/>
      <c r="AR5339" s="165"/>
      <c r="AT5339" s="165"/>
      <c r="AV5339" s="165"/>
      <c r="AX5339" s="165"/>
      <c r="AZ5339" s="165"/>
      <c r="BB5339" s="165"/>
    </row>
    <row r="5340" spans="1:54" s="174" customFormat="1" ht="18.399999999999999" customHeight="1" x14ac:dyDescent="0.3">
      <c r="A5340" s="182"/>
      <c r="B5340" s="160"/>
      <c r="C5340" s="64"/>
      <c r="D5340" s="161"/>
      <c r="E5340" s="161"/>
      <c r="F5340" s="165"/>
      <c r="H5340" s="165"/>
      <c r="J5340" s="165"/>
      <c r="L5340" s="165"/>
      <c r="N5340" s="165"/>
      <c r="P5340" s="165"/>
      <c r="R5340" s="165"/>
      <c r="T5340" s="165"/>
      <c r="V5340" s="165"/>
      <c r="X5340" s="165"/>
      <c r="Z5340" s="165"/>
      <c r="AB5340" s="165"/>
      <c r="AD5340" s="165"/>
      <c r="AF5340" s="165"/>
      <c r="AH5340" s="165"/>
      <c r="AJ5340" s="165"/>
      <c r="AL5340" s="165"/>
      <c r="AN5340" s="165"/>
      <c r="AP5340" s="165"/>
      <c r="AR5340" s="165"/>
      <c r="AT5340" s="165"/>
      <c r="AV5340" s="165"/>
      <c r="AX5340" s="165"/>
      <c r="AZ5340" s="165"/>
      <c r="BB5340" s="165"/>
    </row>
    <row r="5341" spans="1:54" s="174" customFormat="1" ht="18.399999999999999" customHeight="1" x14ac:dyDescent="0.3">
      <c r="A5341" s="182"/>
      <c r="B5341" s="160"/>
      <c r="C5341" s="64"/>
      <c r="D5341" s="161"/>
      <c r="E5341" s="161"/>
      <c r="H5341" s="165"/>
      <c r="J5341" s="165"/>
      <c r="L5341" s="165"/>
      <c r="N5341" s="165"/>
      <c r="P5341" s="165"/>
      <c r="R5341" s="165"/>
      <c r="T5341" s="165"/>
      <c r="V5341" s="165"/>
      <c r="X5341" s="165"/>
      <c r="Z5341" s="165"/>
      <c r="AB5341" s="165"/>
      <c r="AD5341" s="165"/>
      <c r="AF5341" s="165"/>
      <c r="AH5341" s="165"/>
      <c r="AJ5341" s="165"/>
      <c r="AL5341" s="165"/>
      <c r="AN5341" s="165"/>
      <c r="AP5341" s="165"/>
      <c r="AR5341" s="165"/>
      <c r="AT5341" s="165"/>
      <c r="AV5341" s="165"/>
      <c r="AX5341" s="165"/>
      <c r="AZ5341" s="165"/>
      <c r="BB5341" s="165"/>
    </row>
    <row r="5342" spans="1:54" s="174" customFormat="1" ht="18.399999999999999" customHeight="1" x14ac:dyDescent="0.3">
      <c r="A5342" s="182"/>
      <c r="B5342" s="160"/>
      <c r="C5342" s="64"/>
      <c r="D5342" s="161"/>
      <c r="E5342" s="161"/>
      <c r="F5342" s="165"/>
      <c r="H5342" s="165"/>
      <c r="J5342" s="165"/>
      <c r="L5342" s="165"/>
      <c r="N5342" s="165"/>
      <c r="P5342" s="165"/>
      <c r="R5342" s="165"/>
      <c r="T5342" s="165"/>
      <c r="V5342" s="165"/>
      <c r="X5342" s="165"/>
      <c r="Z5342" s="165"/>
      <c r="AB5342" s="165"/>
      <c r="AD5342" s="165"/>
      <c r="AF5342" s="165"/>
      <c r="AH5342" s="165"/>
      <c r="AJ5342" s="165"/>
      <c r="AL5342" s="165"/>
      <c r="AN5342" s="165"/>
      <c r="AP5342" s="165"/>
      <c r="AR5342" s="165"/>
      <c r="AT5342" s="165"/>
      <c r="AV5342" s="165"/>
      <c r="AX5342" s="165"/>
      <c r="AZ5342" s="165"/>
      <c r="BB5342" s="165"/>
    </row>
    <row r="5343" spans="1:54" s="174" customFormat="1" ht="18.399999999999999" customHeight="1" x14ac:dyDescent="0.3">
      <c r="A5343" s="200"/>
      <c r="B5343" s="173"/>
      <c r="C5343" s="67"/>
      <c r="D5343" s="161"/>
      <c r="E5343" s="161"/>
      <c r="F5343" s="165"/>
      <c r="H5343" s="165"/>
      <c r="J5343" s="165"/>
      <c r="L5343" s="165"/>
      <c r="N5343" s="165"/>
      <c r="P5343" s="165"/>
      <c r="R5343" s="165"/>
      <c r="T5343" s="165"/>
      <c r="V5343" s="165"/>
      <c r="X5343" s="165"/>
      <c r="Z5343" s="165"/>
      <c r="AB5343" s="165"/>
      <c r="AD5343" s="165"/>
      <c r="AF5343" s="165"/>
      <c r="AH5343" s="165"/>
      <c r="AJ5343" s="165"/>
      <c r="AL5343" s="165"/>
      <c r="AN5343" s="165"/>
      <c r="AP5343" s="165"/>
      <c r="AR5343" s="165"/>
      <c r="AT5343" s="165"/>
      <c r="AV5343" s="165"/>
      <c r="AX5343" s="165"/>
      <c r="AZ5343" s="165"/>
      <c r="BB5343" s="165"/>
    </row>
    <row r="5344" spans="1:54" s="174" customFormat="1" ht="18.399999999999999" customHeight="1" x14ac:dyDescent="0.3">
      <c r="A5344" s="182"/>
      <c r="B5344" s="160"/>
      <c r="C5344" s="64"/>
      <c r="D5344" s="161"/>
      <c r="E5344" s="161"/>
      <c r="H5344" s="165"/>
      <c r="J5344" s="165"/>
      <c r="L5344" s="165"/>
      <c r="N5344" s="165"/>
      <c r="P5344" s="165"/>
      <c r="R5344" s="165"/>
      <c r="T5344" s="165"/>
      <c r="V5344" s="165"/>
      <c r="X5344" s="165"/>
      <c r="Z5344" s="165"/>
      <c r="AB5344" s="165"/>
      <c r="AD5344" s="165"/>
      <c r="AF5344" s="165"/>
      <c r="AH5344" s="165"/>
      <c r="AJ5344" s="165"/>
      <c r="AL5344" s="165"/>
      <c r="AN5344" s="165"/>
      <c r="AP5344" s="165"/>
      <c r="AR5344" s="165"/>
      <c r="AT5344" s="165"/>
      <c r="AV5344" s="165"/>
      <c r="AX5344" s="165"/>
      <c r="AZ5344" s="165"/>
      <c r="BB5344" s="165"/>
    </row>
    <row r="5345" spans="1:54" s="174" customFormat="1" ht="18.399999999999999" customHeight="1" x14ac:dyDescent="0.3">
      <c r="A5345" s="182"/>
      <c r="B5345" s="160"/>
      <c r="C5345" s="64"/>
      <c r="D5345" s="161"/>
      <c r="E5345" s="161"/>
      <c r="H5345" s="165"/>
      <c r="J5345" s="165"/>
      <c r="L5345" s="165"/>
      <c r="N5345" s="165"/>
      <c r="P5345" s="165"/>
      <c r="R5345" s="165"/>
      <c r="T5345" s="165"/>
      <c r="V5345" s="165"/>
      <c r="X5345" s="165"/>
      <c r="Z5345" s="165"/>
      <c r="AB5345" s="165"/>
      <c r="AD5345" s="165"/>
      <c r="AF5345" s="165"/>
      <c r="AH5345" s="165"/>
      <c r="AJ5345" s="165"/>
      <c r="AL5345" s="165"/>
      <c r="AN5345" s="165"/>
      <c r="AP5345" s="165"/>
      <c r="AR5345" s="165"/>
      <c r="AT5345" s="165"/>
      <c r="AV5345" s="165"/>
      <c r="AX5345" s="165"/>
      <c r="AZ5345" s="165"/>
      <c r="BB5345" s="165"/>
    </row>
    <row r="5346" spans="1:54" s="174" customFormat="1" ht="18.399999999999999" customHeight="1" x14ac:dyDescent="0.3">
      <c r="A5346" s="182"/>
      <c r="B5346" s="160"/>
      <c r="C5346" s="64"/>
      <c r="D5346" s="161"/>
      <c r="E5346" s="161"/>
      <c r="H5346" s="165"/>
      <c r="J5346" s="165"/>
      <c r="L5346" s="165"/>
      <c r="N5346" s="165"/>
      <c r="P5346" s="165"/>
      <c r="R5346" s="165"/>
      <c r="T5346" s="165"/>
      <c r="V5346" s="165"/>
      <c r="X5346" s="165"/>
      <c r="Z5346" s="165"/>
      <c r="AB5346" s="165"/>
      <c r="AD5346" s="165"/>
      <c r="AF5346" s="165"/>
      <c r="AH5346" s="165"/>
      <c r="AJ5346" s="165"/>
      <c r="AL5346" s="165"/>
      <c r="AN5346" s="165"/>
      <c r="AP5346" s="165"/>
      <c r="AR5346" s="165"/>
      <c r="AT5346" s="165"/>
      <c r="AV5346" s="165"/>
      <c r="AX5346" s="165"/>
      <c r="AZ5346" s="165"/>
      <c r="BB5346" s="165"/>
    </row>
    <row r="5347" spans="1:54" s="174" customFormat="1" ht="18.399999999999999" customHeight="1" x14ac:dyDescent="0.3">
      <c r="A5347" s="206"/>
      <c r="B5347" s="161"/>
      <c r="C5347" s="89"/>
      <c r="D5347" s="177"/>
      <c r="E5347" s="161"/>
      <c r="H5347" s="165"/>
      <c r="J5347" s="165"/>
      <c r="L5347" s="165"/>
      <c r="N5347" s="165"/>
      <c r="P5347" s="165"/>
      <c r="R5347" s="165"/>
      <c r="T5347" s="165"/>
      <c r="V5347" s="165"/>
      <c r="X5347" s="165"/>
      <c r="Z5347" s="165"/>
      <c r="AB5347" s="165"/>
      <c r="AD5347" s="165"/>
      <c r="AF5347" s="165"/>
      <c r="AH5347" s="165"/>
      <c r="AJ5347" s="165"/>
      <c r="AL5347" s="165"/>
      <c r="AN5347" s="165"/>
      <c r="AP5347" s="165"/>
      <c r="AR5347" s="165"/>
      <c r="AT5347" s="165"/>
      <c r="AV5347" s="165"/>
      <c r="AX5347" s="165"/>
      <c r="AZ5347" s="165"/>
      <c r="BB5347" s="165"/>
    </row>
    <row r="5348" spans="1:54" s="174" customFormat="1" ht="18.399999999999999" customHeight="1" x14ac:dyDescent="0.3">
      <c r="A5348" s="206"/>
      <c r="B5348" s="161"/>
      <c r="C5348" s="89"/>
      <c r="D5348" s="177"/>
      <c r="E5348" s="161"/>
      <c r="H5348" s="165"/>
      <c r="J5348" s="165"/>
      <c r="L5348" s="165"/>
      <c r="N5348" s="165"/>
      <c r="P5348" s="165"/>
      <c r="R5348" s="165"/>
      <c r="T5348" s="165"/>
      <c r="V5348" s="165"/>
      <c r="X5348" s="165"/>
      <c r="Z5348" s="165"/>
      <c r="AB5348" s="165"/>
      <c r="AD5348" s="165"/>
      <c r="AF5348" s="165"/>
      <c r="AH5348" s="165"/>
      <c r="AJ5348" s="165"/>
      <c r="AL5348" s="165"/>
      <c r="AN5348" s="165"/>
      <c r="AP5348" s="165"/>
      <c r="AR5348" s="165"/>
      <c r="AT5348" s="165"/>
      <c r="AV5348" s="165"/>
      <c r="AX5348" s="165"/>
      <c r="AZ5348" s="165"/>
      <c r="BB5348" s="165"/>
    </row>
    <row r="5349" spans="1:54" s="174" customFormat="1" ht="18.399999999999999" customHeight="1" x14ac:dyDescent="0.3">
      <c r="A5349" s="182"/>
      <c r="B5349" s="160"/>
      <c r="C5349" s="64"/>
      <c r="D5349" s="161"/>
      <c r="E5349" s="161"/>
      <c r="J5349" s="165"/>
      <c r="L5349" s="165"/>
      <c r="N5349" s="165"/>
      <c r="P5349" s="165"/>
      <c r="R5349" s="165"/>
      <c r="T5349" s="165"/>
      <c r="V5349" s="165"/>
      <c r="X5349" s="165"/>
      <c r="Z5349" s="165"/>
      <c r="AB5349" s="165"/>
      <c r="AD5349" s="165"/>
      <c r="AF5349" s="165"/>
      <c r="AH5349" s="165"/>
      <c r="AJ5349" s="165"/>
      <c r="AL5349" s="165"/>
      <c r="AN5349" s="165"/>
      <c r="AP5349" s="165"/>
      <c r="AR5349" s="165"/>
      <c r="AT5349" s="165"/>
      <c r="AV5349" s="165"/>
      <c r="AX5349" s="165"/>
      <c r="AZ5349" s="165"/>
      <c r="BB5349" s="165"/>
    </row>
    <row r="5350" spans="1:54" s="174" customFormat="1" ht="18.399999999999999" customHeight="1" x14ac:dyDescent="0.3">
      <c r="A5350" s="182"/>
      <c r="B5350" s="160"/>
      <c r="C5350" s="64"/>
      <c r="D5350" s="161"/>
      <c r="E5350" s="161"/>
      <c r="AH5350" s="165"/>
      <c r="AJ5350" s="165"/>
      <c r="AL5350" s="165"/>
      <c r="AN5350" s="165"/>
      <c r="AP5350" s="165"/>
      <c r="AR5350" s="165"/>
      <c r="AT5350" s="165"/>
      <c r="AV5350" s="165"/>
      <c r="AX5350" s="165"/>
      <c r="AZ5350" s="165"/>
      <c r="BB5350" s="165"/>
    </row>
    <row r="5351" spans="1:54" s="174" customFormat="1" ht="18.399999999999999" customHeight="1" x14ac:dyDescent="0.3">
      <c r="A5351" s="182"/>
      <c r="B5351" s="160"/>
      <c r="C5351" s="64"/>
      <c r="D5351" s="161"/>
      <c r="E5351" s="161"/>
      <c r="H5351" s="165"/>
      <c r="J5351" s="165"/>
      <c r="L5351" s="165"/>
      <c r="N5351" s="165"/>
      <c r="P5351" s="165"/>
      <c r="R5351" s="165"/>
      <c r="T5351" s="165"/>
      <c r="V5351" s="165"/>
      <c r="X5351" s="165"/>
      <c r="Z5351" s="165"/>
      <c r="AB5351" s="165"/>
      <c r="AD5351" s="165"/>
      <c r="AF5351" s="165"/>
      <c r="AH5351" s="165"/>
      <c r="AJ5351" s="165"/>
      <c r="AL5351" s="165"/>
      <c r="AN5351" s="165"/>
      <c r="AP5351" s="165"/>
      <c r="AR5351" s="165"/>
      <c r="AT5351" s="165"/>
      <c r="AV5351" s="165"/>
      <c r="AX5351" s="165"/>
      <c r="AZ5351" s="165"/>
      <c r="BB5351" s="165"/>
    </row>
    <row r="5352" spans="1:54" s="174" customFormat="1" ht="18.399999999999999" customHeight="1" x14ac:dyDescent="0.3">
      <c r="A5352" s="206"/>
      <c r="B5352" s="161"/>
      <c r="C5352" s="89"/>
      <c r="D5352" s="177"/>
      <c r="E5352" s="161"/>
      <c r="J5352" s="165"/>
      <c r="L5352" s="165"/>
      <c r="N5352" s="165"/>
      <c r="P5352" s="165"/>
      <c r="R5352" s="165"/>
      <c r="T5352" s="165"/>
      <c r="V5352" s="165"/>
      <c r="X5352" s="165"/>
      <c r="Z5352" s="165"/>
      <c r="AB5352" s="165"/>
      <c r="AD5352" s="165"/>
      <c r="AF5352" s="165"/>
      <c r="AH5352" s="165"/>
      <c r="AJ5352" s="165"/>
      <c r="AL5352" s="165"/>
      <c r="AN5352" s="165"/>
      <c r="AP5352" s="165"/>
      <c r="AR5352" s="165"/>
      <c r="AT5352" s="165"/>
      <c r="AV5352" s="165"/>
      <c r="AX5352" s="165"/>
      <c r="AZ5352" s="165"/>
      <c r="BB5352" s="165"/>
    </row>
    <row r="5353" spans="1:54" s="174" customFormat="1" ht="18.399999999999999" customHeight="1" x14ac:dyDescent="0.3">
      <c r="A5353" s="182"/>
      <c r="B5353" s="160"/>
      <c r="C5353" s="67"/>
      <c r="D5353" s="161"/>
      <c r="E5353" s="161"/>
      <c r="R5353" s="165"/>
      <c r="T5353" s="165"/>
      <c r="V5353" s="165"/>
      <c r="X5353" s="165"/>
      <c r="Z5353" s="165"/>
      <c r="AB5353" s="165"/>
      <c r="AD5353" s="165"/>
      <c r="AF5353" s="165"/>
      <c r="AH5353" s="165"/>
      <c r="AJ5353" s="165"/>
      <c r="AL5353" s="165"/>
      <c r="AN5353" s="165"/>
      <c r="AP5353" s="165"/>
      <c r="AR5353" s="165"/>
      <c r="AT5353" s="165"/>
      <c r="AV5353" s="165"/>
      <c r="AX5353" s="165"/>
      <c r="AZ5353" s="165"/>
      <c r="BB5353" s="165"/>
    </row>
    <row r="5354" spans="1:54" s="174" customFormat="1" ht="18.399999999999999" customHeight="1" x14ac:dyDescent="0.3">
      <c r="A5354" s="200"/>
      <c r="B5354" s="173"/>
      <c r="C5354" s="67"/>
      <c r="D5354" s="161"/>
      <c r="E5354" s="161"/>
      <c r="H5354" s="165"/>
      <c r="J5354" s="165"/>
      <c r="L5354" s="165"/>
      <c r="N5354" s="165"/>
      <c r="P5354" s="165"/>
      <c r="R5354" s="165"/>
      <c r="T5354" s="165"/>
      <c r="V5354" s="165"/>
      <c r="X5354" s="165"/>
      <c r="Z5354" s="165"/>
      <c r="AB5354" s="165"/>
      <c r="AD5354" s="165"/>
      <c r="AF5354" s="165"/>
      <c r="AH5354" s="165"/>
      <c r="AJ5354" s="165"/>
      <c r="AL5354" s="165"/>
      <c r="AN5354" s="165"/>
      <c r="AP5354" s="165"/>
      <c r="AR5354" s="165"/>
      <c r="AT5354" s="165"/>
      <c r="AV5354" s="165"/>
      <c r="AX5354" s="165"/>
      <c r="AZ5354" s="165"/>
      <c r="BB5354" s="165"/>
    </row>
    <row r="5355" spans="1:54" s="174" customFormat="1" ht="18.399999999999999" customHeight="1" x14ac:dyDescent="0.3">
      <c r="A5355" s="200"/>
      <c r="B5355" s="173"/>
      <c r="C5355" s="67"/>
      <c r="D5355" s="161"/>
      <c r="E5355" s="161"/>
      <c r="H5355" s="165"/>
      <c r="J5355" s="165"/>
      <c r="L5355" s="165"/>
      <c r="N5355" s="165"/>
      <c r="P5355" s="165"/>
      <c r="R5355" s="165"/>
      <c r="T5355" s="165"/>
      <c r="V5355" s="165"/>
      <c r="X5355" s="165"/>
      <c r="Z5355" s="165"/>
      <c r="AB5355" s="165"/>
      <c r="AD5355" s="165"/>
      <c r="AF5355" s="165"/>
      <c r="AH5355" s="165"/>
      <c r="AJ5355" s="165"/>
      <c r="AL5355" s="165"/>
      <c r="AN5355" s="165"/>
      <c r="AP5355" s="165"/>
      <c r="AR5355" s="165"/>
      <c r="AT5355" s="165"/>
      <c r="AV5355" s="165"/>
      <c r="AX5355" s="165"/>
      <c r="AZ5355" s="165"/>
      <c r="BB5355" s="165"/>
    </row>
    <row r="5356" spans="1:54" s="174" customFormat="1" ht="18.399999999999999" customHeight="1" x14ac:dyDescent="0.3">
      <c r="A5356" s="200"/>
      <c r="B5356" s="173"/>
      <c r="C5356" s="67"/>
      <c r="D5356" s="161"/>
      <c r="E5356" s="161"/>
      <c r="H5356" s="165"/>
      <c r="J5356" s="165"/>
      <c r="L5356" s="165"/>
      <c r="N5356" s="165"/>
      <c r="P5356" s="165"/>
      <c r="R5356" s="165"/>
      <c r="T5356" s="165"/>
      <c r="V5356" s="165"/>
      <c r="X5356" s="165"/>
      <c r="Z5356" s="165"/>
      <c r="AB5356" s="165"/>
      <c r="AD5356" s="165"/>
      <c r="AF5356" s="165"/>
      <c r="AH5356" s="165"/>
      <c r="AJ5356" s="165"/>
      <c r="AL5356" s="165"/>
      <c r="AN5356" s="165"/>
      <c r="AP5356" s="165"/>
      <c r="AR5356" s="165"/>
      <c r="AT5356" s="165"/>
      <c r="AV5356" s="165"/>
      <c r="AX5356" s="165"/>
      <c r="AZ5356" s="165"/>
      <c r="BB5356" s="165"/>
    </row>
    <row r="5357" spans="1:54" s="174" customFormat="1" ht="18.399999999999999" customHeight="1" x14ac:dyDescent="0.3">
      <c r="A5357" s="200"/>
      <c r="B5357" s="173"/>
      <c r="C5357" s="67"/>
      <c r="D5357" s="161"/>
      <c r="E5357" s="161"/>
      <c r="H5357" s="165"/>
      <c r="J5357" s="165"/>
      <c r="L5357" s="165"/>
      <c r="N5357" s="165"/>
      <c r="P5357" s="165"/>
      <c r="R5357" s="165"/>
      <c r="T5357" s="165"/>
      <c r="V5357" s="165"/>
      <c r="X5357" s="165"/>
      <c r="Z5357" s="165"/>
      <c r="AB5357" s="165"/>
      <c r="AD5357" s="165"/>
      <c r="AF5357" s="165"/>
      <c r="AH5357" s="165"/>
      <c r="AJ5357" s="165"/>
      <c r="AL5357" s="165"/>
      <c r="AN5357" s="165"/>
      <c r="AP5357" s="165"/>
      <c r="AR5357" s="165"/>
      <c r="AT5357" s="165"/>
      <c r="AV5357" s="165"/>
      <c r="AX5357" s="165"/>
      <c r="AZ5357" s="165"/>
      <c r="BB5357" s="165"/>
    </row>
    <row r="5358" spans="1:54" s="174" customFormat="1" ht="18.399999999999999" customHeight="1" x14ac:dyDescent="0.3">
      <c r="A5358" s="200"/>
      <c r="B5358" s="173"/>
      <c r="C5358" s="67"/>
      <c r="D5358" s="161"/>
      <c r="E5358" s="161"/>
      <c r="H5358" s="165"/>
      <c r="J5358" s="165"/>
      <c r="L5358" s="165"/>
      <c r="N5358" s="165"/>
      <c r="P5358" s="165"/>
      <c r="R5358" s="165"/>
      <c r="T5358" s="165"/>
      <c r="V5358" s="165"/>
      <c r="X5358" s="165"/>
      <c r="Z5358" s="165"/>
      <c r="AB5358" s="165"/>
      <c r="AD5358" s="165"/>
      <c r="AF5358" s="165"/>
      <c r="AH5358" s="165"/>
      <c r="AJ5358" s="165"/>
      <c r="AL5358" s="165"/>
      <c r="AN5358" s="165"/>
      <c r="AP5358" s="165"/>
      <c r="AR5358" s="165"/>
      <c r="AT5358" s="165"/>
      <c r="AV5358" s="165"/>
      <c r="AX5358" s="165"/>
      <c r="AZ5358" s="165"/>
      <c r="BB5358" s="165"/>
    </row>
    <row r="5359" spans="1:54" s="174" customFormat="1" ht="18.399999999999999" customHeight="1" x14ac:dyDescent="0.3">
      <c r="A5359" s="200"/>
      <c r="B5359" s="173"/>
      <c r="C5359" s="67"/>
      <c r="D5359" s="161"/>
      <c r="E5359" s="161"/>
      <c r="H5359" s="165"/>
      <c r="J5359" s="165"/>
      <c r="L5359" s="165"/>
      <c r="N5359" s="165"/>
      <c r="P5359" s="165"/>
      <c r="R5359" s="165"/>
      <c r="T5359" s="165"/>
      <c r="V5359" s="165"/>
      <c r="X5359" s="165"/>
      <c r="Z5359" s="165"/>
      <c r="AB5359" s="165"/>
      <c r="AD5359" s="165"/>
      <c r="AF5359" s="165"/>
      <c r="AH5359" s="165"/>
      <c r="AJ5359" s="165"/>
      <c r="AL5359" s="165"/>
      <c r="AN5359" s="165"/>
      <c r="AP5359" s="165"/>
      <c r="AR5359" s="165"/>
      <c r="AT5359" s="165"/>
      <c r="AV5359" s="165"/>
      <c r="AX5359" s="165"/>
      <c r="AZ5359" s="165"/>
      <c r="BB5359" s="165"/>
    </row>
    <row r="5360" spans="1:54" s="174" customFormat="1" ht="18.399999999999999" customHeight="1" x14ac:dyDescent="0.3">
      <c r="A5360" s="182"/>
      <c r="B5360" s="160"/>
      <c r="C5360" s="64"/>
      <c r="D5360" s="161"/>
      <c r="E5360" s="161"/>
      <c r="F5360" s="165"/>
      <c r="H5360" s="165"/>
      <c r="J5360" s="165"/>
      <c r="L5360" s="165"/>
      <c r="N5360" s="165"/>
      <c r="P5360" s="165"/>
      <c r="R5360" s="165"/>
      <c r="T5360" s="165"/>
      <c r="V5360" s="165"/>
      <c r="X5360" s="165"/>
      <c r="Z5360" s="165"/>
      <c r="AB5360" s="165"/>
      <c r="AD5360" s="165"/>
      <c r="AF5360" s="165"/>
      <c r="AH5360" s="165"/>
      <c r="AJ5360" s="165"/>
      <c r="AL5360" s="165"/>
      <c r="AN5360" s="165"/>
      <c r="AP5360" s="165"/>
      <c r="AR5360" s="165"/>
      <c r="AT5360" s="165"/>
      <c r="AV5360" s="165"/>
      <c r="AX5360" s="165"/>
      <c r="AZ5360" s="165"/>
      <c r="BB5360" s="165"/>
    </row>
    <row r="5361" spans="1:54" s="174" customFormat="1" ht="18.399999999999999" customHeight="1" x14ac:dyDescent="0.3">
      <c r="A5361" s="182"/>
      <c r="B5361" s="160"/>
      <c r="C5361" s="64"/>
      <c r="D5361" s="161"/>
      <c r="E5361" s="161"/>
      <c r="H5361" s="165"/>
      <c r="J5361" s="165"/>
      <c r="L5361" s="165"/>
      <c r="N5361" s="165"/>
      <c r="P5361" s="165"/>
      <c r="R5361" s="165"/>
      <c r="T5361" s="165"/>
      <c r="V5361" s="165"/>
      <c r="X5361" s="165"/>
      <c r="Z5361" s="165"/>
      <c r="AB5361" s="165"/>
      <c r="AD5361" s="165"/>
      <c r="AF5361" s="165"/>
      <c r="AH5361" s="165"/>
      <c r="AJ5361" s="165"/>
      <c r="AL5361" s="165"/>
      <c r="AN5361" s="165"/>
      <c r="AP5361" s="165"/>
      <c r="AR5361" s="165"/>
      <c r="AT5361" s="165"/>
      <c r="AV5361" s="165"/>
      <c r="AX5361" s="165"/>
      <c r="AZ5361" s="165"/>
      <c r="BB5361" s="165"/>
    </row>
    <row r="5362" spans="1:54" s="174" customFormat="1" ht="18.399999999999999" customHeight="1" x14ac:dyDescent="0.3">
      <c r="A5362" s="182"/>
      <c r="B5362" s="160"/>
      <c r="C5362" s="64"/>
      <c r="D5362" s="161"/>
      <c r="E5362" s="161"/>
      <c r="H5362" s="165"/>
      <c r="J5362" s="165"/>
      <c r="L5362" s="165"/>
      <c r="N5362" s="165"/>
      <c r="P5362" s="165"/>
      <c r="R5362" s="165"/>
      <c r="T5362" s="165"/>
      <c r="V5362" s="165"/>
      <c r="X5362" s="165"/>
      <c r="Z5362" s="165"/>
      <c r="AB5362" s="165"/>
      <c r="AD5362" s="165"/>
      <c r="AF5362" s="165"/>
      <c r="AH5362" s="165"/>
      <c r="AJ5362" s="165"/>
      <c r="AL5362" s="165"/>
      <c r="AN5362" s="165"/>
      <c r="AP5362" s="165"/>
      <c r="AR5362" s="165"/>
      <c r="AT5362" s="165"/>
      <c r="AV5362" s="165"/>
      <c r="AX5362" s="165"/>
      <c r="AZ5362" s="165"/>
      <c r="BB5362" s="165"/>
    </row>
    <row r="5363" spans="1:54" s="174" customFormat="1" ht="18.399999999999999" customHeight="1" x14ac:dyDescent="0.3">
      <c r="A5363" s="182"/>
      <c r="B5363" s="160"/>
      <c r="C5363" s="64"/>
      <c r="D5363" s="161"/>
      <c r="E5363" s="161"/>
      <c r="H5363" s="165"/>
      <c r="J5363" s="165"/>
      <c r="L5363" s="165"/>
      <c r="N5363" s="165"/>
      <c r="P5363" s="165"/>
      <c r="R5363" s="165"/>
      <c r="T5363" s="165"/>
      <c r="V5363" s="165"/>
      <c r="X5363" s="165"/>
      <c r="Z5363" s="165"/>
      <c r="AB5363" s="165"/>
      <c r="AD5363" s="165"/>
      <c r="AF5363" s="165"/>
      <c r="AH5363" s="165"/>
      <c r="AJ5363" s="165"/>
      <c r="AL5363" s="165"/>
      <c r="AN5363" s="165"/>
      <c r="AP5363" s="165"/>
      <c r="AR5363" s="165"/>
      <c r="AT5363" s="165"/>
      <c r="AV5363" s="165"/>
      <c r="AX5363" s="165"/>
      <c r="AZ5363" s="165"/>
      <c r="BB5363" s="165"/>
    </row>
    <row r="5364" spans="1:54" s="174" customFormat="1" ht="18.399999999999999" customHeight="1" x14ac:dyDescent="0.3">
      <c r="A5364" s="182"/>
      <c r="B5364" s="160"/>
      <c r="C5364" s="64"/>
      <c r="D5364" s="161"/>
      <c r="E5364" s="161"/>
      <c r="H5364" s="165"/>
      <c r="J5364" s="165"/>
      <c r="L5364" s="165"/>
      <c r="N5364" s="165"/>
      <c r="P5364" s="165"/>
      <c r="R5364" s="165"/>
      <c r="T5364" s="165"/>
      <c r="V5364" s="165"/>
      <c r="X5364" s="165"/>
      <c r="Z5364" s="165"/>
      <c r="AB5364" s="165"/>
      <c r="AD5364" s="165"/>
      <c r="AF5364" s="165"/>
      <c r="AH5364" s="165"/>
      <c r="AJ5364" s="165"/>
      <c r="AL5364" s="165"/>
      <c r="AN5364" s="165"/>
      <c r="AP5364" s="165"/>
      <c r="AR5364" s="165"/>
      <c r="AT5364" s="165"/>
      <c r="AV5364" s="165"/>
      <c r="AX5364" s="165"/>
      <c r="AZ5364" s="165"/>
      <c r="BB5364" s="165"/>
    </row>
    <row r="5365" spans="1:54" s="174" customFormat="1" ht="18.399999999999999" customHeight="1" x14ac:dyDescent="0.3">
      <c r="A5365" s="182"/>
      <c r="B5365" s="160"/>
      <c r="C5365" s="64"/>
      <c r="D5365" s="161"/>
      <c r="E5365" s="161"/>
      <c r="H5365" s="165"/>
      <c r="J5365" s="165"/>
      <c r="L5365" s="165"/>
      <c r="N5365" s="165"/>
      <c r="P5365" s="165"/>
      <c r="R5365" s="165"/>
      <c r="T5365" s="165"/>
      <c r="V5365" s="165"/>
      <c r="X5365" s="165"/>
      <c r="Z5365" s="165"/>
      <c r="AB5365" s="165"/>
      <c r="AD5365" s="165"/>
      <c r="AF5365" s="165"/>
      <c r="AH5365" s="165"/>
      <c r="AJ5365" s="165"/>
      <c r="AL5365" s="165"/>
      <c r="AN5365" s="165"/>
      <c r="AP5365" s="165"/>
      <c r="AR5365" s="165"/>
      <c r="AT5365" s="165"/>
      <c r="AV5365" s="165"/>
      <c r="AX5365" s="165"/>
      <c r="AZ5365" s="165"/>
      <c r="BB5365" s="165"/>
    </row>
    <row r="5366" spans="1:54" s="174" customFormat="1" ht="18.399999999999999" customHeight="1" x14ac:dyDescent="0.3">
      <c r="A5366" s="182"/>
      <c r="B5366" s="160"/>
      <c r="C5366" s="64"/>
      <c r="D5366" s="161"/>
      <c r="E5366" s="161"/>
      <c r="H5366" s="165"/>
      <c r="J5366" s="165"/>
      <c r="L5366" s="165"/>
      <c r="N5366" s="165"/>
      <c r="P5366" s="165"/>
      <c r="R5366" s="165"/>
      <c r="T5366" s="165"/>
      <c r="V5366" s="165"/>
      <c r="X5366" s="165"/>
      <c r="Z5366" s="165"/>
      <c r="AB5366" s="165"/>
      <c r="AD5366" s="165"/>
      <c r="AF5366" s="165"/>
      <c r="AH5366" s="165"/>
      <c r="AJ5366" s="165"/>
      <c r="AL5366" s="165"/>
      <c r="AN5366" s="165"/>
      <c r="AP5366" s="165"/>
      <c r="AR5366" s="165"/>
      <c r="AT5366" s="165"/>
      <c r="AV5366" s="165"/>
      <c r="AX5366" s="165"/>
      <c r="AZ5366" s="165"/>
      <c r="BB5366" s="165"/>
    </row>
    <row r="5367" spans="1:54" s="174" customFormat="1" ht="18.399999999999999" customHeight="1" x14ac:dyDescent="0.3">
      <c r="A5367" s="182"/>
      <c r="B5367" s="160"/>
      <c r="C5367" s="64"/>
      <c r="D5367" s="161"/>
      <c r="E5367" s="161"/>
      <c r="H5367" s="165"/>
      <c r="J5367" s="165"/>
      <c r="L5367" s="165"/>
      <c r="N5367" s="165"/>
      <c r="P5367" s="165"/>
      <c r="R5367" s="165"/>
      <c r="T5367" s="165"/>
      <c r="V5367" s="165"/>
      <c r="X5367" s="165"/>
      <c r="Z5367" s="165"/>
      <c r="AB5367" s="165"/>
      <c r="AD5367" s="165"/>
      <c r="AF5367" s="165"/>
      <c r="AH5367" s="165"/>
      <c r="AJ5367" s="165"/>
      <c r="AL5367" s="165"/>
      <c r="AN5367" s="165"/>
      <c r="AP5367" s="165"/>
      <c r="AR5367" s="165"/>
      <c r="AT5367" s="165"/>
      <c r="AV5367" s="165"/>
      <c r="AX5367" s="165"/>
      <c r="AZ5367" s="165"/>
      <c r="BB5367" s="165"/>
    </row>
    <row r="5368" spans="1:54" s="174" customFormat="1" ht="18.399999999999999" customHeight="1" x14ac:dyDescent="0.3">
      <c r="A5368" s="182"/>
      <c r="B5368" s="161"/>
      <c r="C5368" s="89"/>
      <c r="D5368" s="164"/>
      <c r="E5368" s="161"/>
      <c r="J5368" s="165"/>
      <c r="L5368" s="165"/>
      <c r="N5368" s="165"/>
      <c r="P5368" s="165"/>
      <c r="R5368" s="165"/>
      <c r="T5368" s="165"/>
      <c r="V5368" s="165"/>
      <c r="X5368" s="165"/>
      <c r="Z5368" s="165"/>
      <c r="AB5368" s="165"/>
      <c r="AD5368" s="165"/>
      <c r="AF5368" s="165"/>
      <c r="AH5368" s="165"/>
      <c r="AJ5368" s="165"/>
      <c r="AL5368" s="165"/>
      <c r="AN5368" s="165"/>
      <c r="AP5368" s="165"/>
      <c r="AR5368" s="165"/>
      <c r="AT5368" s="165"/>
      <c r="AV5368" s="165"/>
      <c r="AX5368" s="165"/>
      <c r="AZ5368" s="165"/>
      <c r="BB5368" s="165"/>
    </row>
    <row r="5369" spans="1:54" s="174" customFormat="1" ht="18.399999999999999" customHeight="1" x14ac:dyDescent="0.3">
      <c r="A5369" s="182"/>
      <c r="B5369" s="161"/>
      <c r="C5369" s="89"/>
      <c r="D5369" s="164"/>
      <c r="E5369" s="161"/>
      <c r="H5369" s="165"/>
      <c r="J5369" s="165"/>
      <c r="L5369" s="165"/>
      <c r="N5369" s="165"/>
      <c r="P5369" s="165"/>
      <c r="R5369" s="165"/>
      <c r="T5369" s="165"/>
      <c r="V5369" s="165"/>
      <c r="X5369" s="165"/>
      <c r="Z5369" s="165"/>
      <c r="AB5369" s="165"/>
      <c r="AD5369" s="165"/>
      <c r="AF5369" s="165"/>
      <c r="AH5369" s="165"/>
      <c r="AJ5369" s="165"/>
      <c r="AL5369" s="165"/>
      <c r="AN5369" s="165"/>
      <c r="AP5369" s="165"/>
      <c r="AR5369" s="165"/>
      <c r="AT5369" s="165"/>
      <c r="AV5369" s="165"/>
      <c r="AX5369" s="165"/>
      <c r="AZ5369" s="165"/>
      <c r="BB5369" s="165"/>
    </row>
    <row r="5370" spans="1:54" s="174" customFormat="1" ht="18.399999999999999" customHeight="1" x14ac:dyDescent="0.3">
      <c r="A5370" s="182"/>
      <c r="B5370" s="160"/>
      <c r="C5370" s="64"/>
      <c r="D5370" s="161"/>
      <c r="E5370" s="161"/>
      <c r="F5370" s="165"/>
      <c r="H5370" s="165"/>
      <c r="J5370" s="165"/>
      <c r="L5370" s="165"/>
      <c r="N5370" s="165"/>
      <c r="P5370" s="165"/>
      <c r="R5370" s="165"/>
      <c r="T5370" s="165"/>
      <c r="V5370" s="165"/>
      <c r="X5370" s="165"/>
      <c r="Z5370" s="165"/>
      <c r="AB5370" s="165"/>
      <c r="AD5370" s="165"/>
      <c r="AF5370" s="165"/>
      <c r="AH5370" s="165"/>
      <c r="AJ5370" s="165"/>
      <c r="AL5370" s="165"/>
      <c r="AN5370" s="165"/>
      <c r="AP5370" s="165"/>
      <c r="AR5370" s="165"/>
      <c r="AT5370" s="165"/>
      <c r="AV5370" s="165"/>
      <c r="AX5370" s="165"/>
      <c r="AZ5370" s="165"/>
      <c r="BB5370" s="165"/>
    </row>
    <row r="5371" spans="1:54" s="174" customFormat="1" ht="18.399999999999999" customHeight="1" x14ac:dyDescent="0.3">
      <c r="A5371" s="182"/>
      <c r="B5371" s="160"/>
      <c r="C5371" s="64"/>
      <c r="D5371" s="161"/>
      <c r="E5371" s="161"/>
      <c r="H5371" s="165"/>
      <c r="J5371" s="165"/>
      <c r="L5371" s="165"/>
      <c r="N5371" s="165"/>
      <c r="P5371" s="165"/>
      <c r="R5371" s="165"/>
      <c r="T5371" s="165"/>
      <c r="V5371" s="165"/>
      <c r="X5371" s="165"/>
      <c r="Z5371" s="165"/>
      <c r="AB5371" s="165"/>
      <c r="AD5371" s="165"/>
      <c r="AF5371" s="165"/>
      <c r="AH5371" s="165"/>
      <c r="AJ5371" s="165"/>
      <c r="AL5371" s="165"/>
      <c r="AN5371" s="165"/>
      <c r="AP5371" s="165"/>
      <c r="AR5371" s="165"/>
      <c r="AT5371" s="165"/>
      <c r="AV5371" s="165"/>
      <c r="AX5371" s="165"/>
      <c r="AZ5371" s="165"/>
      <c r="BB5371" s="165"/>
    </row>
    <row r="5372" spans="1:54" s="174" customFormat="1" ht="18.399999999999999" customHeight="1" x14ac:dyDescent="0.3">
      <c r="A5372" s="182"/>
      <c r="B5372" s="160"/>
      <c r="C5372" s="64"/>
      <c r="D5372" s="161"/>
      <c r="E5372" s="161"/>
      <c r="J5372" s="165"/>
      <c r="L5372" s="165"/>
      <c r="N5372" s="165"/>
      <c r="P5372" s="165"/>
      <c r="R5372" s="165"/>
      <c r="T5372" s="165"/>
      <c r="V5372" s="165"/>
      <c r="X5372" s="165"/>
      <c r="Z5372" s="165"/>
      <c r="AB5372" s="165"/>
      <c r="AD5372" s="165"/>
      <c r="AF5372" s="165"/>
      <c r="AH5372" s="165"/>
      <c r="AJ5372" s="165"/>
      <c r="AL5372" s="165"/>
      <c r="AN5372" s="165"/>
      <c r="AP5372" s="165"/>
      <c r="AR5372" s="165"/>
      <c r="AT5372" s="165"/>
      <c r="AV5372" s="165"/>
      <c r="AX5372" s="165"/>
      <c r="AZ5372" s="165"/>
      <c r="BB5372" s="165"/>
    </row>
    <row r="5373" spans="1:54" s="174" customFormat="1" ht="18.399999999999999" customHeight="1" x14ac:dyDescent="0.3">
      <c r="A5373" s="182"/>
      <c r="B5373" s="160"/>
      <c r="C5373" s="64"/>
      <c r="D5373" s="161"/>
      <c r="E5373" s="161"/>
      <c r="H5373" s="165"/>
      <c r="J5373" s="165"/>
      <c r="L5373" s="165"/>
      <c r="N5373" s="165"/>
      <c r="P5373" s="165"/>
      <c r="R5373" s="165"/>
      <c r="T5373" s="165"/>
      <c r="V5373" s="165"/>
      <c r="X5373" s="165"/>
      <c r="Z5373" s="165"/>
      <c r="AB5373" s="165"/>
      <c r="AD5373" s="165"/>
      <c r="AF5373" s="165"/>
      <c r="AH5373" s="165"/>
      <c r="AJ5373" s="165"/>
      <c r="AL5373" s="165"/>
      <c r="AN5373" s="165"/>
      <c r="AP5373" s="165"/>
      <c r="AR5373" s="165"/>
      <c r="AT5373" s="165"/>
      <c r="AV5373" s="165"/>
      <c r="AX5373" s="165"/>
      <c r="AZ5373" s="165"/>
      <c r="BB5373" s="165"/>
    </row>
    <row r="5374" spans="1:54" s="174" customFormat="1" ht="18.399999999999999" customHeight="1" x14ac:dyDescent="0.3">
      <c r="A5374" s="182"/>
      <c r="B5374" s="160"/>
      <c r="C5374" s="64"/>
      <c r="D5374" s="161"/>
      <c r="E5374" s="161"/>
      <c r="L5374" s="165"/>
      <c r="N5374" s="165"/>
      <c r="P5374" s="165"/>
      <c r="R5374" s="165"/>
      <c r="T5374" s="165"/>
      <c r="V5374" s="165"/>
      <c r="X5374" s="165"/>
      <c r="Z5374" s="165"/>
      <c r="AB5374" s="165"/>
      <c r="AD5374" s="165"/>
      <c r="AF5374" s="165"/>
      <c r="AH5374" s="165"/>
      <c r="AJ5374" s="165"/>
      <c r="AL5374" s="165"/>
      <c r="AN5374" s="165"/>
      <c r="AP5374" s="165"/>
      <c r="AR5374" s="165"/>
      <c r="AT5374" s="165"/>
      <c r="AV5374" s="165"/>
      <c r="AX5374" s="165"/>
      <c r="AZ5374" s="165"/>
      <c r="BB5374" s="165"/>
    </row>
    <row r="5375" spans="1:54" s="174" customFormat="1" ht="18.399999999999999" customHeight="1" x14ac:dyDescent="0.3">
      <c r="A5375" s="182"/>
      <c r="B5375" s="160"/>
      <c r="C5375" s="64"/>
      <c r="D5375" s="161"/>
      <c r="E5375" s="161"/>
      <c r="P5375" s="165"/>
      <c r="R5375" s="165"/>
      <c r="T5375" s="165"/>
      <c r="V5375" s="165"/>
      <c r="X5375" s="165"/>
      <c r="Z5375" s="165"/>
      <c r="AB5375" s="165"/>
      <c r="AD5375" s="165"/>
      <c r="AF5375" s="165"/>
      <c r="AH5375" s="165"/>
      <c r="AJ5375" s="165"/>
      <c r="AL5375" s="165"/>
      <c r="AN5375" s="165"/>
      <c r="AP5375" s="165"/>
      <c r="AR5375" s="165"/>
      <c r="AT5375" s="165"/>
      <c r="AV5375" s="165"/>
      <c r="AX5375" s="165"/>
      <c r="AZ5375" s="165"/>
      <c r="BB5375" s="165"/>
    </row>
    <row r="5376" spans="1:54" s="174" customFormat="1" ht="18.399999999999999" customHeight="1" x14ac:dyDescent="0.3">
      <c r="A5376" s="182"/>
      <c r="B5376" s="160"/>
      <c r="C5376" s="64"/>
      <c r="D5376" s="161"/>
      <c r="E5376" s="161"/>
      <c r="H5376" s="165"/>
      <c r="J5376" s="165"/>
      <c r="L5376" s="165"/>
      <c r="N5376" s="165"/>
      <c r="P5376" s="165"/>
      <c r="R5376" s="165"/>
      <c r="T5376" s="165"/>
      <c r="V5376" s="165"/>
      <c r="X5376" s="165"/>
      <c r="Z5376" s="165"/>
      <c r="AB5376" s="165"/>
      <c r="AD5376" s="165"/>
      <c r="AF5376" s="165"/>
      <c r="AH5376" s="165"/>
      <c r="AJ5376" s="165"/>
      <c r="AL5376" s="165"/>
      <c r="AN5376" s="165"/>
      <c r="AP5376" s="165"/>
      <c r="AR5376" s="165"/>
      <c r="AT5376" s="165"/>
      <c r="AV5376" s="165"/>
      <c r="AX5376" s="165"/>
      <c r="AZ5376" s="165"/>
      <c r="BB5376" s="165"/>
    </row>
    <row r="5377" spans="1:54" s="174" customFormat="1" ht="18.399999999999999" customHeight="1" x14ac:dyDescent="0.3">
      <c r="A5377" s="182"/>
      <c r="B5377" s="160"/>
      <c r="C5377" s="64"/>
      <c r="D5377" s="161"/>
      <c r="E5377" s="161"/>
      <c r="L5377" s="165"/>
      <c r="N5377" s="165"/>
      <c r="P5377" s="165"/>
      <c r="R5377" s="165"/>
      <c r="T5377" s="165"/>
      <c r="V5377" s="165"/>
      <c r="X5377" s="165"/>
      <c r="Z5377" s="165"/>
      <c r="AB5377" s="165"/>
      <c r="AD5377" s="165"/>
      <c r="AF5377" s="165"/>
      <c r="AH5377" s="165"/>
      <c r="AJ5377" s="165"/>
      <c r="AL5377" s="165"/>
      <c r="AN5377" s="165"/>
      <c r="AP5377" s="165"/>
      <c r="AR5377" s="165"/>
      <c r="AT5377" s="165"/>
      <c r="AV5377" s="165"/>
      <c r="AX5377" s="165"/>
      <c r="AZ5377" s="165"/>
      <c r="BB5377" s="165"/>
    </row>
    <row r="5378" spans="1:54" s="174" customFormat="1" ht="18.399999999999999" customHeight="1" x14ac:dyDescent="0.3">
      <c r="A5378" s="182"/>
      <c r="B5378" s="160"/>
      <c r="C5378" s="64"/>
      <c r="D5378" s="161"/>
      <c r="E5378" s="161"/>
      <c r="H5378" s="165"/>
      <c r="J5378" s="165"/>
      <c r="L5378" s="165"/>
      <c r="N5378" s="165"/>
      <c r="P5378" s="165"/>
      <c r="R5378" s="165"/>
      <c r="T5378" s="165"/>
      <c r="V5378" s="165"/>
      <c r="X5378" s="165"/>
      <c r="Z5378" s="165"/>
      <c r="AB5378" s="165"/>
      <c r="AD5378" s="165"/>
      <c r="AF5378" s="165"/>
      <c r="AH5378" s="165"/>
      <c r="AJ5378" s="165"/>
      <c r="AL5378" s="165"/>
      <c r="AN5378" s="165"/>
      <c r="AP5378" s="165"/>
      <c r="AR5378" s="165"/>
      <c r="AT5378" s="165"/>
      <c r="AV5378" s="165"/>
      <c r="AX5378" s="165"/>
      <c r="AZ5378" s="165"/>
      <c r="BB5378" s="165"/>
    </row>
    <row r="5379" spans="1:54" s="174" customFormat="1" ht="18.399999999999999" customHeight="1" x14ac:dyDescent="0.3">
      <c r="A5379" s="182"/>
      <c r="B5379" s="160"/>
      <c r="C5379" s="64"/>
      <c r="D5379" s="161"/>
      <c r="E5379" s="161"/>
      <c r="H5379" s="165"/>
      <c r="J5379" s="165"/>
      <c r="L5379" s="165"/>
      <c r="N5379" s="165"/>
      <c r="P5379" s="165"/>
      <c r="R5379" s="165"/>
      <c r="T5379" s="165"/>
      <c r="V5379" s="165"/>
      <c r="X5379" s="165"/>
      <c r="Z5379" s="165"/>
      <c r="AB5379" s="165"/>
      <c r="AD5379" s="165"/>
      <c r="AF5379" s="165"/>
      <c r="AH5379" s="165"/>
      <c r="AJ5379" s="165"/>
      <c r="AL5379" s="165"/>
      <c r="AN5379" s="165"/>
      <c r="AP5379" s="165"/>
      <c r="AR5379" s="165"/>
      <c r="AT5379" s="165"/>
      <c r="AV5379" s="165"/>
      <c r="AX5379" s="165"/>
      <c r="AZ5379" s="165"/>
      <c r="BB5379" s="165"/>
    </row>
    <row r="5380" spans="1:54" s="174" customFormat="1" ht="18.399999999999999" customHeight="1" x14ac:dyDescent="0.3">
      <c r="A5380" s="182"/>
      <c r="B5380" s="160"/>
      <c r="C5380" s="64"/>
      <c r="D5380" s="161"/>
      <c r="E5380" s="161"/>
      <c r="F5380" s="165"/>
      <c r="H5380" s="165"/>
      <c r="J5380" s="165"/>
      <c r="L5380" s="165"/>
      <c r="N5380" s="165"/>
      <c r="P5380" s="165"/>
      <c r="R5380" s="165"/>
      <c r="T5380" s="165"/>
      <c r="V5380" s="165"/>
      <c r="X5380" s="165"/>
      <c r="Z5380" s="165"/>
      <c r="AB5380" s="165"/>
      <c r="AD5380" s="165"/>
      <c r="AF5380" s="165"/>
      <c r="AH5380" s="165"/>
      <c r="AJ5380" s="165"/>
      <c r="AL5380" s="165"/>
      <c r="AN5380" s="165"/>
      <c r="AP5380" s="165"/>
      <c r="AR5380" s="165"/>
      <c r="AT5380" s="165"/>
      <c r="AV5380" s="165"/>
      <c r="AX5380" s="165"/>
      <c r="AZ5380" s="165"/>
      <c r="BB5380" s="165"/>
    </row>
    <row r="5381" spans="1:54" s="174" customFormat="1" ht="18.399999999999999" customHeight="1" x14ac:dyDescent="0.3">
      <c r="A5381" s="182"/>
      <c r="B5381" s="160"/>
      <c r="C5381" s="64"/>
      <c r="D5381" s="161"/>
      <c r="E5381" s="161"/>
      <c r="F5381" s="165"/>
      <c r="H5381" s="165"/>
      <c r="J5381" s="165"/>
      <c r="L5381" s="165"/>
      <c r="N5381" s="165"/>
      <c r="P5381" s="165"/>
      <c r="R5381" s="165"/>
      <c r="T5381" s="165"/>
      <c r="V5381" s="165"/>
      <c r="X5381" s="165"/>
      <c r="Z5381" s="165"/>
      <c r="AB5381" s="165"/>
      <c r="AD5381" s="165"/>
      <c r="AF5381" s="165"/>
      <c r="AH5381" s="165"/>
      <c r="AJ5381" s="165"/>
      <c r="AL5381" s="165"/>
      <c r="AN5381" s="165"/>
      <c r="AP5381" s="165"/>
      <c r="AR5381" s="165"/>
      <c r="AT5381" s="165"/>
      <c r="AV5381" s="165"/>
      <c r="AX5381" s="165"/>
      <c r="AZ5381" s="165"/>
      <c r="BB5381" s="165"/>
    </row>
    <row r="5382" spans="1:54" s="174" customFormat="1" ht="18.399999999999999" customHeight="1" x14ac:dyDescent="0.3">
      <c r="A5382" s="206"/>
      <c r="B5382" s="161"/>
      <c r="C5382" s="89"/>
      <c r="D5382" s="177"/>
      <c r="E5382" s="161"/>
      <c r="F5382" s="165"/>
      <c r="H5382" s="165"/>
      <c r="J5382" s="165"/>
      <c r="L5382" s="165"/>
      <c r="N5382" s="165"/>
      <c r="P5382" s="165"/>
      <c r="R5382" s="165"/>
      <c r="T5382" s="165"/>
      <c r="V5382" s="165"/>
      <c r="X5382" s="165"/>
      <c r="Z5382" s="165"/>
      <c r="AB5382" s="165"/>
      <c r="AD5382" s="165"/>
      <c r="AF5382" s="165"/>
      <c r="AH5382" s="165"/>
      <c r="AJ5382" s="165"/>
      <c r="AL5382" s="165"/>
      <c r="AN5382" s="165"/>
      <c r="AP5382" s="165"/>
      <c r="AR5382" s="165"/>
      <c r="AT5382" s="165"/>
      <c r="AV5382" s="165"/>
      <c r="AX5382" s="165"/>
      <c r="AZ5382" s="165"/>
      <c r="BB5382" s="165"/>
    </row>
    <row r="5383" spans="1:54" s="174" customFormat="1" ht="18.399999999999999" customHeight="1" x14ac:dyDescent="0.3">
      <c r="A5383" s="182"/>
      <c r="B5383" s="160"/>
      <c r="C5383" s="64"/>
      <c r="D5383" s="161"/>
      <c r="E5383" s="161"/>
      <c r="F5383" s="165"/>
      <c r="H5383" s="165"/>
      <c r="J5383" s="165"/>
      <c r="L5383" s="165"/>
      <c r="N5383" s="164"/>
      <c r="P5383" s="164"/>
      <c r="R5383" s="165"/>
      <c r="T5383" s="165"/>
      <c r="V5383" s="165"/>
      <c r="X5383" s="165"/>
      <c r="Z5383" s="165"/>
      <c r="AB5383" s="165"/>
      <c r="AD5383" s="165"/>
      <c r="AF5383" s="165"/>
      <c r="AH5383" s="165"/>
      <c r="AJ5383" s="165"/>
      <c r="AL5383" s="165"/>
      <c r="AN5383" s="165"/>
      <c r="AP5383" s="165"/>
      <c r="AR5383" s="165"/>
      <c r="AT5383" s="165"/>
      <c r="AV5383" s="165"/>
      <c r="AX5383" s="165"/>
      <c r="AZ5383" s="165"/>
      <c r="BB5383" s="165"/>
    </row>
    <row r="5384" spans="1:54" s="174" customFormat="1" ht="18.399999999999999" customHeight="1" x14ac:dyDescent="0.3">
      <c r="A5384" s="182"/>
      <c r="B5384" s="160"/>
      <c r="C5384" s="64"/>
      <c r="D5384" s="161"/>
      <c r="E5384" s="161"/>
      <c r="H5384" s="164"/>
      <c r="J5384" s="164"/>
      <c r="L5384" s="164"/>
      <c r="N5384" s="164"/>
      <c r="P5384" s="164"/>
      <c r="R5384" s="164"/>
      <c r="T5384" s="164"/>
      <c r="V5384" s="164"/>
      <c r="X5384" s="164"/>
      <c r="Z5384" s="164"/>
      <c r="AB5384" s="164"/>
      <c r="AD5384" s="164"/>
      <c r="AF5384" s="164"/>
      <c r="AH5384" s="164"/>
      <c r="AJ5384" s="164"/>
      <c r="AL5384" s="164"/>
      <c r="AN5384" s="164"/>
      <c r="AP5384" s="164"/>
      <c r="AR5384" s="164"/>
      <c r="AT5384" s="164"/>
      <c r="AV5384" s="164"/>
      <c r="AX5384" s="164"/>
      <c r="AZ5384" s="164"/>
      <c r="BB5384" s="164"/>
    </row>
    <row r="5385" spans="1:54" s="174" customFormat="1" ht="18.399999999999999" customHeight="1" x14ac:dyDescent="0.3">
      <c r="A5385" s="182"/>
      <c r="B5385" s="160"/>
      <c r="C5385" s="64"/>
      <c r="D5385" s="161"/>
      <c r="E5385" s="161"/>
      <c r="F5385" s="165"/>
      <c r="H5385" s="165"/>
      <c r="J5385" s="165"/>
      <c r="L5385" s="165"/>
      <c r="N5385" s="165"/>
      <c r="P5385" s="165"/>
      <c r="R5385" s="165"/>
      <c r="T5385" s="165"/>
      <c r="V5385" s="165"/>
      <c r="X5385" s="165"/>
      <c r="Z5385" s="165"/>
      <c r="AB5385" s="165"/>
      <c r="AD5385" s="165"/>
      <c r="AF5385" s="165"/>
      <c r="AH5385" s="165"/>
      <c r="AJ5385" s="165"/>
      <c r="AL5385" s="165"/>
      <c r="AN5385" s="165"/>
      <c r="AP5385" s="165"/>
      <c r="AR5385" s="165"/>
      <c r="AT5385" s="165"/>
      <c r="AV5385" s="165"/>
      <c r="AX5385" s="165"/>
      <c r="AZ5385" s="165"/>
      <c r="BB5385" s="165"/>
    </row>
    <row r="5386" spans="1:54" s="174" customFormat="1" ht="18.399999999999999" customHeight="1" x14ac:dyDescent="0.3">
      <c r="A5386" s="182"/>
      <c r="B5386" s="160"/>
      <c r="C5386" s="64"/>
      <c r="D5386" s="161"/>
      <c r="E5386" s="161"/>
      <c r="H5386" s="165"/>
      <c r="J5386" s="165"/>
      <c r="L5386" s="165"/>
      <c r="N5386" s="165"/>
      <c r="P5386" s="165"/>
      <c r="R5386" s="165"/>
      <c r="T5386" s="165"/>
      <c r="V5386" s="165"/>
      <c r="X5386" s="165"/>
      <c r="Z5386" s="165"/>
      <c r="AB5386" s="165"/>
      <c r="AD5386" s="165"/>
      <c r="AF5386" s="165"/>
      <c r="AH5386" s="165"/>
      <c r="AJ5386" s="165"/>
      <c r="AL5386" s="165"/>
      <c r="AN5386" s="165"/>
      <c r="AP5386" s="165"/>
      <c r="AR5386" s="165"/>
      <c r="AT5386" s="165"/>
      <c r="AV5386" s="165"/>
      <c r="AX5386" s="165"/>
      <c r="AZ5386" s="165"/>
      <c r="BB5386" s="165"/>
    </row>
    <row r="5387" spans="1:54" s="174" customFormat="1" ht="18.399999999999999" customHeight="1" x14ac:dyDescent="0.3">
      <c r="A5387" s="182"/>
      <c r="B5387" s="160"/>
      <c r="C5387" s="64"/>
      <c r="D5387" s="161"/>
      <c r="E5387" s="161"/>
      <c r="F5387" s="165"/>
      <c r="H5387" s="165"/>
      <c r="J5387" s="165"/>
      <c r="L5387" s="165"/>
      <c r="N5387" s="165"/>
      <c r="P5387" s="165"/>
      <c r="R5387" s="165"/>
      <c r="T5387" s="165"/>
      <c r="V5387" s="165"/>
      <c r="X5387" s="165"/>
      <c r="Z5387" s="165"/>
      <c r="AB5387" s="165"/>
      <c r="AD5387" s="165"/>
      <c r="AF5387" s="165"/>
      <c r="AH5387" s="165"/>
      <c r="AJ5387" s="165"/>
      <c r="AL5387" s="165"/>
      <c r="AN5387" s="165"/>
      <c r="AP5387" s="165"/>
      <c r="AR5387" s="165"/>
      <c r="AT5387" s="165"/>
      <c r="AV5387" s="165"/>
      <c r="AX5387" s="165"/>
      <c r="AZ5387" s="165"/>
      <c r="BB5387" s="165"/>
    </row>
    <row r="5388" spans="1:54" s="174" customFormat="1" ht="18.399999999999999" customHeight="1" x14ac:dyDescent="0.3">
      <c r="A5388" s="182"/>
      <c r="B5388" s="160"/>
      <c r="C5388" s="64"/>
      <c r="D5388" s="161"/>
      <c r="E5388" s="161"/>
      <c r="H5388" s="165"/>
      <c r="J5388" s="165"/>
      <c r="L5388" s="165"/>
      <c r="N5388" s="165"/>
      <c r="P5388" s="165"/>
      <c r="R5388" s="165"/>
      <c r="T5388" s="165"/>
      <c r="V5388" s="165"/>
      <c r="X5388" s="165"/>
      <c r="Z5388" s="165"/>
      <c r="AB5388" s="165"/>
      <c r="AD5388" s="165"/>
      <c r="AF5388" s="165"/>
      <c r="AH5388" s="165"/>
      <c r="AJ5388" s="165"/>
      <c r="AL5388" s="165"/>
      <c r="AN5388" s="165"/>
      <c r="AP5388" s="165"/>
      <c r="AR5388" s="165"/>
      <c r="AT5388" s="165"/>
      <c r="AV5388" s="165"/>
      <c r="AX5388" s="165"/>
      <c r="AZ5388" s="165"/>
      <c r="BB5388" s="165"/>
    </row>
    <row r="5389" spans="1:54" s="174" customFormat="1" ht="18.399999999999999" customHeight="1" x14ac:dyDescent="0.3">
      <c r="A5389" s="182"/>
      <c r="B5389" s="161"/>
      <c r="C5389" s="163"/>
      <c r="D5389" s="161"/>
      <c r="E5389" s="161"/>
      <c r="J5389" s="165"/>
      <c r="L5389" s="165"/>
      <c r="N5389" s="165"/>
      <c r="P5389" s="165"/>
      <c r="R5389" s="165"/>
      <c r="T5389" s="165"/>
      <c r="V5389" s="165"/>
      <c r="X5389" s="165"/>
      <c r="Z5389" s="165"/>
      <c r="AB5389" s="165"/>
      <c r="AD5389" s="165"/>
      <c r="AF5389" s="165"/>
      <c r="AH5389" s="165"/>
      <c r="AJ5389" s="165"/>
      <c r="AL5389" s="165"/>
      <c r="AN5389" s="165"/>
      <c r="AP5389" s="165"/>
      <c r="AR5389" s="165"/>
      <c r="AT5389" s="165"/>
      <c r="AV5389" s="165"/>
      <c r="AX5389" s="165"/>
      <c r="AZ5389" s="165"/>
      <c r="BB5389" s="165"/>
    </row>
    <row r="5390" spans="1:54" s="174" customFormat="1" ht="18.399999999999999" customHeight="1" x14ac:dyDescent="0.3">
      <c r="A5390" s="182"/>
      <c r="B5390" s="160"/>
      <c r="C5390" s="64"/>
      <c r="D5390" s="161"/>
      <c r="E5390" s="161"/>
      <c r="H5390" s="165"/>
      <c r="J5390" s="165"/>
      <c r="L5390" s="165"/>
      <c r="N5390" s="165"/>
      <c r="P5390" s="165"/>
      <c r="R5390" s="165"/>
      <c r="T5390" s="165"/>
      <c r="V5390" s="165"/>
      <c r="X5390" s="165"/>
      <c r="Z5390" s="165"/>
      <c r="AB5390" s="165"/>
      <c r="AD5390" s="165"/>
      <c r="AF5390" s="165"/>
      <c r="AJ5390" s="165"/>
      <c r="AL5390" s="165"/>
      <c r="AN5390" s="165"/>
      <c r="AP5390" s="165"/>
      <c r="AR5390" s="165"/>
      <c r="AT5390" s="165"/>
      <c r="AV5390" s="165"/>
      <c r="AX5390" s="165"/>
      <c r="AZ5390" s="165"/>
      <c r="BB5390" s="165"/>
    </row>
    <row r="5391" spans="1:54" s="174" customFormat="1" ht="18.399999999999999" customHeight="1" x14ac:dyDescent="0.3">
      <c r="A5391" s="182"/>
      <c r="B5391" s="160"/>
      <c r="C5391" s="64"/>
      <c r="D5391" s="161"/>
      <c r="E5391" s="161"/>
      <c r="H5391" s="165"/>
      <c r="J5391" s="165"/>
      <c r="L5391" s="165"/>
      <c r="N5391" s="165"/>
      <c r="P5391" s="165"/>
      <c r="R5391" s="165"/>
      <c r="T5391" s="165"/>
      <c r="V5391" s="165"/>
      <c r="X5391" s="165"/>
      <c r="Z5391" s="165"/>
      <c r="AB5391" s="165"/>
      <c r="AD5391" s="165"/>
      <c r="AF5391" s="165"/>
      <c r="AH5391" s="165"/>
      <c r="AJ5391" s="165"/>
      <c r="AL5391" s="165"/>
      <c r="AN5391" s="165"/>
      <c r="AP5391" s="165"/>
      <c r="AR5391" s="165"/>
      <c r="AT5391" s="165"/>
      <c r="AV5391" s="165"/>
      <c r="AX5391" s="165"/>
      <c r="AZ5391" s="165"/>
      <c r="BB5391" s="165"/>
    </row>
    <row r="5392" spans="1:54" s="174" customFormat="1" ht="18.399999999999999" customHeight="1" x14ac:dyDescent="0.3">
      <c r="A5392" s="182"/>
      <c r="B5392" s="160"/>
      <c r="C5392" s="64"/>
      <c r="D5392" s="161"/>
      <c r="E5392" s="161"/>
      <c r="H5392" s="165"/>
      <c r="J5392" s="165"/>
      <c r="L5392" s="165"/>
      <c r="N5392" s="165"/>
      <c r="P5392" s="165"/>
      <c r="R5392" s="165"/>
      <c r="T5392" s="165"/>
      <c r="V5392" s="165"/>
      <c r="X5392" s="165"/>
      <c r="Z5392" s="165"/>
      <c r="AB5392" s="165"/>
      <c r="AD5392" s="165"/>
      <c r="AF5392" s="165"/>
      <c r="AH5392" s="165"/>
      <c r="AJ5392" s="165"/>
      <c r="AL5392" s="165"/>
      <c r="AN5392" s="165"/>
      <c r="AP5392" s="165"/>
      <c r="AR5392" s="165"/>
      <c r="AT5392" s="165"/>
      <c r="AV5392" s="165"/>
      <c r="AX5392" s="165"/>
      <c r="AZ5392" s="165"/>
      <c r="BB5392" s="165"/>
    </row>
    <row r="5393" spans="1:54" s="174" customFormat="1" ht="18.399999999999999" customHeight="1" x14ac:dyDescent="0.3">
      <c r="A5393" s="182"/>
      <c r="B5393" s="160"/>
      <c r="C5393" s="64"/>
      <c r="D5393" s="161"/>
      <c r="E5393" s="161"/>
      <c r="H5393" s="165"/>
      <c r="J5393" s="165"/>
      <c r="L5393" s="165"/>
      <c r="N5393" s="165"/>
      <c r="P5393" s="165"/>
      <c r="R5393" s="165"/>
      <c r="T5393" s="165"/>
      <c r="V5393" s="165"/>
      <c r="X5393" s="165"/>
      <c r="Z5393" s="165"/>
      <c r="AB5393" s="165"/>
      <c r="AD5393" s="165"/>
      <c r="AF5393" s="165"/>
      <c r="AH5393" s="165"/>
      <c r="AJ5393" s="165"/>
      <c r="AL5393" s="165"/>
      <c r="AP5393" s="165"/>
      <c r="AR5393" s="165"/>
      <c r="AT5393" s="165"/>
      <c r="AV5393" s="165"/>
      <c r="AX5393" s="165"/>
      <c r="AZ5393" s="165"/>
      <c r="BB5393" s="165"/>
    </row>
    <row r="5394" spans="1:54" s="174" customFormat="1" ht="18.399999999999999" customHeight="1" x14ac:dyDescent="0.3">
      <c r="A5394" s="182"/>
      <c r="B5394" s="161"/>
      <c r="C5394" s="89"/>
      <c r="D5394" s="164"/>
      <c r="E5394" s="161"/>
      <c r="H5394" s="165"/>
      <c r="J5394" s="165"/>
      <c r="L5394" s="165"/>
      <c r="N5394" s="165"/>
      <c r="P5394" s="165"/>
      <c r="R5394" s="165"/>
      <c r="T5394" s="165"/>
      <c r="V5394" s="165"/>
      <c r="X5394" s="165"/>
      <c r="Z5394" s="165"/>
      <c r="AB5394" s="165"/>
      <c r="AD5394" s="165"/>
      <c r="AF5394" s="165"/>
      <c r="AH5394" s="165"/>
      <c r="AJ5394" s="165"/>
      <c r="AL5394" s="165"/>
      <c r="AN5394" s="165"/>
      <c r="AP5394" s="165"/>
      <c r="AR5394" s="165"/>
      <c r="AT5394" s="165"/>
      <c r="AV5394" s="165"/>
      <c r="AX5394" s="165"/>
      <c r="AZ5394" s="165"/>
      <c r="BB5394" s="165"/>
    </row>
    <row r="5395" spans="1:54" s="174" customFormat="1" ht="18.399999999999999" customHeight="1" x14ac:dyDescent="0.3">
      <c r="A5395" s="182"/>
      <c r="B5395" s="161"/>
      <c r="C5395" s="89"/>
      <c r="D5395" s="164"/>
      <c r="E5395" s="161"/>
      <c r="J5395" s="165"/>
      <c r="L5395" s="165"/>
      <c r="N5395" s="165"/>
      <c r="P5395" s="165"/>
      <c r="R5395" s="165"/>
      <c r="T5395" s="165"/>
      <c r="V5395" s="165"/>
      <c r="X5395" s="165"/>
      <c r="Z5395" s="165"/>
      <c r="AB5395" s="165"/>
      <c r="AD5395" s="165"/>
      <c r="AF5395" s="165"/>
      <c r="AH5395" s="165"/>
      <c r="AJ5395" s="165"/>
      <c r="AL5395" s="165"/>
      <c r="AN5395" s="165"/>
      <c r="AP5395" s="165"/>
      <c r="AR5395" s="165"/>
      <c r="AT5395" s="165"/>
      <c r="AV5395" s="165"/>
      <c r="AX5395" s="165"/>
      <c r="AZ5395" s="165"/>
      <c r="BB5395" s="165"/>
    </row>
    <row r="5396" spans="1:54" s="174" customFormat="1" ht="18.399999999999999" customHeight="1" x14ac:dyDescent="0.3">
      <c r="A5396" s="182"/>
      <c r="B5396" s="160"/>
      <c r="C5396" s="64"/>
      <c r="D5396" s="161"/>
      <c r="E5396" s="161"/>
      <c r="F5396" s="165"/>
      <c r="H5396" s="165"/>
      <c r="J5396" s="165"/>
      <c r="L5396" s="165"/>
      <c r="N5396" s="165"/>
      <c r="P5396" s="165"/>
      <c r="R5396" s="165"/>
      <c r="T5396" s="165"/>
      <c r="V5396" s="165"/>
      <c r="X5396" s="165"/>
      <c r="Z5396" s="165"/>
      <c r="AB5396" s="165"/>
      <c r="AD5396" s="165"/>
      <c r="AF5396" s="165"/>
      <c r="AH5396" s="165"/>
      <c r="AJ5396" s="165"/>
      <c r="AL5396" s="165"/>
      <c r="AN5396" s="165"/>
      <c r="AP5396" s="165"/>
      <c r="AR5396" s="165"/>
      <c r="AT5396" s="165"/>
      <c r="AV5396" s="165"/>
      <c r="AX5396" s="165"/>
      <c r="AZ5396" s="165"/>
      <c r="BB5396" s="165"/>
    </row>
    <row r="5397" spans="1:54" s="174" customFormat="1" ht="18.399999999999999" customHeight="1" x14ac:dyDescent="0.3">
      <c r="A5397" s="182"/>
      <c r="B5397" s="160"/>
      <c r="C5397" s="64"/>
      <c r="D5397" s="161"/>
      <c r="E5397" s="161"/>
      <c r="H5397" s="165"/>
      <c r="J5397" s="165"/>
      <c r="L5397" s="165"/>
      <c r="N5397" s="165"/>
      <c r="P5397" s="165"/>
      <c r="R5397" s="165"/>
      <c r="T5397" s="165"/>
      <c r="V5397" s="165"/>
      <c r="X5397" s="165"/>
      <c r="Z5397" s="165"/>
      <c r="AB5397" s="165"/>
      <c r="AD5397" s="165"/>
      <c r="AF5397" s="165"/>
      <c r="AH5397" s="165"/>
      <c r="AJ5397" s="165"/>
      <c r="AL5397" s="165"/>
      <c r="AN5397" s="165"/>
      <c r="AP5397" s="165"/>
      <c r="AR5397" s="165"/>
      <c r="AT5397" s="165"/>
      <c r="AV5397" s="165"/>
      <c r="AX5397" s="165"/>
      <c r="AZ5397" s="165"/>
      <c r="BB5397" s="165"/>
    </row>
    <row r="5398" spans="1:54" s="174" customFormat="1" ht="18.399999999999999" customHeight="1" x14ac:dyDescent="0.3">
      <c r="A5398" s="182"/>
      <c r="B5398" s="160"/>
      <c r="C5398" s="64"/>
      <c r="D5398" s="161"/>
      <c r="E5398" s="161"/>
      <c r="L5398" s="178"/>
      <c r="N5398" s="165"/>
      <c r="P5398" s="165"/>
      <c r="R5398" s="165"/>
      <c r="T5398" s="165"/>
      <c r="V5398" s="165"/>
      <c r="X5398" s="165"/>
      <c r="Z5398" s="165"/>
      <c r="AB5398" s="165"/>
      <c r="AD5398" s="165"/>
      <c r="AF5398" s="165"/>
      <c r="AH5398" s="165"/>
      <c r="AJ5398" s="165"/>
      <c r="AL5398" s="165"/>
      <c r="AN5398" s="165"/>
      <c r="AP5398" s="165"/>
      <c r="AR5398" s="165"/>
      <c r="AT5398" s="165"/>
      <c r="AV5398" s="165"/>
      <c r="AX5398" s="165"/>
      <c r="AZ5398" s="165"/>
      <c r="BB5398" s="165"/>
    </row>
    <row r="5399" spans="1:54" s="174" customFormat="1" ht="18.399999999999999" customHeight="1" x14ac:dyDescent="0.3">
      <c r="A5399" s="182"/>
      <c r="B5399" s="160"/>
      <c r="C5399" s="64"/>
      <c r="D5399" s="161"/>
      <c r="E5399" s="161"/>
      <c r="H5399" s="165"/>
      <c r="J5399" s="165"/>
      <c r="L5399" s="165"/>
      <c r="N5399" s="165"/>
      <c r="P5399" s="165"/>
      <c r="R5399" s="165"/>
      <c r="T5399" s="165"/>
      <c r="V5399" s="165"/>
      <c r="X5399" s="165"/>
      <c r="Z5399" s="165"/>
      <c r="AB5399" s="165"/>
      <c r="AD5399" s="165"/>
      <c r="AF5399" s="165"/>
      <c r="AH5399" s="165"/>
      <c r="AJ5399" s="165"/>
      <c r="AL5399" s="165"/>
      <c r="AN5399" s="165"/>
      <c r="AP5399" s="165"/>
      <c r="AR5399" s="165"/>
      <c r="AT5399" s="165"/>
      <c r="AV5399" s="165"/>
      <c r="AX5399" s="165"/>
      <c r="AZ5399" s="165"/>
      <c r="BB5399" s="165"/>
    </row>
    <row r="5400" spans="1:54" s="174" customFormat="1" ht="18.399999999999999" customHeight="1" x14ac:dyDescent="0.3">
      <c r="A5400" s="182"/>
      <c r="B5400" s="160"/>
      <c r="C5400" s="64"/>
      <c r="D5400" s="161"/>
      <c r="E5400" s="161"/>
      <c r="F5400" s="165"/>
      <c r="H5400" s="165"/>
      <c r="J5400" s="165"/>
      <c r="L5400" s="165"/>
      <c r="N5400" s="165"/>
      <c r="P5400" s="165"/>
      <c r="R5400" s="165"/>
      <c r="T5400" s="165"/>
      <c r="V5400" s="165"/>
      <c r="X5400" s="165"/>
      <c r="Z5400" s="165"/>
      <c r="AB5400" s="165"/>
      <c r="AD5400" s="165"/>
      <c r="AF5400" s="165"/>
      <c r="AH5400" s="165"/>
      <c r="AJ5400" s="165"/>
      <c r="AL5400" s="165"/>
      <c r="AN5400" s="165"/>
      <c r="AP5400" s="165"/>
      <c r="AR5400" s="165"/>
      <c r="AT5400" s="165"/>
      <c r="AV5400" s="165"/>
      <c r="AX5400" s="165"/>
      <c r="AZ5400" s="165"/>
      <c r="BB5400" s="165"/>
    </row>
    <row r="5401" spans="1:54" s="174" customFormat="1" ht="18.399999999999999" customHeight="1" x14ac:dyDescent="0.3">
      <c r="A5401" s="206"/>
      <c r="B5401" s="161"/>
      <c r="C5401" s="89"/>
      <c r="D5401" s="177"/>
      <c r="E5401" s="161"/>
      <c r="H5401" s="165"/>
      <c r="J5401" s="165"/>
      <c r="L5401" s="165"/>
      <c r="N5401" s="165"/>
      <c r="P5401" s="165"/>
      <c r="R5401" s="165"/>
      <c r="T5401" s="165"/>
      <c r="V5401" s="165"/>
      <c r="X5401" s="165"/>
      <c r="Z5401" s="165"/>
      <c r="AB5401" s="165"/>
      <c r="AD5401" s="165"/>
      <c r="AF5401" s="165"/>
      <c r="AH5401" s="165"/>
      <c r="AJ5401" s="165"/>
      <c r="AL5401" s="165"/>
      <c r="AN5401" s="165"/>
      <c r="AP5401" s="165"/>
      <c r="AR5401" s="165"/>
      <c r="AT5401" s="165"/>
      <c r="AV5401" s="165"/>
      <c r="AX5401" s="165"/>
      <c r="AZ5401" s="165"/>
      <c r="BB5401" s="165"/>
    </row>
    <row r="5402" spans="1:54" s="174" customFormat="1" ht="18.399999999999999" customHeight="1" x14ac:dyDescent="0.3">
      <c r="A5402" s="206"/>
      <c r="B5402" s="161"/>
      <c r="C5402" s="89"/>
      <c r="D5402" s="177"/>
      <c r="E5402" s="161"/>
      <c r="H5402" s="165"/>
      <c r="J5402" s="165"/>
      <c r="L5402" s="165"/>
      <c r="N5402" s="165"/>
      <c r="P5402" s="165"/>
      <c r="R5402" s="165"/>
      <c r="T5402" s="165"/>
      <c r="V5402" s="165"/>
      <c r="X5402" s="165"/>
      <c r="Z5402" s="165"/>
      <c r="AB5402" s="165"/>
      <c r="AD5402" s="165"/>
      <c r="AF5402" s="165"/>
      <c r="AH5402" s="165"/>
      <c r="AJ5402" s="165"/>
      <c r="AL5402" s="165"/>
      <c r="AN5402" s="165"/>
      <c r="AP5402" s="165"/>
      <c r="AR5402" s="165"/>
      <c r="AT5402" s="165"/>
      <c r="AV5402" s="165"/>
      <c r="AX5402" s="165"/>
      <c r="AZ5402" s="165"/>
      <c r="BB5402" s="165"/>
    </row>
    <row r="5403" spans="1:54" s="174" customFormat="1" ht="18.399999999999999" customHeight="1" x14ac:dyDescent="0.3">
      <c r="A5403" s="206"/>
      <c r="B5403" s="161"/>
      <c r="C5403" s="89"/>
      <c r="D5403" s="177"/>
      <c r="E5403" s="161"/>
      <c r="H5403" s="165"/>
      <c r="J5403" s="165"/>
      <c r="L5403" s="165"/>
      <c r="N5403" s="165"/>
      <c r="P5403" s="165"/>
      <c r="R5403" s="165"/>
      <c r="T5403" s="165"/>
      <c r="V5403" s="165"/>
      <c r="X5403" s="165"/>
      <c r="Z5403" s="165"/>
      <c r="AB5403" s="165"/>
      <c r="AD5403" s="165"/>
      <c r="AF5403" s="165"/>
      <c r="AH5403" s="165"/>
      <c r="AJ5403" s="165"/>
      <c r="AL5403" s="165"/>
      <c r="AN5403" s="165"/>
      <c r="AP5403" s="165"/>
      <c r="AR5403" s="165"/>
      <c r="AT5403" s="165"/>
      <c r="AV5403" s="165"/>
      <c r="AX5403" s="165"/>
      <c r="AZ5403" s="165"/>
      <c r="BB5403" s="165"/>
    </row>
    <row r="5404" spans="1:54" s="174" customFormat="1" ht="18.399999999999999" customHeight="1" x14ac:dyDescent="0.3">
      <c r="A5404" s="206"/>
      <c r="B5404" s="161"/>
      <c r="C5404" s="89"/>
      <c r="D5404" s="177"/>
      <c r="E5404" s="161"/>
      <c r="H5404" s="165"/>
      <c r="J5404" s="165"/>
      <c r="L5404" s="165"/>
      <c r="N5404" s="165"/>
      <c r="P5404" s="165"/>
      <c r="R5404" s="165"/>
      <c r="T5404" s="165"/>
      <c r="V5404" s="165"/>
      <c r="X5404" s="165"/>
      <c r="Z5404" s="165"/>
      <c r="AB5404" s="165"/>
      <c r="AD5404" s="165"/>
      <c r="AF5404" s="165"/>
      <c r="AH5404" s="165"/>
      <c r="AJ5404" s="165"/>
      <c r="AL5404" s="165"/>
      <c r="AN5404" s="165"/>
      <c r="AP5404" s="165"/>
      <c r="AR5404" s="165"/>
      <c r="AT5404" s="165"/>
      <c r="AV5404" s="165"/>
      <c r="AX5404" s="165"/>
      <c r="AZ5404" s="165"/>
      <c r="BB5404" s="165"/>
    </row>
    <row r="5405" spans="1:54" s="174" customFormat="1" ht="18.399999999999999" customHeight="1" x14ac:dyDescent="0.3">
      <c r="A5405" s="206"/>
      <c r="B5405" s="161"/>
      <c r="C5405" s="89"/>
      <c r="D5405" s="177"/>
      <c r="E5405" s="161"/>
      <c r="H5405" s="165"/>
      <c r="J5405" s="165"/>
      <c r="L5405" s="165"/>
      <c r="N5405" s="165"/>
      <c r="P5405" s="165"/>
      <c r="R5405" s="165"/>
      <c r="T5405" s="165"/>
      <c r="V5405" s="165"/>
      <c r="X5405" s="165"/>
      <c r="Z5405" s="165"/>
      <c r="AB5405" s="165"/>
      <c r="AD5405" s="165"/>
      <c r="AF5405" s="165"/>
      <c r="AH5405" s="165"/>
      <c r="AJ5405" s="165"/>
      <c r="AL5405" s="165"/>
      <c r="AN5405" s="165"/>
      <c r="AP5405" s="165"/>
      <c r="AR5405" s="165"/>
      <c r="AT5405" s="165"/>
      <c r="AV5405" s="165"/>
      <c r="AX5405" s="165"/>
      <c r="AZ5405" s="165"/>
      <c r="BB5405" s="165"/>
    </row>
    <row r="5406" spans="1:54" s="174" customFormat="1" ht="18.399999999999999" customHeight="1" x14ac:dyDescent="0.3">
      <c r="A5406" s="182"/>
      <c r="B5406" s="160"/>
      <c r="C5406" s="64"/>
      <c r="D5406" s="161"/>
      <c r="E5406" s="161"/>
      <c r="F5406" s="165"/>
      <c r="H5406" s="165"/>
      <c r="J5406" s="165"/>
      <c r="L5406" s="165"/>
      <c r="N5406" s="165"/>
      <c r="P5406" s="165"/>
      <c r="R5406" s="165"/>
      <c r="T5406" s="165"/>
      <c r="V5406" s="165"/>
      <c r="X5406" s="165"/>
      <c r="Z5406" s="165"/>
      <c r="AB5406" s="165"/>
      <c r="AD5406" s="165"/>
      <c r="AF5406" s="165"/>
      <c r="AH5406" s="165"/>
      <c r="AJ5406" s="165"/>
      <c r="AL5406" s="165"/>
      <c r="AN5406" s="165"/>
      <c r="AP5406" s="165"/>
      <c r="AR5406" s="165"/>
      <c r="AT5406" s="165"/>
      <c r="AV5406" s="165"/>
      <c r="AX5406" s="165"/>
      <c r="AZ5406" s="165"/>
      <c r="BB5406" s="165"/>
    </row>
    <row r="5407" spans="1:54" s="174" customFormat="1" ht="18.399999999999999" customHeight="1" x14ac:dyDescent="0.3">
      <c r="A5407" s="206"/>
      <c r="B5407" s="161"/>
      <c r="C5407" s="89"/>
      <c r="D5407" s="177"/>
      <c r="E5407" s="161"/>
      <c r="H5407" s="165"/>
      <c r="J5407" s="165"/>
      <c r="L5407" s="165"/>
      <c r="N5407" s="165"/>
      <c r="P5407" s="165"/>
      <c r="R5407" s="165"/>
      <c r="T5407" s="165"/>
      <c r="V5407" s="165"/>
      <c r="X5407" s="165"/>
      <c r="Z5407" s="165"/>
      <c r="AB5407" s="165"/>
      <c r="AD5407" s="165"/>
      <c r="AF5407" s="165"/>
      <c r="AH5407" s="165"/>
      <c r="AJ5407" s="165"/>
      <c r="AL5407" s="165"/>
      <c r="AN5407" s="165"/>
      <c r="AP5407" s="165"/>
      <c r="AR5407" s="165"/>
      <c r="AT5407" s="165"/>
      <c r="AV5407" s="165"/>
      <c r="AX5407" s="165"/>
      <c r="AZ5407" s="165"/>
      <c r="BB5407" s="165"/>
    </row>
    <row r="5408" spans="1:54" s="174" customFormat="1" ht="18.399999999999999" customHeight="1" x14ac:dyDescent="0.3">
      <c r="A5408" s="182"/>
      <c r="B5408" s="160"/>
      <c r="C5408" s="64"/>
      <c r="D5408" s="161"/>
      <c r="E5408" s="161"/>
      <c r="H5408" s="165"/>
      <c r="J5408" s="165"/>
      <c r="L5408" s="165"/>
      <c r="N5408" s="165"/>
      <c r="P5408" s="165"/>
      <c r="R5408" s="165"/>
      <c r="T5408" s="165"/>
      <c r="V5408" s="165"/>
      <c r="X5408" s="165"/>
      <c r="Z5408" s="165"/>
      <c r="AB5408" s="165"/>
      <c r="AD5408" s="165"/>
      <c r="AF5408" s="165"/>
      <c r="AH5408" s="165"/>
      <c r="AJ5408" s="165"/>
      <c r="AL5408" s="165"/>
      <c r="AN5408" s="165"/>
      <c r="AP5408" s="165"/>
      <c r="AR5408" s="165"/>
      <c r="AT5408" s="165"/>
      <c r="AV5408" s="165"/>
      <c r="AX5408" s="165"/>
      <c r="AZ5408" s="165"/>
      <c r="BB5408" s="165"/>
    </row>
    <row r="5409" spans="1:54" s="174" customFormat="1" ht="18.399999999999999" customHeight="1" x14ac:dyDescent="0.3">
      <c r="A5409" s="182"/>
      <c r="B5409" s="160"/>
      <c r="C5409" s="64"/>
      <c r="D5409" s="161"/>
      <c r="E5409" s="161"/>
      <c r="H5409" s="165"/>
      <c r="J5409" s="165"/>
      <c r="L5409" s="165"/>
      <c r="N5409" s="165"/>
      <c r="P5409" s="165"/>
      <c r="R5409" s="165"/>
      <c r="T5409" s="165"/>
      <c r="V5409" s="165"/>
      <c r="X5409" s="165"/>
      <c r="Z5409" s="165"/>
      <c r="AB5409" s="165"/>
      <c r="AD5409" s="165"/>
      <c r="AF5409" s="165"/>
      <c r="AH5409" s="165"/>
      <c r="AJ5409" s="165"/>
      <c r="AL5409" s="165"/>
      <c r="AN5409" s="165"/>
      <c r="AP5409" s="165"/>
      <c r="AR5409" s="165"/>
      <c r="AT5409" s="165"/>
      <c r="AV5409" s="165"/>
      <c r="AX5409" s="165"/>
      <c r="AZ5409" s="165"/>
      <c r="BB5409" s="165"/>
    </row>
    <row r="5410" spans="1:54" s="174" customFormat="1" ht="18.399999999999999" customHeight="1" x14ac:dyDescent="0.3">
      <c r="A5410" s="182"/>
      <c r="B5410" s="160"/>
      <c r="C5410" s="64"/>
      <c r="D5410" s="161"/>
      <c r="E5410" s="161"/>
      <c r="H5410" s="165"/>
      <c r="J5410" s="165"/>
      <c r="L5410" s="165"/>
      <c r="N5410" s="165"/>
      <c r="P5410" s="165"/>
      <c r="R5410" s="165"/>
      <c r="T5410" s="165"/>
      <c r="V5410" s="165"/>
      <c r="X5410" s="165"/>
      <c r="Z5410" s="165"/>
      <c r="AB5410" s="165"/>
      <c r="AD5410" s="165"/>
      <c r="AF5410" s="165"/>
      <c r="AH5410" s="165"/>
      <c r="AJ5410" s="165"/>
      <c r="AL5410" s="165"/>
      <c r="AN5410" s="165"/>
      <c r="AP5410" s="165"/>
      <c r="AR5410" s="165"/>
      <c r="AT5410" s="165"/>
      <c r="AV5410" s="165"/>
      <c r="AX5410" s="165"/>
      <c r="AZ5410" s="165"/>
      <c r="BB5410" s="165"/>
    </row>
    <row r="5411" spans="1:54" s="174" customFormat="1" ht="18.399999999999999" customHeight="1" x14ac:dyDescent="0.3">
      <c r="A5411" s="182"/>
      <c r="B5411" s="160"/>
      <c r="C5411" s="64"/>
      <c r="D5411" s="161"/>
      <c r="E5411" s="161"/>
      <c r="H5411" s="165"/>
      <c r="J5411" s="165"/>
      <c r="L5411" s="165"/>
      <c r="N5411" s="165"/>
      <c r="P5411" s="165"/>
      <c r="R5411" s="165"/>
      <c r="T5411" s="165"/>
      <c r="V5411" s="165"/>
      <c r="X5411" s="165"/>
      <c r="Z5411" s="165"/>
      <c r="AB5411" s="165"/>
      <c r="AD5411" s="165"/>
      <c r="AF5411" s="165"/>
      <c r="AH5411" s="165"/>
      <c r="AJ5411" s="165"/>
      <c r="AL5411" s="165"/>
      <c r="AN5411" s="165"/>
      <c r="AP5411" s="165"/>
      <c r="AR5411" s="165"/>
      <c r="AT5411" s="165"/>
      <c r="AV5411" s="165"/>
      <c r="AX5411" s="165"/>
      <c r="AZ5411" s="165"/>
      <c r="BB5411" s="165"/>
    </row>
    <row r="5412" spans="1:54" s="174" customFormat="1" ht="18.399999999999999" customHeight="1" x14ac:dyDescent="0.3">
      <c r="A5412" s="182"/>
      <c r="B5412" s="160"/>
      <c r="C5412" s="64"/>
      <c r="D5412" s="161"/>
      <c r="E5412" s="161"/>
      <c r="H5412" s="165"/>
      <c r="J5412" s="165"/>
      <c r="L5412" s="165"/>
      <c r="N5412" s="165"/>
      <c r="P5412" s="165"/>
      <c r="R5412" s="165"/>
      <c r="T5412" s="165"/>
      <c r="V5412" s="165"/>
      <c r="X5412" s="165"/>
      <c r="Z5412" s="165"/>
      <c r="AB5412" s="165"/>
      <c r="AD5412" s="165"/>
      <c r="AF5412" s="165"/>
      <c r="AH5412" s="165"/>
      <c r="AJ5412" s="165"/>
      <c r="AL5412" s="165"/>
      <c r="AN5412" s="165"/>
      <c r="AP5412" s="165"/>
      <c r="AR5412" s="165"/>
      <c r="AT5412" s="165"/>
      <c r="AV5412" s="165"/>
      <c r="AX5412" s="165"/>
      <c r="AZ5412" s="165"/>
      <c r="BB5412" s="165"/>
    </row>
    <row r="5413" spans="1:54" s="174" customFormat="1" ht="18.399999999999999" customHeight="1" x14ac:dyDescent="0.3">
      <c r="A5413" s="182"/>
      <c r="B5413" s="160"/>
      <c r="C5413" s="64"/>
      <c r="D5413" s="161"/>
      <c r="E5413" s="161"/>
      <c r="H5413" s="165"/>
      <c r="J5413" s="165"/>
      <c r="L5413" s="165"/>
      <c r="N5413" s="165"/>
      <c r="P5413" s="165"/>
      <c r="R5413" s="165"/>
      <c r="T5413" s="165"/>
      <c r="V5413" s="165"/>
      <c r="X5413" s="165"/>
      <c r="Z5413" s="165"/>
      <c r="AB5413" s="165"/>
      <c r="AD5413" s="165"/>
      <c r="AF5413" s="165"/>
      <c r="AH5413" s="165"/>
      <c r="AJ5413" s="165"/>
      <c r="AL5413" s="165"/>
      <c r="AN5413" s="165"/>
      <c r="AP5413" s="165"/>
      <c r="AR5413" s="165"/>
      <c r="AT5413" s="165"/>
      <c r="AV5413" s="165"/>
      <c r="AX5413" s="165"/>
      <c r="AZ5413" s="165"/>
      <c r="BB5413" s="165"/>
    </row>
    <row r="5414" spans="1:54" s="174" customFormat="1" ht="18.399999999999999" customHeight="1" x14ac:dyDescent="0.3">
      <c r="A5414" s="182"/>
      <c r="B5414" s="161"/>
      <c r="C5414" s="89"/>
      <c r="D5414" s="164"/>
      <c r="E5414" s="161"/>
      <c r="H5414" s="165"/>
      <c r="J5414" s="165"/>
      <c r="L5414" s="165"/>
      <c r="N5414" s="165"/>
      <c r="P5414" s="165"/>
      <c r="R5414" s="165"/>
      <c r="T5414" s="165"/>
      <c r="V5414" s="165"/>
      <c r="X5414" s="165"/>
      <c r="Z5414" s="165"/>
      <c r="AB5414" s="165"/>
      <c r="AD5414" s="165"/>
      <c r="AF5414" s="165"/>
      <c r="AH5414" s="165"/>
      <c r="AJ5414" s="165"/>
      <c r="AL5414" s="165"/>
      <c r="AN5414" s="165"/>
      <c r="AP5414" s="165"/>
      <c r="AR5414" s="165"/>
      <c r="AT5414" s="165"/>
      <c r="AV5414" s="165"/>
      <c r="AX5414" s="165"/>
      <c r="AZ5414" s="165"/>
      <c r="BB5414" s="165"/>
    </row>
    <row r="5415" spans="1:54" s="174" customFormat="1" ht="18.399999999999999" customHeight="1" x14ac:dyDescent="0.3">
      <c r="A5415" s="182"/>
      <c r="B5415" s="160"/>
      <c r="C5415" s="64"/>
      <c r="D5415" s="161"/>
      <c r="E5415" s="161"/>
      <c r="H5415" s="165"/>
      <c r="J5415" s="165"/>
      <c r="L5415" s="165"/>
      <c r="N5415" s="165"/>
      <c r="P5415" s="165"/>
      <c r="R5415" s="165"/>
      <c r="T5415" s="165"/>
      <c r="V5415" s="165"/>
      <c r="X5415" s="165"/>
      <c r="Z5415" s="165"/>
      <c r="AB5415" s="165"/>
      <c r="AD5415" s="165"/>
      <c r="AF5415" s="165"/>
      <c r="AH5415" s="165"/>
      <c r="AJ5415" s="165"/>
      <c r="AL5415" s="165"/>
      <c r="AN5415" s="165"/>
      <c r="AP5415" s="165"/>
      <c r="AR5415" s="165"/>
      <c r="AT5415" s="165"/>
      <c r="AV5415" s="165"/>
      <c r="AX5415" s="165"/>
      <c r="AZ5415" s="165"/>
      <c r="BB5415" s="165"/>
    </row>
    <row r="5416" spans="1:54" s="174" customFormat="1" ht="18.399999999999999" customHeight="1" x14ac:dyDescent="0.3">
      <c r="A5416" s="182"/>
      <c r="B5416" s="160"/>
      <c r="C5416" s="64"/>
      <c r="D5416" s="161"/>
      <c r="E5416" s="161"/>
      <c r="H5416" s="165"/>
      <c r="J5416" s="165"/>
      <c r="L5416" s="165"/>
      <c r="N5416" s="165"/>
      <c r="P5416" s="165"/>
      <c r="R5416" s="165"/>
      <c r="T5416" s="165"/>
      <c r="V5416" s="165"/>
      <c r="X5416" s="165"/>
      <c r="Z5416" s="165"/>
      <c r="AB5416" s="165"/>
      <c r="AD5416" s="165"/>
      <c r="AF5416" s="165"/>
      <c r="AH5416" s="165"/>
      <c r="AJ5416" s="165"/>
      <c r="AL5416" s="165"/>
      <c r="AN5416" s="165"/>
      <c r="AP5416" s="165"/>
      <c r="AR5416" s="165"/>
      <c r="AT5416" s="165"/>
      <c r="AV5416" s="165"/>
      <c r="AX5416" s="165"/>
      <c r="AZ5416" s="165"/>
      <c r="BB5416" s="165"/>
    </row>
    <row r="5417" spans="1:54" s="174" customFormat="1" ht="18.399999999999999" customHeight="1" x14ac:dyDescent="0.3">
      <c r="A5417" s="182"/>
      <c r="B5417" s="160"/>
      <c r="C5417" s="64"/>
      <c r="D5417" s="161"/>
      <c r="E5417" s="161"/>
      <c r="F5417" s="165"/>
      <c r="H5417" s="165"/>
      <c r="J5417" s="165"/>
      <c r="L5417" s="165"/>
      <c r="N5417" s="165"/>
      <c r="P5417" s="165"/>
      <c r="R5417" s="165"/>
      <c r="T5417" s="165"/>
      <c r="V5417" s="165"/>
      <c r="X5417" s="165"/>
      <c r="Z5417" s="165"/>
      <c r="AB5417" s="165"/>
      <c r="AD5417" s="165"/>
      <c r="AF5417" s="165"/>
      <c r="AH5417" s="165"/>
      <c r="AJ5417" s="165"/>
      <c r="AL5417" s="165"/>
      <c r="AN5417" s="165"/>
      <c r="AP5417" s="165"/>
      <c r="AR5417" s="165"/>
      <c r="AT5417" s="165"/>
      <c r="AV5417" s="165"/>
      <c r="AX5417" s="165"/>
      <c r="AZ5417" s="165"/>
      <c r="BB5417" s="165"/>
    </row>
    <row r="5418" spans="1:54" s="174" customFormat="1" ht="18.399999999999999" customHeight="1" x14ac:dyDescent="0.3">
      <c r="A5418" s="182"/>
      <c r="B5418" s="160"/>
      <c r="C5418" s="64"/>
      <c r="D5418" s="161"/>
      <c r="E5418" s="161"/>
      <c r="F5418" s="165"/>
      <c r="H5418" s="165"/>
      <c r="J5418" s="165"/>
      <c r="L5418" s="165"/>
      <c r="N5418" s="165"/>
      <c r="P5418" s="165"/>
      <c r="R5418" s="165"/>
      <c r="T5418" s="165"/>
      <c r="V5418" s="165"/>
      <c r="X5418" s="165"/>
      <c r="Z5418" s="165"/>
      <c r="AB5418" s="165"/>
      <c r="AD5418" s="165"/>
      <c r="AF5418" s="165"/>
      <c r="AH5418" s="165"/>
      <c r="AJ5418" s="165"/>
      <c r="AL5418" s="165"/>
      <c r="AN5418" s="165"/>
      <c r="AP5418" s="165"/>
      <c r="AR5418" s="165"/>
      <c r="AT5418" s="165"/>
      <c r="AV5418" s="165"/>
      <c r="AX5418" s="165"/>
      <c r="AZ5418" s="165"/>
      <c r="BB5418" s="165"/>
    </row>
    <row r="5419" spans="1:54" s="174" customFormat="1" ht="18.399999999999999" customHeight="1" x14ac:dyDescent="0.3">
      <c r="A5419" s="206"/>
      <c r="B5419" s="161"/>
      <c r="C5419" s="89"/>
      <c r="D5419" s="177"/>
      <c r="E5419" s="161"/>
      <c r="F5419" s="165"/>
      <c r="H5419" s="165"/>
      <c r="J5419" s="165"/>
      <c r="L5419" s="165"/>
      <c r="N5419" s="165"/>
      <c r="P5419" s="165"/>
      <c r="R5419" s="165"/>
      <c r="T5419" s="165"/>
      <c r="V5419" s="165"/>
      <c r="X5419" s="165"/>
      <c r="Z5419" s="165"/>
      <c r="AB5419" s="165"/>
      <c r="AD5419" s="165"/>
      <c r="AF5419" s="165"/>
      <c r="AH5419" s="165"/>
      <c r="AJ5419" s="165"/>
      <c r="AL5419" s="165"/>
      <c r="AN5419" s="165"/>
      <c r="AP5419" s="165"/>
      <c r="AR5419" s="165"/>
      <c r="AT5419" s="165"/>
      <c r="AV5419" s="165"/>
      <c r="AX5419" s="165"/>
      <c r="AZ5419" s="165"/>
      <c r="BB5419" s="165"/>
    </row>
    <row r="5420" spans="1:54" s="174" customFormat="1" ht="18.399999999999999" customHeight="1" x14ac:dyDescent="0.3">
      <c r="A5420" s="182"/>
      <c r="B5420" s="160"/>
      <c r="C5420" s="64"/>
      <c r="D5420" s="161"/>
      <c r="E5420" s="161"/>
      <c r="H5420" s="165"/>
      <c r="J5420" s="165"/>
      <c r="L5420" s="165"/>
      <c r="N5420" s="165"/>
      <c r="P5420" s="165"/>
      <c r="R5420" s="165"/>
      <c r="T5420" s="165"/>
      <c r="V5420" s="165"/>
      <c r="X5420" s="165"/>
      <c r="Z5420" s="165"/>
      <c r="AB5420" s="165"/>
      <c r="AD5420" s="165"/>
      <c r="AF5420" s="165"/>
      <c r="AH5420" s="165"/>
      <c r="AJ5420" s="165"/>
      <c r="AL5420" s="165"/>
      <c r="AN5420" s="165"/>
      <c r="AP5420" s="165"/>
      <c r="AR5420" s="165"/>
      <c r="AT5420" s="165"/>
      <c r="AV5420" s="165"/>
      <c r="AX5420" s="165"/>
      <c r="AZ5420" s="165"/>
      <c r="BB5420" s="165"/>
    </row>
    <row r="5421" spans="1:54" s="174" customFormat="1" ht="18.399999999999999" customHeight="1" x14ac:dyDescent="0.3">
      <c r="A5421" s="182"/>
      <c r="B5421" s="160"/>
      <c r="C5421" s="64"/>
      <c r="D5421" s="161"/>
      <c r="E5421" s="161"/>
      <c r="F5421" s="165"/>
      <c r="H5421" s="165"/>
      <c r="J5421" s="165"/>
      <c r="L5421" s="165"/>
      <c r="N5421" s="165"/>
      <c r="P5421" s="165"/>
      <c r="R5421" s="165"/>
      <c r="T5421" s="165"/>
      <c r="V5421" s="165"/>
      <c r="X5421" s="165"/>
      <c r="Z5421" s="165"/>
      <c r="AB5421" s="165"/>
      <c r="AD5421" s="165"/>
      <c r="AF5421" s="165"/>
      <c r="AH5421" s="165"/>
      <c r="AJ5421" s="165"/>
      <c r="AL5421" s="165"/>
      <c r="AN5421" s="165"/>
      <c r="AP5421" s="165"/>
      <c r="AR5421" s="165"/>
      <c r="AT5421" s="165"/>
      <c r="AV5421" s="165"/>
      <c r="AX5421" s="165"/>
      <c r="AZ5421" s="165"/>
      <c r="BB5421" s="165"/>
    </row>
    <row r="5422" spans="1:54" s="174" customFormat="1" ht="18.399999999999999" customHeight="1" x14ac:dyDescent="0.3">
      <c r="A5422" s="182"/>
      <c r="B5422" s="160"/>
      <c r="C5422" s="64"/>
      <c r="D5422" s="161"/>
      <c r="E5422" s="161"/>
      <c r="F5422" s="165"/>
      <c r="H5422" s="165"/>
      <c r="J5422" s="165"/>
      <c r="L5422" s="165"/>
      <c r="N5422" s="165"/>
      <c r="P5422" s="165"/>
      <c r="R5422" s="165"/>
      <c r="T5422" s="165"/>
      <c r="V5422" s="165"/>
      <c r="X5422" s="165"/>
      <c r="Z5422" s="165"/>
      <c r="AB5422" s="165"/>
      <c r="AD5422" s="165"/>
      <c r="AF5422" s="165"/>
      <c r="AH5422" s="165"/>
      <c r="AJ5422" s="165"/>
      <c r="AL5422" s="165"/>
      <c r="AN5422" s="165"/>
      <c r="AP5422" s="165"/>
      <c r="AR5422" s="165"/>
      <c r="AT5422" s="165"/>
      <c r="AV5422" s="165"/>
      <c r="AX5422" s="165"/>
      <c r="AZ5422" s="165"/>
      <c r="BB5422" s="165"/>
    </row>
    <row r="5423" spans="1:54" s="174" customFormat="1" ht="18.399999999999999" customHeight="1" x14ac:dyDescent="0.3">
      <c r="A5423" s="182"/>
      <c r="B5423" s="160"/>
      <c r="C5423" s="64"/>
      <c r="D5423" s="161"/>
      <c r="E5423" s="161"/>
      <c r="F5423" s="165"/>
      <c r="H5423" s="165"/>
      <c r="J5423" s="165"/>
      <c r="L5423" s="165"/>
      <c r="N5423" s="165"/>
      <c r="P5423" s="165"/>
      <c r="R5423" s="165"/>
      <c r="T5423" s="165"/>
      <c r="V5423" s="165"/>
      <c r="X5423" s="165"/>
      <c r="Z5423" s="165"/>
      <c r="AB5423" s="165"/>
      <c r="AD5423" s="165"/>
      <c r="AF5423" s="165"/>
      <c r="AH5423" s="165"/>
      <c r="AJ5423" s="165"/>
      <c r="AL5423" s="165"/>
      <c r="AN5423" s="165"/>
      <c r="AP5423" s="165"/>
      <c r="AR5423" s="165"/>
      <c r="AT5423" s="165"/>
      <c r="AV5423" s="165"/>
      <c r="AX5423" s="165"/>
      <c r="AZ5423" s="165"/>
      <c r="BB5423" s="165"/>
    </row>
    <row r="5424" spans="1:54" s="174" customFormat="1" ht="18.399999999999999" customHeight="1" x14ac:dyDescent="0.3">
      <c r="A5424" s="182"/>
      <c r="B5424" s="160"/>
      <c r="C5424" s="64"/>
      <c r="D5424" s="161"/>
      <c r="E5424" s="161"/>
      <c r="F5424" s="164"/>
      <c r="H5424" s="164"/>
      <c r="J5424" s="164"/>
      <c r="L5424" s="164"/>
      <c r="N5424" s="164"/>
      <c r="P5424" s="164"/>
      <c r="R5424" s="164"/>
      <c r="T5424" s="164"/>
      <c r="V5424" s="164"/>
      <c r="X5424" s="164"/>
      <c r="Z5424" s="164"/>
      <c r="AB5424" s="164"/>
      <c r="AD5424" s="164"/>
      <c r="AF5424" s="164"/>
      <c r="AH5424" s="164"/>
      <c r="AJ5424" s="164"/>
      <c r="AL5424" s="164"/>
      <c r="AN5424" s="164"/>
      <c r="AP5424" s="164"/>
      <c r="AR5424" s="164"/>
      <c r="AT5424" s="164"/>
      <c r="AV5424" s="164"/>
      <c r="AX5424" s="164"/>
      <c r="AZ5424" s="164"/>
      <c r="BB5424" s="164"/>
    </row>
    <row r="5425" spans="1:54" s="174" customFormat="1" ht="18.399999999999999" customHeight="1" x14ac:dyDescent="0.3">
      <c r="A5425" s="182"/>
      <c r="B5425" s="160"/>
      <c r="C5425" s="64"/>
      <c r="D5425" s="161"/>
      <c r="E5425" s="161"/>
      <c r="H5425" s="165"/>
      <c r="J5425" s="165"/>
      <c r="L5425" s="165"/>
      <c r="N5425" s="165"/>
      <c r="P5425" s="165"/>
      <c r="R5425" s="165"/>
      <c r="T5425" s="165"/>
      <c r="V5425" s="165"/>
      <c r="X5425" s="165"/>
      <c r="Z5425" s="165"/>
      <c r="AB5425" s="165"/>
      <c r="AD5425" s="165"/>
      <c r="AF5425" s="165"/>
      <c r="AH5425" s="165"/>
      <c r="AJ5425" s="165"/>
      <c r="AL5425" s="165"/>
      <c r="AN5425" s="165"/>
      <c r="AP5425" s="165"/>
      <c r="AR5425" s="165"/>
      <c r="AT5425" s="165"/>
      <c r="AV5425" s="165"/>
      <c r="AX5425" s="165"/>
      <c r="AZ5425" s="165"/>
      <c r="BB5425" s="165"/>
    </row>
    <row r="5426" spans="1:54" s="174" customFormat="1" ht="18.399999999999999" customHeight="1" x14ac:dyDescent="0.3">
      <c r="A5426" s="182"/>
      <c r="B5426" s="160"/>
      <c r="C5426" s="64"/>
      <c r="D5426" s="161"/>
      <c r="E5426" s="161"/>
      <c r="F5426" s="165"/>
      <c r="H5426" s="165"/>
      <c r="J5426" s="165"/>
      <c r="L5426" s="165"/>
      <c r="N5426" s="165"/>
      <c r="P5426" s="165"/>
      <c r="R5426" s="165"/>
      <c r="T5426" s="165"/>
      <c r="V5426" s="165"/>
      <c r="X5426" s="165"/>
      <c r="Z5426" s="165"/>
      <c r="AB5426" s="165"/>
      <c r="AD5426" s="165"/>
      <c r="AF5426" s="165"/>
      <c r="AH5426" s="165"/>
      <c r="AJ5426" s="165"/>
      <c r="AL5426" s="165"/>
      <c r="AN5426" s="165"/>
      <c r="AP5426" s="165"/>
      <c r="AR5426" s="165"/>
      <c r="AT5426" s="165"/>
      <c r="AV5426" s="165"/>
      <c r="AX5426" s="165"/>
      <c r="AZ5426" s="165"/>
      <c r="BB5426" s="165"/>
    </row>
    <row r="5427" spans="1:54" s="174" customFormat="1" ht="18.399999999999999" customHeight="1" x14ac:dyDescent="0.3">
      <c r="A5427" s="206"/>
      <c r="B5427" s="161"/>
      <c r="C5427" s="89"/>
      <c r="D5427" s="177"/>
      <c r="E5427" s="161"/>
      <c r="P5427" s="165"/>
      <c r="R5427" s="165"/>
      <c r="T5427" s="165"/>
      <c r="V5427" s="165"/>
      <c r="X5427" s="165"/>
      <c r="Z5427" s="165"/>
      <c r="AB5427" s="165"/>
      <c r="AD5427" s="165"/>
      <c r="AF5427" s="165"/>
      <c r="AH5427" s="165"/>
      <c r="AJ5427" s="165"/>
      <c r="AL5427" s="165"/>
      <c r="AN5427" s="165"/>
      <c r="AP5427" s="165"/>
      <c r="AR5427" s="165"/>
      <c r="AT5427" s="165"/>
      <c r="AV5427" s="165"/>
      <c r="AX5427" s="165"/>
      <c r="AZ5427" s="165"/>
      <c r="BB5427" s="165"/>
    </row>
    <row r="5428" spans="1:54" s="174" customFormat="1" ht="18.399999999999999" customHeight="1" x14ac:dyDescent="0.3">
      <c r="A5428" s="182"/>
      <c r="B5428" s="161"/>
      <c r="C5428" s="89"/>
      <c r="D5428" s="164"/>
      <c r="E5428" s="161"/>
      <c r="H5428" s="165"/>
      <c r="J5428" s="165"/>
      <c r="L5428" s="165"/>
      <c r="N5428" s="165"/>
      <c r="P5428" s="165"/>
      <c r="R5428" s="165"/>
      <c r="T5428" s="165"/>
      <c r="V5428" s="165"/>
      <c r="X5428" s="165"/>
      <c r="Z5428" s="165"/>
      <c r="AB5428" s="165"/>
      <c r="AD5428" s="165"/>
      <c r="AF5428" s="165"/>
      <c r="AH5428" s="165"/>
      <c r="AJ5428" s="165"/>
      <c r="AL5428" s="165"/>
      <c r="AN5428" s="165"/>
      <c r="AP5428" s="165"/>
      <c r="AR5428" s="165"/>
      <c r="AT5428" s="165"/>
      <c r="AV5428" s="165"/>
      <c r="AX5428" s="165"/>
      <c r="AZ5428" s="165"/>
      <c r="BB5428" s="165"/>
    </row>
    <row r="5429" spans="1:54" s="174" customFormat="1" ht="18.399999999999999" customHeight="1" x14ac:dyDescent="0.3">
      <c r="A5429" s="182"/>
      <c r="B5429" s="160"/>
      <c r="C5429" s="64"/>
      <c r="D5429" s="161"/>
      <c r="E5429" s="161"/>
      <c r="F5429" s="165"/>
      <c r="H5429" s="165"/>
      <c r="J5429" s="165"/>
      <c r="L5429" s="165"/>
      <c r="N5429" s="165"/>
      <c r="P5429" s="165"/>
      <c r="R5429" s="165"/>
      <c r="T5429" s="165"/>
      <c r="V5429" s="165"/>
      <c r="X5429" s="165"/>
      <c r="Z5429" s="165"/>
      <c r="AB5429" s="165"/>
      <c r="AD5429" s="165"/>
      <c r="AF5429" s="165"/>
      <c r="AH5429" s="165"/>
      <c r="AJ5429" s="165"/>
      <c r="AL5429" s="165"/>
      <c r="AN5429" s="165"/>
      <c r="AP5429" s="165"/>
      <c r="AR5429" s="165"/>
      <c r="AT5429" s="165"/>
      <c r="AV5429" s="165"/>
      <c r="AX5429" s="165"/>
      <c r="AZ5429" s="165"/>
      <c r="BB5429" s="165"/>
    </row>
    <row r="5430" spans="1:54" s="174" customFormat="1" ht="18.399999999999999" customHeight="1" x14ac:dyDescent="0.3">
      <c r="A5430" s="182"/>
      <c r="B5430" s="160"/>
      <c r="C5430" s="64"/>
      <c r="D5430" s="161"/>
      <c r="E5430" s="161"/>
      <c r="H5430" s="165"/>
      <c r="J5430" s="165"/>
      <c r="L5430" s="165"/>
      <c r="N5430" s="165"/>
      <c r="P5430" s="165"/>
      <c r="R5430" s="165"/>
      <c r="T5430" s="165"/>
      <c r="V5430" s="165"/>
      <c r="X5430" s="165"/>
      <c r="Z5430" s="165"/>
      <c r="AB5430" s="165"/>
      <c r="AD5430" s="165"/>
      <c r="AF5430" s="165"/>
      <c r="AH5430" s="165"/>
      <c r="AJ5430" s="165"/>
      <c r="AL5430" s="165"/>
      <c r="AN5430" s="165"/>
      <c r="AP5430" s="165"/>
      <c r="AR5430" s="165"/>
      <c r="AT5430" s="165"/>
      <c r="AV5430" s="165"/>
      <c r="AX5430" s="165"/>
      <c r="AZ5430" s="165"/>
      <c r="BB5430" s="165"/>
    </row>
    <row r="5431" spans="1:54" s="174" customFormat="1" ht="18.399999999999999" customHeight="1" x14ac:dyDescent="0.3">
      <c r="A5431" s="182"/>
      <c r="B5431" s="160"/>
      <c r="C5431" s="64"/>
      <c r="D5431" s="161"/>
      <c r="E5431" s="161"/>
      <c r="F5431" s="165"/>
      <c r="H5431" s="165"/>
      <c r="J5431" s="165"/>
      <c r="L5431" s="165"/>
      <c r="N5431" s="165"/>
      <c r="P5431" s="165"/>
      <c r="R5431" s="165"/>
      <c r="T5431" s="165"/>
      <c r="V5431" s="165"/>
      <c r="X5431" s="165"/>
      <c r="Z5431" s="165"/>
      <c r="AB5431" s="165"/>
      <c r="AD5431" s="165"/>
      <c r="AF5431" s="165"/>
      <c r="AH5431" s="165"/>
      <c r="AJ5431" s="165"/>
      <c r="AL5431" s="165"/>
      <c r="AN5431" s="165"/>
      <c r="AP5431" s="165"/>
      <c r="AR5431" s="165"/>
      <c r="AT5431" s="165"/>
      <c r="AV5431" s="165"/>
      <c r="AX5431" s="165"/>
      <c r="AZ5431" s="165"/>
      <c r="BB5431" s="165"/>
    </row>
    <row r="5432" spans="1:54" s="174" customFormat="1" ht="18.399999999999999" customHeight="1" x14ac:dyDescent="0.3">
      <c r="A5432" s="182"/>
      <c r="B5432" s="160"/>
      <c r="C5432" s="64"/>
      <c r="D5432" s="161"/>
      <c r="E5432" s="161"/>
      <c r="F5432" s="165"/>
      <c r="H5432" s="165"/>
      <c r="J5432" s="165"/>
      <c r="L5432" s="165"/>
      <c r="N5432" s="165"/>
      <c r="P5432" s="165"/>
      <c r="R5432" s="165"/>
      <c r="T5432" s="165"/>
      <c r="V5432" s="165"/>
      <c r="X5432" s="165"/>
      <c r="Z5432" s="165"/>
      <c r="AB5432" s="165"/>
      <c r="AD5432" s="165"/>
      <c r="AF5432" s="165"/>
      <c r="AH5432" s="165"/>
      <c r="AJ5432" s="165"/>
      <c r="AL5432" s="165"/>
      <c r="AN5432" s="165"/>
      <c r="AP5432" s="165"/>
      <c r="AR5432" s="165"/>
      <c r="AT5432" s="165"/>
      <c r="AV5432" s="165"/>
      <c r="AX5432" s="165"/>
      <c r="AZ5432" s="165"/>
      <c r="BB5432" s="165"/>
    </row>
    <row r="5433" spans="1:54" s="174" customFormat="1" ht="18.399999999999999" customHeight="1" x14ac:dyDescent="0.3">
      <c r="A5433" s="182"/>
      <c r="B5433" s="161"/>
      <c r="C5433" s="89"/>
      <c r="D5433" s="164"/>
      <c r="E5433" s="161"/>
      <c r="H5433" s="165"/>
      <c r="J5433" s="165"/>
      <c r="L5433" s="165"/>
      <c r="N5433" s="165"/>
      <c r="P5433" s="165"/>
      <c r="R5433" s="165"/>
      <c r="T5433" s="165"/>
      <c r="V5433" s="165"/>
      <c r="X5433" s="165"/>
      <c r="Z5433" s="165"/>
      <c r="AB5433" s="165"/>
      <c r="AD5433" s="165"/>
      <c r="AF5433" s="165"/>
      <c r="AH5433" s="165"/>
      <c r="AJ5433" s="165"/>
      <c r="AL5433" s="165"/>
      <c r="AN5433" s="165"/>
      <c r="AP5433" s="165"/>
      <c r="AR5433" s="165"/>
      <c r="AT5433" s="165"/>
      <c r="AV5433" s="165"/>
      <c r="AX5433" s="165"/>
      <c r="AZ5433" s="165"/>
      <c r="BB5433" s="165"/>
    </row>
    <row r="5434" spans="1:54" s="174" customFormat="1" ht="18.399999999999999" customHeight="1" x14ac:dyDescent="0.3">
      <c r="A5434" s="182"/>
      <c r="B5434" s="160"/>
      <c r="C5434" s="64"/>
      <c r="D5434" s="161"/>
      <c r="E5434" s="161"/>
      <c r="F5434" s="165"/>
      <c r="H5434" s="165"/>
      <c r="J5434" s="165"/>
      <c r="L5434" s="165"/>
      <c r="N5434" s="165"/>
      <c r="P5434" s="165"/>
      <c r="R5434" s="165"/>
      <c r="T5434" s="165"/>
      <c r="V5434" s="165"/>
      <c r="X5434" s="165"/>
      <c r="Z5434" s="165"/>
      <c r="AB5434" s="165"/>
      <c r="AD5434" s="165"/>
      <c r="AF5434" s="165"/>
      <c r="AH5434" s="165"/>
      <c r="AJ5434" s="165"/>
      <c r="AL5434" s="165"/>
      <c r="AN5434" s="165"/>
      <c r="AP5434" s="165"/>
      <c r="AR5434" s="165"/>
      <c r="AT5434" s="165"/>
      <c r="AV5434" s="165"/>
      <c r="AX5434" s="165"/>
      <c r="AZ5434" s="165"/>
      <c r="BB5434" s="165"/>
    </row>
    <row r="5435" spans="1:54" s="174" customFormat="1" ht="18.399999999999999" customHeight="1" x14ac:dyDescent="0.3">
      <c r="A5435" s="182"/>
      <c r="B5435" s="160"/>
      <c r="C5435" s="64"/>
      <c r="D5435" s="161"/>
      <c r="E5435" s="161"/>
      <c r="H5435" s="165"/>
      <c r="J5435" s="165"/>
      <c r="L5435" s="165"/>
      <c r="N5435" s="165"/>
      <c r="P5435" s="165"/>
      <c r="R5435" s="165"/>
      <c r="T5435" s="165"/>
      <c r="V5435" s="165"/>
      <c r="X5435" s="165"/>
      <c r="Z5435" s="165"/>
      <c r="AB5435" s="165"/>
      <c r="AD5435" s="165"/>
      <c r="AF5435" s="165"/>
      <c r="AH5435" s="165"/>
      <c r="AJ5435" s="165"/>
      <c r="AL5435" s="165"/>
      <c r="AN5435" s="165"/>
      <c r="AP5435" s="165"/>
      <c r="AR5435" s="165"/>
      <c r="AT5435" s="165"/>
      <c r="AV5435" s="165"/>
      <c r="AX5435" s="165"/>
      <c r="AZ5435" s="165"/>
      <c r="BB5435" s="165"/>
    </row>
    <row r="5436" spans="1:54" s="174" customFormat="1" ht="18.399999999999999" customHeight="1" x14ac:dyDescent="0.3">
      <c r="A5436" s="182"/>
      <c r="B5436" s="160"/>
      <c r="C5436" s="64"/>
      <c r="D5436" s="161"/>
      <c r="E5436" s="161"/>
      <c r="F5436" s="165"/>
      <c r="H5436" s="165"/>
      <c r="J5436" s="165"/>
      <c r="L5436" s="165"/>
      <c r="N5436" s="165"/>
      <c r="P5436" s="165"/>
      <c r="R5436" s="165"/>
      <c r="T5436" s="165"/>
      <c r="V5436" s="165"/>
      <c r="X5436" s="165"/>
      <c r="Z5436" s="165"/>
      <c r="AB5436" s="165"/>
      <c r="AD5436" s="165"/>
      <c r="AF5436" s="165"/>
      <c r="AH5436" s="165"/>
      <c r="AJ5436" s="165"/>
      <c r="AL5436" s="165"/>
      <c r="AN5436" s="165"/>
      <c r="AP5436" s="165"/>
      <c r="AR5436" s="165"/>
      <c r="AT5436" s="165"/>
      <c r="AV5436" s="165"/>
      <c r="AX5436" s="165"/>
      <c r="AZ5436" s="165"/>
      <c r="BB5436" s="165"/>
    </row>
    <row r="5437" spans="1:54" s="174" customFormat="1" ht="18.399999999999999" customHeight="1" x14ac:dyDescent="0.3">
      <c r="A5437" s="182"/>
      <c r="B5437" s="160"/>
      <c r="C5437" s="64"/>
      <c r="D5437" s="161"/>
      <c r="E5437" s="161"/>
      <c r="F5437" s="165"/>
      <c r="H5437" s="165"/>
      <c r="J5437" s="165"/>
      <c r="L5437" s="165"/>
      <c r="N5437" s="165"/>
      <c r="P5437" s="165"/>
      <c r="R5437" s="165"/>
      <c r="T5437" s="165"/>
      <c r="V5437" s="165"/>
      <c r="X5437" s="165"/>
      <c r="Z5437" s="165"/>
      <c r="AB5437" s="165"/>
      <c r="AD5437" s="165"/>
      <c r="AF5437" s="165"/>
      <c r="AH5437" s="165"/>
      <c r="AJ5437" s="165"/>
      <c r="AL5437" s="165"/>
      <c r="AN5437" s="165"/>
      <c r="AP5437" s="165"/>
      <c r="AR5437" s="165"/>
      <c r="AT5437" s="165"/>
      <c r="AV5437" s="165"/>
      <c r="AX5437" s="165"/>
      <c r="AZ5437" s="165"/>
      <c r="BB5437" s="165"/>
    </row>
    <row r="5438" spans="1:54" s="174" customFormat="1" ht="18.399999999999999" customHeight="1" x14ac:dyDescent="0.3">
      <c r="A5438" s="182"/>
      <c r="B5438" s="160"/>
      <c r="C5438" s="64"/>
      <c r="D5438" s="161"/>
      <c r="E5438" s="161"/>
      <c r="F5438" s="165"/>
      <c r="H5438" s="178"/>
      <c r="J5438" s="178"/>
      <c r="L5438" s="178"/>
      <c r="N5438" s="178"/>
      <c r="P5438" s="178"/>
      <c r="R5438" s="178"/>
      <c r="T5438" s="178"/>
      <c r="V5438" s="178"/>
      <c r="X5438" s="178"/>
      <c r="Z5438" s="178"/>
      <c r="AB5438" s="178"/>
      <c r="AD5438" s="178"/>
      <c r="AF5438" s="178"/>
      <c r="AH5438" s="178"/>
      <c r="AJ5438" s="178"/>
      <c r="AL5438" s="178"/>
      <c r="AN5438" s="178"/>
      <c r="AP5438" s="178"/>
      <c r="AR5438" s="178"/>
      <c r="AT5438" s="178"/>
      <c r="AV5438" s="178"/>
      <c r="AX5438" s="178"/>
      <c r="AZ5438" s="178"/>
      <c r="BB5438" s="178"/>
    </row>
    <row r="5439" spans="1:54" s="174" customFormat="1" ht="18.399999999999999" customHeight="1" x14ac:dyDescent="0.3">
      <c r="A5439" s="182"/>
      <c r="B5439" s="160"/>
      <c r="C5439" s="64"/>
      <c r="D5439" s="161"/>
      <c r="E5439" s="161"/>
      <c r="H5439" s="165"/>
      <c r="J5439" s="165"/>
      <c r="L5439" s="165"/>
      <c r="N5439" s="165"/>
      <c r="P5439" s="165"/>
      <c r="R5439" s="165"/>
      <c r="T5439" s="165"/>
      <c r="V5439" s="165"/>
      <c r="X5439" s="165"/>
      <c r="Z5439" s="165"/>
      <c r="AB5439" s="165"/>
      <c r="AD5439" s="165"/>
      <c r="AF5439" s="165"/>
      <c r="AH5439" s="165"/>
      <c r="AJ5439" s="165"/>
      <c r="AL5439" s="165"/>
      <c r="AN5439" s="165"/>
      <c r="AP5439" s="165"/>
      <c r="AR5439" s="165"/>
      <c r="AT5439" s="165"/>
      <c r="AV5439" s="165"/>
      <c r="AX5439" s="165"/>
      <c r="AZ5439" s="165"/>
      <c r="BB5439" s="165"/>
    </row>
    <row r="5440" spans="1:54" s="174" customFormat="1" ht="18.399999999999999" customHeight="1" x14ac:dyDescent="0.3">
      <c r="A5440" s="200"/>
      <c r="B5440" s="179"/>
      <c r="C5440" s="80"/>
      <c r="D5440" s="161"/>
      <c r="E5440" s="161"/>
      <c r="J5440" s="165"/>
      <c r="L5440" s="165"/>
      <c r="N5440" s="165"/>
      <c r="P5440" s="165"/>
      <c r="R5440" s="165"/>
      <c r="T5440" s="165"/>
      <c r="V5440" s="165"/>
      <c r="X5440" s="165"/>
      <c r="Z5440" s="165"/>
      <c r="AB5440" s="165"/>
      <c r="AD5440" s="165"/>
      <c r="AF5440" s="165"/>
      <c r="AH5440" s="165"/>
      <c r="AJ5440" s="165"/>
      <c r="AL5440" s="165"/>
      <c r="AN5440" s="165"/>
      <c r="AP5440" s="165"/>
      <c r="AR5440" s="165"/>
      <c r="AT5440" s="165"/>
      <c r="AV5440" s="165"/>
      <c r="AX5440" s="165"/>
      <c r="AZ5440" s="165"/>
      <c r="BB5440" s="165"/>
    </row>
    <row r="5441" spans="1:54" s="174" customFormat="1" ht="18.399999999999999" customHeight="1" x14ac:dyDescent="0.3">
      <c r="A5441" s="182"/>
      <c r="B5441" s="160"/>
      <c r="C5441" s="64"/>
      <c r="D5441" s="161"/>
      <c r="E5441" s="161"/>
      <c r="N5441" s="165"/>
      <c r="R5441" s="165"/>
      <c r="T5441" s="165"/>
      <c r="V5441" s="165"/>
      <c r="X5441" s="165"/>
      <c r="Z5441" s="165"/>
      <c r="AB5441" s="165"/>
      <c r="AD5441" s="165"/>
      <c r="AF5441" s="165"/>
      <c r="AH5441" s="165"/>
      <c r="AJ5441" s="165"/>
      <c r="AL5441" s="165"/>
      <c r="AN5441" s="165"/>
      <c r="AP5441" s="165"/>
      <c r="AR5441" s="165"/>
      <c r="AT5441" s="165"/>
      <c r="AV5441" s="165"/>
      <c r="AX5441" s="165"/>
      <c r="AZ5441" s="165"/>
      <c r="BB5441" s="165"/>
    </row>
    <row r="5442" spans="1:54" s="174" customFormat="1" ht="18.399999999999999" customHeight="1" x14ac:dyDescent="0.3">
      <c r="A5442" s="182"/>
      <c r="B5442" s="160"/>
      <c r="C5442" s="64"/>
      <c r="D5442" s="161"/>
      <c r="E5442" s="161"/>
      <c r="H5442" s="165"/>
      <c r="J5442" s="165"/>
      <c r="L5442" s="165"/>
      <c r="N5442" s="165"/>
      <c r="P5442" s="165"/>
      <c r="R5442" s="165"/>
      <c r="T5442" s="165"/>
      <c r="V5442" s="165"/>
      <c r="X5442" s="165"/>
      <c r="Z5442" s="165"/>
      <c r="AB5442" s="165"/>
      <c r="AD5442" s="165"/>
      <c r="AF5442" s="165"/>
      <c r="AH5442" s="165"/>
      <c r="AJ5442" s="165"/>
      <c r="AL5442" s="165"/>
      <c r="AN5442" s="165"/>
      <c r="AP5442" s="165"/>
      <c r="AR5442" s="165"/>
      <c r="AT5442" s="165"/>
      <c r="AV5442" s="165"/>
      <c r="AX5442" s="165"/>
      <c r="AZ5442" s="165"/>
      <c r="BB5442" s="165"/>
    </row>
    <row r="5443" spans="1:54" s="174" customFormat="1" ht="18.399999999999999" customHeight="1" x14ac:dyDescent="0.3">
      <c r="A5443" s="182"/>
      <c r="B5443" s="160"/>
      <c r="C5443" s="64"/>
      <c r="D5443" s="161"/>
      <c r="E5443" s="161"/>
      <c r="J5443" s="165"/>
      <c r="L5443" s="165"/>
      <c r="N5443" s="165"/>
      <c r="P5443" s="165"/>
      <c r="R5443" s="165"/>
      <c r="T5443" s="165"/>
      <c r="V5443" s="165"/>
      <c r="X5443" s="165"/>
      <c r="Z5443" s="165"/>
      <c r="AB5443" s="165"/>
      <c r="AD5443" s="165"/>
      <c r="AF5443" s="165"/>
      <c r="AH5443" s="165"/>
      <c r="AJ5443" s="165"/>
      <c r="AL5443" s="165"/>
      <c r="AN5443" s="165"/>
      <c r="AP5443" s="165"/>
      <c r="AR5443" s="165"/>
      <c r="AT5443" s="165"/>
      <c r="AV5443" s="165"/>
      <c r="AX5443" s="165"/>
      <c r="AZ5443" s="165"/>
      <c r="BB5443" s="165"/>
    </row>
    <row r="5444" spans="1:54" s="174" customFormat="1" ht="18.399999999999999" customHeight="1" x14ac:dyDescent="0.3">
      <c r="A5444" s="182"/>
      <c r="B5444" s="160"/>
      <c r="C5444" s="64"/>
      <c r="D5444" s="161"/>
      <c r="E5444" s="161"/>
      <c r="V5444" s="165"/>
      <c r="X5444" s="165"/>
      <c r="Z5444" s="165"/>
      <c r="AB5444" s="165"/>
      <c r="AD5444" s="165"/>
      <c r="AF5444" s="165"/>
      <c r="AH5444" s="165"/>
      <c r="AJ5444" s="165"/>
      <c r="AL5444" s="165"/>
      <c r="AN5444" s="165"/>
      <c r="AP5444" s="165"/>
      <c r="AR5444" s="165"/>
      <c r="AT5444" s="165"/>
      <c r="AV5444" s="165"/>
      <c r="AX5444" s="165"/>
      <c r="AZ5444" s="165"/>
      <c r="BB5444" s="165"/>
    </row>
    <row r="5445" spans="1:54" s="174" customFormat="1" ht="18.399999999999999" customHeight="1" x14ac:dyDescent="0.3">
      <c r="A5445" s="182"/>
      <c r="B5445" s="160"/>
      <c r="C5445" s="64"/>
      <c r="D5445" s="161"/>
      <c r="E5445" s="161"/>
      <c r="F5445" s="165"/>
      <c r="H5445" s="165"/>
      <c r="J5445" s="165"/>
      <c r="L5445" s="165"/>
      <c r="N5445" s="165"/>
      <c r="P5445" s="165"/>
      <c r="R5445" s="165"/>
      <c r="T5445" s="165"/>
      <c r="V5445" s="165"/>
      <c r="X5445" s="165"/>
      <c r="Z5445" s="165"/>
      <c r="AB5445" s="165"/>
      <c r="AD5445" s="165"/>
      <c r="AF5445" s="165"/>
      <c r="AH5445" s="165"/>
      <c r="AJ5445" s="165"/>
      <c r="AL5445" s="165"/>
      <c r="AN5445" s="165"/>
      <c r="AP5445" s="165"/>
      <c r="AR5445" s="165"/>
      <c r="AT5445" s="165"/>
      <c r="AV5445" s="165"/>
      <c r="AX5445" s="165"/>
      <c r="AZ5445" s="165"/>
      <c r="BB5445" s="165"/>
    </row>
    <row r="5446" spans="1:54" s="174" customFormat="1" ht="18.399999999999999" customHeight="1" x14ac:dyDescent="0.3">
      <c r="A5446" s="206"/>
      <c r="B5446" s="161"/>
      <c r="C5446" s="89"/>
      <c r="D5446" s="177"/>
      <c r="E5446" s="161"/>
      <c r="F5446" s="165"/>
      <c r="H5446" s="165"/>
      <c r="J5446" s="165"/>
      <c r="L5446" s="165"/>
      <c r="N5446" s="165"/>
      <c r="P5446" s="165"/>
      <c r="R5446" s="165"/>
      <c r="T5446" s="165"/>
      <c r="V5446" s="165"/>
      <c r="X5446" s="165"/>
      <c r="Z5446" s="165"/>
      <c r="AB5446" s="165"/>
      <c r="AD5446" s="165"/>
      <c r="AF5446" s="165"/>
      <c r="AH5446" s="165"/>
      <c r="AJ5446" s="165"/>
      <c r="AL5446" s="165"/>
      <c r="AN5446" s="165"/>
      <c r="AP5446" s="165"/>
      <c r="AR5446" s="165"/>
      <c r="AT5446" s="165"/>
      <c r="AV5446" s="165"/>
      <c r="AX5446" s="165"/>
      <c r="AZ5446" s="165"/>
      <c r="BB5446" s="165"/>
    </row>
    <row r="5447" spans="1:54" s="174" customFormat="1" ht="18.399999999999999" customHeight="1" x14ac:dyDescent="0.3">
      <c r="A5447" s="206"/>
      <c r="B5447" s="161"/>
      <c r="C5447" s="89"/>
      <c r="D5447" s="177"/>
      <c r="E5447" s="161"/>
      <c r="H5447" s="165"/>
      <c r="J5447" s="165"/>
      <c r="L5447" s="165"/>
      <c r="N5447" s="165"/>
      <c r="P5447" s="165"/>
      <c r="R5447" s="165"/>
      <c r="T5447" s="165"/>
      <c r="V5447" s="165"/>
      <c r="X5447" s="165"/>
      <c r="Z5447" s="165"/>
      <c r="AB5447" s="165"/>
      <c r="AD5447" s="165"/>
      <c r="AF5447" s="165"/>
      <c r="AH5447" s="165"/>
      <c r="AJ5447" s="165"/>
      <c r="AL5447" s="165"/>
      <c r="AN5447" s="165"/>
      <c r="AP5447" s="165"/>
      <c r="AR5447" s="165"/>
      <c r="AT5447" s="165"/>
      <c r="AV5447" s="165"/>
      <c r="AX5447" s="165"/>
      <c r="AZ5447" s="165"/>
      <c r="BB5447" s="165"/>
    </row>
    <row r="5448" spans="1:54" s="174" customFormat="1" ht="18.399999999999999" customHeight="1" x14ac:dyDescent="0.3">
      <c r="A5448" s="182"/>
      <c r="B5448" s="160"/>
      <c r="C5448" s="64"/>
      <c r="D5448" s="161"/>
      <c r="E5448" s="161"/>
      <c r="L5448" s="165"/>
      <c r="N5448" s="165"/>
      <c r="P5448" s="165"/>
      <c r="R5448" s="165"/>
      <c r="T5448" s="165"/>
      <c r="V5448" s="165"/>
      <c r="X5448" s="165"/>
      <c r="Z5448" s="165"/>
      <c r="AB5448" s="165"/>
      <c r="AD5448" s="165"/>
      <c r="AF5448" s="165"/>
      <c r="AH5448" s="165"/>
      <c r="AJ5448" s="165"/>
      <c r="AL5448" s="165"/>
      <c r="AN5448" s="165"/>
      <c r="AP5448" s="165"/>
      <c r="AR5448" s="165"/>
      <c r="AT5448" s="165"/>
      <c r="AV5448" s="165"/>
      <c r="AX5448" s="165"/>
      <c r="AZ5448" s="165"/>
      <c r="BB5448" s="165"/>
    </row>
    <row r="5449" spans="1:54" s="174" customFormat="1" ht="18.399999999999999" customHeight="1" x14ac:dyDescent="0.3">
      <c r="A5449" s="182"/>
      <c r="B5449" s="160"/>
      <c r="C5449" s="64"/>
      <c r="D5449" s="161"/>
      <c r="E5449" s="161"/>
      <c r="H5449" s="165"/>
      <c r="J5449" s="165"/>
      <c r="L5449" s="165"/>
      <c r="N5449" s="165"/>
      <c r="P5449" s="165"/>
      <c r="R5449" s="165"/>
      <c r="T5449" s="165"/>
      <c r="V5449" s="165"/>
      <c r="X5449" s="165"/>
      <c r="Z5449" s="165"/>
      <c r="AB5449" s="165"/>
      <c r="AD5449" s="165"/>
      <c r="AF5449" s="165"/>
      <c r="AH5449" s="165"/>
      <c r="AJ5449" s="165"/>
      <c r="AL5449" s="165"/>
      <c r="AN5449" s="165"/>
      <c r="AP5449" s="165"/>
      <c r="AR5449" s="165"/>
      <c r="AT5449" s="165"/>
      <c r="AV5449" s="165"/>
      <c r="AX5449" s="165"/>
      <c r="AZ5449" s="165"/>
      <c r="BB5449" s="165"/>
    </row>
    <row r="5450" spans="1:54" s="174" customFormat="1" ht="18.399999999999999" customHeight="1" x14ac:dyDescent="0.3">
      <c r="A5450" s="182"/>
      <c r="B5450" s="160"/>
      <c r="C5450" s="64"/>
      <c r="D5450" s="161"/>
      <c r="E5450" s="161"/>
      <c r="J5450" s="165"/>
      <c r="L5450" s="165"/>
      <c r="N5450" s="165"/>
      <c r="P5450" s="165"/>
      <c r="R5450" s="165"/>
      <c r="T5450" s="165"/>
      <c r="V5450" s="165"/>
      <c r="X5450" s="165"/>
      <c r="Z5450" s="165"/>
      <c r="AB5450" s="165"/>
      <c r="AD5450" s="165"/>
      <c r="AF5450" s="165"/>
      <c r="AH5450" s="165"/>
      <c r="AJ5450" s="165"/>
      <c r="AL5450" s="165"/>
      <c r="AN5450" s="165"/>
      <c r="AP5450" s="165"/>
      <c r="AR5450" s="165"/>
      <c r="AT5450" s="165"/>
      <c r="AV5450" s="165"/>
      <c r="AX5450" s="165"/>
      <c r="AZ5450" s="165"/>
      <c r="BB5450" s="165"/>
    </row>
    <row r="5451" spans="1:54" s="174" customFormat="1" ht="18.399999999999999" customHeight="1" x14ac:dyDescent="0.3">
      <c r="A5451" s="200"/>
      <c r="B5451" s="173"/>
      <c r="C5451" s="67"/>
      <c r="D5451" s="161"/>
      <c r="E5451" s="161"/>
      <c r="H5451" s="165"/>
      <c r="J5451" s="165"/>
      <c r="L5451" s="165"/>
      <c r="N5451" s="165"/>
      <c r="P5451" s="165"/>
      <c r="R5451" s="165"/>
      <c r="T5451" s="165"/>
      <c r="V5451" s="165"/>
      <c r="X5451" s="165"/>
      <c r="Z5451" s="165"/>
      <c r="AB5451" s="165"/>
      <c r="AD5451" s="165"/>
      <c r="AF5451" s="165"/>
      <c r="AH5451" s="165"/>
      <c r="AJ5451" s="165"/>
      <c r="AL5451" s="165"/>
      <c r="AN5451" s="165"/>
      <c r="AP5451" s="165"/>
      <c r="AR5451" s="165"/>
      <c r="AT5451" s="165"/>
      <c r="AV5451" s="165"/>
      <c r="AX5451" s="165"/>
      <c r="AZ5451" s="165"/>
      <c r="BB5451" s="165"/>
    </row>
    <row r="5452" spans="1:54" s="174" customFormat="1" ht="18.399999999999999" customHeight="1" x14ac:dyDescent="0.3">
      <c r="A5452" s="200"/>
      <c r="B5452" s="173"/>
      <c r="C5452" s="67"/>
      <c r="D5452" s="161"/>
      <c r="E5452" s="161"/>
      <c r="H5452" s="165"/>
      <c r="J5452" s="165"/>
      <c r="L5452" s="165"/>
      <c r="N5452" s="165"/>
      <c r="P5452" s="165"/>
      <c r="R5452" s="165"/>
      <c r="T5452" s="165"/>
      <c r="V5452" s="165"/>
      <c r="X5452" s="165"/>
      <c r="Z5452" s="165"/>
      <c r="AB5452" s="165"/>
      <c r="AD5452" s="165"/>
      <c r="AF5452" s="165"/>
      <c r="AH5452" s="165"/>
      <c r="AJ5452" s="165"/>
      <c r="AL5452" s="165"/>
      <c r="AN5452" s="165"/>
      <c r="AP5452" s="165"/>
      <c r="AR5452" s="165"/>
      <c r="AT5452" s="165"/>
      <c r="AV5452" s="165"/>
      <c r="AX5452" s="165"/>
      <c r="AZ5452" s="165"/>
      <c r="BB5452" s="165"/>
    </row>
    <row r="5453" spans="1:54" s="174" customFormat="1" ht="18.399999999999999" customHeight="1" x14ac:dyDescent="0.3">
      <c r="A5453" s="182"/>
      <c r="B5453" s="160"/>
      <c r="C5453" s="64"/>
      <c r="D5453" s="161"/>
      <c r="E5453" s="161"/>
      <c r="F5453" s="165"/>
      <c r="H5453" s="165"/>
      <c r="J5453" s="165"/>
      <c r="L5453" s="165"/>
      <c r="N5453" s="165"/>
      <c r="P5453" s="165"/>
      <c r="R5453" s="165"/>
      <c r="T5453" s="165"/>
      <c r="V5453" s="165"/>
      <c r="X5453" s="165"/>
      <c r="Z5453" s="165"/>
      <c r="AB5453" s="165"/>
      <c r="AD5453" s="165"/>
      <c r="AF5453" s="165"/>
      <c r="AH5453" s="165"/>
      <c r="AJ5453" s="165"/>
      <c r="AL5453" s="165"/>
      <c r="AN5453" s="165"/>
      <c r="AP5453" s="165"/>
      <c r="AR5453" s="165"/>
      <c r="AT5453" s="165"/>
      <c r="AV5453" s="165"/>
      <c r="AX5453" s="165"/>
      <c r="AZ5453" s="165"/>
      <c r="BB5453" s="165"/>
    </row>
    <row r="5454" spans="1:54" s="174" customFormat="1" ht="18.399999999999999" customHeight="1" x14ac:dyDescent="0.3">
      <c r="A5454" s="182"/>
      <c r="B5454" s="160"/>
      <c r="C5454" s="64"/>
      <c r="D5454" s="161"/>
      <c r="E5454" s="161"/>
      <c r="H5454" s="165"/>
      <c r="J5454" s="165"/>
      <c r="L5454" s="165"/>
      <c r="N5454" s="165"/>
      <c r="P5454" s="165"/>
      <c r="R5454" s="165"/>
      <c r="T5454" s="165"/>
      <c r="V5454" s="165"/>
      <c r="X5454" s="165"/>
      <c r="Z5454" s="165"/>
      <c r="AB5454" s="165"/>
      <c r="AD5454" s="165"/>
      <c r="AF5454" s="165"/>
      <c r="AH5454" s="165"/>
      <c r="AJ5454" s="165"/>
      <c r="AL5454" s="165"/>
      <c r="AN5454" s="165"/>
      <c r="AP5454" s="165"/>
      <c r="AR5454" s="165"/>
      <c r="AT5454" s="165"/>
      <c r="AV5454" s="165"/>
      <c r="AX5454" s="165"/>
      <c r="AZ5454" s="165"/>
      <c r="BB5454" s="165"/>
    </row>
    <row r="5455" spans="1:54" s="174" customFormat="1" ht="18.399999999999999" customHeight="1" x14ac:dyDescent="0.3">
      <c r="A5455" s="182"/>
      <c r="B5455" s="161"/>
      <c r="C5455" s="89"/>
      <c r="D5455" s="164"/>
      <c r="E5455" s="161"/>
      <c r="H5455" s="165"/>
      <c r="J5455" s="165"/>
      <c r="L5455" s="165"/>
      <c r="N5455" s="165"/>
      <c r="P5455" s="165"/>
      <c r="R5455" s="165"/>
      <c r="T5455" s="165"/>
      <c r="V5455" s="165"/>
      <c r="X5455" s="165"/>
      <c r="Z5455" s="165"/>
      <c r="AB5455" s="165"/>
      <c r="AD5455" s="165"/>
      <c r="AF5455" s="165"/>
      <c r="AH5455" s="165"/>
      <c r="AJ5455" s="165"/>
      <c r="AL5455" s="165"/>
      <c r="AN5455" s="165"/>
      <c r="AP5455" s="165"/>
      <c r="AR5455" s="165"/>
      <c r="AT5455" s="165"/>
      <c r="AV5455" s="165"/>
      <c r="AX5455" s="165"/>
      <c r="AZ5455" s="165"/>
      <c r="BB5455" s="165"/>
    </row>
    <row r="5456" spans="1:54" s="174" customFormat="1" ht="18.399999999999999" customHeight="1" x14ac:dyDescent="0.3">
      <c r="A5456" s="182"/>
      <c r="B5456" s="160"/>
      <c r="C5456" s="64"/>
      <c r="D5456" s="161"/>
      <c r="E5456" s="161"/>
      <c r="J5456" s="165"/>
      <c r="L5456" s="165"/>
      <c r="N5456" s="165"/>
      <c r="P5456" s="165"/>
      <c r="R5456" s="165"/>
      <c r="T5456" s="165"/>
      <c r="V5456" s="165"/>
      <c r="X5456" s="165"/>
      <c r="Z5456" s="165"/>
      <c r="AB5456" s="165"/>
      <c r="AD5456" s="165"/>
      <c r="AF5456" s="165"/>
      <c r="AH5456" s="165"/>
      <c r="AJ5456" s="165"/>
      <c r="AL5456" s="165"/>
      <c r="AN5456" s="165"/>
      <c r="AP5456" s="165"/>
      <c r="AR5456" s="165"/>
      <c r="AT5456" s="165"/>
      <c r="AV5456" s="165"/>
      <c r="AX5456" s="165"/>
      <c r="AZ5456" s="165"/>
      <c r="BB5456" s="165"/>
    </row>
    <row r="5457" spans="1:54" s="174" customFormat="1" ht="18.399999999999999" customHeight="1" x14ac:dyDescent="0.3">
      <c r="A5457" s="182"/>
      <c r="B5457" s="160"/>
      <c r="C5457" s="64"/>
      <c r="D5457" s="161"/>
      <c r="E5457" s="161"/>
      <c r="F5457" s="165"/>
      <c r="H5457" s="165"/>
      <c r="J5457" s="165"/>
      <c r="L5457" s="165"/>
      <c r="N5457" s="165"/>
      <c r="P5457" s="165"/>
      <c r="R5457" s="165"/>
      <c r="T5457" s="165"/>
      <c r="V5457" s="165"/>
      <c r="X5457" s="165"/>
      <c r="Z5457" s="165"/>
      <c r="AB5457" s="165"/>
      <c r="AD5457" s="165"/>
      <c r="AF5457" s="165"/>
      <c r="AH5457" s="165"/>
      <c r="AJ5457" s="165"/>
      <c r="AL5457" s="165"/>
      <c r="AN5457" s="165"/>
      <c r="AP5457" s="165"/>
      <c r="AR5457" s="165"/>
      <c r="AT5457" s="165"/>
      <c r="AV5457" s="165"/>
      <c r="AX5457" s="165"/>
      <c r="AZ5457" s="165"/>
      <c r="BB5457" s="165"/>
    </row>
    <row r="5458" spans="1:54" s="174" customFormat="1" ht="18.399999999999999" customHeight="1" x14ac:dyDescent="0.3">
      <c r="A5458" s="182"/>
      <c r="B5458" s="160"/>
      <c r="C5458" s="64"/>
      <c r="D5458" s="161"/>
      <c r="E5458" s="161"/>
      <c r="F5458" s="165"/>
      <c r="H5458" s="165"/>
      <c r="J5458" s="165"/>
      <c r="L5458" s="165"/>
      <c r="N5458" s="165"/>
      <c r="P5458" s="165"/>
      <c r="R5458" s="165"/>
      <c r="T5458" s="165"/>
      <c r="V5458" s="165"/>
      <c r="X5458" s="165"/>
      <c r="Z5458" s="165"/>
      <c r="AB5458" s="165"/>
      <c r="AD5458" s="165"/>
      <c r="AF5458" s="165"/>
      <c r="AH5458" s="165"/>
      <c r="AJ5458" s="165"/>
      <c r="AL5458" s="165"/>
      <c r="AN5458" s="165"/>
      <c r="AP5458" s="165"/>
      <c r="AR5458" s="165"/>
      <c r="AT5458" s="165"/>
      <c r="AV5458" s="165"/>
      <c r="AX5458" s="165"/>
      <c r="AZ5458" s="165"/>
      <c r="BB5458" s="165"/>
    </row>
    <row r="5459" spans="1:54" s="174" customFormat="1" ht="18.399999999999999" customHeight="1" x14ac:dyDescent="0.3">
      <c r="A5459" s="206"/>
      <c r="B5459" s="161"/>
      <c r="C5459" s="89"/>
      <c r="D5459" s="177"/>
      <c r="E5459" s="161"/>
      <c r="L5459" s="165"/>
      <c r="N5459" s="165"/>
      <c r="P5459" s="165"/>
      <c r="R5459" s="165"/>
      <c r="T5459" s="165"/>
      <c r="V5459" s="165"/>
      <c r="X5459" s="165"/>
      <c r="Z5459" s="165"/>
      <c r="AB5459" s="165"/>
      <c r="AD5459" s="165"/>
      <c r="AF5459" s="165"/>
      <c r="AH5459" s="165"/>
      <c r="AJ5459" s="165"/>
      <c r="AL5459" s="165"/>
      <c r="AN5459" s="165"/>
      <c r="AP5459" s="165"/>
      <c r="AR5459" s="165"/>
      <c r="AT5459" s="165"/>
      <c r="AV5459" s="165"/>
      <c r="AX5459" s="165"/>
      <c r="AZ5459" s="165"/>
      <c r="BB5459" s="165"/>
    </row>
    <row r="5460" spans="1:54" s="174" customFormat="1" ht="18.399999999999999" customHeight="1" x14ac:dyDescent="0.3">
      <c r="A5460" s="200"/>
      <c r="B5460" s="173"/>
      <c r="C5460" s="67"/>
      <c r="D5460" s="161"/>
      <c r="E5460" s="161"/>
      <c r="H5460" s="165"/>
      <c r="J5460" s="165"/>
      <c r="L5460" s="165"/>
      <c r="N5460" s="165"/>
      <c r="P5460" s="165"/>
      <c r="R5460" s="165"/>
      <c r="T5460" s="165"/>
      <c r="V5460" s="165"/>
      <c r="X5460" s="165"/>
      <c r="Z5460" s="165"/>
      <c r="AB5460" s="165"/>
      <c r="AD5460" s="165"/>
      <c r="AF5460" s="165"/>
      <c r="AH5460" s="165"/>
      <c r="AJ5460" s="165"/>
      <c r="AL5460" s="165"/>
      <c r="AN5460" s="165"/>
      <c r="AP5460" s="165"/>
      <c r="AR5460" s="165"/>
      <c r="AT5460" s="165"/>
      <c r="AV5460" s="165"/>
      <c r="AX5460" s="165"/>
      <c r="AZ5460" s="165"/>
      <c r="BB5460" s="165"/>
    </row>
    <row r="5461" spans="1:54" s="174" customFormat="1" ht="18.399999999999999" customHeight="1" x14ac:dyDescent="0.3">
      <c r="A5461" s="200"/>
      <c r="B5461" s="173"/>
      <c r="C5461" s="67"/>
      <c r="D5461" s="161"/>
      <c r="E5461" s="161"/>
      <c r="H5461" s="165"/>
      <c r="J5461" s="165"/>
      <c r="L5461" s="165"/>
      <c r="N5461" s="165"/>
      <c r="P5461" s="165"/>
      <c r="R5461" s="165"/>
      <c r="T5461" s="165"/>
      <c r="V5461" s="165"/>
      <c r="X5461" s="165"/>
      <c r="Z5461" s="165"/>
      <c r="AB5461" s="165"/>
      <c r="AD5461" s="165"/>
      <c r="AF5461" s="165"/>
      <c r="AH5461" s="165"/>
      <c r="AJ5461" s="165"/>
      <c r="AL5461" s="165"/>
      <c r="AN5461" s="165"/>
      <c r="AP5461" s="165"/>
      <c r="AR5461" s="165"/>
      <c r="AT5461" s="165"/>
      <c r="AV5461" s="165"/>
      <c r="AX5461" s="165"/>
      <c r="AZ5461" s="165"/>
      <c r="BB5461" s="165"/>
    </row>
    <row r="5462" spans="1:54" s="174" customFormat="1" ht="18.399999999999999" customHeight="1" x14ac:dyDescent="0.3">
      <c r="A5462" s="200"/>
      <c r="B5462" s="173"/>
      <c r="C5462" s="67"/>
      <c r="D5462" s="161"/>
      <c r="E5462" s="161"/>
      <c r="H5462" s="165"/>
      <c r="J5462" s="165"/>
      <c r="L5462" s="165"/>
      <c r="N5462" s="165"/>
      <c r="P5462" s="165"/>
      <c r="R5462" s="165"/>
      <c r="T5462" s="165"/>
      <c r="V5462" s="165"/>
      <c r="X5462" s="165"/>
      <c r="Z5462" s="165"/>
      <c r="AB5462" s="165"/>
      <c r="AD5462" s="165"/>
      <c r="AF5462" s="165"/>
      <c r="AH5462" s="165"/>
      <c r="AJ5462" s="165"/>
      <c r="AL5462" s="165"/>
      <c r="AN5462" s="165"/>
      <c r="AP5462" s="165"/>
      <c r="AR5462" s="165"/>
      <c r="AT5462" s="165"/>
      <c r="AV5462" s="165"/>
      <c r="AX5462" s="165"/>
      <c r="AZ5462" s="165"/>
      <c r="BB5462" s="165"/>
    </row>
    <row r="5463" spans="1:54" s="174" customFormat="1" ht="18.399999999999999" customHeight="1" x14ac:dyDescent="0.3">
      <c r="A5463" s="200"/>
      <c r="B5463" s="173"/>
      <c r="C5463" s="67"/>
      <c r="D5463" s="161"/>
      <c r="E5463" s="161"/>
      <c r="H5463" s="165"/>
      <c r="J5463" s="165"/>
      <c r="L5463" s="165"/>
      <c r="N5463" s="165"/>
      <c r="P5463" s="165"/>
      <c r="R5463" s="165"/>
      <c r="T5463" s="165"/>
      <c r="V5463" s="165"/>
      <c r="X5463" s="165"/>
      <c r="Z5463" s="165"/>
      <c r="AB5463" s="165"/>
      <c r="AD5463" s="165"/>
      <c r="AF5463" s="165"/>
      <c r="AH5463" s="165"/>
      <c r="AJ5463" s="165"/>
      <c r="AL5463" s="165"/>
      <c r="AN5463" s="165"/>
      <c r="AP5463" s="165"/>
      <c r="AR5463" s="165"/>
      <c r="AT5463" s="165"/>
      <c r="AV5463" s="165"/>
      <c r="AX5463" s="165"/>
      <c r="AZ5463" s="165"/>
      <c r="BB5463" s="165"/>
    </row>
    <row r="5464" spans="1:54" s="174" customFormat="1" ht="18.399999999999999" customHeight="1" x14ac:dyDescent="0.3">
      <c r="A5464" s="200"/>
      <c r="B5464" s="173"/>
      <c r="C5464" s="67"/>
      <c r="D5464" s="161"/>
      <c r="E5464" s="161"/>
      <c r="H5464" s="165"/>
      <c r="J5464" s="165"/>
      <c r="L5464" s="165"/>
      <c r="N5464" s="165"/>
      <c r="P5464" s="165"/>
      <c r="R5464" s="165"/>
      <c r="T5464" s="165"/>
      <c r="V5464" s="165"/>
      <c r="X5464" s="165"/>
      <c r="Z5464" s="165"/>
      <c r="AB5464" s="165"/>
      <c r="AD5464" s="165"/>
      <c r="AF5464" s="165"/>
      <c r="AH5464" s="165"/>
      <c r="AJ5464" s="165"/>
      <c r="AL5464" s="165"/>
      <c r="AN5464" s="165"/>
      <c r="AP5464" s="165"/>
      <c r="AR5464" s="165"/>
      <c r="AT5464" s="165"/>
      <c r="AV5464" s="165"/>
      <c r="AX5464" s="165"/>
      <c r="AZ5464" s="165"/>
      <c r="BB5464" s="165"/>
    </row>
    <row r="5465" spans="1:54" s="174" customFormat="1" ht="18.399999999999999" customHeight="1" x14ac:dyDescent="0.3">
      <c r="A5465" s="182"/>
      <c r="B5465" s="161"/>
      <c r="C5465" s="89"/>
      <c r="D5465" s="164"/>
      <c r="E5465" s="161"/>
      <c r="H5465" s="165"/>
      <c r="J5465" s="165"/>
      <c r="L5465" s="165"/>
      <c r="N5465" s="165"/>
      <c r="P5465" s="165"/>
      <c r="R5465" s="165"/>
      <c r="T5465" s="165"/>
      <c r="V5465" s="165"/>
      <c r="X5465" s="165"/>
      <c r="Z5465" s="165"/>
      <c r="AB5465" s="165"/>
      <c r="AD5465" s="165"/>
      <c r="AF5465" s="165"/>
      <c r="AH5465" s="165"/>
      <c r="AJ5465" s="165"/>
      <c r="AL5465" s="165"/>
      <c r="AN5465" s="165"/>
      <c r="AP5465" s="165"/>
      <c r="AR5465" s="165"/>
      <c r="AT5465" s="165"/>
      <c r="AV5465" s="165"/>
      <c r="AX5465" s="165"/>
      <c r="AZ5465" s="165"/>
      <c r="BB5465" s="165"/>
    </row>
    <row r="5466" spans="1:54" s="174" customFormat="1" ht="18.399999999999999" customHeight="1" x14ac:dyDescent="0.3">
      <c r="A5466" s="206"/>
      <c r="B5466" s="161"/>
      <c r="C5466" s="89"/>
      <c r="D5466" s="177"/>
      <c r="E5466" s="161"/>
      <c r="H5466" s="165"/>
      <c r="J5466" s="165"/>
      <c r="L5466" s="165"/>
      <c r="N5466" s="165"/>
      <c r="P5466" s="165"/>
      <c r="R5466" s="165"/>
      <c r="T5466" s="165"/>
      <c r="V5466" s="165"/>
      <c r="X5466" s="165"/>
      <c r="Z5466" s="165"/>
      <c r="AB5466" s="165"/>
      <c r="AD5466" s="165"/>
      <c r="AF5466" s="165"/>
      <c r="AH5466" s="165"/>
      <c r="AJ5466" s="165"/>
      <c r="AL5466" s="165"/>
      <c r="AN5466" s="165"/>
      <c r="AP5466" s="165"/>
      <c r="AR5466" s="165"/>
      <c r="AT5466" s="165"/>
      <c r="AV5466" s="165"/>
      <c r="AX5466" s="165"/>
      <c r="AZ5466" s="165"/>
      <c r="BB5466" s="165"/>
    </row>
    <row r="5467" spans="1:54" s="174" customFormat="1" ht="18.399999999999999" customHeight="1" x14ac:dyDescent="0.3">
      <c r="A5467" s="182"/>
      <c r="B5467" s="160"/>
      <c r="C5467" s="64"/>
      <c r="D5467" s="161"/>
      <c r="E5467" s="161"/>
      <c r="H5467" s="164"/>
      <c r="J5467" s="164"/>
      <c r="L5467" s="164"/>
      <c r="N5467" s="164"/>
      <c r="P5467" s="164"/>
      <c r="R5467" s="164"/>
      <c r="T5467" s="164"/>
      <c r="V5467" s="164"/>
      <c r="X5467" s="164"/>
      <c r="Z5467" s="164"/>
      <c r="AB5467" s="164"/>
      <c r="AD5467" s="164"/>
      <c r="AF5467" s="164"/>
      <c r="AH5467" s="164"/>
      <c r="AJ5467" s="164"/>
      <c r="AL5467" s="164"/>
      <c r="AN5467" s="164"/>
      <c r="AP5467" s="164"/>
      <c r="AR5467" s="164"/>
      <c r="AT5467" s="164"/>
      <c r="AV5467" s="164"/>
      <c r="AX5467" s="164"/>
      <c r="AZ5467" s="164"/>
      <c r="BB5467" s="164"/>
    </row>
    <row r="5468" spans="1:54" s="174" customFormat="1" ht="18.399999999999999" customHeight="1" x14ac:dyDescent="0.3">
      <c r="A5468" s="206"/>
      <c r="B5468" s="161"/>
      <c r="C5468" s="64"/>
      <c r="D5468" s="177"/>
      <c r="E5468" s="161"/>
      <c r="H5468" s="165"/>
      <c r="J5468" s="165"/>
      <c r="L5468" s="165"/>
      <c r="N5468" s="165"/>
      <c r="P5468" s="165"/>
      <c r="R5468" s="165"/>
      <c r="T5468" s="165"/>
      <c r="V5468" s="165"/>
      <c r="X5468" s="165"/>
      <c r="Z5468" s="165"/>
      <c r="AB5468" s="165"/>
      <c r="AD5468" s="165"/>
      <c r="AF5468" s="165"/>
      <c r="AH5468" s="165"/>
      <c r="AJ5468" s="165"/>
      <c r="AL5468" s="165"/>
      <c r="AN5468" s="165"/>
      <c r="AP5468" s="165"/>
      <c r="AR5468" s="165"/>
      <c r="AT5468" s="165"/>
      <c r="AV5468" s="165"/>
      <c r="AX5468" s="165"/>
      <c r="AZ5468" s="165"/>
      <c r="BB5468" s="165"/>
    </row>
    <row r="5469" spans="1:54" s="174" customFormat="1" ht="18.399999999999999" customHeight="1" x14ac:dyDescent="0.3">
      <c r="A5469" s="200"/>
      <c r="B5469" s="173"/>
      <c r="C5469" s="80"/>
      <c r="D5469" s="161"/>
      <c r="E5469" s="161"/>
      <c r="H5469" s="165"/>
      <c r="J5469" s="165"/>
      <c r="L5469" s="165"/>
      <c r="N5469" s="165"/>
      <c r="P5469" s="165"/>
      <c r="R5469" s="165"/>
      <c r="T5469" s="165"/>
      <c r="V5469" s="165"/>
      <c r="X5469" s="165"/>
      <c r="Z5469" s="165"/>
      <c r="AB5469" s="165"/>
      <c r="AD5469" s="165"/>
      <c r="AF5469" s="165"/>
      <c r="AH5469" s="165"/>
      <c r="AJ5469" s="165"/>
      <c r="AL5469" s="165"/>
      <c r="AN5469" s="165"/>
      <c r="AP5469" s="165"/>
      <c r="AR5469" s="165"/>
      <c r="AT5469" s="165"/>
      <c r="AV5469" s="165"/>
      <c r="AX5469" s="165"/>
      <c r="AZ5469" s="165"/>
      <c r="BB5469" s="165"/>
    </row>
    <row r="5470" spans="1:54" s="174" customFormat="1" ht="18.399999999999999" customHeight="1" x14ac:dyDescent="0.3">
      <c r="A5470" s="182"/>
      <c r="B5470" s="160"/>
      <c r="C5470" s="64"/>
      <c r="D5470" s="161"/>
      <c r="E5470" s="161"/>
      <c r="H5470" s="164"/>
      <c r="J5470" s="164"/>
      <c r="L5470" s="164"/>
      <c r="N5470" s="164"/>
      <c r="P5470" s="164"/>
      <c r="R5470" s="164"/>
      <c r="T5470" s="164"/>
      <c r="V5470" s="164"/>
      <c r="X5470" s="164"/>
      <c r="Z5470" s="164"/>
      <c r="AB5470" s="164"/>
      <c r="AD5470" s="164"/>
      <c r="AF5470" s="164"/>
      <c r="AH5470" s="164"/>
      <c r="AJ5470" s="164"/>
      <c r="AL5470" s="164"/>
      <c r="AN5470" s="164"/>
      <c r="AP5470" s="164"/>
      <c r="AR5470" s="164"/>
      <c r="AT5470" s="164"/>
      <c r="AV5470" s="164"/>
      <c r="AX5470" s="164"/>
      <c r="AZ5470" s="164"/>
      <c r="BB5470" s="164"/>
    </row>
    <row r="5471" spans="1:54" s="174" customFormat="1" ht="18.399999999999999" customHeight="1" x14ac:dyDescent="0.3">
      <c r="A5471" s="182"/>
      <c r="B5471" s="160"/>
      <c r="C5471" s="64"/>
      <c r="D5471" s="161"/>
      <c r="E5471" s="161"/>
      <c r="H5471" s="164"/>
      <c r="J5471" s="164"/>
      <c r="L5471" s="164"/>
      <c r="N5471" s="164"/>
      <c r="P5471" s="164"/>
      <c r="R5471" s="164"/>
      <c r="T5471" s="164"/>
      <c r="V5471" s="164"/>
      <c r="X5471" s="164"/>
      <c r="Z5471" s="164"/>
      <c r="AB5471" s="164"/>
      <c r="AD5471" s="164"/>
      <c r="AF5471" s="164"/>
      <c r="AH5471" s="164"/>
      <c r="AJ5471" s="164"/>
      <c r="AL5471" s="164"/>
      <c r="AN5471" s="164"/>
      <c r="AP5471" s="164"/>
      <c r="AR5471" s="164"/>
      <c r="AT5471" s="164"/>
      <c r="AV5471" s="164"/>
      <c r="AX5471" s="164"/>
      <c r="AZ5471" s="164"/>
      <c r="BB5471" s="164"/>
    </row>
    <row r="5472" spans="1:54" s="174" customFormat="1" ht="18.399999999999999" customHeight="1" x14ac:dyDescent="0.3">
      <c r="A5472" s="182"/>
      <c r="B5472" s="160"/>
      <c r="C5472" s="64"/>
      <c r="D5472" s="161"/>
      <c r="E5472" s="161"/>
      <c r="H5472" s="164"/>
      <c r="J5472" s="164"/>
      <c r="L5472" s="164"/>
      <c r="N5472" s="164"/>
      <c r="P5472" s="164"/>
      <c r="R5472" s="164"/>
      <c r="T5472" s="164"/>
      <c r="V5472" s="164"/>
      <c r="X5472" s="164"/>
      <c r="Z5472" s="164"/>
      <c r="AB5472" s="164"/>
      <c r="AD5472" s="164"/>
      <c r="AF5472" s="164"/>
      <c r="AH5472" s="164"/>
      <c r="AJ5472" s="164"/>
      <c r="AL5472" s="164"/>
      <c r="AN5472" s="164"/>
      <c r="AP5472" s="164"/>
      <c r="AR5472" s="164"/>
      <c r="AT5472" s="164"/>
      <c r="AV5472" s="164"/>
      <c r="AX5472" s="164"/>
      <c r="AZ5472" s="164"/>
      <c r="BB5472" s="164"/>
    </row>
    <row r="5473" spans="1:54" s="174" customFormat="1" ht="18.399999999999999" customHeight="1" x14ac:dyDescent="0.3">
      <c r="A5473" s="182"/>
      <c r="B5473" s="160"/>
      <c r="C5473" s="64"/>
      <c r="D5473" s="161"/>
      <c r="E5473" s="161"/>
      <c r="H5473" s="178"/>
      <c r="J5473" s="178"/>
      <c r="L5473" s="178"/>
      <c r="N5473" s="178"/>
      <c r="P5473" s="178"/>
      <c r="R5473" s="178"/>
      <c r="T5473" s="178"/>
      <c r="V5473" s="178"/>
      <c r="X5473" s="178"/>
      <c r="Z5473" s="178"/>
      <c r="AB5473" s="178"/>
      <c r="AD5473" s="178"/>
      <c r="AF5473" s="178"/>
      <c r="AH5473" s="178"/>
      <c r="AJ5473" s="178"/>
      <c r="AL5473" s="178"/>
      <c r="AN5473" s="178"/>
      <c r="AP5473" s="178"/>
      <c r="AR5473" s="178"/>
      <c r="AT5473" s="178"/>
      <c r="AV5473" s="178"/>
      <c r="AX5473" s="178"/>
      <c r="AZ5473" s="178"/>
      <c r="BB5473" s="178"/>
    </row>
    <row r="5474" spans="1:54" s="174" customFormat="1" ht="18.399999999999999" customHeight="1" x14ac:dyDescent="0.3">
      <c r="A5474" s="182"/>
      <c r="B5474" s="160"/>
      <c r="C5474" s="64"/>
      <c r="D5474" s="161"/>
      <c r="E5474" s="161"/>
      <c r="H5474" s="178"/>
      <c r="J5474" s="178"/>
      <c r="L5474" s="178"/>
      <c r="N5474" s="178"/>
      <c r="P5474" s="178"/>
      <c r="R5474" s="178"/>
      <c r="T5474" s="178"/>
      <c r="V5474" s="178"/>
      <c r="X5474" s="178"/>
      <c r="Z5474" s="178"/>
      <c r="AB5474" s="178"/>
      <c r="AD5474" s="178"/>
      <c r="AF5474" s="178"/>
      <c r="AH5474" s="178"/>
      <c r="AJ5474" s="178"/>
      <c r="AL5474" s="178"/>
      <c r="AN5474" s="178"/>
      <c r="AP5474" s="178"/>
      <c r="AR5474" s="178"/>
      <c r="AT5474" s="178"/>
      <c r="AV5474" s="178"/>
      <c r="AX5474" s="178"/>
      <c r="AZ5474" s="178"/>
      <c r="BB5474" s="178"/>
    </row>
    <row r="5475" spans="1:54" s="174" customFormat="1" ht="18.399999999999999" customHeight="1" x14ac:dyDescent="0.3">
      <c r="A5475" s="182"/>
      <c r="B5475" s="160"/>
      <c r="C5475" s="64"/>
      <c r="D5475" s="161"/>
      <c r="E5475" s="161"/>
      <c r="H5475" s="165"/>
      <c r="J5475" s="165"/>
      <c r="L5475" s="165"/>
      <c r="N5475" s="165"/>
      <c r="P5475" s="165"/>
      <c r="R5475" s="165"/>
      <c r="T5475" s="165"/>
      <c r="V5475" s="165"/>
      <c r="X5475" s="165"/>
      <c r="Z5475" s="165"/>
      <c r="AB5475" s="165"/>
      <c r="AD5475" s="165"/>
      <c r="AF5475" s="165"/>
      <c r="AH5475" s="165"/>
      <c r="AJ5475" s="165"/>
      <c r="AL5475" s="165"/>
      <c r="AN5475" s="165"/>
      <c r="AP5475" s="165"/>
      <c r="AR5475" s="165"/>
      <c r="AT5475" s="165"/>
      <c r="AV5475" s="165"/>
      <c r="AX5475" s="165"/>
      <c r="AZ5475" s="165"/>
      <c r="BB5475" s="165"/>
    </row>
    <row r="5476" spans="1:54" s="174" customFormat="1" ht="18.399999999999999" customHeight="1" x14ac:dyDescent="0.3">
      <c r="A5476" s="200"/>
      <c r="B5476" s="173"/>
      <c r="C5476" s="67"/>
      <c r="D5476" s="161"/>
      <c r="E5476" s="161"/>
      <c r="H5476" s="165"/>
      <c r="J5476" s="165"/>
      <c r="L5476" s="165"/>
      <c r="N5476" s="165"/>
      <c r="P5476" s="165"/>
      <c r="R5476" s="165"/>
      <c r="T5476" s="165"/>
      <c r="V5476" s="165"/>
      <c r="X5476" s="165"/>
      <c r="Z5476" s="165"/>
      <c r="AB5476" s="165"/>
      <c r="AD5476" s="165"/>
      <c r="AF5476" s="165"/>
      <c r="AH5476" s="165"/>
      <c r="AJ5476" s="165"/>
      <c r="AL5476" s="165"/>
      <c r="AN5476" s="165"/>
      <c r="AP5476" s="165"/>
      <c r="AR5476" s="165"/>
      <c r="AT5476" s="165"/>
      <c r="AV5476" s="165"/>
      <c r="AX5476" s="165"/>
      <c r="AZ5476" s="165"/>
      <c r="BB5476" s="165"/>
    </row>
    <row r="5477" spans="1:54" s="174" customFormat="1" ht="18.399999999999999" customHeight="1" x14ac:dyDescent="0.3">
      <c r="A5477" s="200"/>
      <c r="B5477" s="173"/>
      <c r="C5477" s="67"/>
      <c r="D5477" s="161"/>
      <c r="E5477" s="161"/>
      <c r="H5477" s="165"/>
      <c r="J5477" s="165"/>
      <c r="L5477" s="165"/>
      <c r="N5477" s="165"/>
      <c r="P5477" s="165"/>
      <c r="R5477" s="165"/>
      <c r="T5477" s="165"/>
      <c r="V5477" s="165"/>
      <c r="X5477" s="165"/>
      <c r="Z5477" s="165"/>
      <c r="AB5477" s="165"/>
      <c r="AD5477" s="165"/>
      <c r="AF5477" s="165"/>
      <c r="AH5477" s="165"/>
      <c r="AJ5477" s="165"/>
      <c r="AL5477" s="165"/>
      <c r="AN5477" s="165"/>
      <c r="AP5477" s="165"/>
      <c r="AR5477" s="165"/>
      <c r="AT5477" s="165"/>
      <c r="AV5477" s="165"/>
      <c r="AX5477" s="165"/>
      <c r="AZ5477" s="165"/>
      <c r="BB5477" s="165"/>
    </row>
    <row r="5478" spans="1:54" s="174" customFormat="1" ht="18.399999999999999" customHeight="1" x14ac:dyDescent="0.3">
      <c r="A5478" s="200"/>
      <c r="B5478" s="173"/>
      <c r="C5478" s="67"/>
      <c r="D5478" s="161"/>
      <c r="E5478" s="161"/>
      <c r="H5478" s="165"/>
      <c r="J5478" s="165"/>
      <c r="L5478" s="165"/>
      <c r="N5478" s="165"/>
      <c r="P5478" s="165"/>
      <c r="R5478" s="165"/>
      <c r="T5478" s="165"/>
      <c r="V5478" s="165"/>
      <c r="X5478" s="165"/>
      <c r="Z5478" s="165"/>
      <c r="AB5478" s="165"/>
      <c r="AD5478" s="165"/>
      <c r="AF5478" s="165"/>
      <c r="AH5478" s="165"/>
      <c r="AJ5478" s="165"/>
      <c r="AL5478" s="165"/>
      <c r="AN5478" s="165"/>
      <c r="AP5478" s="165"/>
      <c r="AR5478" s="165"/>
      <c r="AT5478" s="165"/>
      <c r="AV5478" s="165"/>
      <c r="AX5478" s="165"/>
      <c r="AZ5478" s="165"/>
      <c r="BB5478" s="165"/>
    </row>
    <row r="5479" spans="1:54" s="174" customFormat="1" ht="18.399999999999999" customHeight="1" x14ac:dyDescent="0.3">
      <c r="A5479" s="182"/>
      <c r="B5479" s="160"/>
      <c r="C5479" s="64"/>
      <c r="D5479" s="161"/>
      <c r="E5479" s="161"/>
      <c r="H5479" s="165"/>
      <c r="J5479" s="165"/>
      <c r="L5479" s="165"/>
      <c r="N5479" s="165"/>
      <c r="P5479" s="165"/>
      <c r="R5479" s="165"/>
      <c r="T5479" s="165"/>
      <c r="V5479" s="165"/>
      <c r="X5479" s="165"/>
      <c r="Z5479" s="165"/>
      <c r="AB5479" s="165"/>
      <c r="AD5479" s="165"/>
      <c r="AF5479" s="165"/>
      <c r="AH5479" s="165"/>
      <c r="AJ5479" s="165"/>
      <c r="AL5479" s="165"/>
      <c r="AN5479" s="165"/>
      <c r="AP5479" s="165"/>
      <c r="AR5479" s="165"/>
      <c r="AT5479" s="165"/>
      <c r="AV5479" s="165"/>
      <c r="AX5479" s="165"/>
      <c r="AZ5479" s="165"/>
      <c r="BB5479" s="165"/>
    </row>
    <row r="5480" spans="1:54" s="174" customFormat="1" ht="18.399999999999999" customHeight="1" x14ac:dyDescent="0.3">
      <c r="A5480" s="182"/>
      <c r="B5480" s="161"/>
      <c r="C5480" s="89"/>
      <c r="D5480" s="164"/>
      <c r="E5480" s="161"/>
      <c r="H5480" s="165"/>
      <c r="J5480" s="165"/>
      <c r="L5480" s="165"/>
      <c r="N5480" s="165"/>
      <c r="P5480" s="165"/>
      <c r="R5480" s="165"/>
      <c r="T5480" s="165"/>
      <c r="V5480" s="165"/>
      <c r="X5480" s="165"/>
      <c r="Z5480" s="165"/>
      <c r="AB5480" s="165"/>
      <c r="AD5480" s="165"/>
      <c r="AF5480" s="165"/>
      <c r="AH5480" s="165"/>
      <c r="AJ5480" s="165"/>
      <c r="AL5480" s="165"/>
      <c r="AN5480" s="165"/>
      <c r="AP5480" s="165"/>
      <c r="AR5480" s="165"/>
      <c r="AT5480" s="165"/>
      <c r="AV5480" s="165"/>
      <c r="AX5480" s="165"/>
      <c r="AZ5480" s="165"/>
      <c r="BB5480" s="165"/>
    </row>
    <row r="5481" spans="1:54" s="174" customFormat="1" ht="18.399999999999999" customHeight="1" x14ac:dyDescent="0.3">
      <c r="A5481" s="182"/>
      <c r="B5481" s="160"/>
      <c r="C5481" s="64"/>
      <c r="D5481" s="161"/>
      <c r="E5481" s="161"/>
      <c r="F5481" s="165"/>
      <c r="H5481" s="165"/>
      <c r="J5481" s="165"/>
      <c r="L5481" s="165"/>
      <c r="N5481" s="165"/>
      <c r="P5481" s="165"/>
      <c r="R5481" s="165"/>
      <c r="T5481" s="165"/>
      <c r="V5481" s="165"/>
      <c r="X5481" s="165"/>
      <c r="Z5481" s="165"/>
      <c r="AB5481" s="165"/>
      <c r="AD5481" s="165"/>
      <c r="AF5481" s="165"/>
      <c r="AH5481" s="165"/>
      <c r="AJ5481" s="165"/>
      <c r="AL5481" s="165"/>
      <c r="AN5481" s="165"/>
      <c r="AP5481" s="165"/>
      <c r="AR5481" s="165"/>
      <c r="AT5481" s="165"/>
      <c r="AV5481" s="165"/>
      <c r="AX5481" s="165"/>
      <c r="AZ5481" s="165"/>
      <c r="BB5481" s="165"/>
    </row>
    <row r="5482" spans="1:54" s="174" customFormat="1" ht="18.399999999999999" customHeight="1" x14ac:dyDescent="0.3">
      <c r="A5482" s="182"/>
      <c r="B5482" s="160"/>
      <c r="C5482" s="64"/>
      <c r="D5482" s="161"/>
      <c r="E5482" s="161"/>
      <c r="J5482" s="165"/>
      <c r="L5482" s="165"/>
      <c r="N5482" s="165"/>
      <c r="P5482" s="165"/>
      <c r="R5482" s="165"/>
      <c r="T5482" s="165"/>
      <c r="V5482" s="165"/>
      <c r="X5482" s="165"/>
      <c r="Z5482" s="165"/>
      <c r="AB5482" s="165"/>
      <c r="AD5482" s="165"/>
      <c r="AF5482" s="165"/>
      <c r="AH5482" s="165"/>
      <c r="AJ5482" s="165"/>
      <c r="AL5482" s="165"/>
      <c r="AN5482" s="165"/>
      <c r="AP5482" s="165"/>
      <c r="AR5482" s="165"/>
      <c r="AT5482" s="165"/>
      <c r="AV5482" s="165"/>
      <c r="AX5482" s="165"/>
      <c r="AZ5482" s="165"/>
      <c r="BB5482" s="165"/>
    </row>
    <row r="5483" spans="1:54" s="174" customFormat="1" ht="18.399999999999999" customHeight="1" x14ac:dyDescent="0.3">
      <c r="A5483" s="182"/>
      <c r="B5483" s="160"/>
      <c r="C5483" s="64"/>
      <c r="D5483" s="161"/>
      <c r="E5483" s="161"/>
      <c r="H5483" s="165"/>
      <c r="J5483" s="165"/>
      <c r="L5483" s="165"/>
      <c r="N5483" s="165"/>
      <c r="P5483" s="165"/>
      <c r="R5483" s="165"/>
      <c r="T5483" s="165"/>
      <c r="V5483" s="165"/>
      <c r="X5483" s="165"/>
      <c r="Z5483" s="165"/>
      <c r="AB5483" s="165"/>
      <c r="AD5483" s="165"/>
      <c r="AF5483" s="165"/>
      <c r="AH5483" s="165"/>
      <c r="AJ5483" s="165"/>
      <c r="AL5483" s="165"/>
      <c r="AN5483" s="165"/>
      <c r="AP5483" s="165"/>
      <c r="AR5483" s="165"/>
      <c r="AT5483" s="165"/>
      <c r="AV5483" s="165"/>
      <c r="AX5483" s="165"/>
      <c r="AZ5483" s="165"/>
      <c r="BB5483" s="165"/>
    </row>
    <row r="5484" spans="1:54" s="174" customFormat="1" ht="18.399999999999999" customHeight="1" x14ac:dyDescent="0.3">
      <c r="A5484" s="182"/>
      <c r="B5484" s="160"/>
      <c r="C5484" s="64"/>
      <c r="D5484" s="161"/>
      <c r="E5484" s="161"/>
      <c r="H5484" s="165"/>
      <c r="J5484" s="165"/>
      <c r="L5484" s="165"/>
      <c r="N5484" s="165"/>
      <c r="P5484" s="165"/>
      <c r="R5484" s="165"/>
      <c r="T5484" s="165"/>
      <c r="V5484" s="165"/>
      <c r="X5484" s="165"/>
      <c r="Z5484" s="165"/>
      <c r="AB5484" s="165"/>
      <c r="AD5484" s="165"/>
      <c r="AF5484" s="165"/>
      <c r="AH5484" s="165"/>
      <c r="AJ5484" s="165"/>
      <c r="AL5484" s="165"/>
      <c r="AN5484" s="165"/>
      <c r="AP5484" s="165"/>
      <c r="AR5484" s="165"/>
      <c r="AT5484" s="165"/>
      <c r="AV5484" s="165"/>
      <c r="AX5484" s="165"/>
      <c r="AZ5484" s="165"/>
      <c r="BB5484" s="165"/>
    </row>
    <row r="5485" spans="1:54" s="174" customFormat="1" ht="18.399999999999999" customHeight="1" x14ac:dyDescent="0.3">
      <c r="A5485" s="182"/>
      <c r="B5485" s="160"/>
      <c r="C5485" s="64"/>
      <c r="D5485" s="161"/>
      <c r="E5485" s="161"/>
      <c r="H5485" s="165"/>
      <c r="J5485" s="165"/>
      <c r="L5485" s="165"/>
      <c r="N5485" s="165"/>
      <c r="P5485" s="165"/>
      <c r="R5485" s="165"/>
      <c r="T5485" s="165"/>
      <c r="V5485" s="165"/>
      <c r="X5485" s="165"/>
      <c r="Z5485" s="165"/>
      <c r="AB5485" s="165"/>
      <c r="AD5485" s="165"/>
      <c r="AF5485" s="165"/>
      <c r="AH5485" s="165"/>
      <c r="AJ5485" s="165"/>
      <c r="AL5485" s="165"/>
      <c r="AN5485" s="165"/>
      <c r="AP5485" s="165"/>
      <c r="AR5485" s="165"/>
      <c r="AT5485" s="165"/>
      <c r="AV5485" s="165"/>
      <c r="AX5485" s="165"/>
      <c r="AZ5485" s="165"/>
      <c r="BB5485" s="165"/>
    </row>
    <row r="5486" spans="1:54" s="174" customFormat="1" ht="18.399999999999999" customHeight="1" x14ac:dyDescent="0.3">
      <c r="A5486" s="182"/>
      <c r="B5486" s="160"/>
      <c r="C5486" s="64"/>
      <c r="D5486" s="161"/>
      <c r="E5486" s="161"/>
      <c r="J5486" s="165"/>
      <c r="L5486" s="165"/>
      <c r="N5486" s="165"/>
      <c r="P5486" s="165"/>
      <c r="R5486" s="165"/>
      <c r="T5486" s="165"/>
      <c r="V5486" s="165"/>
      <c r="X5486" s="165"/>
      <c r="Z5486" s="165"/>
      <c r="AB5486" s="165"/>
      <c r="AD5486" s="165"/>
      <c r="AF5486" s="165"/>
      <c r="AH5486" s="165"/>
      <c r="AJ5486" s="165"/>
      <c r="AL5486" s="165"/>
      <c r="AN5486" s="165"/>
      <c r="AP5486" s="165"/>
      <c r="AR5486" s="165"/>
      <c r="AT5486" s="165"/>
      <c r="AV5486" s="165"/>
      <c r="AX5486" s="165"/>
      <c r="AZ5486" s="165"/>
      <c r="BB5486" s="165"/>
    </row>
    <row r="5487" spans="1:54" s="174" customFormat="1" ht="18.399999999999999" customHeight="1" x14ac:dyDescent="0.3">
      <c r="A5487" s="206"/>
      <c r="B5487" s="161"/>
      <c r="C5487" s="89"/>
      <c r="D5487" s="177"/>
      <c r="E5487" s="161"/>
      <c r="F5487" s="165"/>
      <c r="H5487" s="165"/>
      <c r="J5487" s="165"/>
      <c r="L5487" s="165"/>
      <c r="N5487" s="165"/>
      <c r="P5487" s="165"/>
      <c r="R5487" s="165"/>
      <c r="T5487" s="165"/>
      <c r="V5487" s="165"/>
      <c r="X5487" s="165"/>
      <c r="Z5487" s="165"/>
      <c r="AB5487" s="165"/>
      <c r="AD5487" s="165"/>
      <c r="AF5487" s="165"/>
      <c r="AH5487" s="165"/>
      <c r="AJ5487" s="165"/>
      <c r="AL5487" s="165"/>
      <c r="AN5487" s="165"/>
      <c r="AP5487" s="165"/>
      <c r="AR5487" s="165"/>
      <c r="AT5487" s="165"/>
      <c r="AV5487" s="165"/>
      <c r="AX5487" s="165"/>
      <c r="AZ5487" s="165"/>
      <c r="BB5487" s="165"/>
    </row>
    <row r="5488" spans="1:54" s="174" customFormat="1" ht="18.399999999999999" customHeight="1" x14ac:dyDescent="0.3">
      <c r="A5488" s="206"/>
      <c r="B5488" s="161"/>
      <c r="C5488" s="64"/>
      <c r="D5488" s="177"/>
      <c r="E5488" s="161"/>
      <c r="H5488" s="165"/>
      <c r="J5488" s="165"/>
      <c r="L5488" s="165"/>
      <c r="N5488" s="165"/>
      <c r="P5488" s="165"/>
      <c r="R5488" s="165"/>
      <c r="T5488" s="165"/>
      <c r="V5488" s="165"/>
      <c r="X5488" s="165"/>
      <c r="Z5488" s="165"/>
      <c r="AB5488" s="165"/>
      <c r="AD5488" s="165"/>
      <c r="AF5488" s="165"/>
      <c r="AH5488" s="165"/>
      <c r="AJ5488" s="165"/>
      <c r="AL5488" s="165"/>
      <c r="AN5488" s="165"/>
      <c r="AP5488" s="165"/>
      <c r="AR5488" s="165"/>
      <c r="AT5488" s="165"/>
      <c r="AV5488" s="165"/>
      <c r="AX5488" s="165"/>
      <c r="AZ5488" s="165"/>
      <c r="BB5488" s="165"/>
    </row>
    <row r="5489" spans="1:54" s="174" customFormat="1" ht="18.399999999999999" customHeight="1" x14ac:dyDescent="0.3">
      <c r="A5489" s="182"/>
      <c r="B5489" s="160"/>
      <c r="C5489" s="64"/>
      <c r="D5489" s="161"/>
      <c r="E5489" s="161"/>
      <c r="L5489" s="165"/>
      <c r="N5489" s="165"/>
      <c r="P5489" s="165"/>
      <c r="R5489" s="165"/>
      <c r="T5489" s="165"/>
      <c r="V5489" s="165"/>
      <c r="X5489" s="165"/>
      <c r="Z5489" s="165"/>
      <c r="AB5489" s="165"/>
      <c r="AD5489" s="165"/>
      <c r="AF5489" s="165"/>
      <c r="AH5489" s="165"/>
      <c r="AJ5489" s="165"/>
      <c r="AL5489" s="165"/>
      <c r="AN5489" s="165"/>
      <c r="AP5489" s="165"/>
      <c r="AR5489" s="165"/>
      <c r="AT5489" s="165"/>
      <c r="AV5489" s="165"/>
      <c r="AX5489" s="165"/>
      <c r="AZ5489" s="165"/>
      <c r="BB5489" s="165"/>
    </row>
    <row r="5490" spans="1:54" s="174" customFormat="1" ht="18.399999999999999" customHeight="1" x14ac:dyDescent="0.3">
      <c r="A5490" s="182"/>
      <c r="B5490" s="160"/>
      <c r="C5490" s="64"/>
      <c r="D5490" s="161"/>
      <c r="E5490" s="161"/>
      <c r="H5490" s="165"/>
      <c r="J5490" s="165"/>
      <c r="L5490" s="165"/>
      <c r="N5490" s="165"/>
      <c r="P5490" s="165"/>
      <c r="R5490" s="165"/>
      <c r="T5490" s="165"/>
      <c r="V5490" s="165"/>
      <c r="X5490" s="165"/>
      <c r="Z5490" s="165"/>
      <c r="AB5490" s="165"/>
      <c r="AD5490" s="165"/>
      <c r="AF5490" s="165"/>
      <c r="AH5490" s="165"/>
      <c r="AJ5490" s="165"/>
      <c r="AL5490" s="165"/>
      <c r="AN5490" s="165"/>
      <c r="AP5490" s="165"/>
      <c r="AR5490" s="165"/>
      <c r="AT5490" s="165"/>
      <c r="AV5490" s="165"/>
      <c r="AX5490" s="165"/>
      <c r="AZ5490" s="165"/>
      <c r="BB5490" s="165"/>
    </row>
    <row r="5491" spans="1:54" s="174" customFormat="1" ht="18.399999999999999" customHeight="1" x14ac:dyDescent="0.3">
      <c r="A5491" s="207"/>
      <c r="B5491" s="173"/>
      <c r="C5491" s="80"/>
      <c r="D5491" s="161"/>
      <c r="E5491" s="161"/>
      <c r="H5491" s="165"/>
      <c r="J5491" s="165"/>
      <c r="L5491" s="165"/>
      <c r="N5491" s="165"/>
      <c r="P5491" s="165"/>
      <c r="R5491" s="165"/>
      <c r="T5491" s="165"/>
      <c r="V5491" s="165"/>
      <c r="X5491" s="165"/>
      <c r="Z5491" s="165"/>
      <c r="AB5491" s="165"/>
      <c r="AD5491" s="165"/>
      <c r="AF5491" s="165"/>
      <c r="AH5491" s="165"/>
      <c r="AJ5491" s="165"/>
      <c r="AL5491" s="165"/>
      <c r="AN5491" s="165"/>
      <c r="AP5491" s="165"/>
      <c r="AR5491" s="165"/>
      <c r="AT5491" s="165"/>
      <c r="AV5491" s="165"/>
      <c r="AX5491" s="165"/>
      <c r="AZ5491" s="165"/>
      <c r="BB5491" s="165"/>
    </row>
    <row r="5492" spans="1:54" s="174" customFormat="1" ht="18.399999999999999" customHeight="1" x14ac:dyDescent="0.3">
      <c r="A5492" s="182"/>
      <c r="B5492" s="160"/>
      <c r="C5492" s="64"/>
      <c r="D5492" s="161"/>
      <c r="E5492" s="161"/>
      <c r="H5492" s="178"/>
      <c r="J5492" s="165"/>
      <c r="L5492" s="165"/>
      <c r="N5492" s="165"/>
      <c r="P5492" s="165"/>
      <c r="R5492" s="165"/>
      <c r="T5492" s="165"/>
      <c r="V5492" s="165"/>
      <c r="X5492" s="165"/>
      <c r="Z5492" s="165"/>
      <c r="AB5492" s="165"/>
      <c r="AD5492" s="165"/>
      <c r="AF5492" s="165"/>
      <c r="AH5492" s="165"/>
      <c r="AJ5492" s="165"/>
      <c r="AL5492" s="165"/>
      <c r="AN5492" s="165"/>
      <c r="AP5492" s="165"/>
      <c r="AR5492" s="165"/>
      <c r="AT5492" s="165"/>
      <c r="AV5492" s="165"/>
      <c r="AX5492" s="165"/>
      <c r="AZ5492" s="165"/>
      <c r="BB5492" s="165"/>
    </row>
    <row r="5493" spans="1:54" s="174" customFormat="1" ht="18.399999999999999" customHeight="1" x14ac:dyDescent="0.3">
      <c r="A5493" s="182"/>
      <c r="B5493" s="160"/>
      <c r="C5493" s="64"/>
      <c r="D5493" s="161"/>
      <c r="E5493" s="161"/>
      <c r="H5493" s="165"/>
      <c r="J5493" s="165"/>
      <c r="L5493" s="165"/>
      <c r="N5493" s="165"/>
      <c r="P5493" s="165"/>
      <c r="R5493" s="165"/>
      <c r="T5493" s="165"/>
      <c r="V5493" s="165"/>
      <c r="X5493" s="165"/>
      <c r="Z5493" s="165"/>
      <c r="AB5493" s="165"/>
      <c r="AD5493" s="165"/>
      <c r="AF5493" s="165"/>
      <c r="AH5493" s="165"/>
      <c r="AJ5493" s="165"/>
      <c r="AL5493" s="165"/>
      <c r="AN5493" s="165"/>
      <c r="AP5493" s="165"/>
      <c r="AR5493" s="165"/>
      <c r="AT5493" s="165"/>
      <c r="AV5493" s="165"/>
      <c r="AX5493" s="165"/>
      <c r="AZ5493" s="165"/>
      <c r="BB5493" s="165"/>
    </row>
    <row r="5494" spans="1:54" s="174" customFormat="1" ht="18.399999999999999" customHeight="1" x14ac:dyDescent="0.3">
      <c r="A5494" s="182"/>
      <c r="B5494" s="160"/>
      <c r="C5494" s="64"/>
      <c r="D5494" s="161"/>
      <c r="E5494" s="161"/>
      <c r="H5494" s="165"/>
      <c r="J5494" s="165"/>
      <c r="L5494" s="165"/>
      <c r="N5494" s="165"/>
      <c r="P5494" s="165"/>
      <c r="R5494" s="165"/>
      <c r="T5494" s="165"/>
      <c r="V5494" s="165"/>
      <c r="X5494" s="165"/>
      <c r="Z5494" s="165"/>
      <c r="AB5494" s="165"/>
      <c r="AD5494" s="165"/>
      <c r="AF5494" s="165"/>
      <c r="AH5494" s="165"/>
      <c r="AJ5494" s="165"/>
      <c r="AL5494" s="165"/>
      <c r="AN5494" s="165"/>
      <c r="AP5494" s="165"/>
      <c r="AR5494" s="165"/>
      <c r="AT5494" s="165"/>
      <c r="AV5494" s="165"/>
      <c r="AX5494" s="165"/>
      <c r="AZ5494" s="165"/>
      <c r="BB5494" s="165"/>
    </row>
    <row r="5495" spans="1:54" s="174" customFormat="1" ht="18.399999999999999" customHeight="1" x14ac:dyDescent="0.3">
      <c r="A5495" s="206"/>
      <c r="B5495" s="161"/>
      <c r="C5495" s="89"/>
      <c r="D5495" s="177"/>
      <c r="E5495" s="161"/>
      <c r="F5495" s="165"/>
      <c r="H5495" s="165"/>
      <c r="J5495" s="165"/>
      <c r="L5495" s="165"/>
      <c r="N5495" s="165"/>
      <c r="P5495" s="165"/>
      <c r="R5495" s="165"/>
      <c r="T5495" s="165"/>
      <c r="V5495" s="165"/>
      <c r="X5495" s="165"/>
      <c r="Z5495" s="165"/>
      <c r="AB5495" s="165"/>
      <c r="AD5495" s="165"/>
      <c r="AF5495" s="165"/>
      <c r="AH5495" s="165"/>
      <c r="AJ5495" s="165"/>
      <c r="AL5495" s="165"/>
      <c r="AN5495" s="165"/>
      <c r="AP5495" s="165"/>
      <c r="AR5495" s="165"/>
      <c r="AT5495" s="165"/>
      <c r="AV5495" s="165"/>
      <c r="AX5495" s="165"/>
      <c r="AZ5495" s="165"/>
      <c r="BB5495" s="165"/>
    </row>
    <row r="5496" spans="1:54" s="174" customFormat="1" ht="18.399999999999999" customHeight="1" x14ac:dyDescent="0.3">
      <c r="A5496" s="182"/>
      <c r="B5496" s="160"/>
      <c r="C5496" s="64"/>
      <c r="D5496" s="161"/>
      <c r="E5496" s="161"/>
      <c r="H5496" s="178"/>
      <c r="J5496" s="178"/>
      <c r="L5496" s="178"/>
      <c r="N5496" s="178"/>
      <c r="P5496" s="178"/>
      <c r="R5496" s="178"/>
      <c r="T5496" s="178"/>
      <c r="V5496" s="178"/>
      <c r="X5496" s="178"/>
      <c r="Z5496" s="178"/>
      <c r="AB5496" s="178"/>
      <c r="AD5496" s="178"/>
      <c r="AF5496" s="178"/>
      <c r="AH5496" s="178"/>
      <c r="AJ5496" s="178"/>
      <c r="AL5496" s="178"/>
      <c r="AN5496" s="178"/>
      <c r="AP5496" s="178"/>
      <c r="AR5496" s="178"/>
      <c r="AT5496" s="178"/>
      <c r="AV5496" s="178"/>
      <c r="AX5496" s="178"/>
      <c r="AZ5496" s="178"/>
      <c r="BB5496" s="178"/>
    </row>
    <row r="5497" spans="1:54" s="174" customFormat="1" ht="18.399999999999999" customHeight="1" x14ac:dyDescent="0.3">
      <c r="A5497" s="182"/>
      <c r="B5497" s="160"/>
      <c r="C5497" s="64"/>
      <c r="D5497" s="161"/>
      <c r="E5497" s="161"/>
      <c r="H5497" s="165"/>
      <c r="J5497" s="165"/>
      <c r="L5497" s="165"/>
      <c r="N5497" s="165"/>
      <c r="P5497" s="165"/>
      <c r="R5497" s="165"/>
      <c r="T5497" s="165"/>
      <c r="V5497" s="165"/>
      <c r="X5497" s="165"/>
      <c r="Z5497" s="165"/>
      <c r="AB5497" s="165"/>
      <c r="AD5497" s="165"/>
      <c r="AF5497" s="165"/>
      <c r="AH5497" s="165"/>
      <c r="AJ5497" s="165"/>
      <c r="AL5497" s="165"/>
      <c r="AN5497" s="165"/>
      <c r="AP5497" s="165"/>
      <c r="AR5497" s="165"/>
      <c r="AT5497" s="165"/>
      <c r="AV5497" s="165"/>
      <c r="AX5497" s="165"/>
      <c r="AZ5497" s="165"/>
      <c r="BB5497" s="165"/>
    </row>
    <row r="5498" spans="1:54" s="174" customFormat="1" ht="18.399999999999999" customHeight="1" x14ac:dyDescent="0.3">
      <c r="A5498" s="182"/>
      <c r="B5498" s="160"/>
      <c r="C5498" s="64"/>
      <c r="D5498" s="161"/>
      <c r="E5498" s="161"/>
      <c r="H5498" s="165"/>
      <c r="J5498" s="165"/>
      <c r="L5498" s="165"/>
      <c r="N5498" s="165"/>
      <c r="P5498" s="165"/>
      <c r="R5498" s="165"/>
      <c r="T5498" s="165"/>
      <c r="V5498" s="165"/>
      <c r="X5498" s="165"/>
      <c r="Z5498" s="165"/>
      <c r="AB5498" s="165"/>
      <c r="AD5498" s="165"/>
      <c r="AF5498" s="165"/>
      <c r="AH5498" s="165"/>
      <c r="AJ5498" s="165"/>
      <c r="AL5498" s="165"/>
      <c r="AN5498" s="165"/>
      <c r="AP5498" s="165"/>
      <c r="AR5498" s="165"/>
      <c r="AT5498" s="165"/>
      <c r="AV5498" s="165"/>
      <c r="AX5498" s="165"/>
      <c r="AZ5498" s="165"/>
      <c r="BB5498" s="165"/>
    </row>
    <row r="5499" spans="1:54" s="174" customFormat="1" ht="18.399999999999999" customHeight="1" x14ac:dyDescent="0.3">
      <c r="A5499" s="182"/>
      <c r="B5499" s="160"/>
      <c r="C5499" s="64"/>
      <c r="D5499" s="161"/>
      <c r="E5499" s="161"/>
      <c r="H5499" s="165"/>
      <c r="J5499" s="165"/>
      <c r="L5499" s="165"/>
      <c r="N5499" s="165"/>
      <c r="P5499" s="165"/>
      <c r="R5499" s="165"/>
      <c r="T5499" s="165"/>
      <c r="V5499" s="165"/>
      <c r="X5499" s="165"/>
      <c r="Z5499" s="165"/>
      <c r="AB5499" s="165"/>
      <c r="AD5499" s="165"/>
      <c r="AF5499" s="165"/>
      <c r="AH5499" s="165"/>
      <c r="AJ5499" s="165"/>
      <c r="AL5499" s="165"/>
      <c r="AN5499" s="165"/>
      <c r="AP5499" s="165"/>
      <c r="AR5499" s="165"/>
      <c r="AT5499" s="165"/>
      <c r="AV5499" s="165"/>
      <c r="AX5499" s="165"/>
      <c r="AZ5499" s="165"/>
      <c r="BB5499" s="165"/>
    </row>
    <row r="5500" spans="1:54" s="174" customFormat="1" ht="18.399999999999999" customHeight="1" x14ac:dyDescent="0.3">
      <c r="A5500" s="182"/>
      <c r="B5500" s="160"/>
      <c r="C5500" s="64"/>
      <c r="D5500" s="161"/>
      <c r="E5500" s="161"/>
      <c r="F5500" s="165"/>
      <c r="H5500" s="165"/>
      <c r="J5500" s="165"/>
      <c r="L5500" s="165"/>
      <c r="N5500" s="165"/>
      <c r="P5500" s="165"/>
      <c r="R5500" s="165"/>
      <c r="T5500" s="165"/>
      <c r="V5500" s="165"/>
      <c r="X5500" s="165"/>
      <c r="Z5500" s="165"/>
      <c r="AB5500" s="165"/>
      <c r="AD5500" s="165"/>
      <c r="AF5500" s="165"/>
      <c r="AH5500" s="165"/>
      <c r="AJ5500" s="165"/>
      <c r="AL5500" s="165"/>
      <c r="AN5500" s="165"/>
      <c r="AP5500" s="165"/>
      <c r="AR5500" s="165"/>
      <c r="AT5500" s="165"/>
      <c r="AV5500" s="165"/>
      <c r="AX5500" s="165"/>
      <c r="AZ5500" s="165"/>
      <c r="BB5500" s="165"/>
    </row>
    <row r="5501" spans="1:54" s="174" customFormat="1" ht="18.399999999999999" customHeight="1" x14ac:dyDescent="0.3">
      <c r="A5501" s="182"/>
      <c r="B5501" s="160"/>
      <c r="C5501" s="64"/>
      <c r="D5501" s="161"/>
      <c r="E5501" s="161"/>
      <c r="F5501" s="164"/>
      <c r="H5501" s="164"/>
      <c r="J5501" s="164"/>
      <c r="L5501" s="164"/>
      <c r="N5501" s="164"/>
      <c r="P5501" s="164"/>
      <c r="R5501" s="164"/>
      <c r="T5501" s="164"/>
      <c r="V5501" s="164"/>
      <c r="X5501" s="164"/>
      <c r="Z5501" s="164"/>
      <c r="AB5501" s="164"/>
      <c r="AD5501" s="164"/>
      <c r="AF5501" s="164"/>
      <c r="AH5501" s="164"/>
      <c r="AJ5501" s="164"/>
      <c r="AL5501" s="164"/>
      <c r="AN5501" s="164"/>
      <c r="AP5501" s="164"/>
      <c r="AR5501" s="164"/>
      <c r="AT5501" s="164"/>
      <c r="AV5501" s="164"/>
      <c r="AX5501" s="164"/>
      <c r="AZ5501" s="164"/>
      <c r="BB5501" s="164"/>
    </row>
    <row r="5502" spans="1:54" s="174" customFormat="1" ht="18.399999999999999" customHeight="1" x14ac:dyDescent="0.3">
      <c r="A5502" s="182"/>
      <c r="B5502" s="160"/>
      <c r="C5502" s="64"/>
      <c r="D5502" s="161"/>
      <c r="E5502" s="161"/>
      <c r="F5502" s="164"/>
      <c r="H5502" s="164"/>
      <c r="J5502" s="164"/>
      <c r="L5502" s="164"/>
      <c r="N5502" s="164"/>
      <c r="P5502" s="164"/>
      <c r="R5502" s="164"/>
      <c r="T5502" s="164"/>
      <c r="V5502" s="164"/>
      <c r="X5502" s="164"/>
      <c r="Z5502" s="164"/>
      <c r="AB5502" s="164"/>
      <c r="AD5502" s="164"/>
      <c r="AF5502" s="164"/>
      <c r="AH5502" s="164"/>
      <c r="AJ5502" s="164"/>
      <c r="AL5502" s="164"/>
      <c r="AN5502" s="164"/>
      <c r="AP5502" s="164"/>
      <c r="AR5502" s="164"/>
      <c r="AT5502" s="164"/>
      <c r="AV5502" s="164"/>
      <c r="AX5502" s="164"/>
      <c r="AZ5502" s="164"/>
      <c r="BB5502" s="164"/>
    </row>
    <row r="5503" spans="1:54" s="174" customFormat="1" ht="18.399999999999999" customHeight="1" x14ac:dyDescent="0.3">
      <c r="A5503" s="182"/>
      <c r="B5503" s="160"/>
      <c r="C5503" s="64"/>
      <c r="D5503" s="161"/>
      <c r="E5503" s="161"/>
      <c r="H5503" s="178"/>
      <c r="J5503" s="178"/>
      <c r="L5503" s="178"/>
      <c r="N5503" s="178"/>
      <c r="P5503" s="178"/>
      <c r="R5503" s="178"/>
      <c r="T5503" s="178"/>
      <c r="V5503" s="178"/>
      <c r="X5503" s="178"/>
      <c r="Z5503" s="178"/>
      <c r="AB5503" s="178"/>
      <c r="AD5503" s="178"/>
      <c r="AF5503" s="178"/>
      <c r="AH5503" s="178"/>
      <c r="AJ5503" s="178"/>
      <c r="AL5503" s="178"/>
      <c r="AN5503" s="178"/>
      <c r="AP5503" s="178"/>
      <c r="AR5503" s="178"/>
      <c r="AT5503" s="178"/>
      <c r="AV5503" s="178"/>
      <c r="AX5503" s="178"/>
      <c r="AZ5503" s="178"/>
      <c r="BB5503" s="178"/>
    </row>
    <row r="5504" spans="1:54" s="174" customFormat="1" ht="18.399999999999999" customHeight="1" x14ac:dyDescent="0.3">
      <c r="A5504" s="180"/>
      <c r="C5504" s="64"/>
      <c r="D5504" s="161"/>
      <c r="E5504" s="161"/>
      <c r="H5504" s="165"/>
      <c r="J5504" s="165"/>
      <c r="L5504" s="165"/>
      <c r="N5504" s="165"/>
      <c r="P5504" s="165"/>
      <c r="R5504" s="165"/>
      <c r="T5504" s="165"/>
      <c r="V5504" s="165"/>
      <c r="X5504" s="165"/>
      <c r="Z5504" s="165"/>
      <c r="AB5504" s="165"/>
      <c r="AD5504" s="165"/>
      <c r="AF5504" s="165"/>
      <c r="AH5504" s="165"/>
      <c r="AJ5504" s="165"/>
      <c r="AL5504" s="165"/>
      <c r="AN5504" s="165"/>
      <c r="AP5504" s="165"/>
      <c r="AR5504" s="165"/>
      <c r="AT5504" s="165"/>
      <c r="AV5504" s="165"/>
      <c r="AX5504" s="165"/>
      <c r="AZ5504" s="165"/>
      <c r="BB5504" s="165"/>
    </row>
    <row r="5505" spans="1:54" s="174" customFormat="1" ht="18.399999999999999" customHeight="1" x14ac:dyDescent="0.3">
      <c r="A5505" s="182"/>
      <c r="B5505" s="160"/>
      <c r="C5505" s="64"/>
      <c r="D5505" s="161"/>
      <c r="E5505" s="161"/>
      <c r="H5505" s="165"/>
      <c r="J5505" s="165"/>
      <c r="L5505" s="165"/>
      <c r="N5505" s="165"/>
      <c r="P5505" s="165"/>
      <c r="R5505" s="165"/>
      <c r="T5505" s="165"/>
      <c r="V5505" s="165"/>
      <c r="X5505" s="165"/>
      <c r="Z5505" s="165"/>
      <c r="AB5505" s="165"/>
      <c r="AD5505" s="165"/>
      <c r="AF5505" s="165"/>
      <c r="AH5505" s="165"/>
      <c r="AJ5505" s="165"/>
      <c r="AL5505" s="165"/>
      <c r="AN5505" s="165"/>
      <c r="AP5505" s="165"/>
      <c r="AR5505" s="165"/>
      <c r="AT5505" s="165"/>
      <c r="AV5505" s="165"/>
      <c r="AX5505" s="165"/>
      <c r="AZ5505" s="165"/>
      <c r="BB5505" s="165"/>
    </row>
    <row r="5506" spans="1:54" s="174" customFormat="1" ht="18.399999999999999" customHeight="1" x14ac:dyDescent="0.3">
      <c r="A5506" s="182"/>
      <c r="B5506" s="160"/>
      <c r="C5506" s="64"/>
      <c r="D5506" s="161"/>
      <c r="E5506" s="161"/>
      <c r="F5506" s="165"/>
      <c r="H5506" s="165"/>
      <c r="J5506" s="165"/>
      <c r="L5506" s="165"/>
      <c r="N5506" s="165"/>
      <c r="P5506" s="165"/>
      <c r="R5506" s="165"/>
      <c r="T5506" s="165"/>
      <c r="V5506" s="165"/>
      <c r="X5506" s="165"/>
      <c r="Z5506" s="165"/>
      <c r="AB5506" s="165"/>
      <c r="AD5506" s="165"/>
      <c r="AF5506" s="165"/>
      <c r="AH5506" s="165"/>
      <c r="AJ5506" s="165"/>
      <c r="AL5506" s="165"/>
      <c r="AN5506" s="165"/>
      <c r="AP5506" s="165"/>
      <c r="AR5506" s="165"/>
      <c r="AT5506" s="165"/>
      <c r="AV5506" s="165"/>
      <c r="AX5506" s="165"/>
      <c r="AZ5506" s="165"/>
      <c r="BB5506" s="165"/>
    </row>
    <row r="5507" spans="1:54" s="174" customFormat="1" ht="18.399999999999999" customHeight="1" x14ac:dyDescent="0.3">
      <c r="A5507" s="182"/>
      <c r="B5507" s="160"/>
      <c r="C5507" s="64"/>
      <c r="D5507" s="161"/>
      <c r="E5507" s="161"/>
      <c r="H5507" s="165"/>
      <c r="J5507" s="165"/>
      <c r="L5507" s="165"/>
      <c r="N5507" s="165"/>
      <c r="P5507" s="165"/>
      <c r="R5507" s="165"/>
      <c r="T5507" s="165"/>
      <c r="V5507" s="165"/>
      <c r="X5507" s="165"/>
      <c r="Z5507" s="165"/>
      <c r="AB5507" s="165"/>
      <c r="AD5507" s="165"/>
      <c r="AF5507" s="165"/>
      <c r="AH5507" s="165"/>
      <c r="AJ5507" s="165"/>
      <c r="AL5507" s="165"/>
      <c r="AN5507" s="165"/>
      <c r="AP5507" s="165"/>
      <c r="AR5507" s="165"/>
      <c r="AT5507" s="165"/>
      <c r="AV5507" s="165"/>
      <c r="AX5507" s="165"/>
      <c r="AZ5507" s="165"/>
      <c r="BB5507" s="165"/>
    </row>
    <row r="5508" spans="1:54" s="174" customFormat="1" ht="18.399999999999999" customHeight="1" x14ac:dyDescent="0.3">
      <c r="A5508" s="182"/>
      <c r="B5508" s="160"/>
      <c r="C5508" s="64"/>
      <c r="D5508" s="161"/>
      <c r="E5508" s="161"/>
      <c r="L5508" s="165"/>
      <c r="N5508" s="165"/>
      <c r="P5508" s="165"/>
      <c r="R5508" s="165"/>
      <c r="T5508" s="165"/>
      <c r="V5508" s="165"/>
      <c r="X5508" s="165"/>
      <c r="Z5508" s="165"/>
      <c r="AB5508" s="165"/>
      <c r="AD5508" s="165"/>
      <c r="AF5508" s="165"/>
      <c r="AH5508" s="165"/>
      <c r="AJ5508" s="165"/>
      <c r="AL5508" s="165"/>
      <c r="AN5508" s="165"/>
      <c r="AP5508" s="165"/>
      <c r="AR5508" s="165"/>
      <c r="AT5508" s="165"/>
      <c r="AV5508" s="165"/>
      <c r="AX5508" s="165"/>
      <c r="AZ5508" s="165"/>
      <c r="BB5508" s="165"/>
    </row>
    <row r="5509" spans="1:54" s="174" customFormat="1" ht="18.399999999999999" customHeight="1" x14ac:dyDescent="0.3">
      <c r="A5509" s="182"/>
      <c r="B5509" s="160"/>
      <c r="C5509" s="64"/>
      <c r="D5509" s="161"/>
      <c r="E5509" s="161"/>
      <c r="H5509" s="164"/>
      <c r="J5509" s="164"/>
      <c r="L5509" s="164"/>
      <c r="N5509" s="164"/>
      <c r="P5509" s="164"/>
      <c r="R5509" s="164"/>
      <c r="T5509" s="164"/>
      <c r="V5509" s="164"/>
      <c r="X5509" s="164"/>
      <c r="Z5509" s="164"/>
      <c r="AB5509" s="164"/>
      <c r="AD5509" s="164"/>
      <c r="AF5509" s="164"/>
      <c r="AH5509" s="164"/>
      <c r="AJ5509" s="164"/>
      <c r="AL5509" s="164"/>
      <c r="AN5509" s="164"/>
      <c r="AP5509" s="164"/>
      <c r="AR5509" s="164"/>
      <c r="AT5509" s="164"/>
      <c r="AV5509" s="164"/>
      <c r="AX5509" s="164"/>
      <c r="AZ5509" s="164"/>
      <c r="BB5509" s="164"/>
    </row>
    <row r="5510" spans="1:54" s="174" customFormat="1" ht="18.399999999999999" customHeight="1" x14ac:dyDescent="0.3">
      <c r="A5510" s="182"/>
      <c r="B5510" s="160"/>
      <c r="C5510" s="64"/>
      <c r="D5510" s="161"/>
      <c r="E5510" s="161"/>
      <c r="H5510" s="165"/>
      <c r="J5510" s="165"/>
      <c r="L5510" s="165"/>
      <c r="N5510" s="165"/>
      <c r="P5510" s="165"/>
      <c r="R5510" s="165"/>
      <c r="T5510" s="165"/>
      <c r="V5510" s="165"/>
      <c r="X5510" s="165"/>
      <c r="Z5510" s="165"/>
      <c r="AB5510" s="165"/>
      <c r="AD5510" s="165"/>
      <c r="AF5510" s="165"/>
      <c r="AH5510" s="165"/>
      <c r="AJ5510" s="165"/>
      <c r="AL5510" s="165"/>
      <c r="AN5510" s="165"/>
      <c r="AP5510" s="165"/>
      <c r="AR5510" s="165"/>
      <c r="AT5510" s="165"/>
      <c r="AV5510" s="165"/>
      <c r="AX5510" s="165"/>
      <c r="AZ5510" s="165"/>
      <c r="BB5510" s="165"/>
    </row>
    <row r="5511" spans="1:54" s="174" customFormat="1" ht="18.399999999999999" customHeight="1" x14ac:dyDescent="0.3">
      <c r="A5511" s="200"/>
      <c r="B5511" s="173"/>
      <c r="C5511" s="67"/>
      <c r="D5511" s="161"/>
      <c r="E5511" s="161"/>
      <c r="F5511" s="165"/>
      <c r="H5511" s="165"/>
      <c r="J5511" s="165"/>
      <c r="L5511" s="165"/>
      <c r="N5511" s="165"/>
      <c r="P5511" s="165"/>
      <c r="R5511" s="165"/>
      <c r="T5511" s="165"/>
      <c r="V5511" s="165"/>
      <c r="X5511" s="165"/>
      <c r="Z5511" s="165"/>
      <c r="AB5511" s="165"/>
      <c r="AD5511" s="165"/>
      <c r="AF5511" s="165"/>
      <c r="AH5511" s="165"/>
      <c r="AJ5511" s="165"/>
      <c r="AL5511" s="165"/>
      <c r="AN5511" s="165"/>
      <c r="AP5511" s="165"/>
      <c r="AR5511" s="165"/>
      <c r="AT5511" s="165"/>
      <c r="AV5511" s="165"/>
      <c r="AX5511" s="165"/>
      <c r="AZ5511" s="165"/>
      <c r="BB5511" s="165"/>
    </row>
    <row r="5512" spans="1:54" s="174" customFormat="1" ht="18.399999999999999" customHeight="1" x14ac:dyDescent="0.3">
      <c r="A5512" s="200"/>
      <c r="B5512" s="173"/>
      <c r="C5512" s="67"/>
      <c r="D5512" s="161"/>
      <c r="E5512" s="161"/>
      <c r="H5512" s="165"/>
      <c r="J5512" s="165"/>
      <c r="L5512" s="165"/>
      <c r="N5512" s="165"/>
      <c r="P5512" s="165"/>
      <c r="R5512" s="165"/>
      <c r="T5512" s="165"/>
      <c r="V5512" s="165"/>
      <c r="X5512" s="165"/>
      <c r="Z5512" s="165"/>
      <c r="AB5512" s="165"/>
      <c r="AD5512" s="165"/>
      <c r="AF5512" s="165"/>
      <c r="AH5512" s="165"/>
      <c r="AJ5512" s="165"/>
      <c r="AL5512" s="165"/>
      <c r="AN5512" s="165"/>
      <c r="AP5512" s="165"/>
      <c r="AR5512" s="165"/>
      <c r="AT5512" s="165"/>
      <c r="AV5512" s="165"/>
      <c r="AX5512" s="165"/>
      <c r="AZ5512" s="165"/>
      <c r="BB5512" s="165"/>
    </row>
    <row r="5513" spans="1:54" s="174" customFormat="1" ht="18.399999999999999" customHeight="1" x14ac:dyDescent="0.3">
      <c r="A5513" s="182"/>
      <c r="B5513" s="160"/>
      <c r="C5513" s="64"/>
      <c r="D5513" s="161"/>
      <c r="E5513" s="161"/>
      <c r="F5513" s="165"/>
      <c r="H5513" s="165"/>
      <c r="J5513" s="165"/>
      <c r="L5513" s="165"/>
      <c r="N5513" s="165"/>
      <c r="P5513" s="165"/>
      <c r="R5513" s="165"/>
      <c r="T5513" s="165"/>
      <c r="V5513" s="165"/>
      <c r="X5513" s="165"/>
      <c r="Z5513" s="165"/>
      <c r="AB5513" s="165"/>
      <c r="AD5513" s="165"/>
      <c r="AF5513" s="165"/>
      <c r="AH5513" s="165"/>
      <c r="AJ5513" s="165"/>
      <c r="AL5513" s="165"/>
      <c r="AN5513" s="165"/>
      <c r="AP5513" s="165"/>
      <c r="AR5513" s="165"/>
      <c r="AT5513" s="165"/>
      <c r="AV5513" s="165"/>
      <c r="AX5513" s="165"/>
      <c r="AZ5513" s="165"/>
      <c r="BB5513" s="165"/>
    </row>
    <row r="5514" spans="1:54" s="174" customFormat="1" ht="18.399999999999999" customHeight="1" x14ac:dyDescent="0.3">
      <c r="A5514" s="182"/>
      <c r="B5514" s="160"/>
      <c r="C5514" s="64"/>
      <c r="D5514" s="161"/>
      <c r="E5514" s="161"/>
      <c r="F5514" s="165"/>
      <c r="H5514" s="165"/>
      <c r="J5514" s="165"/>
      <c r="L5514" s="165"/>
      <c r="N5514" s="165"/>
      <c r="P5514" s="165"/>
      <c r="R5514" s="165"/>
      <c r="T5514" s="165"/>
      <c r="V5514" s="165"/>
      <c r="X5514" s="165"/>
      <c r="Z5514" s="165"/>
      <c r="AB5514" s="165"/>
      <c r="AD5514" s="165"/>
      <c r="AF5514" s="165"/>
      <c r="AH5514" s="165"/>
      <c r="AJ5514" s="165"/>
      <c r="AL5514" s="165"/>
      <c r="AN5514" s="165"/>
      <c r="AP5514" s="165"/>
      <c r="AR5514" s="165"/>
      <c r="AT5514" s="165"/>
      <c r="AV5514" s="165"/>
      <c r="AX5514" s="165"/>
      <c r="AZ5514" s="165"/>
      <c r="BB5514" s="165"/>
    </row>
    <row r="5515" spans="1:54" s="174" customFormat="1" ht="18.399999999999999" customHeight="1" x14ac:dyDescent="0.3">
      <c r="A5515" s="182"/>
      <c r="B5515" s="160"/>
      <c r="C5515" s="64"/>
      <c r="D5515" s="161"/>
      <c r="E5515" s="161"/>
      <c r="F5515" s="165"/>
      <c r="H5515" s="165"/>
      <c r="J5515" s="165"/>
      <c r="L5515" s="165"/>
      <c r="N5515" s="165"/>
      <c r="P5515" s="165"/>
      <c r="R5515" s="165"/>
      <c r="T5515" s="165"/>
      <c r="V5515" s="165"/>
      <c r="X5515" s="165"/>
      <c r="Z5515" s="165"/>
      <c r="AB5515" s="165"/>
      <c r="AD5515" s="165"/>
      <c r="AF5515" s="165"/>
      <c r="AH5515" s="165"/>
      <c r="AJ5515" s="165"/>
      <c r="AL5515" s="165"/>
      <c r="AN5515" s="165"/>
      <c r="AP5515" s="165"/>
      <c r="AR5515" s="165"/>
      <c r="AT5515" s="165"/>
      <c r="AV5515" s="165"/>
      <c r="AX5515" s="165"/>
      <c r="AZ5515" s="165"/>
      <c r="BB5515" s="165"/>
    </row>
    <row r="5516" spans="1:54" s="174" customFormat="1" ht="18.399999999999999" customHeight="1" x14ac:dyDescent="0.3">
      <c r="A5516" s="182"/>
      <c r="B5516" s="160"/>
      <c r="C5516" s="64"/>
      <c r="D5516" s="161"/>
      <c r="E5516" s="161"/>
      <c r="H5516" s="165"/>
      <c r="J5516" s="165"/>
      <c r="L5516" s="165"/>
      <c r="N5516" s="165"/>
      <c r="P5516" s="165"/>
      <c r="R5516" s="165"/>
      <c r="T5516" s="165"/>
      <c r="V5516" s="165"/>
      <c r="X5516" s="165"/>
      <c r="Z5516" s="165"/>
      <c r="AB5516" s="165"/>
      <c r="AD5516" s="165"/>
      <c r="AF5516" s="165"/>
      <c r="AH5516" s="165"/>
      <c r="AJ5516" s="165"/>
      <c r="AL5516" s="165"/>
      <c r="AN5516" s="165"/>
      <c r="AP5516" s="165"/>
      <c r="AR5516" s="165"/>
      <c r="AT5516" s="165"/>
      <c r="AV5516" s="165"/>
      <c r="AX5516" s="165"/>
      <c r="AZ5516" s="165"/>
      <c r="BB5516" s="165"/>
    </row>
    <row r="5517" spans="1:54" s="174" customFormat="1" ht="18.399999999999999" customHeight="1" x14ac:dyDescent="0.3">
      <c r="A5517" s="182"/>
      <c r="B5517" s="161"/>
      <c r="C5517" s="89"/>
      <c r="D5517" s="164"/>
      <c r="E5517" s="161"/>
      <c r="H5517" s="165"/>
      <c r="J5517" s="165"/>
      <c r="L5517" s="165"/>
      <c r="N5517" s="165"/>
      <c r="P5517" s="165"/>
      <c r="R5517" s="165"/>
      <c r="T5517" s="165"/>
      <c r="V5517" s="165"/>
      <c r="X5517" s="165"/>
      <c r="Z5517" s="165"/>
      <c r="AB5517" s="165"/>
      <c r="AD5517" s="165"/>
      <c r="AF5517" s="165"/>
      <c r="AH5517" s="165"/>
      <c r="AJ5517" s="165"/>
      <c r="AL5517" s="165"/>
      <c r="AN5517" s="165"/>
      <c r="AP5517" s="165"/>
      <c r="AR5517" s="165"/>
      <c r="AT5517" s="165"/>
      <c r="AV5517" s="165"/>
      <c r="AX5517" s="165"/>
      <c r="AZ5517" s="165"/>
      <c r="BB5517" s="165"/>
    </row>
    <row r="5518" spans="1:54" s="174" customFormat="1" ht="18.399999999999999" customHeight="1" x14ac:dyDescent="0.3">
      <c r="A5518" s="182"/>
      <c r="B5518" s="160"/>
      <c r="C5518" s="64"/>
      <c r="D5518" s="161"/>
      <c r="E5518" s="161"/>
      <c r="H5518" s="165"/>
      <c r="J5518" s="165"/>
      <c r="L5518" s="165"/>
      <c r="N5518" s="165"/>
      <c r="P5518" s="165"/>
      <c r="R5518" s="165"/>
      <c r="T5518" s="165"/>
      <c r="V5518" s="165"/>
      <c r="X5518" s="165"/>
      <c r="Z5518" s="165"/>
      <c r="AB5518" s="165"/>
      <c r="AD5518" s="165"/>
      <c r="AF5518" s="165"/>
      <c r="AH5518" s="165"/>
      <c r="AJ5518" s="165"/>
      <c r="AL5518" s="165"/>
      <c r="AN5518" s="165"/>
      <c r="AP5518" s="165"/>
      <c r="AR5518" s="165"/>
      <c r="AT5518" s="165"/>
      <c r="AV5518" s="165"/>
      <c r="AX5518" s="165"/>
      <c r="AZ5518" s="165"/>
      <c r="BB5518" s="165"/>
    </row>
    <row r="5519" spans="1:54" s="174" customFormat="1" ht="18.399999999999999" customHeight="1" x14ac:dyDescent="0.3">
      <c r="A5519" s="182"/>
      <c r="B5519" s="160"/>
      <c r="C5519" s="64"/>
      <c r="D5519" s="161"/>
      <c r="E5519" s="161"/>
      <c r="H5519" s="165"/>
      <c r="J5519" s="165"/>
      <c r="L5519" s="165"/>
      <c r="N5519" s="165"/>
      <c r="P5519" s="165"/>
      <c r="R5519" s="165"/>
      <c r="T5519" s="165"/>
      <c r="V5519" s="165"/>
      <c r="X5519" s="165"/>
      <c r="Z5519" s="165"/>
      <c r="AB5519" s="165"/>
      <c r="AD5519" s="165"/>
      <c r="AF5519" s="165"/>
      <c r="AH5519" s="165"/>
      <c r="AJ5519" s="165"/>
      <c r="AL5519" s="165"/>
      <c r="AN5519" s="165"/>
      <c r="AP5519" s="165"/>
      <c r="AR5519" s="165"/>
      <c r="AT5519" s="165"/>
      <c r="AV5519" s="165"/>
      <c r="AX5519" s="165"/>
      <c r="AZ5519" s="165"/>
      <c r="BB5519" s="165"/>
    </row>
    <row r="5520" spans="1:54" s="174" customFormat="1" ht="18.399999999999999" customHeight="1" x14ac:dyDescent="0.3">
      <c r="A5520" s="182"/>
      <c r="B5520" s="160"/>
      <c r="C5520" s="64"/>
      <c r="D5520" s="161"/>
      <c r="E5520" s="161"/>
      <c r="H5520" s="165"/>
      <c r="L5520" s="165"/>
      <c r="N5520" s="165"/>
      <c r="P5520" s="165"/>
      <c r="R5520" s="165"/>
      <c r="T5520" s="165"/>
      <c r="V5520" s="165"/>
      <c r="X5520" s="165"/>
      <c r="Z5520" s="165"/>
      <c r="AB5520" s="165"/>
      <c r="AD5520" s="165"/>
      <c r="AF5520" s="165"/>
      <c r="AH5520" s="165"/>
      <c r="AJ5520" s="165"/>
      <c r="AL5520" s="165"/>
      <c r="AN5520" s="165"/>
      <c r="AP5520" s="165"/>
      <c r="AR5520" s="165"/>
      <c r="AT5520" s="165"/>
      <c r="AV5520" s="165"/>
      <c r="AX5520" s="165"/>
      <c r="AZ5520" s="165"/>
      <c r="BB5520" s="165"/>
    </row>
    <row r="5521" spans="1:54" s="174" customFormat="1" ht="18.399999999999999" customHeight="1" x14ac:dyDescent="0.3">
      <c r="A5521" s="182"/>
      <c r="B5521" s="160"/>
      <c r="C5521" s="64"/>
      <c r="D5521" s="161"/>
      <c r="E5521" s="161"/>
      <c r="F5521" s="165"/>
      <c r="H5521" s="165"/>
      <c r="J5521" s="165"/>
      <c r="L5521" s="165"/>
      <c r="N5521" s="165"/>
      <c r="P5521" s="165"/>
      <c r="R5521" s="165"/>
      <c r="T5521" s="165"/>
      <c r="V5521" s="165"/>
      <c r="X5521" s="165"/>
      <c r="Z5521" s="165"/>
      <c r="AB5521" s="165"/>
      <c r="AD5521" s="165"/>
      <c r="AF5521" s="165"/>
      <c r="AH5521" s="165"/>
      <c r="AJ5521" s="165"/>
      <c r="AL5521" s="165"/>
      <c r="AN5521" s="165"/>
      <c r="AP5521" s="165"/>
      <c r="AR5521" s="165"/>
      <c r="AT5521" s="165"/>
      <c r="AV5521" s="165"/>
      <c r="AX5521" s="165"/>
      <c r="AZ5521" s="165"/>
      <c r="BB5521" s="165"/>
    </row>
    <row r="5522" spans="1:54" s="174" customFormat="1" ht="18.399999999999999" customHeight="1" x14ac:dyDescent="0.3">
      <c r="A5522" s="182"/>
      <c r="B5522" s="160"/>
      <c r="C5522" s="64"/>
      <c r="D5522" s="161"/>
      <c r="E5522" s="161"/>
      <c r="F5522" s="165"/>
      <c r="H5522" s="165"/>
      <c r="J5522" s="165"/>
      <c r="L5522" s="165"/>
      <c r="N5522" s="165"/>
      <c r="P5522" s="165"/>
      <c r="R5522" s="165"/>
      <c r="T5522" s="165"/>
      <c r="V5522" s="165"/>
      <c r="X5522" s="165"/>
      <c r="Z5522" s="165"/>
      <c r="AB5522" s="165"/>
      <c r="AD5522" s="165"/>
      <c r="AF5522" s="165"/>
      <c r="AH5522" s="165"/>
      <c r="AJ5522" s="165"/>
      <c r="AL5522" s="165"/>
      <c r="AN5522" s="165"/>
      <c r="AP5522" s="165"/>
      <c r="AR5522" s="165"/>
      <c r="AT5522" s="165"/>
      <c r="AV5522" s="165"/>
      <c r="AX5522" s="165"/>
      <c r="AZ5522" s="165"/>
      <c r="BB5522" s="165"/>
    </row>
    <row r="5523" spans="1:54" s="174" customFormat="1" ht="18.399999999999999" customHeight="1" x14ac:dyDescent="0.3">
      <c r="A5523" s="206"/>
      <c r="B5523" s="161"/>
      <c r="C5523" s="89"/>
      <c r="D5523" s="161"/>
      <c r="E5523" s="161"/>
      <c r="H5523" s="165"/>
      <c r="J5523" s="165"/>
      <c r="L5523" s="165"/>
      <c r="N5523" s="165"/>
      <c r="P5523" s="165"/>
      <c r="R5523" s="165"/>
      <c r="T5523" s="165"/>
      <c r="V5523" s="165"/>
      <c r="X5523" s="165"/>
      <c r="Z5523" s="165"/>
      <c r="AB5523" s="165"/>
      <c r="AD5523" s="165"/>
      <c r="AF5523" s="165"/>
      <c r="AH5523" s="165"/>
      <c r="AJ5523" s="165"/>
      <c r="AL5523" s="165"/>
      <c r="AN5523" s="165"/>
      <c r="AP5523" s="165"/>
      <c r="AR5523" s="165"/>
      <c r="AT5523" s="165"/>
      <c r="AV5523" s="165"/>
      <c r="AX5523" s="165"/>
      <c r="AZ5523" s="165"/>
      <c r="BB5523" s="165"/>
    </row>
    <row r="5524" spans="1:54" s="174" customFormat="1" ht="18.399999999999999" customHeight="1" x14ac:dyDescent="0.3">
      <c r="A5524" s="206"/>
      <c r="B5524" s="161"/>
      <c r="C5524" s="89"/>
      <c r="D5524" s="177"/>
      <c r="E5524" s="161"/>
      <c r="F5524" s="165"/>
      <c r="H5524" s="165"/>
      <c r="J5524" s="165"/>
      <c r="L5524" s="165"/>
      <c r="N5524" s="165"/>
      <c r="P5524" s="165"/>
      <c r="R5524" s="165"/>
      <c r="T5524" s="165"/>
      <c r="V5524" s="165"/>
      <c r="X5524" s="165"/>
      <c r="Z5524" s="165"/>
      <c r="AB5524" s="165"/>
      <c r="AD5524" s="165"/>
      <c r="AF5524" s="165"/>
      <c r="AH5524" s="165"/>
      <c r="AJ5524" s="165"/>
      <c r="AL5524" s="165"/>
      <c r="AN5524" s="165"/>
      <c r="AP5524" s="165"/>
      <c r="AR5524" s="165"/>
      <c r="AT5524" s="165"/>
      <c r="AV5524" s="165"/>
      <c r="AX5524" s="165"/>
      <c r="AZ5524" s="165"/>
      <c r="BB5524" s="165"/>
    </row>
    <row r="5525" spans="1:54" s="174" customFormat="1" ht="18.399999999999999" customHeight="1" x14ac:dyDescent="0.3">
      <c r="A5525" s="182"/>
      <c r="B5525" s="160"/>
      <c r="C5525" s="64"/>
      <c r="D5525" s="161"/>
      <c r="E5525" s="161"/>
      <c r="H5525" s="165"/>
      <c r="J5525" s="165"/>
      <c r="L5525" s="165"/>
      <c r="N5525" s="165"/>
      <c r="P5525" s="165"/>
      <c r="R5525" s="165"/>
      <c r="T5525" s="165"/>
      <c r="V5525" s="165"/>
      <c r="X5525" s="165"/>
      <c r="Z5525" s="165"/>
      <c r="AB5525" s="165"/>
      <c r="AD5525" s="165"/>
      <c r="AF5525" s="165"/>
      <c r="AH5525" s="165"/>
      <c r="AJ5525" s="165"/>
      <c r="AL5525" s="165"/>
      <c r="AN5525" s="165"/>
      <c r="AP5525" s="165"/>
      <c r="AR5525" s="165"/>
      <c r="AT5525" s="165"/>
      <c r="AV5525" s="165"/>
      <c r="AX5525" s="165"/>
      <c r="AZ5525" s="165"/>
      <c r="BB5525" s="165"/>
    </row>
    <row r="5526" spans="1:54" s="174" customFormat="1" ht="18.399999999999999" customHeight="1" x14ac:dyDescent="0.3">
      <c r="A5526" s="182"/>
      <c r="B5526" s="160"/>
      <c r="C5526" s="64"/>
      <c r="D5526" s="161"/>
      <c r="E5526" s="161"/>
      <c r="BB5526" s="165"/>
    </row>
    <row r="5527" spans="1:54" s="174" customFormat="1" ht="18.399999999999999" customHeight="1" x14ac:dyDescent="0.3">
      <c r="A5527" s="200"/>
      <c r="B5527" s="167"/>
      <c r="C5527" s="80"/>
      <c r="D5527" s="161"/>
      <c r="E5527" s="161"/>
      <c r="H5527" s="165"/>
      <c r="J5527" s="165"/>
      <c r="L5527" s="165"/>
      <c r="N5527" s="165"/>
      <c r="P5527" s="165"/>
      <c r="R5527" s="165"/>
      <c r="T5527" s="165"/>
      <c r="V5527" s="165"/>
      <c r="X5527" s="165"/>
      <c r="Z5527" s="165"/>
      <c r="AB5527" s="165"/>
      <c r="AD5527" s="165"/>
      <c r="AF5527" s="165"/>
      <c r="AH5527" s="165"/>
      <c r="AJ5527" s="165"/>
      <c r="AL5527" s="165"/>
      <c r="AN5527" s="165"/>
      <c r="AP5527" s="165"/>
      <c r="AR5527" s="165"/>
      <c r="AT5527" s="165"/>
      <c r="AV5527" s="165"/>
      <c r="AX5527" s="165"/>
      <c r="AZ5527" s="165"/>
      <c r="BB5527" s="165"/>
    </row>
    <row r="5528" spans="1:54" s="174" customFormat="1" ht="18.399999999999999" customHeight="1" x14ac:dyDescent="0.3">
      <c r="A5528" s="182"/>
      <c r="B5528" s="160"/>
      <c r="C5528" s="64"/>
      <c r="D5528" s="161"/>
      <c r="E5528" s="161"/>
      <c r="AZ5528" s="165"/>
      <c r="BB5528" s="165"/>
    </row>
    <row r="5529" spans="1:54" s="174" customFormat="1" ht="18.399999999999999" customHeight="1" x14ac:dyDescent="0.3">
      <c r="A5529" s="182"/>
      <c r="B5529" s="160"/>
      <c r="C5529" s="64"/>
      <c r="D5529" s="161"/>
      <c r="E5529" s="161"/>
      <c r="H5529" s="164"/>
      <c r="J5529" s="164"/>
      <c r="L5529" s="164"/>
      <c r="N5529" s="164"/>
      <c r="P5529" s="164"/>
      <c r="R5529" s="164"/>
      <c r="T5529" s="164"/>
      <c r="V5529" s="164"/>
      <c r="X5529" s="164"/>
      <c r="Z5529" s="164"/>
      <c r="AB5529" s="164"/>
      <c r="AD5529" s="164"/>
      <c r="AF5529" s="164"/>
      <c r="AH5529" s="164"/>
      <c r="AJ5529" s="164"/>
      <c r="AL5529" s="164"/>
      <c r="AN5529" s="164"/>
      <c r="AP5529" s="164"/>
      <c r="AR5529" s="164"/>
      <c r="AT5529" s="164"/>
      <c r="AV5529" s="164"/>
      <c r="AX5529" s="164"/>
      <c r="AZ5529" s="164"/>
      <c r="BB5529" s="164"/>
    </row>
    <row r="5530" spans="1:54" s="174" customFormat="1" ht="18.399999999999999" customHeight="1" x14ac:dyDescent="0.3">
      <c r="A5530" s="182"/>
      <c r="B5530" s="160"/>
      <c r="C5530" s="64"/>
      <c r="D5530" s="161"/>
      <c r="E5530" s="161"/>
      <c r="H5530" s="164"/>
      <c r="J5530" s="164"/>
      <c r="L5530" s="164"/>
      <c r="N5530" s="164"/>
      <c r="P5530" s="164"/>
      <c r="R5530" s="164"/>
      <c r="T5530" s="164"/>
      <c r="V5530" s="164"/>
      <c r="X5530" s="164"/>
      <c r="Z5530" s="164"/>
      <c r="AB5530" s="164"/>
      <c r="AD5530" s="164"/>
      <c r="AF5530" s="164"/>
      <c r="AH5530" s="164"/>
      <c r="AJ5530" s="164"/>
      <c r="AL5530" s="164"/>
      <c r="AN5530" s="164"/>
      <c r="AP5530" s="164"/>
      <c r="AR5530" s="164"/>
      <c r="AT5530" s="164"/>
      <c r="AV5530" s="164"/>
      <c r="AX5530" s="164"/>
      <c r="AZ5530" s="164"/>
      <c r="BB5530" s="164"/>
    </row>
    <row r="5531" spans="1:54" s="174" customFormat="1" ht="18.399999999999999" customHeight="1" x14ac:dyDescent="0.3">
      <c r="A5531" s="182"/>
      <c r="B5531" s="160"/>
      <c r="C5531" s="64"/>
      <c r="D5531" s="161"/>
      <c r="E5531" s="161"/>
      <c r="H5531" s="164"/>
      <c r="J5531" s="164"/>
      <c r="L5531" s="164"/>
      <c r="N5531" s="164"/>
      <c r="P5531" s="164"/>
      <c r="R5531" s="164"/>
      <c r="T5531" s="164"/>
      <c r="V5531" s="164"/>
      <c r="X5531" s="164"/>
      <c r="Z5531" s="164"/>
      <c r="AB5531" s="164"/>
      <c r="AD5531" s="164"/>
      <c r="AF5531" s="164"/>
      <c r="AH5531" s="164"/>
      <c r="AJ5531" s="164"/>
      <c r="AL5531" s="164"/>
      <c r="AN5531" s="164"/>
      <c r="AP5531" s="164"/>
      <c r="AR5531" s="164"/>
      <c r="AT5531" s="164"/>
      <c r="AV5531" s="164"/>
      <c r="AX5531" s="164"/>
      <c r="AZ5531" s="164"/>
      <c r="BB5531" s="164"/>
    </row>
    <row r="5532" spans="1:54" s="174" customFormat="1" ht="18.399999999999999" customHeight="1" x14ac:dyDescent="0.3">
      <c r="A5532" s="182"/>
      <c r="B5532" s="160"/>
      <c r="C5532" s="64"/>
      <c r="D5532" s="161"/>
      <c r="E5532" s="161"/>
      <c r="AP5532" s="164"/>
      <c r="AR5532" s="164"/>
      <c r="AT5532" s="164"/>
      <c r="AV5532" s="164"/>
      <c r="AX5532" s="164"/>
      <c r="AZ5532" s="164"/>
      <c r="BB5532" s="164"/>
    </row>
    <row r="5533" spans="1:54" s="174" customFormat="1" ht="18.399999999999999" customHeight="1" x14ac:dyDescent="0.3">
      <c r="A5533" s="182"/>
      <c r="B5533" s="160"/>
      <c r="C5533" s="64"/>
      <c r="D5533" s="161"/>
      <c r="E5533" s="161"/>
      <c r="H5533" s="178"/>
      <c r="J5533" s="178"/>
      <c r="L5533" s="178"/>
      <c r="N5533" s="178"/>
      <c r="P5533" s="178"/>
      <c r="R5533" s="178"/>
      <c r="T5533" s="178"/>
      <c r="V5533" s="178"/>
      <c r="X5533" s="178"/>
      <c r="Z5533" s="178"/>
      <c r="AB5533" s="178"/>
      <c r="AD5533" s="178"/>
      <c r="AF5533" s="178"/>
      <c r="AH5533" s="178"/>
      <c r="AJ5533" s="178"/>
      <c r="AL5533" s="178"/>
      <c r="AN5533" s="178"/>
      <c r="AP5533" s="178"/>
      <c r="AR5533" s="178"/>
      <c r="AT5533" s="178"/>
      <c r="AV5533" s="178"/>
      <c r="AX5533" s="178"/>
      <c r="AZ5533" s="178"/>
      <c r="BB5533" s="178"/>
    </row>
    <row r="5534" spans="1:54" s="174" customFormat="1" ht="18.399999999999999" customHeight="1" x14ac:dyDescent="0.3">
      <c r="A5534" s="182"/>
      <c r="B5534" s="160"/>
      <c r="C5534" s="64"/>
      <c r="D5534" s="161"/>
      <c r="E5534" s="161"/>
      <c r="H5534" s="178"/>
      <c r="J5534" s="178"/>
      <c r="L5534" s="178"/>
      <c r="N5534" s="178"/>
      <c r="P5534" s="178"/>
      <c r="R5534" s="178"/>
      <c r="T5534" s="178"/>
      <c r="V5534" s="178"/>
      <c r="X5534" s="178"/>
      <c r="Z5534" s="178"/>
      <c r="AB5534" s="178"/>
      <c r="AD5534" s="178"/>
      <c r="AF5534" s="178"/>
      <c r="AH5534" s="178"/>
      <c r="AJ5534" s="178"/>
      <c r="AL5534" s="178"/>
      <c r="AN5534" s="178"/>
      <c r="AP5534" s="178"/>
      <c r="AR5534" s="178"/>
      <c r="AT5534" s="178"/>
      <c r="AV5534" s="178"/>
      <c r="AX5534" s="178"/>
      <c r="AZ5534" s="178"/>
      <c r="BB5534" s="178"/>
    </row>
    <row r="5535" spans="1:54" s="174" customFormat="1" ht="18.399999999999999" customHeight="1" x14ac:dyDescent="0.3">
      <c r="A5535" s="182"/>
      <c r="B5535" s="160"/>
      <c r="C5535" s="64"/>
      <c r="D5535" s="161"/>
      <c r="E5535" s="161"/>
      <c r="H5535" s="165"/>
      <c r="J5535" s="165"/>
      <c r="L5535" s="165"/>
      <c r="N5535" s="165"/>
      <c r="P5535" s="165"/>
      <c r="R5535" s="165"/>
      <c r="T5535" s="165"/>
      <c r="V5535" s="165"/>
      <c r="X5535" s="165"/>
      <c r="Z5535" s="165"/>
      <c r="AB5535" s="165"/>
      <c r="AD5535" s="165"/>
      <c r="AF5535" s="165"/>
      <c r="AH5535" s="165"/>
      <c r="AJ5535" s="165"/>
      <c r="AL5535" s="165"/>
      <c r="AN5535" s="165"/>
      <c r="AP5535" s="165"/>
      <c r="AR5535" s="165"/>
      <c r="AT5535" s="165"/>
      <c r="AV5535" s="165"/>
      <c r="AX5535" s="165"/>
      <c r="AZ5535" s="165"/>
      <c r="BB5535" s="165"/>
    </row>
    <row r="5536" spans="1:54" s="174" customFormat="1" ht="18.399999999999999" customHeight="1" x14ac:dyDescent="0.3">
      <c r="A5536" s="182"/>
      <c r="B5536" s="160"/>
      <c r="C5536" s="64"/>
      <c r="D5536" s="161"/>
      <c r="E5536" s="161"/>
      <c r="H5536" s="165"/>
      <c r="J5536" s="165"/>
      <c r="L5536" s="165"/>
      <c r="N5536" s="165"/>
      <c r="P5536" s="165"/>
      <c r="R5536" s="165"/>
      <c r="T5536" s="165"/>
      <c r="V5536" s="165"/>
      <c r="X5536" s="165"/>
      <c r="Z5536" s="165"/>
      <c r="AB5536" s="165"/>
      <c r="AD5536" s="165"/>
      <c r="AF5536" s="165"/>
      <c r="AH5536" s="165"/>
      <c r="AJ5536" s="165"/>
      <c r="AL5536" s="165"/>
      <c r="AN5536" s="165"/>
      <c r="AP5536" s="165"/>
      <c r="AR5536" s="165"/>
      <c r="AT5536" s="165"/>
      <c r="AV5536" s="165"/>
      <c r="AX5536" s="165"/>
      <c r="AZ5536" s="165"/>
      <c r="BB5536" s="165"/>
    </row>
    <row r="5537" spans="1:54" s="174" customFormat="1" ht="18.399999999999999" customHeight="1" x14ac:dyDescent="0.3">
      <c r="A5537" s="206"/>
      <c r="B5537" s="161"/>
      <c r="C5537" s="89"/>
      <c r="D5537" s="177"/>
      <c r="E5537" s="161"/>
      <c r="H5537" s="165"/>
      <c r="J5537" s="165"/>
      <c r="L5537" s="165"/>
      <c r="N5537" s="165"/>
      <c r="P5537" s="165"/>
      <c r="R5537" s="165"/>
      <c r="T5537" s="165"/>
      <c r="V5537" s="165"/>
      <c r="X5537" s="165"/>
      <c r="Z5537" s="165"/>
      <c r="AB5537" s="165"/>
      <c r="AD5537" s="165"/>
      <c r="AF5537" s="165"/>
      <c r="AH5537" s="165"/>
      <c r="AJ5537" s="165"/>
      <c r="AL5537" s="165"/>
      <c r="AN5537" s="165"/>
      <c r="AP5537" s="165"/>
      <c r="AR5537" s="165"/>
      <c r="AT5537" s="165"/>
      <c r="AV5537" s="165"/>
      <c r="AX5537" s="165"/>
      <c r="AZ5537" s="165"/>
      <c r="BB5537" s="165"/>
    </row>
    <row r="5538" spans="1:54" s="174" customFormat="1" ht="18.399999999999999" customHeight="1" x14ac:dyDescent="0.3">
      <c r="A5538" s="182"/>
      <c r="B5538" s="160"/>
      <c r="C5538" s="64"/>
      <c r="D5538" s="161"/>
      <c r="E5538" s="161"/>
      <c r="H5538" s="165"/>
      <c r="J5538" s="165"/>
      <c r="L5538" s="165"/>
      <c r="N5538" s="165"/>
      <c r="P5538" s="165"/>
      <c r="R5538" s="165"/>
      <c r="T5538" s="165"/>
      <c r="V5538" s="165"/>
      <c r="X5538" s="165"/>
      <c r="Z5538" s="165"/>
      <c r="AB5538" s="165"/>
      <c r="AD5538" s="165"/>
      <c r="AF5538" s="165"/>
      <c r="AH5538" s="165"/>
      <c r="AJ5538" s="165"/>
      <c r="AL5538" s="165"/>
      <c r="AN5538" s="165"/>
      <c r="AP5538" s="165"/>
      <c r="AR5538" s="165"/>
      <c r="AT5538" s="165"/>
      <c r="AV5538" s="165"/>
      <c r="AX5538" s="165"/>
      <c r="AZ5538" s="165"/>
      <c r="BB5538" s="165"/>
    </row>
    <row r="5539" spans="1:54" s="174" customFormat="1" ht="18.399999999999999" customHeight="1" x14ac:dyDescent="0.3">
      <c r="A5539" s="182"/>
      <c r="B5539" s="160"/>
      <c r="C5539" s="64"/>
      <c r="D5539" s="161"/>
      <c r="E5539" s="161"/>
      <c r="H5539" s="165"/>
      <c r="J5539" s="165"/>
      <c r="L5539" s="165"/>
      <c r="N5539" s="165"/>
      <c r="P5539" s="165"/>
      <c r="R5539" s="165"/>
      <c r="T5539" s="165"/>
      <c r="V5539" s="165"/>
      <c r="X5539" s="165"/>
      <c r="Z5539" s="165"/>
      <c r="AB5539" s="165"/>
      <c r="AD5539" s="165"/>
      <c r="AF5539" s="165"/>
      <c r="AH5539" s="165"/>
      <c r="AJ5539" s="165"/>
      <c r="AL5539" s="165"/>
      <c r="AN5539" s="165"/>
      <c r="AP5539" s="165"/>
      <c r="AR5539" s="165"/>
      <c r="AT5539" s="165"/>
      <c r="AV5539" s="165"/>
      <c r="AX5539" s="165"/>
      <c r="AZ5539" s="165"/>
      <c r="BB5539" s="165"/>
    </row>
    <row r="5540" spans="1:54" s="174" customFormat="1" ht="18.399999999999999" customHeight="1" x14ac:dyDescent="0.3">
      <c r="A5540" s="206"/>
      <c r="B5540" s="161"/>
      <c r="C5540" s="89"/>
      <c r="D5540" s="177"/>
      <c r="E5540" s="161"/>
      <c r="H5540" s="165"/>
      <c r="J5540" s="165"/>
      <c r="L5540" s="165"/>
      <c r="N5540" s="165"/>
      <c r="P5540" s="165"/>
      <c r="R5540" s="165"/>
      <c r="T5540" s="165"/>
      <c r="V5540" s="165"/>
      <c r="X5540" s="165"/>
      <c r="Z5540" s="165"/>
      <c r="AB5540" s="165"/>
      <c r="AD5540" s="165"/>
      <c r="AF5540" s="165"/>
      <c r="AH5540" s="165"/>
      <c r="AJ5540" s="165"/>
      <c r="AL5540" s="165"/>
      <c r="AN5540" s="165"/>
      <c r="AP5540" s="165"/>
      <c r="AR5540" s="165"/>
      <c r="AT5540" s="165"/>
      <c r="AV5540" s="165"/>
      <c r="AX5540" s="165"/>
      <c r="AZ5540" s="165"/>
      <c r="BB5540" s="165"/>
    </row>
    <row r="5541" spans="1:54" s="174" customFormat="1" ht="18.399999999999999" customHeight="1" x14ac:dyDescent="0.3">
      <c r="A5541" s="200"/>
      <c r="B5541" s="173"/>
      <c r="C5541" s="67"/>
      <c r="D5541" s="161"/>
      <c r="E5541" s="161"/>
      <c r="H5541" s="165"/>
      <c r="J5541" s="165"/>
      <c r="L5541" s="165"/>
      <c r="N5541" s="165"/>
      <c r="P5541" s="165"/>
      <c r="R5541" s="165"/>
      <c r="T5541" s="165"/>
      <c r="V5541" s="165"/>
      <c r="X5541" s="165"/>
      <c r="Z5541" s="165"/>
      <c r="AB5541" s="165"/>
      <c r="AD5541" s="165"/>
      <c r="AF5541" s="165"/>
      <c r="AH5541" s="165"/>
      <c r="AJ5541" s="165"/>
      <c r="AL5541" s="165"/>
      <c r="AN5541" s="165"/>
      <c r="AP5541" s="165"/>
      <c r="AR5541" s="165"/>
      <c r="AT5541" s="165"/>
      <c r="AV5541" s="165"/>
      <c r="AX5541" s="165"/>
      <c r="AZ5541" s="165"/>
      <c r="BB5541" s="165"/>
    </row>
    <row r="5542" spans="1:54" s="174" customFormat="1" ht="18.399999999999999" customHeight="1" x14ac:dyDescent="0.3">
      <c r="A5542" s="200"/>
      <c r="B5542" s="173"/>
      <c r="C5542" s="67"/>
      <c r="D5542" s="161"/>
      <c r="E5542" s="161"/>
      <c r="H5542" s="165"/>
      <c r="J5542" s="165"/>
      <c r="L5542" s="165"/>
      <c r="N5542" s="165"/>
      <c r="P5542" s="165"/>
      <c r="R5542" s="165"/>
      <c r="T5542" s="165"/>
      <c r="V5542" s="165"/>
      <c r="X5542" s="165"/>
      <c r="Z5542" s="165"/>
      <c r="AB5542" s="165"/>
      <c r="AD5542" s="165"/>
      <c r="AF5542" s="165"/>
      <c r="AH5542" s="165"/>
      <c r="AJ5542" s="165"/>
      <c r="AL5542" s="165"/>
      <c r="AN5542" s="165"/>
      <c r="AP5542" s="165"/>
      <c r="AR5542" s="165"/>
      <c r="AT5542" s="165"/>
      <c r="AV5542" s="165"/>
      <c r="AX5542" s="165"/>
      <c r="AZ5542" s="165"/>
      <c r="BB5542" s="165"/>
    </row>
    <row r="5543" spans="1:54" s="174" customFormat="1" ht="18.399999999999999" customHeight="1" x14ac:dyDescent="0.3">
      <c r="A5543" s="200"/>
      <c r="B5543" s="173"/>
      <c r="C5543" s="67"/>
      <c r="D5543" s="161"/>
      <c r="E5543" s="161"/>
      <c r="H5543" s="165"/>
      <c r="J5543" s="165"/>
      <c r="L5543" s="165"/>
      <c r="N5543" s="165"/>
      <c r="P5543" s="165"/>
      <c r="R5543" s="165"/>
      <c r="T5543" s="165"/>
      <c r="V5543" s="165"/>
      <c r="X5543" s="165"/>
      <c r="Z5543" s="165"/>
      <c r="AB5543" s="165"/>
      <c r="AD5543" s="165"/>
      <c r="AF5543" s="165"/>
      <c r="AH5543" s="165"/>
      <c r="AJ5543" s="165"/>
      <c r="AL5543" s="165"/>
      <c r="AN5543" s="165"/>
      <c r="AP5543" s="165"/>
      <c r="AR5543" s="165"/>
      <c r="AT5543" s="165"/>
      <c r="AV5543" s="165"/>
      <c r="AX5543" s="165"/>
      <c r="AZ5543" s="165"/>
      <c r="BB5543" s="165"/>
    </row>
    <row r="5544" spans="1:54" s="174" customFormat="1" ht="18.399999999999999" customHeight="1" x14ac:dyDescent="0.3">
      <c r="A5544" s="200"/>
      <c r="B5544" s="173"/>
      <c r="C5544" s="67"/>
      <c r="D5544" s="161"/>
      <c r="E5544" s="161"/>
      <c r="H5544" s="165"/>
      <c r="J5544" s="165"/>
      <c r="L5544" s="165"/>
      <c r="N5544" s="165"/>
      <c r="P5544" s="165"/>
      <c r="R5544" s="165"/>
      <c r="T5544" s="165"/>
      <c r="V5544" s="165"/>
      <c r="X5544" s="165"/>
      <c r="Z5544" s="165"/>
      <c r="AB5544" s="165"/>
      <c r="AD5544" s="165"/>
      <c r="AF5544" s="165"/>
      <c r="AH5544" s="165"/>
      <c r="AJ5544" s="165"/>
      <c r="AL5544" s="165"/>
      <c r="AN5544" s="165"/>
      <c r="AP5544" s="165"/>
      <c r="AR5544" s="165"/>
      <c r="AT5544" s="165"/>
      <c r="AV5544" s="165"/>
      <c r="AX5544" s="165"/>
      <c r="AZ5544" s="165"/>
      <c r="BB5544" s="165"/>
    </row>
    <row r="5545" spans="1:54" s="174" customFormat="1" ht="18.399999999999999" customHeight="1" x14ac:dyDescent="0.3">
      <c r="A5545" s="200"/>
      <c r="B5545" s="173"/>
      <c r="C5545" s="67"/>
      <c r="D5545" s="161"/>
      <c r="E5545" s="161"/>
      <c r="H5545" s="165"/>
      <c r="J5545" s="165"/>
      <c r="L5545" s="165"/>
      <c r="N5545" s="165"/>
      <c r="P5545" s="165"/>
      <c r="R5545" s="165"/>
      <c r="T5545" s="165"/>
      <c r="V5545" s="165"/>
      <c r="X5545" s="165"/>
      <c r="Z5545" s="165"/>
      <c r="AB5545" s="165"/>
      <c r="AD5545" s="165"/>
      <c r="AF5545" s="165"/>
      <c r="AH5545" s="165"/>
      <c r="AJ5545" s="165"/>
      <c r="AL5545" s="165"/>
      <c r="AN5545" s="165"/>
      <c r="AP5545" s="165"/>
      <c r="AR5545" s="165"/>
      <c r="AT5545" s="165"/>
      <c r="AV5545" s="165"/>
      <c r="AX5545" s="165"/>
      <c r="AZ5545" s="165"/>
      <c r="BB5545" s="165"/>
    </row>
    <row r="5546" spans="1:54" s="174" customFormat="1" ht="18.399999999999999" customHeight="1" x14ac:dyDescent="0.3">
      <c r="A5546" s="200"/>
      <c r="B5546" s="173"/>
      <c r="C5546" s="67"/>
      <c r="D5546" s="161"/>
      <c r="E5546" s="161"/>
      <c r="H5546" s="165"/>
      <c r="J5546" s="165"/>
      <c r="L5546" s="165"/>
      <c r="N5546" s="165"/>
      <c r="P5546" s="165"/>
      <c r="R5546" s="165"/>
      <c r="T5546" s="165"/>
      <c r="V5546" s="165"/>
      <c r="X5546" s="165"/>
      <c r="Z5546" s="165"/>
      <c r="AB5546" s="165"/>
      <c r="AD5546" s="165"/>
      <c r="AF5546" s="165"/>
      <c r="AH5546" s="165"/>
      <c r="AJ5546" s="165"/>
      <c r="AL5546" s="165"/>
      <c r="AN5546" s="165"/>
      <c r="AP5546" s="165"/>
      <c r="AR5546" s="165"/>
      <c r="AT5546" s="165"/>
      <c r="AV5546" s="165"/>
      <c r="AX5546" s="165"/>
      <c r="AZ5546" s="165"/>
      <c r="BB5546" s="165"/>
    </row>
    <row r="5547" spans="1:54" s="174" customFormat="1" ht="18.399999999999999" customHeight="1" x14ac:dyDescent="0.3">
      <c r="A5547" s="200"/>
      <c r="B5547" s="173"/>
      <c r="C5547" s="67"/>
      <c r="D5547" s="161"/>
      <c r="E5547" s="161"/>
      <c r="H5547" s="165"/>
      <c r="J5547" s="165"/>
      <c r="L5547" s="165"/>
      <c r="N5547" s="165"/>
      <c r="P5547" s="165"/>
      <c r="R5547" s="165"/>
      <c r="T5547" s="165"/>
      <c r="V5547" s="165"/>
      <c r="X5547" s="165"/>
      <c r="Z5547" s="165"/>
      <c r="AB5547" s="165"/>
      <c r="AD5547" s="165"/>
      <c r="AF5547" s="165"/>
      <c r="AH5547" s="165"/>
      <c r="AJ5547" s="165"/>
      <c r="AL5547" s="165"/>
      <c r="AN5547" s="165"/>
      <c r="AP5547" s="165"/>
      <c r="AR5547" s="165"/>
      <c r="AT5547" s="165"/>
      <c r="AV5547" s="165"/>
      <c r="AX5547" s="165"/>
      <c r="AZ5547" s="165"/>
      <c r="BB5547" s="165"/>
    </row>
    <row r="5548" spans="1:54" s="174" customFormat="1" ht="18.399999999999999" customHeight="1" x14ac:dyDescent="0.3">
      <c r="A5548" s="200"/>
      <c r="B5548" s="173"/>
      <c r="C5548" s="67"/>
      <c r="D5548" s="161"/>
      <c r="E5548" s="161"/>
      <c r="H5548" s="165"/>
      <c r="J5548" s="165"/>
      <c r="L5548" s="165"/>
      <c r="N5548" s="165"/>
      <c r="P5548" s="165"/>
      <c r="R5548" s="165"/>
      <c r="T5548" s="165"/>
      <c r="V5548" s="165"/>
      <c r="X5548" s="165"/>
      <c r="Z5548" s="165"/>
      <c r="AB5548" s="165"/>
      <c r="AD5548" s="165"/>
      <c r="AF5548" s="165"/>
      <c r="AH5548" s="165"/>
      <c r="AJ5548" s="165"/>
      <c r="AL5548" s="165"/>
      <c r="AN5548" s="165"/>
      <c r="AP5548" s="165"/>
      <c r="AR5548" s="165"/>
      <c r="AT5548" s="165"/>
      <c r="AV5548" s="165"/>
      <c r="AX5548" s="165"/>
      <c r="AZ5548" s="165"/>
      <c r="BB5548" s="165"/>
    </row>
    <row r="5549" spans="1:54" s="174" customFormat="1" ht="18.399999999999999" customHeight="1" x14ac:dyDescent="0.3">
      <c r="A5549" s="200"/>
      <c r="B5549" s="173"/>
      <c r="C5549" s="67"/>
      <c r="D5549" s="161"/>
      <c r="E5549" s="161"/>
      <c r="H5549" s="165"/>
      <c r="J5549" s="165"/>
      <c r="L5549" s="165"/>
      <c r="N5549" s="165"/>
      <c r="P5549" s="165"/>
      <c r="R5549" s="165"/>
      <c r="T5549" s="165"/>
      <c r="V5549" s="165"/>
      <c r="X5549" s="165"/>
      <c r="Z5549" s="165"/>
      <c r="AB5549" s="165"/>
      <c r="AD5549" s="165"/>
      <c r="AF5549" s="165"/>
      <c r="AH5549" s="165"/>
      <c r="AJ5549" s="165"/>
      <c r="AL5549" s="165"/>
      <c r="AN5549" s="165"/>
      <c r="AP5549" s="165"/>
      <c r="AR5549" s="165"/>
      <c r="AT5549" s="165"/>
      <c r="AV5549" s="165"/>
      <c r="AX5549" s="165"/>
      <c r="AZ5549" s="165"/>
      <c r="BB5549" s="165"/>
    </row>
    <row r="5550" spans="1:54" s="174" customFormat="1" ht="18.399999999999999" customHeight="1" x14ac:dyDescent="0.3">
      <c r="A5550" s="200"/>
      <c r="B5550" s="173"/>
      <c r="C5550" s="67"/>
      <c r="D5550" s="161"/>
      <c r="E5550" s="161"/>
      <c r="H5550" s="165"/>
      <c r="J5550" s="165"/>
      <c r="L5550" s="165"/>
      <c r="N5550" s="165"/>
      <c r="P5550" s="165"/>
      <c r="R5550" s="165"/>
      <c r="T5550" s="165"/>
      <c r="V5550" s="165"/>
      <c r="X5550" s="165"/>
      <c r="Z5550" s="165"/>
      <c r="AB5550" s="165"/>
      <c r="AD5550" s="165"/>
      <c r="AF5550" s="165"/>
      <c r="AH5550" s="165"/>
      <c r="AJ5550" s="165"/>
      <c r="AL5550" s="165"/>
      <c r="AN5550" s="165"/>
      <c r="AP5550" s="165"/>
      <c r="AR5550" s="165"/>
      <c r="AT5550" s="165"/>
      <c r="AV5550" s="165"/>
      <c r="AX5550" s="165"/>
      <c r="AZ5550" s="165"/>
      <c r="BB5550" s="165"/>
    </row>
    <row r="5551" spans="1:54" s="174" customFormat="1" ht="18.399999999999999" customHeight="1" x14ac:dyDescent="0.3">
      <c r="A5551" s="200"/>
      <c r="B5551" s="173"/>
      <c r="C5551" s="67"/>
      <c r="D5551" s="161"/>
      <c r="E5551" s="161"/>
      <c r="H5551" s="165"/>
      <c r="J5551" s="165"/>
      <c r="L5551" s="165"/>
      <c r="N5551" s="165"/>
      <c r="P5551" s="165"/>
      <c r="R5551" s="165"/>
      <c r="T5551" s="165"/>
      <c r="V5551" s="165"/>
      <c r="X5551" s="165"/>
      <c r="Z5551" s="165"/>
      <c r="AB5551" s="165"/>
      <c r="AD5551" s="165"/>
      <c r="AF5551" s="165"/>
      <c r="AH5551" s="165"/>
      <c r="AJ5551" s="165"/>
      <c r="AL5551" s="165"/>
      <c r="AN5551" s="165"/>
      <c r="AP5551" s="165"/>
      <c r="AR5551" s="165"/>
      <c r="AT5551" s="165"/>
      <c r="AV5551" s="165"/>
      <c r="AX5551" s="165"/>
      <c r="AZ5551" s="165"/>
      <c r="BB5551" s="165"/>
    </row>
    <row r="5552" spans="1:54" s="174" customFormat="1" ht="18.399999999999999" customHeight="1" x14ac:dyDescent="0.3">
      <c r="A5552" s="200"/>
      <c r="B5552" s="173"/>
      <c r="C5552" s="67"/>
      <c r="D5552" s="161"/>
      <c r="E5552" s="161"/>
      <c r="H5552" s="165"/>
      <c r="J5552" s="165"/>
      <c r="L5552" s="165"/>
      <c r="N5552" s="165"/>
      <c r="P5552" s="165"/>
      <c r="R5552" s="165"/>
      <c r="T5552" s="165"/>
      <c r="V5552" s="165"/>
      <c r="X5552" s="165"/>
      <c r="Z5552" s="165"/>
      <c r="AB5552" s="165"/>
      <c r="AD5552" s="165"/>
      <c r="AF5552" s="165"/>
      <c r="AH5552" s="165"/>
      <c r="AJ5552" s="165"/>
      <c r="AL5552" s="165"/>
      <c r="AN5552" s="165"/>
      <c r="AP5552" s="165"/>
      <c r="AR5552" s="165"/>
      <c r="AT5552" s="165"/>
      <c r="AV5552" s="165"/>
      <c r="AX5552" s="165"/>
      <c r="AZ5552" s="165"/>
      <c r="BB5552" s="165"/>
    </row>
    <row r="5553" spans="1:54" s="174" customFormat="1" ht="18.399999999999999" customHeight="1" x14ac:dyDescent="0.3">
      <c r="A5553" s="200"/>
      <c r="B5553" s="173"/>
      <c r="C5553" s="67"/>
      <c r="D5553" s="161"/>
      <c r="E5553" s="161"/>
      <c r="H5553" s="165"/>
      <c r="J5553" s="165"/>
      <c r="L5553" s="165"/>
      <c r="N5553" s="165"/>
      <c r="P5553" s="165"/>
      <c r="R5553" s="165"/>
      <c r="T5553" s="165"/>
      <c r="V5553" s="165"/>
      <c r="X5553" s="165"/>
      <c r="Z5553" s="165"/>
      <c r="AB5553" s="165"/>
      <c r="AD5553" s="165"/>
      <c r="AF5553" s="165"/>
      <c r="AH5553" s="165"/>
      <c r="AJ5553" s="165"/>
      <c r="AL5553" s="165"/>
      <c r="AN5553" s="165"/>
      <c r="AP5553" s="165"/>
      <c r="AR5553" s="165"/>
      <c r="AT5553" s="165"/>
      <c r="AV5553" s="165"/>
      <c r="AX5553" s="165"/>
      <c r="AZ5553" s="165"/>
      <c r="BB5553" s="165"/>
    </row>
    <row r="5554" spans="1:54" s="174" customFormat="1" ht="18.399999999999999" customHeight="1" x14ac:dyDescent="0.3">
      <c r="A5554" s="200"/>
      <c r="B5554" s="173"/>
      <c r="C5554" s="67"/>
      <c r="D5554" s="161"/>
      <c r="E5554" s="161"/>
      <c r="H5554" s="165"/>
      <c r="J5554" s="165"/>
      <c r="L5554" s="165"/>
      <c r="N5554" s="165"/>
      <c r="P5554" s="165"/>
      <c r="R5554" s="165"/>
      <c r="T5554" s="165"/>
      <c r="V5554" s="165"/>
      <c r="X5554" s="165"/>
      <c r="Z5554" s="165"/>
      <c r="AB5554" s="165"/>
      <c r="AD5554" s="165"/>
      <c r="AF5554" s="165"/>
      <c r="AH5554" s="165"/>
      <c r="AJ5554" s="165"/>
      <c r="AL5554" s="165"/>
      <c r="AN5554" s="165"/>
      <c r="AP5554" s="165"/>
      <c r="AR5554" s="165"/>
      <c r="AT5554" s="165"/>
      <c r="AV5554" s="165"/>
      <c r="AX5554" s="165"/>
      <c r="AZ5554" s="165"/>
      <c r="BB5554" s="165"/>
    </row>
    <row r="5555" spans="1:54" s="174" customFormat="1" ht="18.399999999999999" customHeight="1" x14ac:dyDescent="0.3">
      <c r="A5555" s="200"/>
      <c r="B5555" s="173"/>
      <c r="C5555" s="67"/>
      <c r="D5555" s="161"/>
      <c r="E5555" s="161"/>
      <c r="F5555" s="165"/>
      <c r="H5555" s="165"/>
      <c r="J5555" s="165"/>
      <c r="L5555" s="165"/>
      <c r="N5555" s="165"/>
      <c r="P5555" s="165"/>
      <c r="R5555" s="165"/>
      <c r="T5555" s="165"/>
      <c r="V5555" s="165"/>
      <c r="X5555" s="165"/>
      <c r="Z5555" s="165"/>
      <c r="AB5555" s="165"/>
      <c r="AD5555" s="165"/>
      <c r="AF5555" s="165"/>
      <c r="AH5555" s="165"/>
      <c r="AJ5555" s="165"/>
      <c r="AL5555" s="165"/>
      <c r="AN5555" s="165"/>
      <c r="AP5555" s="165"/>
      <c r="AR5555" s="165"/>
      <c r="AT5555" s="165"/>
      <c r="AV5555" s="165"/>
      <c r="AX5555" s="165"/>
      <c r="AZ5555" s="165"/>
      <c r="BB5555" s="165"/>
    </row>
    <row r="5556" spans="1:54" s="174" customFormat="1" ht="18.399999999999999" customHeight="1" x14ac:dyDescent="0.3">
      <c r="A5556" s="182"/>
      <c r="B5556" s="160"/>
      <c r="C5556" s="64"/>
      <c r="D5556" s="161"/>
      <c r="E5556" s="161"/>
      <c r="H5556" s="165"/>
      <c r="J5556" s="165"/>
      <c r="L5556" s="165"/>
      <c r="N5556" s="165"/>
      <c r="P5556" s="165"/>
      <c r="R5556" s="165"/>
      <c r="T5556" s="165"/>
      <c r="V5556" s="165"/>
      <c r="X5556" s="165"/>
      <c r="Z5556" s="165"/>
      <c r="AB5556" s="165"/>
      <c r="AD5556" s="165"/>
      <c r="AF5556" s="165"/>
      <c r="AH5556" s="165"/>
      <c r="AJ5556" s="165"/>
      <c r="AL5556" s="165"/>
      <c r="AN5556" s="165"/>
      <c r="AP5556" s="165"/>
      <c r="AR5556" s="165"/>
      <c r="AT5556" s="165"/>
      <c r="AV5556" s="165"/>
      <c r="AX5556" s="165"/>
      <c r="AZ5556" s="165"/>
      <c r="BB5556" s="165"/>
    </row>
    <row r="5557" spans="1:54" s="174" customFormat="1" ht="18.399999999999999" customHeight="1" x14ac:dyDescent="0.3">
      <c r="A5557" s="182"/>
      <c r="B5557" s="160"/>
      <c r="C5557" s="64"/>
      <c r="D5557" s="161"/>
      <c r="E5557" s="161"/>
      <c r="H5557" s="165"/>
      <c r="J5557" s="165"/>
      <c r="L5557" s="165"/>
      <c r="N5557" s="165"/>
      <c r="P5557" s="165"/>
      <c r="R5557" s="165"/>
      <c r="T5557" s="165"/>
      <c r="V5557" s="165"/>
      <c r="X5557" s="165"/>
      <c r="Z5557" s="165"/>
      <c r="AB5557" s="165"/>
      <c r="AD5557" s="165"/>
      <c r="AF5557" s="165"/>
      <c r="AH5557" s="165"/>
      <c r="AJ5557" s="165"/>
      <c r="AL5557" s="165"/>
      <c r="AN5557" s="165"/>
      <c r="AP5557" s="165"/>
      <c r="AR5557" s="165"/>
      <c r="AT5557" s="165"/>
      <c r="AV5557" s="165"/>
      <c r="AX5557" s="165"/>
      <c r="AZ5557" s="165"/>
      <c r="BB5557" s="165"/>
    </row>
    <row r="5558" spans="1:54" s="174" customFormat="1" ht="18.399999999999999" customHeight="1" x14ac:dyDescent="0.3">
      <c r="A5558" s="182"/>
      <c r="B5558" s="160"/>
      <c r="C5558" s="64"/>
      <c r="D5558" s="161"/>
      <c r="E5558" s="161"/>
      <c r="H5558" s="165"/>
      <c r="J5558" s="165"/>
      <c r="L5558" s="165"/>
      <c r="N5558" s="165"/>
      <c r="P5558" s="165"/>
      <c r="R5558" s="165"/>
      <c r="T5558" s="165"/>
      <c r="V5558" s="165"/>
      <c r="X5558" s="165"/>
      <c r="Z5558" s="165"/>
      <c r="AB5558" s="165"/>
      <c r="AD5558" s="165"/>
      <c r="AF5558" s="165"/>
      <c r="AH5558" s="165"/>
      <c r="AJ5558" s="165"/>
      <c r="AL5558" s="165"/>
      <c r="AN5558" s="165"/>
      <c r="AP5558" s="165"/>
      <c r="AR5558" s="165"/>
      <c r="AT5558" s="165"/>
      <c r="AV5558" s="165"/>
      <c r="AX5558" s="165"/>
      <c r="AZ5558" s="165"/>
      <c r="BB5558" s="165"/>
    </row>
    <row r="5559" spans="1:54" s="174" customFormat="1" ht="18.399999999999999" customHeight="1" x14ac:dyDescent="0.3">
      <c r="A5559" s="182"/>
      <c r="B5559" s="160"/>
      <c r="C5559" s="64"/>
      <c r="D5559" s="161"/>
      <c r="E5559" s="161"/>
      <c r="H5559" s="165"/>
      <c r="J5559" s="165"/>
      <c r="L5559" s="165"/>
      <c r="N5559" s="165"/>
      <c r="P5559" s="165"/>
      <c r="R5559" s="165"/>
      <c r="T5559" s="165"/>
      <c r="V5559" s="165"/>
      <c r="X5559" s="165"/>
      <c r="Z5559" s="165"/>
      <c r="AB5559" s="165"/>
      <c r="AD5559" s="165"/>
      <c r="AF5559" s="165"/>
      <c r="AH5559" s="165"/>
      <c r="AJ5559" s="165"/>
      <c r="AL5559" s="165"/>
      <c r="AN5559" s="165"/>
      <c r="AP5559" s="165"/>
      <c r="AR5559" s="165"/>
      <c r="AT5559" s="165"/>
      <c r="AV5559" s="165"/>
      <c r="AX5559" s="165"/>
      <c r="AZ5559" s="165"/>
      <c r="BB5559" s="165"/>
    </row>
    <row r="5560" spans="1:54" s="174" customFormat="1" ht="18.399999999999999" customHeight="1" x14ac:dyDescent="0.3">
      <c r="A5560" s="182"/>
      <c r="B5560" s="161"/>
      <c r="C5560" s="89"/>
      <c r="D5560" s="164"/>
      <c r="E5560" s="161"/>
      <c r="H5560" s="165"/>
      <c r="J5560" s="165"/>
      <c r="L5560" s="165"/>
      <c r="N5560" s="165"/>
      <c r="P5560" s="165"/>
      <c r="R5560" s="165"/>
      <c r="T5560" s="165"/>
      <c r="V5560" s="165"/>
      <c r="X5560" s="165"/>
      <c r="Z5560" s="165"/>
      <c r="AB5560" s="165"/>
      <c r="AD5560" s="165"/>
      <c r="AF5560" s="165"/>
      <c r="AH5560" s="165"/>
      <c r="AJ5560" s="165"/>
      <c r="AL5560" s="165"/>
      <c r="AN5560" s="165"/>
      <c r="AP5560" s="165"/>
      <c r="AR5560" s="165"/>
      <c r="AT5560" s="165"/>
      <c r="AV5560" s="165"/>
      <c r="AX5560" s="165"/>
      <c r="AZ5560" s="165"/>
      <c r="BB5560" s="165"/>
    </row>
    <row r="5561" spans="1:54" s="174" customFormat="1" ht="18.399999999999999" customHeight="1" x14ac:dyDescent="0.3">
      <c r="A5561" s="182"/>
      <c r="B5561" s="161"/>
      <c r="C5561" s="89"/>
      <c r="D5561" s="164"/>
      <c r="E5561" s="161"/>
      <c r="H5561" s="165"/>
      <c r="J5561" s="165"/>
      <c r="L5561" s="165"/>
      <c r="N5561" s="165"/>
      <c r="P5561" s="165"/>
      <c r="R5561" s="165"/>
      <c r="T5561" s="165"/>
      <c r="V5561" s="165"/>
      <c r="X5561" s="165"/>
      <c r="Z5561" s="165"/>
      <c r="AB5561" s="165"/>
      <c r="AD5561" s="165"/>
      <c r="AF5561" s="165"/>
      <c r="AH5561" s="165"/>
      <c r="AJ5561" s="165"/>
      <c r="AL5561" s="165"/>
      <c r="AN5561" s="165"/>
      <c r="AP5561" s="165"/>
      <c r="AR5561" s="165"/>
      <c r="AT5561" s="165"/>
      <c r="AV5561" s="165"/>
      <c r="AX5561" s="165"/>
      <c r="AZ5561" s="165"/>
      <c r="BB5561" s="165"/>
    </row>
    <row r="5562" spans="1:54" s="174" customFormat="1" ht="18.399999999999999" customHeight="1" x14ac:dyDescent="0.3">
      <c r="A5562" s="182"/>
      <c r="B5562" s="160"/>
      <c r="C5562" s="64"/>
      <c r="D5562" s="161"/>
      <c r="E5562" s="161"/>
      <c r="H5562" s="178"/>
      <c r="J5562" s="165"/>
      <c r="L5562" s="165"/>
      <c r="N5562" s="165"/>
      <c r="P5562" s="165"/>
      <c r="R5562" s="165"/>
      <c r="T5562" s="165"/>
      <c r="V5562" s="165"/>
      <c r="X5562" s="165"/>
      <c r="Z5562" s="165"/>
      <c r="AB5562" s="165"/>
      <c r="AD5562" s="165"/>
      <c r="AF5562" s="165"/>
      <c r="AH5562" s="165"/>
      <c r="AJ5562" s="165"/>
      <c r="AL5562" s="165"/>
      <c r="AN5562" s="165"/>
      <c r="AP5562" s="165"/>
      <c r="AR5562" s="165"/>
      <c r="AT5562" s="165"/>
      <c r="AV5562" s="165"/>
      <c r="AX5562" s="165"/>
      <c r="AZ5562" s="165"/>
      <c r="BB5562" s="165"/>
    </row>
    <row r="5563" spans="1:54" s="174" customFormat="1" ht="18.399999999999999" customHeight="1" x14ac:dyDescent="0.3">
      <c r="A5563" s="182"/>
      <c r="B5563" s="160"/>
      <c r="C5563" s="64"/>
      <c r="D5563" s="161"/>
      <c r="E5563" s="161"/>
      <c r="N5563" s="165"/>
      <c r="P5563" s="165"/>
      <c r="R5563" s="165"/>
      <c r="T5563" s="165"/>
      <c r="V5563" s="165"/>
      <c r="X5563" s="165"/>
      <c r="Z5563" s="165"/>
      <c r="AB5563" s="165"/>
      <c r="AD5563" s="165"/>
      <c r="AF5563" s="165"/>
      <c r="AH5563" s="165"/>
      <c r="AJ5563" s="165"/>
      <c r="AL5563" s="165"/>
      <c r="AN5563" s="165"/>
      <c r="AP5563" s="165"/>
      <c r="AR5563" s="165"/>
      <c r="AT5563" s="165"/>
      <c r="AV5563" s="165"/>
      <c r="AX5563" s="165"/>
      <c r="AZ5563" s="165"/>
      <c r="BB5563" s="165"/>
    </row>
    <row r="5564" spans="1:54" s="174" customFormat="1" ht="18.399999999999999" customHeight="1" x14ac:dyDescent="0.3">
      <c r="A5564" s="206"/>
      <c r="B5564" s="161"/>
      <c r="C5564" s="89"/>
      <c r="D5564" s="161"/>
      <c r="E5564" s="161"/>
      <c r="J5564" s="165"/>
      <c r="L5564" s="165"/>
      <c r="N5564" s="165"/>
      <c r="P5564" s="165"/>
      <c r="R5564" s="165"/>
      <c r="T5564" s="165"/>
      <c r="V5564" s="165"/>
      <c r="X5564" s="165"/>
      <c r="Z5564" s="165"/>
      <c r="AB5564" s="165"/>
      <c r="AD5564" s="165"/>
      <c r="AF5564" s="165"/>
      <c r="AH5564" s="165"/>
      <c r="AJ5564" s="165"/>
      <c r="AL5564" s="165"/>
      <c r="AN5564" s="165"/>
      <c r="AP5564" s="165"/>
      <c r="AR5564" s="165"/>
      <c r="AT5564" s="165"/>
      <c r="AV5564" s="165"/>
      <c r="AX5564" s="165"/>
      <c r="AZ5564" s="165"/>
      <c r="BB5564" s="165"/>
    </row>
    <row r="5565" spans="1:54" s="174" customFormat="1" ht="18.399999999999999" customHeight="1" x14ac:dyDescent="0.3">
      <c r="A5565" s="182"/>
      <c r="B5565" s="160"/>
      <c r="C5565" s="64"/>
      <c r="D5565" s="161"/>
      <c r="E5565" s="161"/>
      <c r="P5565" s="165"/>
      <c r="R5565" s="165"/>
      <c r="T5565" s="165"/>
      <c r="V5565" s="165"/>
      <c r="X5565" s="165"/>
      <c r="Z5565" s="165"/>
      <c r="AB5565" s="165"/>
      <c r="AD5565" s="165"/>
      <c r="AF5565" s="165"/>
      <c r="AH5565" s="165"/>
      <c r="AJ5565" s="165"/>
      <c r="AL5565" s="165"/>
      <c r="AN5565" s="165"/>
      <c r="AP5565" s="165"/>
      <c r="AR5565" s="165"/>
      <c r="AT5565" s="165"/>
      <c r="AV5565" s="165"/>
      <c r="AX5565" s="165"/>
      <c r="AZ5565" s="165"/>
      <c r="BB5565" s="165"/>
    </row>
    <row r="5566" spans="1:54" s="174" customFormat="1" ht="18.399999999999999" customHeight="1" x14ac:dyDescent="0.3">
      <c r="A5566" s="182"/>
      <c r="B5566" s="160"/>
      <c r="C5566" s="64"/>
      <c r="D5566" s="161"/>
      <c r="E5566" s="161"/>
      <c r="L5566" s="165"/>
      <c r="N5566" s="165"/>
      <c r="P5566" s="165"/>
      <c r="R5566" s="165"/>
      <c r="T5566" s="165"/>
      <c r="V5566" s="165"/>
      <c r="X5566" s="165"/>
      <c r="Z5566" s="165"/>
      <c r="AB5566" s="165"/>
      <c r="AD5566" s="165"/>
      <c r="AF5566" s="165"/>
      <c r="AH5566" s="165"/>
      <c r="AJ5566" s="165"/>
      <c r="AL5566" s="165"/>
      <c r="AN5566" s="165"/>
      <c r="AP5566" s="165"/>
      <c r="AR5566" s="165"/>
      <c r="AT5566" s="165"/>
      <c r="AV5566" s="165"/>
      <c r="AX5566" s="165"/>
      <c r="AZ5566" s="165"/>
      <c r="BB5566" s="165"/>
    </row>
    <row r="5567" spans="1:54" s="174" customFormat="1" ht="18.399999999999999" customHeight="1" x14ac:dyDescent="0.3">
      <c r="A5567" s="182"/>
      <c r="B5567" s="160"/>
      <c r="C5567" s="64"/>
      <c r="D5567" s="161"/>
      <c r="E5567" s="161"/>
      <c r="H5567" s="165"/>
      <c r="J5567" s="165"/>
      <c r="L5567" s="165"/>
      <c r="N5567" s="165"/>
      <c r="P5567" s="165"/>
      <c r="R5567" s="165"/>
      <c r="T5567" s="165"/>
      <c r="V5567" s="165"/>
      <c r="X5567" s="165"/>
      <c r="Z5567" s="165"/>
      <c r="AB5567" s="165"/>
      <c r="AD5567" s="165"/>
      <c r="AF5567" s="165"/>
      <c r="AH5567" s="165"/>
      <c r="AJ5567" s="165"/>
      <c r="AL5567" s="165"/>
      <c r="AN5567" s="165"/>
      <c r="AP5567" s="165"/>
      <c r="AR5567" s="165"/>
      <c r="AT5567" s="165"/>
      <c r="AV5567" s="165"/>
      <c r="AX5567" s="165"/>
      <c r="AZ5567" s="165"/>
      <c r="BB5567" s="165"/>
    </row>
    <row r="5568" spans="1:54" s="174" customFormat="1" ht="18.399999999999999" customHeight="1" x14ac:dyDescent="0.3">
      <c r="A5568" s="182"/>
      <c r="B5568" s="160"/>
      <c r="C5568" s="64"/>
      <c r="D5568" s="161"/>
      <c r="E5568" s="161"/>
      <c r="H5568" s="165"/>
      <c r="J5568" s="165"/>
      <c r="L5568" s="165"/>
      <c r="N5568" s="165"/>
      <c r="P5568" s="165"/>
      <c r="R5568" s="165"/>
      <c r="T5568" s="165"/>
      <c r="V5568" s="165"/>
      <c r="X5568" s="165"/>
      <c r="Z5568" s="165"/>
      <c r="AB5568" s="165"/>
      <c r="AD5568" s="165"/>
      <c r="AF5568" s="165"/>
      <c r="AH5568" s="165"/>
      <c r="AJ5568" s="165"/>
      <c r="AL5568" s="165"/>
      <c r="AN5568" s="165"/>
      <c r="AP5568" s="165"/>
      <c r="AR5568" s="165"/>
      <c r="AT5568" s="165"/>
      <c r="AV5568" s="165"/>
      <c r="AX5568" s="165"/>
      <c r="AZ5568" s="165"/>
      <c r="BB5568" s="165"/>
    </row>
    <row r="5569" spans="1:54" s="174" customFormat="1" ht="18.399999999999999" customHeight="1" x14ac:dyDescent="0.3">
      <c r="A5569" s="182"/>
      <c r="B5569" s="160"/>
      <c r="C5569" s="64"/>
      <c r="D5569" s="161"/>
      <c r="E5569" s="161"/>
      <c r="J5569" s="165"/>
      <c r="L5569" s="165"/>
      <c r="N5569" s="165"/>
      <c r="P5569" s="165"/>
      <c r="R5569" s="165"/>
      <c r="T5569" s="165"/>
      <c r="V5569" s="165"/>
      <c r="X5569" s="165"/>
      <c r="Z5569" s="165"/>
      <c r="AB5569" s="165"/>
      <c r="AD5569" s="165"/>
      <c r="AF5569" s="165"/>
      <c r="AH5569" s="165"/>
      <c r="AJ5569" s="165"/>
      <c r="AL5569" s="165"/>
      <c r="AN5569" s="165"/>
      <c r="AP5569" s="165"/>
      <c r="AR5569" s="165"/>
      <c r="AT5569" s="165"/>
      <c r="AV5569" s="165"/>
      <c r="AX5569" s="165"/>
      <c r="AZ5569" s="165"/>
      <c r="BB5569" s="165"/>
    </row>
    <row r="5570" spans="1:54" s="174" customFormat="1" ht="18.399999999999999" customHeight="1" x14ac:dyDescent="0.3">
      <c r="A5570" s="182"/>
      <c r="B5570" s="160"/>
      <c r="C5570" s="64"/>
      <c r="D5570" s="161"/>
      <c r="E5570" s="161"/>
      <c r="J5570" s="165"/>
      <c r="L5570" s="165"/>
      <c r="N5570" s="165"/>
      <c r="P5570" s="165"/>
      <c r="R5570" s="165"/>
      <c r="T5570" s="165"/>
      <c r="V5570" s="165"/>
      <c r="X5570" s="165"/>
      <c r="Z5570" s="165"/>
      <c r="AB5570" s="165"/>
      <c r="AD5570" s="165"/>
      <c r="AF5570" s="165"/>
      <c r="AH5570" s="165"/>
      <c r="AJ5570" s="165"/>
      <c r="AL5570" s="165"/>
      <c r="AN5570" s="165"/>
      <c r="AP5570" s="165"/>
      <c r="AR5570" s="165"/>
      <c r="AT5570" s="165"/>
      <c r="AV5570" s="165"/>
      <c r="AX5570" s="165"/>
      <c r="AZ5570" s="165"/>
      <c r="BB5570" s="165"/>
    </row>
    <row r="5571" spans="1:54" s="174" customFormat="1" ht="18.399999999999999" customHeight="1" x14ac:dyDescent="0.3">
      <c r="A5571" s="182"/>
      <c r="B5571" s="160"/>
      <c r="C5571" s="64"/>
      <c r="D5571" s="161"/>
      <c r="E5571" s="161"/>
      <c r="J5571" s="165"/>
      <c r="L5571" s="165"/>
      <c r="N5571" s="165"/>
      <c r="P5571" s="165"/>
      <c r="R5571" s="165"/>
      <c r="T5571" s="165"/>
      <c r="V5571" s="165"/>
      <c r="X5571" s="165"/>
      <c r="Z5571" s="165"/>
      <c r="AB5571" s="165"/>
      <c r="AD5571" s="165"/>
      <c r="AF5571" s="165"/>
      <c r="AH5571" s="165"/>
      <c r="AJ5571" s="165"/>
      <c r="AL5571" s="165"/>
      <c r="AN5571" s="165"/>
      <c r="AP5571" s="165"/>
      <c r="AR5571" s="165"/>
      <c r="AT5571" s="165"/>
      <c r="AV5571" s="165"/>
      <c r="AX5571" s="165"/>
      <c r="AZ5571" s="165"/>
      <c r="BB5571" s="165"/>
    </row>
    <row r="5572" spans="1:54" s="174" customFormat="1" ht="18.399999999999999" customHeight="1" x14ac:dyDescent="0.3">
      <c r="A5572" s="182"/>
      <c r="B5572" s="160"/>
      <c r="C5572" s="64"/>
      <c r="D5572" s="161"/>
      <c r="E5572" s="161"/>
      <c r="N5572" s="165"/>
      <c r="P5572" s="165"/>
      <c r="R5572" s="165"/>
      <c r="T5572" s="165"/>
      <c r="V5572" s="165"/>
      <c r="X5572" s="165"/>
      <c r="Z5572" s="165"/>
      <c r="AB5572" s="165"/>
      <c r="AD5572" s="165"/>
      <c r="AF5572" s="165"/>
      <c r="AH5572" s="165"/>
      <c r="AJ5572" s="165"/>
      <c r="AL5572" s="165"/>
      <c r="AN5572" s="165"/>
      <c r="AP5572" s="165"/>
      <c r="AR5572" s="165"/>
      <c r="AT5572" s="165"/>
      <c r="AV5572" s="165"/>
      <c r="AX5572" s="165"/>
      <c r="AZ5572" s="165"/>
      <c r="BB5572" s="165"/>
    </row>
    <row r="5573" spans="1:54" s="174" customFormat="1" ht="18.399999999999999" customHeight="1" x14ac:dyDescent="0.3">
      <c r="A5573" s="182"/>
      <c r="B5573" s="160"/>
      <c r="C5573" s="64"/>
      <c r="D5573" s="161"/>
      <c r="E5573" s="161"/>
      <c r="N5573" s="165"/>
      <c r="P5573" s="165"/>
      <c r="R5573" s="165"/>
      <c r="T5573" s="165"/>
      <c r="V5573" s="165"/>
      <c r="X5573" s="165"/>
      <c r="Z5573" s="165"/>
      <c r="AB5573" s="165"/>
      <c r="AD5573" s="165"/>
      <c r="AF5573" s="165"/>
      <c r="AH5573" s="165"/>
      <c r="AJ5573" s="165"/>
      <c r="AL5573" s="165"/>
      <c r="AN5573" s="165"/>
      <c r="AP5573" s="165"/>
      <c r="AR5573" s="165"/>
      <c r="AT5573" s="165"/>
      <c r="AV5573" s="165"/>
      <c r="AX5573" s="165"/>
      <c r="AZ5573" s="165"/>
      <c r="BB5573" s="165"/>
    </row>
    <row r="5574" spans="1:54" s="174" customFormat="1" ht="18.399999999999999" customHeight="1" x14ac:dyDescent="0.3">
      <c r="A5574" s="182"/>
      <c r="B5574" s="160"/>
      <c r="C5574" s="64"/>
      <c r="D5574" s="161"/>
      <c r="E5574" s="161"/>
      <c r="F5574" s="165"/>
      <c r="H5574" s="165"/>
      <c r="J5574" s="165"/>
      <c r="L5574" s="165"/>
      <c r="N5574" s="165"/>
      <c r="P5574" s="165"/>
      <c r="R5574" s="165"/>
      <c r="T5574" s="165"/>
      <c r="V5574" s="165"/>
      <c r="X5574" s="165"/>
      <c r="Z5574" s="165"/>
      <c r="AB5574" s="165"/>
      <c r="AD5574" s="165"/>
      <c r="AF5574" s="165"/>
      <c r="AH5574" s="165"/>
      <c r="AJ5574" s="165"/>
      <c r="AL5574" s="165"/>
      <c r="AN5574" s="165"/>
      <c r="AP5574" s="165"/>
      <c r="AR5574" s="165"/>
      <c r="AT5574" s="165"/>
      <c r="AV5574" s="165"/>
      <c r="AX5574" s="165"/>
      <c r="AZ5574" s="165"/>
      <c r="BB5574" s="165"/>
    </row>
    <row r="5575" spans="1:54" s="174" customFormat="1" ht="18.399999999999999" customHeight="1" x14ac:dyDescent="0.3">
      <c r="A5575" s="206"/>
      <c r="B5575" s="161"/>
      <c r="C5575" s="89"/>
      <c r="D5575" s="177"/>
      <c r="E5575" s="161"/>
      <c r="F5575" s="165"/>
      <c r="H5575" s="165"/>
      <c r="J5575" s="165"/>
      <c r="L5575" s="165"/>
      <c r="N5575" s="165"/>
      <c r="P5575" s="165"/>
      <c r="R5575" s="165"/>
      <c r="T5575" s="165"/>
      <c r="V5575" s="165"/>
      <c r="X5575" s="165"/>
      <c r="Z5575" s="165"/>
      <c r="AB5575" s="165"/>
      <c r="AD5575" s="165"/>
      <c r="AF5575" s="165"/>
      <c r="AH5575" s="165"/>
      <c r="AJ5575" s="165"/>
      <c r="AL5575" s="165"/>
      <c r="AN5575" s="165"/>
      <c r="AP5575" s="165"/>
      <c r="AR5575" s="165"/>
      <c r="AT5575" s="165"/>
      <c r="AV5575" s="165"/>
      <c r="AX5575" s="165"/>
      <c r="AZ5575" s="165"/>
      <c r="BB5575" s="165"/>
    </row>
    <row r="5576" spans="1:54" s="174" customFormat="1" ht="18.399999999999999" customHeight="1" x14ac:dyDescent="0.3">
      <c r="A5576" s="206"/>
      <c r="B5576" s="161"/>
      <c r="C5576" s="89"/>
      <c r="D5576" s="177"/>
      <c r="E5576" s="161"/>
      <c r="F5576" s="165"/>
      <c r="H5576" s="165"/>
      <c r="J5576" s="165"/>
      <c r="L5576" s="165"/>
      <c r="N5576" s="165"/>
      <c r="P5576" s="165"/>
      <c r="R5576" s="165"/>
      <c r="T5576" s="165"/>
      <c r="V5576" s="165"/>
      <c r="X5576" s="165"/>
      <c r="Z5576" s="165"/>
      <c r="AB5576" s="165"/>
      <c r="AD5576" s="165"/>
      <c r="AF5576" s="165"/>
      <c r="AH5576" s="165"/>
      <c r="AJ5576" s="165"/>
      <c r="AL5576" s="165"/>
      <c r="AN5576" s="165"/>
      <c r="AP5576" s="165"/>
      <c r="AR5576" s="165"/>
      <c r="AT5576" s="165"/>
      <c r="AV5576" s="165"/>
      <c r="AX5576" s="165"/>
      <c r="AZ5576" s="165"/>
      <c r="BB5576" s="165"/>
    </row>
    <row r="5577" spans="1:54" s="174" customFormat="1" ht="18.399999999999999" customHeight="1" x14ac:dyDescent="0.3">
      <c r="A5577" s="206"/>
      <c r="B5577" s="161"/>
      <c r="C5577" s="89"/>
      <c r="D5577" s="177"/>
      <c r="E5577" s="161"/>
      <c r="F5577" s="165"/>
      <c r="H5577" s="165"/>
      <c r="J5577" s="165"/>
      <c r="L5577" s="165"/>
      <c r="N5577" s="165"/>
      <c r="P5577" s="165"/>
      <c r="R5577" s="165"/>
      <c r="T5577" s="165"/>
      <c r="V5577" s="165"/>
      <c r="X5577" s="165"/>
      <c r="Z5577" s="165"/>
      <c r="AB5577" s="165"/>
      <c r="AD5577" s="165"/>
      <c r="AF5577" s="165"/>
      <c r="AH5577" s="165"/>
      <c r="AJ5577" s="165"/>
      <c r="AL5577" s="165"/>
      <c r="AN5577" s="165"/>
      <c r="AP5577" s="165"/>
      <c r="AR5577" s="165"/>
      <c r="AT5577" s="165"/>
      <c r="AV5577" s="165"/>
      <c r="AX5577" s="165"/>
      <c r="AZ5577" s="165"/>
      <c r="BB5577" s="165"/>
    </row>
    <row r="5578" spans="1:54" s="174" customFormat="1" ht="18.399999999999999" customHeight="1" x14ac:dyDescent="0.3">
      <c r="A5578" s="206"/>
      <c r="B5578" s="161"/>
      <c r="C5578" s="89"/>
      <c r="D5578" s="177"/>
      <c r="E5578" s="161"/>
      <c r="F5578" s="165"/>
      <c r="H5578" s="165"/>
      <c r="J5578" s="165"/>
      <c r="L5578" s="165"/>
      <c r="N5578" s="165"/>
      <c r="P5578" s="165"/>
      <c r="R5578" s="165"/>
      <c r="T5578" s="165"/>
      <c r="V5578" s="165"/>
      <c r="X5578" s="165"/>
      <c r="Z5578" s="165"/>
      <c r="AB5578" s="165"/>
      <c r="AD5578" s="165"/>
      <c r="AF5578" s="165"/>
      <c r="AH5578" s="165"/>
      <c r="AJ5578" s="165"/>
      <c r="AL5578" s="165"/>
      <c r="AN5578" s="165"/>
      <c r="AP5578" s="165"/>
      <c r="AR5578" s="165"/>
      <c r="AT5578" s="165"/>
      <c r="AV5578" s="165"/>
      <c r="AX5578" s="165"/>
      <c r="AZ5578" s="165"/>
      <c r="BB5578" s="165"/>
    </row>
    <row r="5579" spans="1:54" s="174" customFormat="1" ht="18.399999999999999" customHeight="1" x14ac:dyDescent="0.3">
      <c r="A5579" s="206"/>
      <c r="B5579" s="161"/>
      <c r="C5579" s="89"/>
      <c r="D5579" s="177"/>
      <c r="E5579" s="161"/>
      <c r="F5579" s="165"/>
      <c r="H5579" s="165"/>
      <c r="J5579" s="165"/>
      <c r="L5579" s="165"/>
      <c r="N5579" s="165"/>
      <c r="P5579" s="165"/>
      <c r="R5579" s="165"/>
      <c r="T5579" s="165"/>
      <c r="V5579" s="165"/>
      <c r="X5579" s="165"/>
      <c r="Z5579" s="165"/>
      <c r="AB5579" s="165"/>
      <c r="AD5579" s="165"/>
      <c r="AF5579" s="165"/>
      <c r="AH5579" s="165"/>
      <c r="AJ5579" s="165"/>
      <c r="AL5579" s="165"/>
      <c r="AN5579" s="165"/>
      <c r="AP5579" s="165"/>
      <c r="AR5579" s="165"/>
      <c r="AT5579" s="165"/>
      <c r="AV5579" s="165"/>
      <c r="AX5579" s="165"/>
      <c r="AZ5579" s="165"/>
      <c r="BB5579" s="165"/>
    </row>
    <row r="5580" spans="1:54" s="174" customFormat="1" ht="18.399999999999999" customHeight="1" x14ac:dyDescent="0.3">
      <c r="A5580" s="200"/>
      <c r="B5580" s="173"/>
      <c r="C5580" s="67"/>
      <c r="D5580" s="161"/>
      <c r="E5580" s="161"/>
      <c r="H5580" s="165"/>
      <c r="J5580" s="165"/>
      <c r="L5580" s="165"/>
      <c r="N5580" s="165"/>
      <c r="P5580" s="165"/>
      <c r="R5580" s="165"/>
      <c r="T5580" s="165"/>
      <c r="V5580" s="165"/>
      <c r="X5580" s="165"/>
      <c r="Z5580" s="165"/>
      <c r="AB5580" s="165"/>
      <c r="AD5580" s="165"/>
      <c r="AF5580" s="165"/>
      <c r="AH5580" s="165"/>
      <c r="AJ5580" s="165"/>
      <c r="AL5580" s="165"/>
      <c r="AN5580" s="165"/>
      <c r="AP5580" s="165"/>
      <c r="AR5580" s="165"/>
      <c r="AT5580" s="165"/>
      <c r="AV5580" s="165"/>
      <c r="AX5580" s="165"/>
      <c r="AZ5580" s="165"/>
      <c r="BB5580" s="165"/>
    </row>
    <row r="5581" spans="1:54" s="174" customFormat="1" ht="18.399999999999999" customHeight="1" x14ac:dyDescent="0.3">
      <c r="A5581" s="200"/>
      <c r="B5581" s="173"/>
      <c r="C5581" s="67"/>
      <c r="D5581" s="161"/>
      <c r="E5581" s="161"/>
      <c r="H5581" s="165"/>
      <c r="J5581" s="165"/>
      <c r="L5581" s="165"/>
      <c r="N5581" s="165"/>
      <c r="P5581" s="165"/>
      <c r="R5581" s="165"/>
      <c r="T5581" s="165"/>
      <c r="V5581" s="165"/>
      <c r="X5581" s="165"/>
      <c r="Z5581" s="165"/>
      <c r="AB5581" s="165"/>
      <c r="AD5581" s="165"/>
      <c r="AF5581" s="165"/>
      <c r="AH5581" s="165"/>
      <c r="AJ5581" s="165"/>
      <c r="AL5581" s="165"/>
      <c r="AN5581" s="165"/>
      <c r="AP5581" s="165"/>
      <c r="AR5581" s="165"/>
      <c r="AT5581" s="165"/>
      <c r="AV5581" s="165"/>
      <c r="AX5581" s="165"/>
      <c r="AZ5581" s="165"/>
      <c r="BB5581" s="165"/>
    </row>
    <row r="5582" spans="1:54" s="174" customFormat="1" ht="18.399999999999999" customHeight="1" x14ac:dyDescent="0.3">
      <c r="A5582" s="182"/>
      <c r="B5582" s="160"/>
      <c r="C5582" s="64"/>
      <c r="D5582" s="161"/>
      <c r="E5582" s="161"/>
      <c r="J5582" s="165"/>
      <c r="L5582" s="165"/>
      <c r="N5582" s="165"/>
      <c r="P5582" s="165"/>
      <c r="R5582" s="165"/>
      <c r="T5582" s="165"/>
      <c r="V5582" s="165"/>
      <c r="X5582" s="165"/>
      <c r="Z5582" s="165"/>
      <c r="AB5582" s="165"/>
      <c r="AD5582" s="165"/>
      <c r="AF5582" s="165"/>
      <c r="AH5582" s="165"/>
      <c r="AJ5582" s="165"/>
      <c r="AL5582" s="165"/>
      <c r="AN5582" s="165"/>
      <c r="AP5582" s="165"/>
      <c r="AR5582" s="165"/>
      <c r="AT5582" s="165"/>
      <c r="AV5582" s="165"/>
      <c r="AX5582" s="165"/>
      <c r="AZ5582" s="165"/>
      <c r="BB5582" s="165"/>
    </row>
    <row r="5583" spans="1:54" s="174" customFormat="1" ht="18.399999999999999" customHeight="1" x14ac:dyDescent="0.3">
      <c r="A5583" s="182"/>
      <c r="B5583" s="160"/>
      <c r="C5583" s="64"/>
      <c r="D5583" s="161"/>
      <c r="E5583" s="161"/>
      <c r="F5583" s="165"/>
      <c r="H5583" s="165"/>
      <c r="J5583" s="165"/>
      <c r="L5583" s="165"/>
      <c r="N5583" s="165"/>
      <c r="P5583" s="165"/>
      <c r="R5583" s="165"/>
      <c r="T5583" s="165"/>
      <c r="V5583" s="165"/>
      <c r="X5583" s="165"/>
      <c r="Z5583" s="165"/>
      <c r="AB5583" s="165"/>
      <c r="AD5583" s="165"/>
      <c r="AF5583" s="165"/>
      <c r="AH5583" s="165"/>
      <c r="AJ5583" s="165"/>
      <c r="AL5583" s="165"/>
      <c r="AN5583" s="165"/>
      <c r="AP5583" s="165"/>
      <c r="AR5583" s="165"/>
      <c r="AT5583" s="165"/>
      <c r="AV5583" s="165"/>
      <c r="AX5583" s="165"/>
      <c r="AZ5583" s="165"/>
      <c r="BB5583" s="165"/>
    </row>
    <row r="5584" spans="1:54" s="174" customFormat="1" ht="18.399999999999999" customHeight="1" x14ac:dyDescent="0.3">
      <c r="A5584" s="182"/>
      <c r="B5584" s="160"/>
      <c r="C5584" s="64"/>
      <c r="D5584" s="161"/>
      <c r="E5584" s="161"/>
      <c r="H5584" s="165"/>
      <c r="J5584" s="165"/>
      <c r="L5584" s="165"/>
      <c r="N5584" s="165"/>
      <c r="P5584" s="165"/>
      <c r="R5584" s="165"/>
      <c r="T5584" s="165"/>
      <c r="V5584" s="165"/>
      <c r="X5584" s="165"/>
      <c r="Z5584" s="165"/>
      <c r="AB5584" s="165"/>
      <c r="AD5584" s="165"/>
      <c r="AF5584" s="165"/>
      <c r="AH5584" s="165"/>
      <c r="AJ5584" s="165"/>
      <c r="AL5584" s="165"/>
      <c r="AN5584" s="165"/>
      <c r="AP5584" s="165"/>
      <c r="AR5584" s="165"/>
      <c r="AT5584" s="165"/>
      <c r="AV5584" s="165"/>
      <c r="AX5584" s="165"/>
      <c r="AZ5584" s="165"/>
      <c r="BB5584" s="165"/>
    </row>
    <row r="5585" spans="1:54" s="174" customFormat="1" ht="18.399999999999999" customHeight="1" x14ac:dyDescent="0.3">
      <c r="A5585" s="182"/>
      <c r="B5585" s="160"/>
      <c r="C5585" s="64"/>
      <c r="D5585" s="161"/>
      <c r="E5585" s="161"/>
      <c r="H5585" s="165"/>
      <c r="J5585" s="165"/>
      <c r="L5585" s="165"/>
      <c r="N5585" s="165"/>
      <c r="P5585" s="165"/>
      <c r="R5585" s="165"/>
      <c r="T5585" s="165"/>
      <c r="V5585" s="165"/>
      <c r="X5585" s="165"/>
      <c r="Z5585" s="165"/>
      <c r="AB5585" s="165"/>
      <c r="AD5585" s="165"/>
      <c r="AF5585" s="165"/>
      <c r="AH5585" s="165"/>
      <c r="AJ5585" s="165"/>
      <c r="AL5585" s="165"/>
      <c r="AN5585" s="165"/>
      <c r="AP5585" s="165"/>
      <c r="AR5585" s="165"/>
      <c r="AT5585" s="165"/>
      <c r="AV5585" s="165"/>
      <c r="AX5585" s="165"/>
      <c r="AZ5585" s="165"/>
      <c r="BB5585" s="165"/>
    </row>
    <row r="5586" spans="1:54" s="174" customFormat="1" ht="18.399999999999999" customHeight="1" x14ac:dyDescent="0.3">
      <c r="A5586" s="182"/>
      <c r="B5586" s="160"/>
      <c r="C5586" s="64"/>
      <c r="D5586" s="161"/>
      <c r="E5586" s="161"/>
      <c r="H5586" s="165"/>
      <c r="J5586" s="165"/>
      <c r="L5586" s="165"/>
      <c r="N5586" s="165"/>
      <c r="P5586" s="165"/>
      <c r="R5586" s="165"/>
      <c r="T5586" s="165"/>
      <c r="V5586" s="165"/>
      <c r="X5586" s="165"/>
      <c r="Z5586" s="165"/>
      <c r="AB5586" s="165"/>
      <c r="AD5586" s="165"/>
      <c r="AF5586" s="165"/>
      <c r="AH5586" s="165"/>
      <c r="AJ5586" s="165"/>
      <c r="AL5586" s="165"/>
      <c r="AN5586" s="165"/>
      <c r="AP5586" s="165"/>
      <c r="AR5586" s="165"/>
      <c r="AT5586" s="165"/>
      <c r="AV5586" s="165"/>
      <c r="AX5586" s="165"/>
      <c r="AZ5586" s="165"/>
      <c r="BB5586" s="165"/>
    </row>
    <row r="5587" spans="1:54" s="174" customFormat="1" ht="18.399999999999999" customHeight="1" x14ac:dyDescent="0.3">
      <c r="A5587" s="182"/>
      <c r="B5587" s="160"/>
      <c r="C5587" s="64"/>
      <c r="D5587" s="161"/>
      <c r="E5587" s="161"/>
      <c r="F5587" s="165"/>
      <c r="H5587" s="165"/>
      <c r="J5587" s="165"/>
      <c r="L5587" s="165"/>
      <c r="N5587" s="165"/>
      <c r="P5587" s="165"/>
      <c r="R5587" s="165"/>
      <c r="T5587" s="165"/>
      <c r="V5587" s="165"/>
      <c r="X5587" s="165"/>
      <c r="Z5587" s="165"/>
      <c r="AB5587" s="165"/>
      <c r="AD5587" s="165"/>
      <c r="AF5587" s="165"/>
      <c r="AH5587" s="165"/>
      <c r="AJ5587" s="165"/>
      <c r="AL5587" s="165"/>
      <c r="AN5587" s="165"/>
      <c r="AP5587" s="165"/>
      <c r="AR5587" s="165"/>
      <c r="AT5587" s="165"/>
      <c r="AV5587" s="165"/>
      <c r="AX5587" s="165"/>
      <c r="AZ5587" s="165"/>
      <c r="BB5587" s="165"/>
    </row>
    <row r="5588" spans="1:54" s="174" customFormat="1" ht="18.399999999999999" customHeight="1" x14ac:dyDescent="0.3">
      <c r="A5588" s="182"/>
      <c r="B5588" s="160"/>
      <c r="C5588" s="64"/>
      <c r="D5588" s="161"/>
      <c r="E5588" s="161"/>
      <c r="H5588" s="165"/>
      <c r="J5588" s="165"/>
      <c r="L5588" s="165"/>
      <c r="N5588" s="165"/>
      <c r="P5588" s="165"/>
      <c r="R5588" s="165"/>
      <c r="T5588" s="165"/>
      <c r="V5588" s="165"/>
      <c r="X5588" s="165"/>
      <c r="Z5588" s="165"/>
      <c r="AB5588" s="165"/>
      <c r="AD5588" s="165"/>
      <c r="AF5588" s="165"/>
      <c r="AH5588" s="165"/>
      <c r="AJ5588" s="165"/>
      <c r="AL5588" s="165"/>
      <c r="AN5588" s="165"/>
      <c r="AP5588" s="165"/>
      <c r="AR5588" s="165"/>
      <c r="AT5588" s="165"/>
      <c r="AV5588" s="165"/>
      <c r="AX5588" s="165"/>
      <c r="AZ5588" s="165"/>
      <c r="BB5588" s="165"/>
    </row>
    <row r="5589" spans="1:54" s="174" customFormat="1" ht="18.399999999999999" customHeight="1" x14ac:dyDescent="0.3">
      <c r="A5589" s="182"/>
      <c r="B5589" s="161"/>
      <c r="C5589" s="89"/>
      <c r="D5589" s="164"/>
      <c r="E5589" s="161"/>
      <c r="H5589" s="165"/>
      <c r="J5589" s="165"/>
      <c r="L5589" s="165"/>
      <c r="N5589" s="165"/>
      <c r="P5589" s="165"/>
      <c r="R5589" s="165"/>
      <c r="T5589" s="165"/>
      <c r="V5589" s="165"/>
      <c r="X5589" s="165"/>
      <c r="Z5589" s="165"/>
      <c r="AB5589" s="165"/>
      <c r="AD5589" s="165"/>
      <c r="AF5589" s="165"/>
      <c r="AH5589" s="165"/>
      <c r="AJ5589" s="165"/>
      <c r="AL5589" s="165"/>
      <c r="AN5589" s="165"/>
      <c r="AP5589" s="165"/>
      <c r="AR5589" s="165"/>
      <c r="AT5589" s="165"/>
      <c r="AV5589" s="165"/>
      <c r="AX5589" s="165"/>
      <c r="AZ5589" s="165"/>
      <c r="BB5589" s="165"/>
    </row>
    <row r="5590" spans="1:54" s="174" customFormat="1" ht="18.399999999999999" customHeight="1" x14ac:dyDescent="0.3">
      <c r="A5590" s="200"/>
      <c r="B5590" s="161"/>
      <c r="C5590" s="89"/>
      <c r="D5590" s="164"/>
      <c r="E5590" s="161"/>
      <c r="H5590" s="165"/>
      <c r="J5590" s="165"/>
      <c r="L5590" s="165"/>
      <c r="N5590" s="165"/>
      <c r="P5590" s="165"/>
      <c r="R5590" s="165"/>
      <c r="T5590" s="165"/>
      <c r="V5590" s="165"/>
      <c r="X5590" s="165"/>
      <c r="Z5590" s="165"/>
      <c r="AB5590" s="165"/>
      <c r="AD5590" s="165"/>
      <c r="AF5590" s="165"/>
      <c r="AH5590" s="165"/>
      <c r="AJ5590" s="165"/>
      <c r="AL5590" s="165"/>
      <c r="AN5590" s="165"/>
      <c r="AP5590" s="165"/>
      <c r="AR5590" s="165"/>
      <c r="AT5590" s="165"/>
      <c r="AV5590" s="165"/>
      <c r="AX5590" s="165"/>
      <c r="AZ5590" s="165"/>
      <c r="BB5590" s="165"/>
    </row>
    <row r="5591" spans="1:54" s="174" customFormat="1" ht="18.399999999999999" customHeight="1" x14ac:dyDescent="0.3">
      <c r="A5591" s="182"/>
      <c r="B5591" s="160"/>
      <c r="C5591" s="64"/>
      <c r="D5591" s="161"/>
      <c r="E5591" s="161"/>
      <c r="F5591" s="165"/>
      <c r="H5591" s="165"/>
      <c r="J5591" s="165"/>
      <c r="L5591" s="165"/>
      <c r="N5591" s="165"/>
      <c r="P5591" s="165"/>
      <c r="R5591" s="165"/>
      <c r="T5591" s="165"/>
      <c r="V5591" s="165"/>
      <c r="X5591" s="165"/>
      <c r="Z5591" s="165"/>
      <c r="AB5591" s="165"/>
      <c r="AD5591" s="165"/>
      <c r="AF5591" s="165"/>
      <c r="AH5591" s="165"/>
      <c r="AJ5591" s="165"/>
      <c r="AL5591" s="165"/>
      <c r="AN5591" s="165"/>
      <c r="AP5591" s="165"/>
      <c r="AR5591" s="165"/>
      <c r="AT5591" s="165"/>
      <c r="AV5591" s="165"/>
      <c r="AX5591" s="165"/>
      <c r="AZ5591" s="165"/>
      <c r="BB5591" s="165"/>
    </row>
    <row r="5592" spans="1:54" s="174" customFormat="1" ht="18.399999999999999" customHeight="1" x14ac:dyDescent="0.3">
      <c r="A5592" s="182"/>
      <c r="B5592" s="160"/>
      <c r="C5592" s="64"/>
      <c r="D5592" s="161"/>
      <c r="E5592" s="161"/>
      <c r="J5592" s="165"/>
      <c r="L5592" s="165"/>
      <c r="N5592" s="165"/>
      <c r="P5592" s="165"/>
      <c r="R5592" s="165"/>
      <c r="T5592" s="165"/>
      <c r="V5592" s="165"/>
      <c r="X5592" s="165"/>
      <c r="Z5592" s="165"/>
      <c r="AB5592" s="165"/>
      <c r="AD5592" s="165"/>
      <c r="AF5592" s="165"/>
      <c r="AH5592" s="165"/>
      <c r="AJ5592" s="165"/>
      <c r="AL5592" s="165"/>
      <c r="AN5592" s="165"/>
      <c r="AP5592" s="165"/>
      <c r="AR5592" s="165"/>
      <c r="AT5592" s="165"/>
      <c r="AV5592" s="165"/>
      <c r="AX5592" s="165"/>
      <c r="AZ5592" s="165"/>
      <c r="BB5592" s="165"/>
    </row>
    <row r="5593" spans="1:54" s="174" customFormat="1" ht="18.399999999999999" customHeight="1" x14ac:dyDescent="0.3">
      <c r="A5593" s="182"/>
      <c r="B5593" s="160"/>
      <c r="C5593" s="64"/>
      <c r="D5593" s="161"/>
      <c r="E5593" s="161"/>
      <c r="H5593" s="165"/>
      <c r="J5593" s="165"/>
      <c r="L5593" s="165"/>
      <c r="N5593" s="165"/>
      <c r="P5593" s="165"/>
      <c r="R5593" s="165"/>
      <c r="T5593" s="165"/>
      <c r="V5593" s="165"/>
      <c r="X5593" s="165"/>
      <c r="Z5593" s="165"/>
      <c r="AB5593" s="165"/>
      <c r="AD5593" s="165"/>
      <c r="AF5593" s="165"/>
      <c r="AH5593" s="165"/>
      <c r="AJ5593" s="165"/>
      <c r="AL5593" s="165"/>
      <c r="AN5593" s="165"/>
      <c r="AP5593" s="165"/>
      <c r="AR5593" s="165"/>
      <c r="AT5593" s="165"/>
      <c r="AV5593" s="165"/>
      <c r="AX5593" s="165"/>
      <c r="AZ5593" s="165"/>
      <c r="BB5593" s="165"/>
    </row>
    <row r="5594" spans="1:54" s="174" customFormat="1" ht="18.399999999999999" customHeight="1" x14ac:dyDescent="0.3">
      <c r="A5594" s="182"/>
      <c r="B5594" s="160"/>
      <c r="C5594" s="64"/>
      <c r="D5594" s="161"/>
      <c r="E5594" s="161"/>
      <c r="F5594" s="165"/>
      <c r="H5594" s="165"/>
      <c r="J5594" s="165"/>
      <c r="L5594" s="165"/>
      <c r="N5594" s="165"/>
      <c r="P5594" s="165"/>
      <c r="R5594" s="165"/>
      <c r="T5594" s="165"/>
      <c r="V5594" s="165"/>
      <c r="X5594" s="165"/>
      <c r="Z5594" s="165"/>
      <c r="AB5594" s="165"/>
      <c r="AD5594" s="165"/>
      <c r="AF5594" s="165"/>
      <c r="AH5594" s="165"/>
      <c r="AJ5594" s="165"/>
      <c r="AL5594" s="165"/>
      <c r="AN5594" s="165"/>
      <c r="AP5594" s="165"/>
      <c r="AR5594" s="165"/>
      <c r="AT5594" s="165"/>
      <c r="AV5594" s="165"/>
      <c r="AX5594" s="165"/>
      <c r="AZ5594" s="165"/>
      <c r="BB5594" s="165"/>
    </row>
    <row r="5595" spans="1:54" s="174" customFormat="1" ht="18.399999999999999" customHeight="1" x14ac:dyDescent="0.3">
      <c r="A5595" s="182"/>
      <c r="B5595" s="160"/>
      <c r="C5595" s="64"/>
      <c r="D5595" s="161"/>
      <c r="E5595" s="161"/>
      <c r="F5595" s="165"/>
      <c r="H5595" s="165"/>
      <c r="J5595" s="165"/>
      <c r="L5595" s="165"/>
      <c r="N5595" s="165"/>
      <c r="P5595" s="165"/>
      <c r="R5595" s="165"/>
      <c r="T5595" s="165"/>
      <c r="V5595" s="165"/>
      <c r="X5595" s="165"/>
      <c r="Z5595" s="165"/>
      <c r="AB5595" s="165"/>
      <c r="AD5595" s="165"/>
      <c r="AF5595" s="165"/>
      <c r="AH5595" s="165"/>
      <c r="AJ5595" s="165"/>
      <c r="AL5595" s="165"/>
      <c r="AN5595" s="165"/>
      <c r="AP5595" s="165"/>
      <c r="AR5595" s="165"/>
      <c r="AT5595" s="165"/>
      <c r="AV5595" s="165"/>
      <c r="AX5595" s="165"/>
      <c r="AZ5595" s="165"/>
      <c r="BB5595" s="165"/>
    </row>
    <row r="5596" spans="1:54" s="174" customFormat="1" ht="18.399999999999999" customHeight="1" x14ac:dyDescent="0.3">
      <c r="A5596" s="200"/>
      <c r="B5596" s="173"/>
      <c r="C5596" s="80"/>
      <c r="D5596" s="161"/>
      <c r="E5596" s="161"/>
      <c r="H5596" s="165"/>
      <c r="J5596" s="165"/>
      <c r="L5596" s="165"/>
      <c r="N5596" s="165"/>
      <c r="P5596" s="165"/>
      <c r="R5596" s="165"/>
      <c r="T5596" s="165"/>
      <c r="V5596" s="165"/>
      <c r="X5596" s="165"/>
      <c r="Z5596" s="165"/>
      <c r="AB5596" s="165"/>
      <c r="AD5596" s="165"/>
      <c r="AF5596" s="165"/>
      <c r="AH5596" s="165"/>
      <c r="AJ5596" s="165"/>
      <c r="AL5596" s="165"/>
      <c r="AN5596" s="165"/>
      <c r="AP5596" s="165"/>
      <c r="AR5596" s="165"/>
      <c r="AT5596" s="165"/>
      <c r="AV5596" s="165"/>
      <c r="AX5596" s="165"/>
      <c r="AZ5596" s="165"/>
      <c r="BB5596" s="165"/>
    </row>
    <row r="5597" spans="1:54" s="174" customFormat="1" ht="18.399999999999999" customHeight="1" x14ac:dyDescent="0.3">
      <c r="A5597" s="182"/>
      <c r="B5597" s="160"/>
      <c r="C5597" s="64"/>
      <c r="D5597" s="161"/>
      <c r="E5597" s="161"/>
      <c r="H5597" s="165"/>
      <c r="J5597" s="165"/>
      <c r="L5597" s="165"/>
      <c r="N5597" s="165"/>
      <c r="P5597" s="165"/>
      <c r="R5597" s="165"/>
      <c r="T5597" s="165"/>
      <c r="V5597" s="165"/>
      <c r="X5597" s="165"/>
      <c r="Z5597" s="165"/>
      <c r="AB5597" s="165"/>
      <c r="AD5597" s="165"/>
      <c r="AF5597" s="165"/>
      <c r="AH5597" s="165"/>
      <c r="AJ5597" s="165"/>
      <c r="AL5597" s="165"/>
      <c r="AN5597" s="165"/>
      <c r="AP5597" s="165"/>
      <c r="AR5597" s="165"/>
      <c r="AT5597" s="165"/>
      <c r="AV5597" s="165"/>
      <c r="AX5597" s="165"/>
      <c r="AZ5597" s="165"/>
      <c r="BB5597" s="165"/>
    </row>
    <row r="5598" spans="1:54" s="174" customFormat="1" ht="18.399999999999999" customHeight="1" x14ac:dyDescent="0.3">
      <c r="A5598" s="182"/>
      <c r="B5598" s="160"/>
      <c r="C5598" s="64"/>
      <c r="D5598" s="161"/>
      <c r="E5598" s="161"/>
      <c r="F5598" s="165"/>
      <c r="H5598" s="165"/>
      <c r="J5598" s="165"/>
      <c r="L5598" s="165"/>
      <c r="N5598" s="165"/>
      <c r="P5598" s="165"/>
      <c r="R5598" s="165"/>
      <c r="T5598" s="165"/>
      <c r="V5598" s="165"/>
      <c r="X5598" s="165"/>
      <c r="Z5598" s="165"/>
      <c r="AB5598" s="165"/>
      <c r="AD5598" s="165"/>
      <c r="AF5598" s="165"/>
      <c r="AH5598" s="165"/>
      <c r="AJ5598" s="165"/>
      <c r="AL5598" s="165"/>
      <c r="AN5598" s="165"/>
      <c r="AP5598" s="165"/>
      <c r="AR5598" s="165"/>
      <c r="AT5598" s="165"/>
      <c r="AV5598" s="165"/>
      <c r="AX5598" s="165"/>
      <c r="AZ5598" s="165"/>
      <c r="BB5598" s="165"/>
    </row>
    <row r="5599" spans="1:54" s="174" customFormat="1" ht="18.399999999999999" customHeight="1" x14ac:dyDescent="0.3">
      <c r="A5599" s="182"/>
      <c r="B5599" s="160"/>
      <c r="C5599" s="64"/>
      <c r="D5599" s="161"/>
      <c r="E5599" s="161"/>
      <c r="F5599" s="165"/>
      <c r="H5599" s="165"/>
      <c r="J5599" s="165"/>
      <c r="L5599" s="165"/>
      <c r="N5599" s="165"/>
      <c r="P5599" s="165"/>
      <c r="R5599" s="165"/>
      <c r="T5599" s="165"/>
      <c r="V5599" s="165"/>
      <c r="X5599" s="165"/>
      <c r="Z5599" s="165"/>
      <c r="AB5599" s="165"/>
      <c r="AD5599" s="165"/>
      <c r="AF5599" s="165"/>
      <c r="AH5599" s="165"/>
      <c r="AJ5599" s="165"/>
      <c r="AL5599" s="165"/>
      <c r="AN5599" s="165"/>
      <c r="AP5599" s="165"/>
      <c r="AR5599" s="165"/>
      <c r="AT5599" s="165"/>
      <c r="AV5599" s="165"/>
      <c r="AX5599" s="165"/>
      <c r="AZ5599" s="165"/>
      <c r="BB5599" s="165"/>
    </row>
    <row r="5600" spans="1:54" s="174" customFormat="1" ht="18.399999999999999" customHeight="1" x14ac:dyDescent="0.3">
      <c r="A5600" s="206"/>
      <c r="B5600" s="161"/>
      <c r="C5600" s="89"/>
      <c r="D5600" s="177"/>
      <c r="E5600" s="161"/>
      <c r="F5600" s="165"/>
      <c r="H5600" s="165"/>
      <c r="J5600" s="165"/>
      <c r="L5600" s="165"/>
      <c r="N5600" s="165"/>
      <c r="P5600" s="165"/>
      <c r="R5600" s="165"/>
      <c r="T5600" s="165"/>
      <c r="V5600" s="165"/>
      <c r="X5600" s="165"/>
      <c r="Z5600" s="165"/>
      <c r="AB5600" s="165"/>
      <c r="AD5600" s="165"/>
      <c r="AF5600" s="165"/>
      <c r="AH5600" s="165"/>
      <c r="AJ5600" s="165"/>
      <c r="AL5600" s="165"/>
      <c r="AN5600" s="165"/>
      <c r="AP5600" s="165"/>
      <c r="AR5600" s="165"/>
      <c r="AT5600" s="165"/>
      <c r="AV5600" s="165"/>
      <c r="AX5600" s="165"/>
      <c r="AZ5600" s="165"/>
      <c r="BB5600" s="165"/>
    </row>
    <row r="5601" spans="1:54" s="174" customFormat="1" ht="18.399999999999999" customHeight="1" x14ac:dyDescent="0.3">
      <c r="A5601" s="206"/>
      <c r="B5601" s="161"/>
      <c r="C5601" s="163"/>
      <c r="D5601" s="161"/>
      <c r="E5601" s="161"/>
      <c r="J5601" s="165"/>
      <c r="L5601" s="165"/>
      <c r="N5601" s="165"/>
      <c r="P5601" s="165"/>
      <c r="R5601" s="165"/>
      <c r="T5601" s="165"/>
      <c r="V5601" s="165"/>
      <c r="X5601" s="165"/>
      <c r="Z5601" s="165"/>
      <c r="AB5601" s="165"/>
      <c r="AD5601" s="165"/>
      <c r="AF5601" s="165"/>
      <c r="AH5601" s="165"/>
      <c r="AJ5601" s="165"/>
      <c r="AL5601" s="165"/>
      <c r="AN5601" s="165"/>
      <c r="AP5601" s="165"/>
      <c r="AR5601" s="165"/>
      <c r="AT5601" s="165"/>
      <c r="AV5601" s="165"/>
      <c r="AX5601" s="165"/>
      <c r="AZ5601" s="165"/>
      <c r="BB5601" s="165"/>
    </row>
    <row r="5602" spans="1:54" s="174" customFormat="1" ht="18.399999999999999" customHeight="1" x14ac:dyDescent="0.3">
      <c r="A5602" s="200"/>
      <c r="B5602" s="173"/>
      <c r="C5602" s="67"/>
      <c r="D5602" s="161"/>
      <c r="E5602" s="161"/>
      <c r="H5602" s="165"/>
      <c r="J5602" s="165"/>
      <c r="L5602" s="165"/>
      <c r="N5602" s="165"/>
      <c r="P5602" s="165"/>
      <c r="R5602" s="165"/>
      <c r="T5602" s="165"/>
      <c r="V5602" s="165"/>
      <c r="X5602" s="165"/>
      <c r="Z5602" s="165"/>
      <c r="AB5602" s="165"/>
      <c r="AD5602" s="165"/>
      <c r="AF5602" s="165"/>
      <c r="AH5602" s="165"/>
      <c r="AJ5602" s="165"/>
      <c r="AL5602" s="165"/>
      <c r="AN5602" s="165"/>
      <c r="AP5602" s="165"/>
      <c r="AR5602" s="165"/>
      <c r="AT5602" s="165"/>
      <c r="AV5602" s="165"/>
      <c r="AX5602" s="165"/>
      <c r="AZ5602" s="165"/>
      <c r="BB5602" s="165"/>
    </row>
    <row r="5603" spans="1:54" s="174" customFormat="1" ht="18.399999999999999" customHeight="1" x14ac:dyDescent="0.3">
      <c r="A5603" s="200"/>
      <c r="B5603" s="173"/>
      <c r="C5603" s="67"/>
      <c r="D5603" s="161"/>
      <c r="E5603" s="161"/>
      <c r="J5603" s="165"/>
      <c r="L5603" s="165"/>
      <c r="N5603" s="165"/>
      <c r="P5603" s="165"/>
      <c r="R5603" s="165"/>
      <c r="T5603" s="165"/>
      <c r="V5603" s="165"/>
      <c r="X5603" s="165"/>
      <c r="Z5603" s="165"/>
      <c r="AB5603" s="165"/>
      <c r="AD5603" s="165"/>
      <c r="AF5603" s="165"/>
      <c r="AH5603" s="165"/>
      <c r="AJ5603" s="165"/>
      <c r="AL5603" s="165"/>
      <c r="AN5603" s="165"/>
      <c r="AP5603" s="165"/>
      <c r="AR5603" s="165"/>
      <c r="AT5603" s="165"/>
      <c r="AV5603" s="165"/>
      <c r="AX5603" s="165"/>
      <c r="AZ5603" s="165"/>
      <c r="BB5603" s="165"/>
    </row>
    <row r="5604" spans="1:54" s="174" customFormat="1" ht="18.399999999999999" customHeight="1" x14ac:dyDescent="0.3">
      <c r="A5604" s="206"/>
      <c r="B5604" s="161"/>
      <c r="C5604" s="89"/>
      <c r="D5604" s="177"/>
      <c r="E5604" s="161"/>
      <c r="H5604" s="165"/>
      <c r="J5604" s="165"/>
      <c r="L5604" s="165"/>
      <c r="N5604" s="165"/>
      <c r="P5604" s="165"/>
      <c r="R5604" s="165"/>
      <c r="T5604" s="165"/>
      <c r="V5604" s="165"/>
      <c r="X5604" s="165"/>
      <c r="Z5604" s="165"/>
      <c r="AB5604" s="165"/>
      <c r="AD5604" s="165"/>
      <c r="AF5604" s="165"/>
      <c r="AH5604" s="165"/>
      <c r="AJ5604" s="165"/>
      <c r="AL5604" s="165"/>
      <c r="AN5604" s="165"/>
      <c r="AP5604" s="165"/>
      <c r="AR5604" s="165"/>
      <c r="AT5604" s="165"/>
      <c r="AV5604" s="165"/>
      <c r="AX5604" s="165"/>
      <c r="AZ5604" s="165"/>
      <c r="BB5604" s="165"/>
    </row>
    <row r="5605" spans="1:54" s="174" customFormat="1" ht="18.399999999999999" customHeight="1" x14ac:dyDescent="0.3">
      <c r="A5605" s="206"/>
      <c r="B5605" s="161"/>
      <c r="C5605" s="89"/>
      <c r="D5605" s="177"/>
      <c r="E5605" s="161"/>
      <c r="H5605" s="165"/>
      <c r="J5605" s="165"/>
      <c r="L5605" s="165"/>
      <c r="N5605" s="165"/>
      <c r="P5605" s="165"/>
      <c r="R5605" s="165"/>
      <c r="T5605" s="165"/>
      <c r="V5605" s="165"/>
      <c r="X5605" s="165"/>
      <c r="Z5605" s="165"/>
      <c r="AB5605" s="165"/>
      <c r="AD5605" s="165"/>
      <c r="AF5605" s="165"/>
      <c r="AH5605" s="165"/>
      <c r="AJ5605" s="165"/>
      <c r="AL5605" s="165"/>
      <c r="AN5605" s="165"/>
      <c r="AP5605" s="165"/>
      <c r="AR5605" s="165"/>
      <c r="AT5605" s="165"/>
      <c r="AV5605" s="165"/>
      <c r="AX5605" s="165"/>
      <c r="AZ5605" s="165"/>
      <c r="BB5605" s="165"/>
    </row>
    <row r="5606" spans="1:54" s="174" customFormat="1" ht="18.399999999999999" customHeight="1" x14ac:dyDescent="0.3">
      <c r="A5606" s="206"/>
      <c r="B5606" s="161"/>
      <c r="C5606" s="89"/>
      <c r="D5606" s="177"/>
      <c r="E5606" s="161"/>
      <c r="H5606" s="165"/>
      <c r="J5606" s="165"/>
      <c r="L5606" s="165"/>
      <c r="N5606" s="165"/>
      <c r="P5606" s="165"/>
      <c r="R5606" s="165"/>
      <c r="T5606" s="165"/>
      <c r="V5606" s="165"/>
      <c r="X5606" s="165"/>
      <c r="Z5606" s="165"/>
      <c r="AB5606" s="165"/>
      <c r="AD5606" s="165"/>
      <c r="AF5606" s="165"/>
      <c r="AH5606" s="165"/>
      <c r="AJ5606" s="165"/>
      <c r="AL5606" s="165"/>
      <c r="AN5606" s="165"/>
      <c r="AP5606" s="165"/>
      <c r="AR5606" s="165"/>
      <c r="AT5606" s="165"/>
      <c r="AV5606" s="165"/>
      <c r="AX5606" s="165"/>
      <c r="AZ5606" s="165"/>
      <c r="BB5606" s="165"/>
    </row>
    <row r="5607" spans="1:54" s="174" customFormat="1" ht="18.399999999999999" customHeight="1" x14ac:dyDescent="0.3">
      <c r="A5607" s="182"/>
      <c r="B5607" s="161"/>
      <c r="C5607" s="64"/>
      <c r="D5607" s="161"/>
      <c r="E5607" s="161"/>
      <c r="H5607" s="165"/>
      <c r="J5607" s="165"/>
      <c r="L5607" s="165"/>
      <c r="N5607" s="165"/>
      <c r="P5607" s="165"/>
      <c r="R5607" s="165"/>
      <c r="T5607" s="165"/>
      <c r="V5607" s="165"/>
      <c r="X5607" s="165"/>
      <c r="Z5607" s="165"/>
      <c r="AB5607" s="165"/>
      <c r="AD5607" s="165"/>
      <c r="AF5607" s="165"/>
      <c r="AH5607" s="165"/>
      <c r="AJ5607" s="165"/>
      <c r="AL5607" s="165"/>
      <c r="AN5607" s="165"/>
      <c r="AP5607" s="165"/>
      <c r="AR5607" s="165"/>
      <c r="AT5607" s="165"/>
      <c r="AV5607" s="165"/>
      <c r="AX5607" s="165"/>
      <c r="AZ5607" s="165"/>
      <c r="BB5607" s="165"/>
    </row>
    <row r="5608" spans="1:54" s="174" customFormat="1" ht="18.399999999999999" customHeight="1" x14ac:dyDescent="0.3">
      <c r="A5608" s="206"/>
      <c r="B5608" s="161"/>
      <c r="C5608" s="89"/>
      <c r="D5608" s="177"/>
      <c r="E5608" s="161"/>
      <c r="P5608" s="165"/>
      <c r="R5608" s="165"/>
      <c r="T5608" s="165"/>
      <c r="V5608" s="165"/>
      <c r="X5608" s="165"/>
      <c r="Z5608" s="165"/>
      <c r="AB5608" s="165"/>
      <c r="AD5608" s="165"/>
      <c r="AF5608" s="165"/>
      <c r="AH5608" s="165"/>
      <c r="AJ5608" s="165"/>
      <c r="AL5608" s="165"/>
      <c r="AN5608" s="165"/>
      <c r="AP5608" s="165"/>
      <c r="AR5608" s="165"/>
      <c r="AT5608" s="165"/>
      <c r="AV5608" s="165"/>
      <c r="AX5608" s="165"/>
      <c r="AZ5608" s="165"/>
      <c r="BB5608" s="165"/>
    </row>
    <row r="5609" spans="1:54" s="174" customFormat="1" ht="18.399999999999999" customHeight="1" x14ac:dyDescent="0.3">
      <c r="A5609" s="182"/>
      <c r="B5609" s="161"/>
      <c r="C5609" s="89"/>
      <c r="D5609" s="164"/>
      <c r="E5609" s="161"/>
      <c r="H5609" s="165"/>
      <c r="J5609" s="165"/>
      <c r="L5609" s="165"/>
      <c r="N5609" s="165"/>
      <c r="P5609" s="165"/>
      <c r="R5609" s="165"/>
      <c r="T5609" s="165"/>
      <c r="V5609" s="165"/>
      <c r="X5609" s="165"/>
      <c r="Z5609" s="165"/>
      <c r="AB5609" s="165"/>
      <c r="AD5609" s="165"/>
      <c r="AF5609" s="165"/>
      <c r="AH5609" s="165"/>
      <c r="AJ5609" s="165"/>
      <c r="AL5609" s="165"/>
      <c r="AN5609" s="165"/>
      <c r="AP5609" s="165"/>
      <c r="AR5609" s="165"/>
      <c r="AT5609" s="165"/>
      <c r="AV5609" s="165"/>
      <c r="AX5609" s="165"/>
      <c r="AZ5609" s="165"/>
      <c r="BB5609" s="165"/>
    </row>
    <row r="5610" spans="1:54" s="174" customFormat="1" ht="18.399999999999999" customHeight="1" x14ac:dyDescent="0.3">
      <c r="A5610" s="182"/>
      <c r="B5610" s="161"/>
      <c r="C5610" s="89"/>
      <c r="D5610" s="164"/>
      <c r="E5610" s="161"/>
      <c r="H5610" s="165"/>
      <c r="J5610" s="165"/>
      <c r="L5610" s="165"/>
      <c r="N5610" s="165"/>
      <c r="P5610" s="165"/>
      <c r="R5610" s="165"/>
      <c r="T5610" s="165"/>
      <c r="V5610" s="165"/>
      <c r="X5610" s="165"/>
      <c r="Z5610" s="165"/>
      <c r="AB5610" s="165"/>
      <c r="AD5610" s="165"/>
      <c r="AF5610" s="165"/>
      <c r="AH5610" s="165"/>
      <c r="AJ5610" s="165"/>
      <c r="AL5610" s="165"/>
      <c r="AN5610" s="165"/>
      <c r="AP5610" s="165"/>
      <c r="AR5610" s="165"/>
      <c r="AT5610" s="165"/>
      <c r="AV5610" s="165"/>
      <c r="AX5610" s="165"/>
      <c r="AZ5610" s="165"/>
      <c r="BB5610" s="165"/>
    </row>
    <row r="5611" spans="1:54" s="174" customFormat="1" ht="18.399999999999999" customHeight="1" x14ac:dyDescent="0.3">
      <c r="A5611" s="182"/>
      <c r="B5611" s="160"/>
      <c r="C5611" s="64"/>
      <c r="D5611" s="161"/>
      <c r="E5611" s="161"/>
      <c r="H5611" s="165"/>
      <c r="J5611" s="165"/>
      <c r="L5611" s="165"/>
      <c r="N5611" s="165"/>
      <c r="P5611" s="165"/>
      <c r="R5611" s="165"/>
      <c r="T5611" s="165"/>
      <c r="V5611" s="165"/>
      <c r="X5611" s="165"/>
      <c r="Z5611" s="165"/>
      <c r="AB5611" s="165"/>
      <c r="AD5611" s="165"/>
      <c r="AF5611" s="165"/>
      <c r="AH5611" s="165"/>
      <c r="AJ5611" s="165"/>
      <c r="AL5611" s="165"/>
      <c r="AN5611" s="165"/>
      <c r="AP5611" s="165"/>
      <c r="AR5611" s="165"/>
      <c r="AT5611" s="165"/>
      <c r="AV5611" s="165"/>
      <c r="AX5611" s="165"/>
      <c r="AZ5611" s="165"/>
      <c r="BB5611" s="165"/>
    </row>
    <row r="5612" spans="1:54" s="174" customFormat="1" ht="18.399999999999999" customHeight="1" x14ac:dyDescent="0.3">
      <c r="A5612" s="182"/>
      <c r="B5612" s="160"/>
      <c r="C5612" s="64"/>
      <c r="D5612" s="161"/>
      <c r="E5612" s="161"/>
      <c r="P5612" s="165"/>
      <c r="R5612" s="165"/>
      <c r="T5612" s="165"/>
      <c r="V5612" s="165"/>
      <c r="X5612" s="165"/>
      <c r="Z5612" s="165"/>
      <c r="AB5612" s="165"/>
      <c r="AD5612" s="165"/>
      <c r="AF5612" s="165"/>
      <c r="AH5612" s="165"/>
      <c r="AJ5612" s="165"/>
      <c r="AL5612" s="165"/>
      <c r="AN5612" s="165"/>
      <c r="AP5612" s="165"/>
      <c r="AR5612" s="165"/>
      <c r="AT5612" s="165"/>
      <c r="AV5612" s="165"/>
      <c r="AX5612" s="165"/>
      <c r="AZ5612" s="165"/>
      <c r="BB5612" s="165"/>
    </row>
    <row r="5613" spans="1:54" s="174" customFormat="1" ht="18.399999999999999" customHeight="1" x14ac:dyDescent="0.3">
      <c r="A5613" s="182"/>
      <c r="B5613" s="160"/>
      <c r="C5613" s="64"/>
      <c r="D5613" s="161"/>
      <c r="E5613" s="161"/>
      <c r="H5613" s="165"/>
      <c r="J5613" s="165"/>
      <c r="L5613" s="165"/>
      <c r="N5613" s="165"/>
      <c r="P5613" s="165"/>
      <c r="R5613" s="165"/>
      <c r="T5613" s="165"/>
      <c r="V5613" s="165"/>
      <c r="X5613" s="165"/>
      <c r="Z5613" s="165"/>
      <c r="AB5613" s="165"/>
      <c r="AD5613" s="165"/>
      <c r="AF5613" s="165"/>
      <c r="AH5613" s="165"/>
      <c r="AJ5613" s="165"/>
      <c r="AL5613" s="165"/>
      <c r="AN5613" s="165"/>
      <c r="AP5613" s="165"/>
      <c r="AR5613" s="165"/>
      <c r="AT5613" s="165"/>
      <c r="AV5613" s="165"/>
      <c r="AX5613" s="165"/>
      <c r="AZ5613" s="165"/>
      <c r="BB5613" s="165"/>
    </row>
    <row r="5614" spans="1:54" s="174" customFormat="1" ht="18.399999999999999" customHeight="1" x14ac:dyDescent="0.3">
      <c r="A5614" s="182"/>
      <c r="B5614" s="160"/>
      <c r="C5614" s="64"/>
      <c r="D5614" s="161"/>
      <c r="E5614" s="161"/>
      <c r="H5614" s="165"/>
      <c r="J5614" s="165"/>
      <c r="L5614" s="165"/>
      <c r="N5614" s="165"/>
      <c r="P5614" s="165"/>
      <c r="R5614" s="165"/>
      <c r="T5614" s="165"/>
      <c r="V5614" s="165"/>
      <c r="X5614" s="165"/>
      <c r="Z5614" s="165"/>
      <c r="AB5614" s="165"/>
      <c r="AD5614" s="165"/>
      <c r="AF5614" s="165"/>
      <c r="AH5614" s="165"/>
      <c r="AJ5614" s="165"/>
      <c r="AL5614" s="165"/>
      <c r="AN5614" s="165"/>
      <c r="AP5614" s="165"/>
      <c r="AR5614" s="165"/>
      <c r="AT5614" s="165"/>
      <c r="AV5614" s="165"/>
      <c r="AX5614" s="165"/>
      <c r="AZ5614" s="165"/>
      <c r="BB5614" s="165"/>
    </row>
    <row r="5615" spans="1:54" s="174" customFormat="1" ht="18.399999999999999" customHeight="1" x14ac:dyDescent="0.3">
      <c r="A5615" s="182"/>
      <c r="B5615" s="160"/>
      <c r="C5615" s="64"/>
      <c r="D5615" s="161"/>
      <c r="E5615" s="161"/>
      <c r="F5615" s="165"/>
      <c r="H5615" s="165"/>
      <c r="J5615" s="165"/>
      <c r="L5615" s="165"/>
      <c r="N5615" s="165"/>
      <c r="P5615" s="165"/>
      <c r="R5615" s="165"/>
      <c r="T5615" s="165"/>
      <c r="V5615" s="165"/>
      <c r="X5615" s="165"/>
      <c r="Z5615" s="165"/>
      <c r="AB5615" s="165"/>
      <c r="AD5615" s="165"/>
      <c r="AF5615" s="165"/>
      <c r="AH5615" s="165"/>
      <c r="AJ5615" s="165"/>
      <c r="AL5615" s="165"/>
      <c r="AN5615" s="165"/>
      <c r="AP5615" s="165"/>
      <c r="AR5615" s="165"/>
      <c r="AT5615" s="165"/>
      <c r="AV5615" s="165"/>
      <c r="AX5615" s="165"/>
      <c r="AZ5615" s="165"/>
      <c r="BB5615" s="165"/>
    </row>
    <row r="5616" spans="1:54" s="174" customFormat="1" ht="18.399999999999999" customHeight="1" x14ac:dyDescent="0.3">
      <c r="A5616" s="182"/>
      <c r="B5616" s="160"/>
      <c r="C5616" s="64"/>
      <c r="D5616" s="161"/>
      <c r="E5616" s="161"/>
      <c r="P5616" s="165"/>
      <c r="R5616" s="165"/>
      <c r="T5616" s="165"/>
      <c r="V5616" s="165"/>
      <c r="X5616" s="165"/>
      <c r="Z5616" s="165"/>
      <c r="AB5616" s="165"/>
      <c r="AD5616" s="165"/>
      <c r="AF5616" s="165"/>
      <c r="AH5616" s="165"/>
      <c r="AJ5616" s="165"/>
      <c r="AL5616" s="165"/>
      <c r="AN5616" s="165"/>
      <c r="AP5616" s="165"/>
      <c r="AR5616" s="165"/>
      <c r="AT5616" s="165"/>
      <c r="AV5616" s="165"/>
      <c r="AX5616" s="165"/>
      <c r="AZ5616" s="165"/>
      <c r="BB5616" s="165"/>
    </row>
    <row r="5617" spans="1:54" ht="18.399999999999999" customHeight="1" x14ac:dyDescent="0.3">
      <c r="A5617" s="182"/>
      <c r="B5617" s="160"/>
      <c r="C5617" s="64"/>
      <c r="D5617" s="161"/>
      <c r="F5617" s="174"/>
    </row>
    <row r="5618" spans="1:54" s="174" customFormat="1" ht="18.399999999999999" customHeight="1" x14ac:dyDescent="0.3">
      <c r="A5618" s="182"/>
      <c r="B5618" s="160"/>
      <c r="C5618" s="64"/>
      <c r="D5618" s="161"/>
      <c r="E5618" s="161"/>
      <c r="H5618" s="165"/>
      <c r="J5618" s="165"/>
      <c r="L5618" s="165"/>
      <c r="N5618" s="165"/>
      <c r="P5618" s="165"/>
      <c r="R5618" s="165"/>
      <c r="T5618" s="165"/>
      <c r="V5618" s="165"/>
      <c r="X5618" s="165"/>
      <c r="Z5618" s="165"/>
      <c r="AB5618" s="165"/>
      <c r="AD5618" s="165"/>
      <c r="AF5618" s="165"/>
      <c r="AH5618" s="165"/>
      <c r="AJ5618" s="165"/>
      <c r="AL5618" s="165"/>
      <c r="AN5618" s="165"/>
      <c r="AP5618" s="165"/>
      <c r="AR5618" s="165"/>
      <c r="AT5618" s="165"/>
      <c r="AV5618" s="165"/>
      <c r="AX5618" s="165"/>
      <c r="AZ5618" s="165"/>
      <c r="BB5618" s="165"/>
    </row>
    <row r="5619" spans="1:54" s="174" customFormat="1" ht="18.399999999999999" customHeight="1" x14ac:dyDescent="0.3">
      <c r="A5619" s="182"/>
      <c r="B5619" s="160"/>
      <c r="C5619" s="64"/>
      <c r="D5619" s="161"/>
      <c r="E5619" s="161"/>
      <c r="J5619" s="165"/>
      <c r="L5619" s="165"/>
      <c r="N5619" s="165"/>
      <c r="P5619" s="165"/>
      <c r="R5619" s="165"/>
      <c r="T5619" s="165"/>
      <c r="V5619" s="165"/>
      <c r="X5619" s="165"/>
      <c r="Z5619" s="165"/>
      <c r="AB5619" s="165"/>
      <c r="AD5619" s="165"/>
      <c r="AF5619" s="165"/>
      <c r="AH5619" s="165"/>
      <c r="AJ5619" s="165"/>
      <c r="AL5619" s="165"/>
      <c r="AN5619" s="165"/>
      <c r="AP5619" s="165"/>
      <c r="AR5619" s="165"/>
      <c r="AT5619" s="165"/>
      <c r="AV5619" s="165"/>
      <c r="AX5619" s="165"/>
      <c r="AZ5619" s="165"/>
      <c r="BB5619" s="165"/>
    </row>
    <row r="5620" spans="1:54" s="174" customFormat="1" ht="18.399999999999999" customHeight="1" x14ac:dyDescent="0.3">
      <c r="A5620" s="182"/>
      <c r="B5620" s="160"/>
      <c r="C5620" s="64"/>
      <c r="D5620" s="161"/>
      <c r="E5620" s="161"/>
      <c r="H5620" s="165"/>
      <c r="J5620" s="165"/>
      <c r="L5620" s="165"/>
      <c r="N5620" s="165"/>
      <c r="P5620" s="165"/>
      <c r="R5620" s="165"/>
      <c r="T5620" s="165"/>
      <c r="V5620" s="165"/>
      <c r="X5620" s="165"/>
      <c r="Z5620" s="165"/>
      <c r="AB5620" s="165"/>
      <c r="AD5620" s="165"/>
      <c r="AF5620" s="165"/>
      <c r="AH5620" s="165"/>
      <c r="AJ5620" s="165"/>
      <c r="AL5620" s="165"/>
      <c r="AN5620" s="165"/>
      <c r="AP5620" s="165"/>
      <c r="AR5620" s="165"/>
      <c r="AT5620" s="165"/>
      <c r="AV5620" s="165"/>
      <c r="AX5620" s="165"/>
      <c r="AZ5620" s="165"/>
      <c r="BB5620" s="165"/>
    </row>
    <row r="5621" spans="1:54" ht="18.399999999999999" customHeight="1" x14ac:dyDescent="0.3">
      <c r="A5621" s="182"/>
      <c r="B5621" s="160"/>
      <c r="C5621" s="64"/>
      <c r="D5621" s="161"/>
    </row>
    <row r="5622" spans="1:54" s="174" customFormat="1" ht="18.399999999999999" customHeight="1" x14ac:dyDescent="0.3">
      <c r="A5622" s="182"/>
      <c r="B5622" s="160"/>
      <c r="C5622" s="64"/>
      <c r="D5622" s="161"/>
      <c r="E5622" s="161"/>
      <c r="H5622" s="165"/>
      <c r="J5622" s="165"/>
      <c r="L5622" s="165"/>
      <c r="N5622" s="165"/>
      <c r="P5622" s="165"/>
      <c r="R5622" s="165"/>
      <c r="T5622" s="165"/>
      <c r="V5622" s="165"/>
      <c r="X5622" s="165"/>
      <c r="Z5622" s="165"/>
      <c r="AB5622" s="165"/>
      <c r="AD5622" s="165"/>
      <c r="AF5622" s="165"/>
      <c r="AH5622" s="165"/>
      <c r="AJ5622" s="165"/>
      <c r="AL5622" s="165"/>
      <c r="AN5622" s="165"/>
      <c r="AP5622" s="165"/>
      <c r="AR5622" s="165"/>
      <c r="AT5622" s="165"/>
      <c r="AV5622" s="165"/>
      <c r="AX5622" s="165"/>
      <c r="AZ5622" s="165"/>
      <c r="BB5622" s="165"/>
    </row>
    <row r="5623" spans="1:54" s="174" customFormat="1" ht="18.399999999999999" customHeight="1" x14ac:dyDescent="0.3">
      <c r="A5623" s="182"/>
      <c r="B5623" s="160"/>
      <c r="C5623" s="64"/>
      <c r="D5623" s="161"/>
      <c r="E5623" s="161"/>
      <c r="F5623" s="165"/>
      <c r="H5623" s="165"/>
      <c r="J5623" s="165"/>
      <c r="L5623" s="165"/>
      <c r="N5623" s="165"/>
      <c r="P5623" s="165"/>
      <c r="R5623" s="165"/>
      <c r="T5623" s="165"/>
      <c r="V5623" s="165"/>
      <c r="X5623" s="165"/>
      <c r="Z5623" s="165"/>
      <c r="AB5623" s="165"/>
      <c r="AD5623" s="165"/>
      <c r="AF5623" s="165"/>
      <c r="AH5623" s="165"/>
      <c r="AJ5623" s="165"/>
      <c r="AL5623" s="165"/>
      <c r="AN5623" s="165"/>
      <c r="AP5623" s="165"/>
      <c r="AR5623" s="165"/>
      <c r="AT5623" s="165"/>
      <c r="AV5623" s="165"/>
      <c r="AX5623" s="165"/>
      <c r="AZ5623" s="165"/>
      <c r="BB5623" s="165"/>
    </row>
    <row r="5624" spans="1:54" s="174" customFormat="1" ht="18.399999999999999" customHeight="1" x14ac:dyDescent="0.3">
      <c r="A5624" s="182"/>
      <c r="B5624" s="160"/>
      <c r="C5624" s="64"/>
      <c r="D5624" s="161"/>
      <c r="E5624" s="161"/>
      <c r="F5624" s="165"/>
      <c r="H5624" s="165"/>
      <c r="J5624" s="165"/>
      <c r="L5624" s="165"/>
      <c r="N5624" s="165"/>
      <c r="P5624" s="165"/>
      <c r="R5624" s="165"/>
      <c r="T5624" s="165"/>
      <c r="V5624" s="165"/>
      <c r="X5624" s="165"/>
      <c r="Z5624" s="165"/>
      <c r="AB5624" s="165"/>
      <c r="AD5624" s="165"/>
      <c r="AF5624" s="165"/>
      <c r="AH5624" s="165"/>
      <c r="AJ5624" s="165"/>
      <c r="AL5624" s="165"/>
      <c r="AN5624" s="165"/>
      <c r="AP5624" s="165"/>
      <c r="AR5624" s="165"/>
      <c r="AT5624" s="165"/>
      <c r="AV5624" s="165"/>
      <c r="AX5624" s="165"/>
      <c r="AZ5624" s="165"/>
      <c r="BB5624" s="165"/>
    </row>
    <row r="5625" spans="1:54" s="174" customFormat="1" ht="18.399999999999999" customHeight="1" x14ac:dyDescent="0.3">
      <c r="A5625" s="182"/>
      <c r="B5625" s="160"/>
      <c r="C5625" s="64"/>
      <c r="D5625" s="161"/>
      <c r="E5625" s="161"/>
      <c r="F5625" s="165"/>
      <c r="H5625" s="165"/>
      <c r="J5625" s="165"/>
      <c r="L5625" s="165"/>
      <c r="N5625" s="165"/>
      <c r="P5625" s="165"/>
      <c r="R5625" s="165"/>
      <c r="T5625" s="165"/>
      <c r="V5625" s="165"/>
      <c r="X5625" s="165"/>
      <c r="Z5625" s="165"/>
      <c r="AB5625" s="165"/>
      <c r="AD5625" s="165"/>
      <c r="AF5625" s="165"/>
      <c r="AH5625" s="165"/>
      <c r="AJ5625" s="165"/>
      <c r="AL5625" s="165"/>
      <c r="AN5625" s="165"/>
      <c r="AP5625" s="165"/>
      <c r="AR5625" s="165"/>
      <c r="AT5625" s="165"/>
      <c r="AV5625" s="165"/>
      <c r="AX5625" s="165"/>
      <c r="AZ5625" s="165"/>
      <c r="BB5625" s="165"/>
    </row>
    <row r="5626" spans="1:54" s="174" customFormat="1" ht="18.399999999999999" customHeight="1" x14ac:dyDescent="0.3">
      <c r="A5626" s="182"/>
      <c r="B5626" s="160"/>
      <c r="C5626" s="64"/>
      <c r="D5626" s="161"/>
      <c r="E5626" s="161"/>
      <c r="H5626" s="165"/>
      <c r="J5626" s="165"/>
      <c r="L5626" s="165"/>
      <c r="N5626" s="165"/>
      <c r="P5626" s="165"/>
      <c r="R5626" s="165"/>
      <c r="T5626" s="165"/>
      <c r="V5626" s="165"/>
      <c r="X5626" s="165"/>
      <c r="Z5626" s="165"/>
      <c r="AB5626" s="165"/>
      <c r="AD5626" s="165"/>
      <c r="AF5626" s="165"/>
      <c r="AH5626" s="165"/>
      <c r="AJ5626" s="165"/>
      <c r="AL5626" s="165"/>
      <c r="AN5626" s="165"/>
      <c r="AP5626" s="165"/>
      <c r="AR5626" s="165"/>
      <c r="AT5626" s="165"/>
      <c r="AV5626" s="165"/>
      <c r="AX5626" s="165"/>
      <c r="AZ5626" s="165"/>
      <c r="BB5626" s="165"/>
    </row>
    <row r="5627" spans="1:54" s="174" customFormat="1" ht="18.399999999999999" customHeight="1" x14ac:dyDescent="0.3">
      <c r="A5627" s="182"/>
      <c r="B5627" s="160"/>
      <c r="C5627" s="64"/>
      <c r="D5627" s="161"/>
      <c r="E5627" s="161"/>
      <c r="H5627" s="165"/>
      <c r="J5627" s="165"/>
      <c r="L5627" s="165"/>
      <c r="N5627" s="165"/>
      <c r="P5627" s="165"/>
      <c r="R5627" s="165"/>
      <c r="T5627" s="165"/>
      <c r="V5627" s="165"/>
      <c r="X5627" s="165"/>
      <c r="Z5627" s="165"/>
      <c r="AB5627" s="165"/>
      <c r="AD5627" s="165"/>
      <c r="AF5627" s="165"/>
      <c r="AH5627" s="165"/>
      <c r="AJ5627" s="165"/>
      <c r="AL5627" s="165"/>
      <c r="AN5627" s="165"/>
      <c r="AP5627" s="165"/>
      <c r="AR5627" s="165"/>
      <c r="AT5627" s="165"/>
      <c r="AV5627" s="165"/>
      <c r="AX5627" s="165"/>
      <c r="AZ5627" s="165"/>
      <c r="BB5627" s="165"/>
    </row>
    <row r="5628" spans="1:54" s="174" customFormat="1" ht="18.399999999999999" customHeight="1" x14ac:dyDescent="0.3">
      <c r="A5628" s="182"/>
      <c r="B5628" s="160"/>
      <c r="C5628" s="64"/>
      <c r="D5628" s="161"/>
      <c r="E5628" s="161"/>
      <c r="L5628" s="165"/>
      <c r="N5628" s="165"/>
      <c r="P5628" s="165"/>
      <c r="R5628" s="165"/>
      <c r="T5628" s="165"/>
      <c r="V5628" s="165"/>
      <c r="X5628" s="165"/>
      <c r="Z5628" s="165"/>
      <c r="AB5628" s="165"/>
      <c r="AD5628" s="165"/>
      <c r="AF5628" s="165"/>
      <c r="AH5628" s="165"/>
      <c r="AJ5628" s="165"/>
      <c r="AL5628" s="165"/>
      <c r="AN5628" s="165"/>
      <c r="AP5628" s="165"/>
      <c r="AR5628" s="165"/>
      <c r="AT5628" s="165"/>
      <c r="AV5628" s="165"/>
      <c r="AX5628" s="165"/>
      <c r="AZ5628" s="165"/>
      <c r="BB5628" s="165"/>
    </row>
    <row r="5629" spans="1:54" s="174" customFormat="1" ht="18.399999999999999" customHeight="1" x14ac:dyDescent="0.3">
      <c r="A5629" s="182"/>
      <c r="B5629" s="160"/>
      <c r="C5629" s="64"/>
      <c r="D5629" s="161"/>
      <c r="E5629" s="161"/>
      <c r="F5629" s="165"/>
      <c r="H5629" s="165"/>
      <c r="J5629" s="165"/>
      <c r="L5629" s="165"/>
      <c r="N5629" s="165"/>
      <c r="P5629" s="165"/>
      <c r="R5629" s="165"/>
      <c r="T5629" s="165"/>
      <c r="V5629" s="165"/>
      <c r="X5629" s="165"/>
      <c r="Z5629" s="165"/>
      <c r="AB5629" s="165"/>
      <c r="AD5629" s="165"/>
      <c r="AF5629" s="165"/>
      <c r="AH5629" s="165"/>
      <c r="AJ5629" s="165"/>
      <c r="AL5629" s="165"/>
      <c r="AN5629" s="165"/>
      <c r="AP5629" s="165"/>
      <c r="AR5629" s="165"/>
      <c r="AT5629" s="165"/>
      <c r="AV5629" s="165"/>
      <c r="AX5629" s="165"/>
      <c r="AZ5629" s="165"/>
      <c r="BB5629" s="165"/>
    </row>
    <row r="5630" spans="1:54" s="174" customFormat="1" ht="18.399999999999999" customHeight="1" x14ac:dyDescent="0.3">
      <c r="A5630" s="206"/>
      <c r="B5630" s="161"/>
      <c r="C5630" s="64"/>
      <c r="D5630" s="177"/>
      <c r="E5630" s="161"/>
      <c r="H5630" s="165"/>
      <c r="J5630" s="165"/>
      <c r="L5630" s="165"/>
      <c r="N5630" s="165"/>
      <c r="P5630" s="165"/>
      <c r="R5630" s="165"/>
      <c r="T5630" s="165"/>
      <c r="V5630" s="165"/>
      <c r="X5630" s="165"/>
      <c r="Z5630" s="165"/>
      <c r="AB5630" s="165"/>
      <c r="AD5630" s="165"/>
      <c r="AF5630" s="165"/>
      <c r="AH5630" s="165"/>
      <c r="AJ5630" s="165"/>
      <c r="AL5630" s="165"/>
      <c r="AN5630" s="165"/>
      <c r="AP5630" s="165"/>
      <c r="AR5630" s="165"/>
      <c r="AT5630" s="165"/>
      <c r="AV5630" s="165"/>
      <c r="AX5630" s="165"/>
      <c r="AZ5630" s="165"/>
      <c r="BB5630" s="165"/>
    </row>
    <row r="5631" spans="1:54" s="174" customFormat="1" ht="18.399999999999999" customHeight="1" x14ac:dyDescent="0.3">
      <c r="A5631" s="200"/>
      <c r="B5631" s="173"/>
      <c r="C5631" s="67"/>
      <c r="D5631" s="161"/>
      <c r="E5631" s="161"/>
      <c r="H5631" s="165"/>
      <c r="J5631" s="165"/>
      <c r="L5631" s="165"/>
      <c r="N5631" s="165"/>
      <c r="P5631" s="165"/>
      <c r="R5631" s="165"/>
      <c r="T5631" s="165"/>
      <c r="V5631" s="165"/>
      <c r="X5631" s="165"/>
      <c r="Z5631" s="165"/>
      <c r="AB5631" s="165"/>
      <c r="AD5631" s="165"/>
      <c r="AF5631" s="165"/>
      <c r="AH5631" s="165"/>
      <c r="AJ5631" s="165"/>
      <c r="AL5631" s="165"/>
      <c r="AN5631" s="165"/>
      <c r="AP5631" s="165"/>
      <c r="AR5631" s="165"/>
      <c r="AT5631" s="165"/>
      <c r="AV5631" s="165"/>
      <c r="AX5631" s="165"/>
      <c r="AZ5631" s="165"/>
      <c r="BB5631" s="165"/>
    </row>
    <row r="5632" spans="1:54" s="174" customFormat="1" ht="18.399999999999999" customHeight="1" x14ac:dyDescent="0.3">
      <c r="A5632" s="182"/>
      <c r="B5632" s="160"/>
      <c r="C5632" s="64"/>
      <c r="D5632" s="161"/>
      <c r="E5632" s="161"/>
      <c r="H5632" s="165"/>
      <c r="J5632" s="165"/>
      <c r="L5632" s="165"/>
      <c r="N5632" s="165"/>
      <c r="P5632" s="165"/>
      <c r="R5632" s="165"/>
      <c r="T5632" s="165"/>
      <c r="V5632" s="165"/>
      <c r="X5632" s="165"/>
      <c r="Z5632" s="165"/>
      <c r="AB5632" s="165"/>
      <c r="AD5632" s="165"/>
      <c r="AF5632" s="165"/>
      <c r="AH5632" s="165"/>
      <c r="AJ5632" s="165"/>
      <c r="AL5632" s="165"/>
      <c r="AN5632" s="165"/>
      <c r="AP5632" s="165"/>
      <c r="AR5632" s="165"/>
      <c r="AT5632" s="165"/>
      <c r="AV5632" s="165"/>
      <c r="AX5632" s="165"/>
      <c r="AZ5632" s="165"/>
      <c r="BB5632" s="165"/>
    </row>
    <row r="5633" spans="1:54" s="174" customFormat="1" ht="18.399999999999999" customHeight="1" x14ac:dyDescent="0.3">
      <c r="A5633" s="182"/>
      <c r="B5633" s="160"/>
      <c r="C5633" s="64"/>
      <c r="D5633" s="161"/>
      <c r="E5633" s="161"/>
      <c r="H5633" s="178"/>
      <c r="J5633" s="165"/>
      <c r="L5633" s="165"/>
      <c r="N5633" s="165"/>
      <c r="P5633" s="165"/>
      <c r="R5633" s="165"/>
      <c r="T5633" s="165"/>
      <c r="V5633" s="165"/>
      <c r="X5633" s="165"/>
      <c r="Z5633" s="165"/>
      <c r="AB5633" s="165"/>
      <c r="AD5633" s="165"/>
      <c r="AF5633" s="165"/>
      <c r="AH5633" s="165"/>
      <c r="AJ5633" s="165"/>
      <c r="AL5633" s="165"/>
      <c r="AN5633" s="165"/>
      <c r="AP5633" s="165"/>
      <c r="AR5633" s="165"/>
      <c r="AT5633" s="165"/>
      <c r="AV5633" s="165"/>
      <c r="AX5633" s="165"/>
      <c r="AZ5633" s="165"/>
      <c r="BB5633" s="165"/>
    </row>
    <row r="5634" spans="1:54" s="174" customFormat="1" ht="18.399999999999999" customHeight="1" x14ac:dyDescent="0.3">
      <c r="A5634" s="182"/>
      <c r="B5634" s="160"/>
      <c r="C5634" s="64"/>
      <c r="D5634" s="161"/>
      <c r="E5634" s="161"/>
      <c r="H5634" s="165"/>
      <c r="J5634" s="165"/>
      <c r="L5634" s="165"/>
      <c r="N5634" s="165"/>
      <c r="P5634" s="165"/>
      <c r="R5634" s="165"/>
      <c r="T5634" s="165"/>
      <c r="V5634" s="165"/>
      <c r="X5634" s="165"/>
      <c r="Z5634" s="165"/>
      <c r="AB5634" s="165"/>
      <c r="AD5634" s="165"/>
      <c r="AF5634" s="165"/>
      <c r="AH5634" s="165"/>
      <c r="AJ5634" s="165"/>
      <c r="AL5634" s="165"/>
      <c r="AN5634" s="165"/>
      <c r="AP5634" s="165"/>
      <c r="AR5634" s="165"/>
      <c r="AT5634" s="165"/>
      <c r="AV5634" s="165"/>
      <c r="AX5634" s="165"/>
      <c r="AZ5634" s="165"/>
      <c r="BB5634" s="165"/>
    </row>
    <row r="5635" spans="1:54" s="174" customFormat="1" ht="18.399999999999999" customHeight="1" x14ac:dyDescent="0.3">
      <c r="A5635" s="206"/>
      <c r="B5635" s="161"/>
      <c r="C5635" s="89"/>
      <c r="D5635" s="177"/>
      <c r="E5635" s="161"/>
      <c r="F5635" s="165"/>
      <c r="H5635" s="165"/>
      <c r="J5635" s="165"/>
      <c r="L5635" s="165"/>
      <c r="N5635" s="165"/>
      <c r="P5635" s="165"/>
      <c r="R5635" s="165"/>
      <c r="T5635" s="165"/>
      <c r="V5635" s="165"/>
      <c r="X5635" s="165"/>
      <c r="Z5635" s="165"/>
      <c r="AB5635" s="165"/>
      <c r="AD5635" s="165"/>
      <c r="AF5635" s="165"/>
      <c r="AH5635" s="165"/>
      <c r="AJ5635" s="165"/>
      <c r="AL5635" s="165"/>
      <c r="AN5635" s="165"/>
      <c r="AP5635" s="165"/>
      <c r="AR5635" s="165"/>
      <c r="AT5635" s="165"/>
      <c r="AV5635" s="165"/>
      <c r="AX5635" s="165"/>
      <c r="AZ5635" s="165"/>
      <c r="BB5635" s="165"/>
    </row>
    <row r="5636" spans="1:54" s="174" customFormat="1" ht="18.399999999999999" customHeight="1" x14ac:dyDescent="0.3">
      <c r="A5636" s="182"/>
      <c r="B5636" s="160"/>
      <c r="C5636" s="64"/>
      <c r="D5636" s="161"/>
      <c r="E5636" s="161"/>
      <c r="H5636" s="165"/>
      <c r="J5636" s="165"/>
      <c r="L5636" s="165"/>
      <c r="N5636" s="165"/>
      <c r="P5636" s="165"/>
      <c r="R5636" s="165"/>
      <c r="T5636" s="165"/>
      <c r="V5636" s="165"/>
      <c r="X5636" s="165"/>
      <c r="Z5636" s="165"/>
      <c r="AB5636" s="165"/>
      <c r="AD5636" s="165"/>
      <c r="AF5636" s="165"/>
      <c r="AH5636" s="165"/>
      <c r="AJ5636" s="165"/>
      <c r="AL5636" s="165"/>
      <c r="AN5636" s="165"/>
      <c r="AP5636" s="165"/>
      <c r="AR5636" s="165"/>
      <c r="AT5636" s="165"/>
      <c r="AV5636" s="165"/>
      <c r="AX5636" s="165"/>
      <c r="AZ5636" s="165"/>
      <c r="BB5636" s="165"/>
    </row>
    <row r="5637" spans="1:54" s="174" customFormat="1" ht="18.399999999999999" customHeight="1" x14ac:dyDescent="0.3">
      <c r="A5637" s="182"/>
      <c r="B5637" s="160"/>
      <c r="C5637" s="64"/>
      <c r="D5637" s="161"/>
      <c r="E5637" s="161"/>
      <c r="F5637" s="165"/>
      <c r="H5637" s="165"/>
      <c r="J5637" s="165"/>
      <c r="L5637" s="165"/>
      <c r="N5637" s="165"/>
      <c r="P5637" s="165"/>
      <c r="R5637" s="165"/>
      <c r="T5637" s="165"/>
      <c r="V5637" s="165"/>
      <c r="X5637" s="165"/>
      <c r="Z5637" s="165"/>
      <c r="AB5637" s="165"/>
      <c r="AD5637" s="165"/>
      <c r="AF5637" s="165"/>
      <c r="AH5637" s="165"/>
      <c r="AJ5637" s="165"/>
      <c r="AL5637" s="165"/>
      <c r="AN5637" s="165"/>
      <c r="AP5637" s="165"/>
      <c r="AR5637" s="165"/>
      <c r="AT5637" s="165"/>
      <c r="AV5637" s="165"/>
      <c r="AX5637" s="165"/>
      <c r="AZ5637" s="165"/>
      <c r="BB5637" s="165"/>
    </row>
    <row r="5638" spans="1:54" s="174" customFormat="1" ht="18.399999999999999" customHeight="1" x14ac:dyDescent="0.3">
      <c r="A5638" s="182"/>
      <c r="B5638" s="160"/>
      <c r="C5638" s="64"/>
      <c r="D5638" s="161"/>
      <c r="E5638" s="161"/>
      <c r="H5638" s="165"/>
      <c r="J5638" s="165"/>
      <c r="L5638" s="165"/>
      <c r="N5638" s="165"/>
      <c r="P5638" s="165"/>
      <c r="R5638" s="165"/>
      <c r="T5638" s="165"/>
      <c r="V5638" s="165"/>
      <c r="X5638" s="165"/>
      <c r="Z5638" s="165"/>
      <c r="AB5638" s="165"/>
      <c r="AD5638" s="165"/>
      <c r="AF5638" s="165"/>
      <c r="AH5638" s="165"/>
      <c r="AJ5638" s="165"/>
      <c r="AL5638" s="165"/>
      <c r="AN5638" s="165"/>
      <c r="AP5638" s="165"/>
      <c r="AR5638" s="165"/>
      <c r="AT5638" s="165"/>
      <c r="AV5638" s="165"/>
      <c r="AX5638" s="165"/>
      <c r="AZ5638" s="165"/>
      <c r="BB5638" s="165"/>
    </row>
    <row r="5639" spans="1:54" s="174" customFormat="1" ht="18.399999999999999" customHeight="1" x14ac:dyDescent="0.3">
      <c r="A5639" s="182"/>
      <c r="B5639" s="160"/>
      <c r="C5639" s="64"/>
      <c r="D5639" s="161"/>
      <c r="E5639" s="161"/>
      <c r="F5639" s="165"/>
      <c r="H5639" s="165"/>
      <c r="J5639" s="165"/>
      <c r="L5639" s="165"/>
      <c r="N5639" s="165"/>
      <c r="P5639" s="165"/>
      <c r="R5639" s="165"/>
      <c r="T5639" s="165"/>
      <c r="V5639" s="165"/>
      <c r="X5639" s="165"/>
      <c r="Z5639" s="165"/>
      <c r="AB5639" s="165"/>
      <c r="AD5639" s="165"/>
      <c r="AF5639" s="165"/>
      <c r="AH5639" s="165"/>
      <c r="AJ5639" s="165"/>
      <c r="AL5639" s="165"/>
      <c r="AN5639" s="165"/>
      <c r="AP5639" s="165"/>
      <c r="AR5639" s="165"/>
      <c r="AT5639" s="165"/>
      <c r="AV5639" s="165"/>
      <c r="AX5639" s="165"/>
      <c r="AZ5639" s="165"/>
      <c r="BB5639" s="165"/>
    </row>
    <row r="5640" spans="1:54" s="174" customFormat="1" ht="18.399999999999999" customHeight="1" x14ac:dyDescent="0.3">
      <c r="A5640" s="182"/>
      <c r="B5640" s="160"/>
      <c r="C5640" s="64"/>
      <c r="D5640" s="161"/>
      <c r="E5640" s="161"/>
      <c r="H5640" s="165"/>
      <c r="J5640" s="165"/>
      <c r="L5640" s="165"/>
      <c r="N5640" s="165"/>
      <c r="P5640" s="165"/>
      <c r="R5640" s="165"/>
      <c r="T5640" s="165"/>
      <c r="V5640" s="165"/>
      <c r="X5640" s="165"/>
      <c r="Z5640" s="165"/>
      <c r="AB5640" s="165"/>
      <c r="AD5640" s="165"/>
      <c r="AF5640" s="165"/>
      <c r="AH5640" s="165"/>
      <c r="AJ5640" s="165"/>
      <c r="AL5640" s="165"/>
      <c r="AN5640" s="165"/>
      <c r="AP5640" s="165"/>
      <c r="AR5640" s="165"/>
      <c r="AT5640" s="165"/>
      <c r="AV5640" s="165"/>
      <c r="AX5640" s="165"/>
      <c r="AZ5640" s="165"/>
      <c r="BB5640" s="165"/>
    </row>
    <row r="5641" spans="1:54" s="174" customFormat="1" ht="18.399999999999999" customHeight="1" x14ac:dyDescent="0.3">
      <c r="A5641" s="200"/>
      <c r="B5641" s="161"/>
      <c r="C5641" s="89"/>
      <c r="D5641" s="164"/>
      <c r="E5641" s="161"/>
      <c r="H5641" s="165"/>
      <c r="J5641" s="165"/>
      <c r="L5641" s="165"/>
      <c r="N5641" s="165"/>
      <c r="P5641" s="165"/>
      <c r="R5641" s="165"/>
      <c r="T5641" s="165"/>
      <c r="V5641" s="165"/>
      <c r="X5641" s="165"/>
      <c r="Z5641" s="165"/>
      <c r="AB5641" s="165"/>
      <c r="AD5641" s="165"/>
      <c r="AF5641" s="165"/>
      <c r="AH5641" s="165"/>
      <c r="AJ5641" s="165"/>
      <c r="AL5641" s="165"/>
      <c r="AN5641" s="165"/>
      <c r="AP5641" s="165"/>
      <c r="AR5641" s="165"/>
      <c r="AT5641" s="165"/>
      <c r="AV5641" s="165"/>
      <c r="AX5641" s="165"/>
      <c r="AZ5641" s="165"/>
      <c r="BB5641" s="165"/>
    </row>
    <row r="5642" spans="1:54" s="174" customFormat="1" ht="18.399999999999999" customHeight="1" x14ac:dyDescent="0.3">
      <c r="A5642" s="182"/>
      <c r="B5642" s="160"/>
      <c r="C5642" s="64"/>
      <c r="D5642" s="161"/>
      <c r="E5642" s="161"/>
      <c r="H5642" s="165"/>
      <c r="J5642" s="165"/>
      <c r="L5642" s="165"/>
      <c r="N5642" s="165"/>
      <c r="P5642" s="165"/>
      <c r="R5642" s="165"/>
      <c r="T5642" s="165"/>
      <c r="V5642" s="165"/>
      <c r="X5642" s="165"/>
      <c r="Z5642" s="165"/>
      <c r="AB5642" s="165"/>
      <c r="AD5642" s="165"/>
      <c r="AF5642" s="165"/>
      <c r="AH5642" s="165"/>
      <c r="AJ5642" s="165"/>
      <c r="AL5642" s="165"/>
      <c r="AN5642" s="165"/>
      <c r="AP5642" s="165"/>
      <c r="AR5642" s="165"/>
      <c r="AT5642" s="165"/>
      <c r="AV5642" s="165"/>
      <c r="AX5642" s="165"/>
      <c r="AZ5642" s="165"/>
      <c r="BB5642" s="165"/>
    </row>
    <row r="5643" spans="1:54" s="174" customFormat="1" ht="18.399999999999999" customHeight="1" x14ac:dyDescent="0.3">
      <c r="A5643" s="182"/>
      <c r="B5643" s="160"/>
      <c r="C5643" s="64"/>
      <c r="D5643" s="161"/>
      <c r="E5643" s="161"/>
      <c r="F5643" s="165"/>
      <c r="H5643" s="165"/>
      <c r="J5643" s="165"/>
      <c r="L5643" s="165"/>
      <c r="N5643" s="165"/>
      <c r="P5643" s="165"/>
      <c r="R5643" s="165"/>
      <c r="T5643" s="165"/>
      <c r="V5643" s="165"/>
      <c r="X5643" s="165"/>
      <c r="Z5643" s="165"/>
      <c r="AB5643" s="165"/>
      <c r="AD5643" s="165"/>
      <c r="AF5643" s="165"/>
      <c r="AH5643" s="165"/>
      <c r="AJ5643" s="165"/>
      <c r="AL5643" s="165"/>
      <c r="AN5643" s="165"/>
      <c r="AP5643" s="165"/>
      <c r="AR5643" s="165"/>
      <c r="AT5643" s="165"/>
      <c r="AV5643" s="165"/>
      <c r="AX5643" s="165"/>
      <c r="AZ5643" s="165"/>
      <c r="BB5643" s="165"/>
    </row>
    <row r="5644" spans="1:54" s="174" customFormat="1" ht="18.399999999999999" customHeight="1" x14ac:dyDescent="0.3">
      <c r="A5644" s="182"/>
      <c r="B5644" s="160"/>
      <c r="C5644" s="64"/>
      <c r="D5644" s="161"/>
      <c r="E5644" s="161"/>
      <c r="F5644" s="165"/>
      <c r="H5644" s="165"/>
      <c r="J5644" s="165"/>
      <c r="L5644" s="165"/>
      <c r="N5644" s="165"/>
      <c r="P5644" s="165"/>
      <c r="R5644" s="165"/>
      <c r="T5644" s="165"/>
      <c r="V5644" s="165"/>
      <c r="X5644" s="165"/>
      <c r="Z5644" s="165"/>
      <c r="AB5644" s="165"/>
      <c r="AD5644" s="165"/>
      <c r="AF5644" s="165"/>
      <c r="AH5644" s="165"/>
      <c r="AJ5644" s="165"/>
      <c r="AL5644" s="165"/>
      <c r="AN5644" s="165"/>
      <c r="AP5644" s="165"/>
      <c r="AR5644" s="165"/>
      <c r="AT5644" s="165"/>
      <c r="AV5644" s="165"/>
      <c r="AX5644" s="165"/>
      <c r="AZ5644" s="165"/>
      <c r="BB5644" s="165"/>
    </row>
    <row r="5645" spans="1:54" s="174" customFormat="1" ht="18.399999999999999" customHeight="1" x14ac:dyDescent="0.3">
      <c r="A5645" s="182"/>
      <c r="B5645" s="160"/>
      <c r="C5645" s="64"/>
      <c r="D5645" s="161"/>
      <c r="E5645" s="161"/>
      <c r="H5645" s="165"/>
      <c r="J5645" s="165"/>
      <c r="L5645" s="165"/>
      <c r="N5645" s="165"/>
      <c r="P5645" s="165"/>
      <c r="R5645" s="165"/>
      <c r="T5645" s="165"/>
      <c r="V5645" s="165"/>
      <c r="X5645" s="165"/>
      <c r="Z5645" s="165"/>
      <c r="AB5645" s="165"/>
      <c r="AD5645" s="165"/>
      <c r="AF5645" s="165"/>
      <c r="AH5645" s="165"/>
      <c r="AJ5645" s="165"/>
      <c r="AL5645" s="165"/>
      <c r="AN5645" s="165"/>
      <c r="AP5645" s="165"/>
      <c r="AR5645" s="165"/>
      <c r="AT5645" s="165"/>
      <c r="AV5645" s="165"/>
      <c r="AX5645" s="165"/>
      <c r="AZ5645" s="165"/>
      <c r="BB5645" s="165"/>
    </row>
    <row r="5646" spans="1:54" s="174" customFormat="1" ht="18.399999999999999" customHeight="1" x14ac:dyDescent="0.3">
      <c r="A5646" s="182"/>
      <c r="B5646" s="160"/>
      <c r="C5646" s="64"/>
      <c r="D5646" s="161"/>
      <c r="E5646" s="161"/>
      <c r="H5646" s="164"/>
      <c r="J5646" s="164"/>
      <c r="L5646" s="164"/>
      <c r="N5646" s="164"/>
      <c r="P5646" s="164"/>
      <c r="R5646" s="164"/>
      <c r="T5646" s="164"/>
      <c r="V5646" s="164"/>
      <c r="X5646" s="164"/>
      <c r="Z5646" s="164"/>
      <c r="AB5646" s="164"/>
      <c r="AD5646" s="164"/>
      <c r="AF5646" s="164"/>
      <c r="AH5646" s="164"/>
      <c r="AJ5646" s="164"/>
      <c r="AL5646" s="164"/>
      <c r="AN5646" s="164"/>
      <c r="AP5646" s="164"/>
      <c r="AR5646" s="164"/>
      <c r="AT5646" s="164"/>
      <c r="AV5646" s="164"/>
      <c r="AX5646" s="164"/>
      <c r="AZ5646" s="164"/>
      <c r="BB5646" s="164"/>
    </row>
    <row r="5647" spans="1:54" s="174" customFormat="1" ht="18.399999999999999" customHeight="1" x14ac:dyDescent="0.3">
      <c r="A5647" s="182"/>
      <c r="B5647" s="160"/>
      <c r="C5647" s="64"/>
      <c r="D5647" s="161"/>
      <c r="E5647" s="161"/>
      <c r="F5647" s="165"/>
      <c r="H5647" s="165"/>
      <c r="J5647" s="165"/>
      <c r="L5647" s="165"/>
      <c r="N5647" s="165"/>
      <c r="P5647" s="165"/>
      <c r="R5647" s="165"/>
      <c r="T5647" s="165"/>
      <c r="V5647" s="165"/>
      <c r="X5647" s="165"/>
      <c r="Z5647" s="165"/>
      <c r="AB5647" s="165"/>
      <c r="AD5647" s="165"/>
      <c r="AF5647" s="165"/>
      <c r="AH5647" s="165"/>
      <c r="AJ5647" s="165"/>
      <c r="AL5647" s="165"/>
      <c r="AN5647" s="165"/>
      <c r="AP5647" s="165"/>
      <c r="AR5647" s="165"/>
      <c r="AT5647" s="165"/>
      <c r="AV5647" s="165"/>
      <c r="AX5647" s="165"/>
      <c r="AZ5647" s="165"/>
      <c r="BB5647" s="165"/>
    </row>
    <row r="5648" spans="1:54" s="174" customFormat="1" ht="18.399999999999999" customHeight="1" x14ac:dyDescent="0.3">
      <c r="A5648" s="182"/>
      <c r="B5648" s="160"/>
      <c r="C5648" s="64"/>
      <c r="D5648" s="161"/>
      <c r="E5648" s="161"/>
      <c r="J5648" s="165"/>
      <c r="L5648" s="165"/>
      <c r="N5648" s="165"/>
      <c r="P5648" s="165"/>
      <c r="R5648" s="165"/>
      <c r="T5648" s="165"/>
      <c r="V5648" s="165"/>
      <c r="X5648" s="165"/>
      <c r="Z5648" s="165"/>
      <c r="AB5648" s="165"/>
      <c r="AD5648" s="165"/>
      <c r="AF5648" s="165"/>
      <c r="AH5648" s="165"/>
      <c r="AJ5648" s="165"/>
      <c r="AL5648" s="165"/>
      <c r="AN5648" s="165"/>
      <c r="AP5648" s="165"/>
      <c r="AR5648" s="165"/>
      <c r="AT5648" s="165"/>
      <c r="AV5648" s="165"/>
      <c r="AX5648" s="165"/>
      <c r="AZ5648" s="165"/>
      <c r="BB5648" s="165"/>
    </row>
    <row r="5649" spans="1:54" s="174" customFormat="1" ht="18.399999999999999" customHeight="1" x14ac:dyDescent="0.3">
      <c r="A5649" s="182"/>
      <c r="B5649" s="160"/>
      <c r="C5649" s="64"/>
      <c r="D5649" s="161"/>
      <c r="E5649" s="161"/>
      <c r="F5649" s="165"/>
      <c r="H5649" s="165"/>
      <c r="J5649" s="165"/>
      <c r="L5649" s="165"/>
      <c r="N5649" s="165"/>
      <c r="P5649" s="165"/>
      <c r="R5649" s="165"/>
      <c r="T5649" s="165"/>
      <c r="V5649" s="165"/>
      <c r="X5649" s="165"/>
      <c r="Z5649" s="165"/>
      <c r="AB5649" s="165"/>
      <c r="AD5649" s="165"/>
      <c r="AF5649" s="165"/>
      <c r="AH5649" s="165"/>
      <c r="AJ5649" s="165"/>
      <c r="AL5649" s="165"/>
      <c r="AN5649" s="165"/>
      <c r="AP5649" s="165"/>
      <c r="AR5649" s="165"/>
      <c r="AT5649" s="165"/>
      <c r="AV5649" s="165"/>
      <c r="AX5649" s="165"/>
      <c r="AZ5649" s="165"/>
      <c r="BB5649" s="165"/>
    </row>
    <row r="5650" spans="1:54" s="174" customFormat="1" ht="18.399999999999999" customHeight="1" x14ac:dyDescent="0.3">
      <c r="A5650" s="206"/>
      <c r="B5650" s="161"/>
      <c r="C5650" s="89"/>
      <c r="D5650" s="177"/>
      <c r="E5650" s="161"/>
      <c r="H5650" s="165"/>
      <c r="J5650" s="165"/>
      <c r="L5650" s="165"/>
      <c r="N5650" s="165"/>
      <c r="P5650" s="165"/>
      <c r="R5650" s="165"/>
      <c r="T5650" s="165"/>
      <c r="V5650" s="165"/>
      <c r="X5650" s="165"/>
      <c r="Z5650" s="165"/>
      <c r="AB5650" s="165"/>
      <c r="AD5650" s="165"/>
      <c r="AF5650" s="165"/>
      <c r="AH5650" s="165"/>
      <c r="AJ5650" s="165"/>
      <c r="AL5650" s="165"/>
      <c r="AN5650" s="165"/>
      <c r="AP5650" s="165"/>
      <c r="AR5650" s="165"/>
      <c r="AT5650" s="165"/>
      <c r="AV5650" s="165"/>
      <c r="AX5650" s="165"/>
      <c r="AZ5650" s="165"/>
      <c r="BB5650" s="165"/>
    </row>
    <row r="5651" spans="1:54" s="174" customFormat="1" ht="18.399999999999999" customHeight="1" x14ac:dyDescent="0.3">
      <c r="A5651" s="182"/>
      <c r="B5651" s="160"/>
      <c r="C5651" s="64"/>
      <c r="D5651" s="161"/>
      <c r="E5651" s="161"/>
      <c r="H5651" s="165"/>
      <c r="J5651" s="165"/>
      <c r="L5651" s="165"/>
      <c r="N5651" s="165"/>
      <c r="P5651" s="165"/>
      <c r="R5651" s="165"/>
      <c r="T5651" s="165"/>
      <c r="V5651" s="165"/>
      <c r="X5651" s="165"/>
      <c r="Z5651" s="165"/>
      <c r="AB5651" s="165"/>
      <c r="AD5651" s="165"/>
      <c r="AF5651" s="165"/>
      <c r="AH5651" s="165"/>
      <c r="AJ5651" s="165"/>
      <c r="AL5651" s="165"/>
      <c r="AN5651" s="165"/>
      <c r="AP5651" s="165"/>
      <c r="AR5651" s="165"/>
      <c r="AT5651" s="165"/>
      <c r="AV5651" s="165"/>
      <c r="AX5651" s="165"/>
      <c r="AZ5651" s="165"/>
      <c r="BB5651" s="165"/>
    </row>
    <row r="5652" spans="1:54" s="174" customFormat="1" ht="18.399999999999999" customHeight="1" x14ac:dyDescent="0.3">
      <c r="A5652" s="182"/>
      <c r="B5652" s="160"/>
      <c r="C5652" s="64"/>
      <c r="D5652" s="161"/>
      <c r="E5652" s="161"/>
      <c r="H5652" s="165"/>
      <c r="J5652" s="165"/>
      <c r="L5652" s="165"/>
      <c r="N5652" s="165"/>
      <c r="P5652" s="165"/>
      <c r="R5652" s="165"/>
      <c r="T5652" s="165"/>
      <c r="V5652" s="165"/>
      <c r="X5652" s="165"/>
      <c r="Z5652" s="165"/>
      <c r="AB5652" s="165"/>
      <c r="AD5652" s="165"/>
      <c r="AF5652" s="165"/>
      <c r="AH5652" s="165"/>
      <c r="AJ5652" s="165"/>
      <c r="AL5652" s="165"/>
      <c r="AN5652" s="165"/>
      <c r="AP5652" s="165"/>
      <c r="AR5652" s="165"/>
      <c r="AT5652" s="165"/>
      <c r="AV5652" s="165"/>
      <c r="AX5652" s="165"/>
      <c r="AZ5652" s="165"/>
      <c r="BB5652" s="165"/>
    </row>
    <row r="5653" spans="1:54" s="174" customFormat="1" ht="18.399999999999999" customHeight="1" x14ac:dyDescent="0.3">
      <c r="A5653" s="182"/>
      <c r="B5653" s="160"/>
      <c r="C5653" s="64"/>
      <c r="D5653" s="161"/>
      <c r="E5653" s="161"/>
      <c r="H5653" s="164"/>
      <c r="J5653" s="164"/>
      <c r="L5653" s="164"/>
      <c r="N5653" s="164"/>
      <c r="P5653" s="164"/>
      <c r="R5653" s="164"/>
      <c r="T5653" s="164"/>
      <c r="V5653" s="164"/>
      <c r="X5653" s="164"/>
      <c r="Z5653" s="164"/>
      <c r="AB5653" s="164"/>
      <c r="AD5653" s="164"/>
      <c r="AF5653" s="164"/>
      <c r="AH5653" s="164"/>
      <c r="AJ5653" s="164"/>
      <c r="AL5653" s="164"/>
      <c r="AN5653" s="164"/>
      <c r="AP5653" s="164"/>
      <c r="AR5653" s="164"/>
      <c r="AT5653" s="164"/>
      <c r="AV5653" s="164"/>
      <c r="AX5653" s="164"/>
      <c r="AZ5653" s="164"/>
      <c r="BB5653" s="164"/>
    </row>
    <row r="5654" spans="1:54" s="174" customFormat="1" ht="18.399999999999999" customHeight="1" x14ac:dyDescent="0.3">
      <c r="A5654" s="182"/>
      <c r="B5654" s="160"/>
      <c r="C5654" s="64"/>
      <c r="D5654" s="161"/>
      <c r="E5654" s="161"/>
      <c r="F5654" s="165"/>
      <c r="H5654" s="165"/>
      <c r="J5654" s="165"/>
      <c r="L5654" s="165"/>
      <c r="N5654" s="165"/>
      <c r="P5654" s="165"/>
      <c r="R5654" s="165"/>
      <c r="T5654" s="165"/>
      <c r="V5654" s="165"/>
      <c r="X5654" s="165"/>
      <c r="Z5654" s="165"/>
      <c r="AB5654" s="165"/>
      <c r="AD5654" s="165"/>
      <c r="AF5654" s="165"/>
      <c r="AH5654" s="165"/>
      <c r="AJ5654" s="165"/>
      <c r="AL5654" s="165"/>
      <c r="AN5654" s="165"/>
      <c r="AP5654" s="165"/>
      <c r="AR5654" s="165"/>
      <c r="AT5654" s="165"/>
      <c r="AV5654" s="165"/>
      <c r="AX5654" s="165"/>
      <c r="AZ5654" s="165"/>
      <c r="BB5654" s="165"/>
    </row>
    <row r="5655" spans="1:54" s="174" customFormat="1" ht="18.399999999999999" customHeight="1" x14ac:dyDescent="0.3">
      <c r="A5655" s="182"/>
      <c r="B5655" s="160"/>
      <c r="C5655" s="64"/>
      <c r="D5655" s="161"/>
      <c r="E5655" s="161"/>
      <c r="H5655" s="165"/>
      <c r="J5655" s="165"/>
      <c r="L5655" s="165"/>
      <c r="N5655" s="165"/>
      <c r="P5655" s="165"/>
      <c r="R5655" s="165"/>
      <c r="T5655" s="165"/>
      <c r="V5655" s="165"/>
      <c r="X5655" s="165"/>
      <c r="Z5655" s="165"/>
      <c r="AB5655" s="165"/>
      <c r="AD5655" s="165"/>
      <c r="AF5655" s="165"/>
      <c r="AH5655" s="165"/>
      <c r="AJ5655" s="165"/>
      <c r="AL5655" s="165"/>
      <c r="AN5655" s="165"/>
      <c r="AP5655" s="165"/>
      <c r="AR5655" s="165"/>
      <c r="AT5655" s="165"/>
      <c r="AV5655" s="165"/>
      <c r="AX5655" s="165"/>
      <c r="AZ5655" s="165"/>
      <c r="BB5655" s="165"/>
    </row>
    <row r="5656" spans="1:54" s="174" customFormat="1" ht="18.399999999999999" customHeight="1" x14ac:dyDescent="0.3">
      <c r="A5656" s="182"/>
      <c r="B5656" s="160"/>
      <c r="C5656" s="64"/>
      <c r="D5656" s="161"/>
      <c r="E5656" s="161"/>
      <c r="H5656" s="165"/>
      <c r="J5656" s="165"/>
      <c r="L5656" s="165"/>
      <c r="N5656" s="165"/>
      <c r="P5656" s="165"/>
      <c r="R5656" s="165"/>
      <c r="T5656" s="165"/>
      <c r="V5656" s="165"/>
      <c r="X5656" s="165"/>
      <c r="Z5656" s="165"/>
      <c r="AB5656" s="165"/>
      <c r="AD5656" s="165"/>
      <c r="AF5656" s="165"/>
      <c r="AH5656" s="165"/>
      <c r="AJ5656" s="165"/>
      <c r="AL5656" s="165"/>
      <c r="AN5656" s="165"/>
      <c r="AP5656" s="165"/>
      <c r="AR5656" s="165"/>
      <c r="AT5656" s="165"/>
      <c r="AV5656" s="165"/>
      <c r="AX5656" s="165"/>
      <c r="AZ5656" s="165"/>
      <c r="BB5656" s="165"/>
    </row>
    <row r="5657" spans="1:54" s="174" customFormat="1" ht="18.399999999999999" customHeight="1" x14ac:dyDescent="0.3">
      <c r="A5657" s="206"/>
      <c r="B5657" s="161"/>
      <c r="C5657" s="64"/>
      <c r="D5657" s="161"/>
      <c r="E5657" s="161"/>
      <c r="H5657" s="165"/>
      <c r="J5657" s="165"/>
      <c r="L5657" s="165"/>
      <c r="N5657" s="165"/>
      <c r="P5657" s="165"/>
      <c r="R5657" s="165"/>
      <c r="T5657" s="165"/>
      <c r="V5657" s="165"/>
      <c r="X5657" s="165"/>
      <c r="Z5657" s="165"/>
      <c r="AB5657" s="165"/>
      <c r="AD5657" s="165"/>
      <c r="AF5657" s="165"/>
      <c r="AH5657" s="165"/>
      <c r="AJ5657" s="165"/>
      <c r="AL5657" s="165"/>
      <c r="AN5657" s="165"/>
      <c r="AP5657" s="165"/>
      <c r="AR5657" s="165"/>
      <c r="AT5657" s="165"/>
      <c r="AV5657" s="165"/>
      <c r="AX5657" s="165"/>
      <c r="AZ5657" s="165"/>
      <c r="BB5657" s="165"/>
    </row>
    <row r="5658" spans="1:54" s="174" customFormat="1" ht="18.399999999999999" customHeight="1" x14ac:dyDescent="0.3">
      <c r="A5658" s="182"/>
      <c r="B5658" s="161"/>
      <c r="C5658" s="89"/>
      <c r="D5658" s="164"/>
      <c r="E5658" s="161"/>
      <c r="H5658" s="165"/>
      <c r="J5658" s="165"/>
      <c r="L5658" s="165"/>
      <c r="N5658" s="165"/>
      <c r="P5658" s="165"/>
      <c r="R5658" s="165"/>
      <c r="T5658" s="165"/>
      <c r="V5658" s="165"/>
      <c r="X5658" s="165"/>
      <c r="Z5658" s="165"/>
      <c r="AB5658" s="165"/>
      <c r="AD5658" s="165"/>
      <c r="AF5658" s="165"/>
      <c r="AH5658" s="165"/>
      <c r="AJ5658" s="165"/>
      <c r="AL5658" s="165"/>
      <c r="AN5658" s="165"/>
      <c r="AP5658" s="165"/>
      <c r="AR5658" s="165"/>
      <c r="AT5658" s="165"/>
      <c r="AV5658" s="165"/>
      <c r="AX5658" s="165"/>
      <c r="AZ5658" s="165"/>
      <c r="BB5658" s="165"/>
    </row>
    <row r="5659" spans="1:54" s="174" customFormat="1" ht="18.399999999999999" customHeight="1" x14ac:dyDescent="0.3">
      <c r="A5659" s="182"/>
      <c r="B5659" s="160"/>
      <c r="C5659" s="64"/>
      <c r="D5659" s="161"/>
      <c r="E5659" s="161"/>
      <c r="J5659" s="165"/>
      <c r="L5659" s="165"/>
      <c r="N5659" s="165"/>
      <c r="P5659" s="165"/>
      <c r="R5659" s="165"/>
      <c r="T5659" s="165"/>
      <c r="V5659" s="165"/>
      <c r="X5659" s="165"/>
      <c r="Z5659" s="165"/>
      <c r="AB5659" s="165"/>
      <c r="AD5659" s="165"/>
      <c r="AF5659" s="165"/>
      <c r="AH5659" s="165"/>
      <c r="AJ5659" s="165"/>
      <c r="AL5659" s="165"/>
      <c r="AN5659" s="165"/>
      <c r="AP5659" s="165"/>
      <c r="AR5659" s="165"/>
      <c r="AT5659" s="165"/>
      <c r="AV5659" s="165"/>
      <c r="AX5659" s="165"/>
      <c r="AZ5659" s="165"/>
      <c r="BB5659" s="165"/>
    </row>
    <row r="5660" spans="1:54" s="174" customFormat="1" ht="18.399999999999999" customHeight="1" x14ac:dyDescent="0.3">
      <c r="A5660" s="182"/>
      <c r="B5660" s="160"/>
      <c r="C5660" s="64"/>
      <c r="D5660" s="161"/>
      <c r="E5660" s="161"/>
      <c r="H5660" s="165"/>
      <c r="J5660" s="165"/>
      <c r="L5660" s="165"/>
      <c r="N5660" s="165"/>
      <c r="P5660" s="165"/>
      <c r="R5660" s="165"/>
      <c r="T5660" s="165"/>
      <c r="V5660" s="165"/>
      <c r="X5660" s="165"/>
      <c r="Z5660" s="165"/>
      <c r="AB5660" s="165"/>
      <c r="AD5660" s="165"/>
      <c r="AF5660" s="165"/>
      <c r="AH5660" s="165"/>
      <c r="AJ5660" s="165"/>
      <c r="AL5660" s="165"/>
      <c r="AN5660" s="165"/>
      <c r="AP5660" s="165"/>
      <c r="AR5660" s="165"/>
      <c r="AT5660" s="165"/>
      <c r="AV5660" s="165"/>
      <c r="AX5660" s="165"/>
      <c r="AZ5660" s="165"/>
      <c r="BB5660" s="165"/>
    </row>
    <row r="5661" spans="1:54" s="174" customFormat="1" ht="18.399999999999999" customHeight="1" x14ac:dyDescent="0.3">
      <c r="A5661" s="182"/>
      <c r="B5661" s="160"/>
      <c r="C5661" s="64"/>
      <c r="D5661" s="161"/>
      <c r="E5661" s="161"/>
      <c r="H5661" s="165"/>
      <c r="J5661" s="165"/>
      <c r="L5661" s="165"/>
      <c r="N5661" s="165"/>
      <c r="P5661" s="165"/>
      <c r="R5661" s="165"/>
      <c r="T5661" s="165"/>
      <c r="V5661" s="165"/>
      <c r="X5661" s="165"/>
      <c r="Z5661" s="165"/>
      <c r="AB5661" s="165"/>
      <c r="AD5661" s="165"/>
      <c r="AF5661" s="165"/>
      <c r="AH5661" s="165"/>
      <c r="AJ5661" s="165"/>
      <c r="AL5661" s="165"/>
      <c r="AN5661" s="165"/>
      <c r="AP5661" s="165"/>
      <c r="AR5661" s="165"/>
      <c r="AT5661" s="165"/>
      <c r="AV5661" s="165"/>
      <c r="AX5661" s="165"/>
      <c r="AZ5661" s="165"/>
      <c r="BB5661" s="165"/>
    </row>
    <row r="5662" spans="1:54" s="174" customFormat="1" ht="18.399999999999999" customHeight="1" x14ac:dyDescent="0.3">
      <c r="A5662" s="182"/>
      <c r="B5662" s="160"/>
      <c r="C5662" s="64"/>
      <c r="D5662" s="161"/>
      <c r="E5662" s="161"/>
      <c r="H5662" s="165"/>
      <c r="J5662" s="165"/>
      <c r="L5662" s="165"/>
      <c r="N5662" s="165"/>
      <c r="P5662" s="165"/>
      <c r="R5662" s="165"/>
      <c r="T5662" s="165"/>
      <c r="V5662" s="165"/>
      <c r="X5662" s="165"/>
      <c r="Z5662" s="165"/>
      <c r="AB5662" s="165"/>
      <c r="AD5662" s="165"/>
      <c r="AF5662" s="165"/>
      <c r="AH5662" s="165"/>
      <c r="AJ5662" s="165"/>
      <c r="AL5662" s="165"/>
      <c r="AN5662" s="165"/>
      <c r="AP5662" s="165"/>
      <c r="AR5662" s="165"/>
      <c r="AT5662" s="165"/>
      <c r="AV5662" s="165"/>
      <c r="AX5662" s="165"/>
      <c r="AZ5662" s="165"/>
      <c r="BB5662" s="165"/>
    </row>
    <row r="5663" spans="1:54" s="174" customFormat="1" ht="18.399999999999999" customHeight="1" x14ac:dyDescent="0.3">
      <c r="A5663" s="182"/>
      <c r="B5663" s="160"/>
      <c r="C5663" s="64"/>
      <c r="D5663" s="161"/>
      <c r="E5663" s="161"/>
      <c r="H5663" s="165"/>
      <c r="J5663" s="165"/>
      <c r="L5663" s="165"/>
      <c r="N5663" s="165"/>
      <c r="P5663" s="165"/>
      <c r="R5663" s="165"/>
      <c r="T5663" s="165"/>
      <c r="V5663" s="165"/>
      <c r="X5663" s="165"/>
      <c r="Z5663" s="165"/>
      <c r="AB5663" s="165"/>
      <c r="AD5663" s="165"/>
      <c r="AF5663" s="165"/>
      <c r="AH5663" s="165"/>
      <c r="AJ5663" s="165"/>
      <c r="AL5663" s="165"/>
      <c r="AN5663" s="165"/>
      <c r="AP5663" s="165"/>
      <c r="AR5663" s="165"/>
      <c r="AT5663" s="165"/>
      <c r="AV5663" s="165"/>
      <c r="AX5663" s="165"/>
      <c r="AZ5663" s="165"/>
      <c r="BB5663" s="165"/>
    </row>
    <row r="5664" spans="1:54" s="174" customFormat="1" ht="18.399999999999999" customHeight="1" x14ac:dyDescent="0.3">
      <c r="A5664" s="182"/>
      <c r="B5664" s="160"/>
      <c r="C5664" s="64"/>
      <c r="D5664" s="161"/>
      <c r="E5664" s="161"/>
      <c r="H5664" s="165"/>
      <c r="J5664" s="165"/>
      <c r="L5664" s="165"/>
      <c r="N5664" s="165"/>
      <c r="P5664" s="165"/>
      <c r="R5664" s="165"/>
      <c r="T5664" s="165"/>
      <c r="V5664" s="165"/>
      <c r="X5664" s="165"/>
      <c r="Z5664" s="165"/>
      <c r="AB5664" s="165"/>
      <c r="AD5664" s="165"/>
      <c r="AF5664" s="165"/>
      <c r="AH5664" s="165"/>
      <c r="AJ5664" s="165"/>
      <c r="AL5664" s="165"/>
      <c r="AN5664" s="165"/>
      <c r="AP5664" s="165"/>
      <c r="AR5664" s="165"/>
      <c r="AT5664" s="165"/>
      <c r="AV5664" s="165"/>
      <c r="AX5664" s="165"/>
      <c r="AZ5664" s="165"/>
      <c r="BB5664" s="165"/>
    </row>
    <row r="5665" spans="1:54" s="174" customFormat="1" ht="18.399999999999999" customHeight="1" x14ac:dyDescent="0.3">
      <c r="A5665" s="182"/>
      <c r="B5665" s="160"/>
      <c r="C5665" s="64"/>
      <c r="D5665" s="161"/>
      <c r="E5665" s="161"/>
      <c r="F5665" s="165"/>
      <c r="J5665" s="165"/>
      <c r="L5665" s="165"/>
      <c r="N5665" s="165"/>
      <c r="P5665" s="165"/>
      <c r="R5665" s="165"/>
      <c r="T5665" s="165"/>
      <c r="V5665" s="165"/>
      <c r="X5665" s="165"/>
      <c r="Z5665" s="165"/>
      <c r="AB5665" s="165"/>
      <c r="AD5665" s="165"/>
      <c r="AF5665" s="165"/>
      <c r="AH5665" s="165"/>
      <c r="AJ5665" s="165"/>
      <c r="AL5665" s="165"/>
      <c r="AN5665" s="165"/>
      <c r="AP5665" s="165"/>
      <c r="AR5665" s="165"/>
      <c r="AT5665" s="165"/>
      <c r="AV5665" s="165"/>
      <c r="AX5665" s="165"/>
      <c r="AZ5665" s="165"/>
      <c r="BB5665" s="165"/>
    </row>
    <row r="5666" spans="1:54" ht="18.399999999999999" customHeight="1" x14ac:dyDescent="0.3">
      <c r="A5666" s="182"/>
      <c r="B5666" s="160"/>
      <c r="C5666" s="64"/>
      <c r="D5666" s="161"/>
      <c r="F5666" s="174"/>
    </row>
    <row r="5667" spans="1:54" s="174" customFormat="1" ht="18.399999999999999" customHeight="1" x14ac:dyDescent="0.3">
      <c r="A5667" s="182"/>
      <c r="B5667" s="160"/>
      <c r="C5667" s="64"/>
      <c r="D5667" s="161"/>
      <c r="E5667" s="161"/>
      <c r="H5667" s="165"/>
      <c r="J5667" s="165"/>
      <c r="L5667" s="165"/>
      <c r="N5667" s="165"/>
      <c r="P5667" s="165"/>
      <c r="R5667" s="165"/>
      <c r="T5667" s="165"/>
      <c r="V5667" s="165"/>
      <c r="X5667" s="165"/>
      <c r="Z5667" s="165"/>
      <c r="AB5667" s="165"/>
      <c r="AD5667" s="165"/>
      <c r="AF5667" s="165"/>
      <c r="AH5667" s="165"/>
      <c r="AJ5667" s="165"/>
      <c r="AL5667" s="165"/>
      <c r="AN5667" s="165"/>
      <c r="AP5667" s="165"/>
      <c r="AR5667" s="165"/>
      <c r="AT5667" s="165"/>
      <c r="AV5667" s="165"/>
      <c r="AX5667" s="165"/>
      <c r="AZ5667" s="165"/>
      <c r="BB5667" s="165"/>
    </row>
    <row r="5668" spans="1:54" s="174" customFormat="1" ht="18.399999999999999" customHeight="1" x14ac:dyDescent="0.3">
      <c r="A5668" s="182"/>
      <c r="B5668" s="160"/>
      <c r="C5668" s="64"/>
      <c r="D5668" s="161"/>
      <c r="E5668" s="161"/>
      <c r="H5668" s="165"/>
      <c r="J5668" s="165"/>
      <c r="L5668" s="165"/>
      <c r="N5668" s="165"/>
      <c r="P5668" s="165"/>
      <c r="R5668" s="165"/>
      <c r="T5668" s="165"/>
      <c r="V5668" s="165"/>
      <c r="X5668" s="165"/>
      <c r="Z5668" s="165"/>
      <c r="AB5668" s="165"/>
      <c r="AD5668" s="165"/>
      <c r="AF5668" s="165"/>
      <c r="AH5668" s="165"/>
      <c r="AJ5668" s="165"/>
      <c r="AL5668" s="165"/>
      <c r="AN5668" s="165"/>
      <c r="AP5668" s="165"/>
      <c r="AR5668" s="165"/>
      <c r="AT5668" s="165"/>
      <c r="AV5668" s="165"/>
      <c r="AX5668" s="165"/>
      <c r="AZ5668" s="165"/>
      <c r="BB5668" s="165"/>
    </row>
    <row r="5669" spans="1:54" s="174" customFormat="1" ht="18.399999999999999" customHeight="1" x14ac:dyDescent="0.3">
      <c r="A5669" s="182"/>
      <c r="B5669" s="160"/>
      <c r="C5669" s="64"/>
      <c r="D5669" s="161"/>
      <c r="E5669" s="161"/>
      <c r="L5669" s="165"/>
      <c r="N5669" s="165"/>
      <c r="P5669" s="165"/>
      <c r="R5669" s="165"/>
      <c r="T5669" s="165"/>
      <c r="V5669" s="165"/>
      <c r="X5669" s="165"/>
      <c r="Z5669" s="165"/>
      <c r="AB5669" s="165"/>
      <c r="AD5669" s="165"/>
      <c r="AF5669" s="165"/>
      <c r="AH5669" s="165"/>
      <c r="AJ5669" s="165"/>
      <c r="AL5669" s="165"/>
      <c r="AN5669" s="165"/>
      <c r="AP5669" s="165"/>
      <c r="AR5669" s="165"/>
      <c r="AT5669" s="165"/>
      <c r="AV5669" s="165"/>
      <c r="AX5669" s="165"/>
      <c r="AZ5669" s="165"/>
      <c r="BB5669" s="165"/>
    </row>
    <row r="5670" spans="1:54" s="174" customFormat="1" ht="18.399999999999999" customHeight="1" x14ac:dyDescent="0.3">
      <c r="A5670" s="182"/>
      <c r="B5670" s="160"/>
      <c r="C5670" s="64"/>
      <c r="D5670" s="161"/>
      <c r="E5670" s="161"/>
      <c r="F5670" s="165"/>
      <c r="H5670" s="165"/>
      <c r="J5670" s="165"/>
      <c r="L5670" s="165"/>
      <c r="N5670" s="165"/>
      <c r="P5670" s="165"/>
      <c r="R5670" s="165"/>
      <c r="T5670" s="165"/>
      <c r="V5670" s="165"/>
      <c r="X5670" s="165"/>
      <c r="Z5670" s="165"/>
      <c r="AB5670" s="165"/>
      <c r="AD5670" s="165"/>
      <c r="AF5670" s="165"/>
      <c r="AH5670" s="165"/>
      <c r="AJ5670" s="165"/>
      <c r="AL5670" s="165"/>
      <c r="AN5670" s="165"/>
      <c r="AP5670" s="165"/>
      <c r="AR5670" s="165"/>
      <c r="AT5670" s="165"/>
      <c r="AV5670" s="165"/>
      <c r="AX5670" s="165"/>
      <c r="AZ5670" s="165"/>
      <c r="BB5670" s="165"/>
    </row>
    <row r="5671" spans="1:54" s="174" customFormat="1" ht="18.399999999999999" customHeight="1" x14ac:dyDescent="0.3">
      <c r="A5671" s="182"/>
      <c r="B5671" s="160"/>
      <c r="C5671" s="64"/>
      <c r="D5671" s="161"/>
      <c r="E5671" s="161"/>
      <c r="H5671" s="165"/>
      <c r="J5671" s="165"/>
      <c r="L5671" s="165"/>
      <c r="N5671" s="165"/>
      <c r="P5671" s="165"/>
      <c r="R5671" s="165"/>
      <c r="T5671" s="165"/>
      <c r="V5671" s="165"/>
      <c r="X5671" s="165"/>
      <c r="Z5671" s="165"/>
      <c r="AB5671" s="165"/>
      <c r="AD5671" s="165"/>
      <c r="AF5671" s="165"/>
      <c r="AH5671" s="165"/>
      <c r="AJ5671" s="165"/>
      <c r="AL5671" s="165"/>
      <c r="AN5671" s="165"/>
      <c r="AP5671" s="165"/>
      <c r="AR5671" s="165"/>
      <c r="AT5671" s="165"/>
      <c r="AV5671" s="165"/>
      <c r="AX5671" s="165"/>
      <c r="AZ5671" s="165"/>
      <c r="BB5671" s="165"/>
    </row>
    <row r="5672" spans="1:54" s="174" customFormat="1" ht="18.399999999999999" customHeight="1" x14ac:dyDescent="0.3">
      <c r="A5672" s="182"/>
      <c r="B5672" s="160"/>
      <c r="C5672" s="64"/>
      <c r="D5672" s="161"/>
      <c r="E5672" s="161"/>
      <c r="F5672" s="165"/>
      <c r="H5672" s="165"/>
      <c r="J5672" s="165"/>
      <c r="L5672" s="165"/>
      <c r="N5672" s="165"/>
      <c r="P5672" s="165"/>
      <c r="R5672" s="165"/>
      <c r="T5672" s="165"/>
      <c r="V5672" s="165"/>
      <c r="X5672" s="165"/>
      <c r="Z5672" s="165"/>
      <c r="AB5672" s="165"/>
      <c r="AD5672" s="165"/>
      <c r="AF5672" s="165"/>
      <c r="AH5672" s="165"/>
      <c r="AJ5672" s="165"/>
      <c r="AL5672" s="165"/>
      <c r="AN5672" s="165"/>
      <c r="AP5672" s="165"/>
      <c r="AR5672" s="165"/>
      <c r="AT5672" s="165"/>
      <c r="AV5672" s="165"/>
      <c r="AX5672" s="165"/>
      <c r="AZ5672" s="165"/>
      <c r="BB5672" s="165"/>
    </row>
    <row r="5673" spans="1:54" s="174" customFormat="1" ht="18.399999999999999" customHeight="1" x14ac:dyDescent="0.3">
      <c r="A5673" s="182"/>
      <c r="B5673" s="160"/>
      <c r="C5673" s="64"/>
      <c r="D5673" s="161"/>
      <c r="E5673" s="161"/>
      <c r="H5673" s="165"/>
      <c r="J5673" s="165"/>
      <c r="L5673" s="165"/>
      <c r="N5673" s="165"/>
      <c r="P5673" s="165"/>
      <c r="R5673" s="165"/>
      <c r="T5673" s="165"/>
      <c r="V5673" s="165"/>
      <c r="X5673" s="165"/>
      <c r="Z5673" s="165"/>
      <c r="AB5673" s="165"/>
      <c r="AD5673" s="165"/>
      <c r="AF5673" s="165"/>
      <c r="AH5673" s="165"/>
      <c r="AJ5673" s="165"/>
      <c r="AL5673" s="165"/>
      <c r="AN5673" s="165"/>
      <c r="AP5673" s="165"/>
      <c r="AR5673" s="165"/>
      <c r="AT5673" s="165"/>
      <c r="AV5673" s="165"/>
      <c r="AX5673" s="165"/>
      <c r="AZ5673" s="165"/>
      <c r="BB5673" s="165"/>
    </row>
    <row r="5674" spans="1:54" s="174" customFormat="1" ht="18.399999999999999" customHeight="1" x14ac:dyDescent="0.3">
      <c r="A5674" s="200"/>
      <c r="B5674" s="173"/>
      <c r="C5674" s="67"/>
      <c r="D5674" s="161"/>
      <c r="E5674" s="161"/>
      <c r="H5674" s="165"/>
      <c r="J5674" s="165"/>
      <c r="L5674" s="165"/>
      <c r="N5674" s="165"/>
      <c r="P5674" s="165"/>
      <c r="R5674" s="165"/>
      <c r="T5674" s="165"/>
      <c r="V5674" s="165"/>
      <c r="X5674" s="165"/>
      <c r="Z5674" s="165"/>
      <c r="AB5674" s="165"/>
      <c r="AD5674" s="165"/>
      <c r="AF5674" s="165"/>
      <c r="AH5674" s="165"/>
      <c r="AJ5674" s="165"/>
      <c r="AL5674" s="165"/>
      <c r="AN5674" s="165"/>
      <c r="AP5674" s="165"/>
      <c r="AR5674" s="165"/>
      <c r="AT5674" s="165"/>
      <c r="AV5674" s="165"/>
      <c r="AX5674" s="165"/>
      <c r="AZ5674" s="165"/>
      <c r="BB5674" s="165"/>
    </row>
    <row r="5675" spans="1:54" s="174" customFormat="1" ht="18.399999999999999" customHeight="1" x14ac:dyDescent="0.3">
      <c r="A5675" s="182"/>
      <c r="B5675" s="160"/>
      <c r="C5675" s="64"/>
      <c r="D5675" s="161"/>
      <c r="E5675" s="161"/>
      <c r="H5675" s="165"/>
      <c r="J5675" s="165"/>
      <c r="L5675" s="165"/>
      <c r="N5675" s="165"/>
      <c r="P5675" s="165"/>
      <c r="R5675" s="165"/>
      <c r="T5675" s="165"/>
      <c r="V5675" s="165"/>
      <c r="X5675" s="165"/>
      <c r="Z5675" s="165"/>
      <c r="AB5675" s="165"/>
      <c r="AD5675" s="165"/>
      <c r="AF5675" s="165"/>
      <c r="AH5675" s="165"/>
      <c r="AJ5675" s="165"/>
      <c r="AL5675" s="165"/>
      <c r="AN5675" s="165"/>
      <c r="AP5675" s="165"/>
      <c r="AR5675" s="165"/>
      <c r="AT5675" s="165"/>
      <c r="AV5675" s="165"/>
      <c r="AX5675" s="165"/>
      <c r="AZ5675" s="165"/>
      <c r="BB5675" s="165"/>
    </row>
    <row r="5676" spans="1:54" ht="18.399999999999999" customHeight="1" x14ac:dyDescent="0.3">
      <c r="F5676" s="174"/>
    </row>
    <row r="5677" spans="1:54" s="174" customFormat="1" ht="18.399999999999999" customHeight="1" x14ac:dyDescent="0.3">
      <c r="A5677" s="200"/>
      <c r="B5677" s="173"/>
      <c r="C5677" s="67"/>
      <c r="D5677" s="161"/>
      <c r="E5677" s="161"/>
      <c r="H5677" s="165"/>
      <c r="J5677" s="165"/>
      <c r="L5677" s="165"/>
      <c r="N5677" s="165"/>
      <c r="P5677" s="165"/>
      <c r="R5677" s="165"/>
      <c r="T5677" s="165"/>
      <c r="V5677" s="165"/>
      <c r="X5677" s="165"/>
      <c r="Z5677" s="165"/>
      <c r="AB5677" s="165"/>
      <c r="AD5677" s="165"/>
      <c r="AF5677" s="165"/>
      <c r="AH5677" s="165"/>
      <c r="AJ5677" s="165"/>
      <c r="AL5677" s="165"/>
      <c r="AN5677" s="165"/>
      <c r="AP5677" s="165"/>
      <c r="AR5677" s="165"/>
      <c r="AT5677" s="165"/>
      <c r="AV5677" s="165"/>
      <c r="AX5677" s="165"/>
      <c r="AZ5677" s="165"/>
      <c r="BB5677" s="165"/>
    </row>
    <row r="5678" spans="1:54" s="174" customFormat="1" ht="18.399999999999999" customHeight="1" x14ac:dyDescent="0.3">
      <c r="A5678" s="182"/>
      <c r="B5678" s="160"/>
      <c r="C5678" s="64"/>
      <c r="D5678" s="161"/>
      <c r="E5678" s="161"/>
      <c r="H5678" s="165"/>
      <c r="J5678" s="165"/>
      <c r="L5678" s="165"/>
      <c r="N5678" s="165"/>
      <c r="P5678" s="165"/>
      <c r="R5678" s="165"/>
      <c r="T5678" s="165"/>
      <c r="V5678" s="165"/>
      <c r="X5678" s="165"/>
      <c r="Z5678" s="165"/>
      <c r="AB5678" s="165"/>
      <c r="AD5678" s="165"/>
      <c r="AF5678" s="165"/>
      <c r="AH5678" s="165"/>
      <c r="AJ5678" s="165"/>
      <c r="AL5678" s="165"/>
      <c r="AN5678" s="165"/>
      <c r="AP5678" s="165"/>
      <c r="AR5678" s="165"/>
      <c r="AT5678" s="165"/>
      <c r="AV5678" s="165"/>
      <c r="AX5678" s="165"/>
      <c r="AZ5678" s="165"/>
      <c r="BB5678" s="165"/>
    </row>
    <row r="5679" spans="1:54" s="174" customFormat="1" ht="18.399999999999999" customHeight="1" x14ac:dyDescent="0.3">
      <c r="A5679" s="182"/>
      <c r="B5679" s="160"/>
      <c r="C5679" s="64"/>
      <c r="D5679" s="161"/>
      <c r="E5679" s="161"/>
      <c r="H5679" s="165"/>
      <c r="J5679" s="165"/>
      <c r="L5679" s="165"/>
      <c r="N5679" s="165"/>
      <c r="P5679" s="165"/>
      <c r="R5679" s="165"/>
      <c r="T5679" s="165"/>
      <c r="V5679" s="165"/>
      <c r="X5679" s="165"/>
      <c r="Z5679" s="165"/>
      <c r="AB5679" s="165"/>
      <c r="AD5679" s="165"/>
      <c r="AF5679" s="165"/>
      <c r="AH5679" s="165"/>
      <c r="AJ5679" s="165"/>
      <c r="AL5679" s="165"/>
      <c r="AN5679" s="165"/>
      <c r="AP5679" s="165"/>
      <c r="AR5679" s="165"/>
      <c r="AT5679" s="165"/>
      <c r="AV5679" s="165"/>
      <c r="AX5679" s="165"/>
      <c r="AZ5679" s="165"/>
      <c r="BB5679" s="165"/>
    </row>
    <row r="5680" spans="1:54" s="174" customFormat="1" ht="18.399999999999999" customHeight="1" x14ac:dyDescent="0.3">
      <c r="A5680" s="182"/>
      <c r="B5680" s="160"/>
      <c r="C5680" s="64"/>
      <c r="D5680" s="161"/>
      <c r="E5680" s="161"/>
      <c r="H5680" s="165"/>
      <c r="J5680" s="165"/>
      <c r="L5680" s="165"/>
      <c r="N5680" s="165"/>
      <c r="P5680" s="165"/>
      <c r="R5680" s="165"/>
      <c r="T5680" s="165"/>
      <c r="V5680" s="165"/>
      <c r="X5680" s="165"/>
      <c r="Z5680" s="165"/>
      <c r="AB5680" s="165"/>
      <c r="AD5680" s="165"/>
      <c r="AF5680" s="165"/>
      <c r="AH5680" s="165"/>
      <c r="AJ5680" s="165"/>
      <c r="AL5680" s="165"/>
      <c r="AN5680" s="165"/>
      <c r="AP5680" s="165"/>
      <c r="AR5680" s="165"/>
      <c r="AT5680" s="165"/>
      <c r="AV5680" s="165"/>
      <c r="AX5680" s="165"/>
      <c r="AZ5680" s="165"/>
      <c r="BB5680" s="165"/>
    </row>
    <row r="5681" spans="1:54" s="174" customFormat="1" ht="18.399999999999999" customHeight="1" x14ac:dyDescent="0.3">
      <c r="A5681" s="182"/>
      <c r="B5681" s="160"/>
      <c r="C5681" s="64"/>
      <c r="D5681" s="161"/>
      <c r="E5681" s="161"/>
      <c r="H5681" s="165"/>
      <c r="J5681" s="165"/>
      <c r="L5681" s="165"/>
      <c r="N5681" s="165"/>
      <c r="P5681" s="165"/>
      <c r="R5681" s="165"/>
      <c r="T5681" s="165"/>
      <c r="V5681" s="165"/>
      <c r="X5681" s="165"/>
      <c r="Z5681" s="165"/>
      <c r="AB5681" s="165"/>
      <c r="AD5681" s="165"/>
      <c r="AF5681" s="165"/>
      <c r="AH5681" s="165"/>
      <c r="AJ5681" s="165"/>
      <c r="AL5681" s="165"/>
      <c r="AN5681" s="165"/>
      <c r="AP5681" s="165"/>
      <c r="AR5681" s="165"/>
      <c r="AT5681" s="165"/>
      <c r="AV5681" s="165"/>
      <c r="AX5681" s="165"/>
      <c r="AZ5681" s="165"/>
      <c r="BB5681" s="165"/>
    </row>
    <row r="5682" spans="1:54" s="174" customFormat="1" ht="18.399999999999999" customHeight="1" x14ac:dyDescent="0.3">
      <c r="A5682" s="182"/>
      <c r="B5682" s="160"/>
      <c r="C5682" s="64"/>
      <c r="D5682" s="161"/>
      <c r="E5682" s="161"/>
      <c r="F5682" s="165"/>
      <c r="H5682" s="165"/>
      <c r="J5682" s="165"/>
      <c r="L5682" s="165"/>
      <c r="N5682" s="165"/>
      <c r="P5682" s="165"/>
      <c r="R5682" s="165"/>
      <c r="T5682" s="165"/>
      <c r="V5682" s="165"/>
      <c r="X5682" s="165"/>
      <c r="Z5682" s="165"/>
      <c r="AB5682" s="165"/>
      <c r="AD5682" s="165"/>
      <c r="AF5682" s="165"/>
      <c r="AH5682" s="165"/>
      <c r="AJ5682" s="165"/>
      <c r="AL5682" s="165"/>
      <c r="AN5682" s="165"/>
      <c r="AP5682" s="165"/>
      <c r="AR5682" s="165"/>
      <c r="AT5682" s="165"/>
      <c r="AV5682" s="165"/>
      <c r="AX5682" s="165"/>
      <c r="AZ5682" s="165"/>
      <c r="BB5682" s="165"/>
    </row>
    <row r="5683" spans="1:54" s="174" customFormat="1" ht="18.399999999999999" customHeight="1" x14ac:dyDescent="0.3">
      <c r="A5683" s="182"/>
      <c r="B5683" s="160"/>
      <c r="C5683" s="64"/>
      <c r="D5683" s="161"/>
      <c r="E5683" s="161"/>
      <c r="F5683" s="165"/>
      <c r="H5683" s="165"/>
      <c r="J5683" s="165"/>
      <c r="L5683" s="165"/>
      <c r="N5683" s="165"/>
      <c r="P5683" s="165"/>
      <c r="R5683" s="165"/>
      <c r="T5683" s="165"/>
      <c r="V5683" s="165"/>
      <c r="X5683" s="165"/>
      <c r="Z5683" s="165"/>
      <c r="AB5683" s="165"/>
      <c r="AD5683" s="165"/>
      <c r="AF5683" s="165"/>
      <c r="AH5683" s="165"/>
      <c r="AJ5683" s="165"/>
      <c r="AL5683" s="165"/>
      <c r="AN5683" s="165"/>
      <c r="AP5683" s="165"/>
      <c r="AR5683" s="165"/>
      <c r="AT5683" s="165"/>
      <c r="AV5683" s="165"/>
      <c r="AX5683" s="165"/>
      <c r="AZ5683" s="165"/>
      <c r="BB5683" s="165"/>
    </row>
    <row r="5684" spans="1:54" s="174" customFormat="1" ht="18.399999999999999" customHeight="1" x14ac:dyDescent="0.3">
      <c r="A5684" s="182"/>
      <c r="B5684" s="160"/>
      <c r="C5684" s="64"/>
      <c r="D5684" s="161"/>
      <c r="E5684" s="161"/>
      <c r="F5684" s="165"/>
      <c r="H5684" s="165"/>
      <c r="J5684" s="165"/>
      <c r="L5684" s="165"/>
      <c r="N5684" s="165"/>
      <c r="P5684" s="165"/>
      <c r="R5684" s="165"/>
      <c r="T5684" s="165"/>
      <c r="V5684" s="165"/>
      <c r="X5684" s="165"/>
      <c r="Z5684" s="165"/>
      <c r="AB5684" s="165"/>
      <c r="AD5684" s="165"/>
      <c r="AF5684" s="165"/>
      <c r="AH5684" s="165"/>
      <c r="AJ5684" s="165"/>
      <c r="AL5684" s="165"/>
      <c r="AN5684" s="165"/>
      <c r="AP5684" s="165"/>
      <c r="AR5684" s="165"/>
      <c r="AT5684" s="165"/>
      <c r="AV5684" s="165"/>
      <c r="AX5684" s="165"/>
      <c r="AZ5684" s="165"/>
      <c r="BB5684" s="165"/>
    </row>
    <row r="5685" spans="1:54" s="174" customFormat="1" ht="18.399999999999999" customHeight="1" x14ac:dyDescent="0.3">
      <c r="A5685" s="200"/>
      <c r="B5685" s="173"/>
      <c r="C5685" s="67"/>
      <c r="D5685" s="161"/>
      <c r="E5685" s="161"/>
      <c r="H5685" s="165"/>
      <c r="J5685" s="165"/>
      <c r="L5685" s="165"/>
      <c r="N5685" s="165"/>
      <c r="P5685" s="165"/>
      <c r="R5685" s="165"/>
      <c r="T5685" s="165"/>
      <c r="V5685" s="165"/>
      <c r="X5685" s="165"/>
      <c r="Z5685" s="165"/>
      <c r="AB5685" s="165"/>
      <c r="AD5685" s="165"/>
      <c r="AF5685" s="165"/>
      <c r="AH5685" s="165"/>
      <c r="AJ5685" s="165"/>
      <c r="AL5685" s="165"/>
      <c r="AN5685" s="165"/>
      <c r="AP5685" s="165"/>
      <c r="AR5685" s="165"/>
      <c r="AT5685" s="165"/>
      <c r="AV5685" s="165"/>
      <c r="AX5685" s="165"/>
      <c r="AZ5685" s="165"/>
      <c r="BB5685" s="165"/>
    </row>
    <row r="5686" spans="1:54" s="174" customFormat="1" ht="18.399999999999999" customHeight="1" x14ac:dyDescent="0.3">
      <c r="A5686" s="182"/>
      <c r="B5686" s="160"/>
      <c r="C5686" s="64"/>
      <c r="D5686" s="161"/>
      <c r="E5686" s="161"/>
      <c r="F5686" s="165"/>
      <c r="H5686" s="165"/>
      <c r="J5686" s="165"/>
      <c r="L5686" s="165"/>
      <c r="N5686" s="165"/>
      <c r="P5686" s="165"/>
      <c r="R5686" s="165"/>
      <c r="T5686" s="165"/>
      <c r="V5686" s="165"/>
      <c r="X5686" s="165"/>
      <c r="Z5686" s="165"/>
      <c r="AB5686" s="165"/>
      <c r="AD5686" s="165"/>
      <c r="AF5686" s="165"/>
      <c r="AH5686" s="165"/>
      <c r="AJ5686" s="165"/>
      <c r="AL5686" s="165"/>
      <c r="AN5686" s="165"/>
      <c r="AP5686" s="165"/>
      <c r="AR5686" s="165"/>
      <c r="AT5686" s="165"/>
      <c r="AV5686" s="165"/>
      <c r="AX5686" s="165"/>
      <c r="AZ5686" s="165"/>
      <c r="BB5686" s="165"/>
    </row>
    <row r="5687" spans="1:54" s="174" customFormat="1" ht="18.399999999999999" customHeight="1" x14ac:dyDescent="0.3">
      <c r="A5687" s="182"/>
      <c r="B5687" s="160"/>
      <c r="C5687" s="64"/>
      <c r="D5687" s="161"/>
      <c r="E5687" s="161"/>
      <c r="J5687" s="165"/>
      <c r="L5687" s="165"/>
      <c r="N5687" s="165"/>
      <c r="P5687" s="165"/>
      <c r="R5687" s="165"/>
      <c r="T5687" s="165"/>
      <c r="V5687" s="165"/>
      <c r="X5687" s="165"/>
      <c r="Z5687" s="165"/>
      <c r="AB5687" s="165"/>
      <c r="AD5687" s="165"/>
      <c r="AF5687" s="165"/>
      <c r="AH5687" s="165"/>
      <c r="AJ5687" s="165"/>
      <c r="AL5687" s="165"/>
      <c r="AN5687" s="165"/>
      <c r="AP5687" s="165"/>
      <c r="AR5687" s="165"/>
      <c r="AT5687" s="165"/>
      <c r="AV5687" s="165"/>
      <c r="AX5687" s="165"/>
      <c r="AZ5687" s="165"/>
      <c r="BB5687" s="165"/>
    </row>
    <row r="5688" spans="1:54" s="174" customFormat="1" ht="18.399999999999999" customHeight="1" x14ac:dyDescent="0.3">
      <c r="A5688" s="182"/>
      <c r="B5688" s="160"/>
      <c r="C5688" s="64"/>
      <c r="D5688" s="161"/>
      <c r="E5688" s="161"/>
      <c r="H5688" s="165"/>
      <c r="J5688" s="165"/>
      <c r="L5688" s="165"/>
      <c r="N5688" s="165"/>
      <c r="P5688" s="165"/>
      <c r="R5688" s="165"/>
      <c r="T5688" s="165"/>
      <c r="V5688" s="165"/>
      <c r="X5688" s="165"/>
      <c r="Z5688" s="165"/>
      <c r="AB5688" s="165"/>
      <c r="AD5688" s="165"/>
      <c r="AF5688" s="165"/>
      <c r="AH5688" s="165"/>
      <c r="AJ5688" s="165"/>
      <c r="AL5688" s="165"/>
      <c r="AN5688" s="165"/>
      <c r="AP5688" s="165"/>
      <c r="AR5688" s="165"/>
      <c r="AT5688" s="165"/>
      <c r="AV5688" s="165"/>
      <c r="AX5688" s="165"/>
      <c r="AZ5688" s="165"/>
      <c r="BB5688" s="165"/>
    </row>
    <row r="5689" spans="1:54" s="174" customFormat="1" ht="18.399999999999999" customHeight="1" x14ac:dyDescent="0.3">
      <c r="A5689" s="182"/>
      <c r="B5689" s="160"/>
      <c r="C5689" s="64"/>
      <c r="D5689" s="161"/>
      <c r="E5689" s="161"/>
      <c r="H5689" s="165"/>
      <c r="J5689" s="165"/>
      <c r="L5689" s="165"/>
      <c r="N5689" s="165"/>
      <c r="P5689" s="165"/>
      <c r="R5689" s="165"/>
      <c r="T5689" s="165"/>
      <c r="V5689" s="165"/>
      <c r="X5689" s="165"/>
      <c r="Z5689" s="165"/>
      <c r="AB5689" s="165"/>
      <c r="AD5689" s="165"/>
      <c r="AF5689" s="165"/>
      <c r="AH5689" s="165"/>
      <c r="AJ5689" s="165"/>
      <c r="AL5689" s="165"/>
      <c r="AN5689" s="165"/>
      <c r="AP5689" s="165"/>
      <c r="AR5689" s="165"/>
      <c r="AT5689" s="165"/>
      <c r="AV5689" s="165"/>
      <c r="AX5689" s="165"/>
      <c r="AZ5689" s="165"/>
      <c r="BB5689" s="165"/>
    </row>
    <row r="5690" spans="1:54" s="174" customFormat="1" ht="18.399999999999999" customHeight="1" x14ac:dyDescent="0.3">
      <c r="A5690" s="182"/>
      <c r="B5690" s="160"/>
      <c r="C5690" s="64"/>
      <c r="D5690" s="161"/>
      <c r="E5690" s="161"/>
      <c r="H5690" s="165"/>
      <c r="J5690" s="165"/>
      <c r="L5690" s="165"/>
      <c r="N5690" s="165"/>
      <c r="P5690" s="165"/>
      <c r="R5690" s="165"/>
      <c r="T5690" s="165"/>
      <c r="V5690" s="165"/>
      <c r="X5690" s="165"/>
      <c r="Z5690" s="165"/>
      <c r="AB5690" s="165"/>
      <c r="AD5690" s="165"/>
      <c r="AF5690" s="165"/>
      <c r="AH5690" s="165"/>
      <c r="AJ5690" s="165"/>
      <c r="AL5690" s="165"/>
      <c r="AN5690" s="165"/>
      <c r="AP5690" s="165"/>
      <c r="AR5690" s="165"/>
      <c r="AT5690" s="165"/>
      <c r="AV5690" s="165"/>
      <c r="AX5690" s="165"/>
      <c r="AZ5690" s="165"/>
      <c r="BB5690" s="165"/>
    </row>
    <row r="5691" spans="1:54" s="174" customFormat="1" ht="18.399999999999999" customHeight="1" x14ac:dyDescent="0.3">
      <c r="A5691" s="182"/>
      <c r="B5691" s="160"/>
      <c r="C5691" s="64"/>
      <c r="D5691" s="161"/>
      <c r="E5691" s="161"/>
      <c r="F5691" s="165"/>
      <c r="H5691" s="165"/>
      <c r="J5691" s="165"/>
      <c r="L5691" s="165"/>
      <c r="N5691" s="165"/>
      <c r="P5691" s="165"/>
      <c r="R5691" s="165"/>
      <c r="T5691" s="165"/>
      <c r="V5691" s="165"/>
      <c r="X5691" s="165"/>
      <c r="Z5691" s="165"/>
      <c r="AB5691" s="165"/>
      <c r="AD5691" s="165"/>
      <c r="AF5691" s="165"/>
      <c r="AH5691" s="165"/>
      <c r="AJ5691" s="165"/>
      <c r="AL5691" s="165"/>
      <c r="AN5691" s="165"/>
      <c r="AP5691" s="165"/>
      <c r="AR5691" s="165"/>
      <c r="AT5691" s="165"/>
      <c r="AV5691" s="165"/>
      <c r="AX5691" s="165"/>
      <c r="AZ5691" s="165"/>
      <c r="BB5691" s="165"/>
    </row>
    <row r="5692" spans="1:54" s="174" customFormat="1" ht="18.399999999999999" customHeight="1" x14ac:dyDescent="0.3">
      <c r="A5692" s="182"/>
      <c r="B5692" s="161"/>
      <c r="C5692" s="89"/>
      <c r="D5692" s="164"/>
      <c r="E5692" s="161"/>
      <c r="H5692" s="165"/>
      <c r="J5692" s="165"/>
      <c r="L5692" s="165"/>
      <c r="N5692" s="165"/>
      <c r="P5692" s="165"/>
      <c r="R5692" s="165"/>
      <c r="T5692" s="165"/>
      <c r="V5692" s="165"/>
      <c r="X5692" s="165"/>
      <c r="Z5692" s="165"/>
      <c r="AB5692" s="165"/>
      <c r="AD5692" s="165"/>
      <c r="AF5692" s="165"/>
      <c r="AH5692" s="165"/>
      <c r="AJ5692" s="165"/>
      <c r="AL5692" s="165"/>
      <c r="AN5692" s="165"/>
      <c r="AP5692" s="165"/>
      <c r="AR5692" s="165"/>
      <c r="AT5692" s="165"/>
      <c r="AV5692" s="165"/>
      <c r="AX5692" s="165"/>
      <c r="AZ5692" s="165"/>
      <c r="BB5692" s="165"/>
    </row>
    <row r="5693" spans="1:54" s="174" customFormat="1" ht="18.399999999999999" customHeight="1" x14ac:dyDescent="0.3">
      <c r="A5693" s="182"/>
      <c r="B5693" s="160"/>
      <c r="C5693" s="64"/>
      <c r="D5693" s="161"/>
      <c r="E5693" s="161"/>
      <c r="F5693" s="165"/>
      <c r="H5693" s="165"/>
      <c r="J5693" s="165"/>
      <c r="L5693" s="165"/>
      <c r="N5693" s="165"/>
      <c r="P5693" s="165"/>
      <c r="R5693" s="165"/>
      <c r="T5693" s="165"/>
      <c r="V5693" s="165"/>
      <c r="X5693" s="165"/>
      <c r="Z5693" s="165"/>
      <c r="AB5693" s="165"/>
      <c r="AD5693" s="165"/>
      <c r="AF5693" s="165"/>
      <c r="AH5693" s="165"/>
      <c r="AJ5693" s="165"/>
      <c r="AL5693" s="165"/>
      <c r="AN5693" s="165"/>
      <c r="AP5693" s="165"/>
      <c r="AR5693" s="165"/>
      <c r="AT5693" s="165"/>
      <c r="AV5693" s="165"/>
      <c r="AX5693" s="165"/>
      <c r="AZ5693" s="165"/>
      <c r="BB5693" s="165"/>
    </row>
    <row r="5694" spans="1:54" s="174" customFormat="1" ht="18.399999999999999" customHeight="1" x14ac:dyDescent="0.3">
      <c r="A5694" s="182"/>
      <c r="B5694" s="160"/>
      <c r="C5694" s="64"/>
      <c r="D5694" s="161"/>
      <c r="E5694" s="161"/>
      <c r="H5694" s="165"/>
      <c r="J5694" s="165"/>
      <c r="L5694" s="165"/>
      <c r="N5694" s="165"/>
      <c r="P5694" s="165"/>
      <c r="R5694" s="165"/>
      <c r="T5694" s="165"/>
      <c r="V5694" s="165"/>
      <c r="X5694" s="165"/>
      <c r="Z5694" s="165"/>
      <c r="AB5694" s="165"/>
      <c r="AD5694" s="165"/>
      <c r="AF5694" s="165"/>
      <c r="AH5694" s="165"/>
      <c r="AJ5694" s="165"/>
      <c r="AL5694" s="165"/>
      <c r="AN5694" s="165"/>
      <c r="AP5694" s="165"/>
      <c r="AR5694" s="165"/>
      <c r="AT5694" s="165"/>
      <c r="AV5694" s="165"/>
      <c r="AX5694" s="165"/>
      <c r="AZ5694" s="165"/>
      <c r="BB5694" s="165"/>
    </row>
    <row r="5695" spans="1:54" s="174" customFormat="1" ht="18.399999999999999" customHeight="1" x14ac:dyDescent="0.3">
      <c r="A5695" s="182"/>
      <c r="B5695" s="160"/>
      <c r="C5695" s="64"/>
      <c r="D5695" s="161"/>
      <c r="E5695" s="161"/>
      <c r="F5695" s="165"/>
      <c r="H5695" s="165"/>
      <c r="J5695" s="165"/>
      <c r="L5695" s="165"/>
      <c r="N5695" s="165"/>
      <c r="P5695" s="165"/>
      <c r="R5695" s="165"/>
      <c r="T5695" s="165"/>
      <c r="V5695" s="165"/>
      <c r="X5695" s="165"/>
      <c r="Z5695" s="165"/>
      <c r="AB5695" s="165"/>
      <c r="AD5695" s="165"/>
      <c r="AF5695" s="165"/>
      <c r="AH5695" s="165"/>
      <c r="AJ5695" s="165"/>
      <c r="AL5695" s="165"/>
      <c r="AN5695" s="165"/>
      <c r="AP5695" s="165"/>
      <c r="AR5695" s="165"/>
      <c r="AT5695" s="165"/>
      <c r="AV5695" s="165"/>
      <c r="AX5695" s="165"/>
      <c r="AZ5695" s="165"/>
      <c r="BB5695" s="165"/>
    </row>
    <row r="5696" spans="1:54" s="174" customFormat="1" ht="18.399999999999999" customHeight="1" x14ac:dyDescent="0.3">
      <c r="A5696" s="206"/>
      <c r="B5696" s="161"/>
      <c r="C5696" s="89"/>
      <c r="D5696" s="177"/>
      <c r="E5696" s="161"/>
      <c r="H5696" s="165"/>
      <c r="J5696" s="165"/>
      <c r="L5696" s="165"/>
      <c r="N5696" s="165"/>
      <c r="P5696" s="165"/>
      <c r="R5696" s="165"/>
      <c r="T5696" s="165"/>
      <c r="V5696" s="165"/>
      <c r="X5696" s="165"/>
      <c r="Z5696" s="165"/>
      <c r="AB5696" s="165"/>
      <c r="AD5696" s="165"/>
      <c r="AF5696" s="165"/>
      <c r="AH5696" s="165"/>
      <c r="AJ5696" s="165"/>
      <c r="AL5696" s="165"/>
      <c r="AN5696" s="165"/>
      <c r="AP5696" s="165"/>
      <c r="AR5696" s="165"/>
      <c r="AT5696" s="165"/>
      <c r="AV5696" s="165"/>
      <c r="AX5696" s="165"/>
      <c r="AZ5696" s="165"/>
      <c r="BB5696" s="165"/>
    </row>
    <row r="5697" spans="1:54" s="174" customFormat="1" ht="18.399999999999999" customHeight="1" x14ac:dyDescent="0.3">
      <c r="A5697" s="182"/>
      <c r="B5697" s="160"/>
      <c r="C5697" s="64"/>
      <c r="D5697" s="161"/>
      <c r="E5697" s="161"/>
      <c r="F5697" s="165"/>
      <c r="H5697" s="165"/>
      <c r="J5697" s="165"/>
      <c r="L5697" s="165"/>
      <c r="N5697" s="165"/>
      <c r="P5697" s="165"/>
      <c r="R5697" s="165"/>
      <c r="T5697" s="165"/>
      <c r="V5697" s="165"/>
      <c r="X5697" s="165"/>
      <c r="Z5697" s="165"/>
      <c r="AB5697" s="165"/>
      <c r="AD5697" s="165"/>
      <c r="AF5697" s="165"/>
      <c r="AH5697" s="165"/>
      <c r="AJ5697" s="165"/>
      <c r="AL5697" s="165"/>
      <c r="AN5697" s="165"/>
      <c r="AP5697" s="165"/>
      <c r="AR5697" s="165"/>
      <c r="AT5697" s="165"/>
      <c r="AV5697" s="165"/>
      <c r="AX5697" s="165"/>
      <c r="AZ5697" s="165"/>
      <c r="BB5697" s="165"/>
    </row>
    <row r="5698" spans="1:54" s="174" customFormat="1" ht="18.399999999999999" customHeight="1" x14ac:dyDescent="0.3">
      <c r="A5698" s="182"/>
      <c r="B5698" s="160"/>
      <c r="C5698" s="64"/>
      <c r="D5698" s="161"/>
      <c r="E5698" s="161"/>
      <c r="H5698" s="165"/>
      <c r="J5698" s="165"/>
      <c r="L5698" s="165"/>
      <c r="N5698" s="165"/>
      <c r="P5698" s="165"/>
      <c r="R5698" s="165"/>
      <c r="T5698" s="165"/>
      <c r="V5698" s="165"/>
      <c r="X5698" s="165"/>
      <c r="Z5698" s="165"/>
      <c r="AB5698" s="165"/>
      <c r="AD5698" s="165"/>
      <c r="AF5698" s="165"/>
      <c r="AH5698" s="165"/>
      <c r="AJ5698" s="165"/>
      <c r="AL5698" s="165"/>
      <c r="AN5698" s="165"/>
      <c r="AP5698" s="165"/>
      <c r="AR5698" s="165"/>
      <c r="AT5698" s="165"/>
      <c r="AV5698" s="165"/>
      <c r="AX5698" s="165"/>
      <c r="AZ5698" s="165"/>
      <c r="BB5698" s="165"/>
    </row>
    <row r="5699" spans="1:54" s="174" customFormat="1" ht="18.399999999999999" customHeight="1" x14ac:dyDescent="0.3">
      <c r="A5699" s="182"/>
      <c r="B5699" s="160"/>
      <c r="C5699" s="64"/>
      <c r="D5699" s="161"/>
      <c r="E5699" s="161"/>
      <c r="H5699" s="165"/>
      <c r="J5699" s="165"/>
      <c r="L5699" s="165"/>
      <c r="N5699" s="165"/>
      <c r="P5699" s="165"/>
      <c r="R5699" s="165"/>
      <c r="T5699" s="165"/>
      <c r="V5699" s="165"/>
      <c r="X5699" s="165"/>
      <c r="Z5699" s="165"/>
      <c r="AB5699" s="165"/>
      <c r="AD5699" s="165"/>
      <c r="AF5699" s="165"/>
      <c r="AH5699" s="165"/>
      <c r="AJ5699" s="165"/>
      <c r="AL5699" s="165"/>
      <c r="AN5699" s="165"/>
      <c r="AP5699" s="165"/>
      <c r="AR5699" s="165"/>
      <c r="AT5699" s="165"/>
      <c r="AV5699" s="165"/>
      <c r="AX5699" s="165"/>
      <c r="AZ5699" s="165"/>
      <c r="BB5699" s="165"/>
    </row>
    <row r="5700" spans="1:54" s="174" customFormat="1" ht="18.399999999999999" customHeight="1" x14ac:dyDescent="0.3">
      <c r="A5700" s="182"/>
      <c r="B5700" s="161"/>
      <c r="C5700" s="89"/>
      <c r="D5700" s="164"/>
      <c r="E5700" s="161"/>
      <c r="H5700" s="165"/>
      <c r="J5700" s="165"/>
      <c r="L5700" s="165"/>
      <c r="N5700" s="165"/>
      <c r="P5700" s="165"/>
      <c r="R5700" s="165"/>
      <c r="T5700" s="165"/>
      <c r="V5700" s="165"/>
      <c r="X5700" s="165"/>
      <c r="Z5700" s="165"/>
      <c r="AB5700" s="165"/>
      <c r="AD5700" s="165"/>
      <c r="AF5700" s="165"/>
      <c r="AH5700" s="165"/>
      <c r="AJ5700" s="165"/>
      <c r="AL5700" s="165"/>
      <c r="AN5700" s="165"/>
      <c r="AP5700" s="165"/>
      <c r="AR5700" s="165"/>
      <c r="AT5700" s="165"/>
      <c r="AV5700" s="165"/>
      <c r="AX5700" s="165"/>
      <c r="AZ5700" s="165"/>
      <c r="BB5700" s="165"/>
    </row>
    <row r="5701" spans="1:54" s="174" customFormat="1" ht="18.399999999999999" customHeight="1" x14ac:dyDescent="0.3">
      <c r="A5701" s="206"/>
      <c r="B5701" s="161"/>
      <c r="C5701" s="89"/>
      <c r="D5701" s="161"/>
      <c r="E5701" s="161"/>
      <c r="H5701" s="165"/>
      <c r="J5701" s="165"/>
      <c r="L5701" s="165"/>
      <c r="N5701" s="165"/>
      <c r="P5701" s="165"/>
      <c r="R5701" s="165"/>
      <c r="T5701" s="165"/>
      <c r="V5701" s="165"/>
      <c r="X5701" s="165"/>
      <c r="Z5701" s="165"/>
      <c r="AB5701" s="165"/>
      <c r="AD5701" s="165"/>
      <c r="AF5701" s="165"/>
      <c r="AH5701" s="165"/>
      <c r="AJ5701" s="165"/>
      <c r="AL5701" s="165"/>
      <c r="AN5701" s="165"/>
      <c r="AP5701" s="165"/>
      <c r="AR5701" s="165"/>
      <c r="AT5701" s="165"/>
      <c r="AV5701" s="165"/>
      <c r="AX5701" s="165"/>
      <c r="AZ5701" s="165"/>
      <c r="BB5701" s="165"/>
    </row>
    <row r="5702" spans="1:54" s="174" customFormat="1" ht="18.399999999999999" customHeight="1" x14ac:dyDescent="0.3">
      <c r="A5702" s="182"/>
      <c r="B5702" s="160"/>
      <c r="C5702" s="64"/>
      <c r="D5702" s="161"/>
      <c r="E5702" s="161"/>
      <c r="J5702" s="165"/>
      <c r="L5702" s="165"/>
      <c r="N5702" s="165"/>
      <c r="P5702" s="165"/>
      <c r="R5702" s="165"/>
      <c r="T5702" s="165"/>
      <c r="V5702" s="165"/>
      <c r="X5702" s="165"/>
      <c r="Z5702" s="165"/>
      <c r="AB5702" s="165"/>
      <c r="AD5702" s="165"/>
      <c r="AF5702" s="165"/>
      <c r="AH5702" s="165"/>
      <c r="AJ5702" s="165"/>
      <c r="AL5702" s="165"/>
      <c r="AN5702" s="165"/>
      <c r="AP5702" s="165"/>
      <c r="AR5702" s="165"/>
      <c r="AT5702" s="165"/>
      <c r="AV5702" s="165"/>
      <c r="AX5702" s="165"/>
      <c r="AZ5702" s="165"/>
      <c r="BB5702" s="165"/>
    </row>
    <row r="5703" spans="1:54" s="174" customFormat="1" ht="18.399999999999999" customHeight="1" x14ac:dyDescent="0.3">
      <c r="A5703" s="182"/>
      <c r="B5703" s="160"/>
      <c r="C5703" s="64"/>
      <c r="D5703" s="161"/>
      <c r="E5703" s="161"/>
      <c r="H5703" s="165"/>
      <c r="J5703" s="165"/>
      <c r="L5703" s="165"/>
      <c r="N5703" s="165"/>
      <c r="P5703" s="165"/>
      <c r="R5703" s="165"/>
      <c r="T5703" s="165"/>
      <c r="V5703" s="165"/>
      <c r="X5703" s="165"/>
      <c r="Z5703" s="165"/>
      <c r="AB5703" s="165"/>
      <c r="AD5703" s="165"/>
      <c r="AF5703" s="165"/>
      <c r="AH5703" s="165"/>
      <c r="AJ5703" s="165"/>
      <c r="AL5703" s="165"/>
      <c r="AN5703" s="165"/>
      <c r="AP5703" s="165"/>
      <c r="AR5703" s="165"/>
      <c r="AT5703" s="165"/>
      <c r="AV5703" s="165"/>
      <c r="AX5703" s="165"/>
      <c r="AZ5703" s="165"/>
      <c r="BB5703" s="165"/>
    </row>
    <row r="5704" spans="1:54" s="174" customFormat="1" ht="18.399999999999999" customHeight="1" x14ac:dyDescent="0.3">
      <c r="A5704" s="182"/>
      <c r="B5704" s="160"/>
      <c r="C5704" s="64"/>
      <c r="D5704" s="161"/>
      <c r="E5704" s="161"/>
      <c r="F5704" s="165"/>
      <c r="H5704" s="165"/>
      <c r="J5704" s="165"/>
      <c r="L5704" s="165"/>
      <c r="N5704" s="165"/>
      <c r="P5704" s="165"/>
      <c r="R5704" s="165"/>
      <c r="T5704" s="165"/>
      <c r="V5704" s="165"/>
      <c r="X5704" s="165"/>
      <c r="Z5704" s="165"/>
      <c r="AB5704" s="165"/>
      <c r="AD5704" s="165"/>
      <c r="AF5704" s="165"/>
      <c r="AH5704" s="165"/>
      <c r="AJ5704" s="165"/>
      <c r="AL5704" s="165"/>
      <c r="AN5704" s="165"/>
      <c r="AP5704" s="165"/>
      <c r="AR5704" s="165"/>
      <c r="AT5704" s="165"/>
      <c r="AV5704" s="165"/>
      <c r="AX5704" s="165"/>
      <c r="AZ5704" s="165"/>
      <c r="BB5704" s="165"/>
    </row>
    <row r="5705" spans="1:54" s="174" customFormat="1" ht="18.399999999999999" customHeight="1" x14ac:dyDescent="0.3">
      <c r="A5705" s="182"/>
      <c r="B5705" s="160"/>
      <c r="C5705" s="64"/>
      <c r="D5705" s="161"/>
      <c r="E5705" s="161"/>
      <c r="F5705" s="165"/>
      <c r="H5705" s="165"/>
      <c r="J5705" s="165"/>
      <c r="L5705" s="165"/>
      <c r="N5705" s="165"/>
      <c r="P5705" s="165"/>
      <c r="R5705" s="165"/>
      <c r="T5705" s="165"/>
      <c r="V5705" s="165"/>
      <c r="X5705" s="165"/>
      <c r="Z5705" s="165"/>
      <c r="AB5705" s="165"/>
      <c r="AD5705" s="165"/>
      <c r="AF5705" s="165"/>
      <c r="AH5705" s="165"/>
      <c r="AJ5705" s="165"/>
      <c r="AL5705" s="165"/>
      <c r="AN5705" s="165"/>
      <c r="AP5705" s="165"/>
      <c r="AR5705" s="165"/>
      <c r="AT5705" s="165"/>
      <c r="AV5705" s="165"/>
      <c r="AX5705" s="165"/>
      <c r="AZ5705" s="165"/>
      <c r="BB5705" s="165"/>
    </row>
    <row r="5706" spans="1:54" s="174" customFormat="1" ht="18.399999999999999" customHeight="1" x14ac:dyDescent="0.3">
      <c r="A5706" s="182"/>
      <c r="B5706" s="160"/>
      <c r="C5706" s="64"/>
      <c r="D5706" s="161"/>
      <c r="E5706" s="161"/>
      <c r="F5706" s="165"/>
      <c r="H5706" s="165"/>
      <c r="J5706" s="165"/>
      <c r="L5706" s="165"/>
      <c r="N5706" s="165"/>
      <c r="P5706" s="165"/>
      <c r="R5706" s="165"/>
      <c r="T5706" s="165"/>
      <c r="V5706" s="165"/>
      <c r="X5706" s="165"/>
      <c r="Z5706" s="165"/>
      <c r="AB5706" s="165"/>
      <c r="AD5706" s="165"/>
      <c r="AF5706" s="165"/>
      <c r="AH5706" s="165"/>
      <c r="AJ5706" s="165"/>
      <c r="AL5706" s="165"/>
      <c r="AN5706" s="165"/>
      <c r="AP5706" s="165"/>
      <c r="AR5706" s="165"/>
      <c r="AT5706" s="165"/>
      <c r="AV5706" s="165"/>
      <c r="AX5706" s="165"/>
      <c r="AZ5706" s="165"/>
      <c r="BB5706" s="165"/>
    </row>
    <row r="5707" spans="1:54" s="174" customFormat="1" ht="18.399999999999999" customHeight="1" x14ac:dyDescent="0.3">
      <c r="A5707" s="182"/>
      <c r="B5707" s="160"/>
      <c r="C5707" s="64"/>
      <c r="D5707" s="161"/>
      <c r="E5707" s="161"/>
      <c r="F5707" s="165"/>
      <c r="H5707" s="165"/>
      <c r="J5707" s="165"/>
      <c r="L5707" s="165"/>
      <c r="N5707" s="165"/>
      <c r="P5707" s="165"/>
      <c r="R5707" s="165"/>
      <c r="T5707" s="165"/>
      <c r="V5707" s="165"/>
      <c r="X5707" s="165"/>
      <c r="Z5707" s="165"/>
      <c r="AB5707" s="165"/>
      <c r="AD5707" s="165"/>
      <c r="AF5707" s="165"/>
      <c r="AH5707" s="165"/>
      <c r="AJ5707" s="165"/>
      <c r="AL5707" s="165"/>
      <c r="AN5707" s="165"/>
      <c r="AP5707" s="165"/>
      <c r="AR5707" s="165"/>
      <c r="AT5707" s="165"/>
      <c r="AV5707" s="165"/>
      <c r="AX5707" s="165"/>
      <c r="AZ5707" s="165"/>
      <c r="BB5707" s="165"/>
    </row>
    <row r="5708" spans="1:54" s="174" customFormat="1" ht="18.399999999999999" customHeight="1" x14ac:dyDescent="0.3">
      <c r="A5708" s="182"/>
      <c r="B5708" s="160"/>
      <c r="C5708" s="64"/>
      <c r="D5708" s="161"/>
      <c r="E5708" s="161"/>
      <c r="J5708" s="164"/>
      <c r="L5708" s="164"/>
      <c r="N5708" s="164"/>
      <c r="P5708" s="164"/>
      <c r="R5708" s="164"/>
      <c r="T5708" s="164"/>
      <c r="V5708" s="164"/>
      <c r="X5708" s="164"/>
      <c r="Z5708" s="164"/>
      <c r="AB5708" s="164"/>
      <c r="AD5708" s="164"/>
      <c r="AF5708" s="164"/>
      <c r="AH5708" s="164"/>
      <c r="AJ5708" s="164"/>
      <c r="AL5708" s="164"/>
      <c r="AN5708" s="164"/>
      <c r="AP5708" s="164"/>
      <c r="AR5708" s="164"/>
      <c r="AT5708" s="164"/>
      <c r="AV5708" s="164"/>
      <c r="AX5708" s="164"/>
      <c r="AZ5708" s="164"/>
      <c r="BB5708" s="164"/>
    </row>
    <row r="5709" spans="1:54" s="174" customFormat="1" ht="18.399999999999999" customHeight="1" x14ac:dyDescent="0.3">
      <c r="A5709" s="182"/>
      <c r="B5709" s="160"/>
      <c r="C5709" s="64"/>
      <c r="D5709" s="161"/>
      <c r="E5709" s="161"/>
      <c r="F5709" s="165"/>
      <c r="H5709" s="165"/>
      <c r="J5709" s="165"/>
      <c r="L5709" s="165"/>
      <c r="N5709" s="165"/>
      <c r="P5709" s="165"/>
      <c r="R5709" s="165"/>
      <c r="T5709" s="165"/>
      <c r="V5709" s="165"/>
      <c r="X5709" s="165"/>
      <c r="Z5709" s="165"/>
      <c r="AB5709" s="165"/>
      <c r="AD5709" s="165"/>
      <c r="AF5709" s="165"/>
      <c r="AH5709" s="165"/>
      <c r="AJ5709" s="165"/>
      <c r="AL5709" s="165"/>
      <c r="AN5709" s="165"/>
      <c r="AP5709" s="165"/>
      <c r="AR5709" s="165"/>
      <c r="AT5709" s="165"/>
      <c r="AV5709" s="165"/>
      <c r="AX5709" s="165"/>
      <c r="AZ5709" s="165"/>
      <c r="BB5709" s="165"/>
    </row>
    <row r="5710" spans="1:54" s="174" customFormat="1" ht="18.399999999999999" customHeight="1" x14ac:dyDescent="0.3">
      <c r="A5710" s="182"/>
      <c r="B5710" s="160"/>
      <c r="C5710" s="64"/>
      <c r="D5710" s="161"/>
      <c r="E5710" s="161"/>
      <c r="J5710" s="165"/>
      <c r="L5710" s="165"/>
      <c r="N5710" s="165"/>
      <c r="P5710" s="165"/>
      <c r="R5710" s="165"/>
      <c r="T5710" s="165"/>
      <c r="V5710" s="165"/>
      <c r="X5710" s="165"/>
      <c r="Z5710" s="165"/>
      <c r="AB5710" s="165"/>
      <c r="AD5710" s="165"/>
      <c r="AF5710" s="165"/>
      <c r="AH5710" s="165"/>
      <c r="AJ5710" s="165"/>
      <c r="AL5710" s="165"/>
      <c r="AN5710" s="165"/>
      <c r="AP5710" s="165"/>
      <c r="AR5710" s="165"/>
      <c r="AT5710" s="165"/>
      <c r="AV5710" s="165"/>
      <c r="AX5710" s="165"/>
      <c r="AZ5710" s="165"/>
      <c r="BB5710" s="165"/>
    </row>
    <row r="5711" spans="1:54" s="174" customFormat="1" ht="18.399999999999999" customHeight="1" x14ac:dyDescent="0.3">
      <c r="A5711" s="182"/>
      <c r="B5711" s="160"/>
      <c r="C5711" s="64"/>
      <c r="D5711" s="161"/>
      <c r="E5711" s="161"/>
      <c r="J5711" s="178"/>
      <c r="L5711" s="165"/>
      <c r="N5711" s="165"/>
      <c r="P5711" s="165"/>
      <c r="R5711" s="165"/>
      <c r="T5711" s="165"/>
      <c r="V5711" s="165"/>
      <c r="X5711" s="165"/>
      <c r="Z5711" s="165"/>
      <c r="AB5711" s="165"/>
      <c r="AD5711" s="165"/>
      <c r="AF5711" s="165"/>
      <c r="AH5711" s="165"/>
      <c r="AJ5711" s="165"/>
      <c r="AL5711" s="165"/>
      <c r="AN5711" s="165"/>
      <c r="AP5711" s="165"/>
      <c r="AR5711" s="165"/>
      <c r="AT5711" s="165"/>
      <c r="AV5711" s="165"/>
      <c r="AX5711" s="165"/>
      <c r="AZ5711" s="165"/>
      <c r="BB5711" s="165"/>
    </row>
    <row r="5712" spans="1:54" s="174" customFormat="1" ht="18.399999999999999" customHeight="1" x14ac:dyDescent="0.3">
      <c r="A5712" s="182"/>
      <c r="B5712" s="160"/>
      <c r="C5712" s="64"/>
      <c r="D5712" s="161"/>
      <c r="E5712" s="161"/>
      <c r="J5712" s="165"/>
      <c r="L5712" s="165"/>
      <c r="N5712" s="165"/>
      <c r="P5712" s="165"/>
      <c r="R5712" s="165"/>
      <c r="T5712" s="165"/>
      <c r="V5712" s="165"/>
      <c r="X5712" s="165"/>
      <c r="Z5712" s="165"/>
      <c r="AB5712" s="165"/>
      <c r="AD5712" s="165"/>
      <c r="AF5712" s="165"/>
      <c r="AH5712" s="165"/>
      <c r="AJ5712" s="165"/>
      <c r="AL5712" s="165"/>
      <c r="AN5712" s="165"/>
      <c r="AP5712" s="165"/>
      <c r="AR5712" s="165"/>
      <c r="AT5712" s="165"/>
      <c r="AV5712" s="165"/>
      <c r="AX5712" s="165"/>
      <c r="AZ5712" s="165"/>
      <c r="BB5712" s="165"/>
    </row>
    <row r="5713" spans="1:54" s="174" customFormat="1" ht="18.399999999999999" customHeight="1" x14ac:dyDescent="0.3">
      <c r="A5713" s="182"/>
      <c r="B5713" s="160"/>
      <c r="C5713" s="64"/>
      <c r="D5713" s="161"/>
      <c r="E5713" s="161"/>
      <c r="F5713" s="165"/>
      <c r="H5713" s="165"/>
      <c r="J5713" s="165"/>
      <c r="L5713" s="165"/>
      <c r="N5713" s="165"/>
      <c r="P5713" s="165"/>
      <c r="R5713" s="165"/>
      <c r="T5713" s="165"/>
      <c r="V5713" s="165"/>
      <c r="X5713" s="165"/>
      <c r="Z5713" s="165"/>
      <c r="AB5713" s="165"/>
      <c r="AD5713" s="165"/>
      <c r="AF5713" s="165"/>
      <c r="AH5713" s="165"/>
      <c r="AJ5713" s="165"/>
      <c r="AL5713" s="165"/>
      <c r="AN5713" s="165"/>
      <c r="AP5713" s="165"/>
      <c r="AR5713" s="165"/>
      <c r="AT5713" s="165"/>
      <c r="AV5713" s="165"/>
      <c r="AX5713" s="165"/>
      <c r="AZ5713" s="165"/>
      <c r="BB5713" s="165"/>
    </row>
    <row r="5714" spans="1:54" s="174" customFormat="1" ht="18.399999999999999" customHeight="1" x14ac:dyDescent="0.3">
      <c r="A5714" s="182"/>
      <c r="B5714" s="160"/>
      <c r="C5714" s="64"/>
      <c r="D5714" s="161"/>
      <c r="E5714" s="161"/>
      <c r="H5714" s="165"/>
      <c r="J5714" s="165"/>
      <c r="L5714" s="165"/>
      <c r="N5714" s="165"/>
      <c r="P5714" s="165"/>
      <c r="R5714" s="165"/>
      <c r="T5714" s="165"/>
      <c r="V5714" s="165"/>
      <c r="X5714" s="165"/>
      <c r="Z5714" s="165"/>
      <c r="AB5714" s="165"/>
      <c r="AD5714" s="165"/>
      <c r="AF5714" s="165"/>
      <c r="AH5714" s="165"/>
      <c r="AJ5714" s="165"/>
      <c r="AL5714" s="165"/>
      <c r="AN5714" s="165"/>
      <c r="AP5714" s="165"/>
      <c r="AR5714" s="165"/>
      <c r="AT5714" s="165"/>
      <c r="AV5714" s="165"/>
      <c r="AX5714" s="165"/>
      <c r="AZ5714" s="165"/>
      <c r="BB5714" s="165"/>
    </row>
    <row r="5715" spans="1:54" s="174" customFormat="1" ht="18.399999999999999" customHeight="1" x14ac:dyDescent="0.3">
      <c r="A5715" s="182"/>
      <c r="B5715" s="160"/>
      <c r="C5715" s="64"/>
      <c r="D5715" s="161"/>
      <c r="E5715" s="161"/>
      <c r="F5715" s="165"/>
      <c r="H5715" s="165"/>
      <c r="J5715" s="165"/>
      <c r="L5715" s="165"/>
      <c r="N5715" s="165"/>
      <c r="P5715" s="165"/>
      <c r="R5715" s="165"/>
      <c r="T5715" s="165"/>
      <c r="V5715" s="165"/>
      <c r="X5715" s="165"/>
      <c r="Z5715" s="165"/>
      <c r="AB5715" s="165"/>
      <c r="AD5715" s="165"/>
      <c r="AF5715" s="165"/>
      <c r="AH5715" s="165"/>
      <c r="AJ5715" s="165"/>
      <c r="AL5715" s="165"/>
      <c r="AN5715" s="165"/>
      <c r="AP5715" s="165"/>
      <c r="AR5715" s="165"/>
      <c r="AT5715" s="165"/>
      <c r="AV5715" s="165"/>
      <c r="AX5715" s="165"/>
      <c r="AZ5715" s="165"/>
      <c r="BB5715" s="165"/>
    </row>
    <row r="5716" spans="1:54" s="174" customFormat="1" ht="18.399999999999999" customHeight="1" x14ac:dyDescent="0.3">
      <c r="A5716" s="182"/>
      <c r="B5716" s="160"/>
      <c r="C5716" s="64"/>
      <c r="D5716" s="161"/>
      <c r="E5716" s="161"/>
      <c r="H5716" s="165"/>
      <c r="J5716" s="165"/>
      <c r="L5716" s="165"/>
      <c r="N5716" s="165"/>
      <c r="P5716" s="165"/>
      <c r="R5716" s="165"/>
      <c r="T5716" s="165"/>
      <c r="V5716" s="165"/>
      <c r="X5716" s="165"/>
      <c r="Z5716" s="165"/>
      <c r="AB5716" s="165"/>
      <c r="AD5716" s="165"/>
      <c r="AF5716" s="165"/>
      <c r="AH5716" s="165"/>
      <c r="AJ5716" s="165"/>
      <c r="AL5716" s="165"/>
      <c r="AN5716" s="165"/>
      <c r="AP5716" s="165"/>
      <c r="AR5716" s="165"/>
      <c r="AT5716" s="165"/>
      <c r="AV5716" s="165"/>
      <c r="AX5716" s="165"/>
      <c r="AZ5716" s="165"/>
      <c r="BB5716" s="165"/>
    </row>
    <row r="5717" spans="1:54" ht="18.399999999999999" customHeight="1" x14ac:dyDescent="0.3">
      <c r="A5717" s="182"/>
      <c r="B5717" s="160"/>
      <c r="C5717" s="64"/>
      <c r="D5717" s="161"/>
    </row>
    <row r="5718" spans="1:54" s="174" customFormat="1" ht="18.399999999999999" customHeight="1" x14ac:dyDescent="0.3">
      <c r="A5718" s="182"/>
      <c r="B5718" s="160"/>
      <c r="C5718" s="64"/>
      <c r="D5718" s="161"/>
      <c r="E5718" s="161"/>
      <c r="F5718" s="165"/>
      <c r="H5718" s="165"/>
      <c r="J5718" s="165"/>
      <c r="L5718" s="165"/>
      <c r="N5718" s="165"/>
      <c r="P5718" s="165"/>
      <c r="R5718" s="165"/>
      <c r="T5718" s="165"/>
      <c r="V5718" s="165"/>
      <c r="X5718" s="165"/>
      <c r="Z5718" s="165"/>
      <c r="AB5718" s="165"/>
      <c r="AD5718" s="165"/>
      <c r="AF5718" s="165"/>
      <c r="AH5718" s="165"/>
      <c r="AJ5718" s="165"/>
      <c r="AL5718" s="165"/>
      <c r="AN5718" s="165"/>
      <c r="AP5718" s="165"/>
      <c r="AR5718" s="165"/>
      <c r="AT5718" s="165"/>
      <c r="AV5718" s="165"/>
      <c r="AX5718" s="165"/>
      <c r="AZ5718" s="165"/>
      <c r="BB5718" s="165"/>
    </row>
    <row r="5719" spans="1:54" ht="18.399999999999999" customHeight="1" x14ac:dyDescent="0.3">
      <c r="A5719" s="182"/>
      <c r="C5719" s="64"/>
      <c r="D5719" s="161"/>
      <c r="F5719" s="174"/>
    </row>
    <row r="5720" spans="1:54" s="174" customFormat="1" ht="18.399999999999999" customHeight="1" x14ac:dyDescent="0.3">
      <c r="A5720" s="182"/>
      <c r="B5720" s="160"/>
      <c r="C5720" s="64"/>
      <c r="D5720" s="161"/>
      <c r="E5720" s="161"/>
      <c r="J5720" s="164"/>
      <c r="L5720" s="164"/>
      <c r="N5720" s="164"/>
      <c r="P5720" s="164"/>
      <c r="R5720" s="164"/>
      <c r="T5720" s="164"/>
      <c r="V5720" s="164"/>
      <c r="X5720" s="164"/>
      <c r="Z5720" s="164"/>
      <c r="AB5720" s="164"/>
      <c r="AD5720" s="164"/>
      <c r="AF5720" s="164"/>
      <c r="AH5720" s="164"/>
      <c r="AJ5720" s="164"/>
      <c r="AL5720" s="164"/>
      <c r="AN5720" s="164"/>
      <c r="AP5720" s="164"/>
      <c r="AR5720" s="164"/>
      <c r="AT5720" s="164"/>
      <c r="AV5720" s="164"/>
      <c r="AX5720" s="164"/>
      <c r="AZ5720" s="164"/>
      <c r="BB5720" s="164"/>
    </row>
    <row r="5721" spans="1:54" s="174" customFormat="1" ht="18.399999999999999" customHeight="1" x14ac:dyDescent="0.3">
      <c r="A5721" s="182"/>
      <c r="B5721" s="160"/>
      <c r="C5721" s="64"/>
      <c r="D5721" s="161"/>
      <c r="E5721" s="161"/>
      <c r="H5721" s="165"/>
      <c r="J5721" s="165"/>
      <c r="L5721" s="165"/>
      <c r="N5721" s="165"/>
      <c r="P5721" s="165"/>
      <c r="R5721" s="165"/>
      <c r="T5721" s="165"/>
      <c r="V5721" s="165"/>
      <c r="X5721" s="165"/>
      <c r="Z5721" s="165"/>
      <c r="AB5721" s="165"/>
      <c r="AD5721" s="165"/>
      <c r="AF5721" s="165"/>
      <c r="AH5721" s="165"/>
      <c r="AJ5721" s="165"/>
      <c r="AL5721" s="165"/>
      <c r="AN5721" s="165"/>
      <c r="AP5721" s="165"/>
      <c r="AR5721" s="165"/>
      <c r="AT5721" s="165"/>
      <c r="AV5721" s="165"/>
      <c r="AX5721" s="165"/>
      <c r="AZ5721" s="165"/>
      <c r="BB5721" s="165"/>
    </row>
    <row r="5722" spans="1:54" s="174" customFormat="1" ht="18.399999999999999" customHeight="1" x14ac:dyDescent="0.3">
      <c r="A5722" s="182"/>
      <c r="B5722" s="160"/>
      <c r="C5722" s="64"/>
      <c r="D5722" s="161"/>
      <c r="E5722" s="161"/>
      <c r="H5722" s="165"/>
      <c r="L5722" s="165"/>
      <c r="N5722" s="165"/>
      <c r="P5722" s="165"/>
      <c r="R5722" s="165"/>
      <c r="T5722" s="165"/>
      <c r="V5722" s="165"/>
      <c r="X5722" s="165"/>
      <c r="Z5722" s="165"/>
      <c r="AB5722" s="165"/>
      <c r="AD5722" s="165"/>
      <c r="AF5722" s="165"/>
      <c r="AH5722" s="165"/>
      <c r="AJ5722" s="165"/>
      <c r="AL5722" s="165"/>
      <c r="AN5722" s="165"/>
      <c r="AP5722" s="165"/>
      <c r="AR5722" s="165"/>
      <c r="AT5722" s="165"/>
      <c r="AV5722" s="165"/>
      <c r="AX5722" s="165"/>
      <c r="AZ5722" s="165"/>
      <c r="BB5722" s="165"/>
    </row>
    <row r="5723" spans="1:54" s="174" customFormat="1" ht="18.399999999999999" customHeight="1" x14ac:dyDescent="0.3">
      <c r="A5723" s="182"/>
      <c r="B5723" s="160"/>
      <c r="C5723" s="64"/>
      <c r="D5723" s="161"/>
      <c r="E5723" s="161"/>
      <c r="H5723" s="165"/>
      <c r="J5723" s="165"/>
      <c r="L5723" s="165"/>
      <c r="N5723" s="165"/>
      <c r="P5723" s="165"/>
      <c r="R5723" s="165"/>
      <c r="T5723" s="165"/>
      <c r="V5723" s="165"/>
      <c r="X5723" s="165"/>
      <c r="Z5723" s="165"/>
      <c r="AB5723" s="165"/>
      <c r="AD5723" s="165"/>
      <c r="AF5723" s="165"/>
      <c r="AH5723" s="165"/>
      <c r="AJ5723" s="165"/>
      <c r="AL5723" s="165"/>
      <c r="AN5723" s="165"/>
      <c r="AP5723" s="165"/>
      <c r="AR5723" s="165"/>
      <c r="AT5723" s="165"/>
      <c r="AV5723" s="165"/>
      <c r="AX5723" s="165"/>
      <c r="AZ5723" s="165"/>
      <c r="BB5723" s="165"/>
    </row>
    <row r="5724" spans="1:54" s="174" customFormat="1" ht="18.399999999999999" customHeight="1" x14ac:dyDescent="0.3">
      <c r="A5724" s="182"/>
      <c r="B5724" s="161"/>
      <c r="C5724" s="89"/>
      <c r="D5724" s="164"/>
      <c r="E5724" s="161"/>
      <c r="H5724" s="165"/>
      <c r="J5724" s="165"/>
      <c r="L5724" s="165"/>
      <c r="N5724" s="165"/>
      <c r="P5724" s="165"/>
      <c r="R5724" s="165"/>
      <c r="T5724" s="165"/>
      <c r="V5724" s="165"/>
      <c r="X5724" s="165"/>
      <c r="Z5724" s="165"/>
      <c r="AB5724" s="165"/>
      <c r="AD5724" s="165"/>
      <c r="AF5724" s="165"/>
      <c r="AH5724" s="165"/>
      <c r="AJ5724" s="165"/>
      <c r="AL5724" s="165"/>
      <c r="AN5724" s="165"/>
      <c r="AP5724" s="165"/>
      <c r="AR5724" s="165"/>
      <c r="AT5724" s="165"/>
      <c r="AV5724" s="165"/>
      <c r="AX5724" s="165"/>
      <c r="AZ5724" s="165"/>
      <c r="BB5724" s="165"/>
    </row>
    <row r="5725" spans="1:54" s="174" customFormat="1" ht="18.399999999999999" customHeight="1" x14ac:dyDescent="0.3">
      <c r="A5725" s="182"/>
      <c r="B5725" s="160"/>
      <c r="C5725" s="64"/>
      <c r="D5725" s="161"/>
      <c r="E5725" s="161"/>
      <c r="J5725" s="165"/>
      <c r="L5725" s="165"/>
      <c r="N5725" s="165"/>
      <c r="P5725" s="165"/>
      <c r="R5725" s="165"/>
      <c r="T5725" s="165"/>
      <c r="V5725" s="165"/>
      <c r="X5725" s="165"/>
      <c r="Z5725" s="165"/>
      <c r="AB5725" s="165"/>
      <c r="AD5725" s="165"/>
      <c r="AF5725" s="165"/>
      <c r="AH5725" s="165"/>
      <c r="AJ5725" s="165"/>
      <c r="AL5725" s="165"/>
      <c r="AN5725" s="165"/>
      <c r="AP5725" s="165"/>
      <c r="AR5725" s="165"/>
      <c r="AT5725" s="165"/>
      <c r="AV5725" s="165"/>
      <c r="AX5725" s="165"/>
      <c r="AZ5725" s="165"/>
      <c r="BB5725" s="165"/>
    </row>
    <row r="5726" spans="1:54" s="174" customFormat="1" ht="18.399999999999999" customHeight="1" x14ac:dyDescent="0.3">
      <c r="A5726" s="182"/>
      <c r="B5726" s="160"/>
      <c r="C5726" s="64"/>
      <c r="D5726" s="161"/>
      <c r="E5726" s="161"/>
      <c r="F5726" s="165"/>
      <c r="H5726" s="165"/>
      <c r="J5726" s="165"/>
      <c r="L5726" s="165"/>
      <c r="N5726" s="165"/>
      <c r="P5726" s="165"/>
      <c r="R5726" s="165"/>
      <c r="T5726" s="165"/>
      <c r="V5726" s="165"/>
      <c r="X5726" s="165"/>
      <c r="Z5726" s="165"/>
      <c r="AB5726" s="165"/>
      <c r="AD5726" s="165"/>
      <c r="AF5726" s="165"/>
      <c r="AH5726" s="165"/>
      <c r="AJ5726" s="165"/>
      <c r="AL5726" s="165"/>
      <c r="AN5726" s="165"/>
      <c r="AP5726" s="165"/>
      <c r="AR5726" s="165"/>
      <c r="AT5726" s="165"/>
      <c r="AV5726" s="165"/>
      <c r="AX5726" s="165"/>
      <c r="AZ5726" s="165"/>
      <c r="BB5726" s="165"/>
    </row>
    <row r="5727" spans="1:54" s="174" customFormat="1" ht="18.399999999999999" customHeight="1" x14ac:dyDescent="0.3">
      <c r="A5727" s="182"/>
      <c r="B5727" s="160"/>
      <c r="C5727" s="64"/>
      <c r="D5727" s="161"/>
      <c r="E5727" s="161"/>
      <c r="F5727" s="165"/>
      <c r="H5727" s="165"/>
      <c r="J5727" s="165"/>
      <c r="L5727" s="165"/>
      <c r="N5727" s="165"/>
      <c r="P5727" s="165"/>
      <c r="R5727" s="165"/>
      <c r="T5727" s="165"/>
      <c r="V5727" s="165"/>
      <c r="X5727" s="165"/>
      <c r="Z5727" s="165"/>
      <c r="AB5727" s="165"/>
      <c r="AD5727" s="165"/>
      <c r="AF5727" s="165"/>
      <c r="AH5727" s="165"/>
      <c r="AJ5727" s="165"/>
      <c r="AL5727" s="165"/>
      <c r="AN5727" s="165"/>
      <c r="AP5727" s="165"/>
      <c r="AR5727" s="165"/>
      <c r="AT5727" s="165"/>
      <c r="AV5727" s="165"/>
      <c r="AX5727" s="165"/>
      <c r="AZ5727" s="165"/>
      <c r="BB5727" s="165"/>
    </row>
    <row r="5728" spans="1:54" s="174" customFormat="1" ht="18.399999999999999" customHeight="1" x14ac:dyDescent="0.3">
      <c r="A5728" s="182"/>
      <c r="B5728" s="160"/>
      <c r="C5728" s="64"/>
      <c r="D5728" s="161"/>
      <c r="E5728" s="161"/>
      <c r="F5728" s="165"/>
      <c r="H5728" s="165"/>
      <c r="J5728" s="165"/>
      <c r="L5728" s="165"/>
      <c r="N5728" s="165"/>
      <c r="P5728" s="165"/>
      <c r="R5728" s="165"/>
      <c r="T5728" s="165"/>
      <c r="V5728" s="165"/>
      <c r="X5728" s="165"/>
      <c r="Z5728" s="165"/>
      <c r="AB5728" s="165"/>
      <c r="AD5728" s="165"/>
      <c r="AF5728" s="165"/>
      <c r="AH5728" s="165"/>
      <c r="AJ5728" s="165"/>
      <c r="AL5728" s="165"/>
      <c r="AN5728" s="165"/>
      <c r="AP5728" s="165"/>
      <c r="AR5728" s="165"/>
      <c r="AT5728" s="165"/>
      <c r="AV5728" s="165"/>
      <c r="AX5728" s="165"/>
      <c r="AZ5728" s="165"/>
      <c r="BB5728" s="165"/>
    </row>
    <row r="5729" spans="1:54" s="174" customFormat="1" ht="18.399999999999999" customHeight="1" x14ac:dyDescent="0.3">
      <c r="A5729" s="200"/>
      <c r="B5729" s="173"/>
      <c r="C5729" s="67"/>
      <c r="D5729" s="161"/>
      <c r="E5729" s="161"/>
      <c r="H5729" s="165"/>
      <c r="J5729" s="165"/>
      <c r="L5729" s="165"/>
      <c r="N5729" s="165"/>
      <c r="P5729" s="165"/>
      <c r="R5729" s="165"/>
      <c r="T5729" s="165"/>
      <c r="V5729" s="165"/>
      <c r="X5729" s="165"/>
      <c r="Z5729" s="165"/>
      <c r="AB5729" s="165"/>
      <c r="AD5729" s="165"/>
      <c r="AF5729" s="165"/>
      <c r="AH5729" s="165"/>
      <c r="AJ5729" s="165"/>
      <c r="AL5729" s="165"/>
      <c r="AN5729" s="165"/>
      <c r="AP5729" s="165"/>
      <c r="AR5729" s="165"/>
      <c r="AT5729" s="165"/>
      <c r="AV5729" s="165"/>
      <c r="AX5729" s="165"/>
      <c r="AZ5729" s="165"/>
      <c r="BB5729" s="165"/>
    </row>
    <row r="5730" spans="1:54" s="174" customFormat="1" ht="18.399999999999999" customHeight="1" x14ac:dyDescent="0.3">
      <c r="A5730" s="182"/>
      <c r="B5730" s="161"/>
      <c r="C5730" s="89"/>
      <c r="D5730" s="164"/>
      <c r="E5730" s="161"/>
      <c r="H5730" s="165"/>
      <c r="J5730" s="165"/>
      <c r="L5730" s="165"/>
      <c r="N5730" s="165"/>
      <c r="P5730" s="165"/>
      <c r="R5730" s="165"/>
      <c r="T5730" s="165"/>
      <c r="V5730" s="165"/>
      <c r="X5730" s="165"/>
      <c r="Z5730" s="165"/>
      <c r="AB5730" s="165"/>
      <c r="AD5730" s="165"/>
      <c r="AF5730" s="165"/>
      <c r="AH5730" s="165"/>
      <c r="AJ5730" s="165"/>
      <c r="AL5730" s="165"/>
      <c r="AN5730" s="165"/>
      <c r="AP5730" s="165"/>
      <c r="AR5730" s="165"/>
      <c r="AT5730" s="165"/>
      <c r="AV5730" s="165"/>
      <c r="AX5730" s="165"/>
      <c r="AZ5730" s="165"/>
      <c r="BB5730" s="165"/>
    </row>
    <row r="5731" spans="1:54" s="174" customFormat="1" ht="18.399999999999999" customHeight="1" x14ac:dyDescent="0.3">
      <c r="A5731" s="206"/>
      <c r="B5731" s="161"/>
      <c r="C5731" s="89"/>
      <c r="D5731" s="177"/>
      <c r="E5731" s="161"/>
      <c r="H5731" s="165"/>
      <c r="J5731" s="165"/>
      <c r="L5731" s="165"/>
      <c r="N5731" s="165"/>
      <c r="P5731" s="165"/>
      <c r="R5731" s="165"/>
      <c r="T5731" s="165"/>
      <c r="V5731" s="165"/>
      <c r="X5731" s="165"/>
      <c r="Z5731" s="165"/>
      <c r="AB5731" s="165"/>
      <c r="AD5731" s="165"/>
      <c r="AF5731" s="165"/>
      <c r="AH5731" s="165"/>
      <c r="AJ5731" s="165"/>
      <c r="AL5731" s="165"/>
      <c r="AN5731" s="165"/>
      <c r="AP5731" s="165"/>
      <c r="AR5731" s="165"/>
      <c r="AT5731" s="165"/>
      <c r="AV5731" s="165"/>
      <c r="AX5731" s="165"/>
      <c r="AZ5731" s="165"/>
      <c r="BB5731" s="165"/>
    </row>
    <row r="5732" spans="1:54" s="174" customFormat="1" ht="18.399999999999999" customHeight="1" x14ac:dyDescent="0.3">
      <c r="A5732" s="182"/>
      <c r="B5732" s="160"/>
      <c r="C5732" s="64"/>
      <c r="D5732" s="161"/>
      <c r="E5732" s="161"/>
      <c r="H5732" s="165"/>
      <c r="J5732" s="165"/>
      <c r="L5732" s="165"/>
      <c r="N5732" s="165"/>
      <c r="P5732" s="165"/>
      <c r="R5732" s="165"/>
      <c r="T5732" s="165"/>
      <c r="V5732" s="165"/>
      <c r="X5732" s="165"/>
      <c r="Z5732" s="165"/>
      <c r="AB5732" s="165"/>
      <c r="AD5732" s="165"/>
      <c r="AF5732" s="165"/>
      <c r="AH5732" s="165"/>
      <c r="AJ5732" s="165"/>
      <c r="AL5732" s="165"/>
      <c r="AN5732" s="165"/>
      <c r="AP5732" s="165"/>
      <c r="AR5732" s="165"/>
      <c r="AT5732" s="165"/>
      <c r="AV5732" s="165"/>
      <c r="AX5732" s="165"/>
      <c r="AZ5732" s="165"/>
      <c r="BB5732" s="165"/>
    </row>
    <row r="5733" spans="1:54" s="174" customFormat="1" ht="18.399999999999999" customHeight="1" x14ac:dyDescent="0.3">
      <c r="A5733" s="182"/>
      <c r="B5733" s="160"/>
      <c r="C5733" s="64"/>
      <c r="D5733" s="161"/>
      <c r="E5733" s="161"/>
      <c r="H5733" s="165"/>
      <c r="J5733" s="165"/>
      <c r="L5733" s="165"/>
      <c r="N5733" s="165"/>
      <c r="P5733" s="165"/>
      <c r="R5733" s="165"/>
      <c r="T5733" s="165"/>
      <c r="V5733" s="165"/>
      <c r="X5733" s="165"/>
      <c r="Z5733" s="165"/>
      <c r="AB5733" s="165"/>
      <c r="AD5733" s="165"/>
      <c r="AF5733" s="165"/>
      <c r="AH5733" s="165"/>
      <c r="AJ5733" s="165"/>
      <c r="AL5733" s="165"/>
      <c r="AN5733" s="165"/>
      <c r="AP5733" s="165"/>
      <c r="AR5733" s="165"/>
      <c r="AT5733" s="165"/>
      <c r="AV5733" s="165"/>
      <c r="AX5733" s="165"/>
      <c r="AZ5733" s="165"/>
      <c r="BB5733" s="165"/>
    </row>
    <row r="5734" spans="1:54" s="174" customFormat="1" ht="18.399999999999999" customHeight="1" x14ac:dyDescent="0.3">
      <c r="A5734" s="182"/>
      <c r="B5734" s="160"/>
      <c r="C5734" s="64"/>
      <c r="D5734" s="161"/>
      <c r="E5734" s="161"/>
      <c r="H5734" s="165"/>
      <c r="J5734" s="165"/>
      <c r="L5734" s="165"/>
      <c r="N5734" s="165"/>
      <c r="P5734" s="165"/>
      <c r="R5734" s="165"/>
      <c r="T5734" s="165"/>
      <c r="V5734" s="165"/>
      <c r="X5734" s="165"/>
      <c r="Z5734" s="165"/>
      <c r="AB5734" s="165"/>
      <c r="AD5734" s="165"/>
      <c r="AF5734" s="165"/>
      <c r="AH5734" s="165"/>
      <c r="AJ5734" s="165"/>
      <c r="AL5734" s="165"/>
      <c r="AN5734" s="165"/>
      <c r="AP5734" s="165"/>
      <c r="AR5734" s="165"/>
      <c r="AT5734" s="165"/>
      <c r="AV5734" s="165"/>
      <c r="AX5734" s="165"/>
      <c r="AZ5734" s="165"/>
      <c r="BB5734" s="165"/>
    </row>
    <row r="5735" spans="1:54" s="174" customFormat="1" ht="18.399999999999999" customHeight="1" x14ac:dyDescent="0.3">
      <c r="A5735" s="182"/>
      <c r="B5735" s="160"/>
      <c r="C5735" s="64"/>
      <c r="D5735" s="161"/>
      <c r="E5735" s="161"/>
      <c r="F5735" s="165"/>
      <c r="H5735" s="165"/>
      <c r="J5735" s="165"/>
      <c r="L5735" s="165"/>
      <c r="N5735" s="165"/>
      <c r="P5735" s="165"/>
      <c r="R5735" s="165"/>
      <c r="T5735" s="165"/>
      <c r="V5735" s="165"/>
      <c r="X5735" s="165"/>
      <c r="Z5735" s="165"/>
      <c r="AB5735" s="165"/>
      <c r="AD5735" s="165"/>
      <c r="AF5735" s="165"/>
      <c r="AH5735" s="165"/>
      <c r="AJ5735" s="165"/>
      <c r="AL5735" s="165"/>
      <c r="AN5735" s="165"/>
      <c r="AP5735" s="165"/>
      <c r="AR5735" s="165"/>
      <c r="AT5735" s="165"/>
      <c r="AV5735" s="165"/>
      <c r="AX5735" s="165"/>
      <c r="AZ5735" s="165"/>
      <c r="BB5735" s="165"/>
    </row>
    <row r="5736" spans="1:54" s="174" customFormat="1" ht="18.399999999999999" customHeight="1" x14ac:dyDescent="0.3">
      <c r="A5736" s="182"/>
      <c r="B5736" s="160"/>
      <c r="C5736" s="64"/>
      <c r="D5736" s="161"/>
      <c r="E5736" s="161"/>
      <c r="F5736" s="165"/>
      <c r="H5736" s="165"/>
      <c r="J5736" s="165"/>
      <c r="L5736" s="165"/>
      <c r="N5736" s="165"/>
      <c r="P5736" s="165"/>
      <c r="R5736" s="165"/>
      <c r="T5736" s="165"/>
      <c r="V5736" s="165"/>
      <c r="X5736" s="165"/>
      <c r="Z5736" s="165"/>
      <c r="AB5736" s="165"/>
      <c r="AD5736" s="165"/>
      <c r="AF5736" s="165"/>
      <c r="AH5736" s="165"/>
      <c r="AJ5736" s="165"/>
      <c r="AL5736" s="165"/>
      <c r="AN5736" s="165"/>
      <c r="AP5736" s="165"/>
      <c r="AR5736" s="165"/>
      <c r="AT5736" s="165"/>
      <c r="AV5736" s="165"/>
      <c r="AX5736" s="165"/>
      <c r="AZ5736" s="165"/>
      <c r="BB5736" s="165"/>
    </row>
    <row r="5737" spans="1:54" s="174" customFormat="1" ht="18.399999999999999" customHeight="1" x14ac:dyDescent="0.3">
      <c r="A5737" s="182"/>
      <c r="B5737" s="160"/>
      <c r="C5737" s="64"/>
      <c r="D5737" s="161"/>
      <c r="E5737" s="161"/>
      <c r="F5737" s="165"/>
      <c r="H5737" s="165"/>
      <c r="J5737" s="165"/>
      <c r="L5737" s="165"/>
      <c r="N5737" s="165"/>
      <c r="P5737" s="165"/>
      <c r="R5737" s="165"/>
      <c r="T5737" s="165"/>
      <c r="V5737" s="165"/>
      <c r="X5737" s="165"/>
      <c r="Z5737" s="165"/>
      <c r="AB5737" s="165"/>
      <c r="AD5737" s="165"/>
      <c r="AF5737" s="165"/>
      <c r="AH5737" s="165"/>
      <c r="AJ5737" s="165"/>
      <c r="AL5737" s="165"/>
      <c r="AN5737" s="165"/>
      <c r="AP5737" s="165"/>
      <c r="AR5737" s="165"/>
      <c r="AT5737" s="165"/>
      <c r="AV5737" s="165"/>
      <c r="AX5737" s="165"/>
      <c r="AZ5737" s="165"/>
      <c r="BB5737" s="165"/>
    </row>
    <row r="5738" spans="1:54" s="174" customFormat="1" ht="18.399999999999999" customHeight="1" x14ac:dyDescent="0.3">
      <c r="A5738" s="182"/>
      <c r="B5738" s="160"/>
      <c r="C5738" s="64"/>
      <c r="D5738" s="161"/>
      <c r="E5738" s="161"/>
      <c r="F5738" s="165"/>
      <c r="H5738" s="165"/>
      <c r="J5738" s="165"/>
      <c r="L5738" s="165"/>
      <c r="N5738" s="165"/>
      <c r="P5738" s="165"/>
      <c r="R5738" s="165"/>
      <c r="T5738" s="165"/>
      <c r="V5738" s="165"/>
      <c r="X5738" s="165"/>
      <c r="Z5738" s="165"/>
      <c r="AB5738" s="165"/>
      <c r="AD5738" s="165"/>
      <c r="AF5738" s="165"/>
      <c r="AH5738" s="165"/>
      <c r="AJ5738" s="165"/>
      <c r="AL5738" s="165"/>
      <c r="AN5738" s="165"/>
      <c r="AP5738" s="165"/>
      <c r="AR5738" s="165"/>
      <c r="AT5738" s="165"/>
      <c r="AV5738" s="165"/>
      <c r="AX5738" s="165"/>
      <c r="AZ5738" s="165"/>
      <c r="BB5738" s="165"/>
    </row>
    <row r="5739" spans="1:54" s="174" customFormat="1" ht="18.399999999999999" customHeight="1" x14ac:dyDescent="0.3">
      <c r="A5739" s="182"/>
      <c r="B5739" s="160"/>
      <c r="C5739" s="64"/>
      <c r="D5739" s="161"/>
      <c r="E5739" s="161"/>
      <c r="F5739" s="165"/>
      <c r="H5739" s="165"/>
      <c r="J5739" s="165"/>
      <c r="L5739" s="165"/>
      <c r="N5739" s="165"/>
      <c r="P5739" s="165"/>
      <c r="R5739" s="165"/>
      <c r="T5739" s="165"/>
      <c r="V5739" s="165"/>
      <c r="X5739" s="165"/>
      <c r="Z5739" s="165"/>
      <c r="AB5739" s="165"/>
      <c r="AD5739" s="165"/>
      <c r="AF5739" s="165"/>
      <c r="AH5739" s="165"/>
      <c r="AJ5739" s="165"/>
      <c r="AL5739" s="165"/>
      <c r="AN5739" s="165"/>
      <c r="AP5739" s="165"/>
      <c r="AR5739" s="165"/>
      <c r="AT5739" s="165"/>
      <c r="AV5739" s="165"/>
      <c r="AX5739" s="165"/>
      <c r="AZ5739" s="165"/>
      <c r="BB5739" s="165"/>
    </row>
    <row r="5740" spans="1:54" s="174" customFormat="1" ht="18.399999999999999" customHeight="1" x14ac:dyDescent="0.3">
      <c r="A5740" s="182"/>
      <c r="B5740" s="161"/>
      <c r="C5740" s="89"/>
      <c r="D5740" s="164"/>
      <c r="E5740" s="161"/>
      <c r="H5740" s="165"/>
      <c r="J5740" s="165"/>
      <c r="L5740" s="165"/>
      <c r="N5740" s="165"/>
      <c r="P5740" s="165"/>
      <c r="R5740" s="165"/>
      <c r="T5740" s="165"/>
      <c r="V5740" s="165"/>
      <c r="X5740" s="165"/>
      <c r="Z5740" s="165"/>
      <c r="AB5740" s="165"/>
      <c r="AD5740" s="165"/>
      <c r="AF5740" s="165"/>
      <c r="AH5740" s="165"/>
      <c r="AJ5740" s="165"/>
      <c r="AL5740" s="165"/>
      <c r="AN5740" s="165"/>
      <c r="AP5740" s="165"/>
      <c r="AR5740" s="165"/>
      <c r="AT5740" s="165"/>
      <c r="AV5740" s="165"/>
      <c r="AX5740" s="165"/>
      <c r="AZ5740" s="165"/>
      <c r="BB5740" s="165"/>
    </row>
    <row r="5741" spans="1:54" s="174" customFormat="1" ht="18.399999999999999" customHeight="1" x14ac:dyDescent="0.3">
      <c r="A5741" s="182"/>
      <c r="B5741" s="160"/>
      <c r="C5741" s="64"/>
      <c r="D5741" s="161"/>
      <c r="E5741" s="161"/>
      <c r="F5741" s="165"/>
      <c r="H5741" s="165"/>
      <c r="J5741" s="165"/>
      <c r="L5741" s="165"/>
      <c r="N5741" s="165"/>
      <c r="P5741" s="165"/>
      <c r="R5741" s="165"/>
      <c r="T5741" s="165"/>
      <c r="V5741" s="165"/>
      <c r="X5741" s="165"/>
      <c r="Z5741" s="165"/>
      <c r="AB5741" s="165"/>
      <c r="AD5741" s="165"/>
      <c r="AF5741" s="165"/>
      <c r="AH5741" s="165"/>
      <c r="AJ5741" s="165"/>
      <c r="AL5741" s="165"/>
      <c r="AN5741" s="165"/>
      <c r="AP5741" s="165"/>
      <c r="AR5741" s="165"/>
      <c r="AT5741" s="165"/>
      <c r="AV5741" s="165"/>
      <c r="AX5741" s="165"/>
      <c r="AZ5741" s="165"/>
      <c r="BB5741" s="165"/>
    </row>
    <row r="5742" spans="1:54" s="174" customFormat="1" ht="18.399999999999999" customHeight="1" x14ac:dyDescent="0.3">
      <c r="A5742" s="182"/>
      <c r="B5742" s="160"/>
      <c r="C5742" s="64"/>
      <c r="D5742" s="161"/>
      <c r="E5742" s="161"/>
      <c r="H5742" s="165"/>
      <c r="J5742" s="165"/>
      <c r="L5742" s="165"/>
      <c r="N5742" s="165"/>
      <c r="P5742" s="165"/>
      <c r="R5742" s="165"/>
      <c r="T5742" s="165"/>
      <c r="V5742" s="165"/>
      <c r="X5742" s="165"/>
      <c r="Z5742" s="165"/>
      <c r="AB5742" s="165"/>
      <c r="AD5742" s="165"/>
      <c r="AF5742" s="165"/>
      <c r="AH5742" s="165"/>
      <c r="AJ5742" s="165"/>
      <c r="AL5742" s="165"/>
      <c r="AN5742" s="165"/>
      <c r="AP5742" s="165"/>
      <c r="AR5742" s="165"/>
      <c r="AT5742" s="165"/>
      <c r="AV5742" s="165"/>
      <c r="AX5742" s="165"/>
      <c r="AZ5742" s="165"/>
      <c r="BB5742" s="165"/>
    </row>
    <row r="5743" spans="1:54" s="174" customFormat="1" ht="18.399999999999999" customHeight="1" x14ac:dyDescent="0.3">
      <c r="A5743" s="182"/>
      <c r="B5743" s="160"/>
      <c r="C5743" s="64"/>
      <c r="D5743" s="161"/>
      <c r="E5743" s="161"/>
      <c r="H5743" s="165"/>
      <c r="J5743" s="165"/>
      <c r="L5743" s="165"/>
      <c r="N5743" s="165"/>
      <c r="P5743" s="165"/>
      <c r="R5743" s="165"/>
      <c r="T5743" s="165"/>
      <c r="V5743" s="165"/>
      <c r="X5743" s="165"/>
      <c r="Z5743" s="165"/>
      <c r="AB5743" s="165"/>
      <c r="AD5743" s="165"/>
      <c r="AF5743" s="165"/>
      <c r="AH5743" s="165"/>
      <c r="AJ5743" s="165"/>
      <c r="AL5743" s="165"/>
      <c r="AN5743" s="165"/>
      <c r="AP5743" s="165"/>
      <c r="AR5743" s="165"/>
      <c r="AT5743" s="165"/>
      <c r="AV5743" s="165"/>
      <c r="AX5743" s="165"/>
      <c r="AZ5743" s="165"/>
      <c r="BB5743" s="165"/>
    </row>
    <row r="5744" spans="1:54" s="174" customFormat="1" ht="18.399999999999999" customHeight="1" x14ac:dyDescent="0.3">
      <c r="A5744" s="182"/>
      <c r="B5744" s="160"/>
      <c r="C5744" s="64"/>
      <c r="E5744" s="161"/>
      <c r="F5744" s="165"/>
      <c r="H5744" s="165"/>
      <c r="J5744" s="165"/>
      <c r="L5744" s="165"/>
      <c r="N5744" s="165"/>
      <c r="P5744" s="165"/>
      <c r="R5744" s="165"/>
      <c r="T5744" s="165"/>
      <c r="V5744" s="165"/>
      <c r="X5744" s="165"/>
      <c r="Z5744" s="165"/>
      <c r="AB5744" s="165"/>
      <c r="AD5744" s="165"/>
      <c r="AF5744" s="165"/>
      <c r="AH5744" s="165"/>
      <c r="AJ5744" s="165"/>
      <c r="AL5744" s="165"/>
      <c r="AN5744" s="165"/>
      <c r="AP5744" s="165"/>
      <c r="AR5744" s="165"/>
      <c r="AT5744" s="165"/>
      <c r="AV5744" s="165"/>
      <c r="AX5744" s="165"/>
      <c r="AZ5744" s="165"/>
      <c r="BB5744" s="165"/>
    </row>
    <row r="5745" spans="1:54" s="174" customFormat="1" ht="18.399999999999999" customHeight="1" x14ac:dyDescent="0.3">
      <c r="A5745" s="182"/>
      <c r="B5745" s="160"/>
      <c r="C5745" s="64"/>
      <c r="D5745" s="161"/>
      <c r="E5745" s="161"/>
      <c r="F5745" s="165"/>
      <c r="H5745" s="165"/>
      <c r="J5745" s="165"/>
      <c r="L5745" s="165"/>
      <c r="N5745" s="165"/>
      <c r="P5745" s="165"/>
      <c r="R5745" s="165"/>
      <c r="T5745" s="165"/>
      <c r="V5745" s="165"/>
      <c r="X5745" s="165"/>
      <c r="Z5745" s="165"/>
      <c r="AB5745" s="165"/>
      <c r="AD5745" s="165"/>
      <c r="AF5745" s="165"/>
      <c r="AH5745" s="165"/>
      <c r="AJ5745" s="165"/>
      <c r="AL5745" s="165"/>
      <c r="AN5745" s="165"/>
      <c r="AP5745" s="165"/>
      <c r="AR5745" s="165"/>
      <c r="AT5745" s="165"/>
      <c r="AV5745" s="165"/>
      <c r="AX5745" s="165"/>
      <c r="AZ5745" s="165"/>
      <c r="BB5745" s="165"/>
    </row>
    <row r="5746" spans="1:54" s="174" customFormat="1" ht="18.399999999999999" customHeight="1" x14ac:dyDescent="0.3">
      <c r="A5746" s="182"/>
      <c r="B5746" s="160"/>
      <c r="C5746" s="64"/>
      <c r="D5746" s="161"/>
      <c r="E5746" s="161"/>
      <c r="H5746" s="178"/>
      <c r="J5746" s="165"/>
      <c r="L5746" s="165"/>
      <c r="N5746" s="165"/>
      <c r="P5746" s="165"/>
      <c r="R5746" s="165"/>
      <c r="T5746" s="165"/>
      <c r="V5746" s="165"/>
      <c r="X5746" s="165"/>
      <c r="Z5746" s="165"/>
      <c r="AB5746" s="165"/>
      <c r="AD5746" s="165"/>
      <c r="AF5746" s="165"/>
      <c r="AH5746" s="165"/>
      <c r="AJ5746" s="165"/>
      <c r="AL5746" s="165"/>
      <c r="AN5746" s="165"/>
      <c r="AP5746" s="165"/>
      <c r="AR5746" s="165"/>
      <c r="AT5746" s="165"/>
      <c r="AV5746" s="165"/>
      <c r="AX5746" s="165"/>
      <c r="AZ5746" s="165"/>
      <c r="BB5746" s="165"/>
    </row>
    <row r="5747" spans="1:54" s="174" customFormat="1" ht="18.399999999999999" customHeight="1" x14ac:dyDescent="0.3">
      <c r="A5747" s="182"/>
      <c r="C5747" s="64"/>
      <c r="D5747" s="161"/>
      <c r="E5747" s="161"/>
      <c r="H5747" s="165"/>
      <c r="J5747" s="165"/>
      <c r="L5747" s="165"/>
      <c r="N5747" s="165"/>
      <c r="P5747" s="165"/>
      <c r="R5747" s="165"/>
      <c r="T5747" s="165"/>
      <c r="V5747" s="165"/>
      <c r="X5747" s="165"/>
      <c r="Z5747" s="165"/>
      <c r="AB5747" s="165"/>
      <c r="AD5747" s="165"/>
      <c r="AF5747" s="165"/>
      <c r="AH5747" s="165"/>
      <c r="AJ5747" s="165"/>
      <c r="AL5747" s="165"/>
      <c r="AN5747" s="165"/>
      <c r="AP5747" s="165"/>
      <c r="AR5747" s="165"/>
      <c r="AT5747" s="165"/>
      <c r="AV5747" s="165"/>
      <c r="AX5747" s="165"/>
      <c r="AZ5747" s="165"/>
      <c r="BB5747" s="165"/>
    </row>
    <row r="5748" spans="1:54" s="174" customFormat="1" ht="18.399999999999999" customHeight="1" x14ac:dyDescent="0.3">
      <c r="A5748" s="182"/>
      <c r="B5748" s="160"/>
      <c r="C5748" s="64"/>
      <c r="D5748" s="161"/>
      <c r="E5748" s="161"/>
      <c r="H5748" s="165"/>
      <c r="J5748" s="165"/>
      <c r="L5748" s="165"/>
      <c r="N5748" s="165"/>
      <c r="P5748" s="165"/>
      <c r="R5748" s="165"/>
      <c r="T5748" s="165"/>
      <c r="V5748" s="165"/>
      <c r="X5748" s="165"/>
      <c r="Z5748" s="165"/>
      <c r="AB5748" s="165"/>
      <c r="AD5748" s="165"/>
      <c r="AF5748" s="165"/>
      <c r="AH5748" s="165"/>
      <c r="AJ5748" s="165"/>
      <c r="AL5748" s="165"/>
      <c r="AN5748" s="165"/>
      <c r="AP5748" s="165"/>
      <c r="AR5748" s="165"/>
      <c r="AT5748" s="165"/>
      <c r="AV5748" s="165"/>
      <c r="AX5748" s="165"/>
      <c r="AZ5748" s="165"/>
      <c r="BB5748" s="165"/>
    </row>
    <row r="5749" spans="1:54" s="174" customFormat="1" ht="18.399999999999999" customHeight="1" x14ac:dyDescent="0.3">
      <c r="A5749" s="200"/>
      <c r="B5749" s="173"/>
      <c r="C5749" s="67"/>
      <c r="D5749" s="161"/>
      <c r="E5749" s="161"/>
      <c r="H5749" s="165"/>
      <c r="J5749" s="165"/>
      <c r="L5749" s="165"/>
      <c r="N5749" s="165"/>
      <c r="P5749" s="165"/>
      <c r="R5749" s="165"/>
      <c r="T5749" s="165"/>
      <c r="V5749" s="165"/>
      <c r="X5749" s="165"/>
      <c r="Z5749" s="165"/>
      <c r="AB5749" s="165"/>
      <c r="AD5749" s="165"/>
      <c r="AF5749" s="165"/>
      <c r="AH5749" s="165"/>
      <c r="AJ5749" s="165"/>
      <c r="AL5749" s="165"/>
      <c r="AN5749" s="165"/>
      <c r="AP5749" s="165"/>
      <c r="AR5749" s="165"/>
      <c r="AT5749" s="165"/>
      <c r="AV5749" s="165"/>
      <c r="AX5749" s="165"/>
      <c r="AZ5749" s="165"/>
      <c r="BB5749" s="165"/>
    </row>
    <row r="5750" spans="1:54" s="174" customFormat="1" ht="18.399999999999999" customHeight="1" x14ac:dyDescent="0.3">
      <c r="A5750" s="200"/>
      <c r="B5750" s="173"/>
      <c r="C5750" s="67"/>
      <c r="D5750" s="161"/>
      <c r="E5750" s="161"/>
      <c r="H5750" s="165"/>
      <c r="J5750" s="165"/>
      <c r="L5750" s="165"/>
      <c r="N5750" s="165"/>
      <c r="P5750" s="165"/>
      <c r="R5750" s="165"/>
      <c r="T5750" s="165"/>
      <c r="V5750" s="165"/>
      <c r="X5750" s="165"/>
      <c r="Z5750" s="165"/>
      <c r="AB5750" s="165"/>
      <c r="AD5750" s="165"/>
      <c r="AF5750" s="165"/>
      <c r="AH5750" s="165"/>
      <c r="AJ5750" s="165"/>
      <c r="AL5750" s="165"/>
      <c r="AN5750" s="165"/>
      <c r="AP5750" s="165"/>
      <c r="AR5750" s="165"/>
      <c r="AT5750" s="165"/>
      <c r="AV5750" s="165"/>
      <c r="AX5750" s="165"/>
      <c r="AZ5750" s="165"/>
      <c r="BB5750" s="165"/>
    </row>
    <row r="5751" spans="1:54" s="174" customFormat="1" ht="18.399999999999999" customHeight="1" x14ac:dyDescent="0.3">
      <c r="A5751" s="182"/>
      <c r="B5751" s="161"/>
      <c r="C5751" s="89"/>
      <c r="D5751" s="164"/>
      <c r="E5751" s="161"/>
      <c r="H5751" s="165"/>
      <c r="J5751" s="165"/>
      <c r="L5751" s="165"/>
      <c r="N5751" s="165"/>
      <c r="P5751" s="165"/>
      <c r="R5751" s="165"/>
      <c r="T5751" s="165"/>
      <c r="V5751" s="165"/>
      <c r="X5751" s="165"/>
      <c r="Z5751" s="165"/>
      <c r="AB5751" s="165"/>
      <c r="AD5751" s="165"/>
      <c r="AF5751" s="165"/>
      <c r="AH5751" s="165"/>
      <c r="AJ5751" s="165"/>
      <c r="AL5751" s="165"/>
      <c r="AN5751" s="165"/>
      <c r="AP5751" s="165"/>
      <c r="AR5751" s="165"/>
      <c r="AT5751" s="165"/>
      <c r="AV5751" s="165"/>
      <c r="AX5751" s="165"/>
      <c r="AZ5751" s="165"/>
      <c r="BB5751" s="165"/>
    </row>
    <row r="5752" spans="1:54" s="174" customFormat="1" ht="18.399999999999999" customHeight="1" x14ac:dyDescent="0.3">
      <c r="A5752" s="182"/>
      <c r="B5752" s="160"/>
      <c r="C5752" s="64"/>
      <c r="D5752" s="161"/>
      <c r="E5752" s="161"/>
      <c r="F5752" s="165"/>
      <c r="H5752" s="165"/>
      <c r="J5752" s="165"/>
      <c r="L5752" s="165"/>
      <c r="N5752" s="165"/>
      <c r="P5752" s="165"/>
      <c r="R5752" s="165"/>
      <c r="T5752" s="165"/>
      <c r="V5752" s="165"/>
      <c r="X5752" s="165"/>
      <c r="Z5752" s="165"/>
      <c r="AB5752" s="165"/>
      <c r="AD5752" s="165"/>
      <c r="AF5752" s="165"/>
      <c r="AH5752" s="165"/>
      <c r="AJ5752" s="165"/>
      <c r="AL5752" s="165"/>
      <c r="AN5752" s="165"/>
      <c r="AP5752" s="165"/>
      <c r="AR5752" s="165"/>
      <c r="AT5752" s="165"/>
      <c r="AV5752" s="165"/>
      <c r="AX5752" s="165"/>
      <c r="AZ5752" s="165"/>
      <c r="BB5752" s="165"/>
    </row>
    <row r="5753" spans="1:54" s="174" customFormat="1" ht="18.399999999999999" customHeight="1" x14ac:dyDescent="0.3">
      <c r="A5753" s="182"/>
      <c r="B5753" s="161"/>
      <c r="C5753" s="89"/>
      <c r="D5753" s="164"/>
      <c r="E5753" s="161"/>
      <c r="H5753" s="165"/>
      <c r="J5753" s="165"/>
      <c r="L5753" s="165"/>
      <c r="N5753" s="165"/>
      <c r="P5753" s="165"/>
      <c r="R5753" s="165"/>
      <c r="T5753" s="165"/>
      <c r="V5753" s="165"/>
      <c r="X5753" s="165"/>
      <c r="Z5753" s="165"/>
      <c r="AB5753" s="165"/>
      <c r="AD5753" s="165"/>
      <c r="AF5753" s="165"/>
      <c r="AH5753" s="165"/>
      <c r="AJ5753" s="165"/>
      <c r="AL5753" s="165"/>
      <c r="AN5753" s="165"/>
      <c r="AP5753" s="165"/>
      <c r="AR5753" s="165"/>
      <c r="AT5753" s="165"/>
      <c r="AV5753" s="165"/>
      <c r="AX5753" s="165"/>
      <c r="AZ5753" s="165"/>
      <c r="BB5753" s="165"/>
    </row>
    <row r="5754" spans="1:54" s="174" customFormat="1" ht="18.399999999999999" customHeight="1" x14ac:dyDescent="0.3">
      <c r="A5754" s="182"/>
      <c r="B5754" s="160"/>
      <c r="C5754" s="64"/>
      <c r="D5754" s="161"/>
      <c r="E5754" s="161"/>
      <c r="H5754" s="165"/>
      <c r="J5754" s="165"/>
      <c r="L5754" s="165"/>
      <c r="N5754" s="165"/>
      <c r="P5754" s="165"/>
      <c r="R5754" s="165"/>
      <c r="T5754" s="165"/>
      <c r="V5754" s="165"/>
      <c r="X5754" s="165"/>
      <c r="Z5754" s="165"/>
      <c r="AB5754" s="165"/>
      <c r="AD5754" s="165"/>
      <c r="AF5754" s="165"/>
      <c r="AH5754" s="165"/>
      <c r="AJ5754" s="165"/>
      <c r="AL5754" s="165"/>
      <c r="AN5754" s="165"/>
      <c r="AP5754" s="165"/>
      <c r="AR5754" s="165"/>
      <c r="AT5754" s="165"/>
      <c r="AV5754" s="165"/>
      <c r="AX5754" s="165"/>
      <c r="AZ5754" s="165"/>
      <c r="BB5754" s="165"/>
    </row>
    <row r="5755" spans="1:54" s="174" customFormat="1" ht="18.399999999999999" customHeight="1" x14ac:dyDescent="0.3">
      <c r="A5755" s="182"/>
      <c r="B5755" s="160"/>
      <c r="C5755" s="64"/>
      <c r="D5755" s="161"/>
      <c r="E5755" s="161"/>
      <c r="H5755" s="165"/>
      <c r="J5755" s="165"/>
      <c r="L5755" s="165"/>
      <c r="N5755" s="165"/>
      <c r="P5755" s="165"/>
      <c r="R5755" s="165"/>
      <c r="T5755" s="165"/>
      <c r="V5755" s="165"/>
      <c r="X5755" s="165"/>
      <c r="Z5755" s="165"/>
      <c r="AB5755" s="165"/>
      <c r="AD5755" s="165"/>
      <c r="AF5755" s="165"/>
      <c r="AH5755" s="165"/>
      <c r="AJ5755" s="165"/>
      <c r="AL5755" s="165"/>
      <c r="AN5755" s="165"/>
      <c r="AP5755" s="165"/>
      <c r="AR5755" s="165"/>
      <c r="AT5755" s="165"/>
      <c r="AV5755" s="165"/>
      <c r="AX5755" s="165"/>
      <c r="AZ5755" s="165"/>
      <c r="BB5755" s="165"/>
    </row>
    <row r="5756" spans="1:54" s="174" customFormat="1" ht="18.399999999999999" customHeight="1" x14ac:dyDescent="0.3">
      <c r="A5756" s="182"/>
      <c r="B5756" s="160"/>
      <c r="C5756" s="64"/>
      <c r="D5756" s="161"/>
      <c r="E5756" s="161"/>
      <c r="F5756" s="165"/>
      <c r="H5756" s="165"/>
      <c r="J5756" s="165"/>
      <c r="L5756" s="165"/>
      <c r="N5756" s="165"/>
      <c r="P5756" s="165"/>
      <c r="R5756" s="165"/>
      <c r="T5756" s="165"/>
      <c r="V5756" s="165"/>
      <c r="X5756" s="165"/>
      <c r="Z5756" s="165"/>
      <c r="AB5756" s="165"/>
      <c r="AD5756" s="165"/>
      <c r="AF5756" s="165"/>
      <c r="AH5756" s="165"/>
      <c r="AJ5756" s="165"/>
      <c r="AL5756" s="165"/>
      <c r="AN5756" s="165"/>
      <c r="AP5756" s="165"/>
      <c r="AR5756" s="165"/>
      <c r="AT5756" s="165"/>
      <c r="AV5756" s="165"/>
      <c r="AX5756" s="165"/>
      <c r="AZ5756" s="165"/>
      <c r="BB5756" s="165"/>
    </row>
    <row r="5757" spans="1:54" s="174" customFormat="1" ht="18.399999999999999" customHeight="1" x14ac:dyDescent="0.3">
      <c r="A5757" s="182"/>
      <c r="B5757" s="160"/>
      <c r="C5757" s="64"/>
      <c r="D5757" s="161"/>
      <c r="E5757" s="161"/>
      <c r="H5757" s="165"/>
      <c r="J5757" s="165"/>
      <c r="L5757" s="165"/>
      <c r="N5757" s="165"/>
      <c r="P5757" s="165"/>
      <c r="R5757" s="165"/>
      <c r="T5757" s="165"/>
      <c r="V5757" s="165"/>
      <c r="X5757" s="165"/>
      <c r="Z5757" s="165"/>
      <c r="AB5757" s="165"/>
      <c r="AD5757" s="165"/>
      <c r="AF5757" s="165"/>
      <c r="AH5757" s="165"/>
      <c r="AJ5757" s="165"/>
      <c r="AL5757" s="165"/>
      <c r="AN5757" s="165"/>
      <c r="AP5757" s="165"/>
      <c r="AR5757" s="165"/>
      <c r="AT5757" s="165"/>
      <c r="AV5757" s="165"/>
      <c r="AX5757" s="165"/>
      <c r="AZ5757" s="165"/>
      <c r="BB5757" s="165"/>
    </row>
    <row r="5758" spans="1:54" s="174" customFormat="1" ht="18.399999999999999" customHeight="1" x14ac:dyDescent="0.3">
      <c r="A5758" s="182"/>
      <c r="B5758" s="160"/>
      <c r="C5758" s="64"/>
      <c r="D5758" s="161"/>
      <c r="E5758" s="161"/>
      <c r="F5758" s="165"/>
      <c r="H5758" s="165"/>
      <c r="J5758" s="165"/>
      <c r="L5758" s="165"/>
      <c r="N5758" s="165"/>
      <c r="P5758" s="165"/>
      <c r="R5758" s="165"/>
      <c r="T5758" s="165"/>
      <c r="V5758" s="165"/>
      <c r="X5758" s="165"/>
      <c r="Z5758" s="165"/>
      <c r="AB5758" s="165"/>
      <c r="AD5758" s="165"/>
      <c r="AF5758" s="165"/>
      <c r="AH5758" s="165"/>
      <c r="AJ5758" s="165"/>
      <c r="AL5758" s="165"/>
      <c r="AN5758" s="165"/>
      <c r="AP5758" s="165"/>
      <c r="AR5758" s="165"/>
      <c r="AT5758" s="165"/>
      <c r="AV5758" s="165"/>
      <c r="AX5758" s="165"/>
      <c r="AZ5758" s="165"/>
      <c r="BB5758" s="165"/>
    </row>
    <row r="5759" spans="1:54" s="174" customFormat="1" ht="18.399999999999999" customHeight="1" x14ac:dyDescent="0.3">
      <c r="A5759" s="182"/>
      <c r="B5759" s="160"/>
      <c r="C5759" s="64"/>
      <c r="D5759" s="161"/>
      <c r="E5759" s="161"/>
      <c r="F5759" s="165"/>
      <c r="H5759" s="165"/>
      <c r="J5759" s="165"/>
      <c r="L5759" s="165"/>
      <c r="N5759" s="165"/>
      <c r="P5759" s="165"/>
      <c r="R5759" s="165"/>
      <c r="T5759" s="165"/>
      <c r="V5759" s="165"/>
      <c r="X5759" s="165"/>
      <c r="Z5759" s="165"/>
      <c r="AB5759" s="165"/>
      <c r="AD5759" s="165"/>
      <c r="AF5759" s="165"/>
      <c r="AH5759" s="165"/>
      <c r="AJ5759" s="165"/>
      <c r="AL5759" s="165"/>
      <c r="AN5759" s="165"/>
      <c r="AP5759" s="165"/>
      <c r="AR5759" s="165"/>
      <c r="AT5759" s="165"/>
      <c r="AV5759" s="165"/>
      <c r="AX5759" s="165"/>
      <c r="AZ5759" s="165"/>
      <c r="BB5759" s="165"/>
    </row>
    <row r="5760" spans="1:54" s="174" customFormat="1" ht="18.399999999999999" customHeight="1" x14ac:dyDescent="0.3">
      <c r="A5760" s="182"/>
      <c r="B5760" s="160"/>
      <c r="C5760" s="64"/>
      <c r="D5760" s="161"/>
      <c r="E5760" s="161"/>
      <c r="H5760" s="165"/>
      <c r="J5760" s="165"/>
      <c r="L5760" s="165"/>
      <c r="N5760" s="165"/>
      <c r="P5760" s="165"/>
      <c r="R5760" s="165"/>
      <c r="T5760" s="165"/>
      <c r="V5760" s="165"/>
      <c r="X5760" s="165"/>
      <c r="Z5760" s="165"/>
      <c r="AB5760" s="165"/>
      <c r="AD5760" s="165"/>
      <c r="AF5760" s="165"/>
      <c r="AH5760" s="165"/>
      <c r="AJ5760" s="165"/>
      <c r="AL5760" s="165"/>
      <c r="AN5760" s="165"/>
      <c r="AP5760" s="165"/>
      <c r="AR5760" s="165"/>
      <c r="AT5760" s="165"/>
      <c r="AV5760" s="165"/>
      <c r="AX5760" s="165"/>
      <c r="AZ5760" s="165"/>
      <c r="BB5760" s="165"/>
    </row>
    <row r="5761" spans="1:54" s="174" customFormat="1" ht="18.399999999999999" customHeight="1" x14ac:dyDescent="0.3">
      <c r="A5761" s="182"/>
      <c r="B5761" s="160"/>
      <c r="C5761" s="64"/>
      <c r="D5761" s="161"/>
      <c r="E5761" s="161"/>
      <c r="H5761" s="165"/>
      <c r="J5761" s="165"/>
      <c r="L5761" s="165"/>
      <c r="N5761" s="165"/>
      <c r="P5761" s="165"/>
      <c r="R5761" s="165"/>
      <c r="T5761" s="165"/>
      <c r="V5761" s="165"/>
      <c r="X5761" s="165"/>
      <c r="Z5761" s="165"/>
      <c r="AB5761" s="165"/>
      <c r="AD5761" s="165"/>
      <c r="AF5761" s="165"/>
      <c r="AH5761" s="165"/>
      <c r="AJ5761" s="165"/>
      <c r="AL5761" s="165"/>
      <c r="AN5761" s="165"/>
      <c r="AP5761" s="165"/>
      <c r="AR5761" s="165"/>
      <c r="AT5761" s="165"/>
      <c r="AV5761" s="165"/>
      <c r="AX5761" s="165"/>
      <c r="AZ5761" s="165"/>
      <c r="BB5761" s="165"/>
    </row>
    <row r="5762" spans="1:54" s="174" customFormat="1" ht="18.399999999999999" customHeight="1" x14ac:dyDescent="0.3">
      <c r="A5762" s="182"/>
      <c r="B5762" s="160"/>
      <c r="C5762" s="64"/>
      <c r="D5762" s="161"/>
      <c r="E5762" s="161"/>
      <c r="F5762" s="165"/>
      <c r="H5762" s="165"/>
      <c r="J5762" s="165"/>
      <c r="L5762" s="165"/>
      <c r="N5762" s="165"/>
      <c r="P5762" s="165"/>
      <c r="R5762" s="165"/>
      <c r="T5762" s="165"/>
      <c r="V5762" s="165"/>
      <c r="X5762" s="165"/>
      <c r="Z5762" s="165"/>
      <c r="AB5762" s="165"/>
      <c r="AD5762" s="165"/>
      <c r="AF5762" s="165"/>
      <c r="AH5762" s="165"/>
      <c r="AJ5762" s="165"/>
      <c r="AL5762" s="165"/>
      <c r="AN5762" s="165"/>
      <c r="AP5762" s="165"/>
      <c r="AR5762" s="165"/>
      <c r="AT5762" s="165"/>
      <c r="AV5762" s="165"/>
      <c r="AX5762" s="165"/>
      <c r="AZ5762" s="165"/>
      <c r="BB5762" s="165"/>
    </row>
    <row r="5763" spans="1:54" s="174" customFormat="1" ht="18.399999999999999" customHeight="1" x14ac:dyDescent="0.3">
      <c r="A5763" s="182"/>
      <c r="B5763" s="160"/>
      <c r="C5763" s="64"/>
      <c r="D5763" s="161"/>
      <c r="E5763" s="161"/>
      <c r="H5763" s="165"/>
      <c r="J5763" s="165"/>
      <c r="L5763" s="165"/>
      <c r="N5763" s="165"/>
      <c r="P5763" s="165"/>
      <c r="R5763" s="165"/>
      <c r="T5763" s="165"/>
      <c r="V5763" s="165"/>
      <c r="X5763" s="165"/>
      <c r="Z5763" s="165"/>
      <c r="AB5763" s="165"/>
      <c r="AD5763" s="165"/>
      <c r="AF5763" s="165"/>
      <c r="AH5763" s="165"/>
      <c r="AJ5763" s="165"/>
      <c r="AL5763" s="165"/>
      <c r="AN5763" s="165"/>
      <c r="AP5763" s="165"/>
      <c r="AR5763" s="165"/>
      <c r="AT5763" s="165"/>
      <c r="AV5763" s="165"/>
      <c r="AX5763" s="165"/>
      <c r="AZ5763" s="165"/>
      <c r="BB5763" s="165"/>
    </row>
    <row r="5764" spans="1:54" s="174" customFormat="1" ht="18.399999999999999" customHeight="1" x14ac:dyDescent="0.3">
      <c r="A5764" s="182"/>
      <c r="B5764" s="160"/>
      <c r="C5764" s="64"/>
      <c r="D5764" s="161"/>
      <c r="E5764" s="161"/>
      <c r="H5764" s="165"/>
      <c r="J5764" s="165"/>
      <c r="L5764" s="165"/>
      <c r="N5764" s="165"/>
      <c r="P5764" s="165"/>
      <c r="R5764" s="165"/>
      <c r="T5764" s="165"/>
      <c r="V5764" s="165"/>
      <c r="X5764" s="165"/>
      <c r="Z5764" s="165"/>
      <c r="AB5764" s="165"/>
      <c r="AD5764" s="165"/>
      <c r="AF5764" s="165"/>
      <c r="AH5764" s="165"/>
      <c r="AJ5764" s="165"/>
      <c r="AL5764" s="165"/>
      <c r="AN5764" s="165"/>
      <c r="AP5764" s="165"/>
      <c r="AR5764" s="165"/>
      <c r="AT5764" s="165"/>
      <c r="AV5764" s="165"/>
      <c r="AX5764" s="165"/>
      <c r="AZ5764" s="165"/>
      <c r="BB5764" s="165"/>
    </row>
    <row r="5765" spans="1:54" s="174" customFormat="1" ht="18.399999999999999" customHeight="1" x14ac:dyDescent="0.3">
      <c r="A5765" s="182"/>
      <c r="B5765" s="160"/>
      <c r="C5765" s="64"/>
      <c r="D5765" s="161"/>
      <c r="E5765" s="161"/>
      <c r="J5765" s="164"/>
      <c r="L5765" s="164"/>
      <c r="N5765" s="164"/>
      <c r="P5765" s="164"/>
      <c r="R5765" s="164"/>
      <c r="T5765" s="164"/>
      <c r="V5765" s="164"/>
      <c r="X5765" s="164"/>
      <c r="Z5765" s="164"/>
      <c r="AB5765" s="164"/>
      <c r="AD5765" s="164"/>
      <c r="AF5765" s="164"/>
      <c r="AH5765" s="164"/>
      <c r="AJ5765" s="164"/>
      <c r="AL5765" s="164"/>
      <c r="AN5765" s="164"/>
      <c r="AP5765" s="164"/>
      <c r="AR5765" s="164"/>
      <c r="AT5765" s="164"/>
      <c r="AV5765" s="164"/>
      <c r="AX5765" s="164"/>
      <c r="AZ5765" s="164"/>
      <c r="BB5765" s="164"/>
    </row>
    <row r="5766" spans="1:54" s="174" customFormat="1" ht="18.399999999999999" customHeight="1" x14ac:dyDescent="0.3">
      <c r="A5766" s="182"/>
      <c r="B5766" s="160"/>
      <c r="C5766" s="64"/>
      <c r="D5766" s="161"/>
      <c r="E5766" s="161"/>
      <c r="F5766" s="165"/>
      <c r="H5766" s="165"/>
      <c r="J5766" s="165"/>
      <c r="L5766" s="165"/>
      <c r="N5766" s="165"/>
      <c r="P5766" s="165"/>
      <c r="R5766" s="165"/>
      <c r="T5766" s="165"/>
      <c r="V5766" s="165"/>
      <c r="X5766" s="165"/>
      <c r="Z5766" s="165"/>
      <c r="AB5766" s="165"/>
      <c r="AD5766" s="165"/>
      <c r="AF5766" s="165"/>
      <c r="AH5766" s="165"/>
      <c r="AJ5766" s="165"/>
      <c r="AL5766" s="165"/>
      <c r="AN5766" s="165"/>
      <c r="AP5766" s="165"/>
      <c r="AR5766" s="165"/>
      <c r="AT5766" s="165"/>
      <c r="AV5766" s="165"/>
      <c r="AX5766" s="165"/>
      <c r="AZ5766" s="165"/>
      <c r="BB5766" s="165"/>
    </row>
    <row r="5767" spans="1:54" s="174" customFormat="1" ht="18.399999999999999" customHeight="1" x14ac:dyDescent="0.3">
      <c r="A5767" s="206"/>
      <c r="B5767" s="161"/>
      <c r="C5767" s="89"/>
      <c r="D5767" s="177"/>
      <c r="E5767" s="161"/>
      <c r="H5767" s="165"/>
      <c r="J5767" s="165"/>
      <c r="L5767" s="165"/>
      <c r="N5767" s="165"/>
      <c r="P5767" s="165"/>
      <c r="R5767" s="165"/>
      <c r="T5767" s="165"/>
      <c r="V5767" s="165"/>
      <c r="X5767" s="165"/>
      <c r="Z5767" s="165"/>
      <c r="AB5767" s="165"/>
      <c r="AD5767" s="165"/>
      <c r="AF5767" s="165"/>
      <c r="AH5767" s="165"/>
      <c r="AJ5767" s="165"/>
      <c r="AL5767" s="165"/>
      <c r="AN5767" s="165"/>
      <c r="AP5767" s="165"/>
      <c r="AR5767" s="165"/>
      <c r="AT5767" s="165"/>
      <c r="AV5767" s="165"/>
      <c r="AX5767" s="165"/>
      <c r="AZ5767" s="165"/>
      <c r="BB5767" s="165"/>
    </row>
    <row r="5768" spans="1:54" s="174" customFormat="1" ht="18.399999999999999" customHeight="1" x14ac:dyDescent="0.3">
      <c r="A5768" s="206"/>
      <c r="B5768" s="161"/>
      <c r="C5768" s="89"/>
      <c r="D5768" s="161"/>
      <c r="E5768" s="161"/>
      <c r="H5768" s="165"/>
      <c r="J5768" s="165"/>
      <c r="L5768" s="165"/>
      <c r="N5768" s="165"/>
      <c r="P5768" s="165"/>
      <c r="R5768" s="165"/>
      <c r="T5768" s="165"/>
      <c r="V5768" s="165"/>
      <c r="X5768" s="165"/>
      <c r="Z5768" s="165"/>
      <c r="AB5768" s="165"/>
      <c r="AD5768" s="165"/>
      <c r="AF5768" s="165"/>
      <c r="AH5768" s="165"/>
      <c r="AJ5768" s="165"/>
      <c r="AL5768" s="165"/>
      <c r="AN5768" s="165"/>
      <c r="AP5768" s="165"/>
      <c r="AR5768" s="165"/>
      <c r="AT5768" s="165"/>
      <c r="AV5768" s="165"/>
      <c r="AX5768" s="165"/>
      <c r="AZ5768" s="165"/>
      <c r="BB5768" s="165"/>
    </row>
    <row r="5769" spans="1:54" s="174" customFormat="1" ht="18.399999999999999" customHeight="1" x14ac:dyDescent="0.3">
      <c r="A5769" s="182"/>
      <c r="B5769" s="160"/>
      <c r="C5769" s="64"/>
      <c r="D5769" s="161"/>
      <c r="E5769" s="161"/>
      <c r="H5769" s="164"/>
      <c r="J5769" s="164"/>
      <c r="L5769" s="164"/>
      <c r="N5769" s="164"/>
      <c r="P5769" s="164"/>
      <c r="R5769" s="164"/>
      <c r="T5769" s="164"/>
      <c r="V5769" s="164"/>
      <c r="X5769" s="164"/>
      <c r="Z5769" s="164"/>
      <c r="AB5769" s="164"/>
      <c r="AD5769" s="164"/>
      <c r="AF5769" s="164"/>
      <c r="AH5769" s="164"/>
      <c r="AJ5769" s="164"/>
      <c r="AL5769" s="164"/>
      <c r="AN5769" s="164"/>
      <c r="AP5769" s="164"/>
      <c r="AR5769" s="164"/>
      <c r="AT5769" s="164"/>
      <c r="AV5769" s="164"/>
      <c r="AX5769" s="164"/>
      <c r="AZ5769" s="164"/>
      <c r="BB5769" s="164"/>
    </row>
    <row r="5770" spans="1:54" s="174" customFormat="1" ht="18.399999999999999" customHeight="1" x14ac:dyDescent="0.3">
      <c r="A5770" s="182"/>
      <c r="B5770" s="160"/>
      <c r="C5770" s="64"/>
      <c r="D5770" s="161"/>
      <c r="E5770" s="161"/>
      <c r="F5770" s="164"/>
      <c r="H5770" s="164"/>
      <c r="J5770" s="164"/>
      <c r="L5770" s="164"/>
      <c r="N5770" s="164"/>
      <c r="P5770" s="164"/>
      <c r="R5770" s="164"/>
      <c r="T5770" s="164"/>
      <c r="V5770" s="164"/>
      <c r="X5770" s="164"/>
      <c r="AB5770" s="164"/>
      <c r="AD5770" s="164"/>
      <c r="AF5770" s="164"/>
      <c r="AH5770" s="164"/>
      <c r="AJ5770" s="164"/>
      <c r="AL5770" s="164"/>
      <c r="AN5770" s="164"/>
      <c r="AP5770" s="164"/>
      <c r="AR5770" s="164"/>
      <c r="AT5770" s="164"/>
      <c r="AV5770" s="164"/>
      <c r="AX5770" s="164"/>
      <c r="AZ5770" s="164"/>
      <c r="BB5770" s="164"/>
    </row>
    <row r="5771" spans="1:54" s="174" customFormat="1" ht="18.399999999999999" customHeight="1" x14ac:dyDescent="0.3">
      <c r="A5771" s="182"/>
      <c r="B5771" s="160"/>
      <c r="C5771" s="64"/>
      <c r="D5771" s="161"/>
      <c r="E5771" s="161"/>
      <c r="H5771" s="164"/>
      <c r="J5771" s="164"/>
      <c r="L5771" s="164"/>
      <c r="N5771" s="164"/>
      <c r="P5771" s="164"/>
      <c r="R5771" s="164"/>
      <c r="T5771" s="164"/>
      <c r="V5771" s="164"/>
      <c r="X5771" s="164"/>
      <c r="Z5771" s="164"/>
      <c r="AB5771" s="164"/>
      <c r="AD5771" s="164"/>
      <c r="AF5771" s="164"/>
      <c r="AH5771" s="164"/>
      <c r="AJ5771" s="164"/>
      <c r="AL5771" s="164"/>
      <c r="AN5771" s="164"/>
      <c r="AP5771" s="164"/>
      <c r="AR5771" s="164"/>
      <c r="AT5771" s="164"/>
      <c r="AV5771" s="164"/>
      <c r="AX5771" s="164"/>
      <c r="AZ5771" s="164"/>
      <c r="BB5771" s="164"/>
    </row>
    <row r="5772" spans="1:54" s="174" customFormat="1" ht="18.399999999999999" customHeight="1" x14ac:dyDescent="0.3">
      <c r="A5772" s="182"/>
      <c r="B5772" s="160"/>
      <c r="C5772" s="64"/>
      <c r="D5772" s="161"/>
      <c r="E5772" s="161"/>
      <c r="H5772" s="164"/>
      <c r="J5772" s="164"/>
      <c r="L5772" s="164"/>
      <c r="N5772" s="164"/>
      <c r="P5772" s="164"/>
      <c r="R5772" s="164"/>
      <c r="T5772" s="164"/>
      <c r="V5772" s="164"/>
      <c r="X5772" s="164"/>
      <c r="Z5772" s="164"/>
      <c r="AB5772" s="164"/>
      <c r="AD5772" s="164"/>
      <c r="AF5772" s="164"/>
      <c r="AH5772" s="164"/>
      <c r="AJ5772" s="164"/>
      <c r="AL5772" s="164"/>
      <c r="AN5772" s="164"/>
      <c r="AP5772" s="164"/>
      <c r="AR5772" s="164"/>
      <c r="AT5772" s="164"/>
      <c r="AV5772" s="164"/>
      <c r="AX5772" s="164"/>
      <c r="AZ5772" s="164"/>
      <c r="BB5772" s="164"/>
    </row>
    <row r="5773" spans="1:54" s="174" customFormat="1" ht="18.399999999999999" customHeight="1" x14ac:dyDescent="0.3">
      <c r="A5773" s="182"/>
      <c r="B5773" s="160"/>
      <c r="C5773" s="64"/>
      <c r="D5773" s="161"/>
      <c r="E5773" s="161"/>
      <c r="F5773" s="165"/>
      <c r="H5773" s="165"/>
      <c r="J5773" s="165"/>
      <c r="L5773" s="165"/>
      <c r="N5773" s="165"/>
      <c r="P5773" s="165"/>
      <c r="R5773" s="165"/>
      <c r="T5773" s="165"/>
      <c r="V5773" s="165"/>
      <c r="X5773" s="165"/>
      <c r="Z5773" s="165"/>
      <c r="AB5773" s="165"/>
      <c r="AD5773" s="165"/>
      <c r="AF5773" s="165"/>
      <c r="AH5773" s="165"/>
      <c r="AJ5773" s="165"/>
      <c r="AL5773" s="165"/>
      <c r="AN5773" s="165"/>
      <c r="AP5773" s="165"/>
      <c r="AR5773" s="165"/>
      <c r="AT5773" s="165"/>
      <c r="AV5773" s="165"/>
      <c r="AX5773" s="165"/>
      <c r="AZ5773" s="165"/>
      <c r="BB5773" s="165"/>
    </row>
    <row r="5774" spans="1:54" s="174" customFormat="1" ht="18.399999999999999" customHeight="1" x14ac:dyDescent="0.3">
      <c r="A5774" s="182"/>
      <c r="B5774" s="160"/>
      <c r="C5774" s="64"/>
      <c r="D5774" s="161"/>
      <c r="E5774" s="161"/>
      <c r="H5774" s="165"/>
      <c r="J5774" s="165"/>
      <c r="L5774" s="165"/>
      <c r="N5774" s="165"/>
      <c r="P5774" s="165"/>
      <c r="R5774" s="165"/>
      <c r="T5774" s="165"/>
      <c r="V5774" s="165"/>
      <c r="X5774" s="165"/>
      <c r="Z5774" s="165"/>
      <c r="AB5774" s="165"/>
      <c r="AD5774" s="165"/>
      <c r="AF5774" s="165"/>
      <c r="AH5774" s="165"/>
      <c r="AJ5774" s="165"/>
      <c r="AL5774" s="165"/>
      <c r="AN5774" s="165"/>
      <c r="AP5774" s="165"/>
      <c r="AR5774" s="165"/>
      <c r="AT5774" s="165"/>
      <c r="AV5774" s="165"/>
      <c r="AX5774" s="165"/>
      <c r="AZ5774" s="165"/>
      <c r="BB5774" s="165"/>
    </row>
    <row r="5775" spans="1:54" ht="18.399999999999999" customHeight="1" x14ac:dyDescent="0.3">
      <c r="A5775" s="182"/>
      <c r="B5775" s="160"/>
      <c r="C5775" s="64"/>
      <c r="D5775" s="161"/>
      <c r="F5775" s="174"/>
    </row>
    <row r="5776" spans="1:54" ht="18.399999999999999" customHeight="1" x14ac:dyDescent="0.3">
      <c r="A5776" s="200"/>
      <c r="B5776" s="173"/>
      <c r="C5776" s="67"/>
      <c r="D5776" s="161"/>
      <c r="F5776" s="174"/>
    </row>
    <row r="5777" spans="1:54" ht="18.399999999999999" customHeight="1" x14ac:dyDescent="0.3">
      <c r="A5777" s="200"/>
      <c r="B5777" s="173"/>
      <c r="C5777" s="67"/>
      <c r="D5777" s="161"/>
      <c r="F5777" s="174"/>
    </row>
    <row r="5778" spans="1:54" s="174" customFormat="1" ht="18.399999999999999" customHeight="1" x14ac:dyDescent="0.3">
      <c r="A5778" s="200"/>
      <c r="B5778" s="173"/>
      <c r="C5778" s="67"/>
      <c r="D5778" s="161"/>
      <c r="E5778" s="161"/>
      <c r="H5778" s="165"/>
      <c r="J5778" s="165"/>
      <c r="L5778" s="165"/>
      <c r="N5778" s="165"/>
      <c r="P5778" s="165"/>
      <c r="R5778" s="165"/>
      <c r="T5778" s="165"/>
      <c r="V5778" s="165"/>
      <c r="X5778" s="165"/>
      <c r="Z5778" s="165"/>
      <c r="AB5778" s="165"/>
      <c r="AD5778" s="165"/>
      <c r="AF5778" s="165"/>
      <c r="AH5778" s="165"/>
      <c r="AJ5778" s="165"/>
      <c r="AL5778" s="165"/>
      <c r="AN5778" s="165"/>
      <c r="AP5778" s="165"/>
      <c r="AR5778" s="165"/>
      <c r="AT5778" s="165"/>
      <c r="AV5778" s="165"/>
      <c r="AX5778" s="165"/>
      <c r="AZ5778" s="165"/>
      <c r="BB5778" s="165"/>
    </row>
    <row r="5779" spans="1:54" s="174" customFormat="1" ht="18.399999999999999" customHeight="1" x14ac:dyDescent="0.3">
      <c r="A5779" s="182"/>
      <c r="B5779" s="160"/>
      <c r="C5779" s="64"/>
      <c r="D5779" s="161"/>
      <c r="E5779" s="161"/>
      <c r="N5779" s="165"/>
      <c r="P5779" s="165"/>
      <c r="R5779" s="165"/>
      <c r="T5779" s="165"/>
      <c r="V5779" s="165"/>
      <c r="X5779" s="165"/>
      <c r="Z5779" s="165"/>
      <c r="AB5779" s="165"/>
      <c r="AD5779" s="165"/>
      <c r="AF5779" s="165"/>
      <c r="AH5779" s="165"/>
      <c r="AJ5779" s="165"/>
      <c r="AL5779" s="165"/>
      <c r="AN5779" s="165"/>
      <c r="AP5779" s="165"/>
      <c r="AR5779" s="165"/>
      <c r="AT5779" s="165"/>
      <c r="AV5779" s="165"/>
      <c r="AX5779" s="165"/>
      <c r="AZ5779" s="165"/>
      <c r="BB5779" s="165"/>
    </row>
    <row r="5780" spans="1:54" s="174" customFormat="1" ht="18.399999999999999" customHeight="1" x14ac:dyDescent="0.3">
      <c r="A5780" s="182"/>
      <c r="B5780" s="160"/>
      <c r="C5780" s="64"/>
      <c r="D5780" s="161"/>
      <c r="E5780" s="161"/>
      <c r="H5780" s="165"/>
      <c r="J5780" s="165"/>
      <c r="L5780" s="165"/>
      <c r="N5780" s="165"/>
      <c r="P5780" s="165"/>
      <c r="R5780" s="165"/>
      <c r="T5780" s="165"/>
      <c r="V5780" s="165"/>
      <c r="X5780" s="165"/>
      <c r="Z5780" s="165"/>
      <c r="AB5780" s="165"/>
      <c r="AD5780" s="165"/>
      <c r="AF5780" s="165"/>
      <c r="AH5780" s="165"/>
      <c r="AJ5780" s="165"/>
      <c r="AL5780" s="165"/>
      <c r="AN5780" s="165"/>
      <c r="AP5780" s="165"/>
      <c r="AR5780" s="165"/>
      <c r="AT5780" s="165"/>
      <c r="AV5780" s="165"/>
      <c r="AX5780" s="165"/>
      <c r="AZ5780" s="165"/>
      <c r="BB5780" s="165"/>
    </row>
    <row r="5781" spans="1:54" s="174" customFormat="1" ht="18.399999999999999" customHeight="1" x14ac:dyDescent="0.3">
      <c r="A5781" s="182"/>
      <c r="B5781" s="160"/>
      <c r="C5781" s="64"/>
      <c r="D5781" s="161"/>
      <c r="E5781" s="161"/>
      <c r="F5781" s="165"/>
      <c r="H5781" s="165"/>
      <c r="J5781" s="165"/>
      <c r="L5781" s="165"/>
      <c r="N5781" s="165"/>
      <c r="P5781" s="165"/>
      <c r="R5781" s="165"/>
      <c r="T5781" s="165"/>
      <c r="V5781" s="165"/>
      <c r="X5781" s="165"/>
      <c r="Z5781" s="165"/>
      <c r="AB5781" s="165"/>
      <c r="AD5781" s="165"/>
      <c r="AF5781" s="165"/>
      <c r="AH5781" s="165"/>
      <c r="AJ5781" s="165"/>
      <c r="AL5781" s="165"/>
      <c r="AN5781" s="165"/>
      <c r="AP5781" s="165"/>
      <c r="AR5781" s="165"/>
      <c r="AT5781" s="165"/>
      <c r="AV5781" s="165"/>
      <c r="AX5781" s="165"/>
      <c r="AZ5781" s="165"/>
      <c r="BB5781" s="165"/>
    </row>
    <row r="5782" spans="1:54" s="174" customFormat="1" ht="18.399999999999999" customHeight="1" x14ac:dyDescent="0.3">
      <c r="A5782" s="182"/>
      <c r="B5782" s="160"/>
      <c r="C5782" s="64"/>
      <c r="D5782" s="161"/>
      <c r="E5782" s="161"/>
      <c r="J5782" s="165"/>
      <c r="L5782" s="165"/>
      <c r="N5782" s="165"/>
      <c r="P5782" s="165"/>
      <c r="R5782" s="165"/>
      <c r="T5782" s="165"/>
      <c r="V5782" s="165"/>
      <c r="X5782" s="165"/>
      <c r="Z5782" s="165"/>
      <c r="AB5782" s="165"/>
      <c r="AD5782" s="165"/>
      <c r="AF5782" s="165"/>
      <c r="AH5782" s="165"/>
      <c r="AJ5782" s="165"/>
      <c r="AL5782" s="165"/>
      <c r="AN5782" s="165"/>
      <c r="AP5782" s="165"/>
      <c r="AR5782" s="165"/>
      <c r="AT5782" s="165"/>
      <c r="AV5782" s="165"/>
      <c r="AX5782" s="165"/>
      <c r="AZ5782" s="165"/>
      <c r="BB5782" s="165"/>
    </row>
    <row r="5783" spans="1:54" s="174" customFormat="1" ht="18.399999999999999" customHeight="1" x14ac:dyDescent="0.3">
      <c r="A5783" s="182"/>
      <c r="B5783" s="160"/>
      <c r="C5783" s="64"/>
      <c r="D5783" s="161"/>
      <c r="E5783" s="161"/>
      <c r="F5783" s="165"/>
      <c r="H5783" s="165"/>
      <c r="J5783" s="165"/>
      <c r="L5783" s="165"/>
      <c r="N5783" s="165"/>
      <c r="P5783" s="165"/>
      <c r="R5783" s="165"/>
      <c r="T5783" s="165"/>
      <c r="V5783" s="165"/>
      <c r="X5783" s="165"/>
      <c r="Z5783" s="165"/>
      <c r="AB5783" s="165"/>
      <c r="AD5783" s="165"/>
      <c r="AF5783" s="165"/>
      <c r="AH5783" s="165"/>
      <c r="AJ5783" s="165"/>
      <c r="AL5783" s="165"/>
      <c r="AN5783" s="165"/>
      <c r="AP5783" s="165"/>
      <c r="AR5783" s="165"/>
      <c r="AT5783" s="165"/>
      <c r="AV5783" s="165"/>
      <c r="AX5783" s="165"/>
      <c r="AZ5783" s="165"/>
      <c r="BB5783" s="165"/>
    </row>
    <row r="5784" spans="1:54" s="174" customFormat="1" ht="18.399999999999999" customHeight="1" x14ac:dyDescent="0.3">
      <c r="A5784" s="206"/>
      <c r="B5784" s="161"/>
      <c r="C5784" s="89"/>
      <c r="D5784" s="177"/>
      <c r="E5784" s="161"/>
      <c r="F5784" s="165"/>
      <c r="H5784" s="165"/>
      <c r="J5784" s="165"/>
      <c r="L5784" s="165"/>
      <c r="N5784" s="165"/>
      <c r="P5784" s="165"/>
      <c r="R5784" s="165"/>
      <c r="T5784" s="165"/>
      <c r="V5784" s="165"/>
      <c r="X5784" s="165"/>
      <c r="Z5784" s="165"/>
      <c r="AB5784" s="165"/>
      <c r="AD5784" s="165"/>
      <c r="AF5784" s="165"/>
      <c r="AH5784" s="165"/>
      <c r="AJ5784" s="165"/>
      <c r="AL5784" s="165"/>
      <c r="AN5784" s="165"/>
      <c r="AP5784" s="165"/>
      <c r="AR5784" s="165"/>
      <c r="AT5784" s="165"/>
      <c r="AV5784" s="165"/>
      <c r="AX5784" s="165"/>
      <c r="AZ5784" s="165"/>
      <c r="BB5784" s="165"/>
    </row>
    <row r="5785" spans="1:54" s="174" customFormat="1" ht="18.399999999999999" customHeight="1" x14ac:dyDescent="0.3">
      <c r="A5785" s="182"/>
      <c r="B5785" s="160"/>
      <c r="C5785" s="64"/>
      <c r="D5785" s="161"/>
      <c r="E5785" s="161"/>
      <c r="H5785" s="165"/>
      <c r="J5785" s="165"/>
      <c r="L5785" s="165"/>
      <c r="N5785" s="165"/>
      <c r="P5785" s="165"/>
      <c r="R5785" s="165"/>
      <c r="T5785" s="165"/>
      <c r="V5785" s="165"/>
      <c r="X5785" s="165"/>
      <c r="Z5785" s="165"/>
      <c r="AB5785" s="165"/>
      <c r="AD5785" s="165"/>
      <c r="AF5785" s="165"/>
      <c r="AH5785" s="165"/>
      <c r="AJ5785" s="165"/>
      <c r="AL5785" s="165"/>
      <c r="AN5785" s="165"/>
      <c r="AP5785" s="165"/>
      <c r="AR5785" s="165"/>
      <c r="AT5785" s="165"/>
      <c r="AV5785" s="165"/>
      <c r="AX5785" s="165"/>
      <c r="AZ5785" s="165"/>
      <c r="BB5785" s="165"/>
    </row>
    <row r="5786" spans="1:54" s="174" customFormat="1" ht="18.399999999999999" customHeight="1" x14ac:dyDescent="0.3">
      <c r="A5786" s="182"/>
      <c r="B5786" s="160"/>
      <c r="C5786" s="64"/>
      <c r="D5786" s="161"/>
      <c r="E5786" s="161"/>
      <c r="H5786" s="165"/>
      <c r="J5786" s="165"/>
      <c r="L5786" s="165"/>
      <c r="N5786" s="165"/>
      <c r="P5786" s="165"/>
      <c r="R5786" s="165"/>
      <c r="T5786" s="165"/>
      <c r="V5786" s="165"/>
      <c r="X5786" s="165"/>
      <c r="Z5786" s="165"/>
      <c r="AB5786" s="165"/>
      <c r="AD5786" s="165"/>
      <c r="AF5786" s="165"/>
      <c r="AH5786" s="165"/>
      <c r="AJ5786" s="165"/>
      <c r="AL5786" s="165"/>
      <c r="AN5786" s="165"/>
      <c r="AP5786" s="165"/>
      <c r="AR5786" s="165"/>
      <c r="AT5786" s="165"/>
      <c r="AV5786" s="165"/>
      <c r="AX5786" s="165"/>
      <c r="AZ5786" s="165"/>
      <c r="BB5786" s="165"/>
    </row>
    <row r="5787" spans="1:54" s="174" customFormat="1" ht="18.399999999999999" customHeight="1" x14ac:dyDescent="0.3">
      <c r="A5787" s="182"/>
      <c r="B5787" s="160"/>
      <c r="C5787" s="64"/>
      <c r="D5787" s="161"/>
      <c r="E5787" s="161"/>
      <c r="F5787" s="165"/>
      <c r="H5787" s="165"/>
      <c r="J5787" s="165"/>
      <c r="L5787" s="165"/>
      <c r="N5787" s="165"/>
      <c r="P5787" s="165"/>
      <c r="R5787" s="165"/>
      <c r="T5787" s="165"/>
      <c r="V5787" s="165"/>
      <c r="X5787" s="165"/>
      <c r="Z5787" s="165"/>
      <c r="AB5787" s="165"/>
      <c r="AD5787" s="165"/>
      <c r="AF5787" s="165"/>
      <c r="AH5787" s="165"/>
      <c r="AJ5787" s="165"/>
      <c r="AL5787" s="165"/>
      <c r="AN5787" s="165"/>
      <c r="AP5787" s="165"/>
      <c r="AR5787" s="165"/>
      <c r="AT5787" s="165"/>
      <c r="AV5787" s="165"/>
      <c r="AX5787" s="165"/>
      <c r="AZ5787" s="165"/>
      <c r="BB5787" s="165"/>
    </row>
    <row r="5788" spans="1:54" s="174" customFormat="1" ht="18.399999999999999" customHeight="1" x14ac:dyDescent="0.3">
      <c r="A5788" s="200"/>
      <c r="B5788" s="173"/>
      <c r="C5788" s="67"/>
      <c r="D5788" s="161"/>
      <c r="E5788" s="161"/>
      <c r="H5788" s="165"/>
      <c r="J5788" s="165"/>
      <c r="L5788" s="165"/>
      <c r="N5788" s="165"/>
      <c r="P5788" s="165"/>
      <c r="R5788" s="165"/>
      <c r="T5788" s="165"/>
      <c r="V5788" s="165"/>
      <c r="X5788" s="165"/>
      <c r="Z5788" s="165"/>
      <c r="AB5788" s="165"/>
      <c r="AD5788" s="165"/>
      <c r="AF5788" s="165"/>
      <c r="AH5788" s="165"/>
      <c r="AJ5788" s="165"/>
      <c r="AL5788" s="165"/>
      <c r="AN5788" s="165"/>
      <c r="AP5788" s="165"/>
      <c r="AR5788" s="165"/>
      <c r="AT5788" s="165"/>
      <c r="AV5788" s="165"/>
      <c r="AX5788" s="165"/>
      <c r="AZ5788" s="165"/>
      <c r="BB5788" s="165"/>
    </row>
    <row r="5789" spans="1:54" s="174" customFormat="1" ht="18.399999999999999" customHeight="1" x14ac:dyDescent="0.3">
      <c r="A5789" s="182"/>
      <c r="B5789" s="160"/>
      <c r="C5789" s="64"/>
      <c r="E5789" s="161"/>
      <c r="F5789" s="165"/>
      <c r="H5789" s="165"/>
      <c r="J5789" s="165"/>
      <c r="L5789" s="165"/>
      <c r="N5789" s="165"/>
      <c r="P5789" s="165"/>
      <c r="R5789" s="165"/>
      <c r="T5789" s="165"/>
      <c r="V5789" s="165"/>
      <c r="X5789" s="165"/>
      <c r="Z5789" s="165"/>
      <c r="AB5789" s="165"/>
      <c r="AD5789" s="165"/>
      <c r="AF5789" s="165"/>
      <c r="AH5789" s="165"/>
      <c r="AJ5789" s="165"/>
      <c r="AL5789" s="165"/>
      <c r="AN5789" s="165"/>
      <c r="AP5789" s="165"/>
      <c r="AR5789" s="165"/>
      <c r="AT5789" s="165"/>
      <c r="AV5789" s="165"/>
      <c r="AX5789" s="165"/>
      <c r="AZ5789" s="165"/>
      <c r="BB5789" s="165"/>
    </row>
    <row r="5790" spans="1:54" s="174" customFormat="1" ht="18.399999999999999" customHeight="1" x14ac:dyDescent="0.3">
      <c r="A5790" s="182"/>
      <c r="B5790" s="160"/>
      <c r="C5790" s="64"/>
      <c r="D5790" s="161"/>
      <c r="E5790" s="161"/>
      <c r="F5790" s="165"/>
      <c r="H5790" s="165"/>
      <c r="J5790" s="165"/>
      <c r="L5790" s="165"/>
      <c r="N5790" s="165"/>
      <c r="P5790" s="165"/>
      <c r="R5790" s="165"/>
      <c r="T5790" s="165"/>
      <c r="V5790" s="165"/>
      <c r="X5790" s="165"/>
      <c r="Z5790" s="165"/>
      <c r="AB5790" s="165"/>
      <c r="AD5790" s="165"/>
      <c r="AF5790" s="165"/>
      <c r="AH5790" s="165"/>
      <c r="AJ5790" s="165"/>
      <c r="AL5790" s="165"/>
      <c r="AN5790" s="165"/>
      <c r="AP5790" s="165"/>
      <c r="AR5790" s="165"/>
      <c r="AT5790" s="165"/>
      <c r="AV5790" s="165"/>
      <c r="AX5790" s="165"/>
      <c r="AZ5790" s="165"/>
      <c r="BB5790" s="165"/>
    </row>
    <row r="5791" spans="1:54" s="174" customFormat="1" ht="18.399999999999999" customHeight="1" x14ac:dyDescent="0.3">
      <c r="A5791" s="182"/>
      <c r="B5791" s="160"/>
      <c r="C5791" s="64"/>
      <c r="D5791" s="161"/>
      <c r="E5791" s="161"/>
      <c r="J5791" s="165"/>
      <c r="L5791" s="165"/>
      <c r="N5791" s="165"/>
      <c r="P5791" s="165"/>
      <c r="R5791" s="165"/>
      <c r="T5791" s="165"/>
      <c r="V5791" s="165"/>
      <c r="X5791" s="165"/>
      <c r="Z5791" s="165"/>
      <c r="AB5791" s="165"/>
      <c r="AD5791" s="165"/>
      <c r="AF5791" s="165"/>
      <c r="AH5791" s="165"/>
      <c r="AJ5791" s="165"/>
      <c r="AL5791" s="165"/>
      <c r="AN5791" s="165"/>
      <c r="AP5791" s="165"/>
      <c r="AR5791" s="165"/>
      <c r="AT5791" s="165"/>
      <c r="AV5791" s="165"/>
      <c r="AX5791" s="165"/>
      <c r="AZ5791" s="165"/>
      <c r="BB5791" s="165"/>
    </row>
    <row r="5792" spans="1:54" s="174" customFormat="1" ht="18.399999999999999" customHeight="1" x14ac:dyDescent="0.3">
      <c r="A5792" s="182"/>
      <c r="B5792" s="160"/>
      <c r="C5792" s="64"/>
      <c r="D5792" s="161"/>
      <c r="E5792" s="161"/>
      <c r="J5792" s="165"/>
      <c r="L5792" s="165"/>
      <c r="N5792" s="165"/>
      <c r="P5792" s="165"/>
      <c r="R5792" s="165"/>
      <c r="T5792" s="165"/>
      <c r="V5792" s="165"/>
      <c r="X5792" s="165"/>
      <c r="Z5792" s="165"/>
      <c r="AB5792" s="165"/>
      <c r="AD5792" s="165"/>
      <c r="AF5792" s="165"/>
      <c r="AH5792" s="165"/>
      <c r="AJ5792" s="165"/>
      <c r="AL5792" s="165"/>
      <c r="AN5792" s="165"/>
      <c r="AP5792" s="165"/>
      <c r="AR5792" s="165"/>
      <c r="AT5792" s="165"/>
      <c r="AV5792" s="165"/>
      <c r="AX5792" s="165"/>
      <c r="AZ5792" s="165"/>
      <c r="BB5792" s="165"/>
    </row>
    <row r="5793" spans="1:54" s="174" customFormat="1" ht="18.399999999999999" customHeight="1" x14ac:dyDescent="0.3">
      <c r="A5793" s="182"/>
      <c r="B5793" s="160"/>
      <c r="C5793" s="64"/>
      <c r="D5793" s="161"/>
      <c r="E5793" s="161"/>
      <c r="F5793" s="165"/>
      <c r="H5793" s="165"/>
      <c r="J5793" s="165"/>
      <c r="L5793" s="165"/>
      <c r="N5793" s="165"/>
      <c r="P5793" s="165"/>
      <c r="R5793" s="165"/>
      <c r="T5793" s="165"/>
      <c r="V5793" s="165"/>
      <c r="X5793" s="165"/>
      <c r="Z5793" s="165"/>
      <c r="AB5793" s="165"/>
      <c r="AD5793" s="165"/>
      <c r="AF5793" s="165"/>
      <c r="AH5793" s="165"/>
      <c r="AJ5793" s="165"/>
      <c r="AL5793" s="165"/>
      <c r="AN5793" s="165"/>
      <c r="AP5793" s="165"/>
      <c r="AR5793" s="165"/>
      <c r="AT5793" s="165"/>
      <c r="AV5793" s="165"/>
      <c r="AX5793" s="165"/>
      <c r="AZ5793" s="165"/>
      <c r="BB5793" s="165"/>
    </row>
    <row r="5794" spans="1:54" s="174" customFormat="1" ht="18.399999999999999" customHeight="1" x14ac:dyDescent="0.3">
      <c r="A5794" s="182"/>
      <c r="B5794" s="161"/>
      <c r="C5794" s="89"/>
      <c r="D5794" s="164"/>
      <c r="E5794" s="161"/>
      <c r="H5794" s="165"/>
      <c r="J5794" s="165"/>
      <c r="L5794" s="165"/>
      <c r="N5794" s="165"/>
      <c r="P5794" s="165"/>
      <c r="R5794" s="165"/>
      <c r="T5794" s="165"/>
      <c r="V5794" s="165"/>
      <c r="X5794" s="165"/>
      <c r="Z5794" s="165"/>
      <c r="AB5794" s="165"/>
      <c r="AD5794" s="165"/>
      <c r="AF5794" s="165"/>
      <c r="AH5794" s="165"/>
      <c r="AJ5794" s="165"/>
      <c r="AL5794" s="165"/>
      <c r="AN5794" s="165"/>
      <c r="AP5794" s="165"/>
      <c r="AR5794" s="165"/>
      <c r="AT5794" s="165"/>
      <c r="AV5794" s="165"/>
      <c r="AX5794" s="165"/>
      <c r="AZ5794" s="165"/>
      <c r="BB5794" s="165"/>
    </row>
    <row r="5795" spans="1:54" s="174" customFormat="1" ht="18.399999999999999" customHeight="1" x14ac:dyDescent="0.3">
      <c r="A5795" s="182"/>
      <c r="B5795" s="160"/>
      <c r="C5795" s="64"/>
      <c r="D5795" s="161"/>
      <c r="E5795" s="161"/>
      <c r="F5795" s="165"/>
      <c r="H5795" s="165"/>
      <c r="J5795" s="165"/>
      <c r="L5795" s="165"/>
      <c r="N5795" s="165"/>
      <c r="P5795" s="165"/>
      <c r="R5795" s="165"/>
      <c r="T5795" s="165"/>
      <c r="V5795" s="165"/>
      <c r="X5795" s="165"/>
      <c r="Z5795" s="165"/>
      <c r="AB5795" s="165"/>
      <c r="AD5795" s="165"/>
      <c r="AF5795" s="165"/>
      <c r="AH5795" s="165"/>
      <c r="AJ5795" s="165"/>
      <c r="AL5795" s="165"/>
      <c r="AN5795" s="165"/>
      <c r="AP5795" s="165"/>
      <c r="AR5795" s="165"/>
      <c r="AT5795" s="165"/>
      <c r="AV5795" s="165"/>
      <c r="AX5795" s="165"/>
      <c r="AZ5795" s="165"/>
      <c r="BB5795" s="165"/>
    </row>
    <row r="5796" spans="1:54" s="174" customFormat="1" ht="18.399999999999999" customHeight="1" x14ac:dyDescent="0.3">
      <c r="A5796" s="182"/>
      <c r="B5796" s="160"/>
      <c r="C5796" s="64"/>
      <c r="D5796" s="161"/>
      <c r="E5796" s="161"/>
      <c r="H5796" s="164"/>
      <c r="J5796" s="164"/>
      <c r="L5796" s="164"/>
      <c r="N5796" s="164"/>
      <c r="P5796" s="164"/>
      <c r="R5796" s="164"/>
      <c r="T5796" s="164"/>
      <c r="V5796" s="164"/>
      <c r="X5796" s="164"/>
      <c r="Z5796" s="164"/>
      <c r="AB5796" s="164"/>
      <c r="AD5796" s="164"/>
      <c r="AF5796" s="164"/>
      <c r="AH5796" s="164"/>
      <c r="AJ5796" s="164"/>
      <c r="AL5796" s="164"/>
      <c r="AN5796" s="164"/>
      <c r="AP5796" s="164"/>
      <c r="AR5796" s="164"/>
      <c r="AT5796" s="164"/>
      <c r="AV5796" s="164"/>
      <c r="AX5796" s="164"/>
      <c r="AZ5796" s="164"/>
      <c r="BB5796" s="164"/>
    </row>
    <row r="5797" spans="1:54" s="174" customFormat="1" ht="18.399999999999999" customHeight="1" x14ac:dyDescent="0.3">
      <c r="A5797" s="182"/>
      <c r="B5797" s="160"/>
      <c r="C5797" s="64"/>
      <c r="D5797" s="161"/>
      <c r="E5797" s="161"/>
      <c r="H5797" s="165"/>
      <c r="J5797" s="165"/>
      <c r="L5797" s="165"/>
      <c r="N5797" s="165"/>
      <c r="P5797" s="165"/>
      <c r="R5797" s="165"/>
      <c r="T5797" s="165"/>
      <c r="V5797" s="165"/>
      <c r="X5797" s="165"/>
      <c r="Z5797" s="165"/>
      <c r="AB5797" s="165"/>
      <c r="AD5797" s="165"/>
      <c r="AF5797" s="165"/>
      <c r="AH5797" s="165"/>
      <c r="AJ5797" s="165"/>
      <c r="AL5797" s="165"/>
      <c r="AN5797" s="165"/>
      <c r="AP5797" s="165"/>
      <c r="AR5797" s="165"/>
      <c r="AT5797" s="165"/>
      <c r="AV5797" s="165"/>
      <c r="AX5797" s="165"/>
      <c r="AZ5797" s="165"/>
      <c r="BB5797" s="165"/>
    </row>
    <row r="5798" spans="1:54" s="174" customFormat="1" ht="18.399999999999999" customHeight="1" x14ac:dyDescent="0.3">
      <c r="A5798" s="200"/>
      <c r="B5798" s="173"/>
      <c r="C5798" s="67"/>
      <c r="D5798" s="161"/>
      <c r="E5798" s="161"/>
      <c r="H5798" s="165"/>
      <c r="J5798" s="165"/>
      <c r="L5798" s="165"/>
      <c r="N5798" s="165"/>
      <c r="P5798" s="165"/>
      <c r="R5798" s="165"/>
      <c r="T5798" s="165"/>
      <c r="V5798" s="165"/>
      <c r="X5798" s="165"/>
      <c r="Z5798" s="165"/>
      <c r="AB5798" s="165"/>
      <c r="AD5798" s="165"/>
      <c r="AF5798" s="165"/>
      <c r="AH5798" s="165"/>
      <c r="AJ5798" s="165"/>
      <c r="AL5798" s="165"/>
      <c r="AN5798" s="165"/>
      <c r="AP5798" s="165"/>
      <c r="AR5798" s="165"/>
      <c r="AT5798" s="165"/>
      <c r="AV5798" s="165"/>
      <c r="AX5798" s="165"/>
      <c r="AZ5798" s="165"/>
      <c r="BB5798" s="165"/>
    </row>
    <row r="5799" spans="1:54" s="174" customFormat="1" ht="18.399999999999999" customHeight="1" x14ac:dyDescent="0.3">
      <c r="A5799" s="182"/>
      <c r="B5799" s="160"/>
      <c r="C5799" s="64"/>
      <c r="D5799" s="161"/>
      <c r="E5799" s="161"/>
      <c r="H5799" s="164"/>
      <c r="J5799" s="164"/>
      <c r="L5799" s="164"/>
      <c r="N5799" s="164"/>
      <c r="P5799" s="164"/>
      <c r="R5799" s="164"/>
      <c r="T5799" s="164"/>
      <c r="V5799" s="164"/>
      <c r="X5799" s="164"/>
      <c r="Z5799" s="164"/>
      <c r="AB5799" s="164"/>
      <c r="AD5799" s="164"/>
      <c r="AF5799" s="164"/>
      <c r="AH5799" s="164"/>
      <c r="AJ5799" s="164"/>
      <c r="AL5799" s="164"/>
      <c r="AN5799" s="164"/>
      <c r="AP5799" s="164"/>
      <c r="AR5799" s="164"/>
      <c r="AT5799" s="164"/>
      <c r="AV5799" s="164"/>
      <c r="AX5799" s="164"/>
      <c r="AZ5799" s="164"/>
      <c r="BB5799" s="164"/>
    </row>
    <row r="5800" spans="1:54" s="174" customFormat="1" ht="18.399999999999999" customHeight="1" x14ac:dyDescent="0.3">
      <c r="A5800" s="182"/>
      <c r="B5800" s="160"/>
      <c r="C5800" s="64"/>
      <c r="D5800" s="161"/>
      <c r="E5800" s="161"/>
      <c r="H5800" s="164"/>
      <c r="J5800" s="164"/>
      <c r="L5800" s="164"/>
      <c r="N5800" s="164"/>
      <c r="P5800" s="164"/>
      <c r="R5800" s="164"/>
      <c r="T5800" s="164"/>
      <c r="V5800" s="164"/>
      <c r="X5800" s="164"/>
      <c r="Z5800" s="164"/>
      <c r="AB5800" s="164"/>
      <c r="AD5800" s="164"/>
      <c r="AF5800" s="164"/>
      <c r="AH5800" s="164"/>
      <c r="AJ5800" s="164"/>
      <c r="AL5800" s="164"/>
      <c r="AN5800" s="164"/>
      <c r="AP5800" s="164"/>
      <c r="AR5800" s="164"/>
      <c r="AT5800" s="164"/>
      <c r="AV5800" s="164"/>
      <c r="AX5800" s="164"/>
      <c r="AZ5800" s="164"/>
      <c r="BB5800" s="164"/>
    </row>
    <row r="5801" spans="1:54" s="174" customFormat="1" ht="18.399999999999999" customHeight="1" x14ac:dyDescent="0.3">
      <c r="A5801" s="182"/>
      <c r="B5801" s="160"/>
      <c r="C5801" s="64"/>
      <c r="D5801" s="161"/>
      <c r="E5801" s="161"/>
      <c r="H5801" s="165"/>
      <c r="J5801" s="165"/>
      <c r="L5801" s="165"/>
      <c r="N5801" s="165"/>
      <c r="P5801" s="165"/>
      <c r="R5801" s="165"/>
      <c r="T5801" s="165"/>
      <c r="V5801" s="165"/>
      <c r="X5801" s="165"/>
      <c r="Z5801" s="165"/>
      <c r="AB5801" s="165"/>
      <c r="AD5801" s="165"/>
      <c r="AF5801" s="165"/>
      <c r="AH5801" s="165"/>
      <c r="AJ5801" s="165"/>
      <c r="AL5801" s="165"/>
      <c r="AN5801" s="165"/>
      <c r="AP5801" s="165"/>
      <c r="AR5801" s="165"/>
      <c r="AT5801" s="165"/>
      <c r="AV5801" s="165"/>
      <c r="AX5801" s="165"/>
      <c r="AZ5801" s="165"/>
      <c r="BB5801" s="165"/>
    </row>
    <row r="5802" spans="1:54" s="174" customFormat="1" ht="18.399999999999999" customHeight="1" x14ac:dyDescent="0.3">
      <c r="A5802" s="200"/>
      <c r="B5802" s="173"/>
      <c r="C5802" s="67"/>
      <c r="D5802" s="161"/>
      <c r="E5802" s="161"/>
      <c r="H5802" s="165"/>
      <c r="J5802" s="165"/>
      <c r="L5802" s="165"/>
      <c r="N5802" s="165"/>
      <c r="P5802" s="165"/>
      <c r="R5802" s="165"/>
      <c r="T5802" s="165"/>
      <c r="V5802" s="165"/>
      <c r="X5802" s="165"/>
      <c r="Z5802" s="165"/>
      <c r="AB5802" s="165"/>
      <c r="AD5802" s="165"/>
      <c r="AF5802" s="165"/>
      <c r="AH5802" s="165"/>
      <c r="AJ5802" s="165"/>
      <c r="AL5802" s="165"/>
      <c r="AN5802" s="165"/>
      <c r="AP5802" s="165"/>
      <c r="AR5802" s="165"/>
      <c r="AT5802" s="165"/>
      <c r="AV5802" s="165"/>
      <c r="AX5802" s="165"/>
      <c r="AZ5802" s="165"/>
      <c r="BB5802" s="165"/>
    </row>
    <row r="5803" spans="1:54" s="174" customFormat="1" ht="18.399999999999999" customHeight="1" x14ac:dyDescent="0.3">
      <c r="A5803" s="200"/>
      <c r="B5803" s="173"/>
      <c r="C5803" s="67"/>
      <c r="D5803" s="161"/>
      <c r="E5803" s="161"/>
      <c r="H5803" s="165"/>
      <c r="J5803" s="165"/>
      <c r="L5803" s="165"/>
      <c r="N5803" s="165"/>
      <c r="P5803" s="165"/>
      <c r="R5803" s="165"/>
      <c r="T5803" s="165"/>
      <c r="V5803" s="165"/>
      <c r="X5803" s="165"/>
      <c r="Z5803" s="165"/>
      <c r="AB5803" s="165"/>
      <c r="AD5803" s="165"/>
      <c r="AF5803" s="165"/>
      <c r="AH5803" s="165"/>
      <c r="AJ5803" s="165"/>
      <c r="AL5803" s="165"/>
      <c r="AN5803" s="165"/>
      <c r="AP5803" s="165"/>
      <c r="AR5803" s="165"/>
      <c r="AT5803" s="165"/>
      <c r="AV5803" s="165"/>
      <c r="AX5803" s="165"/>
      <c r="AZ5803" s="165"/>
      <c r="BB5803" s="165"/>
    </row>
    <row r="5804" spans="1:54" s="174" customFormat="1" ht="18.399999999999999" customHeight="1" x14ac:dyDescent="0.3">
      <c r="A5804" s="182"/>
      <c r="B5804" s="161"/>
      <c r="C5804" s="89"/>
      <c r="D5804" s="164"/>
      <c r="E5804" s="161"/>
      <c r="H5804" s="165"/>
      <c r="J5804" s="165"/>
      <c r="L5804" s="165"/>
      <c r="N5804" s="165"/>
      <c r="P5804" s="165"/>
      <c r="R5804" s="165"/>
      <c r="T5804" s="165"/>
      <c r="V5804" s="165"/>
      <c r="X5804" s="165"/>
      <c r="Z5804" s="165"/>
      <c r="AB5804" s="165"/>
      <c r="AD5804" s="165"/>
      <c r="AF5804" s="165"/>
      <c r="AH5804" s="165"/>
      <c r="AJ5804" s="165"/>
      <c r="AL5804" s="165"/>
      <c r="AN5804" s="165"/>
      <c r="AP5804" s="165"/>
      <c r="AR5804" s="165"/>
      <c r="AT5804" s="165"/>
      <c r="AV5804" s="165"/>
      <c r="AX5804" s="165"/>
      <c r="AZ5804" s="165"/>
      <c r="BB5804" s="165"/>
    </row>
    <row r="5805" spans="1:54" s="174" customFormat="1" ht="18.399999999999999" customHeight="1" x14ac:dyDescent="0.3">
      <c r="A5805" s="182"/>
      <c r="B5805" s="161"/>
      <c r="C5805" s="89"/>
      <c r="D5805" s="164"/>
      <c r="E5805" s="161"/>
      <c r="H5805" s="165"/>
      <c r="J5805" s="165"/>
      <c r="L5805" s="165"/>
      <c r="N5805" s="165"/>
      <c r="P5805" s="165"/>
      <c r="R5805" s="165"/>
      <c r="T5805" s="165"/>
      <c r="V5805" s="165"/>
      <c r="X5805" s="165"/>
      <c r="Z5805" s="165"/>
      <c r="AB5805" s="165"/>
      <c r="AD5805" s="165"/>
      <c r="AF5805" s="165"/>
      <c r="AH5805" s="165"/>
      <c r="AJ5805" s="165"/>
      <c r="AL5805" s="165"/>
      <c r="AN5805" s="165"/>
      <c r="AP5805" s="165"/>
      <c r="AR5805" s="165"/>
      <c r="AT5805" s="165"/>
      <c r="AV5805" s="165"/>
      <c r="AX5805" s="165"/>
      <c r="AZ5805" s="165"/>
      <c r="BB5805" s="165"/>
    </row>
    <row r="5806" spans="1:54" s="174" customFormat="1" ht="18.399999999999999" customHeight="1" x14ac:dyDescent="0.3">
      <c r="A5806" s="182"/>
      <c r="B5806" s="160"/>
      <c r="C5806" s="64"/>
      <c r="D5806" s="161"/>
      <c r="E5806" s="161"/>
      <c r="H5806" s="165"/>
      <c r="J5806" s="165"/>
      <c r="L5806" s="165"/>
      <c r="N5806" s="165"/>
      <c r="P5806" s="165"/>
      <c r="R5806" s="165"/>
      <c r="T5806" s="165"/>
      <c r="V5806" s="165"/>
      <c r="X5806" s="165"/>
      <c r="Z5806" s="165"/>
      <c r="AB5806" s="165"/>
      <c r="AD5806" s="165"/>
      <c r="AF5806" s="165"/>
      <c r="AH5806" s="165"/>
      <c r="AJ5806" s="165"/>
      <c r="AL5806" s="165"/>
      <c r="AN5806" s="165"/>
      <c r="AP5806" s="165"/>
      <c r="AR5806" s="165"/>
      <c r="AT5806" s="165"/>
      <c r="AV5806" s="165"/>
      <c r="AX5806" s="165"/>
      <c r="AZ5806" s="165"/>
      <c r="BB5806" s="165"/>
    </row>
    <row r="5807" spans="1:54" s="174" customFormat="1" ht="18.399999999999999" customHeight="1" x14ac:dyDescent="0.3">
      <c r="A5807" s="182"/>
      <c r="B5807" s="160"/>
      <c r="C5807" s="64"/>
      <c r="D5807" s="161"/>
      <c r="E5807" s="161"/>
      <c r="H5807" s="165"/>
      <c r="J5807" s="165"/>
      <c r="L5807" s="165"/>
      <c r="N5807" s="165"/>
      <c r="P5807" s="165"/>
      <c r="R5807" s="165"/>
      <c r="T5807" s="165"/>
      <c r="V5807" s="165"/>
      <c r="X5807" s="165"/>
      <c r="Z5807" s="165"/>
      <c r="AB5807" s="165"/>
      <c r="AD5807" s="165"/>
      <c r="AF5807" s="165"/>
      <c r="AH5807" s="165"/>
      <c r="AJ5807" s="165"/>
      <c r="AL5807" s="165"/>
      <c r="AN5807" s="165"/>
      <c r="AP5807" s="165"/>
      <c r="AR5807" s="165"/>
      <c r="AT5807" s="165"/>
      <c r="AV5807" s="165"/>
      <c r="AX5807" s="165"/>
      <c r="AZ5807" s="165"/>
      <c r="BB5807" s="165"/>
    </row>
    <row r="5808" spans="1:54" s="174" customFormat="1" ht="18.399999999999999" customHeight="1" x14ac:dyDescent="0.3">
      <c r="A5808" s="182"/>
      <c r="B5808" s="160"/>
      <c r="C5808" s="64"/>
      <c r="D5808" s="161"/>
      <c r="E5808" s="161"/>
      <c r="H5808" s="165"/>
      <c r="J5808" s="165"/>
      <c r="L5808" s="165"/>
      <c r="N5808" s="165"/>
      <c r="P5808" s="165"/>
      <c r="R5808" s="165"/>
      <c r="T5808" s="165"/>
      <c r="V5808" s="165"/>
      <c r="X5808" s="165"/>
      <c r="Z5808" s="165"/>
      <c r="AB5808" s="165"/>
      <c r="AD5808" s="165"/>
      <c r="AF5808" s="165"/>
      <c r="AH5808" s="165"/>
      <c r="AJ5808" s="165"/>
      <c r="AL5808" s="165"/>
      <c r="AN5808" s="165"/>
      <c r="AP5808" s="165"/>
      <c r="AR5808" s="165"/>
      <c r="AT5808" s="165"/>
      <c r="AV5808" s="165"/>
      <c r="AX5808" s="165"/>
      <c r="AZ5808" s="165"/>
      <c r="BB5808" s="165"/>
    </row>
    <row r="5809" spans="1:54" s="174" customFormat="1" ht="18.399999999999999" customHeight="1" x14ac:dyDescent="0.3">
      <c r="A5809" s="182"/>
      <c r="B5809" s="160"/>
      <c r="C5809" s="64"/>
      <c r="D5809" s="161"/>
      <c r="E5809" s="161"/>
      <c r="F5809" s="165"/>
      <c r="H5809" s="165"/>
      <c r="J5809" s="165"/>
      <c r="L5809" s="165"/>
      <c r="N5809" s="165"/>
      <c r="P5809" s="165"/>
      <c r="R5809" s="165"/>
      <c r="T5809" s="165"/>
      <c r="V5809" s="165"/>
      <c r="X5809" s="165"/>
      <c r="Z5809" s="165"/>
      <c r="AB5809" s="165"/>
      <c r="AD5809" s="165"/>
      <c r="AF5809" s="165"/>
      <c r="AH5809" s="165"/>
      <c r="AJ5809" s="165"/>
      <c r="AL5809" s="165"/>
      <c r="AN5809" s="165"/>
      <c r="AP5809" s="165"/>
      <c r="AR5809" s="165"/>
      <c r="AT5809" s="165"/>
      <c r="AV5809" s="165"/>
      <c r="AX5809" s="165"/>
      <c r="AZ5809" s="165"/>
      <c r="BB5809" s="165"/>
    </row>
    <row r="5810" spans="1:54" s="174" customFormat="1" ht="18.399999999999999" customHeight="1" x14ac:dyDescent="0.3">
      <c r="A5810" s="207"/>
      <c r="B5810" s="179"/>
      <c r="C5810" s="80"/>
      <c r="D5810" s="161"/>
      <c r="E5810" s="161"/>
      <c r="H5810" s="165"/>
      <c r="J5810" s="165"/>
      <c r="L5810" s="165"/>
      <c r="N5810" s="165"/>
      <c r="P5810" s="165"/>
      <c r="R5810" s="165"/>
      <c r="T5810" s="165"/>
      <c r="V5810" s="165"/>
      <c r="X5810" s="165"/>
      <c r="Z5810" s="165"/>
      <c r="AB5810" s="165"/>
      <c r="AD5810" s="165"/>
      <c r="AF5810" s="165"/>
      <c r="AH5810" s="165"/>
      <c r="AJ5810" s="165"/>
      <c r="AL5810" s="165"/>
      <c r="AN5810" s="165"/>
      <c r="AP5810" s="165"/>
      <c r="AR5810" s="165"/>
      <c r="AT5810" s="165"/>
      <c r="AV5810" s="165"/>
      <c r="AX5810" s="165"/>
      <c r="AZ5810" s="165"/>
      <c r="BB5810" s="165"/>
    </row>
    <row r="5811" spans="1:54" s="174" customFormat="1" ht="18.399999999999999" customHeight="1" x14ac:dyDescent="0.3">
      <c r="A5811" s="182"/>
      <c r="B5811" s="160"/>
      <c r="C5811" s="64"/>
      <c r="D5811" s="161"/>
      <c r="E5811" s="161"/>
      <c r="H5811" s="165"/>
      <c r="J5811" s="165"/>
      <c r="L5811" s="165"/>
      <c r="N5811" s="165"/>
      <c r="P5811" s="165"/>
      <c r="R5811" s="165"/>
      <c r="T5811" s="165"/>
      <c r="V5811" s="165"/>
      <c r="X5811" s="165"/>
      <c r="Z5811" s="165"/>
      <c r="AB5811" s="165"/>
      <c r="AD5811" s="165"/>
      <c r="AF5811" s="165"/>
      <c r="AH5811" s="165"/>
      <c r="AJ5811" s="165"/>
      <c r="AL5811" s="165"/>
      <c r="AN5811" s="165"/>
      <c r="AP5811" s="165"/>
      <c r="AR5811" s="165"/>
      <c r="AT5811" s="165"/>
      <c r="AV5811" s="165"/>
      <c r="AX5811" s="165"/>
      <c r="AZ5811" s="165"/>
      <c r="BB5811" s="165"/>
    </row>
    <row r="5812" spans="1:54" s="174" customFormat="1" ht="18.399999999999999" customHeight="1" x14ac:dyDescent="0.3">
      <c r="A5812" s="182"/>
      <c r="B5812" s="160"/>
      <c r="C5812" s="64"/>
      <c r="D5812" s="161"/>
      <c r="E5812" s="161"/>
      <c r="F5812" s="165"/>
      <c r="H5812" s="165"/>
      <c r="J5812" s="165"/>
      <c r="L5812" s="165"/>
      <c r="N5812" s="165"/>
      <c r="P5812" s="165"/>
      <c r="R5812" s="165"/>
      <c r="T5812" s="165"/>
      <c r="V5812" s="165"/>
      <c r="X5812" s="165"/>
      <c r="Z5812" s="165"/>
      <c r="AB5812" s="165"/>
      <c r="AD5812" s="165"/>
      <c r="AF5812" s="165"/>
      <c r="AH5812" s="165"/>
      <c r="AJ5812" s="165"/>
      <c r="AL5812" s="165"/>
      <c r="AN5812" s="165"/>
      <c r="AP5812" s="165"/>
      <c r="AR5812" s="165"/>
      <c r="AT5812" s="165"/>
      <c r="AV5812" s="165"/>
      <c r="AX5812" s="165"/>
      <c r="AZ5812" s="165"/>
      <c r="BB5812" s="165"/>
    </row>
    <row r="5813" spans="1:54" s="174" customFormat="1" ht="18.399999999999999" customHeight="1" x14ac:dyDescent="0.3">
      <c r="A5813" s="182"/>
      <c r="B5813" s="160"/>
      <c r="C5813" s="64"/>
      <c r="D5813" s="161"/>
      <c r="E5813" s="161"/>
      <c r="J5813" s="165"/>
      <c r="L5813" s="165"/>
      <c r="N5813" s="165"/>
      <c r="P5813" s="165"/>
      <c r="R5813" s="165"/>
      <c r="T5813" s="165"/>
      <c r="V5813" s="165"/>
      <c r="X5813" s="165"/>
      <c r="Z5813" s="165"/>
      <c r="AB5813" s="165"/>
      <c r="AD5813" s="165"/>
      <c r="AF5813" s="165"/>
      <c r="AH5813" s="165"/>
      <c r="AJ5813" s="165"/>
      <c r="AL5813" s="165"/>
      <c r="AN5813" s="165"/>
      <c r="AP5813" s="165"/>
      <c r="AR5813" s="165"/>
      <c r="AT5813" s="165"/>
      <c r="AV5813" s="165"/>
      <c r="AX5813" s="165"/>
      <c r="AZ5813" s="165"/>
      <c r="BB5813" s="165"/>
    </row>
    <row r="5814" spans="1:54" s="174" customFormat="1" ht="18.399999999999999" customHeight="1" x14ac:dyDescent="0.3">
      <c r="A5814" s="206"/>
      <c r="B5814" s="161"/>
      <c r="C5814" s="89"/>
      <c r="D5814" s="177"/>
      <c r="E5814" s="161"/>
      <c r="H5814" s="165"/>
      <c r="J5814" s="165"/>
      <c r="L5814" s="165"/>
      <c r="N5814" s="165"/>
      <c r="P5814" s="165"/>
      <c r="R5814" s="165"/>
      <c r="T5814" s="165"/>
      <c r="V5814" s="165"/>
      <c r="X5814" s="165"/>
      <c r="Z5814" s="165"/>
      <c r="AB5814" s="165"/>
      <c r="AD5814" s="165"/>
      <c r="AF5814" s="165"/>
      <c r="AH5814" s="165"/>
      <c r="AJ5814" s="165"/>
      <c r="AL5814" s="165"/>
      <c r="AN5814" s="165"/>
      <c r="AP5814" s="165"/>
      <c r="AR5814" s="165"/>
      <c r="AT5814" s="165"/>
      <c r="AV5814" s="165"/>
      <c r="AX5814" s="165"/>
      <c r="AZ5814" s="165"/>
      <c r="BB5814" s="165"/>
    </row>
    <row r="5815" spans="1:54" s="174" customFormat="1" ht="18.399999999999999" customHeight="1" x14ac:dyDescent="0.3">
      <c r="A5815" s="182"/>
      <c r="B5815" s="160"/>
      <c r="C5815" s="64"/>
      <c r="D5815" s="161"/>
      <c r="E5815" s="161"/>
      <c r="H5815" s="165"/>
      <c r="J5815" s="165"/>
      <c r="L5815" s="165"/>
      <c r="N5815" s="165"/>
      <c r="P5815" s="165"/>
      <c r="R5815" s="165"/>
      <c r="T5815" s="165"/>
      <c r="V5815" s="165"/>
      <c r="X5815" s="165"/>
      <c r="Z5815" s="165"/>
      <c r="AB5815" s="165"/>
      <c r="AD5815" s="165"/>
      <c r="AF5815" s="165"/>
      <c r="AH5815" s="165"/>
      <c r="AJ5815" s="165"/>
      <c r="AL5815" s="165"/>
      <c r="AN5815" s="165"/>
      <c r="AP5815" s="165"/>
      <c r="AR5815" s="165"/>
      <c r="AT5815" s="165"/>
      <c r="AV5815" s="165"/>
      <c r="AX5815" s="165"/>
      <c r="AZ5815" s="165"/>
      <c r="BB5815" s="165"/>
    </row>
    <row r="5816" spans="1:54" s="174" customFormat="1" ht="18.399999999999999" customHeight="1" x14ac:dyDescent="0.3">
      <c r="A5816" s="182"/>
      <c r="B5816" s="160"/>
      <c r="C5816" s="64"/>
      <c r="D5816" s="161"/>
      <c r="E5816" s="161"/>
      <c r="F5816" s="165"/>
      <c r="H5816" s="165"/>
      <c r="J5816" s="165"/>
      <c r="L5816" s="165"/>
      <c r="N5816" s="165"/>
      <c r="P5816" s="165"/>
      <c r="R5816" s="165"/>
      <c r="T5816" s="165"/>
      <c r="V5816" s="165"/>
      <c r="X5816" s="165"/>
      <c r="Z5816" s="165"/>
      <c r="AB5816" s="165"/>
      <c r="AD5816" s="165"/>
      <c r="AF5816" s="165"/>
      <c r="AH5816" s="165"/>
      <c r="AJ5816" s="165"/>
      <c r="AL5816" s="165"/>
      <c r="AN5816" s="165"/>
      <c r="AP5816" s="165"/>
      <c r="AR5816" s="165"/>
      <c r="AT5816" s="165"/>
      <c r="AV5816" s="165"/>
      <c r="AX5816" s="165"/>
      <c r="AZ5816" s="165"/>
      <c r="BB5816" s="165"/>
    </row>
    <row r="5817" spans="1:54" s="174" customFormat="1" ht="18.399999999999999" customHeight="1" x14ac:dyDescent="0.3">
      <c r="A5817" s="182"/>
      <c r="B5817" s="160"/>
      <c r="C5817" s="64"/>
      <c r="D5817" s="161"/>
      <c r="E5817" s="161"/>
      <c r="H5817" s="165"/>
      <c r="J5817" s="165"/>
      <c r="L5817" s="165"/>
      <c r="N5817" s="165"/>
      <c r="P5817" s="165"/>
      <c r="R5817" s="165"/>
      <c r="T5817" s="165"/>
      <c r="V5817" s="165"/>
      <c r="X5817" s="165"/>
      <c r="Z5817" s="165"/>
      <c r="AB5817" s="165"/>
      <c r="AD5817" s="165"/>
      <c r="AF5817" s="165"/>
      <c r="AH5817" s="165"/>
      <c r="AJ5817" s="165"/>
      <c r="AL5817" s="165"/>
      <c r="AN5817" s="165"/>
      <c r="AP5817" s="165"/>
      <c r="AR5817" s="165"/>
      <c r="AT5817" s="165"/>
      <c r="AV5817" s="165"/>
      <c r="AX5817" s="165"/>
      <c r="AZ5817" s="165"/>
      <c r="BB5817" s="165"/>
    </row>
    <row r="5818" spans="1:54" s="174" customFormat="1" ht="18.399999999999999" customHeight="1" x14ac:dyDescent="0.3">
      <c r="A5818" s="182"/>
      <c r="B5818" s="160"/>
      <c r="C5818" s="64"/>
      <c r="D5818" s="161"/>
      <c r="E5818" s="161"/>
      <c r="F5818" s="165"/>
      <c r="H5818" s="165"/>
      <c r="J5818" s="165"/>
      <c r="L5818" s="165"/>
      <c r="N5818" s="165"/>
      <c r="P5818" s="165"/>
      <c r="R5818" s="165"/>
      <c r="T5818" s="165"/>
      <c r="V5818" s="165"/>
      <c r="X5818" s="165"/>
      <c r="Z5818" s="165"/>
      <c r="AB5818" s="165"/>
      <c r="AD5818" s="165"/>
      <c r="AF5818" s="165"/>
      <c r="AH5818" s="165"/>
      <c r="AJ5818" s="165"/>
      <c r="AL5818" s="165"/>
      <c r="AN5818" s="165"/>
      <c r="AP5818" s="165"/>
      <c r="AR5818" s="165"/>
      <c r="AT5818" s="165"/>
      <c r="AV5818" s="165"/>
      <c r="AX5818" s="165"/>
      <c r="AZ5818" s="165"/>
      <c r="BB5818" s="165"/>
    </row>
    <row r="5819" spans="1:54" s="174" customFormat="1" ht="18.399999999999999" customHeight="1" x14ac:dyDescent="0.3">
      <c r="A5819" s="182"/>
      <c r="B5819" s="160"/>
      <c r="C5819" s="64"/>
      <c r="D5819" s="161"/>
      <c r="E5819" s="161"/>
      <c r="F5819" s="165"/>
      <c r="H5819" s="165"/>
      <c r="J5819" s="165"/>
      <c r="L5819" s="165"/>
      <c r="N5819" s="165"/>
      <c r="P5819" s="165"/>
      <c r="R5819" s="165"/>
      <c r="T5819" s="165"/>
      <c r="V5819" s="165"/>
      <c r="X5819" s="165"/>
      <c r="Z5819" s="165"/>
      <c r="AB5819" s="165"/>
      <c r="AD5819" s="165"/>
      <c r="AF5819" s="165"/>
      <c r="AH5819" s="165"/>
      <c r="AJ5819" s="165"/>
      <c r="AL5819" s="165"/>
      <c r="AN5819" s="165"/>
      <c r="AP5819" s="165"/>
      <c r="AR5819" s="165"/>
      <c r="AT5819" s="165"/>
      <c r="AV5819" s="165"/>
      <c r="AX5819" s="165"/>
      <c r="AZ5819" s="165"/>
      <c r="BB5819" s="165"/>
    </row>
    <row r="5820" spans="1:54" s="174" customFormat="1" ht="18.399999999999999" customHeight="1" x14ac:dyDescent="0.3">
      <c r="A5820" s="182"/>
      <c r="B5820" s="160"/>
      <c r="C5820" s="64"/>
      <c r="D5820" s="161"/>
      <c r="E5820" s="161"/>
      <c r="F5820" s="165"/>
      <c r="H5820" s="165"/>
      <c r="J5820" s="165"/>
      <c r="L5820" s="165"/>
      <c r="N5820" s="165"/>
      <c r="P5820" s="165"/>
      <c r="R5820" s="165"/>
      <c r="T5820" s="165"/>
      <c r="V5820" s="165"/>
      <c r="X5820" s="165"/>
      <c r="Z5820" s="165"/>
      <c r="AB5820" s="165"/>
      <c r="AD5820" s="165"/>
      <c r="AF5820" s="165"/>
      <c r="AH5820" s="165"/>
      <c r="AJ5820" s="165"/>
      <c r="AL5820" s="165"/>
      <c r="AN5820" s="165"/>
      <c r="AP5820" s="165"/>
      <c r="AR5820" s="165"/>
      <c r="AT5820" s="165"/>
      <c r="AV5820" s="165"/>
      <c r="AX5820" s="165"/>
      <c r="AZ5820" s="165"/>
      <c r="BB5820" s="165"/>
    </row>
    <row r="5821" spans="1:54" s="174" customFormat="1" ht="18.399999999999999" customHeight="1" x14ac:dyDescent="0.3">
      <c r="A5821" s="182"/>
      <c r="B5821" s="160"/>
      <c r="C5821" s="64"/>
      <c r="D5821" s="161"/>
      <c r="E5821" s="161"/>
      <c r="F5821" s="165"/>
      <c r="H5821" s="165"/>
      <c r="J5821" s="165"/>
      <c r="L5821" s="165"/>
      <c r="N5821" s="165"/>
      <c r="P5821" s="165"/>
      <c r="R5821" s="165"/>
      <c r="T5821" s="165"/>
      <c r="V5821" s="165"/>
      <c r="X5821" s="165"/>
      <c r="Z5821" s="165"/>
      <c r="AB5821" s="165"/>
      <c r="AD5821" s="165"/>
      <c r="AF5821" s="165"/>
      <c r="AH5821" s="165"/>
      <c r="AJ5821" s="165"/>
      <c r="AL5821" s="165"/>
      <c r="AN5821" s="165"/>
      <c r="AP5821" s="165"/>
      <c r="AR5821" s="165"/>
      <c r="AT5821" s="165"/>
      <c r="AV5821" s="165"/>
      <c r="AX5821" s="165"/>
      <c r="AZ5821" s="165"/>
      <c r="BB5821" s="165"/>
    </row>
    <row r="5822" spans="1:54" s="174" customFormat="1" ht="18.399999999999999" customHeight="1" x14ac:dyDescent="0.3">
      <c r="A5822" s="182"/>
      <c r="B5822" s="160"/>
      <c r="C5822" s="64"/>
      <c r="D5822" s="161"/>
      <c r="E5822" s="161"/>
      <c r="H5822" s="165"/>
      <c r="J5822" s="165"/>
      <c r="L5822" s="165"/>
      <c r="N5822" s="165"/>
      <c r="P5822" s="165"/>
      <c r="R5822" s="165"/>
      <c r="T5822" s="165"/>
      <c r="V5822" s="165"/>
      <c r="X5822" s="165"/>
      <c r="Z5822" s="165"/>
      <c r="AB5822" s="165"/>
      <c r="AD5822" s="165"/>
      <c r="AF5822" s="165"/>
      <c r="AH5822" s="165"/>
      <c r="AJ5822" s="165"/>
      <c r="AL5822" s="165"/>
      <c r="AN5822" s="165"/>
      <c r="AP5822" s="165"/>
      <c r="AR5822" s="165"/>
      <c r="AT5822" s="165"/>
      <c r="AV5822" s="165"/>
      <c r="AX5822" s="165"/>
      <c r="AZ5822" s="165"/>
      <c r="BB5822" s="165"/>
    </row>
    <row r="5823" spans="1:54" s="174" customFormat="1" ht="18.399999999999999" customHeight="1" x14ac:dyDescent="0.3">
      <c r="A5823" s="180"/>
      <c r="B5823" s="160"/>
      <c r="C5823" s="64"/>
      <c r="D5823" s="161"/>
      <c r="E5823" s="161"/>
      <c r="H5823" s="165"/>
      <c r="J5823" s="165"/>
      <c r="L5823" s="165"/>
      <c r="N5823" s="165"/>
      <c r="P5823" s="165"/>
      <c r="R5823" s="165"/>
      <c r="T5823" s="165"/>
      <c r="V5823" s="165"/>
      <c r="X5823" s="165"/>
      <c r="Z5823" s="165"/>
      <c r="AB5823" s="165"/>
      <c r="AD5823" s="165"/>
      <c r="AF5823" s="165"/>
      <c r="AH5823" s="165"/>
      <c r="AJ5823" s="165"/>
      <c r="AL5823" s="165"/>
      <c r="AN5823" s="165"/>
      <c r="AP5823" s="165"/>
      <c r="AR5823" s="165"/>
      <c r="AT5823" s="165"/>
      <c r="AV5823" s="165"/>
      <c r="AX5823" s="165"/>
      <c r="AZ5823" s="165"/>
      <c r="BB5823" s="165"/>
    </row>
    <row r="5824" spans="1:54" s="174" customFormat="1" ht="18.399999999999999" customHeight="1" x14ac:dyDescent="0.3">
      <c r="A5824" s="182"/>
      <c r="B5824" s="160"/>
      <c r="C5824" s="64"/>
      <c r="D5824" s="161"/>
      <c r="E5824" s="161"/>
      <c r="H5824" s="165"/>
      <c r="J5824" s="165"/>
      <c r="L5824" s="165"/>
      <c r="N5824" s="165"/>
      <c r="P5824" s="165"/>
      <c r="R5824" s="165"/>
      <c r="T5824" s="165"/>
      <c r="V5824" s="165"/>
      <c r="X5824" s="165"/>
      <c r="Z5824" s="165"/>
      <c r="AB5824" s="165"/>
      <c r="AD5824" s="165"/>
      <c r="AF5824" s="165"/>
      <c r="AH5824" s="165"/>
      <c r="AJ5824" s="165"/>
      <c r="AL5824" s="165"/>
      <c r="AN5824" s="165"/>
      <c r="AP5824" s="165"/>
      <c r="AR5824" s="165"/>
      <c r="AT5824" s="165"/>
      <c r="AV5824" s="165"/>
      <c r="AX5824" s="165"/>
      <c r="AZ5824" s="165"/>
      <c r="BB5824" s="165"/>
    </row>
    <row r="5825" spans="1:54" s="174" customFormat="1" ht="18.399999999999999" customHeight="1" x14ac:dyDescent="0.3">
      <c r="A5825" s="182"/>
      <c r="B5825" s="160"/>
      <c r="C5825" s="64"/>
      <c r="D5825" s="161"/>
      <c r="E5825" s="161"/>
      <c r="F5825" s="165"/>
      <c r="H5825" s="165"/>
      <c r="J5825" s="165"/>
      <c r="L5825" s="165"/>
      <c r="N5825" s="165"/>
      <c r="P5825" s="165"/>
      <c r="R5825" s="165"/>
      <c r="T5825" s="165"/>
      <c r="V5825" s="165"/>
      <c r="X5825" s="165"/>
      <c r="Z5825" s="165"/>
      <c r="AB5825" s="165"/>
      <c r="AD5825" s="165"/>
      <c r="AF5825" s="165"/>
      <c r="AH5825" s="165"/>
      <c r="AJ5825" s="165"/>
      <c r="AL5825" s="165"/>
      <c r="AN5825" s="165"/>
      <c r="AP5825" s="165"/>
      <c r="AR5825" s="165"/>
      <c r="AT5825" s="165"/>
      <c r="AV5825" s="165"/>
      <c r="AX5825" s="165"/>
      <c r="AZ5825" s="165"/>
      <c r="BB5825" s="165"/>
    </row>
    <row r="5826" spans="1:54" s="174" customFormat="1" ht="18.399999999999999" customHeight="1" x14ac:dyDescent="0.3">
      <c r="A5826" s="182"/>
      <c r="B5826" s="160"/>
      <c r="C5826" s="64"/>
      <c r="E5826" s="161"/>
      <c r="F5826" s="165"/>
      <c r="H5826" s="165"/>
      <c r="J5826" s="165"/>
      <c r="L5826" s="165"/>
      <c r="N5826" s="165"/>
      <c r="P5826" s="165"/>
      <c r="R5826" s="165"/>
      <c r="T5826" s="165"/>
      <c r="V5826" s="165"/>
      <c r="X5826" s="165"/>
      <c r="Z5826" s="165"/>
      <c r="AB5826" s="165"/>
      <c r="AD5826" s="165"/>
      <c r="AF5826" s="165"/>
      <c r="AH5826" s="165"/>
      <c r="AJ5826" s="165"/>
      <c r="AL5826" s="165"/>
      <c r="AN5826" s="165"/>
      <c r="AP5826" s="165"/>
      <c r="AR5826" s="165"/>
      <c r="AT5826" s="165"/>
      <c r="AV5826" s="165"/>
      <c r="AX5826" s="165"/>
      <c r="AZ5826" s="165"/>
      <c r="BB5826" s="165"/>
    </row>
    <row r="5827" spans="1:54" s="174" customFormat="1" ht="18.399999999999999" customHeight="1" x14ac:dyDescent="0.3">
      <c r="A5827" s="182"/>
      <c r="B5827" s="160"/>
      <c r="C5827" s="64"/>
      <c r="D5827" s="161"/>
      <c r="E5827" s="161"/>
      <c r="F5827" s="165"/>
      <c r="H5827" s="165"/>
      <c r="J5827" s="165"/>
      <c r="L5827" s="165"/>
      <c r="N5827" s="165"/>
      <c r="P5827" s="165"/>
      <c r="R5827" s="165"/>
      <c r="T5827" s="165"/>
      <c r="V5827" s="165"/>
      <c r="X5827" s="165"/>
      <c r="Z5827" s="165"/>
      <c r="AB5827" s="165"/>
      <c r="AD5827" s="165"/>
      <c r="AF5827" s="165"/>
      <c r="AH5827" s="165"/>
      <c r="AJ5827" s="165"/>
      <c r="AL5827" s="165"/>
      <c r="AN5827" s="165"/>
      <c r="AP5827" s="165"/>
      <c r="AR5827" s="165"/>
      <c r="AT5827" s="165"/>
      <c r="AV5827" s="165"/>
      <c r="AX5827" s="165"/>
      <c r="AZ5827" s="165"/>
      <c r="BB5827" s="165"/>
    </row>
    <row r="5828" spans="1:54" s="174" customFormat="1" ht="18.399999999999999" customHeight="1" x14ac:dyDescent="0.3">
      <c r="A5828" s="182"/>
      <c r="B5828" s="160"/>
      <c r="C5828" s="64"/>
      <c r="D5828" s="161"/>
      <c r="E5828" s="161"/>
      <c r="H5828" s="178"/>
      <c r="J5828" s="165"/>
      <c r="L5828" s="165"/>
      <c r="N5828" s="165"/>
      <c r="P5828" s="165"/>
      <c r="R5828" s="165"/>
      <c r="T5828" s="165"/>
      <c r="V5828" s="165"/>
      <c r="X5828" s="165"/>
      <c r="Z5828" s="165"/>
      <c r="AB5828" s="165"/>
      <c r="AD5828" s="165"/>
      <c r="AF5828" s="165"/>
      <c r="AH5828" s="165"/>
      <c r="AJ5828" s="165"/>
      <c r="AL5828" s="165"/>
      <c r="AN5828" s="165"/>
      <c r="AP5828" s="165"/>
      <c r="AR5828" s="165"/>
      <c r="AT5828" s="165"/>
      <c r="AV5828" s="165"/>
      <c r="AX5828" s="165"/>
      <c r="AZ5828" s="165"/>
      <c r="BB5828" s="165"/>
    </row>
    <row r="5829" spans="1:54" s="174" customFormat="1" ht="18.399999999999999" customHeight="1" x14ac:dyDescent="0.3">
      <c r="A5829" s="182"/>
      <c r="B5829" s="160"/>
      <c r="C5829" s="64"/>
      <c r="D5829" s="161"/>
      <c r="E5829" s="161"/>
      <c r="H5829" s="165"/>
      <c r="J5829" s="165"/>
      <c r="L5829" s="165"/>
      <c r="N5829" s="165"/>
      <c r="P5829" s="165"/>
      <c r="R5829" s="165"/>
      <c r="T5829" s="165"/>
      <c r="V5829" s="165"/>
      <c r="X5829" s="165"/>
      <c r="Z5829" s="165"/>
      <c r="AB5829" s="165"/>
      <c r="AD5829" s="165"/>
      <c r="AF5829" s="165"/>
      <c r="AH5829" s="165"/>
      <c r="AJ5829" s="165"/>
      <c r="AL5829" s="165"/>
      <c r="AN5829" s="165"/>
      <c r="AP5829" s="165"/>
      <c r="AR5829" s="165"/>
      <c r="AT5829" s="165"/>
      <c r="AV5829" s="165"/>
      <c r="AX5829" s="165"/>
      <c r="AZ5829" s="165"/>
      <c r="BB5829" s="165"/>
    </row>
    <row r="5830" spans="1:54" s="174" customFormat="1" ht="18.399999999999999" customHeight="1" x14ac:dyDescent="0.3">
      <c r="A5830" s="182"/>
      <c r="B5830" s="160"/>
      <c r="C5830" s="64"/>
      <c r="D5830" s="161"/>
      <c r="E5830" s="161"/>
      <c r="H5830" s="165"/>
      <c r="J5830" s="165"/>
      <c r="L5830" s="165"/>
      <c r="N5830" s="165"/>
      <c r="P5830" s="165"/>
      <c r="R5830" s="165"/>
      <c r="T5830" s="165"/>
      <c r="V5830" s="165"/>
      <c r="X5830" s="165"/>
      <c r="Z5830" s="165"/>
      <c r="AB5830" s="165"/>
      <c r="AD5830" s="165"/>
      <c r="AF5830" s="165"/>
      <c r="AH5830" s="165"/>
      <c r="AJ5830" s="165"/>
      <c r="AL5830" s="165"/>
      <c r="AN5830" s="165"/>
      <c r="AP5830" s="165"/>
      <c r="AR5830" s="165"/>
      <c r="AT5830" s="165"/>
      <c r="AV5830" s="165"/>
      <c r="AX5830" s="165"/>
      <c r="AZ5830" s="165"/>
      <c r="BB5830" s="165"/>
    </row>
    <row r="5831" spans="1:54" s="174" customFormat="1" ht="18.399999999999999" customHeight="1" x14ac:dyDescent="0.3">
      <c r="A5831" s="182"/>
      <c r="B5831" s="160"/>
      <c r="C5831" s="64"/>
      <c r="D5831" s="161"/>
      <c r="E5831" s="161"/>
      <c r="F5831" s="165"/>
      <c r="H5831" s="165"/>
      <c r="J5831" s="165"/>
      <c r="L5831" s="165"/>
      <c r="N5831" s="165"/>
      <c r="P5831" s="165"/>
      <c r="R5831" s="165"/>
      <c r="T5831" s="165"/>
      <c r="V5831" s="165"/>
      <c r="X5831" s="165"/>
      <c r="Z5831" s="165"/>
      <c r="AB5831" s="165"/>
      <c r="AD5831" s="165"/>
      <c r="AF5831" s="165"/>
      <c r="AH5831" s="165"/>
      <c r="AJ5831" s="165"/>
      <c r="AL5831" s="165"/>
      <c r="AN5831" s="165"/>
      <c r="AP5831" s="165"/>
      <c r="AR5831" s="165"/>
      <c r="AT5831" s="165"/>
      <c r="AV5831" s="165"/>
      <c r="AX5831" s="165"/>
      <c r="AZ5831" s="165"/>
      <c r="BB5831" s="165"/>
    </row>
    <row r="5832" spans="1:54" s="174" customFormat="1" ht="18.399999999999999" customHeight="1" x14ac:dyDescent="0.3">
      <c r="A5832" s="182"/>
      <c r="B5832" s="160"/>
      <c r="C5832" s="64"/>
      <c r="D5832" s="161"/>
      <c r="E5832" s="161"/>
      <c r="H5832" s="165"/>
      <c r="J5832" s="165"/>
      <c r="L5832" s="165"/>
      <c r="N5832" s="165"/>
      <c r="P5832" s="165"/>
      <c r="R5832" s="165"/>
      <c r="T5832" s="165"/>
      <c r="V5832" s="165"/>
      <c r="X5832" s="165"/>
      <c r="Z5832" s="165"/>
      <c r="AB5832" s="165"/>
      <c r="AD5832" s="165"/>
      <c r="AF5832" s="165"/>
      <c r="AH5832" s="165"/>
      <c r="AJ5832" s="165"/>
      <c r="AL5832" s="165"/>
      <c r="AN5832" s="165"/>
      <c r="AP5832" s="165"/>
      <c r="AR5832" s="165"/>
      <c r="AT5832" s="165"/>
      <c r="AV5832" s="165"/>
      <c r="AX5832" s="165"/>
      <c r="AZ5832" s="165"/>
      <c r="BB5832" s="165"/>
    </row>
    <row r="5833" spans="1:54" s="174" customFormat="1" ht="18.399999999999999" customHeight="1" x14ac:dyDescent="0.3">
      <c r="A5833" s="206"/>
      <c r="B5833" s="161"/>
      <c r="C5833" s="89"/>
      <c r="D5833" s="161"/>
      <c r="E5833" s="161"/>
      <c r="H5833" s="165"/>
      <c r="J5833" s="165"/>
      <c r="L5833" s="165"/>
      <c r="N5833" s="165"/>
      <c r="P5833" s="165"/>
      <c r="R5833" s="165"/>
      <c r="T5833" s="165"/>
      <c r="V5833" s="165"/>
      <c r="X5833" s="165"/>
      <c r="Z5833" s="165"/>
      <c r="AB5833" s="165"/>
      <c r="AD5833" s="165"/>
      <c r="AF5833" s="165"/>
      <c r="AH5833" s="165"/>
      <c r="AJ5833" s="165"/>
      <c r="AL5833" s="165"/>
      <c r="AN5833" s="165"/>
      <c r="AP5833" s="165"/>
      <c r="AR5833" s="165"/>
      <c r="AT5833" s="165"/>
      <c r="AV5833" s="165"/>
      <c r="AX5833" s="165"/>
      <c r="AZ5833" s="165"/>
      <c r="BB5833" s="165"/>
    </row>
    <row r="5834" spans="1:54" s="174" customFormat="1" ht="18.399999999999999" customHeight="1" x14ac:dyDescent="0.3">
      <c r="A5834" s="206"/>
      <c r="B5834" s="161"/>
      <c r="C5834" s="89"/>
      <c r="D5834" s="177"/>
      <c r="E5834" s="161"/>
      <c r="H5834" s="165"/>
      <c r="J5834" s="165"/>
      <c r="L5834" s="165"/>
      <c r="N5834" s="165"/>
      <c r="P5834" s="165"/>
      <c r="R5834" s="165"/>
      <c r="T5834" s="165"/>
      <c r="V5834" s="165"/>
      <c r="X5834" s="165"/>
      <c r="Z5834" s="165"/>
      <c r="AB5834" s="165"/>
      <c r="AD5834" s="165"/>
      <c r="AF5834" s="165"/>
      <c r="AH5834" s="165"/>
      <c r="AJ5834" s="165"/>
      <c r="AL5834" s="165"/>
      <c r="AN5834" s="165"/>
      <c r="AP5834" s="165"/>
      <c r="AR5834" s="165"/>
      <c r="AT5834" s="165"/>
      <c r="AV5834" s="165"/>
      <c r="AX5834" s="165"/>
      <c r="AZ5834" s="165"/>
      <c r="BB5834" s="165"/>
    </row>
    <row r="5835" spans="1:54" s="174" customFormat="1" ht="18.399999999999999" customHeight="1" x14ac:dyDescent="0.3">
      <c r="A5835" s="182"/>
      <c r="B5835" s="161"/>
      <c r="C5835" s="89"/>
      <c r="D5835" s="164"/>
      <c r="E5835" s="161"/>
      <c r="H5835" s="165"/>
      <c r="J5835" s="165"/>
      <c r="L5835" s="165"/>
      <c r="N5835" s="165"/>
      <c r="P5835" s="165"/>
      <c r="R5835" s="165"/>
      <c r="T5835" s="165"/>
      <c r="V5835" s="165"/>
      <c r="X5835" s="165"/>
      <c r="Z5835" s="165"/>
      <c r="AB5835" s="165"/>
      <c r="AD5835" s="165"/>
      <c r="AF5835" s="165"/>
      <c r="AH5835" s="165"/>
      <c r="AJ5835" s="165"/>
      <c r="AL5835" s="165"/>
      <c r="AN5835" s="165"/>
      <c r="AP5835" s="165"/>
      <c r="AR5835" s="165"/>
      <c r="AT5835" s="165"/>
      <c r="AV5835" s="165"/>
      <c r="AX5835" s="165"/>
      <c r="AZ5835" s="165"/>
      <c r="BB5835" s="165"/>
    </row>
    <row r="5836" spans="1:54" s="174" customFormat="1" ht="18.399999999999999" customHeight="1" x14ac:dyDescent="0.3">
      <c r="A5836" s="182"/>
      <c r="B5836" s="160"/>
      <c r="C5836" s="64"/>
      <c r="D5836" s="161"/>
      <c r="E5836" s="161"/>
      <c r="H5836" s="164"/>
      <c r="J5836" s="164"/>
      <c r="L5836" s="164"/>
      <c r="N5836" s="164"/>
      <c r="P5836" s="164"/>
      <c r="R5836" s="164"/>
      <c r="T5836" s="164"/>
      <c r="V5836" s="164"/>
      <c r="X5836" s="164"/>
      <c r="Z5836" s="164"/>
      <c r="AB5836" s="164"/>
      <c r="AD5836" s="164"/>
      <c r="AF5836" s="164"/>
      <c r="AH5836" s="164"/>
      <c r="AJ5836" s="164"/>
      <c r="AL5836" s="164"/>
      <c r="AN5836" s="164"/>
      <c r="AP5836" s="164"/>
      <c r="AR5836" s="164"/>
      <c r="AT5836" s="164"/>
      <c r="AV5836" s="164"/>
      <c r="AX5836" s="164"/>
      <c r="AZ5836" s="164"/>
      <c r="BB5836" s="164"/>
    </row>
    <row r="5837" spans="1:54" s="174" customFormat="1" ht="18.399999999999999" customHeight="1" x14ac:dyDescent="0.3">
      <c r="A5837" s="182"/>
      <c r="B5837" s="160"/>
      <c r="C5837" s="64"/>
      <c r="D5837" s="161"/>
      <c r="E5837" s="161"/>
      <c r="F5837" s="165"/>
      <c r="H5837" s="165"/>
      <c r="J5837" s="165"/>
      <c r="L5837" s="165"/>
      <c r="N5837" s="165"/>
      <c r="P5837" s="165"/>
      <c r="R5837" s="165"/>
      <c r="T5837" s="165"/>
      <c r="V5837" s="165"/>
      <c r="X5837" s="165"/>
      <c r="Z5837" s="165"/>
      <c r="AB5837" s="165"/>
      <c r="AD5837" s="165"/>
      <c r="AF5837" s="165"/>
      <c r="AH5837" s="165"/>
      <c r="AJ5837" s="165"/>
      <c r="AL5837" s="165"/>
      <c r="AN5837" s="165"/>
      <c r="AP5837" s="165"/>
      <c r="AR5837" s="165"/>
      <c r="AT5837" s="165"/>
      <c r="AV5837" s="165"/>
      <c r="AX5837" s="165"/>
      <c r="AZ5837" s="165"/>
      <c r="BB5837" s="165"/>
    </row>
    <row r="5838" spans="1:54" s="174" customFormat="1" ht="18.399999999999999" customHeight="1" x14ac:dyDescent="0.3">
      <c r="A5838" s="182"/>
      <c r="B5838" s="160"/>
      <c r="C5838" s="64"/>
      <c r="D5838" s="161"/>
      <c r="E5838" s="161"/>
      <c r="H5838" s="165"/>
      <c r="J5838" s="165"/>
      <c r="L5838" s="165"/>
      <c r="N5838" s="165"/>
      <c r="P5838" s="165"/>
      <c r="R5838" s="165"/>
      <c r="T5838" s="165"/>
      <c r="V5838" s="165"/>
      <c r="X5838" s="165"/>
      <c r="Z5838" s="165"/>
      <c r="AB5838" s="165"/>
      <c r="AD5838" s="165"/>
      <c r="AF5838" s="165"/>
      <c r="AH5838" s="165"/>
      <c r="AJ5838" s="165"/>
      <c r="AL5838" s="165"/>
      <c r="AN5838" s="165"/>
      <c r="AP5838" s="165"/>
      <c r="AR5838" s="165"/>
      <c r="AT5838" s="165"/>
      <c r="AV5838" s="165"/>
      <c r="AX5838" s="165"/>
      <c r="AZ5838" s="165"/>
      <c r="BB5838" s="165"/>
    </row>
    <row r="5839" spans="1:54" s="174" customFormat="1" ht="18.399999999999999" customHeight="1" x14ac:dyDescent="0.3">
      <c r="A5839" s="200"/>
      <c r="B5839" s="173"/>
      <c r="C5839" s="67"/>
      <c r="D5839" s="161"/>
      <c r="E5839" s="161"/>
      <c r="H5839" s="165"/>
      <c r="J5839" s="165"/>
      <c r="L5839" s="165"/>
      <c r="N5839" s="165"/>
      <c r="P5839" s="165"/>
      <c r="R5839" s="165"/>
      <c r="T5839" s="165"/>
      <c r="V5839" s="165"/>
      <c r="X5839" s="165"/>
      <c r="Z5839" s="165"/>
      <c r="AB5839" s="165"/>
      <c r="AD5839" s="165"/>
      <c r="AF5839" s="165"/>
      <c r="AH5839" s="165"/>
      <c r="AJ5839" s="165"/>
      <c r="AL5839" s="165"/>
      <c r="AN5839" s="165"/>
      <c r="AP5839" s="165"/>
      <c r="AR5839" s="165"/>
      <c r="AT5839" s="165"/>
      <c r="AV5839" s="165"/>
      <c r="AX5839" s="165"/>
      <c r="AZ5839" s="165"/>
      <c r="BB5839" s="165"/>
    </row>
    <row r="5840" spans="1:54" s="174" customFormat="1" ht="18.399999999999999" customHeight="1" x14ac:dyDescent="0.3">
      <c r="A5840" s="182"/>
      <c r="B5840" s="160"/>
      <c r="C5840" s="64"/>
      <c r="D5840" s="161"/>
      <c r="E5840" s="161"/>
      <c r="H5840" s="165"/>
      <c r="J5840" s="165"/>
      <c r="L5840" s="165"/>
      <c r="N5840" s="165"/>
      <c r="P5840" s="165"/>
      <c r="R5840" s="165"/>
      <c r="T5840" s="165"/>
      <c r="V5840" s="165"/>
      <c r="X5840" s="165"/>
      <c r="Z5840" s="165"/>
      <c r="AB5840" s="165"/>
      <c r="AD5840" s="165"/>
      <c r="AF5840" s="165"/>
      <c r="AH5840" s="165"/>
      <c r="AJ5840" s="165"/>
      <c r="AL5840" s="165"/>
      <c r="AN5840" s="165"/>
      <c r="AP5840" s="165"/>
      <c r="AR5840" s="165"/>
      <c r="AT5840" s="165"/>
      <c r="AV5840" s="165"/>
      <c r="AX5840" s="165"/>
      <c r="AZ5840" s="165"/>
      <c r="BB5840" s="165"/>
    </row>
    <row r="5841" spans="1:54" s="174" customFormat="1" ht="18.399999999999999" customHeight="1" x14ac:dyDescent="0.3">
      <c r="A5841" s="182"/>
      <c r="B5841" s="160"/>
      <c r="C5841" s="64"/>
      <c r="D5841" s="161"/>
      <c r="E5841" s="161"/>
      <c r="F5841" s="165"/>
      <c r="H5841" s="165"/>
      <c r="J5841" s="165"/>
      <c r="L5841" s="165"/>
      <c r="N5841" s="165"/>
      <c r="P5841" s="165"/>
      <c r="R5841" s="165"/>
      <c r="T5841" s="165"/>
      <c r="V5841" s="165"/>
      <c r="X5841" s="165"/>
      <c r="Z5841" s="165"/>
      <c r="AB5841" s="165"/>
      <c r="AD5841" s="165"/>
      <c r="AF5841" s="165"/>
      <c r="AH5841" s="165"/>
      <c r="AJ5841" s="165"/>
      <c r="AL5841" s="165"/>
      <c r="AN5841" s="165"/>
      <c r="AP5841" s="165"/>
      <c r="AR5841" s="165"/>
      <c r="AT5841" s="165"/>
      <c r="AV5841" s="165"/>
      <c r="AX5841" s="165"/>
      <c r="AZ5841" s="165"/>
      <c r="BB5841" s="165"/>
    </row>
    <row r="5842" spans="1:54" s="174" customFormat="1" ht="18.399999999999999" customHeight="1" x14ac:dyDescent="0.3">
      <c r="A5842" s="182"/>
      <c r="B5842" s="160"/>
      <c r="C5842" s="64"/>
      <c r="D5842" s="161"/>
      <c r="E5842" s="161"/>
      <c r="F5842" s="165"/>
      <c r="H5842" s="165"/>
      <c r="J5842" s="165"/>
      <c r="L5842" s="165"/>
      <c r="N5842" s="165"/>
      <c r="P5842" s="165"/>
      <c r="R5842" s="165"/>
      <c r="T5842" s="165"/>
      <c r="V5842" s="165"/>
      <c r="X5842" s="165"/>
      <c r="Z5842" s="165"/>
      <c r="AB5842" s="165"/>
      <c r="AD5842" s="165"/>
      <c r="AF5842" s="165"/>
      <c r="AH5842" s="165"/>
      <c r="AJ5842" s="165"/>
      <c r="AL5842" s="165"/>
      <c r="AN5842" s="165"/>
      <c r="AP5842" s="165"/>
      <c r="AR5842" s="165"/>
      <c r="AT5842" s="165"/>
      <c r="AV5842" s="165"/>
      <c r="AX5842" s="165"/>
      <c r="AZ5842" s="165"/>
      <c r="BB5842" s="165"/>
    </row>
    <row r="5843" spans="1:54" s="174" customFormat="1" ht="18.399999999999999" customHeight="1" x14ac:dyDescent="0.3">
      <c r="A5843" s="200"/>
      <c r="B5843" s="173"/>
      <c r="C5843" s="67"/>
      <c r="D5843" s="161"/>
      <c r="E5843" s="161"/>
      <c r="H5843" s="165"/>
      <c r="J5843" s="165"/>
      <c r="L5843" s="165"/>
      <c r="N5843" s="165"/>
      <c r="P5843" s="165"/>
      <c r="R5843" s="165"/>
      <c r="T5843" s="165"/>
      <c r="V5843" s="165"/>
      <c r="X5843" s="165"/>
      <c r="Z5843" s="165"/>
      <c r="AB5843" s="165"/>
      <c r="AD5843" s="165"/>
      <c r="AF5843" s="165"/>
      <c r="AH5843" s="165"/>
      <c r="AJ5843" s="165"/>
      <c r="AL5843" s="165"/>
      <c r="AN5843" s="165"/>
      <c r="AP5843" s="165"/>
      <c r="AR5843" s="165"/>
      <c r="AT5843" s="165"/>
      <c r="AV5843" s="165"/>
      <c r="AX5843" s="165"/>
      <c r="AZ5843" s="165"/>
      <c r="BB5843" s="165"/>
    </row>
    <row r="5844" spans="1:54" s="174" customFormat="1" ht="18.399999999999999" customHeight="1" x14ac:dyDescent="0.3">
      <c r="A5844" s="182"/>
      <c r="B5844" s="160"/>
      <c r="C5844" s="64"/>
      <c r="D5844" s="161"/>
      <c r="E5844" s="161"/>
      <c r="L5844" s="165"/>
      <c r="N5844" s="165"/>
      <c r="P5844" s="165"/>
      <c r="R5844" s="165"/>
      <c r="T5844" s="165"/>
      <c r="V5844" s="165"/>
      <c r="X5844" s="165"/>
      <c r="Z5844" s="165"/>
      <c r="AB5844" s="165"/>
      <c r="AD5844" s="165"/>
      <c r="AF5844" s="165"/>
      <c r="AH5844" s="165"/>
      <c r="AJ5844" s="165"/>
      <c r="AL5844" s="165"/>
      <c r="AN5844" s="165"/>
      <c r="AP5844" s="165"/>
      <c r="AR5844" s="165"/>
      <c r="AT5844" s="165"/>
      <c r="AV5844" s="165"/>
      <c r="AX5844" s="165"/>
      <c r="AZ5844" s="165"/>
      <c r="BB5844" s="165"/>
    </row>
    <row r="5845" spans="1:54" s="174" customFormat="1" ht="18.399999999999999" customHeight="1" x14ac:dyDescent="0.3">
      <c r="A5845" s="182"/>
      <c r="B5845" s="160"/>
      <c r="C5845" s="64"/>
      <c r="D5845" s="161"/>
      <c r="E5845" s="161"/>
      <c r="F5845" s="165"/>
      <c r="H5845" s="165"/>
      <c r="J5845" s="165"/>
      <c r="L5845" s="165"/>
      <c r="N5845" s="165"/>
      <c r="P5845" s="165"/>
      <c r="R5845" s="165"/>
      <c r="T5845" s="165"/>
      <c r="V5845" s="165"/>
      <c r="X5845" s="165"/>
      <c r="Z5845" s="165"/>
      <c r="AB5845" s="165"/>
      <c r="AD5845" s="165"/>
      <c r="AF5845" s="165"/>
      <c r="AH5845" s="165"/>
      <c r="AJ5845" s="165"/>
      <c r="AL5845" s="165"/>
      <c r="AN5845" s="165"/>
      <c r="AP5845" s="165"/>
      <c r="AR5845" s="165"/>
      <c r="AT5845" s="165"/>
      <c r="AV5845" s="165"/>
      <c r="AX5845" s="165"/>
      <c r="AZ5845" s="165"/>
      <c r="BB5845" s="165"/>
    </row>
    <row r="5846" spans="1:54" s="174" customFormat="1" ht="18.399999999999999" customHeight="1" x14ac:dyDescent="0.3">
      <c r="A5846" s="182"/>
      <c r="B5846" s="160"/>
      <c r="C5846" s="64"/>
      <c r="D5846" s="161"/>
      <c r="E5846" s="161"/>
      <c r="H5846" s="165"/>
      <c r="J5846" s="165"/>
      <c r="L5846" s="165"/>
      <c r="N5846" s="165"/>
      <c r="P5846" s="165"/>
      <c r="R5846" s="165"/>
      <c r="T5846" s="165"/>
      <c r="V5846" s="165"/>
      <c r="X5846" s="165"/>
      <c r="Z5846" s="165"/>
      <c r="AB5846" s="165"/>
      <c r="AD5846" s="165"/>
      <c r="AF5846" s="165"/>
      <c r="AH5846" s="165"/>
      <c r="AJ5846" s="165"/>
      <c r="AL5846" s="165"/>
      <c r="AN5846" s="165"/>
      <c r="AP5846" s="165"/>
      <c r="AR5846" s="165"/>
      <c r="AT5846" s="165"/>
      <c r="AV5846" s="165"/>
      <c r="AX5846" s="165"/>
      <c r="AZ5846" s="165"/>
      <c r="BB5846" s="165"/>
    </row>
    <row r="5847" spans="1:54" ht="18.399999999999999" customHeight="1" x14ac:dyDescent="0.3">
      <c r="A5847" s="182"/>
      <c r="B5847" s="160"/>
      <c r="C5847" s="64"/>
      <c r="D5847" s="161"/>
    </row>
    <row r="5848" spans="1:54" s="174" customFormat="1" ht="18.399999999999999" customHeight="1" x14ac:dyDescent="0.3">
      <c r="A5848" s="182"/>
      <c r="B5848" s="161"/>
      <c r="C5848" s="89"/>
      <c r="D5848" s="164"/>
      <c r="E5848" s="161"/>
      <c r="J5848" s="165"/>
      <c r="L5848" s="165"/>
      <c r="N5848" s="165"/>
      <c r="P5848" s="165"/>
      <c r="R5848" s="165"/>
      <c r="T5848" s="165"/>
      <c r="V5848" s="165"/>
      <c r="X5848" s="165"/>
      <c r="Z5848" s="165"/>
      <c r="AB5848" s="165"/>
      <c r="AD5848" s="165"/>
      <c r="AF5848" s="165"/>
      <c r="AH5848" s="165"/>
      <c r="AJ5848" s="165"/>
      <c r="AL5848" s="165"/>
      <c r="AN5848" s="165"/>
      <c r="AP5848" s="165"/>
      <c r="AR5848" s="165"/>
      <c r="AT5848" s="165"/>
      <c r="AV5848" s="165"/>
      <c r="AX5848" s="165"/>
      <c r="AZ5848" s="165"/>
      <c r="BB5848" s="165"/>
    </row>
    <row r="5849" spans="1:54" s="174" customFormat="1" ht="18.399999999999999" customHeight="1" x14ac:dyDescent="0.3">
      <c r="A5849" s="182"/>
      <c r="B5849" s="160"/>
      <c r="C5849" s="64"/>
      <c r="D5849" s="161"/>
      <c r="E5849" s="161"/>
      <c r="F5849" s="165"/>
      <c r="H5849" s="165"/>
      <c r="J5849" s="165"/>
      <c r="L5849" s="165"/>
      <c r="N5849" s="165"/>
      <c r="P5849" s="165"/>
      <c r="R5849" s="165"/>
      <c r="T5849" s="165"/>
      <c r="V5849" s="165"/>
      <c r="X5849" s="165"/>
      <c r="Z5849" s="165"/>
      <c r="AB5849" s="165"/>
      <c r="AD5849" s="165"/>
      <c r="AF5849" s="165"/>
      <c r="AH5849" s="165"/>
      <c r="AJ5849" s="165"/>
      <c r="AL5849" s="165"/>
      <c r="AN5849" s="165"/>
      <c r="AP5849" s="165"/>
      <c r="AR5849" s="165"/>
      <c r="AT5849" s="165"/>
      <c r="AV5849" s="165"/>
      <c r="AX5849" s="165"/>
      <c r="AZ5849" s="165"/>
      <c r="BB5849" s="165"/>
    </row>
    <row r="5850" spans="1:54" ht="18.399999999999999" customHeight="1" x14ac:dyDescent="0.3">
      <c r="A5850" s="182"/>
      <c r="B5850" s="160"/>
      <c r="C5850" s="64"/>
      <c r="D5850" s="161"/>
    </row>
    <row r="5851" spans="1:54" s="174" customFormat="1" ht="18.399999999999999" customHeight="1" x14ac:dyDescent="0.3">
      <c r="A5851" s="182"/>
      <c r="B5851" s="160"/>
      <c r="C5851" s="64"/>
      <c r="D5851" s="161"/>
      <c r="E5851" s="161"/>
      <c r="H5851" s="178"/>
      <c r="J5851" s="178"/>
      <c r="L5851" s="178"/>
      <c r="N5851" s="178"/>
      <c r="P5851" s="178"/>
      <c r="R5851" s="178"/>
      <c r="T5851" s="178"/>
      <c r="V5851" s="178"/>
      <c r="X5851" s="178"/>
      <c r="Z5851" s="178"/>
      <c r="AB5851" s="178"/>
      <c r="AD5851" s="178"/>
      <c r="AF5851" s="178"/>
      <c r="AH5851" s="178"/>
      <c r="AJ5851" s="178"/>
      <c r="AL5851" s="178"/>
      <c r="AN5851" s="178"/>
      <c r="AP5851" s="178"/>
      <c r="AR5851" s="178"/>
      <c r="AT5851" s="178"/>
      <c r="AV5851" s="178"/>
      <c r="AX5851" s="178"/>
      <c r="AZ5851" s="178"/>
      <c r="BB5851" s="178"/>
    </row>
    <row r="5852" spans="1:54" s="174" customFormat="1" ht="18.399999999999999" customHeight="1" x14ac:dyDescent="0.3">
      <c r="A5852" s="182"/>
      <c r="B5852" s="160"/>
      <c r="C5852" s="64"/>
      <c r="D5852" s="161"/>
      <c r="E5852" s="161"/>
      <c r="F5852" s="165"/>
      <c r="H5852" s="165"/>
      <c r="J5852" s="165"/>
      <c r="L5852" s="165"/>
      <c r="N5852" s="165"/>
      <c r="P5852" s="165"/>
      <c r="R5852" s="165"/>
      <c r="T5852" s="165"/>
      <c r="V5852" s="165"/>
      <c r="X5852" s="165"/>
      <c r="Z5852" s="165"/>
      <c r="AB5852" s="165"/>
      <c r="AD5852" s="165"/>
      <c r="AF5852" s="165"/>
      <c r="AH5852" s="165"/>
      <c r="AJ5852" s="165"/>
      <c r="AL5852" s="165"/>
      <c r="AN5852" s="165"/>
      <c r="AP5852" s="165"/>
      <c r="AR5852" s="165"/>
      <c r="AT5852" s="165"/>
      <c r="AV5852" s="165"/>
      <c r="AX5852" s="165"/>
      <c r="AZ5852" s="165"/>
      <c r="BB5852" s="165"/>
    </row>
    <row r="5853" spans="1:54" s="174" customFormat="1" ht="18.399999999999999" customHeight="1" x14ac:dyDescent="0.3">
      <c r="A5853" s="206"/>
      <c r="B5853" s="161"/>
      <c r="C5853" s="89"/>
      <c r="D5853" s="161"/>
      <c r="E5853" s="161"/>
      <c r="H5853" s="165"/>
      <c r="J5853" s="165"/>
      <c r="L5853" s="165"/>
      <c r="N5853" s="165"/>
      <c r="P5853" s="165"/>
      <c r="R5853" s="165"/>
      <c r="T5853" s="165"/>
      <c r="V5853" s="165"/>
      <c r="X5853" s="165"/>
      <c r="Z5853" s="165"/>
      <c r="AB5853" s="165"/>
      <c r="AD5853" s="165"/>
      <c r="AF5853" s="165"/>
      <c r="AH5853" s="165"/>
      <c r="AJ5853" s="165"/>
      <c r="AL5853" s="165"/>
      <c r="AN5853" s="165"/>
      <c r="AP5853" s="165"/>
      <c r="AR5853" s="165"/>
      <c r="AT5853" s="165"/>
      <c r="AV5853" s="165"/>
      <c r="AX5853" s="165"/>
      <c r="AZ5853" s="165"/>
      <c r="BB5853" s="165"/>
    </row>
    <row r="5854" spans="1:54" s="174" customFormat="1" ht="18.399999999999999" customHeight="1" x14ac:dyDescent="0.3">
      <c r="A5854" s="206"/>
      <c r="B5854" s="161"/>
      <c r="C5854" s="89"/>
      <c r="D5854" s="161"/>
      <c r="E5854" s="161"/>
      <c r="H5854" s="165"/>
      <c r="J5854" s="165"/>
      <c r="L5854" s="165"/>
      <c r="N5854" s="165"/>
      <c r="P5854" s="165"/>
      <c r="R5854" s="165"/>
      <c r="T5854" s="165"/>
      <c r="V5854" s="165"/>
      <c r="X5854" s="165"/>
      <c r="Z5854" s="165"/>
      <c r="AB5854" s="165"/>
      <c r="AD5854" s="165"/>
      <c r="AF5854" s="165"/>
      <c r="AH5854" s="165"/>
      <c r="AJ5854" s="165"/>
      <c r="AL5854" s="165"/>
      <c r="AN5854" s="165"/>
      <c r="AP5854" s="165"/>
      <c r="AR5854" s="165"/>
      <c r="AT5854" s="165"/>
      <c r="AV5854" s="165"/>
      <c r="AX5854" s="165"/>
      <c r="AZ5854" s="165"/>
      <c r="BB5854" s="165"/>
    </row>
    <row r="5855" spans="1:54" s="174" customFormat="1" ht="18.399999999999999" customHeight="1" x14ac:dyDescent="0.3">
      <c r="A5855" s="182"/>
      <c r="B5855" s="161"/>
      <c r="C5855" s="89"/>
      <c r="D5855" s="164"/>
      <c r="E5855" s="161"/>
      <c r="H5855" s="165"/>
      <c r="J5855" s="165"/>
      <c r="L5855" s="165"/>
      <c r="N5855" s="165"/>
      <c r="P5855" s="165"/>
      <c r="R5855" s="165"/>
      <c r="T5855" s="165"/>
      <c r="V5855" s="165"/>
      <c r="X5855" s="165"/>
      <c r="Z5855" s="165"/>
      <c r="AB5855" s="165"/>
      <c r="AD5855" s="165"/>
      <c r="AF5855" s="165"/>
      <c r="AH5855" s="165"/>
      <c r="AJ5855" s="165"/>
      <c r="AL5855" s="165"/>
      <c r="AN5855" s="165"/>
      <c r="AP5855" s="165"/>
      <c r="AR5855" s="165"/>
      <c r="AT5855" s="165"/>
      <c r="AV5855" s="165"/>
      <c r="AX5855" s="165"/>
      <c r="AZ5855" s="165"/>
      <c r="BB5855" s="165"/>
    </row>
    <row r="5856" spans="1:54" s="174" customFormat="1" ht="18.399999999999999" customHeight="1" x14ac:dyDescent="0.3">
      <c r="A5856" s="182"/>
      <c r="B5856" s="160"/>
      <c r="C5856" s="64"/>
      <c r="D5856" s="161"/>
      <c r="E5856" s="161"/>
      <c r="H5856" s="164"/>
      <c r="J5856" s="164"/>
      <c r="L5856" s="164"/>
      <c r="N5856" s="164"/>
      <c r="P5856" s="164"/>
      <c r="R5856" s="164"/>
      <c r="T5856" s="164"/>
      <c r="V5856" s="164"/>
      <c r="X5856" s="164"/>
      <c r="Z5856" s="164"/>
      <c r="AB5856" s="164"/>
      <c r="AD5856" s="164"/>
      <c r="AF5856" s="164"/>
      <c r="AH5856" s="164"/>
      <c r="AJ5856" s="164"/>
      <c r="AL5856" s="164"/>
      <c r="AN5856" s="164"/>
      <c r="AP5856" s="164"/>
      <c r="AR5856" s="164"/>
      <c r="AT5856" s="164"/>
      <c r="AV5856" s="164"/>
      <c r="AX5856" s="164"/>
      <c r="AZ5856" s="164"/>
      <c r="BB5856" s="164"/>
    </row>
    <row r="5857" spans="1:54" s="174" customFormat="1" ht="18.399999999999999" customHeight="1" x14ac:dyDescent="0.3">
      <c r="A5857" s="182"/>
      <c r="B5857" s="160"/>
      <c r="C5857" s="64"/>
      <c r="D5857" s="161"/>
      <c r="E5857" s="161"/>
      <c r="F5857" s="165"/>
      <c r="H5857" s="165"/>
      <c r="J5857" s="165"/>
      <c r="L5857" s="165"/>
      <c r="N5857" s="165"/>
      <c r="P5857" s="165"/>
      <c r="R5857" s="165"/>
      <c r="T5857" s="165"/>
      <c r="V5857" s="165"/>
      <c r="X5857" s="165"/>
      <c r="Z5857" s="165"/>
      <c r="AB5857" s="165"/>
      <c r="AD5857" s="165"/>
      <c r="AF5857" s="165"/>
      <c r="AH5857" s="165"/>
      <c r="AJ5857" s="165"/>
      <c r="AL5857" s="165"/>
      <c r="AN5857" s="165"/>
      <c r="AP5857" s="165"/>
      <c r="AR5857" s="165"/>
      <c r="AT5857" s="165"/>
      <c r="AV5857" s="165"/>
      <c r="AX5857" s="165"/>
      <c r="AZ5857" s="165"/>
      <c r="BB5857" s="165"/>
    </row>
    <row r="5858" spans="1:54" s="174" customFormat="1" ht="18.399999999999999" customHeight="1" x14ac:dyDescent="0.3">
      <c r="A5858" s="182"/>
      <c r="B5858" s="160"/>
      <c r="C5858" s="64"/>
      <c r="D5858" s="161"/>
      <c r="E5858" s="161"/>
      <c r="F5858" s="165"/>
      <c r="H5858" s="165"/>
      <c r="J5858" s="165"/>
      <c r="L5858" s="165"/>
      <c r="N5858" s="165"/>
      <c r="P5858" s="165"/>
      <c r="R5858" s="165"/>
      <c r="T5858" s="165"/>
      <c r="V5858" s="165"/>
      <c r="X5858" s="165"/>
      <c r="Z5858" s="165"/>
      <c r="AB5858" s="165"/>
      <c r="AD5858" s="165"/>
      <c r="AF5858" s="165"/>
      <c r="AH5858" s="165"/>
      <c r="AJ5858" s="165"/>
      <c r="AL5858" s="165"/>
      <c r="AN5858" s="165"/>
      <c r="AP5858" s="165"/>
      <c r="AR5858" s="165"/>
      <c r="AT5858" s="165"/>
      <c r="AV5858" s="165"/>
      <c r="AX5858" s="165"/>
      <c r="AZ5858" s="165"/>
      <c r="BB5858" s="165"/>
    </row>
    <row r="5859" spans="1:54" s="174" customFormat="1" ht="18.399999999999999" customHeight="1" x14ac:dyDescent="0.3">
      <c r="A5859" s="206"/>
      <c r="B5859" s="161"/>
      <c r="C5859" s="89"/>
      <c r="D5859" s="177"/>
      <c r="E5859" s="161"/>
      <c r="F5859" s="165"/>
      <c r="H5859" s="165"/>
      <c r="J5859" s="165"/>
      <c r="L5859" s="165"/>
      <c r="N5859" s="165"/>
      <c r="P5859" s="165"/>
      <c r="R5859" s="165"/>
      <c r="T5859" s="165"/>
      <c r="V5859" s="165"/>
      <c r="X5859" s="165"/>
      <c r="Z5859" s="165"/>
      <c r="AB5859" s="165"/>
      <c r="AD5859" s="165"/>
      <c r="AF5859" s="165"/>
      <c r="AH5859" s="165"/>
      <c r="AJ5859" s="165"/>
      <c r="AL5859" s="165"/>
      <c r="AN5859" s="165"/>
      <c r="AP5859" s="165"/>
      <c r="AR5859" s="165"/>
      <c r="AT5859" s="165"/>
      <c r="AV5859" s="165"/>
      <c r="AX5859" s="165"/>
      <c r="AZ5859" s="165"/>
      <c r="BB5859" s="165"/>
    </row>
    <row r="5860" spans="1:54" s="174" customFormat="1" ht="18.399999999999999" customHeight="1" x14ac:dyDescent="0.3">
      <c r="A5860" s="182"/>
      <c r="B5860" s="161"/>
      <c r="C5860" s="89"/>
      <c r="D5860" s="164"/>
      <c r="E5860" s="161"/>
      <c r="H5860" s="165"/>
      <c r="J5860" s="165"/>
      <c r="L5860" s="165"/>
      <c r="N5860" s="165"/>
      <c r="P5860" s="165"/>
      <c r="R5860" s="165"/>
      <c r="T5860" s="165"/>
      <c r="V5860" s="165"/>
      <c r="X5860" s="165"/>
      <c r="Z5860" s="165"/>
      <c r="AB5860" s="165"/>
      <c r="AD5860" s="165"/>
      <c r="AF5860" s="165"/>
      <c r="AH5860" s="165"/>
      <c r="AJ5860" s="165"/>
      <c r="AL5860" s="165"/>
      <c r="AN5860" s="165"/>
      <c r="AP5860" s="165"/>
      <c r="AR5860" s="165"/>
      <c r="AT5860" s="165"/>
      <c r="AV5860" s="165"/>
      <c r="AX5860" s="165"/>
      <c r="AZ5860" s="165"/>
      <c r="BB5860" s="165"/>
    </row>
    <row r="5861" spans="1:54" s="174" customFormat="1" ht="18.399999999999999" customHeight="1" x14ac:dyDescent="0.3">
      <c r="A5861" s="182"/>
      <c r="B5861" s="160"/>
      <c r="C5861" s="64"/>
      <c r="D5861" s="161"/>
      <c r="E5861" s="161"/>
      <c r="H5861" s="165"/>
      <c r="L5861" s="165"/>
      <c r="N5861" s="165"/>
      <c r="P5861" s="165"/>
      <c r="R5861" s="165"/>
      <c r="T5861" s="165"/>
      <c r="V5861" s="165"/>
      <c r="X5861" s="165"/>
      <c r="Z5861" s="165"/>
      <c r="AB5861" s="165"/>
      <c r="AD5861" s="165"/>
      <c r="AF5861" s="165"/>
      <c r="AH5861" s="165"/>
      <c r="AJ5861" s="165"/>
      <c r="AL5861" s="165"/>
      <c r="AN5861" s="165"/>
      <c r="AP5861" s="165"/>
      <c r="AR5861" s="165"/>
      <c r="AT5861" s="165"/>
      <c r="AV5861" s="165"/>
      <c r="AX5861" s="165"/>
      <c r="AZ5861" s="165"/>
      <c r="BB5861" s="165"/>
    </row>
    <row r="5862" spans="1:54" s="174" customFormat="1" ht="18.399999999999999" customHeight="1" x14ac:dyDescent="0.3">
      <c r="A5862" s="182"/>
      <c r="B5862" s="160"/>
      <c r="C5862" s="64"/>
      <c r="D5862" s="161"/>
      <c r="E5862" s="161"/>
      <c r="F5862" s="165"/>
      <c r="H5862" s="165"/>
      <c r="J5862" s="165"/>
      <c r="L5862" s="165"/>
      <c r="N5862" s="165"/>
      <c r="P5862" s="165"/>
      <c r="R5862" s="165"/>
      <c r="T5862" s="165"/>
      <c r="V5862" s="165"/>
      <c r="X5862" s="165"/>
      <c r="Z5862" s="165"/>
      <c r="AB5862" s="165"/>
      <c r="AD5862" s="165"/>
      <c r="AF5862" s="165"/>
      <c r="AH5862" s="165"/>
      <c r="AJ5862" s="165"/>
      <c r="AL5862" s="165"/>
      <c r="AN5862" s="165"/>
      <c r="AP5862" s="165"/>
      <c r="AR5862" s="165"/>
      <c r="AT5862" s="165"/>
      <c r="AV5862" s="165"/>
      <c r="AX5862" s="165"/>
      <c r="AZ5862" s="165"/>
      <c r="BB5862" s="165"/>
    </row>
    <row r="5863" spans="1:54" s="174" customFormat="1" ht="18.399999999999999" customHeight="1" x14ac:dyDescent="0.3">
      <c r="A5863" s="182"/>
      <c r="B5863" s="160"/>
      <c r="C5863" s="64"/>
      <c r="D5863" s="161"/>
      <c r="E5863" s="161"/>
      <c r="H5863" s="165"/>
      <c r="J5863" s="165"/>
      <c r="L5863" s="165"/>
      <c r="N5863" s="165"/>
      <c r="P5863" s="165"/>
      <c r="R5863" s="165"/>
      <c r="T5863" s="165"/>
      <c r="V5863" s="165"/>
      <c r="X5863" s="165"/>
      <c r="Z5863" s="165"/>
      <c r="AB5863" s="165"/>
      <c r="AD5863" s="165"/>
      <c r="AF5863" s="165"/>
      <c r="AH5863" s="165"/>
      <c r="AJ5863" s="165"/>
      <c r="AL5863" s="165"/>
      <c r="AN5863" s="165"/>
      <c r="AP5863" s="165"/>
      <c r="AR5863" s="165"/>
      <c r="AT5863" s="165"/>
      <c r="AV5863" s="165"/>
      <c r="AX5863" s="165"/>
      <c r="AZ5863" s="165"/>
      <c r="BB5863" s="165"/>
    </row>
    <row r="5864" spans="1:54" s="174" customFormat="1" ht="18.399999999999999" customHeight="1" x14ac:dyDescent="0.3">
      <c r="A5864" s="182"/>
      <c r="B5864" s="160"/>
      <c r="C5864" s="64"/>
      <c r="D5864" s="161"/>
      <c r="E5864" s="161"/>
      <c r="H5864" s="165"/>
      <c r="J5864" s="165"/>
      <c r="L5864" s="165"/>
      <c r="N5864" s="165"/>
      <c r="P5864" s="165"/>
      <c r="R5864" s="165"/>
      <c r="T5864" s="165"/>
      <c r="V5864" s="165"/>
      <c r="X5864" s="165"/>
      <c r="Z5864" s="165"/>
      <c r="AB5864" s="165"/>
      <c r="AD5864" s="165"/>
      <c r="AF5864" s="165"/>
      <c r="AH5864" s="165"/>
      <c r="AJ5864" s="165"/>
      <c r="AL5864" s="165"/>
      <c r="AN5864" s="165"/>
      <c r="AP5864" s="165"/>
      <c r="AR5864" s="165"/>
      <c r="AT5864" s="165"/>
      <c r="AV5864" s="165"/>
      <c r="AX5864" s="165"/>
      <c r="AZ5864" s="165"/>
      <c r="BB5864" s="165"/>
    </row>
    <row r="5865" spans="1:54" s="174" customFormat="1" ht="18.399999999999999" customHeight="1" x14ac:dyDescent="0.3">
      <c r="A5865" s="200"/>
      <c r="B5865" s="173"/>
      <c r="C5865" s="67"/>
      <c r="D5865" s="161"/>
      <c r="E5865" s="161"/>
      <c r="H5865" s="165"/>
      <c r="J5865" s="165"/>
      <c r="L5865" s="165"/>
      <c r="N5865" s="165"/>
      <c r="P5865" s="165"/>
      <c r="R5865" s="165"/>
      <c r="T5865" s="165"/>
      <c r="V5865" s="165"/>
      <c r="X5865" s="165"/>
      <c r="Z5865" s="165"/>
      <c r="AB5865" s="165"/>
      <c r="AD5865" s="165"/>
      <c r="AF5865" s="165"/>
      <c r="AH5865" s="165"/>
      <c r="AJ5865" s="165"/>
      <c r="AL5865" s="165"/>
      <c r="AN5865" s="165"/>
      <c r="AP5865" s="165"/>
      <c r="AR5865" s="165"/>
      <c r="AT5865" s="165"/>
      <c r="AV5865" s="165"/>
      <c r="AX5865" s="165"/>
      <c r="AZ5865" s="165"/>
      <c r="BB5865" s="165"/>
    </row>
    <row r="5866" spans="1:54" s="174" customFormat="1" ht="18.399999999999999" customHeight="1" x14ac:dyDescent="0.3">
      <c r="A5866" s="200"/>
      <c r="B5866" s="173"/>
      <c r="C5866" s="67"/>
      <c r="D5866" s="161"/>
      <c r="E5866" s="161"/>
      <c r="H5866" s="165"/>
      <c r="J5866" s="165"/>
      <c r="L5866" s="165"/>
      <c r="N5866" s="165"/>
      <c r="P5866" s="165"/>
      <c r="R5866" s="165"/>
      <c r="T5866" s="165"/>
      <c r="V5866" s="165"/>
      <c r="X5866" s="165"/>
      <c r="Z5866" s="165"/>
      <c r="AB5866" s="165"/>
      <c r="AD5866" s="165"/>
      <c r="AF5866" s="165"/>
      <c r="AH5866" s="165"/>
      <c r="AJ5866" s="165"/>
      <c r="AL5866" s="165"/>
      <c r="AN5866" s="165"/>
      <c r="AP5866" s="165"/>
      <c r="AR5866" s="165"/>
      <c r="AT5866" s="165"/>
      <c r="AV5866" s="165"/>
      <c r="AX5866" s="165"/>
      <c r="AZ5866" s="165"/>
      <c r="BB5866" s="165"/>
    </row>
    <row r="5867" spans="1:54" s="174" customFormat="1" ht="18.399999999999999" customHeight="1" x14ac:dyDescent="0.3">
      <c r="A5867" s="182"/>
      <c r="B5867" s="160"/>
      <c r="C5867" s="64"/>
      <c r="D5867" s="161"/>
      <c r="E5867" s="161"/>
      <c r="H5867" s="165"/>
      <c r="J5867" s="165"/>
      <c r="L5867" s="165"/>
      <c r="N5867" s="165"/>
      <c r="P5867" s="165"/>
      <c r="R5867" s="165"/>
      <c r="T5867" s="165"/>
      <c r="V5867" s="165"/>
      <c r="X5867" s="165"/>
      <c r="Z5867" s="165"/>
      <c r="AB5867" s="165"/>
      <c r="AD5867" s="165"/>
      <c r="AF5867" s="165"/>
      <c r="AH5867" s="165"/>
      <c r="AJ5867" s="165"/>
      <c r="AL5867" s="165"/>
      <c r="AN5867" s="165"/>
      <c r="AP5867" s="165"/>
      <c r="AR5867" s="165"/>
      <c r="AT5867" s="165"/>
      <c r="AV5867" s="165"/>
      <c r="AX5867" s="165"/>
      <c r="AZ5867" s="165"/>
      <c r="BB5867" s="165"/>
    </row>
    <row r="5868" spans="1:54" s="174" customFormat="1" ht="18.399999999999999" customHeight="1" x14ac:dyDescent="0.3">
      <c r="A5868" s="182"/>
      <c r="B5868" s="160"/>
      <c r="C5868" s="64"/>
      <c r="D5868" s="161"/>
      <c r="E5868" s="161"/>
      <c r="J5868" s="165"/>
      <c r="L5868" s="165"/>
      <c r="N5868" s="165"/>
      <c r="P5868" s="165"/>
      <c r="R5868" s="165"/>
      <c r="T5868" s="165"/>
      <c r="V5868" s="165"/>
      <c r="X5868" s="165"/>
      <c r="Z5868" s="165"/>
      <c r="AB5868" s="165"/>
      <c r="AD5868" s="165"/>
      <c r="AF5868" s="165"/>
      <c r="AH5868" s="165"/>
      <c r="AJ5868" s="165"/>
      <c r="AL5868" s="165"/>
      <c r="AN5868" s="165"/>
      <c r="AP5868" s="165"/>
      <c r="AR5868" s="165"/>
      <c r="AT5868" s="165"/>
      <c r="AV5868" s="165"/>
      <c r="AX5868" s="165"/>
      <c r="AZ5868" s="165"/>
      <c r="BB5868" s="165"/>
    </row>
    <row r="5869" spans="1:54" s="174" customFormat="1" ht="18.399999999999999" customHeight="1" x14ac:dyDescent="0.3">
      <c r="A5869" s="182"/>
      <c r="B5869" s="160"/>
      <c r="C5869" s="64"/>
      <c r="D5869" s="161"/>
      <c r="E5869" s="161"/>
      <c r="F5869" s="165"/>
      <c r="H5869" s="165"/>
      <c r="J5869" s="165"/>
      <c r="L5869" s="165"/>
      <c r="N5869" s="165"/>
      <c r="P5869" s="165"/>
      <c r="R5869" s="165"/>
      <c r="T5869" s="165"/>
      <c r="V5869" s="165"/>
      <c r="X5869" s="165"/>
      <c r="Z5869" s="165"/>
      <c r="AB5869" s="165"/>
      <c r="AD5869" s="165"/>
      <c r="AF5869" s="165"/>
      <c r="AH5869" s="165"/>
      <c r="AJ5869" s="165"/>
      <c r="AL5869" s="165"/>
      <c r="AN5869" s="165"/>
      <c r="AP5869" s="165"/>
      <c r="AR5869" s="165"/>
      <c r="AT5869" s="165"/>
      <c r="AV5869" s="165"/>
      <c r="AX5869" s="165"/>
      <c r="AZ5869" s="165"/>
      <c r="BB5869" s="165"/>
    </row>
    <row r="5870" spans="1:54" s="174" customFormat="1" ht="18.399999999999999" customHeight="1" x14ac:dyDescent="0.3">
      <c r="A5870" s="182"/>
      <c r="B5870" s="160"/>
      <c r="C5870" s="64"/>
      <c r="D5870" s="161"/>
      <c r="E5870" s="161"/>
      <c r="H5870" s="165"/>
      <c r="J5870" s="165"/>
      <c r="L5870" s="165"/>
      <c r="N5870" s="165"/>
      <c r="P5870" s="165"/>
      <c r="R5870" s="165"/>
      <c r="T5870" s="165"/>
      <c r="V5870" s="165"/>
      <c r="X5870" s="165"/>
      <c r="Z5870" s="165"/>
      <c r="AB5870" s="165"/>
      <c r="AD5870" s="165"/>
      <c r="AF5870" s="165"/>
      <c r="AH5870" s="165"/>
      <c r="AJ5870" s="165"/>
      <c r="AL5870" s="165"/>
      <c r="AN5870" s="165"/>
      <c r="AP5870" s="165"/>
      <c r="AR5870" s="165"/>
      <c r="AT5870" s="165"/>
      <c r="AV5870" s="165"/>
      <c r="AX5870" s="165"/>
      <c r="AZ5870" s="165"/>
      <c r="BB5870" s="165"/>
    </row>
    <row r="5871" spans="1:54" s="174" customFormat="1" ht="18.399999999999999" customHeight="1" x14ac:dyDescent="0.3">
      <c r="A5871" s="182"/>
      <c r="B5871" s="160"/>
      <c r="C5871" s="64"/>
      <c r="D5871" s="161"/>
      <c r="E5871" s="161"/>
      <c r="J5871" s="165"/>
      <c r="L5871" s="165"/>
      <c r="N5871" s="165"/>
      <c r="P5871" s="165"/>
      <c r="R5871" s="165"/>
      <c r="T5871" s="165"/>
      <c r="V5871" s="165"/>
      <c r="X5871" s="165"/>
      <c r="Z5871" s="165"/>
      <c r="AB5871" s="165"/>
      <c r="AD5871" s="165"/>
      <c r="AF5871" s="165"/>
      <c r="AH5871" s="165"/>
      <c r="AJ5871" s="165"/>
      <c r="AL5871" s="165"/>
      <c r="AN5871" s="165"/>
      <c r="AP5871" s="165"/>
      <c r="AR5871" s="165"/>
      <c r="AT5871" s="165"/>
      <c r="AV5871" s="165"/>
      <c r="AX5871" s="165"/>
      <c r="AZ5871" s="165"/>
      <c r="BB5871" s="165"/>
    </row>
    <row r="5872" spans="1:54" s="174" customFormat="1" ht="18.399999999999999" customHeight="1" x14ac:dyDescent="0.3">
      <c r="A5872" s="182"/>
      <c r="B5872" s="160"/>
      <c r="C5872" s="64"/>
      <c r="D5872" s="161"/>
      <c r="E5872" s="161"/>
      <c r="F5872" s="165"/>
      <c r="H5872" s="165"/>
      <c r="J5872" s="165"/>
      <c r="L5872" s="165"/>
      <c r="N5872" s="165"/>
      <c r="P5872" s="165"/>
      <c r="R5872" s="165"/>
      <c r="T5872" s="165"/>
      <c r="V5872" s="165"/>
      <c r="X5872" s="165"/>
      <c r="Z5872" s="165"/>
      <c r="AB5872" s="165"/>
      <c r="AD5872" s="165"/>
      <c r="AF5872" s="165"/>
      <c r="AH5872" s="165"/>
      <c r="AJ5872" s="165"/>
      <c r="AL5872" s="165"/>
      <c r="AN5872" s="165"/>
      <c r="AP5872" s="165"/>
      <c r="AR5872" s="165"/>
      <c r="AT5872" s="165"/>
      <c r="AV5872" s="165"/>
      <c r="AX5872" s="165"/>
      <c r="AZ5872" s="165"/>
      <c r="BB5872" s="165"/>
    </row>
    <row r="5873" spans="1:54" s="174" customFormat="1" ht="18.399999999999999" customHeight="1" x14ac:dyDescent="0.3">
      <c r="A5873" s="182"/>
      <c r="B5873" s="160"/>
      <c r="C5873" s="64"/>
      <c r="D5873" s="161"/>
      <c r="E5873" s="161"/>
      <c r="F5873" s="165"/>
      <c r="H5873" s="165"/>
      <c r="J5873" s="165"/>
      <c r="L5873" s="165"/>
      <c r="N5873" s="165"/>
      <c r="P5873" s="165"/>
      <c r="R5873" s="165"/>
      <c r="T5873" s="165"/>
      <c r="V5873" s="165"/>
      <c r="X5873" s="165"/>
      <c r="Z5873" s="165"/>
      <c r="AB5873" s="165"/>
      <c r="AD5873" s="165"/>
      <c r="AF5873" s="165"/>
      <c r="AH5873" s="165"/>
      <c r="AJ5873" s="165"/>
      <c r="AL5873" s="165"/>
      <c r="AN5873" s="165"/>
      <c r="AP5873" s="165"/>
      <c r="AR5873" s="165"/>
      <c r="AT5873" s="165"/>
      <c r="AV5873" s="165"/>
      <c r="AX5873" s="165"/>
      <c r="AZ5873" s="165"/>
      <c r="BB5873" s="165"/>
    </row>
    <row r="5874" spans="1:54" s="174" customFormat="1" ht="18.399999999999999" customHeight="1" x14ac:dyDescent="0.3">
      <c r="A5874" s="182"/>
      <c r="B5874" s="160"/>
      <c r="C5874" s="64"/>
      <c r="D5874" s="161"/>
      <c r="E5874" s="161"/>
      <c r="H5874" s="165"/>
      <c r="J5874" s="165"/>
      <c r="L5874" s="165"/>
      <c r="N5874" s="165"/>
      <c r="P5874" s="165"/>
      <c r="R5874" s="165"/>
      <c r="T5874" s="165"/>
      <c r="V5874" s="165"/>
      <c r="X5874" s="165"/>
      <c r="Z5874" s="165"/>
      <c r="AB5874" s="165"/>
      <c r="AD5874" s="165"/>
      <c r="AF5874" s="165"/>
      <c r="AH5874" s="165"/>
      <c r="AJ5874" s="165"/>
      <c r="AL5874" s="165"/>
      <c r="AN5874" s="165"/>
      <c r="AP5874" s="165"/>
      <c r="AR5874" s="165"/>
      <c r="AT5874" s="165"/>
      <c r="AV5874" s="165"/>
      <c r="AX5874" s="165"/>
      <c r="AZ5874" s="165"/>
      <c r="BB5874" s="165"/>
    </row>
    <row r="5875" spans="1:54" s="174" customFormat="1" ht="18.399999999999999" customHeight="1" x14ac:dyDescent="0.3">
      <c r="A5875" s="182"/>
      <c r="B5875" s="160"/>
      <c r="C5875" s="64"/>
      <c r="D5875" s="161"/>
      <c r="E5875" s="161"/>
      <c r="F5875" s="165"/>
      <c r="H5875" s="165"/>
      <c r="J5875" s="165"/>
      <c r="L5875" s="165"/>
      <c r="N5875" s="165"/>
      <c r="P5875" s="165"/>
      <c r="R5875" s="165"/>
      <c r="T5875" s="165"/>
      <c r="V5875" s="165"/>
      <c r="X5875" s="165"/>
      <c r="Z5875" s="165"/>
      <c r="AB5875" s="165"/>
      <c r="AD5875" s="165"/>
      <c r="AF5875" s="165"/>
      <c r="AH5875" s="165"/>
      <c r="AJ5875" s="165"/>
      <c r="AL5875" s="165"/>
      <c r="AN5875" s="165"/>
      <c r="AP5875" s="165"/>
      <c r="AR5875" s="165"/>
      <c r="AT5875" s="165"/>
      <c r="AV5875" s="165"/>
      <c r="AX5875" s="165"/>
      <c r="AZ5875" s="165"/>
      <c r="BB5875" s="165"/>
    </row>
    <row r="5876" spans="1:54" s="174" customFormat="1" ht="18.399999999999999" customHeight="1" x14ac:dyDescent="0.3">
      <c r="A5876" s="182"/>
      <c r="B5876" s="160"/>
      <c r="C5876" s="64"/>
      <c r="D5876" s="161"/>
      <c r="E5876" s="161"/>
      <c r="F5876" s="165"/>
      <c r="H5876" s="165"/>
      <c r="J5876" s="165"/>
      <c r="L5876" s="165"/>
      <c r="N5876" s="165"/>
      <c r="P5876" s="165"/>
      <c r="R5876" s="165"/>
      <c r="T5876" s="165"/>
      <c r="V5876" s="165"/>
      <c r="X5876" s="165"/>
      <c r="Z5876" s="165"/>
      <c r="AB5876" s="165"/>
      <c r="AD5876" s="165"/>
      <c r="AF5876" s="165"/>
      <c r="AH5876" s="165"/>
      <c r="AJ5876" s="165"/>
      <c r="AL5876" s="165"/>
      <c r="AN5876" s="165"/>
      <c r="AP5876" s="165"/>
      <c r="AR5876" s="165"/>
      <c r="AT5876" s="165"/>
      <c r="AV5876" s="165"/>
      <c r="AX5876" s="165"/>
      <c r="AZ5876" s="165"/>
      <c r="BB5876" s="165"/>
    </row>
    <row r="5877" spans="1:54" s="174" customFormat="1" ht="18.399999999999999" customHeight="1" x14ac:dyDescent="0.3">
      <c r="A5877" s="182"/>
      <c r="B5877" s="160"/>
      <c r="C5877" s="64"/>
      <c r="D5877" s="161"/>
      <c r="E5877" s="161"/>
      <c r="H5877" s="165"/>
      <c r="J5877" s="165"/>
      <c r="L5877" s="165"/>
      <c r="N5877" s="165"/>
      <c r="P5877" s="165"/>
      <c r="R5877" s="165"/>
      <c r="T5877" s="165"/>
      <c r="V5877" s="165"/>
      <c r="X5877" s="165"/>
      <c r="Z5877" s="165"/>
      <c r="AB5877" s="165"/>
      <c r="AD5877" s="165"/>
      <c r="AF5877" s="165"/>
      <c r="AH5877" s="165"/>
      <c r="AJ5877" s="165"/>
      <c r="AL5877" s="165"/>
      <c r="AN5877" s="165"/>
      <c r="AP5877" s="165"/>
      <c r="AR5877" s="165"/>
      <c r="AT5877" s="165"/>
      <c r="AV5877" s="165"/>
      <c r="AX5877" s="165"/>
      <c r="AZ5877" s="165"/>
      <c r="BB5877" s="165"/>
    </row>
    <row r="5878" spans="1:54" s="174" customFormat="1" ht="18.399999999999999" customHeight="1" x14ac:dyDescent="0.3">
      <c r="A5878" s="182"/>
      <c r="B5878" s="160"/>
      <c r="C5878" s="64"/>
      <c r="D5878" s="161"/>
      <c r="E5878" s="161"/>
      <c r="F5878" s="165"/>
      <c r="H5878" s="165"/>
      <c r="J5878" s="165"/>
      <c r="L5878" s="165"/>
      <c r="N5878" s="165"/>
      <c r="P5878" s="165"/>
      <c r="R5878" s="165"/>
      <c r="T5878" s="165"/>
      <c r="V5878" s="165"/>
      <c r="X5878" s="165"/>
      <c r="Z5878" s="165"/>
      <c r="AB5878" s="165"/>
      <c r="AD5878" s="165"/>
      <c r="AF5878" s="165"/>
      <c r="AH5878" s="165"/>
      <c r="AJ5878" s="165"/>
      <c r="AL5878" s="165"/>
      <c r="AN5878" s="165"/>
      <c r="AP5878" s="165"/>
      <c r="AR5878" s="165"/>
      <c r="AT5878" s="165"/>
      <c r="AV5878" s="165"/>
      <c r="AX5878" s="165"/>
      <c r="AZ5878" s="165"/>
      <c r="BB5878" s="165"/>
    </row>
    <row r="5879" spans="1:54" s="174" customFormat="1" ht="18.399999999999999" customHeight="1" x14ac:dyDescent="0.3">
      <c r="A5879" s="182"/>
      <c r="B5879" s="160"/>
      <c r="C5879" s="64"/>
      <c r="D5879" s="161"/>
      <c r="E5879" s="161"/>
      <c r="H5879" s="178"/>
      <c r="J5879" s="178"/>
      <c r="L5879" s="178"/>
      <c r="N5879" s="178"/>
      <c r="P5879" s="178"/>
      <c r="R5879" s="178"/>
      <c r="T5879" s="178"/>
      <c r="V5879" s="178"/>
      <c r="X5879" s="178"/>
      <c r="Z5879" s="178"/>
      <c r="AB5879" s="178"/>
      <c r="AD5879" s="178"/>
      <c r="AF5879" s="178"/>
      <c r="AH5879" s="178"/>
      <c r="AJ5879" s="178"/>
      <c r="AL5879" s="178"/>
      <c r="AN5879" s="178"/>
      <c r="AP5879" s="178"/>
      <c r="AR5879" s="178"/>
      <c r="AT5879" s="178"/>
      <c r="AV5879" s="178"/>
      <c r="AX5879" s="178"/>
      <c r="AZ5879" s="178"/>
      <c r="BB5879" s="178"/>
    </row>
    <row r="5880" spans="1:54" s="174" customFormat="1" ht="18.399999999999999" customHeight="1" x14ac:dyDescent="0.3">
      <c r="A5880" s="206"/>
      <c r="B5880" s="161"/>
      <c r="C5880" s="89"/>
      <c r="D5880" s="177"/>
      <c r="E5880" s="161"/>
      <c r="H5880" s="165"/>
      <c r="J5880" s="165"/>
      <c r="L5880" s="165"/>
      <c r="N5880" s="165"/>
      <c r="P5880" s="165"/>
      <c r="R5880" s="165"/>
      <c r="T5880" s="165"/>
      <c r="V5880" s="165"/>
      <c r="X5880" s="165"/>
      <c r="Z5880" s="165"/>
      <c r="AB5880" s="165"/>
      <c r="AD5880" s="165"/>
      <c r="AF5880" s="165"/>
      <c r="AH5880" s="165"/>
      <c r="AJ5880" s="165"/>
      <c r="AL5880" s="165"/>
      <c r="AN5880" s="165"/>
      <c r="AP5880" s="165"/>
      <c r="AR5880" s="165"/>
      <c r="AT5880" s="165"/>
      <c r="AV5880" s="165"/>
      <c r="AX5880" s="165"/>
      <c r="AZ5880" s="165"/>
      <c r="BB5880" s="165"/>
    </row>
    <row r="5881" spans="1:54" s="174" customFormat="1" ht="18.399999999999999" customHeight="1" x14ac:dyDescent="0.3">
      <c r="A5881" s="182"/>
      <c r="B5881" s="161"/>
      <c r="C5881" s="89"/>
      <c r="D5881" s="164"/>
      <c r="E5881" s="161"/>
      <c r="H5881" s="165"/>
      <c r="J5881" s="165"/>
      <c r="L5881" s="165"/>
      <c r="N5881" s="165"/>
      <c r="P5881" s="165"/>
      <c r="R5881" s="165"/>
      <c r="T5881" s="165"/>
      <c r="V5881" s="165"/>
      <c r="X5881" s="165"/>
      <c r="Z5881" s="165"/>
      <c r="AB5881" s="165"/>
      <c r="AD5881" s="165"/>
      <c r="AF5881" s="165"/>
      <c r="AH5881" s="165"/>
      <c r="AJ5881" s="165"/>
      <c r="AL5881" s="165"/>
      <c r="AN5881" s="165"/>
      <c r="AP5881" s="165"/>
      <c r="AR5881" s="165"/>
      <c r="AT5881" s="165"/>
      <c r="AV5881" s="165"/>
      <c r="AX5881" s="165"/>
      <c r="AZ5881" s="165"/>
      <c r="BB5881" s="165"/>
    </row>
    <row r="5882" spans="1:54" s="174" customFormat="1" ht="18.399999999999999" customHeight="1" x14ac:dyDescent="0.3">
      <c r="A5882" s="182"/>
      <c r="B5882" s="160"/>
      <c r="C5882" s="64"/>
      <c r="D5882" s="161"/>
      <c r="E5882" s="161"/>
      <c r="R5882" s="178"/>
      <c r="T5882" s="178"/>
      <c r="V5882" s="178"/>
      <c r="X5882" s="178"/>
      <c r="Z5882" s="178"/>
      <c r="AB5882" s="178"/>
      <c r="AD5882" s="178"/>
      <c r="AF5882" s="178"/>
      <c r="AH5882" s="178"/>
      <c r="AJ5882" s="178"/>
      <c r="AL5882" s="178"/>
      <c r="AN5882" s="178"/>
      <c r="AP5882" s="178"/>
      <c r="AR5882" s="178"/>
      <c r="AT5882" s="178"/>
      <c r="AV5882" s="178"/>
      <c r="AX5882" s="178"/>
      <c r="AZ5882" s="178"/>
      <c r="BB5882" s="178"/>
    </row>
    <row r="5883" spans="1:54" s="174" customFormat="1" ht="18.399999999999999" customHeight="1" x14ac:dyDescent="0.3">
      <c r="A5883" s="182"/>
      <c r="B5883" s="160"/>
      <c r="C5883" s="64"/>
      <c r="D5883" s="161"/>
      <c r="E5883" s="161"/>
      <c r="H5883" s="165"/>
      <c r="J5883" s="165"/>
      <c r="L5883" s="165"/>
      <c r="N5883" s="165"/>
      <c r="P5883" s="165"/>
      <c r="R5883" s="165"/>
      <c r="T5883" s="165"/>
      <c r="V5883" s="165"/>
      <c r="X5883" s="165"/>
      <c r="Z5883" s="165"/>
      <c r="AB5883" s="165"/>
      <c r="AD5883" s="165"/>
      <c r="AF5883" s="165"/>
      <c r="AH5883" s="165"/>
      <c r="AJ5883" s="165"/>
      <c r="AL5883" s="165"/>
      <c r="AN5883" s="165"/>
      <c r="AP5883" s="165"/>
      <c r="AR5883" s="165"/>
      <c r="AT5883" s="165"/>
      <c r="AV5883" s="165"/>
      <c r="AX5883" s="165"/>
      <c r="AZ5883" s="165"/>
      <c r="BB5883" s="165"/>
    </row>
    <row r="5884" spans="1:54" s="174" customFormat="1" ht="18.399999999999999" customHeight="1" x14ac:dyDescent="0.3">
      <c r="A5884" s="182"/>
      <c r="B5884" s="160"/>
      <c r="C5884" s="64"/>
      <c r="D5884" s="161"/>
      <c r="E5884" s="161"/>
      <c r="J5884" s="165"/>
      <c r="L5884" s="165"/>
      <c r="N5884" s="165"/>
      <c r="P5884" s="165"/>
      <c r="R5884" s="165"/>
      <c r="T5884" s="165"/>
      <c r="V5884" s="165"/>
      <c r="X5884" s="165"/>
      <c r="Z5884" s="165"/>
      <c r="AB5884" s="165"/>
      <c r="AD5884" s="165"/>
      <c r="AF5884" s="165"/>
      <c r="AH5884" s="165"/>
      <c r="AJ5884" s="165"/>
      <c r="AL5884" s="165"/>
      <c r="AN5884" s="165"/>
      <c r="AP5884" s="165"/>
      <c r="AR5884" s="165"/>
      <c r="AT5884" s="165"/>
      <c r="AV5884" s="165"/>
      <c r="AX5884" s="165"/>
      <c r="AZ5884" s="165"/>
      <c r="BB5884" s="165"/>
    </row>
    <row r="5885" spans="1:54" s="174" customFormat="1" ht="18.399999999999999" customHeight="1" x14ac:dyDescent="0.3">
      <c r="A5885" s="182"/>
      <c r="B5885" s="160"/>
      <c r="C5885" s="64"/>
      <c r="D5885" s="161"/>
      <c r="E5885" s="161"/>
      <c r="H5885" s="165"/>
      <c r="J5885" s="165"/>
      <c r="L5885" s="165"/>
      <c r="N5885" s="165"/>
      <c r="P5885" s="165"/>
      <c r="R5885" s="165"/>
      <c r="T5885" s="165"/>
      <c r="V5885" s="165"/>
      <c r="X5885" s="165"/>
      <c r="Z5885" s="165"/>
      <c r="AB5885" s="165"/>
      <c r="AD5885" s="165"/>
      <c r="AF5885" s="165"/>
      <c r="AH5885" s="165"/>
      <c r="AJ5885" s="165"/>
      <c r="AL5885" s="165"/>
      <c r="AN5885" s="165"/>
      <c r="AP5885" s="165"/>
      <c r="AR5885" s="165"/>
      <c r="AT5885" s="165"/>
      <c r="AV5885" s="165"/>
      <c r="AX5885" s="165"/>
      <c r="AZ5885" s="165"/>
      <c r="BB5885" s="165"/>
    </row>
    <row r="5886" spans="1:54" s="174" customFormat="1" ht="18.399999999999999" customHeight="1" x14ac:dyDescent="0.3">
      <c r="A5886" s="182"/>
      <c r="B5886" s="160"/>
      <c r="C5886" s="64"/>
      <c r="D5886" s="161"/>
      <c r="E5886" s="161"/>
      <c r="J5886" s="165"/>
      <c r="L5886" s="165"/>
      <c r="N5886" s="165"/>
      <c r="P5886" s="165"/>
      <c r="R5886" s="165"/>
      <c r="T5886" s="165"/>
      <c r="V5886" s="165"/>
      <c r="X5886" s="165"/>
      <c r="Z5886" s="165"/>
      <c r="AB5886" s="165"/>
      <c r="AD5886" s="165"/>
      <c r="AF5886" s="165"/>
      <c r="AH5886" s="165"/>
      <c r="AJ5886" s="165"/>
      <c r="AL5886" s="165"/>
      <c r="AN5886" s="165"/>
      <c r="AP5886" s="165"/>
      <c r="AR5886" s="165"/>
      <c r="AT5886" s="165"/>
      <c r="AV5886" s="165"/>
      <c r="AX5886" s="165"/>
      <c r="AZ5886" s="165"/>
      <c r="BB5886" s="165"/>
    </row>
    <row r="5887" spans="1:54" s="174" customFormat="1" ht="18.399999999999999" customHeight="1" x14ac:dyDescent="0.3">
      <c r="A5887" s="182"/>
      <c r="B5887" s="160"/>
      <c r="C5887" s="64"/>
      <c r="D5887" s="161"/>
      <c r="E5887" s="161"/>
      <c r="F5887" s="165"/>
      <c r="H5887" s="165"/>
      <c r="J5887" s="165"/>
      <c r="L5887" s="165"/>
      <c r="N5887" s="165"/>
      <c r="P5887" s="165"/>
      <c r="R5887" s="165"/>
      <c r="T5887" s="165"/>
      <c r="V5887" s="165"/>
      <c r="X5887" s="165"/>
      <c r="Z5887" s="165"/>
      <c r="AB5887" s="165"/>
      <c r="AD5887" s="165"/>
      <c r="AF5887" s="165"/>
      <c r="AH5887" s="165"/>
      <c r="AJ5887" s="165"/>
      <c r="AL5887" s="165"/>
      <c r="AN5887" s="165"/>
      <c r="AP5887" s="165"/>
      <c r="AR5887" s="165"/>
      <c r="AT5887" s="165"/>
      <c r="AV5887" s="165"/>
      <c r="AX5887" s="165"/>
      <c r="AZ5887" s="165"/>
      <c r="BB5887" s="165"/>
    </row>
    <row r="5888" spans="1:54" s="174" customFormat="1" ht="18.399999999999999" customHeight="1" x14ac:dyDescent="0.3">
      <c r="A5888" s="206"/>
      <c r="B5888" s="161"/>
      <c r="C5888" s="89"/>
      <c r="D5888" s="177"/>
      <c r="E5888" s="161"/>
      <c r="F5888" s="165"/>
      <c r="H5888" s="165"/>
      <c r="J5888" s="165"/>
      <c r="L5888" s="165"/>
      <c r="N5888" s="165"/>
      <c r="P5888" s="165"/>
      <c r="R5888" s="165"/>
      <c r="T5888" s="165"/>
      <c r="V5888" s="165"/>
      <c r="X5888" s="165"/>
      <c r="Z5888" s="165"/>
      <c r="AB5888" s="165"/>
      <c r="AD5888" s="165"/>
      <c r="AF5888" s="165"/>
      <c r="AH5888" s="165"/>
      <c r="AJ5888" s="165"/>
      <c r="AL5888" s="165"/>
      <c r="AN5888" s="165"/>
      <c r="AP5888" s="165"/>
      <c r="AR5888" s="165"/>
      <c r="AT5888" s="165"/>
      <c r="AV5888" s="165"/>
      <c r="AX5888" s="165"/>
      <c r="AZ5888" s="165"/>
      <c r="BB5888" s="165"/>
    </row>
    <row r="5889" spans="1:54" ht="18.399999999999999" customHeight="1" x14ac:dyDescent="0.3">
      <c r="A5889" s="182"/>
      <c r="B5889" s="160"/>
      <c r="C5889" s="64"/>
      <c r="D5889" s="161"/>
    </row>
    <row r="5890" spans="1:54" s="174" customFormat="1" ht="18.399999999999999" customHeight="1" x14ac:dyDescent="0.3">
      <c r="A5890" s="206"/>
      <c r="B5890" s="161"/>
      <c r="C5890" s="89"/>
      <c r="D5890" s="177"/>
      <c r="E5890" s="161"/>
      <c r="F5890" s="165"/>
      <c r="H5890" s="165"/>
      <c r="J5890" s="165"/>
      <c r="L5890" s="165"/>
      <c r="N5890" s="165"/>
      <c r="P5890" s="165"/>
      <c r="R5890" s="165"/>
      <c r="T5890" s="165"/>
      <c r="V5890" s="165"/>
      <c r="X5890" s="165"/>
      <c r="Z5890" s="165"/>
      <c r="AB5890" s="165"/>
      <c r="AD5890" s="165"/>
      <c r="AF5890" s="165"/>
      <c r="AH5890" s="165"/>
      <c r="AJ5890" s="165"/>
      <c r="AL5890" s="165"/>
      <c r="AN5890" s="165"/>
      <c r="AP5890" s="165"/>
      <c r="AR5890" s="165"/>
      <c r="AT5890" s="165"/>
      <c r="AV5890" s="165"/>
      <c r="AX5890" s="165"/>
      <c r="AZ5890" s="165"/>
      <c r="BB5890" s="165"/>
    </row>
    <row r="5891" spans="1:54" ht="18.399999999999999" customHeight="1" x14ac:dyDescent="0.3">
      <c r="A5891" s="182"/>
      <c r="B5891" s="160"/>
      <c r="C5891" s="64"/>
      <c r="D5891" s="161"/>
    </row>
    <row r="5892" spans="1:54" s="174" customFormat="1" ht="18.399999999999999" customHeight="1" x14ac:dyDescent="0.3">
      <c r="A5892" s="182"/>
      <c r="B5892" s="160"/>
      <c r="C5892" s="64"/>
      <c r="D5892" s="161"/>
      <c r="E5892" s="161"/>
      <c r="F5892" s="165"/>
      <c r="H5892" s="165"/>
      <c r="J5892" s="165"/>
      <c r="L5892" s="165"/>
      <c r="N5892" s="165"/>
      <c r="P5892" s="165"/>
      <c r="R5892" s="165"/>
      <c r="T5892" s="165"/>
      <c r="V5892" s="165"/>
      <c r="X5892" s="165"/>
      <c r="Z5892" s="165"/>
      <c r="AB5892" s="165"/>
      <c r="AD5892" s="165"/>
      <c r="AF5892" s="165"/>
      <c r="AH5892" s="165"/>
      <c r="AJ5892" s="165"/>
      <c r="AL5892" s="165"/>
      <c r="AN5892" s="165"/>
      <c r="AP5892" s="165"/>
      <c r="AR5892" s="165"/>
      <c r="AT5892" s="165"/>
      <c r="AV5892" s="165"/>
      <c r="AX5892" s="165"/>
      <c r="AZ5892" s="165"/>
      <c r="BB5892" s="165"/>
    </row>
    <row r="5893" spans="1:54" s="174" customFormat="1" ht="18.399999999999999" customHeight="1" x14ac:dyDescent="0.3">
      <c r="A5893" s="206"/>
      <c r="B5893" s="161"/>
      <c r="C5893" s="89"/>
      <c r="D5893" s="177"/>
      <c r="E5893" s="161"/>
      <c r="H5893" s="165"/>
      <c r="J5893" s="165"/>
      <c r="L5893" s="165"/>
      <c r="N5893" s="165"/>
      <c r="P5893" s="165"/>
      <c r="R5893" s="165"/>
      <c r="T5893" s="165"/>
      <c r="V5893" s="165"/>
      <c r="X5893" s="165"/>
      <c r="Z5893" s="165"/>
      <c r="AB5893" s="165"/>
      <c r="AD5893" s="165"/>
      <c r="AF5893" s="165"/>
      <c r="AH5893" s="165"/>
      <c r="AJ5893" s="165"/>
      <c r="AL5893" s="165"/>
      <c r="AN5893" s="165"/>
      <c r="AP5893" s="165"/>
      <c r="AR5893" s="165"/>
      <c r="AT5893" s="165"/>
      <c r="AV5893" s="165"/>
      <c r="AX5893" s="165"/>
      <c r="AZ5893" s="165"/>
      <c r="BB5893" s="165"/>
    </row>
    <row r="5894" spans="1:54" s="174" customFormat="1" ht="18.399999999999999" customHeight="1" x14ac:dyDescent="0.3">
      <c r="A5894" s="206"/>
      <c r="B5894" s="161"/>
      <c r="C5894" s="89"/>
      <c r="D5894" s="177"/>
      <c r="E5894" s="161"/>
      <c r="H5894" s="165"/>
      <c r="J5894" s="165"/>
      <c r="L5894" s="165"/>
      <c r="N5894" s="165"/>
      <c r="P5894" s="165"/>
      <c r="R5894" s="165"/>
      <c r="T5894" s="165"/>
      <c r="V5894" s="165"/>
      <c r="X5894" s="165"/>
      <c r="Z5894" s="165"/>
      <c r="AB5894" s="165"/>
      <c r="AD5894" s="165"/>
      <c r="AF5894" s="165"/>
      <c r="AH5894" s="165"/>
      <c r="AJ5894" s="165"/>
      <c r="AL5894" s="165"/>
      <c r="AN5894" s="165"/>
      <c r="AP5894" s="165"/>
      <c r="AR5894" s="165"/>
      <c r="AT5894" s="165"/>
      <c r="AV5894" s="165"/>
      <c r="AX5894" s="165"/>
      <c r="AZ5894" s="165"/>
      <c r="BB5894" s="165"/>
    </row>
    <row r="5895" spans="1:54" s="174" customFormat="1" ht="18.399999999999999" customHeight="1" x14ac:dyDescent="0.3">
      <c r="A5895" s="200"/>
      <c r="B5895" s="173"/>
      <c r="C5895" s="67"/>
      <c r="D5895" s="161"/>
      <c r="E5895" s="161"/>
      <c r="H5895" s="165"/>
      <c r="J5895" s="165"/>
      <c r="L5895" s="165"/>
      <c r="N5895" s="165"/>
      <c r="P5895" s="165"/>
      <c r="R5895" s="165"/>
      <c r="T5895" s="165"/>
      <c r="V5895" s="165"/>
      <c r="X5895" s="165"/>
      <c r="Z5895" s="165"/>
      <c r="AB5895" s="165"/>
      <c r="AD5895" s="165"/>
      <c r="AF5895" s="165"/>
      <c r="AH5895" s="165"/>
      <c r="AJ5895" s="165"/>
      <c r="AL5895" s="165"/>
      <c r="AN5895" s="165"/>
      <c r="AP5895" s="165"/>
      <c r="AR5895" s="165"/>
      <c r="AT5895" s="165"/>
      <c r="AV5895" s="165"/>
      <c r="AX5895" s="165"/>
      <c r="AZ5895" s="165"/>
      <c r="BB5895" s="165"/>
    </row>
    <row r="5896" spans="1:54" s="174" customFormat="1" ht="18.399999999999999" customHeight="1" x14ac:dyDescent="0.3">
      <c r="A5896" s="200"/>
      <c r="B5896" s="173"/>
      <c r="C5896" s="67"/>
      <c r="D5896" s="161"/>
      <c r="E5896" s="161"/>
      <c r="H5896" s="165"/>
      <c r="J5896" s="165"/>
      <c r="L5896" s="165"/>
      <c r="N5896" s="165"/>
      <c r="P5896" s="165"/>
      <c r="R5896" s="165"/>
      <c r="T5896" s="165"/>
      <c r="V5896" s="165"/>
      <c r="X5896" s="165"/>
      <c r="Z5896" s="165"/>
      <c r="AB5896" s="165"/>
      <c r="AD5896" s="165"/>
      <c r="AF5896" s="165"/>
      <c r="AH5896" s="165"/>
      <c r="AJ5896" s="165"/>
      <c r="AL5896" s="165"/>
      <c r="AN5896" s="165"/>
      <c r="AP5896" s="165"/>
      <c r="AR5896" s="165"/>
      <c r="AT5896" s="165"/>
      <c r="AV5896" s="165"/>
      <c r="AX5896" s="165"/>
      <c r="AZ5896" s="165"/>
      <c r="BB5896" s="165"/>
    </row>
    <row r="5897" spans="1:54" s="174" customFormat="1" ht="18.399999999999999" customHeight="1" x14ac:dyDescent="0.3">
      <c r="A5897" s="200"/>
      <c r="B5897" s="173"/>
      <c r="C5897" s="67"/>
      <c r="D5897" s="161"/>
      <c r="E5897" s="161"/>
      <c r="H5897" s="165"/>
      <c r="J5897" s="165"/>
      <c r="L5897" s="165"/>
      <c r="N5897" s="165"/>
      <c r="P5897" s="165"/>
      <c r="R5897" s="165"/>
      <c r="T5897" s="165"/>
      <c r="V5897" s="165"/>
      <c r="X5897" s="165"/>
      <c r="Z5897" s="165"/>
      <c r="AB5897" s="165"/>
      <c r="AD5897" s="165"/>
      <c r="AF5897" s="165"/>
      <c r="AH5897" s="165"/>
      <c r="AJ5897" s="165"/>
      <c r="AL5897" s="165"/>
      <c r="AN5897" s="165"/>
      <c r="AP5897" s="165"/>
      <c r="AR5897" s="165"/>
      <c r="AT5897" s="165"/>
      <c r="AV5897" s="165"/>
      <c r="AX5897" s="165"/>
      <c r="AZ5897" s="165"/>
      <c r="BB5897" s="165"/>
    </row>
    <row r="5898" spans="1:54" s="174" customFormat="1" ht="18.399999999999999" customHeight="1" x14ac:dyDescent="0.3">
      <c r="A5898" s="200"/>
      <c r="B5898" s="173"/>
      <c r="C5898" s="67"/>
      <c r="D5898" s="161"/>
      <c r="E5898" s="161"/>
      <c r="H5898" s="165"/>
      <c r="J5898" s="165"/>
      <c r="L5898" s="165"/>
      <c r="N5898" s="165"/>
      <c r="P5898" s="165"/>
      <c r="R5898" s="165"/>
      <c r="T5898" s="165"/>
      <c r="V5898" s="165"/>
      <c r="X5898" s="165"/>
      <c r="Z5898" s="165"/>
      <c r="AB5898" s="165"/>
      <c r="AD5898" s="165"/>
      <c r="AF5898" s="165"/>
      <c r="AH5898" s="165"/>
      <c r="AJ5898" s="165"/>
      <c r="AL5898" s="165"/>
      <c r="AN5898" s="165"/>
      <c r="AP5898" s="165"/>
      <c r="AR5898" s="165"/>
      <c r="AT5898" s="165"/>
      <c r="AV5898" s="165"/>
      <c r="AX5898" s="165"/>
      <c r="AZ5898" s="165"/>
      <c r="BB5898" s="165"/>
    </row>
    <row r="5899" spans="1:54" s="174" customFormat="1" ht="18.399999999999999" customHeight="1" x14ac:dyDescent="0.3">
      <c r="A5899" s="200"/>
      <c r="B5899" s="173"/>
      <c r="C5899" s="67"/>
      <c r="D5899" s="161"/>
      <c r="E5899" s="161"/>
      <c r="H5899" s="165"/>
      <c r="J5899" s="165"/>
      <c r="L5899" s="165"/>
      <c r="N5899" s="165"/>
      <c r="P5899" s="165"/>
      <c r="R5899" s="165"/>
      <c r="T5899" s="165"/>
      <c r="V5899" s="165"/>
      <c r="X5899" s="165"/>
      <c r="Z5899" s="165"/>
      <c r="AB5899" s="165"/>
      <c r="AD5899" s="165"/>
      <c r="AF5899" s="165"/>
      <c r="AH5899" s="165"/>
      <c r="AJ5899" s="165"/>
      <c r="AL5899" s="165"/>
      <c r="AN5899" s="165"/>
      <c r="AP5899" s="165"/>
      <c r="AR5899" s="165"/>
      <c r="AT5899" s="165"/>
      <c r="AV5899" s="165"/>
      <c r="AX5899" s="165"/>
      <c r="AZ5899" s="165"/>
      <c r="BB5899" s="165"/>
    </row>
    <row r="5900" spans="1:54" s="174" customFormat="1" ht="18.399999999999999" customHeight="1" x14ac:dyDescent="0.3">
      <c r="A5900" s="200"/>
      <c r="B5900" s="173"/>
      <c r="C5900" s="67"/>
      <c r="D5900" s="161"/>
      <c r="E5900" s="161"/>
      <c r="H5900" s="165"/>
      <c r="J5900" s="165"/>
      <c r="L5900" s="165"/>
      <c r="N5900" s="165"/>
      <c r="P5900" s="165"/>
      <c r="R5900" s="165"/>
      <c r="T5900" s="165"/>
      <c r="V5900" s="165"/>
      <c r="X5900" s="165"/>
      <c r="Z5900" s="165"/>
      <c r="AB5900" s="165"/>
      <c r="AD5900" s="165"/>
      <c r="AF5900" s="165"/>
      <c r="AH5900" s="165"/>
      <c r="AJ5900" s="165"/>
      <c r="AL5900" s="165"/>
      <c r="AN5900" s="165"/>
      <c r="AP5900" s="165"/>
      <c r="AR5900" s="165"/>
      <c r="AT5900" s="165"/>
      <c r="AV5900" s="165"/>
      <c r="AX5900" s="165"/>
      <c r="AZ5900" s="165"/>
      <c r="BB5900" s="165"/>
    </row>
    <row r="5901" spans="1:54" s="174" customFormat="1" ht="18.399999999999999" customHeight="1" x14ac:dyDescent="0.3">
      <c r="A5901" s="182"/>
      <c r="B5901" s="161"/>
      <c r="C5901" s="89"/>
      <c r="D5901" s="164"/>
      <c r="E5901" s="161"/>
      <c r="H5901" s="165"/>
      <c r="J5901" s="165"/>
      <c r="L5901" s="165"/>
      <c r="N5901" s="165"/>
      <c r="P5901" s="165"/>
      <c r="R5901" s="165"/>
      <c r="T5901" s="165"/>
      <c r="V5901" s="165"/>
      <c r="X5901" s="165"/>
      <c r="Z5901" s="165"/>
      <c r="AB5901" s="165"/>
      <c r="AD5901" s="165"/>
      <c r="AF5901" s="165"/>
      <c r="AH5901" s="165"/>
      <c r="AJ5901" s="165"/>
      <c r="AL5901" s="165"/>
      <c r="AN5901" s="165"/>
      <c r="AP5901" s="165"/>
      <c r="AR5901" s="165"/>
      <c r="AT5901" s="165"/>
      <c r="AV5901" s="165"/>
      <c r="AX5901" s="165"/>
      <c r="AZ5901" s="165"/>
      <c r="BB5901" s="165"/>
    </row>
    <row r="5902" spans="1:54" s="174" customFormat="1" ht="18.399999999999999" customHeight="1" x14ac:dyDescent="0.3">
      <c r="A5902" s="182"/>
      <c r="B5902" s="160"/>
      <c r="C5902" s="64"/>
      <c r="D5902" s="161"/>
      <c r="E5902" s="161"/>
      <c r="H5902" s="165"/>
      <c r="J5902" s="165"/>
      <c r="L5902" s="165"/>
      <c r="N5902" s="165"/>
      <c r="P5902" s="165"/>
      <c r="R5902" s="165"/>
      <c r="T5902" s="165"/>
      <c r="V5902" s="165"/>
      <c r="X5902" s="165"/>
      <c r="Z5902" s="165"/>
      <c r="AB5902" s="165"/>
      <c r="AD5902" s="165"/>
      <c r="AF5902" s="165"/>
      <c r="AH5902" s="165"/>
      <c r="AJ5902" s="165"/>
      <c r="AL5902" s="165"/>
      <c r="AN5902" s="165"/>
      <c r="AP5902" s="165"/>
      <c r="AR5902" s="165"/>
      <c r="AT5902" s="165"/>
      <c r="AV5902" s="165"/>
      <c r="AX5902" s="165"/>
      <c r="AZ5902" s="165"/>
      <c r="BB5902" s="165"/>
    </row>
    <row r="5903" spans="1:54" s="174" customFormat="1" ht="18.399999999999999" customHeight="1" x14ac:dyDescent="0.3">
      <c r="A5903" s="182"/>
      <c r="B5903" s="160"/>
      <c r="C5903" s="64"/>
      <c r="D5903" s="161"/>
      <c r="E5903" s="161"/>
      <c r="H5903" s="165"/>
      <c r="J5903" s="165"/>
      <c r="L5903" s="165"/>
      <c r="N5903" s="165"/>
      <c r="P5903" s="165"/>
      <c r="R5903" s="165"/>
      <c r="T5903" s="165"/>
      <c r="V5903" s="165"/>
      <c r="X5903" s="165"/>
      <c r="Z5903" s="165"/>
      <c r="AB5903" s="165"/>
      <c r="AD5903" s="165"/>
      <c r="AF5903" s="165"/>
      <c r="AH5903" s="165"/>
      <c r="AJ5903" s="165"/>
      <c r="AL5903" s="165"/>
      <c r="AN5903" s="165"/>
      <c r="AP5903" s="165"/>
      <c r="AR5903" s="165"/>
      <c r="AT5903" s="165"/>
      <c r="AV5903" s="165"/>
      <c r="AX5903" s="165"/>
      <c r="AZ5903" s="165"/>
      <c r="BB5903" s="165"/>
    </row>
    <row r="5904" spans="1:54" s="174" customFormat="1" ht="18.399999999999999" customHeight="1" x14ac:dyDescent="0.3">
      <c r="A5904" s="182"/>
      <c r="B5904" s="160"/>
      <c r="C5904" s="64"/>
      <c r="D5904" s="161"/>
      <c r="E5904" s="161"/>
      <c r="F5904" s="165"/>
      <c r="H5904" s="165"/>
      <c r="J5904" s="165"/>
      <c r="L5904" s="165"/>
      <c r="N5904" s="165"/>
      <c r="P5904" s="165"/>
      <c r="R5904" s="165"/>
      <c r="T5904" s="165"/>
      <c r="V5904" s="165"/>
      <c r="X5904" s="165"/>
      <c r="Z5904" s="165"/>
      <c r="AB5904" s="165"/>
      <c r="AD5904" s="165"/>
      <c r="AF5904" s="165"/>
      <c r="AH5904" s="165"/>
      <c r="AJ5904" s="165"/>
      <c r="AL5904" s="165"/>
      <c r="AN5904" s="165"/>
      <c r="AP5904" s="165"/>
      <c r="AR5904" s="165"/>
      <c r="AT5904" s="165"/>
      <c r="AV5904" s="165"/>
      <c r="AX5904" s="165"/>
      <c r="AZ5904" s="165"/>
      <c r="BB5904" s="165"/>
    </row>
    <row r="5905" spans="1:54" s="174" customFormat="1" ht="18.399999999999999" customHeight="1" x14ac:dyDescent="0.3">
      <c r="A5905" s="200"/>
      <c r="B5905" s="179"/>
      <c r="C5905" s="80"/>
      <c r="D5905" s="161"/>
      <c r="E5905" s="161"/>
      <c r="H5905" s="165"/>
      <c r="J5905" s="165"/>
      <c r="L5905" s="165"/>
      <c r="N5905" s="165"/>
      <c r="P5905" s="165"/>
      <c r="R5905" s="165"/>
      <c r="T5905" s="165"/>
      <c r="V5905" s="165"/>
      <c r="X5905" s="165"/>
      <c r="Z5905" s="165"/>
      <c r="AB5905" s="165"/>
      <c r="AD5905" s="165"/>
      <c r="AF5905" s="165"/>
      <c r="AH5905" s="165"/>
      <c r="AJ5905" s="165"/>
      <c r="AL5905" s="165"/>
      <c r="AN5905" s="165"/>
      <c r="AP5905" s="165"/>
      <c r="AR5905" s="165"/>
      <c r="AT5905" s="165"/>
      <c r="AV5905" s="165"/>
      <c r="AX5905" s="165"/>
      <c r="AZ5905" s="165"/>
      <c r="BB5905" s="165"/>
    </row>
    <row r="5906" spans="1:54" s="174" customFormat="1" ht="18.399999999999999" customHeight="1" x14ac:dyDescent="0.3">
      <c r="A5906" s="182"/>
      <c r="B5906" s="160"/>
      <c r="C5906" s="64"/>
      <c r="D5906" s="161"/>
      <c r="E5906" s="161"/>
      <c r="H5906" s="165"/>
      <c r="J5906" s="165"/>
      <c r="L5906" s="165"/>
      <c r="N5906" s="165"/>
      <c r="P5906" s="165"/>
      <c r="R5906" s="165"/>
      <c r="T5906" s="165"/>
      <c r="V5906" s="165"/>
      <c r="X5906" s="165"/>
      <c r="Z5906" s="165"/>
      <c r="AB5906" s="165"/>
      <c r="AD5906" s="165"/>
      <c r="AF5906" s="165"/>
      <c r="AH5906" s="165"/>
      <c r="AJ5906" s="165"/>
      <c r="AL5906" s="165"/>
      <c r="AN5906" s="165"/>
      <c r="AP5906" s="165"/>
      <c r="AR5906" s="165"/>
      <c r="AT5906" s="165"/>
      <c r="AV5906" s="165"/>
      <c r="AX5906" s="165"/>
      <c r="AZ5906" s="165"/>
      <c r="BB5906" s="165"/>
    </row>
    <row r="5907" spans="1:54" s="174" customFormat="1" ht="18.399999999999999" customHeight="1" x14ac:dyDescent="0.3">
      <c r="A5907" s="182"/>
      <c r="B5907" s="160"/>
      <c r="C5907" s="64"/>
      <c r="D5907" s="161"/>
      <c r="E5907" s="161"/>
      <c r="H5907" s="165"/>
      <c r="J5907" s="165"/>
      <c r="L5907" s="165"/>
      <c r="N5907" s="165"/>
      <c r="P5907" s="165"/>
      <c r="R5907" s="165"/>
      <c r="T5907" s="165"/>
      <c r="V5907" s="165"/>
      <c r="X5907" s="165"/>
      <c r="Z5907" s="165"/>
      <c r="AB5907" s="165"/>
      <c r="AD5907" s="165"/>
      <c r="AF5907" s="165"/>
      <c r="AH5907" s="165"/>
      <c r="AJ5907" s="165"/>
      <c r="AL5907" s="165"/>
      <c r="AN5907" s="165"/>
      <c r="AP5907" s="165"/>
      <c r="AR5907" s="165"/>
      <c r="AT5907" s="165"/>
      <c r="AV5907" s="165"/>
      <c r="AX5907" s="165"/>
      <c r="AZ5907" s="165"/>
      <c r="BB5907" s="165"/>
    </row>
    <row r="5908" spans="1:54" s="174" customFormat="1" ht="18.399999999999999" customHeight="1" x14ac:dyDescent="0.3">
      <c r="A5908" s="182"/>
      <c r="B5908" s="160"/>
      <c r="C5908" s="64"/>
      <c r="D5908" s="161"/>
      <c r="E5908" s="161"/>
      <c r="F5908" s="165"/>
      <c r="H5908" s="165"/>
      <c r="J5908" s="165"/>
      <c r="L5908" s="165"/>
      <c r="N5908" s="165"/>
      <c r="P5908" s="165"/>
      <c r="R5908" s="165"/>
      <c r="T5908" s="165"/>
      <c r="V5908" s="165"/>
      <c r="X5908" s="165"/>
      <c r="Z5908" s="165"/>
      <c r="AB5908" s="165"/>
      <c r="AD5908" s="165"/>
      <c r="AF5908" s="165"/>
      <c r="AH5908" s="165"/>
      <c r="AJ5908" s="165"/>
      <c r="AL5908" s="165"/>
      <c r="AN5908" s="165"/>
      <c r="AP5908" s="165"/>
      <c r="AR5908" s="165"/>
      <c r="AT5908" s="165"/>
      <c r="AV5908" s="165"/>
      <c r="AX5908" s="165"/>
      <c r="AZ5908" s="165"/>
      <c r="BB5908" s="165"/>
    </row>
    <row r="5909" spans="1:54" s="174" customFormat="1" ht="18.399999999999999" customHeight="1" x14ac:dyDescent="0.3">
      <c r="A5909" s="206"/>
      <c r="B5909" s="161"/>
      <c r="C5909" s="89"/>
      <c r="D5909" s="177"/>
      <c r="E5909" s="161"/>
      <c r="F5909" s="165"/>
      <c r="H5909" s="165"/>
      <c r="J5909" s="165"/>
      <c r="L5909" s="165"/>
      <c r="N5909" s="165"/>
      <c r="P5909" s="165"/>
      <c r="R5909" s="165"/>
      <c r="T5909" s="165"/>
      <c r="V5909" s="165"/>
      <c r="X5909" s="165"/>
      <c r="Z5909" s="165"/>
      <c r="AB5909" s="165"/>
      <c r="AD5909" s="165"/>
      <c r="AF5909" s="165"/>
      <c r="AH5909" s="165"/>
      <c r="AJ5909" s="165"/>
      <c r="AL5909" s="165"/>
      <c r="AN5909" s="165"/>
      <c r="AP5909" s="165"/>
      <c r="AR5909" s="165"/>
      <c r="AT5909" s="165"/>
      <c r="AV5909" s="165"/>
      <c r="AX5909" s="165"/>
      <c r="AZ5909" s="165"/>
      <c r="BB5909" s="165"/>
    </row>
    <row r="5910" spans="1:54" s="174" customFormat="1" ht="18.399999999999999" customHeight="1" x14ac:dyDescent="0.3">
      <c r="A5910" s="206"/>
      <c r="B5910" s="161"/>
      <c r="C5910" s="89"/>
      <c r="D5910" s="177"/>
      <c r="E5910" s="161"/>
      <c r="F5910" s="165"/>
      <c r="H5910" s="165"/>
      <c r="J5910" s="165"/>
      <c r="L5910" s="165"/>
      <c r="N5910" s="165"/>
      <c r="P5910" s="165"/>
      <c r="R5910" s="165"/>
      <c r="T5910" s="165"/>
      <c r="V5910" s="165"/>
      <c r="X5910" s="165"/>
      <c r="Z5910" s="165"/>
      <c r="AB5910" s="165"/>
      <c r="AD5910" s="165"/>
      <c r="AF5910" s="165"/>
      <c r="AH5910" s="165"/>
      <c r="AJ5910" s="165"/>
      <c r="AL5910" s="165"/>
      <c r="AN5910" s="165"/>
      <c r="AP5910" s="165"/>
      <c r="AR5910" s="165"/>
      <c r="AT5910" s="165"/>
      <c r="AV5910" s="165"/>
      <c r="AX5910" s="165"/>
      <c r="AZ5910" s="165"/>
      <c r="BB5910" s="165"/>
    </row>
    <row r="5911" spans="1:54" s="174" customFormat="1" ht="18.399999999999999" customHeight="1" x14ac:dyDescent="0.3">
      <c r="A5911" s="182"/>
      <c r="B5911" s="160"/>
      <c r="C5911" s="64"/>
      <c r="D5911" s="161"/>
      <c r="E5911" s="161"/>
      <c r="F5911" s="165"/>
      <c r="H5911" s="165"/>
      <c r="J5911" s="165"/>
      <c r="L5911" s="165"/>
      <c r="N5911" s="165"/>
      <c r="P5911" s="165"/>
      <c r="R5911" s="165"/>
      <c r="T5911" s="165"/>
      <c r="V5911" s="165"/>
      <c r="X5911" s="165"/>
      <c r="Z5911" s="165"/>
      <c r="AB5911" s="165"/>
      <c r="AD5911" s="165"/>
      <c r="AF5911" s="165"/>
      <c r="AH5911" s="165"/>
      <c r="AJ5911" s="165"/>
      <c r="AL5911" s="165"/>
      <c r="AN5911" s="165"/>
      <c r="AP5911" s="165"/>
      <c r="AR5911" s="165"/>
      <c r="AT5911" s="165"/>
      <c r="AV5911" s="165"/>
      <c r="AX5911" s="165"/>
      <c r="AZ5911" s="165"/>
      <c r="BB5911" s="165"/>
    </row>
    <row r="5912" spans="1:54" s="174" customFormat="1" ht="18.399999999999999" customHeight="1" x14ac:dyDescent="0.3">
      <c r="A5912" s="182"/>
      <c r="B5912" s="160"/>
      <c r="C5912" s="64"/>
      <c r="D5912" s="161"/>
      <c r="E5912" s="161"/>
      <c r="F5912" s="165"/>
      <c r="H5912" s="165"/>
      <c r="J5912" s="165"/>
      <c r="L5912" s="165"/>
      <c r="N5912" s="165"/>
      <c r="P5912" s="165"/>
      <c r="R5912" s="165"/>
      <c r="T5912" s="165"/>
      <c r="V5912" s="165"/>
      <c r="X5912" s="165"/>
      <c r="Z5912" s="165"/>
      <c r="AB5912" s="165"/>
      <c r="AD5912" s="165"/>
      <c r="AF5912" s="165"/>
      <c r="AH5912" s="165"/>
      <c r="AJ5912" s="165"/>
      <c r="AL5912" s="165"/>
      <c r="AN5912" s="165"/>
      <c r="AP5912" s="165"/>
      <c r="AR5912" s="165"/>
      <c r="AT5912" s="165"/>
      <c r="AV5912" s="165"/>
      <c r="AX5912" s="165"/>
      <c r="AZ5912" s="165"/>
      <c r="BB5912" s="165"/>
    </row>
    <row r="5913" spans="1:54" s="174" customFormat="1" ht="18.399999999999999" customHeight="1" x14ac:dyDescent="0.3">
      <c r="A5913" s="206"/>
      <c r="B5913" s="161"/>
      <c r="C5913" s="89"/>
      <c r="D5913" s="177"/>
      <c r="E5913" s="161"/>
      <c r="F5913" s="165"/>
      <c r="H5913" s="165"/>
      <c r="J5913" s="165"/>
      <c r="L5913" s="165"/>
      <c r="N5913" s="165"/>
      <c r="P5913" s="165"/>
      <c r="R5913" s="165"/>
      <c r="T5913" s="165"/>
      <c r="V5913" s="165"/>
      <c r="X5913" s="165"/>
      <c r="Z5913" s="165"/>
      <c r="AB5913" s="165"/>
      <c r="AD5913" s="165"/>
      <c r="AF5913" s="165"/>
      <c r="AH5913" s="165"/>
      <c r="AJ5913" s="165"/>
      <c r="AL5913" s="165"/>
      <c r="AN5913" s="165"/>
      <c r="AP5913" s="165"/>
      <c r="AR5913" s="165"/>
      <c r="AT5913" s="165"/>
      <c r="AV5913" s="165"/>
      <c r="AX5913" s="165"/>
      <c r="AZ5913" s="165"/>
      <c r="BB5913" s="165"/>
    </row>
    <row r="5914" spans="1:54" s="174" customFormat="1" ht="18.399999999999999" customHeight="1" x14ac:dyDescent="0.3">
      <c r="A5914" s="182"/>
      <c r="B5914" s="160"/>
      <c r="C5914" s="64"/>
      <c r="D5914" s="161"/>
      <c r="E5914" s="161"/>
      <c r="H5914" s="164"/>
      <c r="J5914" s="164"/>
      <c r="L5914" s="164"/>
      <c r="N5914" s="164"/>
      <c r="P5914" s="164"/>
      <c r="R5914" s="164"/>
      <c r="T5914" s="164"/>
      <c r="V5914" s="164"/>
      <c r="X5914" s="164"/>
      <c r="Z5914" s="164"/>
      <c r="AB5914" s="164"/>
      <c r="AD5914" s="164"/>
      <c r="AF5914" s="164"/>
      <c r="AH5914" s="164"/>
      <c r="AJ5914" s="164"/>
      <c r="AL5914" s="164"/>
      <c r="AN5914" s="164"/>
      <c r="AP5914" s="164"/>
      <c r="AR5914" s="164"/>
      <c r="AT5914" s="164"/>
      <c r="AV5914" s="164"/>
      <c r="AX5914" s="164"/>
      <c r="AZ5914" s="164"/>
      <c r="BB5914" s="164"/>
    </row>
    <row r="5915" spans="1:54" s="174" customFormat="1" ht="18.399999999999999" customHeight="1" x14ac:dyDescent="0.3">
      <c r="A5915" s="182"/>
      <c r="B5915" s="160"/>
      <c r="C5915" s="64"/>
      <c r="D5915" s="161"/>
      <c r="E5915" s="161"/>
      <c r="F5915" s="165"/>
      <c r="H5915" s="165"/>
      <c r="J5915" s="165"/>
      <c r="L5915" s="165"/>
      <c r="N5915" s="165"/>
      <c r="P5915" s="165"/>
      <c r="R5915" s="165"/>
      <c r="T5915" s="165"/>
      <c r="V5915" s="165"/>
      <c r="X5915" s="165"/>
      <c r="Z5915" s="165"/>
      <c r="AB5915" s="165"/>
      <c r="AD5915" s="165"/>
      <c r="AF5915" s="165"/>
      <c r="AH5915" s="165"/>
      <c r="AJ5915" s="165"/>
      <c r="AL5915" s="165"/>
      <c r="AN5915" s="165"/>
      <c r="AP5915" s="165"/>
      <c r="AR5915" s="165"/>
      <c r="AT5915" s="165"/>
      <c r="AV5915" s="165"/>
      <c r="AX5915" s="165"/>
      <c r="AZ5915" s="165"/>
      <c r="BB5915" s="165"/>
    </row>
    <row r="5916" spans="1:54" s="174" customFormat="1" ht="18.399999999999999" customHeight="1" x14ac:dyDescent="0.3">
      <c r="A5916" s="182"/>
      <c r="B5916" s="160"/>
      <c r="C5916" s="64"/>
      <c r="D5916" s="161"/>
      <c r="E5916" s="161"/>
      <c r="H5916" s="165"/>
      <c r="J5916" s="165"/>
      <c r="L5916" s="165"/>
      <c r="N5916" s="165"/>
      <c r="P5916" s="165"/>
      <c r="R5916" s="165"/>
      <c r="T5916" s="165"/>
      <c r="V5916" s="165"/>
      <c r="X5916" s="165"/>
      <c r="Z5916" s="165"/>
      <c r="AB5916" s="165"/>
      <c r="AD5916" s="165"/>
      <c r="AF5916" s="165"/>
      <c r="AH5916" s="165"/>
      <c r="AJ5916" s="165"/>
      <c r="AL5916" s="165"/>
      <c r="AN5916" s="165"/>
      <c r="AP5916" s="165"/>
      <c r="AR5916" s="165"/>
      <c r="AT5916" s="165"/>
      <c r="AV5916" s="165"/>
      <c r="AX5916" s="165"/>
      <c r="AZ5916" s="165"/>
      <c r="BB5916" s="165"/>
    </row>
    <row r="5917" spans="1:54" s="174" customFormat="1" ht="18.399999999999999" customHeight="1" x14ac:dyDescent="0.3">
      <c r="A5917" s="182"/>
      <c r="B5917" s="160"/>
      <c r="C5917" s="64"/>
      <c r="D5917" s="161"/>
      <c r="E5917" s="161"/>
      <c r="H5917" s="165"/>
      <c r="J5917" s="165"/>
      <c r="L5917" s="165"/>
      <c r="N5917" s="165"/>
      <c r="P5917" s="165"/>
      <c r="R5917" s="165"/>
      <c r="T5917" s="165"/>
      <c r="V5917" s="165"/>
      <c r="X5917" s="165"/>
      <c r="Z5917" s="165"/>
      <c r="AB5917" s="165"/>
      <c r="AD5917" s="165"/>
      <c r="AF5917" s="165"/>
      <c r="AH5917" s="165"/>
      <c r="AJ5917" s="165"/>
      <c r="AL5917" s="165"/>
      <c r="AN5917" s="165"/>
      <c r="AP5917" s="165"/>
      <c r="AR5917" s="165"/>
      <c r="AT5917" s="165"/>
      <c r="AV5917" s="165"/>
      <c r="AX5917" s="165"/>
      <c r="AZ5917" s="165"/>
      <c r="BB5917" s="165"/>
    </row>
    <row r="5918" spans="1:54" s="174" customFormat="1" ht="18.399999999999999" customHeight="1" x14ac:dyDescent="0.3">
      <c r="A5918" s="182"/>
      <c r="B5918" s="160"/>
      <c r="C5918" s="64"/>
      <c r="D5918" s="161"/>
      <c r="E5918" s="161"/>
      <c r="H5918" s="165"/>
      <c r="J5918" s="165"/>
      <c r="L5918" s="165"/>
      <c r="N5918" s="165"/>
      <c r="P5918" s="165"/>
      <c r="R5918" s="165"/>
      <c r="T5918" s="165"/>
      <c r="V5918" s="165"/>
      <c r="X5918" s="165"/>
      <c r="Z5918" s="165"/>
      <c r="AB5918" s="165"/>
      <c r="AD5918" s="165"/>
      <c r="AF5918" s="165"/>
      <c r="AH5918" s="165"/>
      <c r="AJ5918" s="165"/>
      <c r="AL5918" s="165"/>
      <c r="AN5918" s="165"/>
      <c r="AP5918" s="165"/>
      <c r="AR5918" s="165"/>
      <c r="AT5918" s="165"/>
      <c r="AV5918" s="165"/>
      <c r="AX5918" s="165"/>
      <c r="AZ5918" s="165"/>
      <c r="BB5918" s="165"/>
    </row>
    <row r="5919" spans="1:54" s="174" customFormat="1" ht="18.399999999999999" customHeight="1" x14ac:dyDescent="0.3">
      <c r="A5919" s="182"/>
      <c r="B5919" s="161"/>
      <c r="C5919" s="89"/>
      <c r="D5919" s="164"/>
      <c r="E5919" s="161"/>
      <c r="H5919" s="165"/>
      <c r="J5919" s="165"/>
      <c r="L5919" s="165"/>
      <c r="N5919" s="165"/>
      <c r="P5919" s="165"/>
      <c r="R5919" s="165"/>
      <c r="T5919" s="165"/>
      <c r="V5919" s="165"/>
      <c r="X5919" s="165"/>
      <c r="Z5919" s="165"/>
      <c r="AB5919" s="165"/>
      <c r="AD5919" s="165"/>
      <c r="AF5919" s="165"/>
      <c r="AH5919" s="165"/>
      <c r="AJ5919" s="165"/>
      <c r="AL5919" s="165"/>
      <c r="AN5919" s="165"/>
      <c r="AP5919" s="165"/>
      <c r="AR5919" s="165"/>
      <c r="AT5919" s="165"/>
      <c r="AV5919" s="165"/>
      <c r="AX5919" s="165"/>
      <c r="AZ5919" s="165"/>
      <c r="BB5919" s="165"/>
    </row>
    <row r="5920" spans="1:54" s="174" customFormat="1" ht="18.399999999999999" customHeight="1" x14ac:dyDescent="0.3">
      <c r="A5920" s="182"/>
      <c r="B5920" s="160"/>
      <c r="C5920" s="64"/>
      <c r="D5920" s="161"/>
      <c r="E5920" s="161"/>
      <c r="H5920" s="165"/>
      <c r="J5920" s="165"/>
      <c r="L5920" s="165"/>
      <c r="N5920" s="165"/>
      <c r="P5920" s="165"/>
      <c r="R5920" s="165"/>
      <c r="T5920" s="165"/>
      <c r="V5920" s="165"/>
      <c r="X5920" s="165"/>
      <c r="Z5920" s="165"/>
      <c r="AB5920" s="165"/>
      <c r="AD5920" s="165"/>
      <c r="AF5920" s="165"/>
      <c r="AH5920" s="165"/>
      <c r="AJ5920" s="165"/>
      <c r="AL5920" s="165"/>
      <c r="AN5920" s="165"/>
      <c r="AP5920" s="165"/>
      <c r="AR5920" s="165"/>
      <c r="AT5920" s="165"/>
      <c r="AV5920" s="165"/>
      <c r="AX5920" s="165"/>
      <c r="AZ5920" s="165"/>
      <c r="BB5920" s="165"/>
    </row>
    <row r="5921" spans="1:54" s="174" customFormat="1" ht="18.399999999999999" customHeight="1" x14ac:dyDescent="0.3">
      <c r="A5921" s="182"/>
      <c r="B5921" s="160"/>
      <c r="C5921" s="64"/>
      <c r="D5921" s="161"/>
      <c r="E5921" s="161"/>
      <c r="H5921" s="178"/>
      <c r="J5921" s="165"/>
      <c r="L5921" s="165"/>
      <c r="N5921" s="165"/>
      <c r="P5921" s="165"/>
      <c r="R5921" s="165"/>
      <c r="T5921" s="165"/>
      <c r="V5921" s="165"/>
      <c r="X5921" s="165"/>
      <c r="Z5921" s="165"/>
      <c r="AB5921" s="165"/>
      <c r="AD5921" s="165"/>
      <c r="AF5921" s="165"/>
      <c r="AH5921" s="165"/>
      <c r="AJ5921" s="165"/>
      <c r="AL5921" s="165"/>
      <c r="AN5921" s="165"/>
      <c r="AP5921" s="165"/>
      <c r="AR5921" s="165"/>
      <c r="AT5921" s="165"/>
      <c r="AV5921" s="165"/>
      <c r="AX5921" s="165"/>
      <c r="AZ5921" s="165"/>
      <c r="BB5921" s="165"/>
    </row>
    <row r="5922" spans="1:54" s="174" customFormat="1" ht="18.399999999999999" customHeight="1" x14ac:dyDescent="0.3">
      <c r="A5922" s="182"/>
      <c r="B5922" s="160"/>
      <c r="C5922" s="64"/>
      <c r="D5922" s="161"/>
      <c r="E5922" s="161"/>
      <c r="F5922" s="165"/>
      <c r="H5922" s="165"/>
      <c r="J5922" s="165"/>
      <c r="L5922" s="165"/>
      <c r="N5922" s="165"/>
      <c r="P5922" s="165"/>
      <c r="R5922" s="165"/>
      <c r="T5922" s="165"/>
      <c r="V5922" s="165"/>
      <c r="X5922" s="165"/>
      <c r="Z5922" s="165"/>
      <c r="AB5922" s="165"/>
      <c r="AD5922" s="165"/>
      <c r="AF5922" s="165"/>
      <c r="AH5922" s="165"/>
      <c r="AJ5922" s="165"/>
      <c r="AL5922" s="165"/>
      <c r="AN5922" s="165"/>
      <c r="AP5922" s="165"/>
      <c r="AR5922" s="165"/>
      <c r="AT5922" s="165"/>
      <c r="AV5922" s="165"/>
      <c r="AX5922" s="165"/>
      <c r="AZ5922" s="165"/>
      <c r="BB5922" s="165"/>
    </row>
    <row r="5923" spans="1:54" s="174" customFormat="1" ht="18.399999999999999" customHeight="1" x14ac:dyDescent="0.3">
      <c r="A5923" s="182"/>
      <c r="B5923" s="160"/>
      <c r="C5923" s="64"/>
      <c r="D5923" s="161"/>
      <c r="E5923" s="161"/>
      <c r="J5923" s="165"/>
      <c r="L5923" s="165"/>
      <c r="N5923" s="165"/>
      <c r="P5923" s="165"/>
      <c r="R5923" s="165"/>
      <c r="T5923" s="165"/>
      <c r="V5923" s="165"/>
      <c r="X5923" s="165"/>
      <c r="Z5923" s="165"/>
      <c r="AB5923" s="165"/>
      <c r="AD5923" s="165"/>
      <c r="AF5923" s="165"/>
      <c r="AH5923" s="165"/>
      <c r="AJ5923" s="165"/>
      <c r="AL5923" s="165"/>
      <c r="AN5923" s="165"/>
      <c r="AP5923" s="165"/>
      <c r="AR5923" s="165"/>
      <c r="AT5923" s="165"/>
      <c r="AV5923" s="165"/>
      <c r="AX5923" s="165"/>
      <c r="AZ5923" s="165"/>
      <c r="BB5923" s="165"/>
    </row>
    <row r="5924" spans="1:54" s="174" customFormat="1" ht="18.399999999999999" customHeight="1" x14ac:dyDescent="0.3">
      <c r="A5924" s="182"/>
      <c r="B5924" s="160"/>
      <c r="C5924" s="64"/>
      <c r="D5924" s="161"/>
      <c r="E5924" s="161"/>
      <c r="F5924" s="165"/>
      <c r="H5924" s="165"/>
      <c r="J5924" s="165"/>
      <c r="L5924" s="165"/>
      <c r="N5924" s="165"/>
      <c r="P5924" s="165"/>
      <c r="R5924" s="165"/>
      <c r="T5924" s="165"/>
      <c r="V5924" s="165"/>
      <c r="X5924" s="165"/>
      <c r="Z5924" s="165"/>
      <c r="AB5924" s="165"/>
      <c r="AD5924" s="165"/>
      <c r="AF5924" s="165"/>
      <c r="AH5924" s="165"/>
      <c r="AJ5924" s="165"/>
      <c r="AL5924" s="165"/>
      <c r="AN5924" s="165"/>
      <c r="AP5924" s="165"/>
      <c r="AR5924" s="165"/>
      <c r="AT5924" s="165"/>
      <c r="AV5924" s="165"/>
      <c r="AX5924" s="165"/>
      <c r="AZ5924" s="165"/>
      <c r="BB5924" s="165"/>
    </row>
    <row r="5925" spans="1:54" s="174" customFormat="1" ht="18.399999999999999" customHeight="1" x14ac:dyDescent="0.3">
      <c r="A5925" s="182"/>
      <c r="B5925" s="161"/>
      <c r="C5925" s="89"/>
      <c r="D5925" s="164"/>
      <c r="E5925" s="161"/>
      <c r="H5925" s="165"/>
      <c r="J5925" s="165"/>
      <c r="L5925" s="165"/>
      <c r="N5925" s="165"/>
      <c r="P5925" s="165"/>
      <c r="R5925" s="165"/>
      <c r="T5925" s="165"/>
      <c r="V5925" s="165"/>
      <c r="X5925" s="165"/>
      <c r="Z5925" s="165"/>
      <c r="AB5925" s="165"/>
      <c r="AD5925" s="165"/>
      <c r="AF5925" s="165"/>
      <c r="AH5925" s="165"/>
      <c r="AJ5925" s="165"/>
      <c r="AL5925" s="165"/>
      <c r="AN5925" s="165"/>
      <c r="AP5925" s="165"/>
      <c r="AR5925" s="165"/>
      <c r="AT5925" s="165"/>
      <c r="AV5925" s="165"/>
      <c r="AX5925" s="165"/>
      <c r="AZ5925" s="165"/>
      <c r="BB5925" s="165"/>
    </row>
    <row r="5926" spans="1:54" s="174" customFormat="1" ht="18.399999999999999" customHeight="1" x14ac:dyDescent="0.3">
      <c r="A5926" s="182"/>
      <c r="B5926" s="160"/>
      <c r="C5926" s="64"/>
      <c r="D5926" s="161"/>
      <c r="E5926" s="161"/>
      <c r="H5926" s="165"/>
      <c r="J5926" s="165"/>
      <c r="L5926" s="165"/>
      <c r="N5926" s="165"/>
      <c r="P5926" s="165"/>
      <c r="R5926" s="165"/>
      <c r="T5926" s="165"/>
      <c r="V5926" s="165"/>
      <c r="X5926" s="165"/>
      <c r="Z5926" s="165"/>
      <c r="AB5926" s="165"/>
      <c r="AD5926" s="165"/>
      <c r="AF5926" s="165"/>
      <c r="AH5926" s="165"/>
      <c r="AJ5926" s="165"/>
      <c r="AL5926" s="165"/>
      <c r="AN5926" s="165"/>
      <c r="AP5926" s="165"/>
      <c r="AR5926" s="165"/>
      <c r="AT5926" s="165"/>
      <c r="AV5926" s="165"/>
      <c r="AX5926" s="165"/>
      <c r="AZ5926" s="165"/>
      <c r="BB5926" s="165"/>
    </row>
    <row r="5927" spans="1:54" s="174" customFormat="1" ht="18.399999999999999" customHeight="1" x14ac:dyDescent="0.3">
      <c r="A5927" s="182"/>
      <c r="B5927" s="160"/>
      <c r="C5927" s="64"/>
      <c r="D5927" s="161"/>
      <c r="E5927" s="161"/>
      <c r="N5927" s="165"/>
      <c r="P5927" s="165"/>
      <c r="R5927" s="165"/>
      <c r="T5927" s="165"/>
      <c r="V5927" s="165"/>
      <c r="X5927" s="165"/>
      <c r="Z5927" s="165"/>
      <c r="AB5927" s="165"/>
      <c r="AD5927" s="165"/>
      <c r="AF5927" s="165"/>
      <c r="AH5927" s="165"/>
      <c r="AJ5927" s="165"/>
      <c r="AL5927" s="165"/>
      <c r="AN5927" s="165"/>
      <c r="AP5927" s="165"/>
      <c r="AR5927" s="165"/>
      <c r="AT5927" s="165"/>
      <c r="AV5927" s="165"/>
      <c r="AX5927" s="165"/>
      <c r="AZ5927" s="165"/>
      <c r="BB5927" s="165"/>
    </row>
    <row r="5928" spans="1:54" s="174" customFormat="1" ht="18.399999999999999" customHeight="1" x14ac:dyDescent="0.3">
      <c r="A5928" s="182"/>
      <c r="B5928" s="160"/>
      <c r="C5928" s="64"/>
      <c r="D5928" s="161"/>
      <c r="E5928" s="161"/>
      <c r="H5928" s="164"/>
      <c r="J5928" s="164"/>
      <c r="L5928" s="164"/>
      <c r="N5928" s="164"/>
      <c r="P5928" s="164"/>
      <c r="R5928" s="164"/>
      <c r="T5928" s="164"/>
      <c r="V5928" s="164"/>
      <c r="X5928" s="164"/>
      <c r="Z5928" s="164"/>
      <c r="AB5928" s="164"/>
      <c r="AD5928" s="164"/>
      <c r="AF5928" s="164"/>
      <c r="AH5928" s="164"/>
      <c r="AJ5928" s="164"/>
      <c r="AL5928" s="164"/>
      <c r="AN5928" s="164"/>
      <c r="AP5928" s="164"/>
      <c r="AR5928" s="164"/>
      <c r="AT5928" s="164"/>
      <c r="AV5928" s="164"/>
      <c r="AX5928" s="164"/>
      <c r="AZ5928" s="164"/>
      <c r="BB5928" s="164"/>
    </row>
    <row r="5929" spans="1:54" s="174" customFormat="1" ht="18.399999999999999" customHeight="1" x14ac:dyDescent="0.3">
      <c r="A5929" s="182"/>
      <c r="B5929" s="160"/>
      <c r="C5929" s="64"/>
      <c r="D5929" s="161"/>
      <c r="E5929" s="161"/>
      <c r="F5929" s="164"/>
      <c r="H5929" s="164"/>
      <c r="J5929" s="164"/>
      <c r="L5929" s="164"/>
      <c r="N5929" s="164"/>
      <c r="P5929" s="164"/>
      <c r="R5929" s="164"/>
      <c r="T5929" s="164"/>
      <c r="V5929" s="164"/>
      <c r="X5929" s="164"/>
      <c r="Z5929" s="164"/>
      <c r="AB5929" s="164"/>
      <c r="AD5929" s="164"/>
      <c r="AF5929" s="164"/>
      <c r="AH5929" s="164"/>
      <c r="AJ5929" s="164"/>
      <c r="AL5929" s="164"/>
      <c r="AN5929" s="164"/>
      <c r="AP5929" s="164"/>
      <c r="AR5929" s="164"/>
      <c r="AT5929" s="164"/>
      <c r="AV5929" s="164"/>
      <c r="AX5929" s="164"/>
      <c r="AZ5929" s="164"/>
      <c r="BB5929" s="164"/>
    </row>
    <row r="5930" spans="1:54" s="174" customFormat="1" ht="18.399999999999999" customHeight="1" x14ac:dyDescent="0.3">
      <c r="A5930" s="182"/>
      <c r="B5930" s="160"/>
      <c r="C5930" s="64"/>
      <c r="D5930" s="161"/>
      <c r="E5930" s="161"/>
      <c r="H5930" s="165"/>
      <c r="J5930" s="165"/>
      <c r="L5930" s="165"/>
      <c r="N5930" s="165"/>
      <c r="P5930" s="165"/>
      <c r="R5930" s="165"/>
      <c r="T5930" s="165"/>
      <c r="V5930" s="165"/>
      <c r="X5930" s="165"/>
      <c r="Z5930" s="165"/>
      <c r="AB5930" s="165"/>
      <c r="AD5930" s="165"/>
      <c r="AF5930" s="165"/>
      <c r="AH5930" s="165"/>
      <c r="AJ5930" s="165"/>
      <c r="AL5930" s="165"/>
      <c r="AN5930" s="165"/>
      <c r="AP5930" s="165"/>
      <c r="AR5930" s="165"/>
      <c r="AT5930" s="165"/>
      <c r="AV5930" s="165"/>
      <c r="AX5930" s="165"/>
      <c r="AZ5930" s="165"/>
      <c r="BB5930" s="165"/>
    </row>
    <row r="5931" spans="1:54" s="174" customFormat="1" ht="18.399999999999999" customHeight="1" x14ac:dyDescent="0.3">
      <c r="A5931" s="207"/>
      <c r="B5931" s="179"/>
      <c r="C5931" s="80"/>
      <c r="D5931" s="161"/>
      <c r="E5931" s="161"/>
      <c r="H5931" s="165"/>
      <c r="J5931" s="165"/>
      <c r="L5931" s="165"/>
      <c r="N5931" s="165"/>
      <c r="P5931" s="165"/>
      <c r="R5931" s="165"/>
      <c r="T5931" s="165"/>
      <c r="V5931" s="165"/>
      <c r="X5931" s="165"/>
      <c r="Z5931" s="165"/>
      <c r="AB5931" s="165"/>
      <c r="AD5931" s="165"/>
      <c r="AF5931" s="165"/>
      <c r="AH5931" s="165"/>
      <c r="AJ5931" s="165"/>
      <c r="AL5931" s="165"/>
      <c r="AN5931" s="165"/>
      <c r="AP5931" s="165"/>
      <c r="AR5931" s="165"/>
      <c r="AT5931" s="165"/>
      <c r="AV5931" s="165"/>
      <c r="AX5931" s="165"/>
      <c r="AZ5931" s="165"/>
      <c r="BB5931" s="165"/>
    </row>
    <row r="5932" spans="1:54" s="174" customFormat="1" ht="18.399999999999999" customHeight="1" x14ac:dyDescent="0.3">
      <c r="A5932" s="182"/>
      <c r="B5932" s="160"/>
      <c r="C5932" s="64"/>
      <c r="D5932" s="161"/>
      <c r="E5932" s="161"/>
      <c r="J5932" s="165"/>
      <c r="L5932" s="165"/>
      <c r="N5932" s="165"/>
      <c r="P5932" s="165"/>
      <c r="R5932" s="165"/>
      <c r="T5932" s="165"/>
      <c r="V5932" s="165"/>
      <c r="X5932" s="165"/>
      <c r="Z5932" s="165"/>
      <c r="AB5932" s="165"/>
      <c r="AD5932" s="165"/>
      <c r="AF5932" s="165"/>
      <c r="AH5932" s="165"/>
      <c r="AJ5932" s="165"/>
      <c r="AL5932" s="165"/>
      <c r="AN5932" s="165"/>
      <c r="AP5932" s="165"/>
      <c r="AR5932" s="165"/>
      <c r="AT5932" s="165"/>
      <c r="AV5932" s="165"/>
      <c r="AX5932" s="165"/>
      <c r="AZ5932" s="165"/>
      <c r="BB5932" s="165"/>
    </row>
    <row r="5933" spans="1:54" s="174" customFormat="1" ht="18.399999999999999" customHeight="1" x14ac:dyDescent="0.3">
      <c r="A5933" s="182"/>
      <c r="B5933" s="160"/>
      <c r="C5933" s="64"/>
      <c r="D5933" s="161"/>
      <c r="E5933" s="161"/>
      <c r="F5933" s="165"/>
      <c r="H5933" s="165"/>
      <c r="J5933" s="165"/>
      <c r="L5933" s="165"/>
      <c r="N5933" s="165"/>
      <c r="P5933" s="165"/>
      <c r="R5933" s="165"/>
      <c r="T5933" s="165"/>
      <c r="V5933" s="165"/>
      <c r="X5933" s="165"/>
      <c r="Z5933" s="165"/>
      <c r="AB5933" s="165"/>
      <c r="AD5933" s="165"/>
      <c r="AF5933" s="165"/>
      <c r="AH5933" s="165"/>
      <c r="AJ5933" s="165"/>
      <c r="AL5933" s="165"/>
      <c r="AN5933" s="165"/>
      <c r="AP5933" s="165"/>
      <c r="AR5933" s="165"/>
      <c r="AT5933" s="165"/>
      <c r="AV5933" s="165"/>
      <c r="AX5933" s="165"/>
      <c r="AZ5933" s="165"/>
      <c r="BB5933" s="165"/>
    </row>
    <row r="5934" spans="1:54" s="174" customFormat="1" ht="18.399999999999999" customHeight="1" x14ac:dyDescent="0.3">
      <c r="A5934" s="182"/>
      <c r="B5934" s="160"/>
      <c r="C5934" s="64"/>
      <c r="D5934" s="161"/>
      <c r="E5934" s="161"/>
      <c r="H5934" s="165"/>
      <c r="J5934" s="165"/>
      <c r="L5934" s="165"/>
      <c r="N5934" s="165"/>
      <c r="P5934" s="165"/>
      <c r="R5934" s="165"/>
      <c r="T5934" s="165"/>
      <c r="V5934" s="165"/>
      <c r="X5934" s="165"/>
      <c r="Z5934" s="165"/>
      <c r="AB5934" s="165"/>
      <c r="AD5934" s="165"/>
      <c r="AF5934" s="165"/>
      <c r="AH5934" s="165"/>
      <c r="AJ5934" s="165"/>
      <c r="AL5934" s="165"/>
      <c r="AN5934" s="165"/>
      <c r="AP5934" s="165"/>
      <c r="AR5934" s="165"/>
      <c r="AT5934" s="165"/>
      <c r="AV5934" s="165"/>
      <c r="AX5934" s="165"/>
      <c r="AZ5934" s="165"/>
      <c r="BB5934" s="165"/>
    </row>
    <row r="5935" spans="1:54" s="174" customFormat="1" ht="18.399999999999999" customHeight="1" x14ac:dyDescent="0.3">
      <c r="A5935" s="182"/>
      <c r="B5935" s="160"/>
      <c r="C5935" s="64"/>
      <c r="D5935" s="161"/>
      <c r="E5935" s="161"/>
      <c r="H5935" s="165"/>
      <c r="J5935" s="165"/>
      <c r="L5935" s="165"/>
      <c r="N5935" s="165"/>
      <c r="P5935" s="165"/>
      <c r="R5935" s="165"/>
      <c r="T5935" s="165"/>
      <c r="V5935" s="165"/>
      <c r="X5935" s="165"/>
      <c r="Z5935" s="165"/>
      <c r="AB5935" s="165"/>
      <c r="AD5935" s="165"/>
      <c r="AF5935" s="165"/>
      <c r="AH5935" s="165"/>
      <c r="AJ5935" s="165"/>
      <c r="AL5935" s="165"/>
      <c r="AN5935" s="165"/>
      <c r="AP5935" s="165"/>
      <c r="AR5935" s="165"/>
      <c r="AT5935" s="165"/>
      <c r="AV5935" s="165"/>
      <c r="AX5935" s="165"/>
      <c r="AZ5935" s="165"/>
      <c r="BB5935" s="165"/>
    </row>
    <row r="5936" spans="1:54" s="174" customFormat="1" ht="18.399999999999999" customHeight="1" x14ac:dyDescent="0.3">
      <c r="A5936" s="182"/>
      <c r="B5936" s="160"/>
      <c r="C5936" s="64"/>
      <c r="D5936" s="161"/>
      <c r="E5936" s="161"/>
      <c r="F5936" s="165"/>
      <c r="H5936" s="165"/>
      <c r="J5936" s="165"/>
      <c r="L5936" s="165"/>
      <c r="N5936" s="165"/>
      <c r="P5936" s="165"/>
      <c r="R5936" s="165"/>
      <c r="T5936" s="165"/>
      <c r="V5936" s="165"/>
      <c r="X5936" s="165"/>
      <c r="Z5936" s="165"/>
      <c r="AB5936" s="165"/>
      <c r="AD5936" s="165"/>
      <c r="AF5936" s="165"/>
      <c r="AH5936" s="165"/>
      <c r="AJ5936" s="165"/>
      <c r="AL5936" s="165"/>
      <c r="AN5936" s="165"/>
      <c r="AP5936" s="165"/>
      <c r="AR5936" s="165"/>
      <c r="AT5936" s="165"/>
      <c r="AV5936" s="165"/>
      <c r="AX5936" s="165"/>
      <c r="AZ5936" s="165"/>
      <c r="BB5936" s="165"/>
    </row>
    <row r="5937" spans="1:54" s="174" customFormat="1" ht="18.399999999999999" customHeight="1" x14ac:dyDescent="0.3">
      <c r="A5937" s="182"/>
      <c r="B5937" s="160"/>
      <c r="C5937" s="64"/>
      <c r="D5937" s="161"/>
      <c r="E5937" s="161"/>
      <c r="L5937" s="165"/>
      <c r="N5937" s="165"/>
      <c r="P5937" s="165"/>
      <c r="R5937" s="165"/>
      <c r="T5937" s="165"/>
      <c r="V5937" s="165"/>
      <c r="X5937" s="165"/>
      <c r="Z5937" s="165"/>
      <c r="AB5937" s="165"/>
      <c r="AD5937" s="165"/>
      <c r="AF5937" s="165"/>
      <c r="AH5937" s="165"/>
      <c r="AJ5937" s="165"/>
      <c r="AL5937" s="165"/>
      <c r="AN5937" s="165"/>
      <c r="AP5937" s="165"/>
      <c r="AR5937" s="165"/>
      <c r="AT5937" s="165"/>
      <c r="AV5937" s="165"/>
      <c r="AX5937" s="165"/>
      <c r="AZ5937" s="165"/>
      <c r="BB5937" s="165"/>
    </row>
    <row r="5938" spans="1:54" s="174" customFormat="1" ht="18.399999999999999" customHeight="1" x14ac:dyDescent="0.3">
      <c r="A5938" s="182"/>
      <c r="B5938" s="160"/>
      <c r="C5938" s="64"/>
      <c r="D5938" s="161"/>
      <c r="E5938" s="161"/>
      <c r="H5938" s="165"/>
      <c r="J5938" s="165"/>
      <c r="L5938" s="165"/>
      <c r="N5938" s="165"/>
      <c r="P5938" s="165"/>
      <c r="R5938" s="165"/>
      <c r="T5938" s="165"/>
      <c r="V5938" s="165"/>
      <c r="X5938" s="165"/>
      <c r="Z5938" s="165"/>
      <c r="AB5938" s="165"/>
      <c r="AD5938" s="165"/>
      <c r="AF5938" s="165"/>
      <c r="AH5938" s="165"/>
      <c r="AJ5938" s="165"/>
      <c r="AL5938" s="165"/>
      <c r="AN5938" s="165"/>
      <c r="AP5938" s="165"/>
      <c r="AR5938" s="165"/>
      <c r="AT5938" s="165"/>
      <c r="AV5938" s="165"/>
      <c r="AX5938" s="165"/>
      <c r="AZ5938" s="165"/>
      <c r="BB5938" s="165"/>
    </row>
    <row r="5939" spans="1:54" s="174" customFormat="1" ht="18.399999999999999" customHeight="1" x14ac:dyDescent="0.3">
      <c r="A5939" s="182"/>
      <c r="B5939" s="160"/>
      <c r="C5939" s="64"/>
      <c r="D5939" s="161"/>
      <c r="E5939" s="161"/>
      <c r="F5939" s="165"/>
      <c r="H5939" s="165"/>
      <c r="J5939" s="165"/>
      <c r="L5939" s="165"/>
      <c r="N5939" s="165"/>
      <c r="P5939" s="165"/>
      <c r="R5939" s="165"/>
      <c r="T5939" s="165"/>
      <c r="V5939" s="165"/>
      <c r="X5939" s="165"/>
      <c r="Z5939" s="165"/>
      <c r="AB5939" s="165"/>
      <c r="AD5939" s="165"/>
      <c r="AF5939" s="165"/>
      <c r="AH5939" s="165"/>
      <c r="AJ5939" s="165"/>
      <c r="AL5939" s="165"/>
      <c r="AN5939" s="165"/>
      <c r="AP5939" s="165"/>
      <c r="AR5939" s="165"/>
      <c r="AT5939" s="165"/>
      <c r="AV5939" s="165"/>
      <c r="AX5939" s="165"/>
      <c r="AZ5939" s="165"/>
      <c r="BB5939" s="165"/>
    </row>
    <row r="5940" spans="1:54" s="174" customFormat="1" ht="18.399999999999999" customHeight="1" x14ac:dyDescent="0.3">
      <c r="A5940" s="206"/>
      <c r="B5940" s="161"/>
      <c r="C5940" s="89"/>
      <c r="D5940" s="177"/>
      <c r="E5940" s="161"/>
      <c r="F5940" s="165"/>
      <c r="H5940" s="165"/>
      <c r="J5940" s="165"/>
      <c r="L5940" s="165"/>
      <c r="N5940" s="165"/>
      <c r="P5940" s="165"/>
      <c r="R5940" s="165"/>
      <c r="T5940" s="165"/>
      <c r="V5940" s="165"/>
      <c r="X5940" s="165"/>
      <c r="Z5940" s="165"/>
      <c r="AB5940" s="165"/>
      <c r="AD5940" s="165"/>
      <c r="AF5940" s="165"/>
      <c r="AH5940" s="165"/>
      <c r="AJ5940" s="165"/>
      <c r="AL5940" s="165"/>
      <c r="AN5940" s="165"/>
      <c r="AP5940" s="165"/>
      <c r="AR5940" s="165"/>
      <c r="AT5940" s="165"/>
      <c r="AV5940" s="165"/>
      <c r="AX5940" s="165"/>
      <c r="AZ5940" s="165"/>
      <c r="BB5940" s="165"/>
    </row>
    <row r="5941" spans="1:54" s="174" customFormat="1" ht="18.399999999999999" customHeight="1" x14ac:dyDescent="0.3">
      <c r="A5941" s="182"/>
      <c r="B5941" s="160"/>
      <c r="C5941" s="64"/>
      <c r="D5941" s="161"/>
      <c r="E5941" s="161"/>
      <c r="H5941" s="165"/>
      <c r="J5941" s="165"/>
      <c r="L5941" s="165"/>
      <c r="N5941" s="165"/>
      <c r="P5941" s="165"/>
      <c r="R5941" s="165"/>
      <c r="T5941" s="165"/>
      <c r="V5941" s="165"/>
      <c r="X5941" s="165"/>
      <c r="Z5941" s="165"/>
      <c r="AB5941" s="165"/>
      <c r="AD5941" s="165"/>
      <c r="AF5941" s="165"/>
      <c r="AH5941" s="165"/>
      <c r="AJ5941" s="165"/>
      <c r="AL5941" s="165"/>
      <c r="AN5941" s="165"/>
      <c r="AP5941" s="165"/>
      <c r="AR5941" s="165"/>
      <c r="AT5941" s="165"/>
      <c r="AV5941" s="165"/>
      <c r="AX5941" s="165"/>
      <c r="AZ5941" s="165"/>
      <c r="BB5941" s="165"/>
    </row>
    <row r="5942" spans="1:54" s="174" customFormat="1" ht="18.399999999999999" customHeight="1" x14ac:dyDescent="0.3">
      <c r="A5942" s="182"/>
      <c r="B5942" s="160"/>
      <c r="C5942" s="64"/>
      <c r="D5942" s="161"/>
      <c r="E5942" s="161"/>
      <c r="H5942" s="165"/>
      <c r="J5942" s="165"/>
      <c r="L5942" s="165"/>
      <c r="N5942" s="165"/>
      <c r="P5942" s="165"/>
      <c r="R5942" s="165"/>
      <c r="T5942" s="165"/>
      <c r="V5942" s="165"/>
      <c r="X5942" s="165"/>
      <c r="Z5942" s="165"/>
      <c r="AB5942" s="165"/>
      <c r="AD5942" s="165"/>
      <c r="AF5942" s="165"/>
      <c r="AH5942" s="165"/>
      <c r="AJ5942" s="165"/>
      <c r="AL5942" s="165"/>
      <c r="AN5942" s="165"/>
      <c r="AP5942" s="165"/>
      <c r="AR5942" s="165"/>
      <c r="AT5942" s="165"/>
      <c r="AV5942" s="165"/>
      <c r="AX5942" s="165"/>
      <c r="AZ5942" s="165"/>
      <c r="BB5942" s="165"/>
    </row>
    <row r="5943" spans="1:54" ht="18.399999999999999" customHeight="1" x14ac:dyDescent="0.3">
      <c r="A5943" s="182"/>
      <c r="B5943" s="160"/>
      <c r="C5943" s="64"/>
      <c r="D5943" s="161"/>
      <c r="F5943" s="174"/>
    </row>
    <row r="5944" spans="1:54" s="174" customFormat="1" ht="18.399999999999999" customHeight="1" x14ac:dyDescent="0.3">
      <c r="A5944" s="200"/>
      <c r="B5944" s="173"/>
      <c r="C5944" s="67"/>
      <c r="D5944" s="161"/>
      <c r="E5944" s="161"/>
      <c r="H5944" s="165"/>
      <c r="J5944" s="165"/>
      <c r="L5944" s="165"/>
      <c r="N5944" s="165"/>
      <c r="P5944" s="165"/>
      <c r="R5944" s="165"/>
      <c r="T5944" s="165"/>
      <c r="V5944" s="165"/>
      <c r="X5944" s="165"/>
      <c r="Z5944" s="165"/>
      <c r="AB5944" s="165"/>
      <c r="AD5944" s="165"/>
      <c r="AF5944" s="165"/>
      <c r="AH5944" s="165"/>
      <c r="AJ5944" s="165"/>
      <c r="AL5944" s="165"/>
      <c r="AN5944" s="165"/>
      <c r="AP5944" s="165"/>
      <c r="AR5944" s="165"/>
      <c r="AT5944" s="165"/>
      <c r="AV5944" s="165"/>
      <c r="AX5944" s="165"/>
      <c r="AZ5944" s="165"/>
      <c r="BB5944" s="165"/>
    </row>
    <row r="5945" spans="1:54" s="174" customFormat="1" ht="18.399999999999999" customHeight="1" x14ac:dyDescent="0.3">
      <c r="A5945" s="182"/>
      <c r="B5945" s="160"/>
      <c r="C5945" s="64"/>
      <c r="D5945" s="161"/>
      <c r="E5945" s="161"/>
      <c r="F5945" s="165"/>
      <c r="H5945" s="165"/>
      <c r="J5945" s="165"/>
      <c r="L5945" s="165"/>
      <c r="N5945" s="165"/>
      <c r="P5945" s="165"/>
      <c r="R5945" s="165"/>
      <c r="T5945" s="165"/>
      <c r="V5945" s="165"/>
      <c r="X5945" s="165"/>
      <c r="Z5945" s="165"/>
      <c r="AB5945" s="165"/>
      <c r="AD5945" s="165"/>
      <c r="AF5945" s="165"/>
      <c r="AH5945" s="165"/>
      <c r="AJ5945" s="165"/>
      <c r="AL5945" s="165"/>
      <c r="AN5945" s="165"/>
      <c r="AP5945" s="165"/>
      <c r="AR5945" s="165"/>
      <c r="AT5945" s="165"/>
      <c r="AV5945" s="165"/>
      <c r="AX5945" s="165"/>
      <c r="AZ5945" s="165"/>
      <c r="BB5945" s="165"/>
    </row>
    <row r="5946" spans="1:54" s="174" customFormat="1" ht="18.399999999999999" customHeight="1" x14ac:dyDescent="0.3">
      <c r="A5946" s="182"/>
      <c r="B5946" s="160"/>
      <c r="C5946" s="64"/>
      <c r="D5946" s="161"/>
      <c r="E5946" s="161"/>
      <c r="H5946" s="165"/>
      <c r="J5946" s="165"/>
      <c r="L5946" s="165"/>
      <c r="N5946" s="165"/>
      <c r="P5946" s="165"/>
      <c r="R5946" s="165"/>
      <c r="T5946" s="165"/>
      <c r="V5946" s="165"/>
      <c r="X5946" s="165"/>
      <c r="Z5946" s="165"/>
      <c r="AB5946" s="165"/>
      <c r="AD5946" s="165"/>
      <c r="AF5946" s="165"/>
      <c r="AH5946" s="165"/>
      <c r="AJ5946" s="165"/>
      <c r="AL5946" s="165"/>
      <c r="AN5946" s="165"/>
      <c r="AP5946" s="165"/>
      <c r="AR5946" s="165"/>
      <c r="AT5946" s="165"/>
      <c r="AV5946" s="165"/>
      <c r="AX5946" s="165"/>
      <c r="AZ5946" s="165"/>
      <c r="BB5946" s="165"/>
    </row>
    <row r="5947" spans="1:54" s="174" customFormat="1" ht="18.399999999999999" customHeight="1" x14ac:dyDescent="0.3">
      <c r="A5947" s="182"/>
      <c r="B5947" s="160"/>
      <c r="C5947" s="64"/>
      <c r="D5947" s="161"/>
      <c r="E5947" s="161"/>
      <c r="H5947" s="165"/>
      <c r="J5947" s="165"/>
      <c r="L5947" s="165"/>
      <c r="N5947" s="165"/>
      <c r="P5947" s="165"/>
      <c r="R5947" s="165"/>
      <c r="T5947" s="165"/>
      <c r="V5947" s="165"/>
      <c r="X5947" s="165"/>
      <c r="Z5947" s="165"/>
      <c r="AB5947" s="165"/>
      <c r="AD5947" s="165"/>
      <c r="AF5947" s="165"/>
      <c r="AH5947" s="165"/>
      <c r="AJ5947" s="165"/>
      <c r="AL5947" s="165"/>
      <c r="AN5947" s="165"/>
      <c r="AP5947" s="165"/>
      <c r="AR5947" s="165"/>
      <c r="AT5947" s="165"/>
      <c r="AV5947" s="165"/>
      <c r="AX5947" s="165"/>
      <c r="AZ5947" s="165"/>
      <c r="BB5947" s="165"/>
    </row>
    <row r="5948" spans="1:54" s="174" customFormat="1" ht="18.399999999999999" customHeight="1" x14ac:dyDescent="0.3">
      <c r="A5948" s="182"/>
      <c r="B5948" s="160"/>
      <c r="C5948" s="64"/>
      <c r="D5948" s="161"/>
      <c r="E5948" s="161"/>
      <c r="F5948" s="165"/>
      <c r="H5948" s="165"/>
      <c r="J5948" s="165"/>
      <c r="L5948" s="165"/>
      <c r="N5948" s="165"/>
      <c r="P5948" s="165"/>
      <c r="R5948" s="165"/>
      <c r="T5948" s="165"/>
      <c r="V5948" s="165"/>
      <c r="X5948" s="165"/>
      <c r="Z5948" s="165"/>
      <c r="AB5948" s="165"/>
      <c r="AD5948" s="165"/>
      <c r="AF5948" s="165"/>
      <c r="AH5948" s="165"/>
      <c r="AJ5948" s="165"/>
      <c r="AL5948" s="165"/>
      <c r="AN5948" s="165"/>
      <c r="AP5948" s="165"/>
      <c r="AR5948" s="165"/>
      <c r="AT5948" s="165"/>
      <c r="AV5948" s="165"/>
      <c r="AX5948" s="165"/>
      <c r="AZ5948" s="165"/>
      <c r="BB5948" s="165"/>
    </row>
    <row r="5949" spans="1:54" s="174" customFormat="1" ht="18.399999999999999" customHeight="1" x14ac:dyDescent="0.3">
      <c r="A5949" s="182"/>
      <c r="B5949" s="160"/>
      <c r="C5949" s="64"/>
      <c r="D5949" s="161"/>
      <c r="E5949" s="161"/>
      <c r="H5949" s="165"/>
      <c r="J5949" s="165"/>
      <c r="L5949" s="165"/>
      <c r="N5949" s="165"/>
      <c r="P5949" s="165"/>
      <c r="R5949" s="165"/>
      <c r="T5949" s="165"/>
      <c r="V5949" s="165"/>
      <c r="X5949" s="165"/>
      <c r="Z5949" s="165"/>
      <c r="AB5949" s="165"/>
      <c r="AD5949" s="165"/>
      <c r="AF5949" s="165"/>
      <c r="AH5949" s="165"/>
      <c r="AJ5949" s="165"/>
      <c r="AL5949" s="165"/>
      <c r="AN5949" s="165"/>
      <c r="AP5949" s="165"/>
      <c r="AR5949" s="165"/>
      <c r="AT5949" s="165"/>
      <c r="AV5949" s="165"/>
      <c r="AX5949" s="165"/>
      <c r="AZ5949" s="165"/>
      <c r="BB5949" s="165"/>
    </row>
    <row r="5950" spans="1:54" s="174" customFormat="1" ht="18.399999999999999" customHeight="1" x14ac:dyDescent="0.3">
      <c r="A5950" s="182"/>
      <c r="B5950" s="160"/>
      <c r="C5950" s="64"/>
      <c r="D5950" s="161"/>
      <c r="E5950" s="161"/>
      <c r="J5950" s="164"/>
      <c r="L5950" s="164"/>
      <c r="N5950" s="164"/>
      <c r="P5950" s="164"/>
      <c r="R5950" s="164"/>
      <c r="T5950" s="164"/>
      <c r="V5950" s="164"/>
      <c r="X5950" s="164"/>
      <c r="Z5950" s="164"/>
      <c r="AB5950" s="164"/>
      <c r="AD5950" s="164"/>
      <c r="AF5950" s="164"/>
      <c r="AH5950" s="164"/>
      <c r="AJ5950" s="164"/>
      <c r="AL5950" s="164"/>
      <c r="AN5950" s="164"/>
      <c r="AP5950" s="164"/>
      <c r="AR5950" s="164"/>
      <c r="AT5950" s="164"/>
      <c r="AV5950" s="164"/>
      <c r="AX5950" s="164"/>
      <c r="AZ5950" s="164"/>
      <c r="BB5950" s="164"/>
    </row>
    <row r="5951" spans="1:54" s="174" customFormat="1" ht="18.399999999999999" customHeight="1" x14ac:dyDescent="0.3">
      <c r="A5951" s="182"/>
      <c r="B5951" s="160"/>
      <c r="C5951" s="64"/>
      <c r="D5951" s="161"/>
      <c r="E5951" s="161"/>
      <c r="H5951" s="165"/>
      <c r="J5951" s="165"/>
      <c r="L5951" s="165"/>
      <c r="N5951" s="165"/>
      <c r="P5951" s="165"/>
      <c r="R5951" s="165"/>
      <c r="T5951" s="165"/>
      <c r="V5951" s="165"/>
      <c r="X5951" s="165"/>
      <c r="Z5951" s="165"/>
      <c r="AB5951" s="165"/>
      <c r="AD5951" s="165"/>
      <c r="AF5951" s="165"/>
      <c r="AH5951" s="165"/>
      <c r="AJ5951" s="165"/>
      <c r="AL5951" s="165"/>
      <c r="AN5951" s="165"/>
      <c r="AP5951" s="165"/>
      <c r="AR5951" s="165"/>
      <c r="AT5951" s="165"/>
      <c r="AV5951" s="165"/>
      <c r="AX5951" s="165"/>
      <c r="AZ5951" s="165"/>
      <c r="BB5951" s="165"/>
    </row>
    <row r="5952" spans="1:54" s="174" customFormat="1" ht="18.399999999999999" customHeight="1" x14ac:dyDescent="0.3">
      <c r="A5952" s="182"/>
      <c r="B5952" s="160"/>
      <c r="C5952" s="64"/>
      <c r="D5952" s="161"/>
      <c r="E5952" s="161"/>
      <c r="F5952" s="165"/>
      <c r="H5952" s="165"/>
      <c r="J5952" s="165"/>
      <c r="L5952" s="165"/>
      <c r="N5952" s="165"/>
      <c r="P5952" s="165"/>
      <c r="R5952" s="165"/>
      <c r="T5952" s="165"/>
      <c r="V5952" s="165"/>
      <c r="X5952" s="165"/>
      <c r="Z5952" s="165"/>
      <c r="AB5952" s="165"/>
      <c r="AD5952" s="165"/>
      <c r="AF5952" s="165"/>
      <c r="AH5952" s="165"/>
      <c r="AJ5952" s="165"/>
      <c r="AL5952" s="165"/>
      <c r="AN5952" s="165"/>
      <c r="AP5952" s="165"/>
      <c r="AR5952" s="165"/>
      <c r="AT5952" s="165"/>
      <c r="AV5952" s="165"/>
      <c r="AX5952" s="165"/>
      <c r="AZ5952" s="165"/>
      <c r="BB5952" s="165"/>
    </row>
    <row r="5953" spans="1:54" s="174" customFormat="1" ht="18.399999999999999" customHeight="1" x14ac:dyDescent="0.3">
      <c r="A5953" s="182"/>
      <c r="B5953" s="160"/>
      <c r="C5953" s="64"/>
      <c r="D5953" s="161"/>
      <c r="E5953" s="161"/>
      <c r="H5953" s="165"/>
      <c r="J5953" s="165"/>
      <c r="L5953" s="165"/>
      <c r="N5953" s="165"/>
      <c r="P5953" s="165"/>
      <c r="R5953" s="165"/>
      <c r="T5953" s="165"/>
      <c r="V5953" s="165"/>
      <c r="X5953" s="165"/>
      <c r="Z5953" s="165"/>
      <c r="AB5953" s="165"/>
      <c r="AD5953" s="165"/>
      <c r="AF5953" s="165"/>
      <c r="AH5953" s="165"/>
      <c r="AJ5953" s="165"/>
      <c r="AL5953" s="165"/>
      <c r="AN5953" s="165"/>
      <c r="AP5953" s="165"/>
      <c r="AR5953" s="165"/>
      <c r="AT5953" s="165"/>
      <c r="AV5953" s="165"/>
      <c r="AX5953" s="165"/>
      <c r="AZ5953" s="165"/>
      <c r="BB5953" s="165"/>
    </row>
    <row r="5954" spans="1:54" ht="18.399999999999999" customHeight="1" x14ac:dyDescent="0.3">
      <c r="A5954" s="182"/>
      <c r="B5954" s="160"/>
      <c r="C5954" s="64"/>
      <c r="D5954" s="161"/>
      <c r="F5954" s="174"/>
      <c r="H5954" s="174"/>
      <c r="J5954" s="174"/>
    </row>
    <row r="5955" spans="1:54" s="174" customFormat="1" ht="18.399999999999999" customHeight="1" x14ac:dyDescent="0.3">
      <c r="A5955" s="182"/>
      <c r="B5955" s="160"/>
      <c r="C5955" s="64"/>
      <c r="D5955" s="161"/>
      <c r="E5955" s="161"/>
      <c r="F5955" s="165"/>
      <c r="H5955" s="165"/>
      <c r="J5955" s="165"/>
      <c r="L5955" s="165"/>
      <c r="N5955" s="165"/>
      <c r="P5955" s="165"/>
      <c r="R5955" s="165"/>
      <c r="T5955" s="165"/>
      <c r="V5955" s="165"/>
      <c r="X5955" s="165"/>
      <c r="Z5955" s="165"/>
      <c r="AB5955" s="165"/>
      <c r="AD5955" s="165"/>
      <c r="AF5955" s="165"/>
      <c r="AH5955" s="165"/>
      <c r="AJ5955" s="165"/>
      <c r="AL5955" s="165"/>
      <c r="AN5955" s="165"/>
      <c r="AP5955" s="165"/>
      <c r="AR5955" s="165"/>
      <c r="AT5955" s="165"/>
      <c r="AV5955" s="165"/>
      <c r="AX5955" s="165"/>
      <c r="AZ5955" s="165"/>
      <c r="BB5955" s="165"/>
    </row>
    <row r="5956" spans="1:54" ht="18.399999999999999" customHeight="1" x14ac:dyDescent="0.3">
      <c r="A5956" s="182"/>
      <c r="B5956" s="160"/>
      <c r="C5956" s="64"/>
      <c r="D5956" s="161"/>
      <c r="F5956" s="174"/>
    </row>
    <row r="5957" spans="1:54" s="174" customFormat="1" ht="18.399999999999999" customHeight="1" x14ac:dyDescent="0.3">
      <c r="A5957" s="182"/>
      <c r="B5957" s="160"/>
      <c r="C5957" s="64"/>
      <c r="D5957" s="161"/>
      <c r="E5957" s="161"/>
      <c r="H5957" s="165"/>
      <c r="J5957" s="165"/>
      <c r="L5957" s="165"/>
      <c r="N5957" s="165"/>
      <c r="P5957" s="165"/>
      <c r="R5957" s="165"/>
      <c r="T5957" s="165"/>
      <c r="V5957" s="165"/>
      <c r="X5957" s="165"/>
      <c r="Z5957" s="165"/>
      <c r="AB5957" s="165"/>
      <c r="AD5957" s="165"/>
      <c r="AF5957" s="165"/>
      <c r="AH5957" s="165"/>
      <c r="AJ5957" s="165"/>
      <c r="AL5957" s="165"/>
      <c r="AN5957" s="165"/>
      <c r="AP5957" s="165"/>
      <c r="AR5957" s="165"/>
      <c r="AT5957" s="165"/>
      <c r="AV5957" s="165"/>
      <c r="AX5957" s="165"/>
      <c r="AZ5957" s="165"/>
      <c r="BB5957" s="165"/>
    </row>
    <row r="5958" spans="1:54" s="174" customFormat="1" ht="18.399999999999999" customHeight="1" x14ac:dyDescent="0.3">
      <c r="A5958" s="200"/>
      <c r="B5958" s="173"/>
      <c r="C5958" s="67"/>
      <c r="D5958" s="161"/>
      <c r="E5958" s="161"/>
      <c r="H5958" s="165"/>
      <c r="J5958" s="165"/>
      <c r="L5958" s="165"/>
      <c r="N5958" s="165"/>
      <c r="P5958" s="165"/>
      <c r="R5958" s="165"/>
      <c r="T5958" s="165"/>
      <c r="V5958" s="165"/>
      <c r="X5958" s="165"/>
      <c r="Z5958" s="165"/>
      <c r="AB5958" s="165"/>
      <c r="AD5958" s="165"/>
      <c r="AF5958" s="165"/>
      <c r="AH5958" s="165"/>
      <c r="AJ5958" s="165"/>
      <c r="AL5958" s="165"/>
      <c r="AN5958" s="165"/>
      <c r="AP5958" s="165"/>
      <c r="AR5958" s="165"/>
      <c r="AT5958" s="165"/>
      <c r="AV5958" s="165"/>
      <c r="AX5958" s="165"/>
      <c r="AZ5958" s="165"/>
      <c r="BB5958" s="165"/>
    </row>
    <row r="5959" spans="1:54" s="174" customFormat="1" ht="18.399999999999999" customHeight="1" x14ac:dyDescent="0.3">
      <c r="A5959" s="206"/>
      <c r="B5959" s="161"/>
      <c r="C5959" s="89"/>
      <c r="D5959" s="177"/>
      <c r="E5959" s="161"/>
      <c r="H5959" s="165"/>
      <c r="J5959" s="165"/>
      <c r="L5959" s="165"/>
      <c r="N5959" s="165"/>
      <c r="P5959" s="165"/>
      <c r="R5959" s="165"/>
      <c r="T5959" s="165"/>
      <c r="V5959" s="165"/>
      <c r="X5959" s="165"/>
      <c r="Z5959" s="165"/>
      <c r="AB5959" s="165"/>
      <c r="AD5959" s="165"/>
      <c r="AF5959" s="165"/>
      <c r="AH5959" s="165"/>
      <c r="AJ5959" s="165"/>
      <c r="AL5959" s="165"/>
      <c r="AN5959" s="165"/>
      <c r="AP5959" s="165"/>
      <c r="AR5959" s="165"/>
      <c r="AT5959" s="165"/>
      <c r="AV5959" s="165"/>
      <c r="AX5959" s="165"/>
      <c r="AZ5959" s="165"/>
      <c r="BB5959" s="165"/>
    </row>
    <row r="5960" spans="1:54" s="174" customFormat="1" ht="18.399999999999999" customHeight="1" x14ac:dyDescent="0.3">
      <c r="A5960" s="206"/>
      <c r="B5960" s="161"/>
      <c r="C5960" s="89"/>
      <c r="D5960" s="177"/>
      <c r="E5960" s="161"/>
      <c r="H5960" s="165"/>
      <c r="J5960" s="165"/>
      <c r="L5960" s="165"/>
      <c r="N5960" s="165"/>
      <c r="P5960" s="165"/>
      <c r="R5960" s="165"/>
      <c r="T5960" s="165"/>
      <c r="V5960" s="165"/>
      <c r="X5960" s="165"/>
      <c r="Z5960" s="165"/>
      <c r="AB5960" s="165"/>
      <c r="AD5960" s="165"/>
      <c r="AF5960" s="165"/>
      <c r="AH5960" s="165"/>
      <c r="AJ5960" s="165"/>
      <c r="AL5960" s="165"/>
      <c r="AN5960" s="165"/>
      <c r="AP5960" s="165"/>
      <c r="AR5960" s="165"/>
      <c r="AT5960" s="165"/>
      <c r="AV5960" s="165"/>
      <c r="AX5960" s="165"/>
      <c r="AZ5960" s="165"/>
      <c r="BB5960" s="165"/>
    </row>
    <row r="5961" spans="1:54" s="174" customFormat="1" ht="18.399999999999999" customHeight="1" x14ac:dyDescent="0.3">
      <c r="A5961" s="182"/>
      <c r="B5961" s="161"/>
      <c r="C5961" s="89"/>
      <c r="D5961" s="164"/>
      <c r="E5961" s="161"/>
      <c r="H5961" s="165"/>
      <c r="J5961" s="165"/>
      <c r="L5961" s="165"/>
      <c r="N5961" s="165"/>
      <c r="P5961" s="165"/>
      <c r="R5961" s="165"/>
      <c r="T5961" s="165"/>
      <c r="V5961" s="165"/>
      <c r="X5961" s="165"/>
      <c r="Z5961" s="165"/>
      <c r="AB5961" s="165"/>
      <c r="AD5961" s="165"/>
      <c r="AF5961" s="165"/>
      <c r="AH5961" s="165"/>
      <c r="AJ5961" s="165"/>
      <c r="AL5961" s="165"/>
      <c r="AN5961" s="165"/>
      <c r="AP5961" s="165"/>
      <c r="AR5961" s="165"/>
      <c r="AT5961" s="165"/>
      <c r="AV5961" s="165"/>
      <c r="AX5961" s="165"/>
      <c r="AZ5961" s="165"/>
      <c r="BB5961" s="165"/>
    </row>
    <row r="5962" spans="1:54" s="174" customFormat="1" ht="18.399999999999999" customHeight="1" x14ac:dyDescent="0.3">
      <c r="A5962" s="182"/>
      <c r="B5962" s="160"/>
      <c r="C5962" s="64"/>
      <c r="D5962" s="161"/>
      <c r="E5962" s="161"/>
      <c r="L5962" s="165"/>
      <c r="N5962" s="165"/>
      <c r="P5962" s="165"/>
      <c r="R5962" s="165"/>
      <c r="T5962" s="165"/>
      <c r="V5962" s="165"/>
      <c r="X5962" s="165"/>
      <c r="Z5962" s="165"/>
      <c r="AB5962" s="165"/>
      <c r="AD5962" s="165"/>
      <c r="AF5962" s="165"/>
      <c r="AH5962" s="165"/>
      <c r="AJ5962" s="165"/>
      <c r="AL5962" s="165"/>
      <c r="AN5962" s="165"/>
      <c r="AP5962" s="165"/>
      <c r="AR5962" s="165"/>
      <c r="AT5962" s="165"/>
      <c r="AV5962" s="165"/>
      <c r="AX5962" s="165"/>
      <c r="AZ5962" s="165"/>
      <c r="BB5962" s="165"/>
    </row>
    <row r="5963" spans="1:54" s="174" customFormat="1" ht="18.399999999999999" customHeight="1" x14ac:dyDescent="0.3">
      <c r="A5963" s="182"/>
      <c r="B5963" s="160"/>
      <c r="C5963" s="64"/>
      <c r="D5963" s="161"/>
      <c r="E5963" s="161"/>
      <c r="F5963" s="165"/>
      <c r="H5963" s="165"/>
      <c r="J5963" s="165"/>
      <c r="L5963" s="165"/>
      <c r="N5963" s="165"/>
      <c r="P5963" s="165"/>
      <c r="R5963" s="165"/>
      <c r="T5963" s="165"/>
      <c r="V5963" s="165"/>
      <c r="X5963" s="165"/>
      <c r="Z5963" s="165"/>
      <c r="AB5963" s="165"/>
      <c r="AD5963" s="165"/>
      <c r="AF5963" s="165"/>
      <c r="AH5963" s="165"/>
      <c r="AJ5963" s="165"/>
      <c r="AL5963" s="165"/>
      <c r="AN5963" s="165"/>
      <c r="AP5963" s="165"/>
      <c r="AR5963" s="165"/>
      <c r="AT5963" s="165"/>
      <c r="AV5963" s="165"/>
      <c r="AX5963" s="165"/>
      <c r="AZ5963" s="165"/>
      <c r="BB5963" s="165"/>
    </row>
    <row r="5964" spans="1:54" s="174" customFormat="1" ht="18.399999999999999" customHeight="1" x14ac:dyDescent="0.3">
      <c r="A5964" s="206"/>
      <c r="B5964" s="161"/>
      <c r="C5964" s="89"/>
      <c r="D5964" s="177"/>
      <c r="E5964" s="161"/>
      <c r="H5964" s="165"/>
      <c r="J5964" s="165"/>
      <c r="L5964" s="165"/>
      <c r="N5964" s="165"/>
      <c r="P5964" s="165"/>
      <c r="R5964" s="165"/>
      <c r="T5964" s="165"/>
      <c r="V5964" s="165"/>
      <c r="X5964" s="165"/>
      <c r="Z5964" s="165"/>
      <c r="AB5964" s="165"/>
      <c r="AD5964" s="165"/>
      <c r="AF5964" s="165"/>
      <c r="AH5964" s="165"/>
      <c r="AJ5964" s="165"/>
      <c r="AL5964" s="165"/>
      <c r="AN5964" s="165"/>
      <c r="AP5964" s="165"/>
      <c r="AR5964" s="165"/>
      <c r="AT5964" s="165"/>
      <c r="AV5964" s="165"/>
      <c r="AX5964" s="165"/>
      <c r="AZ5964" s="165"/>
      <c r="BB5964" s="165"/>
    </row>
    <row r="5965" spans="1:54" s="174" customFormat="1" ht="18.399999999999999" customHeight="1" x14ac:dyDescent="0.3">
      <c r="A5965" s="182"/>
      <c r="B5965" s="160"/>
      <c r="C5965" s="64"/>
      <c r="D5965" s="161"/>
      <c r="E5965" s="161"/>
      <c r="J5965" s="165"/>
      <c r="L5965" s="165"/>
      <c r="N5965" s="165"/>
      <c r="P5965" s="165"/>
      <c r="R5965" s="165"/>
      <c r="T5965" s="165"/>
      <c r="V5965" s="165"/>
      <c r="X5965" s="165"/>
      <c r="Z5965" s="165"/>
      <c r="AB5965" s="165"/>
      <c r="AD5965" s="165"/>
      <c r="AF5965" s="165"/>
      <c r="AH5965" s="165"/>
      <c r="AJ5965" s="165"/>
      <c r="AL5965" s="165"/>
      <c r="AN5965" s="165"/>
      <c r="AP5965" s="165"/>
      <c r="AR5965" s="165"/>
      <c r="AT5965" s="165"/>
      <c r="AV5965" s="165"/>
      <c r="AX5965" s="165"/>
      <c r="AZ5965" s="165"/>
      <c r="BB5965" s="165"/>
    </row>
    <row r="5966" spans="1:54" s="174" customFormat="1" ht="18.399999999999999" customHeight="1" x14ac:dyDescent="0.3">
      <c r="A5966" s="182"/>
      <c r="B5966" s="160"/>
      <c r="C5966" s="64"/>
      <c r="D5966" s="161"/>
      <c r="E5966" s="161"/>
      <c r="H5966" s="164"/>
      <c r="J5966" s="164"/>
      <c r="L5966" s="164"/>
      <c r="N5966" s="164"/>
      <c r="P5966" s="164"/>
      <c r="R5966" s="164"/>
      <c r="T5966" s="164"/>
      <c r="V5966" s="164"/>
      <c r="X5966" s="164"/>
      <c r="Z5966" s="164"/>
      <c r="AB5966" s="164"/>
      <c r="AD5966" s="164"/>
      <c r="AF5966" s="164"/>
      <c r="AH5966" s="164"/>
      <c r="AJ5966" s="164"/>
      <c r="AL5966" s="164"/>
      <c r="AN5966" s="164"/>
      <c r="AP5966" s="164"/>
      <c r="AR5966" s="164"/>
      <c r="AT5966" s="164"/>
      <c r="AV5966" s="164"/>
      <c r="AX5966" s="164"/>
      <c r="AZ5966" s="164"/>
      <c r="BB5966" s="164"/>
    </row>
    <row r="5967" spans="1:54" s="174" customFormat="1" ht="18.399999999999999" customHeight="1" x14ac:dyDescent="0.3">
      <c r="A5967" s="182"/>
      <c r="B5967" s="160"/>
      <c r="C5967" s="64"/>
      <c r="D5967" s="161"/>
      <c r="E5967" s="161"/>
      <c r="F5967" s="165"/>
      <c r="H5967" s="165"/>
      <c r="J5967" s="165"/>
      <c r="L5967" s="165"/>
      <c r="N5967" s="165"/>
      <c r="P5967" s="165"/>
      <c r="R5967" s="165"/>
      <c r="T5967" s="165"/>
      <c r="V5967" s="165"/>
      <c r="X5967" s="165"/>
      <c r="Z5967" s="165"/>
      <c r="AB5967" s="165"/>
      <c r="AD5967" s="165"/>
      <c r="AF5967" s="165"/>
      <c r="AH5967" s="165"/>
      <c r="AJ5967" s="165"/>
      <c r="AL5967" s="165"/>
      <c r="AN5967" s="165"/>
      <c r="AP5967" s="165"/>
      <c r="AR5967" s="165"/>
      <c r="AT5967" s="165"/>
      <c r="AV5967" s="165"/>
      <c r="AX5967" s="165"/>
      <c r="AZ5967" s="165"/>
      <c r="BB5967" s="165"/>
    </row>
    <row r="5968" spans="1:54" s="174" customFormat="1" ht="18.399999999999999" customHeight="1" x14ac:dyDescent="0.3">
      <c r="A5968" s="182"/>
      <c r="B5968" s="160"/>
      <c r="C5968" s="64"/>
      <c r="D5968" s="161"/>
      <c r="E5968" s="161"/>
      <c r="F5968" s="165"/>
      <c r="H5968" s="165"/>
      <c r="J5968" s="165"/>
      <c r="L5968" s="165"/>
      <c r="N5968" s="165"/>
      <c r="P5968" s="165"/>
      <c r="R5968" s="165"/>
      <c r="T5968" s="165"/>
      <c r="V5968" s="165"/>
      <c r="X5968" s="165"/>
      <c r="Z5968" s="165"/>
      <c r="AB5968" s="165"/>
      <c r="AD5968" s="165"/>
      <c r="AF5968" s="165"/>
      <c r="AH5968" s="165"/>
      <c r="AJ5968" s="165"/>
      <c r="AL5968" s="165"/>
      <c r="AN5968" s="165"/>
      <c r="AP5968" s="165"/>
      <c r="AR5968" s="165"/>
      <c r="AT5968" s="165"/>
      <c r="AV5968" s="165"/>
      <c r="AX5968" s="165"/>
      <c r="AZ5968" s="165"/>
      <c r="BB5968" s="165"/>
    </row>
    <row r="5969" spans="1:54" s="174" customFormat="1" ht="18.399999999999999" customHeight="1" x14ac:dyDescent="0.3">
      <c r="A5969" s="182"/>
      <c r="B5969" s="160"/>
      <c r="C5969" s="64"/>
      <c r="D5969" s="161"/>
      <c r="E5969" s="161"/>
      <c r="F5969" s="165"/>
      <c r="H5969" s="165"/>
      <c r="J5969" s="165"/>
      <c r="L5969" s="165"/>
      <c r="N5969" s="165"/>
      <c r="P5969" s="165"/>
      <c r="R5969" s="165"/>
      <c r="T5969" s="165"/>
      <c r="V5969" s="165"/>
      <c r="X5969" s="165"/>
      <c r="Z5969" s="165"/>
      <c r="AB5969" s="165"/>
      <c r="AD5969" s="165"/>
      <c r="AF5969" s="165"/>
      <c r="AH5969" s="165"/>
      <c r="AJ5969" s="165"/>
      <c r="AL5969" s="165"/>
      <c r="AN5969" s="165"/>
      <c r="AP5969" s="165"/>
      <c r="AR5969" s="165"/>
      <c r="AT5969" s="165"/>
      <c r="AV5969" s="165"/>
      <c r="AX5969" s="165"/>
      <c r="AZ5969" s="165"/>
      <c r="BB5969" s="165"/>
    </row>
    <row r="5970" spans="1:54" s="174" customFormat="1" ht="18.399999999999999" customHeight="1" x14ac:dyDescent="0.3">
      <c r="A5970" s="182"/>
      <c r="B5970" s="160"/>
      <c r="C5970" s="64"/>
      <c r="D5970" s="161"/>
      <c r="E5970" s="161"/>
      <c r="H5970" s="165"/>
      <c r="J5970" s="165"/>
      <c r="L5970" s="165"/>
      <c r="N5970" s="165"/>
      <c r="P5970" s="165"/>
      <c r="R5970" s="165"/>
      <c r="T5970" s="165"/>
      <c r="V5970" s="165"/>
      <c r="X5970" s="165"/>
      <c r="Z5970" s="165"/>
      <c r="AB5970" s="165"/>
      <c r="AD5970" s="165"/>
      <c r="AF5970" s="165"/>
      <c r="AH5970" s="165"/>
      <c r="AJ5970" s="165"/>
      <c r="AL5970" s="165"/>
      <c r="AN5970" s="165"/>
      <c r="AP5970" s="165"/>
      <c r="AR5970" s="165"/>
      <c r="AT5970" s="165"/>
      <c r="AV5970" s="165"/>
      <c r="AX5970" s="165"/>
      <c r="AZ5970" s="165"/>
      <c r="BB5970" s="165"/>
    </row>
    <row r="5971" spans="1:54" s="174" customFormat="1" ht="18.399999999999999" customHeight="1" x14ac:dyDescent="0.3">
      <c r="A5971" s="182"/>
      <c r="B5971" s="160"/>
      <c r="C5971" s="64"/>
      <c r="D5971" s="161"/>
      <c r="E5971" s="161"/>
      <c r="H5971" s="165"/>
      <c r="J5971" s="165"/>
      <c r="L5971" s="165"/>
      <c r="N5971" s="165"/>
      <c r="P5971" s="165"/>
      <c r="R5971" s="165"/>
      <c r="T5971" s="165"/>
      <c r="V5971" s="165"/>
      <c r="X5971" s="165"/>
      <c r="Z5971" s="165"/>
      <c r="AB5971" s="165"/>
      <c r="AD5971" s="165"/>
      <c r="AF5971" s="165"/>
      <c r="AH5971" s="165"/>
      <c r="AJ5971" s="165"/>
      <c r="AL5971" s="165"/>
      <c r="AN5971" s="165"/>
      <c r="AP5971" s="165"/>
      <c r="AR5971" s="165"/>
      <c r="AT5971" s="165"/>
      <c r="AV5971" s="165"/>
      <c r="AX5971" s="165"/>
      <c r="AZ5971" s="165"/>
      <c r="BB5971" s="165"/>
    </row>
    <row r="5972" spans="1:54" s="174" customFormat="1" ht="18.399999999999999" customHeight="1" x14ac:dyDescent="0.3">
      <c r="A5972" s="182"/>
      <c r="B5972" s="160"/>
      <c r="C5972" s="64"/>
      <c r="D5972" s="161"/>
      <c r="E5972" s="161"/>
      <c r="F5972" s="165"/>
      <c r="H5972" s="165"/>
      <c r="J5972" s="165"/>
      <c r="L5972" s="165"/>
      <c r="N5972" s="165"/>
      <c r="P5972" s="165"/>
      <c r="R5972" s="165"/>
      <c r="T5972" s="165"/>
      <c r="V5972" s="165"/>
      <c r="X5972" s="165"/>
      <c r="Z5972" s="165"/>
      <c r="AB5972" s="165"/>
      <c r="AD5972" s="165"/>
      <c r="AF5972" s="165"/>
      <c r="AH5972" s="165"/>
      <c r="AJ5972" s="165"/>
      <c r="AL5972" s="165"/>
      <c r="AN5972" s="165"/>
      <c r="AP5972" s="165"/>
      <c r="AR5972" s="165"/>
      <c r="AT5972" s="165"/>
      <c r="AV5972" s="165"/>
      <c r="AX5972" s="165"/>
      <c r="AZ5972" s="165"/>
      <c r="BB5972" s="165"/>
    </row>
    <row r="5973" spans="1:54" s="174" customFormat="1" ht="18.399999999999999" customHeight="1" x14ac:dyDescent="0.3">
      <c r="A5973" s="182"/>
      <c r="B5973" s="160"/>
      <c r="C5973" s="64"/>
      <c r="D5973" s="161"/>
      <c r="E5973" s="161"/>
      <c r="H5973" s="164"/>
      <c r="J5973" s="164"/>
      <c r="L5973" s="164"/>
      <c r="N5973" s="164"/>
      <c r="P5973" s="164"/>
      <c r="R5973" s="164"/>
      <c r="T5973" s="164"/>
      <c r="V5973" s="164"/>
      <c r="X5973" s="164"/>
      <c r="Z5973" s="164"/>
      <c r="AB5973" s="164"/>
      <c r="AD5973" s="164"/>
      <c r="AF5973" s="164"/>
      <c r="AH5973" s="164"/>
      <c r="AJ5973" s="164"/>
      <c r="AL5973" s="164"/>
      <c r="AN5973" s="164"/>
      <c r="AP5973" s="164"/>
      <c r="AR5973" s="164"/>
      <c r="AT5973" s="164"/>
      <c r="AV5973" s="164"/>
      <c r="AX5973" s="164"/>
      <c r="AZ5973" s="164"/>
      <c r="BB5973" s="164"/>
    </row>
    <row r="5974" spans="1:54" s="174" customFormat="1" ht="18.399999999999999" customHeight="1" x14ac:dyDescent="0.3">
      <c r="A5974" s="182"/>
      <c r="B5974" s="160"/>
      <c r="C5974" s="64"/>
      <c r="D5974" s="161"/>
      <c r="E5974" s="161"/>
      <c r="F5974" s="165"/>
      <c r="H5974" s="165"/>
      <c r="J5974" s="165"/>
      <c r="L5974" s="165"/>
      <c r="N5974" s="165"/>
      <c r="P5974" s="165"/>
      <c r="R5974" s="165"/>
      <c r="T5974" s="165"/>
      <c r="V5974" s="165"/>
      <c r="X5974" s="165"/>
      <c r="Z5974" s="165"/>
      <c r="AB5974" s="165"/>
      <c r="AD5974" s="165"/>
      <c r="AF5974" s="165"/>
      <c r="AH5974" s="165"/>
      <c r="AJ5974" s="165"/>
      <c r="AL5974" s="165"/>
      <c r="AN5974" s="165"/>
      <c r="AP5974" s="165"/>
      <c r="AR5974" s="165"/>
      <c r="AT5974" s="165"/>
      <c r="AV5974" s="165"/>
      <c r="AX5974" s="165"/>
      <c r="AZ5974" s="165"/>
      <c r="BB5974" s="165"/>
    </row>
    <row r="5975" spans="1:54" s="174" customFormat="1" ht="18.399999999999999" customHeight="1" x14ac:dyDescent="0.3">
      <c r="A5975" s="206"/>
      <c r="B5975" s="161"/>
      <c r="C5975" s="89"/>
      <c r="D5975" s="177"/>
      <c r="E5975" s="161"/>
      <c r="F5975" s="165"/>
      <c r="H5975" s="165"/>
      <c r="J5975" s="165"/>
      <c r="L5975" s="165"/>
      <c r="N5975" s="165"/>
      <c r="P5975" s="165"/>
      <c r="R5975" s="165"/>
      <c r="T5975" s="165"/>
      <c r="V5975" s="165"/>
      <c r="X5975" s="165"/>
      <c r="Z5975" s="165"/>
      <c r="AB5975" s="165"/>
      <c r="AD5975" s="165"/>
      <c r="AF5975" s="165"/>
      <c r="AH5975" s="165"/>
      <c r="AJ5975" s="165"/>
      <c r="AL5975" s="165"/>
      <c r="AN5975" s="165"/>
      <c r="AP5975" s="165"/>
      <c r="AR5975" s="165"/>
      <c r="AT5975" s="165"/>
      <c r="AV5975" s="165"/>
      <c r="AX5975" s="165"/>
      <c r="AZ5975" s="165"/>
      <c r="BB5975" s="165"/>
    </row>
    <row r="5976" spans="1:54" s="174" customFormat="1" ht="18.399999999999999" customHeight="1" x14ac:dyDescent="0.3">
      <c r="A5976" s="182"/>
      <c r="B5976" s="160"/>
      <c r="C5976" s="64"/>
      <c r="D5976" s="161"/>
      <c r="E5976" s="161"/>
      <c r="J5976" s="165"/>
      <c r="L5976" s="165"/>
      <c r="N5976" s="165"/>
      <c r="P5976" s="165"/>
      <c r="R5976" s="165"/>
      <c r="T5976" s="165"/>
      <c r="V5976" s="165"/>
      <c r="X5976" s="165"/>
      <c r="Z5976" s="165"/>
      <c r="AB5976" s="165"/>
      <c r="AD5976" s="165"/>
      <c r="AF5976" s="165"/>
      <c r="AH5976" s="165"/>
      <c r="AJ5976" s="165"/>
      <c r="AL5976" s="165"/>
      <c r="AN5976" s="165"/>
      <c r="AP5976" s="165"/>
      <c r="AR5976" s="165"/>
      <c r="AT5976" s="165"/>
      <c r="AV5976" s="165"/>
      <c r="AX5976" s="165"/>
      <c r="AZ5976" s="165"/>
      <c r="BB5976" s="165"/>
    </row>
    <row r="5977" spans="1:54" ht="18.399999999999999" customHeight="1" x14ac:dyDescent="0.3">
      <c r="A5977" s="200"/>
      <c r="B5977" s="173"/>
      <c r="C5977" s="67"/>
      <c r="D5977" s="161"/>
      <c r="F5977" s="174"/>
    </row>
    <row r="5978" spans="1:54" ht="18.399999999999999" customHeight="1" x14ac:dyDescent="0.3">
      <c r="A5978" s="200"/>
      <c r="B5978" s="173"/>
      <c r="C5978" s="67"/>
      <c r="D5978" s="161"/>
      <c r="F5978" s="174"/>
    </row>
    <row r="5979" spans="1:54" s="174" customFormat="1" ht="18.399999999999999" customHeight="1" x14ac:dyDescent="0.3">
      <c r="A5979" s="182"/>
      <c r="B5979" s="160"/>
      <c r="C5979" s="64"/>
      <c r="D5979" s="161"/>
      <c r="E5979" s="161"/>
      <c r="H5979" s="165"/>
      <c r="J5979" s="165"/>
      <c r="L5979" s="165"/>
      <c r="N5979" s="165"/>
      <c r="P5979" s="165"/>
      <c r="R5979" s="165"/>
      <c r="T5979" s="165"/>
      <c r="V5979" s="165"/>
      <c r="X5979" s="165"/>
      <c r="Z5979" s="165"/>
      <c r="AB5979" s="165"/>
      <c r="AD5979" s="165"/>
      <c r="AF5979" s="165"/>
      <c r="AH5979" s="165"/>
      <c r="AJ5979" s="165"/>
      <c r="AL5979" s="165"/>
      <c r="AN5979" s="165"/>
      <c r="AP5979" s="165"/>
      <c r="AR5979" s="165"/>
      <c r="AT5979" s="165"/>
      <c r="AV5979" s="165"/>
      <c r="AX5979" s="165"/>
      <c r="AZ5979" s="165"/>
      <c r="BB5979" s="165"/>
    </row>
    <row r="5980" spans="1:54" s="174" customFormat="1" ht="18.399999999999999" customHeight="1" x14ac:dyDescent="0.3">
      <c r="A5980" s="182"/>
      <c r="B5980" s="161"/>
      <c r="C5980" s="89"/>
      <c r="D5980" s="164"/>
      <c r="E5980" s="161"/>
      <c r="H5980" s="165"/>
      <c r="J5980" s="165"/>
      <c r="L5980" s="165"/>
      <c r="N5980" s="165"/>
      <c r="P5980" s="165"/>
      <c r="R5980" s="165"/>
      <c r="T5980" s="165"/>
      <c r="V5980" s="165"/>
      <c r="X5980" s="165"/>
      <c r="Z5980" s="165"/>
      <c r="AB5980" s="165"/>
      <c r="AD5980" s="165"/>
      <c r="AF5980" s="165"/>
      <c r="AH5980" s="165"/>
      <c r="AJ5980" s="165"/>
      <c r="AL5980" s="165"/>
      <c r="AN5980" s="165"/>
      <c r="AP5980" s="165"/>
      <c r="AR5980" s="165"/>
      <c r="AT5980" s="165"/>
      <c r="AV5980" s="165"/>
      <c r="AX5980" s="165"/>
      <c r="AZ5980" s="165"/>
      <c r="BB5980" s="165"/>
    </row>
    <row r="5981" spans="1:54" s="174" customFormat="1" ht="18.399999999999999" customHeight="1" x14ac:dyDescent="0.3">
      <c r="A5981" s="182"/>
      <c r="B5981" s="160"/>
      <c r="C5981" s="64"/>
      <c r="D5981" s="161"/>
      <c r="E5981" s="161"/>
      <c r="F5981" s="165"/>
      <c r="H5981" s="165"/>
      <c r="J5981" s="165"/>
      <c r="L5981" s="165"/>
      <c r="N5981" s="165"/>
      <c r="P5981" s="165"/>
      <c r="R5981" s="165"/>
      <c r="T5981" s="165"/>
      <c r="V5981" s="165"/>
      <c r="X5981" s="165"/>
      <c r="Z5981" s="165"/>
      <c r="AB5981" s="165"/>
      <c r="AD5981" s="165"/>
      <c r="AF5981" s="165"/>
      <c r="AH5981" s="165"/>
      <c r="AJ5981" s="165"/>
      <c r="AL5981" s="165"/>
      <c r="AN5981" s="165"/>
      <c r="AP5981" s="165"/>
      <c r="AR5981" s="165"/>
      <c r="AT5981" s="165"/>
      <c r="AV5981" s="165"/>
      <c r="AX5981" s="165"/>
      <c r="AZ5981" s="165"/>
      <c r="BB5981" s="165"/>
    </row>
    <row r="5982" spans="1:54" s="174" customFormat="1" ht="18.399999999999999" customHeight="1" x14ac:dyDescent="0.3">
      <c r="A5982" s="182"/>
      <c r="B5982" s="160"/>
      <c r="C5982" s="64"/>
      <c r="D5982" s="161"/>
      <c r="E5982" s="161"/>
      <c r="H5982" s="165"/>
      <c r="J5982" s="165"/>
      <c r="L5982" s="165"/>
      <c r="N5982" s="165"/>
      <c r="P5982" s="165"/>
      <c r="R5982" s="165"/>
      <c r="T5982" s="165"/>
      <c r="V5982" s="165"/>
      <c r="X5982" s="165"/>
      <c r="Z5982" s="165"/>
      <c r="AB5982" s="165"/>
      <c r="AD5982" s="165"/>
      <c r="AF5982" s="165"/>
      <c r="AH5982" s="165"/>
      <c r="AJ5982" s="165"/>
      <c r="AL5982" s="165"/>
      <c r="AN5982" s="165"/>
      <c r="AP5982" s="165"/>
      <c r="AR5982" s="165"/>
      <c r="AT5982" s="165"/>
      <c r="AV5982" s="165"/>
      <c r="AX5982" s="165"/>
      <c r="AZ5982" s="165"/>
      <c r="BB5982" s="165"/>
    </row>
    <row r="5983" spans="1:54" s="174" customFormat="1" ht="18.399999999999999" customHeight="1" x14ac:dyDescent="0.3">
      <c r="A5983" s="182"/>
      <c r="B5983" s="160"/>
      <c r="C5983" s="64"/>
      <c r="D5983" s="161"/>
      <c r="E5983" s="161"/>
      <c r="H5983" s="165"/>
      <c r="J5983" s="165"/>
      <c r="L5983" s="165"/>
      <c r="N5983" s="165"/>
      <c r="P5983" s="165"/>
      <c r="R5983" s="165"/>
      <c r="T5983" s="165"/>
      <c r="V5983" s="165"/>
      <c r="X5983" s="165"/>
      <c r="Z5983" s="165"/>
      <c r="AB5983" s="165"/>
      <c r="AD5983" s="165"/>
      <c r="AF5983" s="165"/>
      <c r="AH5983" s="165"/>
      <c r="AJ5983" s="165"/>
      <c r="AL5983" s="165"/>
      <c r="AN5983" s="165"/>
      <c r="AP5983" s="165"/>
      <c r="AR5983" s="165"/>
      <c r="AT5983" s="165"/>
      <c r="AV5983" s="165"/>
      <c r="AX5983" s="165"/>
      <c r="AZ5983" s="165"/>
      <c r="BB5983" s="165"/>
    </row>
    <row r="5984" spans="1:54" s="174" customFormat="1" ht="18.399999999999999" customHeight="1" x14ac:dyDescent="0.3">
      <c r="A5984" s="182"/>
      <c r="B5984" s="160"/>
      <c r="C5984" s="64"/>
      <c r="D5984" s="161"/>
      <c r="E5984" s="161"/>
      <c r="H5984" s="165"/>
      <c r="J5984" s="165"/>
      <c r="L5984" s="165"/>
      <c r="N5984" s="165"/>
      <c r="P5984" s="165"/>
      <c r="R5984" s="165"/>
      <c r="T5984" s="165"/>
      <c r="V5984" s="165"/>
      <c r="X5984" s="165"/>
      <c r="Z5984" s="165"/>
      <c r="AB5984" s="165"/>
      <c r="AD5984" s="165"/>
      <c r="AF5984" s="165"/>
      <c r="AH5984" s="165"/>
      <c r="AJ5984" s="165"/>
      <c r="AL5984" s="165"/>
      <c r="AN5984" s="165"/>
      <c r="AP5984" s="165"/>
      <c r="AR5984" s="165"/>
      <c r="AT5984" s="165"/>
      <c r="AV5984" s="165"/>
      <c r="AX5984" s="165"/>
      <c r="AZ5984" s="165"/>
      <c r="BB5984" s="165"/>
    </row>
    <row r="5985" spans="1:54" s="174" customFormat="1" ht="18.399999999999999" customHeight="1" x14ac:dyDescent="0.3">
      <c r="A5985" s="182"/>
      <c r="B5985" s="160"/>
      <c r="C5985" s="64"/>
      <c r="D5985" s="161"/>
      <c r="E5985" s="161"/>
      <c r="F5985" s="165"/>
      <c r="H5985" s="165"/>
      <c r="J5985" s="165"/>
      <c r="L5985" s="165"/>
      <c r="N5985" s="165"/>
      <c r="P5985" s="165"/>
      <c r="R5985" s="165"/>
      <c r="T5985" s="165"/>
      <c r="V5985" s="165"/>
      <c r="X5985" s="165"/>
      <c r="Z5985" s="165"/>
      <c r="AB5985" s="165"/>
      <c r="AD5985" s="165"/>
      <c r="AF5985" s="165"/>
      <c r="AH5985" s="165"/>
      <c r="AJ5985" s="165"/>
      <c r="AL5985" s="165"/>
      <c r="AN5985" s="165"/>
      <c r="AP5985" s="165"/>
      <c r="AR5985" s="165"/>
      <c r="AT5985" s="165"/>
      <c r="AV5985" s="165"/>
      <c r="AX5985" s="165"/>
      <c r="AZ5985" s="165"/>
      <c r="BB5985" s="165"/>
    </row>
    <row r="5986" spans="1:54" s="174" customFormat="1" ht="18.399999999999999" customHeight="1" x14ac:dyDescent="0.3">
      <c r="A5986" s="182"/>
      <c r="B5986" s="160"/>
      <c r="C5986" s="64"/>
      <c r="D5986" s="161"/>
      <c r="E5986" s="161"/>
      <c r="F5986" s="165"/>
      <c r="H5986" s="165"/>
      <c r="J5986" s="165"/>
      <c r="L5986" s="165"/>
      <c r="N5986" s="165"/>
      <c r="P5986" s="165"/>
      <c r="R5986" s="165"/>
      <c r="T5986" s="165"/>
      <c r="V5986" s="165"/>
      <c r="X5986" s="165"/>
      <c r="Z5986" s="165"/>
      <c r="AB5986" s="165"/>
      <c r="AD5986" s="165"/>
      <c r="AF5986" s="165"/>
      <c r="AH5986" s="165"/>
      <c r="AJ5986" s="165"/>
      <c r="AL5986" s="165"/>
      <c r="AN5986" s="165"/>
      <c r="AP5986" s="165"/>
      <c r="AR5986" s="165"/>
      <c r="AT5986" s="165"/>
      <c r="AV5986" s="165"/>
      <c r="AX5986" s="165"/>
      <c r="AZ5986" s="165"/>
      <c r="BB5986" s="165"/>
    </row>
    <row r="5987" spans="1:54" s="174" customFormat="1" ht="18.399999999999999" customHeight="1" x14ac:dyDescent="0.3">
      <c r="A5987" s="182"/>
      <c r="B5987" s="160"/>
      <c r="C5987" s="64"/>
      <c r="D5987" s="161"/>
      <c r="E5987" s="161"/>
      <c r="F5987" s="165"/>
      <c r="H5987" s="165"/>
      <c r="J5987" s="165"/>
      <c r="L5987" s="165"/>
      <c r="N5987" s="164"/>
      <c r="P5987" s="164"/>
      <c r="R5987" s="165"/>
      <c r="T5987" s="165"/>
      <c r="V5987" s="165"/>
      <c r="X5987" s="165"/>
      <c r="Z5987" s="165"/>
      <c r="AB5987" s="165"/>
      <c r="AD5987" s="165"/>
      <c r="AF5987" s="165"/>
      <c r="AH5987" s="165"/>
      <c r="AJ5987" s="165"/>
      <c r="AL5987" s="165"/>
      <c r="AN5987" s="165"/>
      <c r="AP5987" s="165"/>
      <c r="AR5987" s="165"/>
      <c r="AT5987" s="165"/>
      <c r="AV5987" s="165"/>
      <c r="AX5987" s="165"/>
      <c r="AZ5987" s="165"/>
      <c r="BB5987" s="165"/>
    </row>
    <row r="5988" spans="1:54" s="174" customFormat="1" ht="18.399999999999999" customHeight="1" x14ac:dyDescent="0.3">
      <c r="A5988" s="182"/>
      <c r="B5988" s="160"/>
      <c r="C5988" s="64"/>
      <c r="D5988" s="161"/>
      <c r="E5988" s="161"/>
      <c r="F5988" s="165"/>
      <c r="H5988" s="165"/>
      <c r="J5988" s="165"/>
      <c r="L5988" s="165"/>
      <c r="N5988" s="165"/>
      <c r="P5988" s="165"/>
      <c r="R5988" s="165"/>
      <c r="T5988" s="165"/>
      <c r="V5988" s="165"/>
      <c r="X5988" s="165"/>
      <c r="Z5988" s="165"/>
      <c r="AB5988" s="165"/>
      <c r="AD5988" s="165"/>
      <c r="AF5988" s="165"/>
      <c r="AH5988" s="165"/>
      <c r="AJ5988" s="165"/>
      <c r="AL5988" s="165"/>
      <c r="AN5988" s="165"/>
      <c r="AP5988" s="165"/>
      <c r="AR5988" s="165"/>
      <c r="AT5988" s="165"/>
      <c r="AV5988" s="165"/>
      <c r="AX5988" s="165"/>
      <c r="AZ5988" s="165"/>
      <c r="BB5988" s="165"/>
    </row>
    <row r="5989" spans="1:54" s="174" customFormat="1" ht="18.399999999999999" customHeight="1" x14ac:dyDescent="0.3">
      <c r="A5989" s="182"/>
      <c r="B5989" s="160"/>
      <c r="C5989" s="64"/>
      <c r="D5989" s="161"/>
      <c r="E5989" s="161"/>
      <c r="F5989" s="165"/>
      <c r="H5989" s="165"/>
      <c r="J5989" s="165"/>
      <c r="L5989" s="165"/>
      <c r="N5989" s="165"/>
      <c r="P5989" s="165"/>
      <c r="R5989" s="165"/>
      <c r="T5989" s="165"/>
      <c r="V5989" s="165"/>
      <c r="X5989" s="165"/>
      <c r="Z5989" s="165"/>
      <c r="AB5989" s="165"/>
      <c r="AD5989" s="165"/>
      <c r="AF5989" s="165"/>
      <c r="AH5989" s="165"/>
      <c r="AJ5989" s="165"/>
      <c r="AL5989" s="165"/>
      <c r="AN5989" s="165"/>
      <c r="AP5989" s="165"/>
      <c r="AR5989" s="165"/>
      <c r="AT5989" s="165"/>
      <c r="AV5989" s="165"/>
      <c r="AX5989" s="165"/>
      <c r="AZ5989" s="165"/>
      <c r="BB5989" s="165"/>
    </row>
    <row r="5990" spans="1:54" s="174" customFormat="1" ht="18.399999999999999" customHeight="1" x14ac:dyDescent="0.3">
      <c r="A5990" s="206"/>
      <c r="B5990" s="161"/>
      <c r="C5990" s="89"/>
      <c r="D5990" s="177"/>
      <c r="E5990" s="161"/>
      <c r="H5990" s="165"/>
      <c r="J5990" s="165"/>
      <c r="L5990" s="165"/>
      <c r="N5990" s="165"/>
      <c r="P5990" s="165"/>
      <c r="R5990" s="165"/>
      <c r="T5990" s="165"/>
      <c r="V5990" s="165"/>
      <c r="X5990" s="165"/>
      <c r="Z5990" s="165"/>
      <c r="AB5990" s="165"/>
      <c r="AD5990" s="165"/>
      <c r="AF5990" s="165"/>
      <c r="AH5990" s="165"/>
      <c r="AJ5990" s="165"/>
      <c r="AL5990" s="165"/>
      <c r="AN5990" s="165"/>
      <c r="AP5990" s="165"/>
      <c r="AR5990" s="165"/>
      <c r="AT5990" s="165"/>
      <c r="AV5990" s="165"/>
      <c r="AX5990" s="165"/>
      <c r="AZ5990" s="165"/>
      <c r="BB5990" s="165"/>
    </row>
    <row r="5991" spans="1:54" s="174" customFormat="1" ht="18.399999999999999" customHeight="1" x14ac:dyDescent="0.3">
      <c r="A5991" s="182"/>
      <c r="B5991" s="161"/>
      <c r="C5991" s="89"/>
      <c r="D5991" s="164"/>
      <c r="E5991" s="161"/>
      <c r="H5991" s="165"/>
      <c r="J5991" s="165"/>
      <c r="L5991" s="165"/>
      <c r="N5991" s="165"/>
      <c r="P5991" s="165"/>
      <c r="R5991" s="165"/>
      <c r="T5991" s="165"/>
      <c r="V5991" s="165"/>
      <c r="X5991" s="165"/>
      <c r="Z5991" s="165"/>
      <c r="AB5991" s="165"/>
      <c r="AD5991" s="165"/>
      <c r="AF5991" s="165"/>
      <c r="AH5991" s="165"/>
      <c r="AJ5991" s="165"/>
      <c r="AL5991" s="165"/>
      <c r="AN5991" s="165"/>
      <c r="AP5991" s="165"/>
      <c r="AR5991" s="165"/>
      <c r="AT5991" s="165"/>
      <c r="AV5991" s="165"/>
      <c r="AX5991" s="165"/>
      <c r="AZ5991" s="165"/>
      <c r="BB5991" s="165"/>
    </row>
    <row r="5992" spans="1:54" s="174" customFormat="1" ht="18.399999999999999" customHeight="1" x14ac:dyDescent="0.3">
      <c r="A5992" s="182"/>
      <c r="B5992" s="160"/>
      <c r="C5992" s="64"/>
      <c r="D5992" s="161"/>
      <c r="E5992" s="161"/>
      <c r="H5992" s="165"/>
      <c r="J5992" s="165"/>
      <c r="L5992" s="165"/>
      <c r="N5992" s="165"/>
      <c r="P5992" s="165"/>
      <c r="R5992" s="165"/>
      <c r="T5992" s="165"/>
      <c r="V5992" s="165"/>
      <c r="X5992" s="165"/>
      <c r="Z5992" s="165"/>
      <c r="AB5992" s="165"/>
      <c r="AD5992" s="165"/>
      <c r="AF5992" s="165"/>
      <c r="AH5992" s="165"/>
      <c r="AJ5992" s="165"/>
      <c r="AL5992" s="165"/>
      <c r="AN5992" s="165"/>
      <c r="AP5992" s="165"/>
      <c r="AR5992" s="165"/>
      <c r="AT5992" s="165"/>
      <c r="AV5992" s="165"/>
      <c r="AX5992" s="165"/>
      <c r="AZ5992" s="165"/>
      <c r="BB5992" s="165"/>
    </row>
    <row r="5993" spans="1:54" s="174" customFormat="1" ht="18.399999999999999" customHeight="1" x14ac:dyDescent="0.3">
      <c r="A5993" s="182"/>
      <c r="B5993" s="160"/>
      <c r="C5993" s="64"/>
      <c r="D5993" s="161"/>
      <c r="E5993" s="161"/>
      <c r="H5993" s="165"/>
      <c r="J5993" s="165"/>
      <c r="L5993" s="165"/>
      <c r="N5993" s="165"/>
      <c r="P5993" s="165"/>
      <c r="R5993" s="165"/>
      <c r="T5993" s="165"/>
      <c r="V5993" s="165"/>
      <c r="X5993" s="165"/>
      <c r="Z5993" s="165"/>
      <c r="AB5993" s="165"/>
      <c r="AD5993" s="165"/>
      <c r="AF5993" s="165"/>
      <c r="AH5993" s="165"/>
      <c r="AJ5993" s="165"/>
      <c r="AL5993" s="165"/>
      <c r="AN5993" s="165"/>
      <c r="AP5993" s="165"/>
      <c r="AR5993" s="165"/>
      <c r="AT5993" s="165"/>
      <c r="AV5993" s="165"/>
      <c r="AX5993" s="165"/>
      <c r="AZ5993" s="165"/>
      <c r="BB5993" s="165"/>
    </row>
    <row r="5994" spans="1:54" s="174" customFormat="1" ht="18.399999999999999" customHeight="1" x14ac:dyDescent="0.3">
      <c r="A5994" s="182"/>
      <c r="B5994" s="160"/>
      <c r="C5994" s="64"/>
      <c r="D5994" s="161"/>
      <c r="E5994" s="161"/>
      <c r="H5994" s="165"/>
      <c r="J5994" s="165"/>
      <c r="L5994" s="165"/>
      <c r="N5994" s="165"/>
      <c r="P5994" s="165"/>
      <c r="R5994" s="165"/>
      <c r="T5994" s="165"/>
      <c r="V5994" s="165"/>
      <c r="X5994" s="165"/>
      <c r="Z5994" s="165"/>
      <c r="AB5994" s="165"/>
      <c r="AD5994" s="165"/>
      <c r="AF5994" s="165"/>
      <c r="AH5994" s="165"/>
      <c r="AJ5994" s="165"/>
      <c r="AL5994" s="165"/>
      <c r="AN5994" s="165"/>
      <c r="AP5994" s="165"/>
      <c r="AR5994" s="165"/>
      <c r="AT5994" s="165"/>
      <c r="AV5994" s="165"/>
      <c r="AX5994" s="165"/>
      <c r="AZ5994" s="165"/>
      <c r="BB5994" s="165"/>
    </row>
    <row r="5995" spans="1:54" s="174" customFormat="1" ht="18.399999999999999" customHeight="1" x14ac:dyDescent="0.3">
      <c r="A5995" s="182"/>
      <c r="B5995" s="160"/>
      <c r="C5995" s="64"/>
      <c r="D5995" s="161"/>
      <c r="E5995" s="161"/>
      <c r="F5995" s="165"/>
      <c r="H5995" s="165"/>
      <c r="J5995" s="165"/>
      <c r="L5995" s="165"/>
      <c r="N5995" s="165"/>
      <c r="P5995" s="165"/>
      <c r="R5995" s="165"/>
      <c r="T5995" s="165"/>
      <c r="V5995" s="165"/>
      <c r="X5995" s="165"/>
      <c r="Z5995" s="165"/>
      <c r="AB5995" s="165"/>
      <c r="AD5995" s="165"/>
      <c r="AF5995" s="165"/>
      <c r="AH5995" s="165"/>
      <c r="AJ5995" s="165"/>
      <c r="AL5995" s="165"/>
      <c r="AN5995" s="165"/>
      <c r="AP5995" s="165"/>
      <c r="AR5995" s="165"/>
      <c r="AT5995" s="165"/>
      <c r="AV5995" s="165"/>
      <c r="AX5995" s="165"/>
      <c r="AZ5995" s="165"/>
      <c r="BB5995" s="165"/>
    </row>
    <row r="5996" spans="1:54" s="174" customFormat="1" ht="18.399999999999999" customHeight="1" x14ac:dyDescent="0.3">
      <c r="A5996" s="182"/>
      <c r="B5996" s="160"/>
      <c r="C5996" s="64"/>
      <c r="D5996" s="161"/>
      <c r="E5996" s="161"/>
      <c r="H5996" s="165"/>
      <c r="J5996" s="165"/>
      <c r="L5996" s="165"/>
      <c r="N5996" s="165"/>
      <c r="P5996" s="165"/>
      <c r="R5996" s="165"/>
      <c r="T5996" s="165"/>
      <c r="V5996" s="165"/>
      <c r="X5996" s="165"/>
      <c r="Z5996" s="165"/>
      <c r="AB5996" s="165"/>
      <c r="AD5996" s="165"/>
      <c r="AF5996" s="165"/>
      <c r="AH5996" s="165"/>
      <c r="AJ5996" s="165"/>
      <c r="AL5996" s="165"/>
      <c r="AN5996" s="165"/>
      <c r="AP5996" s="165"/>
      <c r="AR5996" s="165"/>
      <c r="AT5996" s="165"/>
      <c r="AV5996" s="165"/>
      <c r="AX5996" s="165"/>
      <c r="AZ5996" s="165"/>
      <c r="BB5996" s="165"/>
    </row>
    <row r="5997" spans="1:54" s="174" customFormat="1" ht="18.399999999999999" customHeight="1" x14ac:dyDescent="0.3">
      <c r="A5997" s="182"/>
      <c r="B5997" s="160"/>
      <c r="C5997" s="64"/>
      <c r="D5997" s="161"/>
      <c r="E5997" s="161"/>
      <c r="F5997" s="165"/>
      <c r="H5997" s="165"/>
      <c r="J5997" s="165"/>
      <c r="L5997" s="165"/>
      <c r="N5997" s="165"/>
      <c r="P5997" s="165"/>
      <c r="R5997" s="165"/>
      <c r="T5997" s="165"/>
      <c r="V5997" s="165"/>
      <c r="X5997" s="165"/>
      <c r="Z5997" s="165"/>
      <c r="AB5997" s="165"/>
      <c r="AD5997" s="165"/>
      <c r="AF5997" s="165"/>
      <c r="AH5997" s="165"/>
      <c r="AJ5997" s="165"/>
      <c r="AL5997" s="165"/>
      <c r="AN5997" s="165"/>
      <c r="AP5997" s="165"/>
      <c r="AR5997" s="165"/>
      <c r="AT5997" s="165"/>
      <c r="AV5997" s="165"/>
      <c r="AX5997" s="165"/>
      <c r="AZ5997" s="165"/>
      <c r="BB5997" s="165"/>
    </row>
    <row r="5998" spans="1:54" s="174" customFormat="1" ht="18.399999999999999" customHeight="1" x14ac:dyDescent="0.3">
      <c r="A5998" s="182"/>
      <c r="B5998" s="160"/>
      <c r="C5998" s="64"/>
      <c r="D5998" s="161"/>
      <c r="E5998" s="161"/>
      <c r="L5998" s="165"/>
      <c r="N5998" s="165"/>
      <c r="P5998" s="165"/>
      <c r="R5998" s="165"/>
      <c r="T5998" s="165"/>
      <c r="V5998" s="165"/>
      <c r="X5998" s="165"/>
      <c r="Z5998" s="165"/>
      <c r="AB5998" s="165"/>
      <c r="AD5998" s="165"/>
      <c r="AF5998" s="165"/>
      <c r="AH5998" s="165"/>
      <c r="AJ5998" s="165"/>
      <c r="AL5998" s="165"/>
      <c r="AN5998" s="165"/>
      <c r="AP5998" s="165"/>
      <c r="AR5998" s="165"/>
      <c r="AT5998" s="165"/>
      <c r="AV5998" s="165"/>
      <c r="AX5998" s="165"/>
      <c r="AZ5998" s="165"/>
      <c r="BB5998" s="165"/>
    </row>
    <row r="5999" spans="1:54" s="174" customFormat="1" ht="18.399999999999999" customHeight="1" x14ac:dyDescent="0.3">
      <c r="A5999" s="182"/>
      <c r="B5999" s="160"/>
      <c r="C5999" s="64"/>
      <c r="D5999" s="161"/>
      <c r="E5999" s="161"/>
      <c r="H5999" s="165"/>
      <c r="J5999" s="165"/>
      <c r="L5999" s="165"/>
      <c r="N5999" s="165"/>
      <c r="P5999" s="165"/>
      <c r="R5999" s="165"/>
      <c r="T5999" s="165"/>
      <c r="V5999" s="165"/>
      <c r="X5999" s="165"/>
      <c r="Z5999" s="165"/>
      <c r="AB5999" s="165"/>
      <c r="AD5999" s="165"/>
      <c r="AF5999" s="165"/>
      <c r="AH5999" s="165"/>
      <c r="AJ5999" s="165"/>
      <c r="AL5999" s="165"/>
      <c r="AN5999" s="165"/>
      <c r="AP5999" s="165"/>
      <c r="AR5999" s="165"/>
      <c r="AT5999" s="165"/>
      <c r="AV5999" s="165"/>
      <c r="AX5999" s="165"/>
      <c r="AZ5999" s="165"/>
      <c r="BB5999" s="165"/>
    </row>
    <row r="6000" spans="1:54" s="174" customFormat="1" ht="18.399999999999999" customHeight="1" x14ac:dyDescent="0.3">
      <c r="A6000" s="182"/>
      <c r="B6000" s="161"/>
      <c r="C6000" s="89"/>
      <c r="D6000" s="164"/>
      <c r="E6000" s="161"/>
      <c r="H6000" s="165"/>
      <c r="J6000" s="165"/>
      <c r="L6000" s="165"/>
      <c r="N6000" s="165"/>
      <c r="P6000" s="165"/>
      <c r="R6000" s="165"/>
      <c r="T6000" s="165"/>
      <c r="V6000" s="165"/>
      <c r="X6000" s="165"/>
      <c r="Z6000" s="165"/>
      <c r="AB6000" s="165"/>
      <c r="AD6000" s="165"/>
      <c r="AF6000" s="165"/>
      <c r="AH6000" s="165"/>
      <c r="AJ6000" s="165"/>
      <c r="AL6000" s="165"/>
      <c r="AN6000" s="165"/>
      <c r="AP6000" s="165"/>
      <c r="AR6000" s="165"/>
      <c r="AT6000" s="165"/>
      <c r="AV6000" s="165"/>
      <c r="AX6000" s="165"/>
      <c r="AZ6000" s="165"/>
      <c r="BB6000" s="165"/>
    </row>
    <row r="6001" spans="1:54" s="174" customFormat="1" ht="18.399999999999999" customHeight="1" x14ac:dyDescent="0.3">
      <c r="A6001" s="182"/>
      <c r="B6001" s="160"/>
      <c r="C6001" s="64"/>
      <c r="D6001" s="161"/>
      <c r="E6001" s="161"/>
      <c r="F6001" s="165"/>
      <c r="H6001" s="165"/>
      <c r="J6001" s="165"/>
      <c r="L6001" s="165"/>
      <c r="N6001" s="165"/>
      <c r="P6001" s="165"/>
      <c r="R6001" s="165"/>
      <c r="T6001" s="165"/>
      <c r="V6001" s="165"/>
      <c r="X6001" s="165"/>
      <c r="Z6001" s="165"/>
      <c r="AB6001" s="165"/>
      <c r="AD6001" s="165"/>
      <c r="AF6001" s="165"/>
      <c r="AH6001" s="165"/>
      <c r="AJ6001" s="165"/>
      <c r="AL6001" s="165"/>
      <c r="AN6001" s="165"/>
      <c r="AP6001" s="165"/>
      <c r="AR6001" s="165"/>
      <c r="AT6001" s="165"/>
      <c r="AV6001" s="165"/>
      <c r="AX6001" s="165"/>
      <c r="AZ6001" s="165"/>
      <c r="BB6001" s="165"/>
    </row>
    <row r="6002" spans="1:54" s="174" customFormat="1" ht="18.399999999999999" customHeight="1" x14ac:dyDescent="0.3">
      <c r="A6002" s="182"/>
      <c r="B6002" s="160"/>
      <c r="C6002" s="64"/>
      <c r="D6002" s="161"/>
      <c r="E6002" s="161"/>
      <c r="H6002" s="165"/>
      <c r="J6002" s="165"/>
      <c r="L6002" s="165"/>
      <c r="N6002" s="165"/>
      <c r="P6002" s="165"/>
      <c r="R6002" s="165"/>
      <c r="T6002" s="165"/>
      <c r="V6002" s="165"/>
      <c r="X6002" s="165"/>
      <c r="Z6002" s="165"/>
      <c r="AB6002" s="165"/>
      <c r="AD6002" s="165"/>
      <c r="AF6002" s="165"/>
      <c r="AH6002" s="165"/>
      <c r="AJ6002" s="165"/>
      <c r="AL6002" s="165"/>
      <c r="AN6002" s="165"/>
      <c r="AP6002" s="165"/>
      <c r="AR6002" s="165"/>
      <c r="AT6002" s="165"/>
      <c r="AV6002" s="165"/>
      <c r="AX6002" s="165"/>
      <c r="AZ6002" s="165"/>
      <c r="BB6002" s="165"/>
    </row>
    <row r="6003" spans="1:54" s="174" customFormat="1" ht="18.399999999999999" customHeight="1" x14ac:dyDescent="0.3">
      <c r="A6003" s="182"/>
      <c r="B6003" s="160"/>
      <c r="C6003" s="64"/>
      <c r="D6003" s="161"/>
      <c r="E6003" s="161"/>
      <c r="J6003" s="165"/>
      <c r="L6003" s="165"/>
      <c r="N6003" s="165"/>
      <c r="P6003" s="165"/>
      <c r="R6003" s="165"/>
      <c r="T6003" s="165"/>
      <c r="V6003" s="165"/>
      <c r="X6003" s="165"/>
      <c r="Z6003" s="165"/>
      <c r="AB6003" s="165"/>
      <c r="AD6003" s="165"/>
      <c r="AF6003" s="165"/>
      <c r="AH6003" s="165"/>
      <c r="AJ6003" s="165"/>
      <c r="AL6003" s="165"/>
      <c r="AN6003" s="165"/>
      <c r="AP6003" s="165"/>
      <c r="AR6003" s="165"/>
      <c r="AT6003" s="165"/>
      <c r="AV6003" s="165"/>
      <c r="AX6003" s="165"/>
      <c r="AZ6003" s="165"/>
      <c r="BB6003" s="165"/>
    </row>
    <row r="6004" spans="1:54" s="174" customFormat="1" ht="18.399999999999999" customHeight="1" x14ac:dyDescent="0.3">
      <c r="A6004" s="182"/>
      <c r="B6004" s="160"/>
      <c r="C6004" s="64"/>
      <c r="D6004" s="161"/>
      <c r="E6004" s="161"/>
      <c r="F6004" s="165"/>
      <c r="H6004" s="165"/>
      <c r="J6004" s="165"/>
      <c r="L6004" s="165"/>
      <c r="N6004" s="165"/>
      <c r="P6004" s="165"/>
      <c r="R6004" s="165"/>
      <c r="T6004" s="165"/>
      <c r="V6004" s="165"/>
      <c r="X6004" s="165"/>
      <c r="Z6004" s="165"/>
      <c r="AB6004" s="165"/>
      <c r="AD6004" s="165"/>
      <c r="AF6004" s="165"/>
      <c r="AH6004" s="165"/>
      <c r="AJ6004" s="165"/>
      <c r="AL6004" s="165"/>
      <c r="AN6004" s="165"/>
      <c r="AP6004" s="165"/>
      <c r="AR6004" s="165"/>
      <c r="AT6004" s="165"/>
      <c r="AV6004" s="165"/>
      <c r="AX6004" s="165"/>
      <c r="AZ6004" s="165"/>
      <c r="BB6004" s="165"/>
    </row>
    <row r="6005" spans="1:54" s="174" customFormat="1" ht="18.399999999999999" customHeight="1" x14ac:dyDescent="0.3">
      <c r="A6005" s="182"/>
      <c r="B6005" s="160"/>
      <c r="C6005" s="64"/>
      <c r="D6005" s="161"/>
      <c r="E6005" s="161"/>
      <c r="H6005" s="165"/>
      <c r="J6005" s="165"/>
      <c r="L6005" s="165"/>
      <c r="N6005" s="165"/>
      <c r="P6005" s="165"/>
      <c r="R6005" s="165"/>
      <c r="T6005" s="165"/>
      <c r="V6005" s="165"/>
      <c r="X6005" s="165"/>
      <c r="Z6005" s="165"/>
      <c r="AB6005" s="165"/>
      <c r="AD6005" s="165"/>
      <c r="AF6005" s="165"/>
      <c r="AH6005" s="165"/>
      <c r="AJ6005" s="165"/>
      <c r="AL6005" s="165"/>
      <c r="AN6005" s="165"/>
      <c r="AP6005" s="165"/>
      <c r="AR6005" s="165"/>
      <c r="AT6005" s="165"/>
      <c r="AV6005" s="165"/>
      <c r="AX6005" s="165"/>
      <c r="AZ6005" s="165"/>
      <c r="BB6005" s="165"/>
    </row>
    <row r="6006" spans="1:54" s="174" customFormat="1" ht="18.399999999999999" customHeight="1" x14ac:dyDescent="0.3">
      <c r="A6006" s="200"/>
      <c r="B6006" s="173"/>
      <c r="C6006" s="67"/>
      <c r="D6006" s="161"/>
      <c r="E6006" s="161"/>
      <c r="H6006" s="165"/>
      <c r="J6006" s="165"/>
      <c r="L6006" s="165"/>
      <c r="N6006" s="165"/>
      <c r="P6006" s="165"/>
      <c r="R6006" s="165"/>
      <c r="T6006" s="165"/>
      <c r="V6006" s="165"/>
      <c r="X6006" s="165"/>
      <c r="Z6006" s="165"/>
      <c r="AB6006" s="165"/>
      <c r="AD6006" s="165"/>
      <c r="AF6006" s="165"/>
      <c r="AH6006" s="165"/>
      <c r="AJ6006" s="165"/>
      <c r="AL6006" s="165"/>
      <c r="AN6006" s="165"/>
      <c r="AP6006" s="165"/>
      <c r="AR6006" s="165"/>
      <c r="AT6006" s="165"/>
      <c r="AV6006" s="165"/>
      <c r="AX6006" s="165"/>
      <c r="AZ6006" s="165"/>
      <c r="BB6006" s="165"/>
    </row>
    <row r="6007" spans="1:54" s="174" customFormat="1" ht="18.399999999999999" customHeight="1" x14ac:dyDescent="0.3">
      <c r="A6007" s="206"/>
      <c r="B6007" s="161"/>
      <c r="C6007" s="89"/>
      <c r="D6007" s="177"/>
      <c r="E6007" s="161"/>
      <c r="H6007" s="165"/>
      <c r="J6007" s="165"/>
      <c r="L6007" s="165"/>
      <c r="N6007" s="165"/>
      <c r="P6007" s="165"/>
      <c r="R6007" s="165"/>
      <c r="T6007" s="165"/>
      <c r="V6007" s="165"/>
      <c r="X6007" s="165"/>
      <c r="Z6007" s="165"/>
      <c r="AB6007" s="165"/>
      <c r="AD6007" s="165"/>
      <c r="AF6007" s="165"/>
      <c r="AH6007" s="165"/>
      <c r="AJ6007" s="165"/>
      <c r="AL6007" s="165"/>
      <c r="AN6007" s="165"/>
      <c r="AP6007" s="165"/>
      <c r="AR6007" s="165"/>
      <c r="AT6007" s="165"/>
      <c r="AV6007" s="165"/>
      <c r="AX6007" s="165"/>
      <c r="AZ6007" s="165"/>
      <c r="BB6007" s="165"/>
    </row>
    <row r="6008" spans="1:54" s="174" customFormat="1" ht="18.399999999999999" customHeight="1" x14ac:dyDescent="0.3">
      <c r="A6008" s="182"/>
      <c r="B6008" s="160"/>
      <c r="C6008" s="64"/>
      <c r="D6008" s="161"/>
      <c r="E6008" s="161"/>
      <c r="F6008" s="165"/>
      <c r="H6008" s="165"/>
      <c r="J6008" s="165"/>
      <c r="L6008" s="165"/>
      <c r="N6008" s="165"/>
      <c r="P6008" s="165"/>
      <c r="R6008" s="165"/>
      <c r="T6008" s="165"/>
      <c r="V6008" s="165"/>
      <c r="X6008" s="165"/>
      <c r="Z6008" s="165"/>
      <c r="AB6008" s="165"/>
      <c r="AD6008" s="165"/>
      <c r="AF6008" s="165"/>
      <c r="AH6008" s="165"/>
      <c r="AJ6008" s="165"/>
      <c r="AL6008" s="165"/>
      <c r="AN6008" s="165"/>
      <c r="AP6008" s="165"/>
      <c r="AR6008" s="165"/>
      <c r="AT6008" s="165"/>
      <c r="AV6008" s="165"/>
      <c r="AX6008" s="165"/>
      <c r="AZ6008" s="165"/>
      <c r="BB6008" s="165"/>
    </row>
    <row r="6009" spans="1:54" s="174" customFormat="1" ht="18.399999999999999" customHeight="1" x14ac:dyDescent="0.3">
      <c r="A6009" s="182"/>
      <c r="B6009" s="160"/>
      <c r="C6009" s="64"/>
      <c r="D6009" s="161"/>
      <c r="E6009" s="161"/>
      <c r="L6009" s="165"/>
      <c r="N6009" s="165"/>
      <c r="P6009" s="165"/>
      <c r="R6009" s="165"/>
      <c r="T6009" s="165"/>
      <c r="V6009" s="165"/>
      <c r="X6009" s="165"/>
      <c r="Z6009" s="165"/>
      <c r="AB6009" s="165"/>
      <c r="AD6009" s="165"/>
      <c r="AF6009" s="165"/>
      <c r="AH6009" s="165"/>
      <c r="AJ6009" s="165"/>
      <c r="AL6009" s="165"/>
      <c r="AN6009" s="165"/>
      <c r="AP6009" s="165"/>
      <c r="AR6009" s="165"/>
      <c r="AT6009" s="165"/>
      <c r="AV6009" s="165"/>
      <c r="AX6009" s="165"/>
      <c r="AZ6009" s="165"/>
      <c r="BB6009" s="165"/>
    </row>
    <row r="6010" spans="1:54" s="174" customFormat="1" ht="18.399999999999999" customHeight="1" x14ac:dyDescent="0.3">
      <c r="A6010" s="182"/>
      <c r="B6010" s="160"/>
      <c r="C6010" s="64"/>
      <c r="D6010" s="161"/>
      <c r="E6010" s="161"/>
      <c r="H6010" s="165"/>
      <c r="J6010" s="165"/>
      <c r="L6010" s="165"/>
      <c r="N6010" s="165"/>
      <c r="P6010" s="165"/>
      <c r="R6010" s="165"/>
      <c r="T6010" s="165"/>
      <c r="V6010" s="165"/>
      <c r="X6010" s="165"/>
      <c r="Z6010" s="165"/>
      <c r="AB6010" s="165"/>
      <c r="AD6010" s="165"/>
      <c r="AF6010" s="165"/>
      <c r="AH6010" s="165"/>
      <c r="AJ6010" s="165"/>
      <c r="AL6010" s="165"/>
      <c r="AN6010" s="165"/>
      <c r="AP6010" s="165"/>
      <c r="AR6010" s="165"/>
      <c r="AT6010" s="165"/>
      <c r="AV6010" s="165"/>
      <c r="AX6010" s="165"/>
      <c r="AZ6010" s="165"/>
      <c r="BB6010" s="165"/>
    </row>
    <row r="6011" spans="1:54" s="174" customFormat="1" ht="18.399999999999999" customHeight="1" x14ac:dyDescent="0.3">
      <c r="A6011" s="182"/>
      <c r="B6011" s="160"/>
      <c r="C6011" s="64"/>
      <c r="D6011" s="161"/>
      <c r="E6011" s="161"/>
      <c r="F6011" s="165"/>
      <c r="J6011" s="165"/>
      <c r="L6011" s="165"/>
      <c r="N6011" s="165"/>
      <c r="P6011" s="165"/>
      <c r="R6011" s="165"/>
      <c r="T6011" s="165"/>
      <c r="V6011" s="165"/>
      <c r="X6011" s="165"/>
      <c r="Z6011" s="165"/>
      <c r="AB6011" s="165"/>
      <c r="AD6011" s="165"/>
      <c r="AF6011" s="165"/>
      <c r="AH6011" s="165"/>
      <c r="AJ6011" s="165"/>
      <c r="AL6011" s="165"/>
      <c r="AN6011" s="165"/>
      <c r="AP6011" s="165"/>
      <c r="AR6011" s="165"/>
      <c r="AT6011" s="165"/>
      <c r="AV6011" s="165"/>
      <c r="AX6011" s="165"/>
      <c r="AZ6011" s="165"/>
      <c r="BB6011" s="165"/>
    </row>
    <row r="6012" spans="1:54" s="174" customFormat="1" ht="18.399999999999999" customHeight="1" x14ac:dyDescent="0.3">
      <c r="A6012" s="206"/>
      <c r="B6012" s="161"/>
      <c r="C6012" s="89"/>
      <c r="D6012" s="177"/>
      <c r="E6012" s="161"/>
      <c r="F6012" s="165"/>
      <c r="H6012" s="165"/>
      <c r="J6012" s="165"/>
      <c r="L6012" s="165"/>
      <c r="N6012" s="165"/>
      <c r="P6012" s="165"/>
      <c r="R6012" s="165"/>
      <c r="T6012" s="165"/>
      <c r="V6012" s="165"/>
      <c r="X6012" s="165"/>
      <c r="Z6012" s="165"/>
      <c r="AB6012" s="165"/>
      <c r="AD6012" s="165"/>
      <c r="AF6012" s="165"/>
      <c r="AH6012" s="165"/>
      <c r="AJ6012" s="165"/>
      <c r="AL6012" s="165"/>
      <c r="AN6012" s="165"/>
      <c r="AP6012" s="165"/>
      <c r="AR6012" s="165"/>
      <c r="AT6012" s="165"/>
      <c r="AV6012" s="165"/>
      <c r="AX6012" s="165"/>
      <c r="AZ6012" s="165"/>
      <c r="BB6012" s="165"/>
    </row>
    <row r="6013" spans="1:54" s="174" customFormat="1" ht="18.399999999999999" customHeight="1" x14ac:dyDescent="0.3">
      <c r="A6013" s="182"/>
      <c r="B6013" s="160"/>
      <c r="C6013" s="64"/>
      <c r="D6013" s="161"/>
      <c r="E6013" s="161"/>
      <c r="F6013" s="165"/>
      <c r="H6013" s="165"/>
      <c r="J6013" s="165"/>
      <c r="L6013" s="165"/>
      <c r="N6013" s="165"/>
      <c r="P6013" s="165"/>
      <c r="R6013" s="165"/>
      <c r="T6013" s="165"/>
      <c r="V6013" s="165"/>
      <c r="X6013" s="165"/>
      <c r="Z6013" s="165"/>
      <c r="AB6013" s="165"/>
      <c r="AD6013" s="165"/>
      <c r="AF6013" s="165"/>
      <c r="AH6013" s="165"/>
      <c r="AJ6013" s="165"/>
      <c r="AL6013" s="165"/>
      <c r="AN6013" s="165"/>
      <c r="AP6013" s="165"/>
      <c r="AR6013" s="165"/>
      <c r="AT6013" s="165"/>
      <c r="AV6013" s="165"/>
      <c r="AX6013" s="165"/>
      <c r="AZ6013" s="165"/>
      <c r="BB6013" s="165"/>
    </row>
    <row r="6014" spans="1:54" s="174" customFormat="1" ht="18.399999999999999" customHeight="1" x14ac:dyDescent="0.3">
      <c r="A6014" s="200"/>
      <c r="B6014" s="173"/>
      <c r="C6014" s="67"/>
      <c r="D6014" s="161"/>
      <c r="E6014" s="161"/>
      <c r="H6014" s="165"/>
      <c r="J6014" s="165"/>
      <c r="L6014" s="165"/>
      <c r="N6014" s="165"/>
      <c r="P6014" s="165"/>
      <c r="R6014" s="165"/>
      <c r="T6014" s="165"/>
      <c r="V6014" s="165"/>
      <c r="X6014" s="165"/>
      <c r="Z6014" s="165"/>
      <c r="AB6014" s="165"/>
      <c r="AD6014" s="165"/>
      <c r="AF6014" s="165"/>
      <c r="AH6014" s="165"/>
      <c r="AJ6014" s="165"/>
      <c r="AL6014" s="165"/>
      <c r="AN6014" s="165"/>
      <c r="AP6014" s="165"/>
      <c r="AR6014" s="165"/>
      <c r="AT6014" s="165"/>
      <c r="AV6014" s="165"/>
      <c r="AX6014" s="165"/>
      <c r="AZ6014" s="165"/>
      <c r="BB6014" s="165"/>
    </row>
    <row r="6015" spans="1:54" s="174" customFormat="1" ht="18.399999999999999" customHeight="1" x14ac:dyDescent="0.3">
      <c r="A6015" s="182"/>
      <c r="B6015" s="160"/>
      <c r="C6015" s="64"/>
      <c r="D6015" s="161"/>
      <c r="E6015" s="161"/>
      <c r="F6015" s="165"/>
      <c r="H6015" s="165"/>
      <c r="J6015" s="165"/>
      <c r="L6015" s="165"/>
      <c r="N6015" s="165"/>
      <c r="P6015" s="165"/>
      <c r="R6015" s="165"/>
      <c r="T6015" s="165"/>
      <c r="V6015" s="165"/>
      <c r="X6015" s="165"/>
      <c r="Z6015" s="165"/>
      <c r="AB6015" s="165"/>
      <c r="AD6015" s="165"/>
      <c r="AF6015" s="165"/>
      <c r="AH6015" s="165"/>
      <c r="AJ6015" s="165"/>
      <c r="AL6015" s="165"/>
      <c r="AN6015" s="165"/>
      <c r="AP6015" s="165"/>
      <c r="AR6015" s="165"/>
      <c r="AT6015" s="165"/>
      <c r="AV6015" s="165"/>
      <c r="AX6015" s="165"/>
      <c r="AZ6015" s="165"/>
      <c r="BB6015" s="165"/>
    </row>
    <row r="6016" spans="1:54" ht="18.399999999999999" customHeight="1" x14ac:dyDescent="0.3">
      <c r="A6016" s="182"/>
      <c r="B6016" s="160"/>
      <c r="C6016" s="64"/>
      <c r="D6016" s="161"/>
    </row>
    <row r="6017" spans="1:54" s="174" customFormat="1" ht="18.399999999999999" customHeight="1" x14ac:dyDescent="0.3">
      <c r="A6017" s="182"/>
      <c r="B6017" s="160"/>
      <c r="C6017" s="64"/>
      <c r="D6017" s="161"/>
      <c r="E6017" s="161"/>
      <c r="F6017" s="165"/>
      <c r="H6017" s="165"/>
      <c r="J6017" s="165"/>
      <c r="L6017" s="165"/>
      <c r="N6017" s="165"/>
      <c r="P6017" s="165"/>
      <c r="R6017" s="165"/>
      <c r="T6017" s="165"/>
      <c r="V6017" s="165"/>
      <c r="X6017" s="165"/>
      <c r="Z6017" s="165"/>
      <c r="AB6017" s="165"/>
      <c r="AD6017" s="165"/>
      <c r="AF6017" s="165"/>
      <c r="AH6017" s="165"/>
      <c r="AJ6017" s="165"/>
      <c r="AL6017" s="165"/>
      <c r="AN6017" s="165"/>
      <c r="AP6017" s="165"/>
      <c r="AR6017" s="165"/>
      <c r="AT6017" s="165"/>
      <c r="AV6017" s="165"/>
      <c r="AX6017" s="165"/>
      <c r="AZ6017" s="165"/>
      <c r="BB6017" s="165"/>
    </row>
    <row r="6018" spans="1:54" ht="18.399999999999999" customHeight="1" x14ac:dyDescent="0.3">
      <c r="A6018" s="200"/>
      <c r="B6018" s="173"/>
      <c r="C6018" s="67"/>
      <c r="D6018" s="161"/>
      <c r="F6018" s="174"/>
      <c r="H6018" s="174"/>
      <c r="J6018" s="174"/>
      <c r="L6018" s="174"/>
      <c r="N6018" s="174"/>
    </row>
    <row r="6019" spans="1:54" ht="18.399999999999999" customHeight="1" x14ac:dyDescent="0.3">
      <c r="A6019" s="200"/>
      <c r="F6019" s="174"/>
      <c r="H6019" s="174"/>
    </row>
    <row r="6020" spans="1:54" s="174" customFormat="1" ht="18.399999999999999" customHeight="1" x14ac:dyDescent="0.3">
      <c r="A6020" s="182"/>
      <c r="B6020" s="160"/>
      <c r="C6020" s="64"/>
      <c r="D6020" s="161"/>
      <c r="E6020" s="161"/>
      <c r="H6020" s="165"/>
      <c r="J6020" s="165"/>
      <c r="L6020" s="165"/>
      <c r="N6020" s="165"/>
      <c r="P6020" s="165"/>
      <c r="R6020" s="165"/>
      <c r="T6020" s="165"/>
      <c r="V6020" s="165"/>
      <c r="X6020" s="165"/>
      <c r="Z6020" s="165"/>
      <c r="AB6020" s="165"/>
      <c r="AD6020" s="165"/>
      <c r="AF6020" s="165"/>
      <c r="AH6020" s="165"/>
      <c r="AJ6020" s="165"/>
      <c r="AL6020" s="165"/>
      <c r="AN6020" s="165"/>
      <c r="AP6020" s="165"/>
      <c r="AR6020" s="165"/>
      <c r="AT6020" s="165"/>
      <c r="AV6020" s="165"/>
      <c r="AX6020" s="165"/>
      <c r="AZ6020" s="165"/>
      <c r="BB6020" s="165"/>
    </row>
    <row r="6021" spans="1:54" s="174" customFormat="1" ht="18.399999999999999" customHeight="1" x14ac:dyDescent="0.3">
      <c r="A6021" s="182"/>
      <c r="B6021" s="160"/>
      <c r="C6021" s="64"/>
      <c r="D6021" s="161"/>
      <c r="E6021" s="161"/>
      <c r="F6021" s="165"/>
      <c r="H6021" s="165"/>
      <c r="J6021" s="165"/>
      <c r="L6021" s="165"/>
      <c r="N6021" s="165"/>
      <c r="P6021" s="165"/>
      <c r="R6021" s="165"/>
      <c r="T6021" s="165"/>
      <c r="V6021" s="165"/>
      <c r="X6021" s="165"/>
      <c r="Z6021" s="165"/>
      <c r="AB6021" s="165"/>
      <c r="AD6021" s="165"/>
      <c r="AF6021" s="165"/>
      <c r="AH6021" s="165"/>
      <c r="AJ6021" s="165"/>
      <c r="AL6021" s="165"/>
      <c r="AN6021" s="165"/>
      <c r="AP6021" s="165"/>
      <c r="AR6021" s="165"/>
      <c r="AT6021" s="165"/>
      <c r="AV6021" s="165"/>
      <c r="AX6021" s="165"/>
      <c r="AZ6021" s="165"/>
      <c r="BB6021" s="165"/>
    </row>
    <row r="6022" spans="1:54" s="174" customFormat="1" ht="18.399999999999999" customHeight="1" x14ac:dyDescent="0.3">
      <c r="A6022" s="182"/>
      <c r="B6022" s="161"/>
      <c r="C6022" s="89"/>
      <c r="D6022" s="164"/>
      <c r="E6022" s="161"/>
      <c r="H6022" s="165"/>
      <c r="J6022" s="165"/>
      <c r="L6022" s="165"/>
      <c r="N6022" s="165"/>
      <c r="P6022" s="165"/>
      <c r="R6022" s="165"/>
      <c r="T6022" s="165"/>
      <c r="V6022" s="165"/>
      <c r="X6022" s="165"/>
      <c r="Z6022" s="165"/>
      <c r="AB6022" s="165"/>
      <c r="AD6022" s="165"/>
      <c r="AF6022" s="165"/>
      <c r="AH6022" s="165"/>
      <c r="AJ6022" s="165"/>
      <c r="AL6022" s="165"/>
      <c r="AN6022" s="165"/>
      <c r="AP6022" s="165"/>
      <c r="AR6022" s="165"/>
      <c r="AT6022" s="165"/>
      <c r="AV6022" s="165"/>
      <c r="AX6022" s="165"/>
      <c r="AZ6022" s="165"/>
      <c r="BB6022" s="165"/>
    </row>
    <row r="6023" spans="1:54" s="174" customFormat="1" ht="18.399999999999999" customHeight="1" x14ac:dyDescent="0.3">
      <c r="A6023" s="206"/>
      <c r="B6023" s="161"/>
      <c r="C6023" s="89"/>
      <c r="D6023" s="177"/>
      <c r="E6023" s="161"/>
      <c r="H6023" s="165"/>
      <c r="J6023" s="165"/>
      <c r="L6023" s="165"/>
      <c r="N6023" s="165"/>
      <c r="P6023" s="165"/>
      <c r="R6023" s="165"/>
      <c r="T6023" s="165"/>
      <c r="V6023" s="165"/>
      <c r="X6023" s="165"/>
      <c r="Z6023" s="165"/>
      <c r="AB6023" s="165"/>
      <c r="AD6023" s="165"/>
      <c r="AF6023" s="165"/>
      <c r="AH6023" s="165"/>
      <c r="AJ6023" s="165"/>
      <c r="AL6023" s="165"/>
      <c r="AN6023" s="165"/>
      <c r="AP6023" s="165"/>
      <c r="AR6023" s="165"/>
      <c r="AT6023" s="165"/>
      <c r="AV6023" s="165"/>
      <c r="AX6023" s="165"/>
      <c r="AZ6023" s="165"/>
      <c r="BB6023" s="165"/>
    </row>
    <row r="6024" spans="1:54" s="174" customFormat="1" ht="18.399999999999999" customHeight="1" x14ac:dyDescent="0.3">
      <c r="A6024" s="182"/>
      <c r="B6024" s="160"/>
      <c r="C6024" s="64"/>
      <c r="D6024" s="161"/>
      <c r="E6024" s="161"/>
      <c r="F6024" s="165"/>
      <c r="H6024" s="165"/>
      <c r="J6024" s="165"/>
      <c r="L6024" s="165"/>
      <c r="N6024" s="165"/>
      <c r="P6024" s="165"/>
      <c r="R6024" s="165"/>
      <c r="T6024" s="165"/>
      <c r="V6024" s="165"/>
      <c r="X6024" s="165"/>
      <c r="Z6024" s="165"/>
      <c r="AB6024" s="165"/>
      <c r="AD6024" s="165"/>
      <c r="AF6024" s="165"/>
      <c r="AH6024" s="165"/>
      <c r="AJ6024" s="165"/>
      <c r="AL6024" s="165"/>
      <c r="AN6024" s="165"/>
      <c r="AP6024" s="165"/>
      <c r="AR6024" s="165"/>
      <c r="AT6024" s="165"/>
      <c r="AV6024" s="165"/>
      <c r="AX6024" s="165"/>
      <c r="AZ6024" s="165"/>
      <c r="BB6024" s="165"/>
    </row>
    <row r="6025" spans="1:54" s="174" customFormat="1" ht="18.399999999999999" customHeight="1" x14ac:dyDescent="0.3">
      <c r="A6025" s="200"/>
      <c r="B6025" s="173"/>
      <c r="C6025" s="67"/>
      <c r="D6025" s="161"/>
      <c r="E6025" s="161"/>
      <c r="H6025" s="165"/>
      <c r="J6025" s="165"/>
      <c r="L6025" s="165"/>
      <c r="N6025" s="165"/>
      <c r="P6025" s="165"/>
      <c r="R6025" s="165"/>
      <c r="T6025" s="165"/>
      <c r="V6025" s="165"/>
      <c r="X6025" s="165"/>
      <c r="Z6025" s="165"/>
      <c r="AB6025" s="165"/>
      <c r="AD6025" s="165"/>
      <c r="AF6025" s="165"/>
      <c r="AH6025" s="165"/>
      <c r="AJ6025" s="165"/>
      <c r="AL6025" s="165"/>
      <c r="AN6025" s="165"/>
      <c r="AP6025" s="165"/>
      <c r="AR6025" s="165"/>
      <c r="AT6025" s="165"/>
      <c r="AV6025" s="165"/>
      <c r="AX6025" s="165"/>
      <c r="AZ6025" s="165"/>
      <c r="BB6025" s="165"/>
    </row>
    <row r="6026" spans="1:54" s="174" customFormat="1" ht="18.399999999999999" customHeight="1" x14ac:dyDescent="0.3">
      <c r="A6026" s="209"/>
      <c r="B6026" s="160"/>
      <c r="C6026" s="64"/>
      <c r="D6026" s="161"/>
      <c r="E6026" s="161"/>
      <c r="F6026" s="165"/>
      <c r="H6026" s="165"/>
      <c r="J6026" s="165"/>
      <c r="L6026" s="165"/>
      <c r="N6026" s="165"/>
      <c r="P6026" s="165"/>
      <c r="R6026" s="165"/>
      <c r="T6026" s="165"/>
      <c r="V6026" s="165"/>
      <c r="X6026" s="165"/>
      <c r="Z6026" s="165"/>
      <c r="AB6026" s="165"/>
      <c r="AD6026" s="165"/>
      <c r="AF6026" s="165"/>
      <c r="AH6026" s="165"/>
      <c r="AJ6026" s="165"/>
      <c r="AL6026" s="165"/>
      <c r="AN6026" s="165"/>
      <c r="AP6026" s="165"/>
      <c r="AR6026" s="165"/>
      <c r="AT6026" s="165"/>
      <c r="AV6026" s="165"/>
      <c r="AX6026" s="165"/>
      <c r="AZ6026" s="165"/>
      <c r="BB6026" s="165"/>
    </row>
    <row r="6027" spans="1:54" s="174" customFormat="1" ht="18.399999999999999" customHeight="1" x14ac:dyDescent="0.3">
      <c r="A6027" s="182"/>
      <c r="B6027" s="160"/>
      <c r="C6027" s="64"/>
      <c r="D6027" s="161"/>
      <c r="E6027" s="161"/>
      <c r="H6027" s="165"/>
      <c r="J6027" s="165"/>
      <c r="L6027" s="165"/>
      <c r="N6027" s="165"/>
      <c r="P6027" s="165"/>
      <c r="R6027" s="165"/>
      <c r="T6027" s="165"/>
      <c r="V6027" s="165"/>
      <c r="X6027" s="165"/>
      <c r="Z6027" s="165"/>
      <c r="AB6027" s="165"/>
      <c r="AD6027" s="165"/>
      <c r="AF6027" s="165"/>
      <c r="AH6027" s="165"/>
      <c r="AJ6027" s="165"/>
      <c r="AL6027" s="165"/>
      <c r="AN6027" s="165"/>
      <c r="AP6027" s="165"/>
      <c r="AR6027" s="165"/>
      <c r="AT6027" s="165"/>
      <c r="AV6027" s="165"/>
      <c r="AX6027" s="165"/>
      <c r="AZ6027" s="165"/>
      <c r="BB6027" s="165"/>
    </row>
    <row r="6028" spans="1:54" s="174" customFormat="1" ht="18.399999999999999" customHeight="1" x14ac:dyDescent="0.3">
      <c r="A6028" s="200"/>
      <c r="B6028" s="173"/>
      <c r="C6028" s="67"/>
      <c r="D6028" s="161"/>
      <c r="E6028" s="161"/>
      <c r="H6028" s="165"/>
      <c r="J6028" s="165"/>
      <c r="L6028" s="165"/>
      <c r="N6028" s="165"/>
      <c r="P6028" s="165"/>
      <c r="R6028" s="165"/>
      <c r="T6028" s="165"/>
      <c r="V6028" s="165"/>
      <c r="X6028" s="165"/>
      <c r="Z6028" s="165"/>
      <c r="AB6028" s="165"/>
      <c r="AD6028" s="165"/>
      <c r="AF6028" s="165"/>
      <c r="AH6028" s="165"/>
      <c r="AJ6028" s="165"/>
      <c r="AL6028" s="165"/>
      <c r="AN6028" s="165"/>
      <c r="AP6028" s="165"/>
      <c r="AR6028" s="165"/>
      <c r="AT6028" s="165"/>
      <c r="AV6028" s="165"/>
      <c r="AX6028" s="165"/>
      <c r="AZ6028" s="165"/>
      <c r="BB6028" s="165"/>
    </row>
    <row r="6029" spans="1:54" s="174" customFormat="1" ht="18.399999999999999" customHeight="1" x14ac:dyDescent="0.3">
      <c r="A6029" s="182"/>
      <c r="B6029" s="160"/>
      <c r="C6029" s="64"/>
      <c r="D6029" s="161"/>
      <c r="E6029" s="161"/>
      <c r="H6029" s="165"/>
      <c r="J6029" s="165"/>
      <c r="L6029" s="165"/>
      <c r="N6029" s="165"/>
      <c r="P6029" s="165"/>
      <c r="R6029" s="165"/>
      <c r="T6029" s="165"/>
      <c r="V6029" s="165"/>
      <c r="X6029" s="165"/>
      <c r="Z6029" s="165"/>
      <c r="AB6029" s="165"/>
      <c r="AD6029" s="165"/>
      <c r="AF6029" s="165"/>
      <c r="AH6029" s="165"/>
      <c r="AJ6029" s="165"/>
      <c r="AL6029" s="165"/>
      <c r="AN6029" s="165"/>
      <c r="AP6029" s="165"/>
      <c r="AR6029" s="165"/>
      <c r="AT6029" s="165"/>
      <c r="AV6029" s="165"/>
      <c r="AX6029" s="165"/>
      <c r="AZ6029" s="165"/>
      <c r="BB6029" s="165"/>
    </row>
    <row r="6030" spans="1:54" s="174" customFormat="1" ht="18.399999999999999" customHeight="1" x14ac:dyDescent="0.3">
      <c r="A6030" s="182"/>
      <c r="B6030" s="160"/>
      <c r="C6030" s="64"/>
      <c r="D6030" s="161"/>
      <c r="E6030" s="161"/>
      <c r="F6030" s="183"/>
      <c r="H6030" s="183"/>
      <c r="J6030" s="183"/>
      <c r="L6030" s="165"/>
      <c r="N6030" s="165"/>
      <c r="P6030" s="165"/>
      <c r="R6030" s="165"/>
      <c r="T6030" s="165"/>
      <c r="V6030" s="165"/>
      <c r="X6030" s="165"/>
      <c r="Z6030" s="165"/>
      <c r="AB6030" s="165"/>
      <c r="AD6030" s="165"/>
      <c r="AF6030" s="165"/>
      <c r="AH6030" s="165"/>
      <c r="AJ6030" s="165"/>
      <c r="AL6030" s="165"/>
      <c r="AN6030" s="165"/>
      <c r="AP6030" s="165"/>
      <c r="AR6030" s="165"/>
      <c r="AT6030" s="165"/>
      <c r="AV6030" s="165"/>
      <c r="AX6030" s="165"/>
      <c r="AZ6030" s="165"/>
      <c r="BB6030" s="165"/>
    </row>
    <row r="6031" spans="1:54" s="174" customFormat="1" ht="18.399999999999999" customHeight="1" x14ac:dyDescent="0.3">
      <c r="A6031" s="182"/>
      <c r="B6031" s="160"/>
      <c r="C6031" s="64"/>
      <c r="D6031" s="161"/>
      <c r="E6031" s="161"/>
      <c r="F6031" s="165"/>
      <c r="H6031" s="165"/>
      <c r="J6031" s="165"/>
      <c r="L6031" s="165"/>
      <c r="N6031" s="165"/>
      <c r="P6031" s="165"/>
      <c r="R6031" s="165"/>
      <c r="T6031" s="165"/>
      <c r="V6031" s="165"/>
      <c r="X6031" s="165"/>
      <c r="Z6031" s="165"/>
      <c r="AB6031" s="165"/>
      <c r="AD6031" s="165"/>
      <c r="AF6031" s="165"/>
      <c r="AH6031" s="165"/>
      <c r="AJ6031" s="165"/>
      <c r="AL6031" s="165"/>
      <c r="AN6031" s="165"/>
      <c r="AP6031" s="165"/>
      <c r="AR6031" s="165"/>
      <c r="AT6031" s="165"/>
      <c r="AV6031" s="165"/>
      <c r="AX6031" s="165"/>
      <c r="AZ6031" s="165"/>
      <c r="BB6031" s="165"/>
    </row>
    <row r="6032" spans="1:54" s="174" customFormat="1" ht="18.399999999999999" customHeight="1" x14ac:dyDescent="0.3">
      <c r="A6032" s="206"/>
      <c r="B6032" s="161"/>
      <c r="C6032" s="89"/>
      <c r="D6032" s="161"/>
      <c r="E6032" s="161"/>
      <c r="H6032" s="165"/>
      <c r="J6032" s="165"/>
      <c r="L6032" s="165"/>
      <c r="N6032" s="165"/>
      <c r="P6032" s="165"/>
      <c r="R6032" s="165"/>
      <c r="T6032" s="165"/>
      <c r="V6032" s="165"/>
      <c r="X6032" s="165"/>
      <c r="Z6032" s="165"/>
      <c r="AB6032" s="165"/>
      <c r="AD6032" s="165"/>
      <c r="AF6032" s="165"/>
      <c r="AH6032" s="165"/>
      <c r="AJ6032" s="165"/>
      <c r="AL6032" s="165"/>
      <c r="AN6032" s="165"/>
      <c r="AP6032" s="165"/>
      <c r="AR6032" s="165"/>
      <c r="AT6032" s="165"/>
      <c r="AV6032" s="165"/>
      <c r="AX6032" s="165"/>
      <c r="AZ6032" s="165"/>
      <c r="BB6032" s="165"/>
    </row>
    <row r="6033" spans="1:54" s="174" customFormat="1" ht="18.399999999999999" customHeight="1" x14ac:dyDescent="0.3">
      <c r="A6033" s="206"/>
      <c r="B6033" s="161"/>
      <c r="C6033" s="89"/>
      <c r="D6033" s="177"/>
      <c r="E6033" s="161"/>
      <c r="H6033" s="165"/>
      <c r="J6033" s="165"/>
      <c r="L6033" s="165"/>
      <c r="N6033" s="165"/>
      <c r="P6033" s="165"/>
      <c r="R6033" s="165"/>
      <c r="T6033" s="165"/>
      <c r="V6033" s="165"/>
      <c r="X6033" s="165"/>
      <c r="Z6033" s="165"/>
      <c r="AB6033" s="165"/>
      <c r="AD6033" s="165"/>
      <c r="AF6033" s="165"/>
      <c r="AH6033" s="165"/>
      <c r="AJ6033" s="165"/>
      <c r="AL6033" s="165"/>
      <c r="AN6033" s="165"/>
      <c r="AP6033" s="165"/>
      <c r="AR6033" s="165"/>
      <c r="AT6033" s="165"/>
      <c r="AV6033" s="165"/>
      <c r="AX6033" s="165"/>
      <c r="AZ6033" s="165"/>
      <c r="BB6033" s="165"/>
    </row>
    <row r="6034" spans="1:54" s="174" customFormat="1" ht="18.399999999999999" customHeight="1" x14ac:dyDescent="0.3">
      <c r="A6034" s="206"/>
      <c r="B6034" s="161"/>
      <c r="C6034" s="89"/>
      <c r="D6034" s="177"/>
      <c r="E6034" s="161"/>
      <c r="H6034" s="165"/>
      <c r="J6034" s="165"/>
      <c r="L6034" s="165"/>
      <c r="N6034" s="165"/>
      <c r="P6034" s="165"/>
      <c r="R6034" s="165"/>
      <c r="T6034" s="165"/>
      <c r="V6034" s="165"/>
      <c r="X6034" s="165"/>
      <c r="Z6034" s="165"/>
      <c r="AB6034" s="165"/>
      <c r="AD6034" s="165"/>
      <c r="AF6034" s="165"/>
      <c r="AH6034" s="165"/>
      <c r="AJ6034" s="165"/>
      <c r="AL6034" s="165"/>
      <c r="AN6034" s="165"/>
      <c r="AP6034" s="165"/>
      <c r="AR6034" s="165"/>
      <c r="AT6034" s="165"/>
      <c r="AV6034" s="165"/>
      <c r="AX6034" s="165"/>
      <c r="AZ6034" s="165"/>
      <c r="BB6034" s="165"/>
    </row>
    <row r="6035" spans="1:54" s="174" customFormat="1" ht="18.399999999999999" customHeight="1" x14ac:dyDescent="0.3">
      <c r="A6035" s="182"/>
      <c r="B6035" s="160"/>
      <c r="C6035" s="64"/>
      <c r="D6035" s="161"/>
      <c r="E6035" s="161"/>
      <c r="J6035" s="164"/>
      <c r="L6035" s="164"/>
      <c r="N6035" s="164"/>
      <c r="P6035" s="164"/>
      <c r="R6035" s="164"/>
      <c r="T6035" s="164"/>
      <c r="V6035" s="164"/>
      <c r="X6035" s="164"/>
      <c r="Z6035" s="164"/>
      <c r="AB6035" s="164"/>
      <c r="AD6035" s="164"/>
      <c r="AF6035" s="164"/>
      <c r="AH6035" s="164"/>
      <c r="AJ6035" s="164"/>
      <c r="AL6035" s="164"/>
      <c r="AN6035" s="164"/>
      <c r="AP6035" s="164"/>
      <c r="AR6035" s="164"/>
      <c r="AT6035" s="164"/>
      <c r="AV6035" s="164"/>
      <c r="AX6035" s="164"/>
      <c r="AZ6035" s="164"/>
      <c r="BB6035" s="164"/>
    </row>
    <row r="6036" spans="1:54" s="174" customFormat="1" ht="18.399999999999999" customHeight="1" x14ac:dyDescent="0.3">
      <c r="A6036" s="182"/>
      <c r="B6036" s="160"/>
      <c r="C6036" s="64"/>
      <c r="D6036" s="161"/>
      <c r="E6036" s="161"/>
      <c r="F6036" s="165"/>
      <c r="H6036" s="165"/>
      <c r="J6036" s="165"/>
      <c r="L6036" s="165"/>
      <c r="N6036" s="165"/>
      <c r="P6036" s="165"/>
      <c r="R6036" s="165"/>
      <c r="T6036" s="165"/>
      <c r="V6036" s="165"/>
      <c r="X6036" s="165"/>
      <c r="Z6036" s="165"/>
      <c r="AB6036" s="165"/>
      <c r="AD6036" s="165"/>
      <c r="AF6036" s="165"/>
      <c r="AH6036" s="165"/>
      <c r="AJ6036" s="165"/>
      <c r="AL6036" s="165"/>
      <c r="AN6036" s="165"/>
      <c r="AP6036" s="165"/>
      <c r="AR6036" s="165"/>
      <c r="AT6036" s="165"/>
      <c r="AV6036" s="165"/>
      <c r="AX6036" s="165"/>
      <c r="AZ6036" s="165"/>
      <c r="BB6036" s="165"/>
    </row>
    <row r="6037" spans="1:54" s="174" customFormat="1" ht="18.399999999999999" customHeight="1" x14ac:dyDescent="0.3">
      <c r="A6037" s="182"/>
      <c r="B6037" s="160"/>
      <c r="C6037" s="64"/>
      <c r="D6037" s="161"/>
      <c r="E6037" s="161"/>
      <c r="H6037" s="165"/>
      <c r="J6037" s="165"/>
      <c r="L6037" s="165"/>
      <c r="N6037" s="165"/>
      <c r="P6037" s="165"/>
      <c r="R6037" s="165"/>
      <c r="T6037" s="165"/>
      <c r="V6037" s="165"/>
      <c r="X6037" s="165"/>
      <c r="Z6037" s="165"/>
      <c r="AB6037" s="165"/>
      <c r="AD6037" s="165"/>
      <c r="AF6037" s="165"/>
      <c r="AH6037" s="165"/>
      <c r="AJ6037" s="165"/>
      <c r="AL6037" s="165"/>
      <c r="AN6037" s="165"/>
      <c r="AP6037" s="165"/>
      <c r="AR6037" s="165"/>
      <c r="AT6037" s="165"/>
      <c r="AV6037" s="165"/>
      <c r="AX6037" s="165"/>
      <c r="AZ6037" s="165"/>
      <c r="BB6037" s="165"/>
    </row>
    <row r="6038" spans="1:54" s="174" customFormat="1" ht="18.399999999999999" customHeight="1" x14ac:dyDescent="0.3">
      <c r="A6038" s="182"/>
      <c r="B6038" s="160"/>
      <c r="C6038" s="64"/>
      <c r="D6038" s="161"/>
      <c r="E6038" s="161"/>
      <c r="J6038" s="165"/>
      <c r="L6038" s="165"/>
      <c r="N6038" s="165"/>
      <c r="P6038" s="165"/>
      <c r="R6038" s="165"/>
      <c r="T6038" s="165"/>
      <c r="V6038" s="165"/>
      <c r="X6038" s="165"/>
      <c r="Z6038" s="165"/>
      <c r="AB6038" s="165"/>
      <c r="AD6038" s="165"/>
      <c r="AF6038" s="165"/>
      <c r="AH6038" s="165"/>
      <c r="AJ6038" s="165"/>
      <c r="AL6038" s="165"/>
      <c r="AN6038" s="165"/>
      <c r="AP6038" s="165"/>
      <c r="AR6038" s="165"/>
      <c r="AT6038" s="165"/>
      <c r="AV6038" s="165"/>
      <c r="AX6038" s="165"/>
      <c r="AZ6038" s="165"/>
      <c r="BB6038" s="165"/>
    </row>
    <row r="6039" spans="1:54" s="174" customFormat="1" ht="18.399999999999999" customHeight="1" x14ac:dyDescent="0.3">
      <c r="A6039" s="182"/>
      <c r="B6039" s="160"/>
      <c r="C6039" s="64"/>
      <c r="D6039" s="161"/>
      <c r="E6039" s="161"/>
      <c r="F6039" s="183"/>
      <c r="H6039" s="183"/>
      <c r="J6039" s="165"/>
      <c r="L6039" s="165"/>
      <c r="N6039" s="165"/>
      <c r="P6039" s="165"/>
      <c r="R6039" s="165"/>
      <c r="T6039" s="165"/>
      <c r="V6039" s="165"/>
      <c r="X6039" s="165"/>
      <c r="Z6039" s="165"/>
      <c r="AB6039" s="165"/>
      <c r="AD6039" s="165"/>
      <c r="AF6039" s="165"/>
      <c r="AH6039" s="165"/>
      <c r="AJ6039" s="165"/>
      <c r="AL6039" s="165"/>
      <c r="AN6039" s="165"/>
      <c r="AP6039" s="165"/>
      <c r="AR6039" s="165"/>
      <c r="AT6039" s="165"/>
      <c r="AV6039" s="165"/>
      <c r="AX6039" s="165"/>
      <c r="AZ6039" s="165"/>
      <c r="BB6039" s="165"/>
    </row>
    <row r="6040" spans="1:54" s="174" customFormat="1" ht="18.399999999999999" customHeight="1" x14ac:dyDescent="0.3">
      <c r="A6040" s="182"/>
      <c r="B6040" s="160"/>
      <c r="C6040" s="64"/>
      <c r="D6040" s="161"/>
      <c r="E6040" s="161"/>
      <c r="F6040" s="181"/>
      <c r="H6040" s="165"/>
      <c r="J6040" s="165"/>
      <c r="L6040" s="165"/>
      <c r="N6040" s="165"/>
      <c r="P6040" s="165"/>
      <c r="R6040" s="165"/>
      <c r="T6040" s="165"/>
      <c r="V6040" s="165"/>
      <c r="X6040" s="165"/>
      <c r="Z6040" s="165"/>
      <c r="AB6040" s="165"/>
      <c r="AD6040" s="165"/>
      <c r="AF6040" s="165"/>
      <c r="AH6040" s="165"/>
      <c r="AJ6040" s="165"/>
      <c r="AL6040" s="165"/>
      <c r="AN6040" s="165"/>
      <c r="AP6040" s="165"/>
      <c r="AR6040" s="165"/>
      <c r="AT6040" s="165"/>
      <c r="AV6040" s="165"/>
      <c r="AX6040" s="165"/>
      <c r="AZ6040" s="165"/>
      <c r="BB6040" s="165"/>
    </row>
    <row r="6041" spans="1:54" s="174" customFormat="1" ht="18.399999999999999" customHeight="1" x14ac:dyDescent="0.3">
      <c r="A6041" s="182"/>
      <c r="B6041" s="160"/>
      <c r="C6041" s="64"/>
      <c r="D6041" s="161"/>
      <c r="E6041" s="161"/>
      <c r="H6041" s="165"/>
      <c r="J6041" s="165"/>
      <c r="L6041" s="165"/>
      <c r="N6041" s="165"/>
      <c r="P6041" s="165"/>
      <c r="R6041" s="165"/>
      <c r="T6041" s="165"/>
      <c r="V6041" s="165"/>
      <c r="X6041" s="165"/>
      <c r="Z6041" s="165"/>
      <c r="AB6041" s="165"/>
      <c r="AD6041" s="165"/>
      <c r="AF6041" s="165"/>
      <c r="AH6041" s="165"/>
      <c r="AJ6041" s="165"/>
      <c r="AL6041" s="165"/>
      <c r="AN6041" s="165"/>
      <c r="AP6041" s="165"/>
      <c r="AR6041" s="165"/>
      <c r="AT6041" s="165"/>
      <c r="AV6041" s="165"/>
      <c r="AX6041" s="165"/>
      <c r="AZ6041" s="165"/>
      <c r="BB6041" s="165"/>
    </row>
    <row r="6042" spans="1:54" s="174" customFormat="1" ht="18.399999999999999" customHeight="1" x14ac:dyDescent="0.3">
      <c r="A6042" s="182"/>
      <c r="B6042" s="160"/>
      <c r="C6042" s="64"/>
      <c r="D6042" s="161"/>
      <c r="E6042" s="161"/>
      <c r="H6042" s="165"/>
      <c r="J6042" s="165"/>
      <c r="L6042" s="165"/>
      <c r="N6042" s="165"/>
      <c r="P6042" s="165"/>
      <c r="R6042" s="165"/>
      <c r="T6042" s="165"/>
      <c r="V6042" s="165"/>
      <c r="X6042" s="165"/>
      <c r="Z6042" s="165"/>
      <c r="AB6042" s="165"/>
      <c r="AD6042" s="165"/>
      <c r="AF6042" s="165"/>
      <c r="AH6042" s="165"/>
      <c r="AJ6042" s="165"/>
      <c r="AL6042" s="165"/>
      <c r="AN6042" s="165"/>
      <c r="AP6042" s="165"/>
      <c r="AR6042" s="165"/>
      <c r="AT6042" s="165"/>
      <c r="AV6042" s="165"/>
      <c r="AX6042" s="165"/>
      <c r="AZ6042" s="165"/>
      <c r="BB6042" s="165"/>
    </row>
    <row r="6043" spans="1:54" s="174" customFormat="1" ht="18.399999999999999" customHeight="1" x14ac:dyDescent="0.3">
      <c r="A6043" s="182"/>
      <c r="B6043" s="160"/>
      <c r="C6043" s="64"/>
      <c r="D6043" s="161"/>
      <c r="E6043" s="161"/>
      <c r="F6043" s="164"/>
      <c r="H6043" s="164"/>
      <c r="J6043" s="164"/>
      <c r="L6043" s="164"/>
      <c r="N6043" s="164"/>
      <c r="P6043" s="164"/>
      <c r="R6043" s="164"/>
      <c r="T6043" s="164"/>
      <c r="V6043" s="164"/>
      <c r="X6043" s="164"/>
      <c r="Z6043" s="164"/>
      <c r="AB6043" s="164"/>
      <c r="AD6043" s="164"/>
      <c r="AF6043" s="164"/>
      <c r="AH6043" s="164"/>
      <c r="AJ6043" s="164"/>
      <c r="AL6043" s="164"/>
      <c r="AN6043" s="164"/>
      <c r="AP6043" s="164"/>
      <c r="AR6043" s="164"/>
      <c r="AT6043" s="164"/>
      <c r="AV6043" s="164"/>
      <c r="AX6043" s="164"/>
      <c r="AZ6043" s="164"/>
      <c r="BB6043" s="164"/>
    </row>
    <row r="6044" spans="1:54" s="174" customFormat="1" ht="18.399999999999999" customHeight="1" x14ac:dyDescent="0.3">
      <c r="A6044" s="200"/>
      <c r="B6044" s="173"/>
      <c r="C6044" s="67"/>
      <c r="D6044" s="161"/>
      <c r="E6044" s="161"/>
      <c r="H6044" s="165"/>
      <c r="J6044" s="165"/>
      <c r="L6044" s="165"/>
      <c r="N6044" s="165"/>
      <c r="P6044" s="165"/>
      <c r="R6044" s="165"/>
      <c r="T6044" s="165"/>
      <c r="V6044" s="165"/>
      <c r="X6044" s="165"/>
      <c r="Z6044" s="165"/>
      <c r="AB6044" s="165"/>
      <c r="AD6044" s="165"/>
      <c r="AF6044" s="165"/>
      <c r="AH6044" s="165"/>
      <c r="AJ6044" s="165"/>
      <c r="AL6044" s="165"/>
      <c r="AN6044" s="165"/>
      <c r="AP6044" s="165"/>
      <c r="AR6044" s="165"/>
      <c r="AT6044" s="165"/>
      <c r="AV6044" s="165"/>
      <c r="AX6044" s="165"/>
      <c r="AZ6044" s="165"/>
      <c r="BB6044" s="165"/>
    </row>
    <row r="6045" spans="1:54" s="174" customFormat="1" ht="18.399999999999999" customHeight="1" x14ac:dyDescent="0.3">
      <c r="A6045" s="200"/>
      <c r="B6045" s="173"/>
      <c r="C6045" s="67"/>
      <c r="D6045" s="161"/>
      <c r="E6045" s="161"/>
      <c r="H6045" s="165"/>
      <c r="J6045" s="165"/>
      <c r="L6045" s="165"/>
      <c r="N6045" s="165"/>
      <c r="P6045" s="165"/>
      <c r="R6045" s="165"/>
      <c r="T6045" s="165"/>
      <c r="V6045" s="165"/>
      <c r="X6045" s="165"/>
      <c r="Z6045" s="165"/>
      <c r="AB6045" s="165"/>
      <c r="AD6045" s="165"/>
      <c r="AF6045" s="165"/>
      <c r="AH6045" s="165"/>
      <c r="AJ6045" s="165"/>
      <c r="AL6045" s="165"/>
      <c r="AN6045" s="165"/>
      <c r="AP6045" s="165"/>
      <c r="AR6045" s="165"/>
      <c r="AT6045" s="165"/>
      <c r="AV6045" s="165"/>
      <c r="AX6045" s="165"/>
      <c r="AZ6045" s="165"/>
      <c r="BB6045" s="165"/>
    </row>
    <row r="6046" spans="1:54" s="174" customFormat="1" ht="18.399999999999999" customHeight="1" x14ac:dyDescent="0.3">
      <c r="A6046" s="182"/>
      <c r="B6046" s="160"/>
      <c r="C6046" s="64"/>
      <c r="D6046" s="161"/>
      <c r="E6046" s="161"/>
      <c r="H6046" s="165"/>
      <c r="N6046" s="165"/>
      <c r="P6046" s="165"/>
      <c r="R6046" s="165"/>
      <c r="T6046" s="165"/>
      <c r="V6046" s="165"/>
      <c r="X6046" s="165"/>
      <c r="Z6046" s="165"/>
      <c r="AB6046" s="165"/>
      <c r="AD6046" s="165"/>
      <c r="AF6046" s="165"/>
      <c r="AH6046" s="165"/>
      <c r="AJ6046" s="165"/>
      <c r="AL6046" s="165"/>
      <c r="AN6046" s="165"/>
      <c r="AP6046" s="165"/>
      <c r="AR6046" s="165"/>
      <c r="AT6046" s="165"/>
      <c r="AV6046" s="165"/>
      <c r="AX6046" s="165"/>
      <c r="AZ6046" s="165"/>
      <c r="BB6046" s="165"/>
    </row>
    <row r="6047" spans="1:54" ht="18.399999999999999" customHeight="1" x14ac:dyDescent="0.3">
      <c r="A6047" s="182"/>
      <c r="B6047" s="160"/>
      <c r="C6047" s="64"/>
      <c r="D6047" s="161"/>
      <c r="F6047" s="174"/>
      <c r="H6047" s="178"/>
      <c r="J6047" s="178"/>
      <c r="L6047" s="178"/>
      <c r="N6047" s="178"/>
      <c r="P6047" s="178"/>
      <c r="R6047" s="178"/>
      <c r="T6047" s="178"/>
      <c r="V6047" s="178"/>
      <c r="X6047" s="178"/>
      <c r="Z6047" s="178"/>
      <c r="AB6047" s="178"/>
      <c r="AD6047" s="178"/>
      <c r="AF6047" s="178"/>
      <c r="AH6047" s="178"/>
      <c r="AJ6047" s="178"/>
      <c r="AL6047" s="178"/>
      <c r="AN6047" s="178"/>
      <c r="AP6047" s="178"/>
      <c r="AR6047" s="178"/>
      <c r="AT6047" s="178"/>
      <c r="AV6047" s="178"/>
      <c r="AX6047" s="178"/>
      <c r="AZ6047" s="178"/>
      <c r="BB6047" s="178"/>
    </row>
    <row r="6048" spans="1:54" s="174" customFormat="1" ht="18.399999999999999" customHeight="1" x14ac:dyDescent="0.3">
      <c r="A6048" s="182"/>
      <c r="B6048" s="160"/>
      <c r="C6048" s="64"/>
      <c r="D6048" s="161"/>
      <c r="E6048" s="161"/>
      <c r="H6048" s="165"/>
      <c r="J6048" s="165"/>
      <c r="L6048" s="165"/>
      <c r="N6048" s="165"/>
      <c r="P6048" s="165"/>
      <c r="R6048" s="165"/>
      <c r="T6048" s="165"/>
      <c r="V6048" s="165"/>
      <c r="X6048" s="165"/>
      <c r="Z6048" s="165"/>
      <c r="AB6048" s="165"/>
      <c r="AD6048" s="165"/>
      <c r="AF6048" s="165"/>
      <c r="AH6048" s="165"/>
      <c r="AJ6048" s="165"/>
      <c r="AL6048" s="165"/>
      <c r="AN6048" s="165"/>
      <c r="AP6048" s="165"/>
      <c r="AR6048" s="165"/>
      <c r="AT6048" s="165"/>
      <c r="AV6048" s="165"/>
      <c r="AX6048" s="165"/>
      <c r="AZ6048" s="165"/>
      <c r="BB6048" s="165"/>
    </row>
    <row r="6049" spans="1:54" s="174" customFormat="1" ht="18.399999999999999" customHeight="1" x14ac:dyDescent="0.3">
      <c r="A6049" s="182"/>
      <c r="B6049" s="161"/>
      <c r="C6049" s="89"/>
      <c r="D6049" s="164"/>
      <c r="E6049" s="161"/>
      <c r="H6049" s="165"/>
      <c r="J6049" s="165"/>
      <c r="L6049" s="165"/>
      <c r="N6049" s="165"/>
      <c r="P6049" s="165"/>
      <c r="R6049" s="165"/>
      <c r="T6049" s="165"/>
      <c r="V6049" s="165"/>
      <c r="X6049" s="165"/>
      <c r="Z6049" s="165"/>
      <c r="AB6049" s="165"/>
      <c r="AD6049" s="165"/>
      <c r="AF6049" s="165"/>
      <c r="AH6049" s="165"/>
      <c r="AJ6049" s="165"/>
      <c r="AL6049" s="165"/>
      <c r="AN6049" s="165"/>
      <c r="AP6049" s="165"/>
      <c r="AR6049" s="165"/>
      <c r="AT6049" s="165"/>
      <c r="AV6049" s="165"/>
      <c r="AX6049" s="165"/>
      <c r="AZ6049" s="165"/>
      <c r="BB6049" s="165"/>
    </row>
    <row r="6050" spans="1:54" s="174" customFormat="1" ht="18.399999999999999" customHeight="1" x14ac:dyDescent="0.3">
      <c r="A6050" s="182"/>
      <c r="B6050" s="160"/>
      <c r="C6050" s="64"/>
      <c r="D6050" s="161"/>
      <c r="E6050" s="161"/>
      <c r="H6050" s="178"/>
      <c r="J6050" s="165"/>
      <c r="L6050" s="165"/>
      <c r="N6050" s="165"/>
      <c r="P6050" s="165"/>
      <c r="R6050" s="165"/>
      <c r="T6050" s="165"/>
      <c r="V6050" s="165"/>
      <c r="X6050" s="165"/>
      <c r="Z6050" s="165"/>
      <c r="AB6050" s="165"/>
      <c r="AD6050" s="165"/>
      <c r="AF6050" s="165"/>
      <c r="AH6050" s="165"/>
      <c r="AJ6050" s="165"/>
      <c r="AL6050" s="165"/>
      <c r="AN6050" s="165"/>
      <c r="AP6050" s="165"/>
      <c r="AR6050" s="165"/>
      <c r="AT6050" s="165"/>
      <c r="AV6050" s="165"/>
      <c r="AX6050" s="165"/>
      <c r="AZ6050" s="165"/>
      <c r="BB6050" s="165"/>
    </row>
    <row r="6051" spans="1:54" s="174" customFormat="1" ht="18.399999999999999" customHeight="1" x14ac:dyDescent="0.3">
      <c r="A6051" s="182"/>
      <c r="B6051" s="160"/>
      <c r="C6051" s="64"/>
      <c r="D6051" s="161"/>
      <c r="E6051" s="161"/>
      <c r="H6051" s="165"/>
      <c r="J6051" s="165"/>
      <c r="L6051" s="165"/>
      <c r="N6051" s="165"/>
      <c r="P6051" s="165"/>
      <c r="R6051" s="165"/>
      <c r="T6051" s="165"/>
      <c r="V6051" s="165"/>
      <c r="X6051" s="165"/>
      <c r="Z6051" s="165"/>
      <c r="AB6051" s="165"/>
      <c r="AD6051" s="165"/>
      <c r="AF6051" s="165"/>
      <c r="AH6051" s="165"/>
      <c r="AJ6051" s="165"/>
      <c r="AL6051" s="165"/>
      <c r="AN6051" s="165"/>
      <c r="AP6051" s="165"/>
      <c r="AR6051" s="165"/>
      <c r="AT6051" s="165"/>
      <c r="AV6051" s="165"/>
      <c r="AX6051" s="165"/>
      <c r="AZ6051" s="165"/>
      <c r="BB6051" s="165"/>
    </row>
    <row r="6052" spans="1:54" s="174" customFormat="1" ht="18.399999999999999" customHeight="1" x14ac:dyDescent="0.3">
      <c r="A6052" s="182"/>
      <c r="B6052" s="160"/>
      <c r="C6052" s="64"/>
      <c r="D6052" s="161"/>
      <c r="E6052" s="161"/>
      <c r="F6052" s="165"/>
      <c r="H6052" s="165"/>
      <c r="J6052" s="165"/>
      <c r="L6052" s="165"/>
      <c r="N6052" s="165"/>
      <c r="P6052" s="165"/>
      <c r="R6052" s="165"/>
      <c r="T6052" s="165"/>
      <c r="V6052" s="165"/>
      <c r="X6052" s="165"/>
      <c r="Z6052" s="165"/>
      <c r="AB6052" s="165"/>
      <c r="AD6052" s="165"/>
      <c r="AF6052" s="165"/>
      <c r="AH6052" s="165"/>
      <c r="AJ6052" s="165"/>
      <c r="AL6052" s="165"/>
      <c r="AN6052" s="165"/>
      <c r="AP6052" s="165"/>
      <c r="AR6052" s="165"/>
      <c r="AT6052" s="165"/>
      <c r="AV6052" s="165"/>
      <c r="AX6052" s="165"/>
      <c r="AZ6052" s="165"/>
      <c r="BB6052" s="165"/>
    </row>
    <row r="6053" spans="1:54" s="174" customFormat="1" ht="18.399999999999999" customHeight="1" x14ac:dyDescent="0.3">
      <c r="A6053" s="182"/>
      <c r="B6053" s="160"/>
      <c r="C6053" s="64"/>
      <c r="D6053" s="161"/>
      <c r="E6053" s="161"/>
      <c r="F6053" s="181"/>
      <c r="H6053" s="165"/>
      <c r="J6053" s="165"/>
      <c r="L6053" s="165"/>
      <c r="N6053" s="165"/>
      <c r="P6053" s="165"/>
      <c r="R6053" s="165"/>
      <c r="T6053" s="165"/>
      <c r="V6053" s="165"/>
      <c r="X6053" s="165"/>
      <c r="Z6053" s="165"/>
      <c r="AB6053" s="165"/>
      <c r="AD6053" s="165"/>
      <c r="AF6053" s="165"/>
      <c r="AH6053" s="165"/>
      <c r="AJ6053" s="165"/>
      <c r="AL6053" s="165"/>
      <c r="AN6053" s="165"/>
      <c r="AP6053" s="165"/>
      <c r="AR6053" s="165"/>
      <c r="AT6053" s="165"/>
      <c r="AV6053" s="165"/>
      <c r="AX6053" s="165"/>
      <c r="AZ6053" s="165"/>
      <c r="BB6053" s="165"/>
    </row>
    <row r="6054" spans="1:54" s="174" customFormat="1" ht="18.399999999999999" customHeight="1" x14ac:dyDescent="0.3">
      <c r="A6054" s="182"/>
      <c r="B6054" s="160"/>
      <c r="C6054" s="64"/>
      <c r="D6054" s="161"/>
      <c r="E6054" s="161"/>
      <c r="F6054" s="165"/>
      <c r="H6054" s="165"/>
      <c r="J6054" s="165"/>
      <c r="L6054" s="165"/>
      <c r="N6054" s="165"/>
      <c r="P6054" s="165"/>
      <c r="R6054" s="165"/>
      <c r="T6054" s="165"/>
      <c r="V6054" s="165"/>
      <c r="X6054" s="165"/>
      <c r="Z6054" s="165"/>
      <c r="AB6054" s="165"/>
      <c r="AD6054" s="165"/>
      <c r="AF6054" s="165"/>
      <c r="AH6054" s="165"/>
      <c r="AJ6054" s="165"/>
      <c r="AL6054" s="165"/>
      <c r="AN6054" s="165"/>
      <c r="AP6054" s="165"/>
      <c r="AR6054" s="165"/>
      <c r="AT6054" s="165"/>
      <c r="AV6054" s="165"/>
      <c r="AX6054" s="165"/>
      <c r="AZ6054" s="165"/>
      <c r="BB6054" s="165"/>
    </row>
    <row r="6055" spans="1:54" s="174" customFormat="1" ht="18.399999999999999" customHeight="1" x14ac:dyDescent="0.3">
      <c r="A6055" s="206"/>
      <c r="B6055" s="161"/>
      <c r="C6055" s="89"/>
      <c r="D6055" s="177"/>
      <c r="E6055" s="161"/>
      <c r="J6055" s="165"/>
      <c r="L6055" s="165"/>
      <c r="N6055" s="165"/>
      <c r="P6055" s="165"/>
      <c r="R6055" s="165"/>
      <c r="T6055" s="165"/>
      <c r="V6055" s="165"/>
      <c r="X6055" s="165"/>
      <c r="Z6055" s="165"/>
      <c r="AB6055" s="165"/>
      <c r="AD6055" s="165"/>
      <c r="AF6055" s="165"/>
      <c r="AH6055" s="165"/>
      <c r="AJ6055" s="165"/>
      <c r="AL6055" s="165"/>
      <c r="AN6055" s="165"/>
      <c r="AP6055" s="165"/>
      <c r="AR6055" s="165"/>
      <c r="AT6055" s="165"/>
      <c r="AV6055" s="165"/>
      <c r="AX6055" s="165"/>
      <c r="AZ6055" s="165"/>
      <c r="BB6055" s="165"/>
    </row>
    <row r="6056" spans="1:54" s="174" customFormat="1" ht="18.399999999999999" customHeight="1" x14ac:dyDescent="0.3">
      <c r="A6056" s="182"/>
      <c r="B6056" s="160"/>
      <c r="C6056" s="64"/>
      <c r="D6056" s="161"/>
      <c r="E6056" s="161"/>
      <c r="H6056" s="178"/>
      <c r="J6056" s="178"/>
      <c r="L6056" s="178"/>
      <c r="N6056" s="178"/>
      <c r="P6056" s="178"/>
      <c r="R6056" s="178"/>
      <c r="T6056" s="178"/>
      <c r="V6056" s="178"/>
      <c r="X6056" s="178"/>
      <c r="Z6056" s="178"/>
      <c r="AB6056" s="178"/>
      <c r="AD6056" s="178"/>
      <c r="AF6056" s="178"/>
      <c r="AH6056" s="178"/>
      <c r="AJ6056" s="178"/>
      <c r="AL6056" s="178"/>
      <c r="AN6056" s="178"/>
      <c r="AP6056" s="178"/>
      <c r="AR6056" s="178"/>
      <c r="AT6056" s="178"/>
      <c r="AV6056" s="178"/>
      <c r="AX6056" s="178"/>
      <c r="AZ6056" s="178"/>
      <c r="BB6056" s="178"/>
    </row>
    <row r="6057" spans="1:54" s="174" customFormat="1" ht="18.399999999999999" customHeight="1" x14ac:dyDescent="0.3">
      <c r="A6057" s="182"/>
      <c r="B6057" s="160"/>
      <c r="C6057" s="64"/>
      <c r="D6057" s="161"/>
      <c r="E6057" s="161"/>
      <c r="H6057" s="165"/>
      <c r="J6057" s="165"/>
      <c r="L6057" s="165"/>
      <c r="N6057" s="165"/>
      <c r="P6057" s="165"/>
      <c r="R6057" s="165"/>
      <c r="T6057" s="165"/>
      <c r="V6057" s="165"/>
      <c r="X6057" s="165"/>
      <c r="Z6057" s="165"/>
      <c r="AB6057" s="165"/>
      <c r="AD6057" s="165"/>
      <c r="AF6057" s="165"/>
      <c r="AH6057" s="165"/>
      <c r="AJ6057" s="165"/>
      <c r="AL6057" s="165"/>
      <c r="AN6057" s="165"/>
      <c r="AP6057" s="165"/>
      <c r="AR6057" s="165"/>
      <c r="AT6057" s="165"/>
      <c r="AV6057" s="165"/>
      <c r="AX6057" s="165"/>
      <c r="AZ6057" s="165"/>
      <c r="BB6057" s="165"/>
    </row>
    <row r="6058" spans="1:54" s="174" customFormat="1" ht="18.399999999999999" customHeight="1" x14ac:dyDescent="0.3">
      <c r="A6058" s="182"/>
      <c r="B6058" s="160"/>
      <c r="C6058" s="64"/>
      <c r="D6058" s="161"/>
      <c r="E6058" s="161"/>
      <c r="H6058" s="165"/>
      <c r="J6058" s="165"/>
      <c r="L6058" s="165"/>
      <c r="N6058" s="165"/>
      <c r="P6058" s="165"/>
      <c r="R6058" s="165"/>
      <c r="T6058" s="165"/>
      <c r="V6058" s="165"/>
      <c r="X6058" s="165"/>
      <c r="Z6058" s="165"/>
      <c r="AB6058" s="165"/>
      <c r="AD6058" s="165"/>
      <c r="AF6058" s="165"/>
      <c r="AH6058" s="165"/>
      <c r="AJ6058" s="165"/>
      <c r="AL6058" s="165"/>
      <c r="AN6058" s="165"/>
      <c r="AP6058" s="165"/>
      <c r="AR6058" s="165"/>
      <c r="AT6058" s="165"/>
      <c r="AV6058" s="165"/>
      <c r="AX6058" s="165"/>
      <c r="AZ6058" s="165"/>
      <c r="BB6058" s="165"/>
    </row>
    <row r="6059" spans="1:54" s="174" customFormat="1" ht="18.399999999999999" customHeight="1" x14ac:dyDescent="0.3">
      <c r="A6059" s="182"/>
      <c r="B6059" s="160"/>
      <c r="C6059" s="64"/>
      <c r="D6059" s="161"/>
      <c r="E6059" s="161"/>
      <c r="H6059" s="165"/>
      <c r="J6059" s="165"/>
      <c r="L6059" s="165"/>
      <c r="N6059" s="165"/>
      <c r="P6059" s="165"/>
      <c r="R6059" s="165"/>
      <c r="T6059" s="165"/>
      <c r="V6059" s="165"/>
      <c r="X6059" s="165"/>
      <c r="Z6059" s="165"/>
      <c r="AB6059" s="165"/>
      <c r="AD6059" s="165"/>
      <c r="AF6059" s="165"/>
      <c r="AH6059" s="165"/>
      <c r="AJ6059" s="165"/>
      <c r="AL6059" s="165"/>
      <c r="AN6059" s="165"/>
      <c r="AP6059" s="165"/>
      <c r="AR6059" s="165"/>
      <c r="AT6059" s="165"/>
      <c r="AV6059" s="165"/>
      <c r="AX6059" s="165"/>
      <c r="AZ6059" s="165"/>
      <c r="BB6059" s="165"/>
    </row>
    <row r="6060" spans="1:54" s="174" customFormat="1" ht="18.399999999999999" customHeight="1" x14ac:dyDescent="0.3">
      <c r="A6060" s="182"/>
      <c r="B6060" s="160"/>
      <c r="C6060" s="64"/>
      <c r="D6060" s="161"/>
      <c r="E6060" s="161"/>
      <c r="F6060" s="183"/>
      <c r="H6060" s="165"/>
      <c r="J6060" s="165"/>
      <c r="L6060" s="165"/>
      <c r="N6060" s="165"/>
      <c r="P6060" s="165"/>
      <c r="R6060" s="165"/>
      <c r="T6060" s="165"/>
      <c r="V6060" s="165"/>
      <c r="X6060" s="165"/>
      <c r="Z6060" s="165"/>
      <c r="AB6060" s="165"/>
      <c r="AD6060" s="165"/>
      <c r="AF6060" s="165"/>
      <c r="AH6060" s="165"/>
      <c r="AJ6060" s="165"/>
      <c r="AL6060" s="165"/>
      <c r="AN6060" s="165"/>
      <c r="AP6060" s="165"/>
      <c r="AR6060" s="165"/>
      <c r="AT6060" s="165"/>
      <c r="AV6060" s="165"/>
      <c r="AX6060" s="165"/>
      <c r="AZ6060" s="165"/>
      <c r="BB6060" s="165"/>
    </row>
    <row r="6061" spans="1:54" s="174" customFormat="1" ht="18.399999999999999" customHeight="1" x14ac:dyDescent="0.3">
      <c r="A6061" s="182"/>
      <c r="B6061" s="160"/>
      <c r="C6061" s="64"/>
      <c r="D6061" s="161"/>
      <c r="E6061" s="161"/>
      <c r="F6061" s="165"/>
      <c r="H6061" s="165"/>
      <c r="J6061" s="165"/>
      <c r="L6061" s="165"/>
      <c r="N6061" s="165"/>
      <c r="P6061" s="165"/>
      <c r="R6061" s="165"/>
      <c r="T6061" s="165"/>
      <c r="V6061" s="165"/>
      <c r="X6061" s="165"/>
      <c r="Z6061" s="165"/>
      <c r="AB6061" s="165"/>
      <c r="AD6061" s="165"/>
      <c r="AF6061" s="165"/>
      <c r="AH6061" s="165"/>
      <c r="AJ6061" s="165"/>
      <c r="AL6061" s="165"/>
      <c r="AN6061" s="165"/>
      <c r="AP6061" s="165"/>
      <c r="AR6061" s="165"/>
      <c r="AT6061" s="165"/>
      <c r="AV6061" s="165"/>
      <c r="AX6061" s="165"/>
      <c r="AZ6061" s="165"/>
      <c r="BB6061" s="165"/>
    </row>
    <row r="6062" spans="1:54" s="174" customFormat="1" ht="18.399999999999999" customHeight="1" x14ac:dyDescent="0.3">
      <c r="A6062" s="206"/>
      <c r="B6062" s="161"/>
      <c r="C6062" s="89"/>
      <c r="D6062" s="177"/>
      <c r="E6062" s="161"/>
      <c r="F6062" s="165"/>
      <c r="H6062" s="165"/>
      <c r="J6062" s="165"/>
      <c r="L6062" s="165"/>
      <c r="N6062" s="165"/>
      <c r="P6062" s="165"/>
      <c r="R6062" s="165"/>
      <c r="T6062" s="165"/>
      <c r="V6062" s="165"/>
      <c r="X6062" s="165"/>
      <c r="Z6062" s="165"/>
      <c r="AB6062" s="165"/>
      <c r="AD6062" s="165"/>
      <c r="AF6062" s="165"/>
      <c r="AH6062" s="165"/>
      <c r="AJ6062" s="165"/>
      <c r="AL6062" s="165"/>
      <c r="AN6062" s="165"/>
      <c r="AP6062" s="165"/>
      <c r="AR6062" s="165"/>
      <c r="AT6062" s="165"/>
      <c r="AV6062" s="165"/>
      <c r="AX6062" s="165"/>
      <c r="AZ6062" s="165"/>
      <c r="BB6062" s="165"/>
    </row>
    <row r="6063" spans="1:54" s="174" customFormat="1" ht="18.399999999999999" customHeight="1" x14ac:dyDescent="0.3">
      <c r="A6063" s="182"/>
      <c r="B6063" s="160"/>
      <c r="C6063" s="64"/>
      <c r="D6063" s="161"/>
      <c r="E6063" s="161"/>
      <c r="F6063" s="183"/>
      <c r="H6063" s="165"/>
      <c r="J6063" s="165"/>
      <c r="L6063" s="165"/>
      <c r="N6063" s="165"/>
      <c r="P6063" s="165"/>
      <c r="R6063" s="165"/>
      <c r="T6063" s="165"/>
      <c r="V6063" s="165"/>
      <c r="X6063" s="165"/>
      <c r="Z6063" s="165"/>
      <c r="AB6063" s="165"/>
      <c r="AD6063" s="165"/>
      <c r="AF6063" s="165"/>
      <c r="AH6063" s="165"/>
      <c r="AJ6063" s="165"/>
      <c r="AL6063" s="165"/>
      <c r="AN6063" s="165"/>
      <c r="AP6063" s="165"/>
      <c r="AR6063" s="165"/>
      <c r="AT6063" s="165"/>
      <c r="AV6063" s="165"/>
      <c r="AX6063" s="165"/>
      <c r="AZ6063" s="165"/>
      <c r="BB6063" s="165"/>
    </row>
    <row r="6064" spans="1:54" s="174" customFormat="1" ht="18.399999999999999" customHeight="1" x14ac:dyDescent="0.3">
      <c r="A6064" s="206"/>
      <c r="B6064" s="161"/>
      <c r="C6064" s="163"/>
      <c r="D6064" s="161"/>
      <c r="E6064" s="161"/>
      <c r="J6064" s="165"/>
      <c r="L6064" s="165"/>
      <c r="N6064" s="165"/>
      <c r="P6064" s="165"/>
      <c r="R6064" s="165"/>
      <c r="T6064" s="165"/>
      <c r="V6064" s="165"/>
      <c r="X6064" s="165"/>
      <c r="Z6064" s="165"/>
      <c r="AB6064" s="165"/>
      <c r="AD6064" s="165"/>
      <c r="AF6064" s="165"/>
      <c r="AH6064" s="165"/>
      <c r="AJ6064" s="165"/>
      <c r="AL6064" s="165"/>
      <c r="AN6064" s="165"/>
      <c r="AP6064" s="165"/>
      <c r="AR6064" s="165"/>
      <c r="AT6064" s="165"/>
      <c r="AV6064" s="165"/>
      <c r="AX6064" s="165"/>
      <c r="AZ6064" s="165"/>
      <c r="BB6064" s="165"/>
    </row>
    <row r="6065" spans="1:54" s="174" customFormat="1" ht="18.399999999999999" customHeight="1" x14ac:dyDescent="0.3">
      <c r="A6065" s="207"/>
      <c r="B6065" s="179"/>
      <c r="C6065" s="80"/>
      <c r="D6065" s="161"/>
      <c r="E6065" s="161"/>
      <c r="H6065" s="165"/>
      <c r="J6065" s="165"/>
      <c r="L6065" s="165"/>
      <c r="N6065" s="165"/>
      <c r="P6065" s="165"/>
      <c r="R6065" s="165"/>
      <c r="T6065" s="165"/>
      <c r="V6065" s="165"/>
      <c r="X6065" s="165"/>
      <c r="Z6065" s="165"/>
      <c r="AB6065" s="165"/>
      <c r="AD6065" s="165"/>
      <c r="AF6065" s="165"/>
      <c r="AH6065" s="165"/>
      <c r="AJ6065" s="165"/>
      <c r="AL6065" s="165"/>
      <c r="AN6065" s="165"/>
      <c r="AP6065" s="165"/>
      <c r="AR6065" s="165"/>
      <c r="AT6065" s="165"/>
      <c r="AV6065" s="165"/>
      <c r="AX6065" s="165"/>
      <c r="AZ6065" s="165"/>
      <c r="BB6065" s="165"/>
    </row>
    <row r="6066" spans="1:54" s="174" customFormat="1" ht="18.399999999999999" customHeight="1" x14ac:dyDescent="0.3">
      <c r="A6066" s="182"/>
      <c r="B6066" s="160"/>
      <c r="C6066" s="64"/>
      <c r="D6066" s="161"/>
      <c r="E6066" s="161"/>
      <c r="H6066" s="164"/>
      <c r="J6066" s="164"/>
      <c r="L6066" s="164"/>
      <c r="N6066" s="164"/>
      <c r="P6066" s="164"/>
      <c r="R6066" s="164"/>
      <c r="T6066" s="164"/>
      <c r="V6066" s="164"/>
      <c r="X6066" s="164"/>
      <c r="Z6066" s="164"/>
      <c r="AB6066" s="164"/>
      <c r="AD6066" s="164"/>
      <c r="AF6066" s="164"/>
      <c r="AH6066" s="164"/>
      <c r="AJ6066" s="164"/>
      <c r="AL6066" s="164"/>
      <c r="AN6066" s="164"/>
      <c r="AP6066" s="164"/>
      <c r="AR6066" s="164"/>
      <c r="AT6066" s="164"/>
      <c r="AV6066" s="164"/>
      <c r="AX6066" s="164"/>
      <c r="AZ6066" s="164"/>
      <c r="BB6066" s="164"/>
    </row>
    <row r="6067" spans="1:54" s="174" customFormat="1" ht="18.399999999999999" customHeight="1" x14ac:dyDescent="0.3">
      <c r="A6067" s="182"/>
      <c r="B6067" s="160"/>
      <c r="C6067" s="64"/>
      <c r="D6067" s="161"/>
      <c r="E6067" s="161"/>
      <c r="H6067" s="164"/>
      <c r="J6067" s="164"/>
      <c r="L6067" s="164"/>
      <c r="N6067" s="164"/>
      <c r="P6067" s="164"/>
      <c r="R6067" s="164"/>
      <c r="T6067" s="164"/>
      <c r="V6067" s="164"/>
      <c r="X6067" s="164"/>
      <c r="Z6067" s="164"/>
      <c r="AB6067" s="164"/>
      <c r="AD6067" s="164"/>
      <c r="AF6067" s="164"/>
      <c r="AH6067" s="164"/>
      <c r="AJ6067" s="164"/>
      <c r="AL6067" s="164"/>
      <c r="AN6067" s="164"/>
      <c r="AP6067" s="164"/>
      <c r="AR6067" s="164"/>
      <c r="AT6067" s="164"/>
      <c r="AV6067" s="164"/>
      <c r="AX6067" s="164"/>
      <c r="AZ6067" s="164"/>
      <c r="BB6067" s="164"/>
    </row>
    <row r="6068" spans="1:54" s="174" customFormat="1" ht="18.399999999999999" customHeight="1" x14ac:dyDescent="0.3">
      <c r="A6068" s="182"/>
      <c r="B6068" s="160"/>
      <c r="C6068" s="64"/>
      <c r="D6068" s="161"/>
      <c r="E6068" s="161"/>
      <c r="Z6068" s="164"/>
      <c r="AB6068" s="164"/>
      <c r="AD6068" s="164"/>
      <c r="AF6068" s="164"/>
      <c r="AH6068" s="164"/>
      <c r="AJ6068" s="164"/>
      <c r="AL6068" s="164"/>
      <c r="AN6068" s="164"/>
      <c r="AP6068" s="164"/>
      <c r="AR6068" s="164"/>
      <c r="AT6068" s="164"/>
      <c r="AV6068" s="164"/>
      <c r="AX6068" s="164"/>
      <c r="AZ6068" s="164"/>
      <c r="BB6068" s="164"/>
    </row>
    <row r="6069" spans="1:54" s="174" customFormat="1" ht="18.399999999999999" customHeight="1" x14ac:dyDescent="0.3">
      <c r="A6069" s="182"/>
      <c r="B6069" s="160"/>
      <c r="C6069" s="64"/>
      <c r="D6069" s="161"/>
      <c r="E6069" s="161"/>
      <c r="H6069" s="164"/>
      <c r="J6069" s="164"/>
      <c r="L6069" s="164"/>
      <c r="N6069" s="164"/>
      <c r="P6069" s="164"/>
      <c r="R6069" s="164"/>
      <c r="T6069" s="164"/>
      <c r="V6069" s="164"/>
      <c r="X6069" s="164"/>
      <c r="Z6069" s="164"/>
      <c r="AB6069" s="164"/>
      <c r="AD6069" s="164"/>
      <c r="AF6069" s="164"/>
      <c r="AH6069" s="164"/>
      <c r="AJ6069" s="164"/>
      <c r="AL6069" s="164"/>
      <c r="AN6069" s="164"/>
      <c r="AP6069" s="164"/>
      <c r="AR6069" s="164"/>
      <c r="AT6069" s="164"/>
      <c r="AV6069" s="164"/>
      <c r="AX6069" s="164"/>
      <c r="AZ6069" s="164"/>
      <c r="BB6069" s="164"/>
    </row>
    <row r="6070" spans="1:54" s="174" customFormat="1" ht="18.399999999999999" customHeight="1" x14ac:dyDescent="0.3">
      <c r="A6070" s="182"/>
      <c r="B6070" s="160"/>
      <c r="C6070" s="64"/>
      <c r="D6070" s="161"/>
      <c r="E6070" s="161"/>
      <c r="H6070" s="164"/>
      <c r="J6070" s="164"/>
      <c r="L6070" s="164"/>
      <c r="N6070" s="164"/>
      <c r="P6070" s="164"/>
      <c r="R6070" s="164"/>
      <c r="T6070" s="164"/>
      <c r="V6070" s="164"/>
      <c r="X6070" s="164"/>
      <c r="Z6070" s="164"/>
      <c r="AB6070" s="164"/>
      <c r="AD6070" s="164"/>
      <c r="AF6070" s="164"/>
      <c r="AH6070" s="164"/>
      <c r="AJ6070" s="164"/>
      <c r="AL6070" s="164"/>
      <c r="AN6070" s="164"/>
      <c r="AP6070" s="164"/>
      <c r="AR6070" s="164"/>
      <c r="AT6070" s="164"/>
      <c r="AV6070" s="164"/>
      <c r="AX6070" s="164"/>
      <c r="AZ6070" s="164"/>
      <c r="BB6070" s="164"/>
    </row>
    <row r="6071" spans="1:54" s="174" customFormat="1" ht="18.399999999999999" customHeight="1" x14ac:dyDescent="0.3">
      <c r="A6071" s="182"/>
      <c r="B6071" s="160"/>
      <c r="C6071" s="64"/>
      <c r="D6071" s="161"/>
      <c r="E6071" s="161"/>
      <c r="H6071" s="164"/>
      <c r="J6071" s="164"/>
      <c r="L6071" s="164"/>
      <c r="N6071" s="164"/>
      <c r="P6071" s="164"/>
      <c r="R6071" s="164"/>
      <c r="T6071" s="164"/>
      <c r="V6071" s="164"/>
      <c r="X6071" s="164"/>
      <c r="Z6071" s="164"/>
      <c r="AB6071" s="164"/>
      <c r="AD6071" s="164"/>
      <c r="AF6071" s="164"/>
      <c r="AH6071" s="164"/>
      <c r="AJ6071" s="164"/>
      <c r="AL6071" s="164"/>
      <c r="AN6071" s="164"/>
      <c r="AP6071" s="164"/>
      <c r="AR6071" s="164"/>
      <c r="AT6071" s="164"/>
      <c r="AV6071" s="164"/>
      <c r="AX6071" s="164"/>
      <c r="AZ6071" s="164"/>
      <c r="BB6071" s="164"/>
    </row>
    <row r="6072" spans="1:54" s="174" customFormat="1" ht="18.399999999999999" customHeight="1" x14ac:dyDescent="0.3">
      <c r="A6072" s="182"/>
      <c r="B6072" s="160"/>
      <c r="C6072" s="64"/>
      <c r="D6072" s="161"/>
      <c r="E6072" s="161"/>
      <c r="H6072" s="164"/>
      <c r="J6072" s="164"/>
      <c r="L6072" s="164"/>
      <c r="N6072" s="164"/>
      <c r="P6072" s="164"/>
      <c r="R6072" s="164"/>
      <c r="T6072" s="164"/>
      <c r="V6072" s="164"/>
      <c r="X6072" s="164"/>
      <c r="Z6072" s="164"/>
      <c r="AB6072" s="164"/>
      <c r="AD6072" s="164"/>
      <c r="AF6072" s="164"/>
      <c r="AH6072" s="164"/>
      <c r="AJ6072" s="164"/>
      <c r="AL6072" s="164"/>
      <c r="AN6072" s="164"/>
      <c r="AP6072" s="164"/>
      <c r="AR6072" s="164"/>
      <c r="AT6072" s="164"/>
      <c r="AV6072" s="164"/>
      <c r="AX6072" s="164"/>
      <c r="AZ6072" s="164"/>
      <c r="BB6072" s="164"/>
    </row>
    <row r="6073" spans="1:54" s="174" customFormat="1" ht="18.399999999999999" customHeight="1" x14ac:dyDescent="0.3">
      <c r="A6073" s="200"/>
      <c r="B6073" s="173"/>
      <c r="C6073" s="67"/>
      <c r="D6073" s="161"/>
      <c r="E6073" s="161"/>
      <c r="AF6073" s="165"/>
      <c r="AH6073" s="165"/>
      <c r="AJ6073" s="165"/>
      <c r="AL6073" s="165"/>
      <c r="AN6073" s="165"/>
      <c r="AP6073" s="165"/>
      <c r="AR6073" s="165"/>
      <c r="AT6073" s="165"/>
      <c r="AV6073" s="165"/>
      <c r="AX6073" s="165"/>
      <c r="AZ6073" s="165"/>
      <c r="BB6073" s="165"/>
    </row>
    <row r="6074" spans="1:54" s="174" customFormat="1" ht="18.399999999999999" customHeight="1" x14ac:dyDescent="0.3">
      <c r="A6074" s="200"/>
      <c r="B6074" s="173"/>
      <c r="C6074" s="67"/>
      <c r="D6074" s="161"/>
      <c r="E6074" s="161"/>
      <c r="H6074" s="165"/>
      <c r="J6074" s="165"/>
      <c r="L6074" s="165"/>
      <c r="N6074" s="165"/>
      <c r="P6074" s="165"/>
      <c r="R6074" s="165"/>
      <c r="T6074" s="165"/>
      <c r="V6074" s="165"/>
      <c r="X6074" s="165"/>
      <c r="Z6074" s="165"/>
      <c r="AB6074" s="165"/>
      <c r="AD6074" s="165"/>
      <c r="AF6074" s="165"/>
      <c r="AH6074" s="165"/>
      <c r="AJ6074" s="165"/>
      <c r="AL6074" s="165"/>
      <c r="AN6074" s="165"/>
      <c r="AP6074" s="165"/>
      <c r="AR6074" s="165"/>
      <c r="AT6074" s="165"/>
      <c r="AV6074" s="165"/>
      <c r="AX6074" s="165"/>
      <c r="AZ6074" s="165"/>
      <c r="BB6074" s="165"/>
    </row>
    <row r="6075" spans="1:54" s="174" customFormat="1" ht="18.399999999999999" customHeight="1" x14ac:dyDescent="0.3">
      <c r="A6075" s="200"/>
      <c r="B6075" s="173"/>
      <c r="C6075" s="67"/>
      <c r="D6075" s="161"/>
      <c r="E6075" s="161"/>
      <c r="H6075" s="165"/>
      <c r="J6075" s="165"/>
      <c r="L6075" s="165"/>
      <c r="N6075" s="165"/>
      <c r="P6075" s="165"/>
      <c r="R6075" s="165"/>
      <c r="T6075" s="165"/>
      <c r="V6075" s="165"/>
      <c r="X6075" s="165"/>
      <c r="Z6075" s="165"/>
      <c r="AB6075" s="165"/>
      <c r="AD6075" s="165"/>
      <c r="AF6075" s="165"/>
      <c r="AH6075" s="165"/>
      <c r="AJ6075" s="165"/>
      <c r="AL6075" s="165"/>
      <c r="AN6075" s="165"/>
      <c r="AP6075" s="165"/>
      <c r="AR6075" s="165"/>
      <c r="AT6075" s="165"/>
      <c r="AV6075" s="165"/>
      <c r="AX6075" s="165"/>
      <c r="AZ6075" s="165"/>
      <c r="BB6075" s="165"/>
    </row>
    <row r="6076" spans="1:54" s="174" customFormat="1" ht="18.399999999999999" customHeight="1" x14ac:dyDescent="0.3">
      <c r="A6076" s="200"/>
      <c r="B6076" s="173"/>
      <c r="C6076" s="67"/>
      <c r="D6076" s="161"/>
      <c r="E6076" s="161"/>
      <c r="H6076" s="165"/>
      <c r="J6076" s="165"/>
      <c r="L6076" s="165"/>
      <c r="N6076" s="165"/>
      <c r="P6076" s="165"/>
      <c r="R6076" s="165"/>
      <c r="T6076" s="165"/>
      <c r="V6076" s="165"/>
      <c r="X6076" s="165"/>
      <c r="Z6076" s="165"/>
      <c r="AB6076" s="165"/>
      <c r="AD6076" s="165"/>
      <c r="AF6076" s="165"/>
      <c r="AH6076" s="165"/>
      <c r="AJ6076" s="165"/>
      <c r="AL6076" s="165"/>
      <c r="AN6076" s="165"/>
      <c r="AP6076" s="165"/>
      <c r="AR6076" s="165"/>
      <c r="AT6076" s="165"/>
      <c r="AV6076" s="165"/>
      <c r="AX6076" s="165"/>
      <c r="AZ6076" s="165"/>
      <c r="BB6076" s="165"/>
    </row>
    <row r="6077" spans="1:54" s="174" customFormat="1" ht="18.399999999999999" customHeight="1" x14ac:dyDescent="0.3">
      <c r="A6077" s="200"/>
      <c r="B6077" s="173"/>
      <c r="C6077" s="67"/>
      <c r="D6077" s="161"/>
      <c r="E6077" s="161"/>
      <c r="H6077" s="165"/>
      <c r="J6077" s="165"/>
      <c r="L6077" s="165"/>
      <c r="N6077" s="165"/>
      <c r="P6077" s="165"/>
      <c r="R6077" s="165"/>
      <c r="T6077" s="165"/>
      <c r="V6077" s="165"/>
      <c r="X6077" s="165"/>
      <c r="Z6077" s="165"/>
      <c r="AB6077" s="165"/>
      <c r="AD6077" s="165"/>
      <c r="AF6077" s="165"/>
      <c r="AH6077" s="165"/>
      <c r="AJ6077" s="165"/>
      <c r="AL6077" s="165"/>
      <c r="AN6077" s="165"/>
      <c r="AP6077" s="165"/>
      <c r="AR6077" s="165"/>
      <c r="AT6077" s="165"/>
      <c r="AV6077" s="165"/>
      <c r="AX6077" s="165"/>
      <c r="AZ6077" s="165"/>
      <c r="BB6077" s="165"/>
    </row>
    <row r="6078" spans="1:54" s="174" customFormat="1" ht="18.399999999999999" customHeight="1" x14ac:dyDescent="0.3">
      <c r="A6078" s="200"/>
      <c r="B6078" s="173"/>
      <c r="C6078" s="67"/>
      <c r="D6078" s="161"/>
      <c r="E6078" s="161"/>
      <c r="H6078" s="165"/>
      <c r="J6078" s="165"/>
      <c r="L6078" s="165"/>
      <c r="N6078" s="165"/>
      <c r="P6078" s="165"/>
      <c r="R6078" s="165"/>
      <c r="T6078" s="165"/>
      <c r="V6078" s="165"/>
      <c r="X6078" s="165"/>
      <c r="Z6078" s="165"/>
      <c r="AB6078" s="165"/>
      <c r="AD6078" s="165"/>
      <c r="AF6078" s="165"/>
      <c r="AH6078" s="165"/>
      <c r="AJ6078" s="165"/>
      <c r="AL6078" s="165"/>
      <c r="AN6078" s="165"/>
      <c r="AP6078" s="165"/>
      <c r="AR6078" s="165"/>
      <c r="AT6078" s="165"/>
      <c r="AV6078" s="165"/>
      <c r="AX6078" s="165"/>
      <c r="AZ6078" s="165"/>
      <c r="BB6078" s="165"/>
    </row>
    <row r="6079" spans="1:54" s="174" customFormat="1" ht="18.399999999999999" customHeight="1" x14ac:dyDescent="0.3">
      <c r="A6079" s="200"/>
      <c r="B6079" s="173"/>
      <c r="C6079" s="67"/>
      <c r="D6079" s="161"/>
      <c r="E6079" s="161"/>
      <c r="H6079" s="165"/>
      <c r="J6079" s="165"/>
      <c r="L6079" s="165"/>
      <c r="N6079" s="165"/>
      <c r="P6079" s="165"/>
      <c r="R6079" s="165"/>
      <c r="T6079" s="165"/>
      <c r="V6079" s="165"/>
      <c r="X6079" s="165"/>
      <c r="Z6079" s="165"/>
      <c r="AB6079" s="165"/>
      <c r="AD6079" s="165"/>
      <c r="AF6079" s="165"/>
      <c r="AH6079" s="165"/>
      <c r="AJ6079" s="165"/>
      <c r="AL6079" s="165"/>
      <c r="AN6079" s="165"/>
      <c r="AP6079" s="165"/>
      <c r="AR6079" s="165"/>
      <c r="AT6079" s="165"/>
      <c r="AV6079" s="165"/>
      <c r="AX6079" s="165"/>
      <c r="AZ6079" s="165"/>
      <c r="BB6079" s="165"/>
    </row>
    <row r="6080" spans="1:54" s="174" customFormat="1" ht="18.399999999999999" customHeight="1" x14ac:dyDescent="0.3">
      <c r="A6080" s="200"/>
      <c r="B6080" s="173"/>
      <c r="C6080" s="67"/>
      <c r="D6080" s="161"/>
      <c r="E6080" s="161"/>
      <c r="H6080" s="165"/>
      <c r="J6080" s="165"/>
      <c r="L6080" s="165"/>
      <c r="N6080" s="165"/>
      <c r="P6080" s="165"/>
      <c r="R6080" s="165"/>
      <c r="T6080" s="165"/>
      <c r="V6080" s="165"/>
      <c r="X6080" s="165"/>
      <c r="Z6080" s="165"/>
      <c r="AB6080" s="165"/>
      <c r="AD6080" s="165"/>
      <c r="AF6080" s="165"/>
      <c r="AH6080" s="165"/>
      <c r="AJ6080" s="165"/>
      <c r="AL6080" s="165"/>
      <c r="AN6080" s="165"/>
      <c r="AP6080" s="165"/>
      <c r="AR6080" s="165"/>
      <c r="AT6080" s="165"/>
      <c r="AV6080" s="165"/>
      <c r="AX6080" s="165"/>
      <c r="AZ6080" s="165"/>
      <c r="BB6080" s="165"/>
    </row>
    <row r="6081" spans="1:54" s="174" customFormat="1" ht="18.399999999999999" customHeight="1" x14ac:dyDescent="0.3">
      <c r="A6081" s="200"/>
      <c r="B6081" s="173"/>
      <c r="C6081" s="67"/>
      <c r="D6081" s="161"/>
      <c r="E6081" s="161"/>
      <c r="H6081" s="165"/>
      <c r="J6081" s="165"/>
      <c r="L6081" s="165"/>
      <c r="N6081" s="165"/>
      <c r="P6081" s="165"/>
      <c r="R6081" s="165"/>
      <c r="T6081" s="165"/>
      <c r="V6081" s="165"/>
      <c r="X6081" s="165"/>
      <c r="Z6081" s="165"/>
      <c r="AB6081" s="165"/>
      <c r="AD6081" s="165"/>
      <c r="AF6081" s="165"/>
      <c r="AH6081" s="165"/>
      <c r="AJ6081" s="165"/>
      <c r="AL6081" s="165"/>
      <c r="AN6081" s="165"/>
      <c r="AP6081" s="165"/>
      <c r="AR6081" s="165"/>
      <c r="AT6081" s="165"/>
      <c r="AV6081" s="165"/>
      <c r="AX6081" s="165"/>
      <c r="AZ6081" s="165"/>
      <c r="BB6081" s="165"/>
    </row>
    <row r="6082" spans="1:54" s="174" customFormat="1" ht="18.399999999999999" customHeight="1" x14ac:dyDescent="0.3">
      <c r="A6082" s="200"/>
      <c r="B6082" s="173"/>
      <c r="C6082" s="67"/>
      <c r="D6082" s="161"/>
      <c r="E6082" s="161"/>
      <c r="H6082" s="165"/>
      <c r="J6082" s="165"/>
      <c r="L6082" s="165"/>
      <c r="N6082" s="165"/>
      <c r="P6082" s="165"/>
      <c r="R6082" s="165"/>
      <c r="T6082" s="165"/>
      <c r="V6082" s="165"/>
      <c r="X6082" s="165"/>
      <c r="Z6082" s="165"/>
      <c r="AB6082" s="165"/>
      <c r="AD6082" s="165"/>
      <c r="AF6082" s="165"/>
      <c r="AH6082" s="165"/>
      <c r="AJ6082" s="165"/>
      <c r="AL6082" s="165"/>
      <c r="AN6082" s="165"/>
      <c r="AP6082" s="165"/>
      <c r="AR6082" s="165"/>
      <c r="AT6082" s="165"/>
      <c r="AV6082" s="165"/>
      <c r="AX6082" s="165"/>
      <c r="AZ6082" s="165"/>
      <c r="BB6082" s="165"/>
    </row>
    <row r="6083" spans="1:54" s="174" customFormat="1" ht="18.399999999999999" customHeight="1" x14ac:dyDescent="0.3">
      <c r="A6083" s="200"/>
      <c r="B6083" s="173"/>
      <c r="C6083" s="67"/>
      <c r="D6083" s="161"/>
      <c r="E6083" s="161"/>
      <c r="H6083" s="165"/>
      <c r="J6083" s="165"/>
      <c r="L6083" s="165"/>
      <c r="N6083" s="165"/>
      <c r="P6083" s="165"/>
      <c r="R6083" s="165"/>
      <c r="T6083" s="165"/>
      <c r="V6083" s="165"/>
      <c r="X6083" s="165"/>
      <c r="Z6083" s="165"/>
      <c r="AB6083" s="165"/>
      <c r="AD6083" s="165"/>
      <c r="AF6083" s="165"/>
      <c r="AH6083" s="165"/>
      <c r="AJ6083" s="165"/>
      <c r="AL6083" s="165"/>
      <c r="AN6083" s="165"/>
      <c r="AP6083" s="165"/>
      <c r="AR6083" s="165"/>
      <c r="AT6083" s="165"/>
      <c r="AV6083" s="165"/>
      <c r="AX6083" s="165"/>
      <c r="AZ6083" s="165"/>
      <c r="BB6083" s="165"/>
    </row>
    <row r="6084" spans="1:54" s="174" customFormat="1" ht="18.399999999999999" customHeight="1" x14ac:dyDescent="0.3">
      <c r="A6084" s="200"/>
      <c r="B6084" s="173"/>
      <c r="C6084" s="67"/>
      <c r="D6084" s="161"/>
      <c r="E6084" s="161"/>
      <c r="H6084" s="165"/>
      <c r="J6084" s="165"/>
      <c r="L6084" s="165"/>
      <c r="N6084" s="165"/>
      <c r="P6084" s="165"/>
      <c r="R6084" s="165"/>
      <c r="T6084" s="165"/>
      <c r="V6084" s="165"/>
      <c r="X6084" s="165"/>
      <c r="Z6084" s="165"/>
      <c r="AB6084" s="165"/>
      <c r="AD6084" s="165"/>
      <c r="AF6084" s="165"/>
      <c r="AH6084" s="165"/>
      <c r="AJ6084" s="165"/>
      <c r="AL6084" s="165"/>
      <c r="AN6084" s="165"/>
      <c r="AP6084" s="165"/>
      <c r="AR6084" s="165"/>
      <c r="AT6084" s="165"/>
      <c r="AV6084" s="165"/>
      <c r="AX6084" s="165"/>
      <c r="AZ6084" s="165"/>
      <c r="BB6084" s="165"/>
    </row>
    <row r="6085" spans="1:54" s="174" customFormat="1" ht="18.399999999999999" customHeight="1" x14ac:dyDescent="0.3">
      <c r="A6085" s="206"/>
      <c r="B6085" s="161"/>
      <c r="C6085" s="89"/>
      <c r="D6085" s="177"/>
      <c r="E6085" s="161"/>
      <c r="H6085" s="165"/>
      <c r="J6085" s="165"/>
      <c r="L6085" s="165"/>
      <c r="N6085" s="165"/>
      <c r="P6085" s="165"/>
      <c r="R6085" s="165"/>
      <c r="T6085" s="165"/>
      <c r="V6085" s="165"/>
      <c r="X6085" s="165"/>
      <c r="Z6085" s="165"/>
      <c r="AB6085" s="165"/>
      <c r="AD6085" s="165"/>
      <c r="AF6085" s="165"/>
      <c r="AH6085" s="165"/>
      <c r="AJ6085" s="165"/>
      <c r="AL6085" s="165"/>
      <c r="AN6085" s="165"/>
      <c r="AP6085" s="165"/>
      <c r="AR6085" s="165"/>
      <c r="AT6085" s="165"/>
      <c r="AV6085" s="165"/>
      <c r="AX6085" s="165"/>
      <c r="AZ6085" s="165"/>
      <c r="BB6085" s="165"/>
    </row>
    <row r="6086" spans="1:54" s="174" customFormat="1" ht="18.399999999999999" customHeight="1" x14ac:dyDescent="0.3">
      <c r="A6086" s="206"/>
      <c r="B6086" s="161"/>
      <c r="C6086" s="89"/>
      <c r="D6086" s="177"/>
      <c r="E6086" s="161"/>
      <c r="H6086" s="165"/>
      <c r="J6086" s="165"/>
      <c r="L6086" s="165"/>
      <c r="N6086" s="165"/>
      <c r="P6086" s="165"/>
      <c r="R6086" s="165"/>
      <c r="T6086" s="165"/>
      <c r="V6086" s="165"/>
      <c r="X6086" s="165"/>
      <c r="Z6086" s="165"/>
      <c r="AB6086" s="165"/>
      <c r="AD6086" s="165"/>
      <c r="AF6086" s="165"/>
      <c r="AH6086" s="165"/>
      <c r="AJ6086" s="165"/>
      <c r="AL6086" s="165"/>
      <c r="AN6086" s="165"/>
      <c r="AP6086" s="165"/>
      <c r="AR6086" s="165"/>
      <c r="AT6086" s="165"/>
      <c r="AV6086" s="165"/>
      <c r="AX6086" s="165"/>
      <c r="AZ6086" s="165"/>
      <c r="BB6086" s="165"/>
    </row>
    <row r="6087" spans="1:54" s="174" customFormat="1" ht="18.399999999999999" customHeight="1" x14ac:dyDescent="0.3">
      <c r="A6087" s="206"/>
      <c r="B6087" s="161"/>
      <c r="C6087" s="89"/>
      <c r="D6087" s="177"/>
      <c r="E6087" s="161"/>
      <c r="H6087" s="165"/>
      <c r="J6087" s="165"/>
      <c r="L6087" s="165"/>
      <c r="N6087" s="165"/>
      <c r="P6087" s="165"/>
      <c r="R6087" s="165"/>
      <c r="T6087" s="165"/>
      <c r="V6087" s="165"/>
      <c r="X6087" s="165"/>
      <c r="Z6087" s="165"/>
      <c r="AB6087" s="165"/>
      <c r="AD6087" s="165"/>
      <c r="AF6087" s="165"/>
      <c r="AH6087" s="165"/>
      <c r="AJ6087" s="165"/>
      <c r="AL6087" s="165"/>
      <c r="AN6087" s="165"/>
      <c r="AP6087" s="165"/>
      <c r="AR6087" s="165"/>
      <c r="AT6087" s="165"/>
      <c r="AV6087" s="165"/>
      <c r="AX6087" s="165"/>
      <c r="AZ6087" s="165"/>
      <c r="BB6087" s="165"/>
    </row>
    <row r="6088" spans="1:54" s="174" customFormat="1" ht="18.399999999999999" customHeight="1" x14ac:dyDescent="0.3">
      <c r="A6088" s="206"/>
      <c r="B6088" s="161"/>
      <c r="C6088" s="89"/>
      <c r="D6088" s="177"/>
      <c r="E6088" s="161"/>
      <c r="H6088" s="165"/>
      <c r="J6088" s="165"/>
      <c r="L6088" s="165"/>
      <c r="N6088" s="165"/>
      <c r="P6088" s="165"/>
      <c r="R6088" s="165"/>
      <c r="T6088" s="165"/>
      <c r="V6088" s="165"/>
      <c r="X6088" s="165"/>
      <c r="Z6088" s="165"/>
      <c r="AB6088" s="165"/>
      <c r="AD6088" s="165"/>
      <c r="AF6088" s="165"/>
      <c r="AH6088" s="165"/>
      <c r="AJ6088" s="165"/>
      <c r="AL6088" s="165"/>
      <c r="AN6088" s="165"/>
      <c r="AP6088" s="165"/>
      <c r="AR6088" s="165"/>
      <c r="AT6088" s="165"/>
      <c r="AV6088" s="165"/>
      <c r="AX6088" s="165"/>
      <c r="AZ6088" s="165"/>
      <c r="BB6088" s="165"/>
    </row>
    <row r="6089" spans="1:54" s="174" customFormat="1" ht="18.399999999999999" customHeight="1" x14ac:dyDescent="0.3">
      <c r="A6089" s="206"/>
      <c r="B6089" s="161"/>
      <c r="C6089" s="89"/>
      <c r="D6089" s="177"/>
      <c r="E6089" s="161"/>
      <c r="H6089" s="165"/>
      <c r="J6089" s="165"/>
      <c r="L6089" s="165"/>
      <c r="N6089" s="165"/>
      <c r="P6089" s="165"/>
      <c r="R6089" s="165"/>
      <c r="T6089" s="165"/>
      <c r="V6089" s="165"/>
      <c r="X6089" s="165"/>
      <c r="Z6089" s="165"/>
      <c r="AB6089" s="165"/>
      <c r="AD6089" s="165"/>
      <c r="AF6089" s="165"/>
      <c r="AH6089" s="165"/>
      <c r="AJ6089" s="165"/>
      <c r="AL6089" s="165"/>
      <c r="AN6089" s="165"/>
      <c r="AP6089" s="165"/>
      <c r="AR6089" s="165"/>
      <c r="AT6089" s="165"/>
      <c r="AV6089" s="165"/>
      <c r="AX6089" s="165"/>
      <c r="AZ6089" s="165"/>
      <c r="BB6089" s="165"/>
    </row>
    <row r="6090" spans="1:54" s="174" customFormat="1" ht="18.399999999999999" customHeight="1" x14ac:dyDescent="0.3">
      <c r="A6090" s="206"/>
      <c r="B6090" s="161"/>
      <c r="C6090" s="89"/>
      <c r="D6090" s="177"/>
      <c r="E6090" s="161"/>
      <c r="H6090" s="165"/>
      <c r="J6090" s="165"/>
      <c r="L6090" s="165"/>
      <c r="N6090" s="165"/>
      <c r="P6090" s="165"/>
      <c r="R6090" s="165"/>
      <c r="T6090" s="165"/>
      <c r="V6090" s="165"/>
      <c r="X6090" s="165"/>
      <c r="Z6090" s="165"/>
      <c r="AB6090" s="165"/>
      <c r="AD6090" s="165"/>
      <c r="AF6090" s="165"/>
      <c r="AH6090" s="165"/>
      <c r="AJ6090" s="165"/>
      <c r="AL6090" s="165"/>
      <c r="AN6090" s="165"/>
      <c r="AP6090" s="165"/>
      <c r="AR6090" s="165"/>
      <c r="AT6090" s="165"/>
      <c r="AV6090" s="165"/>
      <c r="AX6090" s="165"/>
      <c r="AZ6090" s="165"/>
      <c r="BB6090" s="165"/>
    </row>
    <row r="6091" spans="1:54" s="174" customFormat="1" ht="18.399999999999999" customHeight="1" x14ac:dyDescent="0.3">
      <c r="A6091" s="206"/>
      <c r="B6091" s="161"/>
      <c r="C6091" s="89"/>
      <c r="D6091" s="177"/>
      <c r="E6091" s="161"/>
      <c r="H6091" s="165"/>
      <c r="J6091" s="165"/>
      <c r="L6091" s="165"/>
      <c r="N6091" s="165"/>
      <c r="P6091" s="165"/>
      <c r="R6091" s="165"/>
      <c r="T6091" s="165"/>
      <c r="V6091" s="165"/>
      <c r="X6091" s="165"/>
      <c r="Z6091" s="165"/>
      <c r="AB6091" s="165"/>
      <c r="AD6091" s="165"/>
      <c r="AF6091" s="165"/>
      <c r="AH6091" s="165"/>
      <c r="AJ6091" s="165"/>
      <c r="AL6091" s="165"/>
      <c r="AN6091" s="165"/>
      <c r="AP6091" s="165"/>
      <c r="AR6091" s="165"/>
      <c r="AT6091" s="165"/>
      <c r="AV6091" s="165"/>
      <c r="AX6091" s="165"/>
      <c r="AZ6091" s="165"/>
      <c r="BB6091" s="165"/>
    </row>
    <row r="6092" spans="1:54" s="174" customFormat="1" ht="18.399999999999999" customHeight="1" x14ac:dyDescent="0.3">
      <c r="A6092" s="206"/>
      <c r="B6092" s="161"/>
      <c r="C6092" s="89"/>
      <c r="D6092" s="161"/>
      <c r="E6092" s="161"/>
      <c r="V6092" s="165"/>
      <c r="X6092" s="165"/>
      <c r="Z6092" s="165"/>
      <c r="AB6092" s="165"/>
      <c r="AD6092" s="165"/>
      <c r="AF6092" s="165"/>
      <c r="AH6092" s="165"/>
      <c r="AJ6092" s="165"/>
      <c r="AL6092" s="165"/>
      <c r="AN6092" s="165"/>
      <c r="AP6092" s="165"/>
      <c r="AR6092" s="165"/>
      <c r="AT6092" s="165"/>
      <c r="AV6092" s="165"/>
      <c r="AX6092" s="165"/>
      <c r="AZ6092" s="165"/>
      <c r="BB6092" s="165"/>
    </row>
    <row r="6093" spans="1:54" s="174" customFormat="1" ht="18.399999999999999" customHeight="1" x14ac:dyDescent="0.3">
      <c r="A6093" s="206"/>
      <c r="B6093" s="161"/>
      <c r="C6093" s="64"/>
      <c r="D6093" s="161"/>
      <c r="E6093" s="161"/>
      <c r="Z6093" s="165"/>
      <c r="AB6093" s="165"/>
      <c r="AD6093" s="165"/>
      <c r="AF6093" s="165"/>
      <c r="AH6093" s="165"/>
      <c r="AJ6093" s="165"/>
      <c r="AL6093" s="165"/>
      <c r="AN6093" s="165"/>
      <c r="AP6093" s="165"/>
      <c r="AR6093" s="165"/>
      <c r="AT6093" s="165"/>
      <c r="AV6093" s="165"/>
      <c r="AX6093" s="165"/>
      <c r="AZ6093" s="165"/>
      <c r="BB6093" s="165"/>
    </row>
    <row r="6094" spans="1:54" s="174" customFormat="1" ht="18.399999999999999" customHeight="1" x14ac:dyDescent="0.3">
      <c r="A6094" s="206"/>
      <c r="B6094" s="161"/>
      <c r="C6094" s="89"/>
      <c r="D6094" s="161"/>
      <c r="E6094" s="161"/>
      <c r="AF6094" s="165"/>
      <c r="AH6094" s="165"/>
      <c r="AJ6094" s="165"/>
      <c r="AL6094" s="165"/>
      <c r="AN6094" s="165"/>
      <c r="AP6094" s="165"/>
      <c r="AR6094" s="165"/>
      <c r="AT6094" s="165"/>
      <c r="AV6094" s="165"/>
      <c r="AX6094" s="165"/>
      <c r="AZ6094" s="165"/>
      <c r="BB6094" s="165"/>
    </row>
    <row r="6095" spans="1:54" s="174" customFormat="1" ht="18.399999999999999" customHeight="1" x14ac:dyDescent="0.3">
      <c r="A6095" s="182"/>
      <c r="B6095" s="160"/>
      <c r="C6095" s="64"/>
      <c r="D6095" s="161"/>
      <c r="E6095" s="161"/>
      <c r="AH6095" s="164"/>
      <c r="AJ6095" s="164"/>
      <c r="AL6095" s="164"/>
      <c r="AN6095" s="164"/>
      <c r="AP6095" s="164"/>
      <c r="AR6095" s="164"/>
      <c r="AT6095" s="164"/>
      <c r="AV6095" s="164"/>
      <c r="AX6095" s="164"/>
      <c r="AZ6095" s="164"/>
      <c r="BB6095" s="164"/>
    </row>
    <row r="6096" spans="1:54" s="174" customFormat="1" ht="18.399999999999999" customHeight="1" x14ac:dyDescent="0.3">
      <c r="A6096" s="182"/>
      <c r="B6096" s="160"/>
      <c r="C6096" s="64"/>
      <c r="D6096" s="161"/>
      <c r="E6096" s="161"/>
      <c r="Z6096" s="164"/>
      <c r="AB6096" s="164"/>
      <c r="AD6096" s="164"/>
      <c r="AF6096" s="164"/>
      <c r="AH6096" s="164"/>
      <c r="AJ6096" s="164"/>
      <c r="AL6096" s="164"/>
      <c r="AN6096" s="164"/>
      <c r="AP6096" s="164"/>
      <c r="AR6096" s="164"/>
      <c r="AT6096" s="164"/>
      <c r="AV6096" s="164"/>
      <c r="AX6096" s="164"/>
      <c r="AZ6096" s="164"/>
      <c r="BB6096" s="164"/>
    </row>
    <row r="6097" spans="1:54" s="174" customFormat="1" ht="18.399999999999999" customHeight="1" x14ac:dyDescent="0.3">
      <c r="A6097" s="182"/>
      <c r="B6097" s="160"/>
      <c r="C6097" s="64"/>
      <c r="D6097" s="161"/>
      <c r="E6097" s="161"/>
      <c r="BB6097" s="164"/>
    </row>
    <row r="6098" spans="1:54" s="174" customFormat="1" ht="18.399999999999999" customHeight="1" x14ac:dyDescent="0.3">
      <c r="A6098" s="182"/>
      <c r="B6098" s="160"/>
      <c r="C6098" s="64"/>
      <c r="D6098" s="161"/>
      <c r="E6098" s="161"/>
      <c r="AP6098" s="164"/>
      <c r="AR6098" s="164"/>
      <c r="AT6098" s="164"/>
      <c r="AV6098" s="164"/>
      <c r="AX6098" s="164"/>
      <c r="AZ6098" s="164"/>
      <c r="BB6098" s="164"/>
    </row>
    <row r="6099" spans="1:54" s="174" customFormat="1" ht="18.399999999999999" customHeight="1" x14ac:dyDescent="0.3">
      <c r="A6099" s="182"/>
      <c r="B6099" s="160"/>
      <c r="C6099" s="64"/>
      <c r="D6099" s="161"/>
      <c r="E6099" s="161"/>
      <c r="AJ6099" s="164"/>
      <c r="AL6099" s="164"/>
      <c r="AN6099" s="164"/>
      <c r="AP6099" s="164"/>
      <c r="AR6099" s="164"/>
      <c r="AT6099" s="164"/>
      <c r="AV6099" s="164"/>
      <c r="AX6099" s="164"/>
      <c r="AZ6099" s="164"/>
      <c r="BB6099" s="164"/>
    </row>
    <row r="6100" spans="1:54" s="174" customFormat="1" ht="18.399999999999999" customHeight="1" x14ac:dyDescent="0.3">
      <c r="A6100" s="182"/>
      <c r="B6100" s="160"/>
      <c r="C6100" s="64"/>
      <c r="D6100" s="161"/>
      <c r="E6100" s="161"/>
      <c r="Z6100" s="165"/>
      <c r="AB6100" s="164"/>
      <c r="AD6100" s="164"/>
      <c r="AF6100" s="164"/>
      <c r="AH6100" s="164"/>
      <c r="AJ6100" s="164"/>
      <c r="AL6100" s="164"/>
      <c r="AN6100" s="164"/>
      <c r="AP6100" s="164"/>
      <c r="AR6100" s="164"/>
      <c r="AT6100" s="164"/>
      <c r="AV6100" s="164"/>
      <c r="AX6100" s="164"/>
      <c r="AZ6100" s="164"/>
      <c r="BB6100" s="164"/>
    </row>
    <row r="6101" spans="1:54" s="174" customFormat="1" ht="18.399999999999999" customHeight="1" x14ac:dyDescent="0.3">
      <c r="A6101" s="182"/>
      <c r="B6101" s="160"/>
      <c r="C6101" s="64"/>
      <c r="D6101" s="161"/>
      <c r="E6101" s="161"/>
      <c r="AJ6101" s="165"/>
      <c r="AL6101" s="165"/>
      <c r="AN6101" s="165"/>
      <c r="AP6101" s="165"/>
      <c r="AR6101" s="165"/>
      <c r="AT6101" s="165"/>
      <c r="AV6101" s="165"/>
      <c r="AX6101" s="165"/>
      <c r="AZ6101" s="165"/>
      <c r="BB6101" s="165"/>
    </row>
    <row r="6102" spans="1:54" s="174" customFormat="1" ht="18.399999999999999" customHeight="1" x14ac:dyDescent="0.3">
      <c r="A6102" s="182"/>
      <c r="B6102" s="160"/>
      <c r="C6102" s="64"/>
      <c r="D6102" s="161"/>
      <c r="E6102" s="161"/>
      <c r="AD6102" s="165"/>
      <c r="AF6102" s="165"/>
      <c r="AH6102" s="165"/>
      <c r="AJ6102" s="165"/>
      <c r="AL6102" s="165"/>
      <c r="AN6102" s="165"/>
      <c r="AP6102" s="165"/>
      <c r="AR6102" s="165"/>
      <c r="AT6102" s="165"/>
      <c r="AV6102" s="165"/>
      <c r="AX6102" s="165"/>
      <c r="AZ6102" s="165"/>
      <c r="BB6102" s="165"/>
    </row>
    <row r="6103" spans="1:54" s="174" customFormat="1" ht="18.399999999999999" customHeight="1" x14ac:dyDescent="0.3">
      <c r="A6103" s="182"/>
      <c r="B6103" s="160"/>
      <c r="C6103" s="64"/>
      <c r="D6103" s="161"/>
      <c r="E6103" s="161"/>
      <c r="L6103" s="165"/>
      <c r="BB6103" s="165"/>
    </row>
    <row r="6104" spans="1:54" s="174" customFormat="1" ht="18.399999999999999" customHeight="1" x14ac:dyDescent="0.3">
      <c r="A6104" s="182"/>
      <c r="B6104" s="160"/>
      <c r="C6104" s="64"/>
      <c r="D6104" s="161"/>
      <c r="E6104" s="161"/>
      <c r="AF6104" s="165"/>
      <c r="AH6104" s="165"/>
      <c r="AJ6104" s="165"/>
      <c r="AL6104" s="165"/>
      <c r="AN6104" s="165"/>
      <c r="AP6104" s="165"/>
      <c r="AR6104" s="165"/>
      <c r="AT6104" s="165"/>
      <c r="AV6104" s="165"/>
      <c r="AX6104" s="165"/>
      <c r="AZ6104" s="165"/>
      <c r="BB6104" s="165"/>
    </row>
    <row r="6105" spans="1:54" s="174" customFormat="1" ht="18.399999999999999" customHeight="1" x14ac:dyDescent="0.3">
      <c r="A6105" s="182"/>
      <c r="B6105" s="160"/>
      <c r="C6105" s="64"/>
      <c r="D6105" s="161"/>
      <c r="E6105" s="161"/>
      <c r="N6105" s="165"/>
      <c r="P6105" s="165"/>
      <c r="R6105" s="165"/>
      <c r="T6105" s="165"/>
      <c r="V6105" s="165"/>
      <c r="X6105" s="165"/>
      <c r="Z6105" s="165"/>
      <c r="AB6105" s="165"/>
      <c r="AD6105" s="165"/>
      <c r="AF6105" s="165"/>
      <c r="AH6105" s="165"/>
      <c r="AJ6105" s="165"/>
      <c r="AL6105" s="165"/>
      <c r="AN6105" s="165"/>
      <c r="AP6105" s="165"/>
      <c r="AR6105" s="165"/>
      <c r="AT6105" s="165"/>
      <c r="AV6105" s="165"/>
      <c r="AX6105" s="165"/>
      <c r="AZ6105" s="165"/>
      <c r="BB6105" s="165"/>
    </row>
    <row r="6106" spans="1:54" s="174" customFormat="1" ht="18.399999999999999" customHeight="1" x14ac:dyDescent="0.3">
      <c r="A6106" s="182"/>
      <c r="B6106" s="160"/>
      <c r="C6106" s="64"/>
      <c r="D6106" s="161"/>
      <c r="E6106" s="161"/>
      <c r="H6106" s="165"/>
      <c r="J6106" s="165"/>
      <c r="L6106" s="165"/>
      <c r="N6106" s="165"/>
      <c r="P6106" s="165"/>
      <c r="R6106" s="165"/>
      <c r="T6106" s="165"/>
      <c r="V6106" s="165"/>
      <c r="X6106" s="165"/>
      <c r="Z6106" s="165"/>
      <c r="AB6106" s="165"/>
      <c r="AD6106" s="165"/>
      <c r="AF6106" s="165"/>
      <c r="AH6106" s="165"/>
      <c r="AJ6106" s="165"/>
      <c r="AL6106" s="165"/>
      <c r="AN6106" s="165"/>
      <c r="AP6106" s="165"/>
      <c r="AR6106" s="165"/>
      <c r="AT6106" s="165"/>
      <c r="AV6106" s="165"/>
      <c r="AX6106" s="165"/>
      <c r="AZ6106" s="165"/>
      <c r="BB6106" s="165"/>
    </row>
    <row r="6107" spans="1:54" s="174" customFormat="1" ht="18.399999999999999" customHeight="1" x14ac:dyDescent="0.3">
      <c r="A6107" s="182"/>
      <c r="B6107" s="160"/>
      <c r="C6107" s="64"/>
      <c r="D6107" s="161"/>
      <c r="E6107" s="161"/>
      <c r="H6107" s="165"/>
      <c r="J6107" s="165"/>
      <c r="L6107" s="165"/>
      <c r="N6107" s="165"/>
      <c r="P6107" s="165"/>
      <c r="R6107" s="165"/>
      <c r="T6107" s="165"/>
      <c r="V6107" s="165"/>
      <c r="X6107" s="165"/>
      <c r="Z6107" s="165"/>
      <c r="AB6107" s="165"/>
      <c r="AD6107" s="165"/>
      <c r="AF6107" s="165"/>
      <c r="AH6107" s="165"/>
      <c r="AJ6107" s="165"/>
      <c r="AL6107" s="165"/>
      <c r="AN6107" s="165"/>
      <c r="AP6107" s="165"/>
      <c r="AR6107" s="165"/>
      <c r="AT6107" s="165"/>
      <c r="AV6107" s="165"/>
      <c r="AX6107" s="165"/>
      <c r="AZ6107" s="165"/>
      <c r="BB6107" s="165"/>
    </row>
    <row r="6108" spans="1:54" s="174" customFormat="1" ht="18.399999999999999" customHeight="1" x14ac:dyDescent="0.3">
      <c r="A6108" s="182"/>
      <c r="B6108" s="160"/>
      <c r="C6108" s="64"/>
      <c r="D6108" s="161"/>
      <c r="E6108" s="161"/>
      <c r="F6108" s="165"/>
      <c r="H6108" s="165"/>
      <c r="J6108" s="165"/>
      <c r="L6108" s="165"/>
      <c r="N6108" s="165"/>
      <c r="P6108" s="165"/>
      <c r="R6108" s="165"/>
      <c r="T6108" s="165"/>
      <c r="V6108" s="165"/>
      <c r="X6108" s="165"/>
      <c r="Z6108" s="165"/>
      <c r="AB6108" s="165"/>
      <c r="AD6108" s="165"/>
      <c r="AF6108" s="165"/>
      <c r="AH6108" s="165"/>
      <c r="AJ6108" s="165"/>
      <c r="AL6108" s="165"/>
      <c r="AN6108" s="165"/>
      <c r="AP6108" s="165"/>
      <c r="AR6108" s="165"/>
      <c r="AT6108" s="165"/>
      <c r="AV6108" s="165"/>
      <c r="AX6108" s="165"/>
      <c r="AZ6108" s="165"/>
      <c r="BB6108" s="165"/>
    </row>
    <row r="6109" spans="1:54" s="174" customFormat="1" ht="18.399999999999999" customHeight="1" x14ac:dyDescent="0.3">
      <c r="A6109" s="182"/>
      <c r="B6109" s="160"/>
      <c r="C6109" s="64"/>
      <c r="D6109" s="161"/>
      <c r="E6109" s="161"/>
      <c r="H6109" s="165"/>
      <c r="J6109" s="165"/>
      <c r="L6109" s="165"/>
      <c r="N6109" s="165"/>
      <c r="P6109" s="165"/>
      <c r="R6109" s="165"/>
      <c r="T6109" s="165"/>
      <c r="V6109" s="165"/>
      <c r="X6109" s="165"/>
      <c r="Z6109" s="165"/>
      <c r="AB6109" s="165"/>
      <c r="AD6109" s="165"/>
      <c r="AF6109" s="165"/>
      <c r="AH6109" s="165"/>
      <c r="AJ6109" s="165"/>
      <c r="AL6109" s="165"/>
      <c r="AN6109" s="165"/>
      <c r="AP6109" s="165"/>
      <c r="AR6109" s="165"/>
      <c r="AT6109" s="165"/>
      <c r="AV6109" s="165"/>
      <c r="AX6109" s="165"/>
      <c r="AZ6109" s="165"/>
      <c r="BB6109" s="165"/>
    </row>
    <row r="6110" spans="1:54" s="174" customFormat="1" ht="18.399999999999999" customHeight="1" x14ac:dyDescent="0.3">
      <c r="A6110" s="206"/>
      <c r="B6110" s="160"/>
      <c r="C6110" s="89"/>
      <c r="D6110" s="177"/>
      <c r="E6110" s="161"/>
      <c r="L6110" s="165"/>
      <c r="N6110" s="165"/>
      <c r="P6110" s="165"/>
      <c r="R6110" s="165"/>
      <c r="T6110" s="165"/>
      <c r="V6110" s="165"/>
      <c r="X6110" s="165"/>
      <c r="Z6110" s="165"/>
      <c r="AB6110" s="165"/>
      <c r="AD6110" s="165"/>
      <c r="AF6110" s="165"/>
      <c r="AH6110" s="165"/>
      <c r="AJ6110" s="165"/>
      <c r="AL6110" s="165"/>
      <c r="AN6110" s="165"/>
      <c r="AP6110" s="165"/>
      <c r="AR6110" s="165"/>
      <c r="AT6110" s="165"/>
      <c r="AV6110" s="165"/>
      <c r="AX6110" s="165"/>
      <c r="AZ6110" s="165"/>
      <c r="BB6110" s="165"/>
    </row>
    <row r="6111" spans="1:54" s="174" customFormat="1" ht="18.399999999999999" customHeight="1" x14ac:dyDescent="0.3">
      <c r="A6111" s="182"/>
      <c r="B6111" s="160"/>
      <c r="C6111" s="64"/>
      <c r="D6111" s="161"/>
      <c r="E6111" s="161"/>
      <c r="F6111" s="165"/>
      <c r="H6111" s="165"/>
      <c r="J6111" s="165"/>
      <c r="L6111" s="165"/>
      <c r="N6111" s="165"/>
      <c r="P6111" s="165"/>
      <c r="R6111" s="165"/>
      <c r="T6111" s="165"/>
      <c r="V6111" s="165"/>
      <c r="X6111" s="165"/>
      <c r="Z6111" s="165"/>
      <c r="AB6111" s="165"/>
      <c r="AD6111" s="165"/>
      <c r="AF6111" s="165"/>
      <c r="AH6111" s="165"/>
      <c r="AJ6111" s="165"/>
      <c r="AL6111" s="165"/>
      <c r="AN6111" s="165"/>
      <c r="AP6111" s="165"/>
      <c r="AR6111" s="165"/>
      <c r="AT6111" s="165"/>
      <c r="AV6111" s="165"/>
      <c r="AX6111" s="165"/>
      <c r="AZ6111" s="165"/>
      <c r="BB6111" s="165"/>
    </row>
    <row r="6112" spans="1:54" s="174" customFormat="1" ht="18.399999999999999" customHeight="1" x14ac:dyDescent="0.3">
      <c r="A6112" s="182"/>
      <c r="B6112" s="160"/>
      <c r="C6112" s="64"/>
      <c r="D6112" s="161"/>
      <c r="E6112" s="161"/>
      <c r="H6112" s="165"/>
      <c r="J6112" s="165"/>
      <c r="L6112" s="165"/>
      <c r="N6112" s="165"/>
      <c r="P6112" s="165"/>
      <c r="R6112" s="165"/>
      <c r="T6112" s="165"/>
      <c r="V6112" s="165"/>
      <c r="X6112" s="165"/>
      <c r="Z6112" s="165"/>
      <c r="AB6112" s="165"/>
      <c r="AD6112" s="165"/>
      <c r="AF6112" s="165"/>
      <c r="AH6112" s="165"/>
      <c r="AJ6112" s="165"/>
      <c r="AL6112" s="165"/>
      <c r="AN6112" s="165"/>
      <c r="AP6112" s="165"/>
      <c r="AR6112" s="165"/>
      <c r="AT6112" s="165"/>
      <c r="AV6112" s="165"/>
      <c r="AX6112" s="165"/>
      <c r="AZ6112" s="165"/>
      <c r="BB6112" s="165"/>
    </row>
    <row r="6113" spans="1:54" s="174" customFormat="1" ht="18.399999999999999" customHeight="1" x14ac:dyDescent="0.3">
      <c r="A6113" s="182"/>
      <c r="B6113" s="160"/>
      <c r="C6113" s="64"/>
      <c r="D6113" s="161"/>
      <c r="E6113" s="161"/>
      <c r="AJ6113" s="165"/>
      <c r="AL6113" s="165"/>
      <c r="AN6113" s="165"/>
      <c r="AP6113" s="165"/>
      <c r="AR6113" s="165"/>
      <c r="AT6113" s="165"/>
      <c r="AV6113" s="165"/>
      <c r="AX6113" s="165"/>
      <c r="AZ6113" s="165"/>
      <c r="BB6113" s="165"/>
    </row>
    <row r="6114" spans="1:54" s="174" customFormat="1" ht="18.399999999999999" customHeight="1" x14ac:dyDescent="0.3">
      <c r="A6114" s="182"/>
      <c r="B6114" s="160"/>
      <c r="C6114" s="64"/>
      <c r="D6114" s="161"/>
      <c r="E6114" s="161"/>
      <c r="T6114" s="165"/>
      <c r="V6114" s="165"/>
      <c r="X6114" s="165"/>
      <c r="Z6114" s="165"/>
      <c r="AB6114" s="165"/>
      <c r="AD6114" s="165"/>
      <c r="AF6114" s="165"/>
      <c r="AH6114" s="165"/>
      <c r="AJ6114" s="165"/>
      <c r="AL6114" s="165"/>
      <c r="AN6114" s="165"/>
      <c r="AP6114" s="165"/>
      <c r="AR6114" s="165"/>
      <c r="AT6114" s="165"/>
      <c r="AV6114" s="165"/>
      <c r="AX6114" s="165"/>
      <c r="AZ6114" s="165"/>
      <c r="BB6114" s="165"/>
    </row>
    <row r="6115" spans="1:54" s="174" customFormat="1" ht="18.399999999999999" customHeight="1" x14ac:dyDescent="0.3">
      <c r="A6115" s="182"/>
      <c r="B6115" s="160"/>
      <c r="C6115" s="64"/>
      <c r="D6115" s="161"/>
      <c r="E6115" s="161"/>
      <c r="P6115" s="165"/>
      <c r="R6115" s="165"/>
      <c r="T6115" s="165"/>
      <c r="V6115" s="165"/>
      <c r="X6115" s="165"/>
      <c r="Z6115" s="165"/>
      <c r="AB6115" s="165"/>
      <c r="AD6115" s="165"/>
      <c r="AF6115" s="165"/>
      <c r="AH6115" s="165"/>
      <c r="AJ6115" s="165"/>
      <c r="AL6115" s="165"/>
      <c r="AN6115" s="165"/>
      <c r="AP6115" s="165"/>
      <c r="AR6115" s="165"/>
      <c r="AT6115" s="165"/>
      <c r="AV6115" s="165"/>
      <c r="AX6115" s="165"/>
      <c r="AZ6115" s="165"/>
      <c r="BB6115" s="165"/>
    </row>
    <row r="6116" spans="1:54" s="174" customFormat="1" ht="18.399999999999999" customHeight="1" x14ac:dyDescent="0.3">
      <c r="A6116" s="182"/>
      <c r="B6116" s="160"/>
      <c r="C6116" s="64"/>
      <c r="D6116" s="161"/>
      <c r="E6116" s="161"/>
      <c r="N6116" s="165"/>
      <c r="P6116" s="165"/>
      <c r="R6116" s="165"/>
      <c r="T6116" s="165"/>
      <c r="V6116" s="165"/>
      <c r="X6116" s="165"/>
      <c r="Z6116" s="165"/>
      <c r="AB6116" s="165"/>
      <c r="AD6116" s="165"/>
      <c r="AF6116" s="165"/>
      <c r="AH6116" s="165"/>
      <c r="AJ6116" s="165"/>
      <c r="AL6116" s="165"/>
      <c r="AN6116" s="165"/>
      <c r="AP6116" s="165"/>
      <c r="AR6116" s="165"/>
      <c r="AT6116" s="165"/>
      <c r="AV6116" s="165"/>
      <c r="AX6116" s="165"/>
      <c r="AZ6116" s="165"/>
      <c r="BB6116" s="165"/>
    </row>
    <row r="6117" spans="1:54" s="174" customFormat="1" ht="18.399999999999999" customHeight="1" x14ac:dyDescent="0.3">
      <c r="A6117" s="182"/>
      <c r="B6117" s="160"/>
      <c r="C6117" s="64"/>
      <c r="D6117" s="161"/>
      <c r="E6117" s="161"/>
      <c r="AD6117" s="165"/>
      <c r="AF6117" s="165"/>
      <c r="AH6117" s="165"/>
      <c r="AJ6117" s="165"/>
      <c r="AL6117" s="165"/>
      <c r="AN6117" s="165"/>
      <c r="AP6117" s="165"/>
      <c r="AR6117" s="165"/>
      <c r="AT6117" s="165"/>
      <c r="AV6117" s="165"/>
      <c r="AX6117" s="165"/>
      <c r="AZ6117" s="165"/>
      <c r="BB6117" s="165"/>
    </row>
    <row r="6118" spans="1:54" s="174" customFormat="1" ht="18.399999999999999" customHeight="1" x14ac:dyDescent="0.3">
      <c r="A6118" s="182"/>
      <c r="B6118" s="160"/>
      <c r="C6118" s="64"/>
      <c r="D6118" s="161"/>
      <c r="E6118" s="161"/>
      <c r="N6118" s="165"/>
      <c r="P6118" s="165"/>
      <c r="R6118" s="165"/>
      <c r="T6118" s="165"/>
      <c r="V6118" s="165"/>
      <c r="X6118" s="165"/>
      <c r="Z6118" s="165"/>
      <c r="AB6118" s="165"/>
      <c r="AD6118" s="165"/>
      <c r="AF6118" s="165"/>
      <c r="AH6118" s="165"/>
      <c r="AJ6118" s="165"/>
      <c r="AL6118" s="165"/>
      <c r="AN6118" s="165"/>
      <c r="AP6118" s="165"/>
      <c r="AR6118" s="165"/>
      <c r="AT6118" s="165"/>
      <c r="AV6118" s="165"/>
      <c r="AX6118" s="165"/>
      <c r="AZ6118" s="165"/>
      <c r="BB6118" s="165"/>
    </row>
    <row r="6119" spans="1:54" s="174" customFormat="1" ht="18.399999999999999" customHeight="1" x14ac:dyDescent="0.3">
      <c r="A6119" s="182"/>
      <c r="B6119" s="160"/>
      <c r="C6119" s="64"/>
      <c r="D6119" s="161"/>
      <c r="E6119" s="161"/>
      <c r="AB6119" s="165"/>
      <c r="AD6119" s="165"/>
      <c r="AF6119" s="165"/>
      <c r="AH6119" s="165"/>
      <c r="AJ6119" s="165"/>
      <c r="AL6119" s="165"/>
      <c r="AN6119" s="165"/>
      <c r="AP6119" s="165"/>
      <c r="AR6119" s="165"/>
      <c r="AT6119" s="165"/>
      <c r="AV6119" s="165"/>
      <c r="AX6119" s="165"/>
      <c r="AZ6119" s="165"/>
      <c r="BB6119" s="165"/>
    </row>
    <row r="6120" spans="1:54" s="174" customFormat="1" ht="18.399999999999999" customHeight="1" x14ac:dyDescent="0.3">
      <c r="A6120" s="200"/>
      <c r="B6120" s="173"/>
      <c r="C6120" s="80"/>
      <c r="D6120" s="161"/>
      <c r="E6120" s="161"/>
      <c r="H6120" s="165"/>
      <c r="J6120" s="165"/>
      <c r="L6120" s="165"/>
      <c r="N6120" s="165"/>
      <c r="P6120" s="165"/>
      <c r="R6120" s="165"/>
      <c r="T6120" s="165"/>
      <c r="V6120" s="165"/>
      <c r="X6120" s="165"/>
      <c r="Z6120" s="165"/>
      <c r="AB6120" s="165"/>
      <c r="AD6120" s="165"/>
      <c r="AF6120" s="165"/>
      <c r="AH6120" s="165"/>
      <c r="AJ6120" s="165"/>
      <c r="AL6120" s="165"/>
      <c r="AN6120" s="165"/>
      <c r="AP6120" s="165"/>
      <c r="AR6120" s="165"/>
      <c r="AT6120" s="165"/>
      <c r="AV6120" s="165"/>
      <c r="AX6120" s="165"/>
      <c r="AZ6120" s="165"/>
      <c r="BB6120" s="165"/>
    </row>
    <row r="6121" spans="1:54" s="174" customFormat="1" ht="18.399999999999999" customHeight="1" x14ac:dyDescent="0.3">
      <c r="A6121" s="182"/>
      <c r="B6121" s="160"/>
      <c r="C6121" s="64"/>
      <c r="D6121" s="161"/>
      <c r="E6121" s="161"/>
      <c r="P6121" s="165"/>
      <c r="R6121" s="165"/>
      <c r="T6121" s="165"/>
      <c r="V6121" s="165"/>
      <c r="X6121" s="165"/>
      <c r="Z6121" s="165"/>
      <c r="AB6121" s="165"/>
      <c r="AD6121" s="165"/>
      <c r="AF6121" s="165"/>
      <c r="AH6121" s="165"/>
      <c r="AJ6121" s="165"/>
      <c r="AL6121" s="165"/>
      <c r="AN6121" s="165"/>
      <c r="AP6121" s="165"/>
      <c r="AR6121" s="165"/>
      <c r="AT6121" s="165"/>
      <c r="AV6121" s="165"/>
      <c r="AX6121" s="165"/>
      <c r="AZ6121" s="165"/>
      <c r="BB6121" s="165"/>
    </row>
    <row r="6122" spans="1:54" s="174" customFormat="1" ht="18.399999999999999" customHeight="1" x14ac:dyDescent="0.3">
      <c r="A6122" s="182"/>
      <c r="B6122" s="161"/>
      <c r="C6122" s="89"/>
      <c r="D6122" s="164"/>
      <c r="E6122" s="161"/>
      <c r="H6122" s="165"/>
      <c r="J6122" s="165"/>
      <c r="L6122" s="165"/>
      <c r="N6122" s="165"/>
      <c r="P6122" s="165"/>
      <c r="R6122" s="165"/>
      <c r="T6122" s="165"/>
      <c r="V6122" s="165"/>
      <c r="X6122" s="165"/>
      <c r="Z6122" s="165"/>
      <c r="AB6122" s="165"/>
      <c r="AD6122" s="165"/>
      <c r="AF6122" s="165"/>
      <c r="AH6122" s="165"/>
      <c r="AJ6122" s="165"/>
      <c r="AL6122" s="165"/>
      <c r="AN6122" s="165"/>
      <c r="AP6122" s="165"/>
      <c r="AR6122" s="165"/>
      <c r="AT6122" s="165"/>
      <c r="AV6122" s="165"/>
      <c r="AX6122" s="165"/>
      <c r="AZ6122" s="165"/>
      <c r="BB6122" s="165"/>
    </row>
    <row r="6123" spans="1:54" ht="18.399999999999999" customHeight="1" x14ac:dyDescent="0.3">
      <c r="A6123" s="182"/>
      <c r="D6123" s="164"/>
      <c r="F6123" s="174"/>
    </row>
    <row r="6124" spans="1:54" s="174" customFormat="1" ht="18.399999999999999" customHeight="1" x14ac:dyDescent="0.3">
      <c r="A6124" s="182"/>
      <c r="B6124" s="160"/>
      <c r="C6124" s="64"/>
      <c r="D6124" s="161"/>
      <c r="E6124" s="161"/>
      <c r="N6124" s="165"/>
      <c r="P6124" s="165"/>
      <c r="R6124" s="165"/>
      <c r="T6124" s="165"/>
      <c r="V6124" s="165"/>
      <c r="X6124" s="165"/>
      <c r="Z6124" s="165"/>
      <c r="AB6124" s="165"/>
      <c r="AD6124" s="165"/>
      <c r="AF6124" s="165"/>
      <c r="AH6124" s="165"/>
      <c r="AJ6124" s="165"/>
      <c r="AL6124" s="165"/>
      <c r="AN6124" s="165"/>
      <c r="AP6124" s="165"/>
      <c r="AR6124" s="165"/>
      <c r="AT6124" s="165"/>
      <c r="AV6124" s="165"/>
      <c r="AX6124" s="165"/>
      <c r="AZ6124" s="165"/>
      <c r="BB6124" s="165"/>
    </row>
    <row r="6125" spans="1:54" s="174" customFormat="1" ht="18.399999999999999" customHeight="1" x14ac:dyDescent="0.3">
      <c r="A6125" s="182"/>
      <c r="B6125" s="160"/>
      <c r="C6125" s="64"/>
      <c r="D6125" s="161"/>
      <c r="E6125" s="161"/>
      <c r="F6125" s="165"/>
      <c r="H6125" s="165"/>
      <c r="J6125" s="165"/>
      <c r="L6125" s="165"/>
      <c r="N6125" s="165"/>
      <c r="P6125" s="165"/>
      <c r="R6125" s="165"/>
      <c r="T6125" s="165"/>
      <c r="V6125" s="165"/>
      <c r="X6125" s="165"/>
      <c r="Z6125" s="165"/>
      <c r="AB6125" s="165"/>
      <c r="AD6125" s="165"/>
      <c r="AF6125" s="165"/>
      <c r="AH6125" s="165"/>
      <c r="AJ6125" s="165"/>
      <c r="AL6125" s="165"/>
      <c r="AN6125" s="165"/>
      <c r="AP6125" s="165"/>
      <c r="AR6125" s="165"/>
      <c r="AT6125" s="165"/>
      <c r="AV6125" s="165"/>
      <c r="AX6125" s="165"/>
      <c r="AZ6125" s="165"/>
      <c r="BB6125" s="165"/>
    </row>
    <row r="6126" spans="1:54" s="174" customFormat="1" ht="18.399999999999999" customHeight="1" x14ac:dyDescent="0.3">
      <c r="A6126" s="182"/>
      <c r="B6126" s="160"/>
      <c r="C6126" s="64"/>
      <c r="D6126" s="161"/>
      <c r="E6126" s="161"/>
      <c r="H6126" s="165"/>
      <c r="J6126" s="165"/>
      <c r="L6126" s="165"/>
      <c r="N6126" s="165"/>
      <c r="P6126" s="165"/>
      <c r="R6126" s="165"/>
      <c r="T6126" s="165"/>
      <c r="V6126" s="165"/>
      <c r="X6126" s="165"/>
      <c r="Z6126" s="165"/>
      <c r="AB6126" s="165"/>
      <c r="AD6126" s="165"/>
      <c r="AF6126" s="165"/>
      <c r="AH6126" s="165"/>
      <c r="AJ6126" s="165"/>
      <c r="AL6126" s="165"/>
      <c r="AN6126" s="165"/>
      <c r="AP6126" s="165"/>
      <c r="AR6126" s="165"/>
      <c r="AT6126" s="165"/>
      <c r="AV6126" s="165"/>
      <c r="AX6126" s="165"/>
      <c r="AZ6126" s="165"/>
      <c r="BB6126" s="165"/>
    </row>
    <row r="6127" spans="1:54" s="174" customFormat="1" ht="18.399999999999999" customHeight="1" x14ac:dyDescent="0.3">
      <c r="A6127" s="182"/>
      <c r="B6127" s="160"/>
      <c r="C6127" s="64"/>
      <c r="D6127" s="161"/>
      <c r="E6127" s="161"/>
      <c r="AD6127" s="165"/>
      <c r="AF6127" s="165"/>
      <c r="AH6127" s="165"/>
      <c r="AJ6127" s="165"/>
      <c r="AL6127" s="165"/>
      <c r="AN6127" s="165"/>
      <c r="AP6127" s="165"/>
      <c r="AR6127" s="165"/>
      <c r="AT6127" s="165"/>
      <c r="AV6127" s="165"/>
      <c r="AX6127" s="165"/>
      <c r="AZ6127" s="165"/>
      <c r="BB6127" s="165"/>
    </row>
    <row r="6128" spans="1:54" s="174" customFormat="1" ht="18.399999999999999" customHeight="1" x14ac:dyDescent="0.3">
      <c r="A6128" s="182"/>
      <c r="B6128" s="160"/>
      <c r="C6128" s="64"/>
      <c r="D6128" s="161"/>
      <c r="E6128" s="161"/>
      <c r="J6128" s="165"/>
      <c r="L6128" s="165"/>
      <c r="N6128" s="165"/>
      <c r="P6128" s="165"/>
      <c r="R6128" s="165"/>
      <c r="T6128" s="165"/>
      <c r="V6128" s="165"/>
      <c r="X6128" s="165"/>
      <c r="Z6128" s="165"/>
      <c r="AB6128" s="165"/>
      <c r="AD6128" s="165"/>
      <c r="AF6128" s="165"/>
      <c r="AH6128" s="165"/>
      <c r="AJ6128" s="165"/>
      <c r="AL6128" s="165"/>
      <c r="AN6128" s="165"/>
      <c r="AP6128" s="165"/>
      <c r="AR6128" s="165"/>
      <c r="AT6128" s="165"/>
      <c r="AV6128" s="165"/>
      <c r="AX6128" s="165"/>
      <c r="AZ6128" s="165"/>
      <c r="BB6128" s="165"/>
    </row>
    <row r="6129" spans="1:54" s="174" customFormat="1" ht="18.399999999999999" customHeight="1" x14ac:dyDescent="0.3">
      <c r="A6129" s="182"/>
      <c r="B6129" s="160"/>
      <c r="C6129" s="64"/>
      <c r="D6129" s="161"/>
      <c r="E6129" s="161"/>
      <c r="H6129" s="165"/>
      <c r="J6129" s="165"/>
      <c r="L6129" s="165"/>
      <c r="N6129" s="165"/>
      <c r="P6129" s="165"/>
      <c r="R6129" s="165"/>
      <c r="T6129" s="165"/>
      <c r="V6129" s="165"/>
      <c r="X6129" s="165"/>
      <c r="Z6129" s="165"/>
      <c r="AB6129" s="165"/>
      <c r="AD6129" s="165"/>
      <c r="AF6129" s="165"/>
      <c r="AH6129" s="165"/>
      <c r="AJ6129" s="165"/>
      <c r="AL6129" s="165"/>
      <c r="AN6129" s="165"/>
      <c r="AP6129" s="165"/>
      <c r="AR6129" s="165"/>
      <c r="AT6129" s="165"/>
      <c r="AV6129" s="165"/>
      <c r="AX6129" s="165"/>
      <c r="AZ6129" s="165"/>
      <c r="BB6129" s="165"/>
    </row>
    <row r="6130" spans="1:54" s="174" customFormat="1" ht="18.399999999999999" customHeight="1" x14ac:dyDescent="0.3">
      <c r="A6130" s="182"/>
      <c r="B6130" s="160"/>
      <c r="C6130" s="64"/>
      <c r="D6130" s="161"/>
      <c r="E6130" s="161"/>
      <c r="N6130" s="165"/>
      <c r="P6130" s="165"/>
      <c r="R6130" s="165"/>
      <c r="T6130" s="165"/>
      <c r="V6130" s="165"/>
      <c r="X6130" s="165"/>
      <c r="Z6130" s="165"/>
      <c r="AB6130" s="165"/>
      <c r="AD6130" s="165"/>
      <c r="AF6130" s="165"/>
      <c r="AH6130" s="165"/>
      <c r="AJ6130" s="165"/>
      <c r="AL6130" s="165"/>
      <c r="AN6130" s="165"/>
      <c r="AP6130" s="165"/>
      <c r="AR6130" s="165"/>
      <c r="AT6130" s="165"/>
      <c r="AV6130" s="165"/>
      <c r="AX6130" s="165"/>
      <c r="AZ6130" s="165"/>
      <c r="BB6130" s="165"/>
    </row>
    <row r="6131" spans="1:54" s="174" customFormat="1" ht="18.399999999999999" customHeight="1" x14ac:dyDescent="0.3">
      <c r="A6131" s="182"/>
      <c r="B6131" s="160"/>
      <c r="C6131" s="64"/>
      <c r="D6131" s="161"/>
      <c r="E6131" s="161"/>
      <c r="H6131" s="165"/>
      <c r="J6131" s="165"/>
      <c r="L6131" s="165"/>
      <c r="N6131" s="165"/>
      <c r="P6131" s="165"/>
      <c r="R6131" s="165"/>
      <c r="T6131" s="165"/>
      <c r="V6131" s="165"/>
      <c r="X6131" s="165"/>
      <c r="Z6131" s="165"/>
      <c r="AB6131" s="165"/>
      <c r="AD6131" s="165"/>
      <c r="AF6131" s="165"/>
      <c r="AH6131" s="165"/>
      <c r="AJ6131" s="165"/>
      <c r="AL6131" s="165"/>
      <c r="AN6131" s="165"/>
      <c r="AP6131" s="165"/>
      <c r="AR6131" s="165"/>
      <c r="AT6131" s="165"/>
      <c r="AV6131" s="165"/>
      <c r="AX6131" s="165"/>
      <c r="AZ6131" s="165"/>
      <c r="BB6131" s="165"/>
    </row>
    <row r="6132" spans="1:54" s="174" customFormat="1" ht="18.399999999999999" customHeight="1" x14ac:dyDescent="0.3">
      <c r="A6132" s="182"/>
      <c r="B6132" s="160"/>
      <c r="C6132" s="64"/>
      <c r="D6132" s="161"/>
      <c r="E6132" s="161"/>
      <c r="Z6132" s="165"/>
      <c r="AB6132" s="165"/>
      <c r="AD6132" s="165"/>
      <c r="AF6132" s="165"/>
      <c r="AH6132" s="165"/>
      <c r="AJ6132" s="165"/>
      <c r="AL6132" s="165"/>
      <c r="AN6132" s="165"/>
      <c r="AP6132" s="165"/>
      <c r="AR6132" s="165"/>
      <c r="AT6132" s="165"/>
      <c r="AV6132" s="165"/>
      <c r="AX6132" s="165"/>
      <c r="AZ6132" s="165"/>
      <c r="BB6132" s="165"/>
    </row>
    <row r="6133" spans="1:54" s="174" customFormat="1" ht="18.399999999999999" customHeight="1" x14ac:dyDescent="0.3">
      <c r="A6133" s="182"/>
      <c r="B6133" s="160"/>
      <c r="C6133" s="64"/>
      <c r="D6133" s="161"/>
      <c r="E6133" s="161"/>
      <c r="H6133" s="165"/>
      <c r="J6133" s="165"/>
      <c r="L6133" s="165"/>
      <c r="N6133" s="165"/>
      <c r="P6133" s="165"/>
      <c r="R6133" s="165"/>
      <c r="T6133" s="165"/>
      <c r="V6133" s="165"/>
      <c r="X6133" s="165"/>
      <c r="Z6133" s="165"/>
      <c r="AB6133" s="165"/>
      <c r="AD6133" s="165"/>
      <c r="AF6133" s="165"/>
      <c r="AH6133" s="165"/>
      <c r="AJ6133" s="165"/>
      <c r="AL6133" s="165"/>
      <c r="AN6133" s="165"/>
      <c r="AP6133" s="165"/>
      <c r="AR6133" s="165"/>
      <c r="AT6133" s="165"/>
      <c r="AV6133" s="165"/>
      <c r="AX6133" s="165"/>
      <c r="AZ6133" s="165"/>
      <c r="BB6133" s="165"/>
    </row>
    <row r="6134" spans="1:54" s="174" customFormat="1" ht="18.399999999999999" customHeight="1" x14ac:dyDescent="0.3">
      <c r="A6134" s="182"/>
      <c r="B6134" s="160"/>
      <c r="C6134" s="64"/>
      <c r="D6134" s="161"/>
      <c r="E6134" s="161"/>
      <c r="J6134" s="165"/>
      <c r="L6134" s="165"/>
      <c r="N6134" s="165"/>
      <c r="P6134" s="165"/>
      <c r="R6134" s="165"/>
      <c r="T6134" s="165"/>
      <c r="V6134" s="165"/>
      <c r="X6134" s="165"/>
      <c r="Z6134" s="165"/>
      <c r="AB6134" s="165"/>
      <c r="AD6134" s="165"/>
      <c r="AF6134" s="165"/>
      <c r="AH6134" s="165"/>
      <c r="AJ6134" s="165"/>
      <c r="AL6134" s="165"/>
      <c r="AN6134" s="165"/>
      <c r="AP6134" s="165"/>
      <c r="AR6134" s="165"/>
      <c r="AT6134" s="165"/>
      <c r="AV6134" s="165"/>
      <c r="AX6134" s="165"/>
      <c r="AZ6134" s="165"/>
      <c r="BB6134" s="165"/>
    </row>
    <row r="6135" spans="1:54" s="174" customFormat="1" ht="18.399999999999999" customHeight="1" x14ac:dyDescent="0.3">
      <c r="A6135" s="182"/>
      <c r="B6135" s="160"/>
      <c r="C6135" s="64"/>
      <c r="D6135" s="161"/>
      <c r="E6135" s="161"/>
      <c r="H6135" s="165"/>
      <c r="J6135" s="165"/>
      <c r="L6135" s="165"/>
      <c r="N6135" s="165"/>
      <c r="P6135" s="165"/>
      <c r="R6135" s="165"/>
      <c r="T6135" s="165"/>
      <c r="V6135" s="165"/>
      <c r="X6135" s="165"/>
      <c r="Z6135" s="165"/>
      <c r="AB6135" s="165"/>
      <c r="AD6135" s="165"/>
      <c r="AF6135" s="165"/>
      <c r="AH6135" s="165"/>
      <c r="AJ6135" s="165"/>
      <c r="AL6135" s="165"/>
      <c r="AN6135" s="165"/>
      <c r="AP6135" s="165"/>
      <c r="AR6135" s="165"/>
      <c r="AT6135" s="165"/>
      <c r="AV6135" s="165"/>
      <c r="AX6135" s="165"/>
      <c r="AZ6135" s="165"/>
      <c r="BB6135" s="165"/>
    </row>
    <row r="6136" spans="1:54" s="174" customFormat="1" ht="18.399999999999999" customHeight="1" x14ac:dyDescent="0.3">
      <c r="A6136" s="182"/>
      <c r="B6136" s="160"/>
      <c r="C6136" s="64"/>
      <c r="D6136" s="161"/>
      <c r="E6136" s="161"/>
      <c r="AJ6136" s="165"/>
      <c r="AL6136" s="165"/>
      <c r="AN6136" s="165"/>
      <c r="AP6136" s="165"/>
      <c r="AR6136" s="165"/>
      <c r="AT6136" s="165"/>
      <c r="AV6136" s="165"/>
      <c r="AX6136" s="165"/>
      <c r="AZ6136" s="165"/>
      <c r="BB6136" s="165"/>
    </row>
    <row r="6137" spans="1:54" s="174" customFormat="1" ht="18.399999999999999" customHeight="1" x14ac:dyDescent="0.3">
      <c r="A6137" s="182"/>
      <c r="B6137" s="160"/>
      <c r="C6137" s="64"/>
      <c r="D6137" s="161"/>
      <c r="E6137" s="161"/>
      <c r="F6137" s="165"/>
      <c r="H6137" s="165"/>
      <c r="J6137" s="165"/>
      <c r="L6137" s="165"/>
      <c r="N6137" s="165"/>
      <c r="P6137" s="165"/>
      <c r="R6137" s="165"/>
      <c r="T6137" s="165"/>
      <c r="V6137" s="165"/>
      <c r="X6137" s="165"/>
      <c r="Z6137" s="165"/>
      <c r="AB6137" s="165"/>
      <c r="AD6137" s="165"/>
      <c r="AF6137" s="165"/>
      <c r="AH6137" s="165"/>
      <c r="AJ6137" s="165"/>
      <c r="AL6137" s="165"/>
      <c r="AN6137" s="165"/>
      <c r="AP6137" s="165"/>
      <c r="AR6137" s="165"/>
      <c r="AT6137" s="165"/>
      <c r="AV6137" s="165"/>
      <c r="AX6137" s="165"/>
      <c r="AZ6137" s="165"/>
      <c r="BB6137" s="165"/>
    </row>
    <row r="6138" spans="1:54" s="174" customFormat="1" ht="18.399999999999999" customHeight="1" x14ac:dyDescent="0.3">
      <c r="A6138" s="182"/>
      <c r="B6138" s="160"/>
      <c r="C6138" s="64"/>
      <c r="D6138" s="161"/>
      <c r="E6138" s="161"/>
      <c r="J6138" s="165"/>
      <c r="L6138" s="165"/>
      <c r="N6138" s="165"/>
      <c r="P6138" s="165"/>
      <c r="R6138" s="165"/>
      <c r="T6138" s="165"/>
      <c r="V6138" s="165"/>
      <c r="X6138" s="165"/>
      <c r="Z6138" s="165"/>
      <c r="AB6138" s="165"/>
      <c r="AD6138" s="165"/>
      <c r="AF6138" s="165"/>
      <c r="AH6138" s="165"/>
      <c r="AJ6138" s="165"/>
      <c r="AL6138" s="165"/>
      <c r="AN6138" s="165"/>
      <c r="AP6138" s="165"/>
      <c r="AR6138" s="165"/>
      <c r="AT6138" s="165"/>
      <c r="AV6138" s="165"/>
      <c r="AX6138" s="165"/>
      <c r="AZ6138" s="165"/>
      <c r="BB6138" s="165"/>
    </row>
    <row r="6139" spans="1:54" s="174" customFormat="1" ht="18.399999999999999" customHeight="1" x14ac:dyDescent="0.3">
      <c r="A6139" s="182"/>
      <c r="B6139" s="160"/>
      <c r="C6139" s="64"/>
      <c r="D6139" s="161"/>
      <c r="E6139" s="161"/>
      <c r="H6139" s="165"/>
      <c r="J6139" s="165"/>
      <c r="L6139" s="165"/>
      <c r="N6139" s="165"/>
      <c r="P6139" s="165"/>
      <c r="R6139" s="165"/>
      <c r="T6139" s="165"/>
      <c r="V6139" s="165"/>
      <c r="X6139" s="165"/>
      <c r="Z6139" s="165"/>
      <c r="AB6139" s="165"/>
      <c r="AD6139" s="165"/>
      <c r="AF6139" s="165"/>
      <c r="AH6139" s="165"/>
      <c r="AJ6139" s="165"/>
      <c r="AL6139" s="165"/>
      <c r="AN6139" s="165"/>
      <c r="AP6139" s="165"/>
      <c r="AR6139" s="165"/>
      <c r="AT6139" s="165"/>
      <c r="AV6139" s="165"/>
      <c r="AX6139" s="165"/>
      <c r="AZ6139" s="165"/>
      <c r="BB6139" s="165"/>
    </row>
    <row r="6140" spans="1:54" s="174" customFormat="1" ht="18.399999999999999" customHeight="1" x14ac:dyDescent="0.3">
      <c r="A6140" s="182"/>
      <c r="B6140" s="160"/>
      <c r="C6140" s="64"/>
      <c r="D6140" s="161"/>
      <c r="E6140" s="161"/>
      <c r="F6140" s="165"/>
      <c r="H6140" s="165"/>
      <c r="J6140" s="165"/>
      <c r="L6140" s="165"/>
      <c r="N6140" s="165"/>
      <c r="P6140" s="165"/>
      <c r="R6140" s="165"/>
      <c r="T6140" s="165"/>
      <c r="V6140" s="165"/>
      <c r="X6140" s="165"/>
      <c r="Z6140" s="165"/>
      <c r="AB6140" s="165"/>
      <c r="AD6140" s="165"/>
      <c r="AF6140" s="165"/>
      <c r="AH6140" s="165"/>
      <c r="AJ6140" s="165"/>
      <c r="AL6140" s="165"/>
      <c r="AN6140" s="165"/>
      <c r="AP6140" s="165"/>
      <c r="AR6140" s="165"/>
      <c r="AT6140" s="165"/>
      <c r="AV6140" s="165"/>
      <c r="AX6140" s="165"/>
      <c r="AZ6140" s="165"/>
      <c r="BB6140" s="165"/>
    </row>
    <row r="6141" spans="1:54" s="174" customFormat="1" ht="18.399999999999999" customHeight="1" x14ac:dyDescent="0.3">
      <c r="A6141" s="182"/>
      <c r="B6141" s="160"/>
      <c r="C6141" s="64"/>
      <c r="D6141" s="161"/>
      <c r="E6141" s="161"/>
      <c r="F6141" s="165"/>
      <c r="H6141" s="165"/>
      <c r="J6141" s="165"/>
      <c r="L6141" s="165"/>
      <c r="N6141" s="165"/>
      <c r="P6141" s="165"/>
      <c r="R6141" s="165"/>
      <c r="T6141" s="165"/>
      <c r="V6141" s="165"/>
      <c r="X6141" s="165"/>
      <c r="Z6141" s="165"/>
      <c r="AB6141" s="165"/>
      <c r="AD6141" s="165"/>
      <c r="AF6141" s="165"/>
      <c r="AH6141" s="165"/>
      <c r="AJ6141" s="165"/>
      <c r="AL6141" s="165"/>
      <c r="AN6141" s="165"/>
      <c r="AP6141" s="165"/>
      <c r="AR6141" s="165"/>
      <c r="AT6141" s="165"/>
      <c r="AV6141" s="165"/>
      <c r="AX6141" s="165"/>
      <c r="AZ6141" s="165"/>
      <c r="BB6141" s="165"/>
    </row>
    <row r="6142" spans="1:54" s="174" customFormat="1" ht="18.399999999999999" customHeight="1" x14ac:dyDescent="0.3">
      <c r="A6142" s="206"/>
      <c r="B6142" s="161"/>
      <c r="C6142" s="163"/>
      <c r="D6142" s="161"/>
      <c r="E6142" s="161"/>
      <c r="H6142" s="165"/>
      <c r="J6142" s="165"/>
      <c r="L6142" s="165"/>
      <c r="N6142" s="165"/>
      <c r="P6142" s="165"/>
      <c r="R6142" s="165"/>
      <c r="T6142" s="165"/>
      <c r="V6142" s="165"/>
      <c r="X6142" s="165"/>
      <c r="Z6142" s="165"/>
      <c r="AB6142" s="165"/>
      <c r="AD6142" s="165"/>
      <c r="AF6142" s="165"/>
      <c r="AH6142" s="165"/>
      <c r="AJ6142" s="165"/>
      <c r="AL6142" s="165"/>
      <c r="AN6142" s="165"/>
      <c r="AP6142" s="165"/>
      <c r="AR6142" s="165"/>
      <c r="AT6142" s="165"/>
      <c r="AV6142" s="165"/>
      <c r="AX6142" s="165"/>
      <c r="AZ6142" s="165"/>
      <c r="BB6142" s="165"/>
    </row>
    <row r="6143" spans="1:54" s="174" customFormat="1" ht="18.399999999999999" customHeight="1" x14ac:dyDescent="0.3">
      <c r="A6143" s="182"/>
      <c r="B6143" s="160"/>
      <c r="C6143" s="64"/>
      <c r="D6143" s="161"/>
      <c r="E6143" s="161"/>
      <c r="H6143" s="165"/>
      <c r="J6143" s="165"/>
      <c r="L6143" s="165"/>
      <c r="N6143" s="165"/>
      <c r="P6143" s="165"/>
      <c r="R6143" s="165"/>
      <c r="T6143" s="165"/>
      <c r="V6143" s="165"/>
      <c r="X6143" s="165"/>
      <c r="Z6143" s="165"/>
      <c r="AB6143" s="165"/>
      <c r="AD6143" s="165"/>
      <c r="AF6143" s="165"/>
      <c r="AH6143" s="165"/>
      <c r="AJ6143" s="165"/>
      <c r="AL6143" s="165"/>
      <c r="AN6143" s="165"/>
      <c r="AP6143" s="165"/>
      <c r="AR6143" s="165"/>
      <c r="AT6143" s="165"/>
      <c r="AV6143" s="165"/>
      <c r="AX6143" s="165"/>
      <c r="AZ6143" s="165"/>
      <c r="BB6143" s="165"/>
    </row>
    <row r="6144" spans="1:54" s="174" customFormat="1" ht="18.399999999999999" customHeight="1" x14ac:dyDescent="0.3">
      <c r="A6144" s="182"/>
      <c r="B6144" s="160"/>
      <c r="C6144" s="64"/>
      <c r="D6144" s="161"/>
      <c r="E6144" s="161"/>
      <c r="H6144" s="165"/>
      <c r="J6144" s="165"/>
      <c r="L6144" s="165"/>
      <c r="N6144" s="165"/>
      <c r="P6144" s="165"/>
      <c r="R6144" s="165"/>
      <c r="T6144" s="165"/>
      <c r="V6144" s="165"/>
      <c r="X6144" s="165"/>
      <c r="Z6144" s="165"/>
      <c r="AB6144" s="165"/>
      <c r="AD6144" s="165"/>
      <c r="AF6144" s="165"/>
      <c r="AH6144" s="165"/>
      <c r="AJ6144" s="165"/>
      <c r="AL6144" s="165"/>
      <c r="AN6144" s="165"/>
      <c r="AP6144" s="165"/>
      <c r="AR6144" s="165"/>
      <c r="AT6144" s="165"/>
      <c r="AV6144" s="165"/>
      <c r="AX6144" s="165"/>
      <c r="AZ6144" s="165"/>
      <c r="BB6144" s="165"/>
    </row>
    <row r="6145" spans="1:54" s="174" customFormat="1" ht="18.399999999999999" customHeight="1" x14ac:dyDescent="0.3">
      <c r="A6145" s="182"/>
      <c r="B6145" s="160"/>
      <c r="C6145" s="64"/>
      <c r="D6145" s="161"/>
      <c r="E6145" s="161"/>
      <c r="H6145" s="165"/>
      <c r="J6145" s="165"/>
      <c r="L6145" s="165"/>
      <c r="N6145" s="165"/>
      <c r="P6145" s="165"/>
      <c r="R6145" s="165"/>
      <c r="T6145" s="165"/>
      <c r="V6145" s="165"/>
      <c r="X6145" s="165"/>
      <c r="Z6145" s="165"/>
      <c r="AB6145" s="165"/>
      <c r="AD6145" s="165"/>
      <c r="AF6145" s="165"/>
      <c r="AH6145" s="165"/>
      <c r="AJ6145" s="165"/>
      <c r="AL6145" s="165"/>
      <c r="AN6145" s="165"/>
      <c r="AP6145" s="165"/>
      <c r="AR6145" s="165"/>
      <c r="AT6145" s="165"/>
      <c r="AV6145" s="165"/>
      <c r="AX6145" s="165"/>
      <c r="AZ6145" s="165"/>
      <c r="BB6145" s="165"/>
    </row>
    <row r="6146" spans="1:54" s="174" customFormat="1" ht="18.399999999999999" customHeight="1" x14ac:dyDescent="0.3">
      <c r="A6146" s="182"/>
      <c r="B6146" s="160"/>
      <c r="C6146" s="64"/>
      <c r="D6146" s="161"/>
      <c r="E6146" s="161"/>
      <c r="H6146" s="178"/>
      <c r="J6146" s="165"/>
      <c r="L6146" s="165"/>
      <c r="N6146" s="165"/>
      <c r="P6146" s="165"/>
      <c r="R6146" s="165"/>
      <c r="T6146" s="165"/>
      <c r="V6146" s="165"/>
      <c r="X6146" s="165"/>
      <c r="Z6146" s="165"/>
      <c r="AB6146" s="165"/>
      <c r="AD6146" s="165"/>
      <c r="AF6146" s="165"/>
      <c r="AH6146" s="165"/>
      <c r="AJ6146" s="165"/>
      <c r="AL6146" s="165"/>
      <c r="AN6146" s="165"/>
      <c r="AP6146" s="165"/>
      <c r="AR6146" s="165"/>
      <c r="AT6146" s="165"/>
      <c r="AV6146" s="165"/>
      <c r="AX6146" s="165"/>
      <c r="AZ6146" s="165"/>
      <c r="BB6146" s="165"/>
    </row>
    <row r="6147" spans="1:54" s="174" customFormat="1" ht="18.399999999999999" customHeight="1" x14ac:dyDescent="0.3">
      <c r="A6147" s="182"/>
      <c r="B6147" s="160"/>
      <c r="C6147" s="64"/>
      <c r="D6147" s="161"/>
      <c r="E6147" s="161"/>
      <c r="F6147" s="165"/>
      <c r="H6147" s="165"/>
      <c r="J6147" s="165"/>
      <c r="L6147" s="165"/>
      <c r="N6147" s="165"/>
      <c r="P6147" s="165"/>
      <c r="R6147" s="165"/>
      <c r="T6147" s="165"/>
      <c r="V6147" s="165"/>
      <c r="X6147" s="165"/>
      <c r="Z6147" s="165"/>
      <c r="AB6147" s="165"/>
      <c r="AD6147" s="165"/>
      <c r="AF6147" s="165"/>
      <c r="AH6147" s="165"/>
      <c r="AJ6147" s="165"/>
      <c r="AL6147" s="165"/>
      <c r="AN6147" s="165"/>
      <c r="AP6147" s="165"/>
      <c r="AR6147" s="165"/>
      <c r="AT6147" s="165"/>
      <c r="AV6147" s="165"/>
      <c r="AX6147" s="165"/>
      <c r="AZ6147" s="165"/>
      <c r="BB6147" s="165"/>
    </row>
    <row r="6148" spans="1:54" s="174" customFormat="1" ht="18.399999999999999" customHeight="1" x14ac:dyDescent="0.3">
      <c r="A6148" s="182"/>
      <c r="B6148" s="160"/>
      <c r="C6148" s="64"/>
      <c r="D6148" s="161"/>
      <c r="E6148" s="161"/>
      <c r="H6148" s="165"/>
      <c r="J6148" s="165"/>
      <c r="L6148" s="165"/>
      <c r="N6148" s="165"/>
      <c r="P6148" s="165"/>
      <c r="R6148" s="165"/>
      <c r="T6148" s="165"/>
      <c r="V6148" s="165"/>
      <c r="X6148" s="165"/>
      <c r="Z6148" s="165"/>
      <c r="AB6148" s="165"/>
      <c r="AD6148" s="165"/>
      <c r="AF6148" s="165"/>
      <c r="AH6148" s="165"/>
      <c r="AJ6148" s="165"/>
      <c r="AL6148" s="165"/>
      <c r="AN6148" s="165"/>
      <c r="AP6148" s="165"/>
      <c r="AR6148" s="165"/>
      <c r="AT6148" s="165"/>
      <c r="AV6148" s="165"/>
      <c r="AX6148" s="165"/>
      <c r="AZ6148" s="165"/>
      <c r="BB6148" s="165"/>
    </row>
    <row r="6149" spans="1:54" s="174" customFormat="1" ht="18.399999999999999" customHeight="1" x14ac:dyDescent="0.3">
      <c r="A6149" s="182"/>
      <c r="B6149" s="160"/>
      <c r="C6149" s="64"/>
      <c r="D6149" s="161"/>
      <c r="E6149" s="161"/>
      <c r="H6149" s="165"/>
      <c r="J6149" s="165"/>
      <c r="L6149" s="165"/>
      <c r="N6149" s="165"/>
      <c r="P6149" s="165"/>
      <c r="R6149" s="165"/>
      <c r="T6149" s="165"/>
      <c r="V6149" s="165"/>
      <c r="X6149" s="165"/>
      <c r="Z6149" s="165"/>
      <c r="AB6149" s="165"/>
      <c r="AD6149" s="165"/>
      <c r="AF6149" s="165"/>
      <c r="AH6149" s="165"/>
      <c r="AJ6149" s="165"/>
      <c r="AL6149" s="165"/>
      <c r="AN6149" s="165"/>
      <c r="AP6149" s="165"/>
      <c r="AR6149" s="165"/>
      <c r="AT6149" s="165"/>
      <c r="AV6149" s="165"/>
      <c r="AX6149" s="165"/>
      <c r="AZ6149" s="165"/>
      <c r="BB6149" s="165"/>
    </row>
    <row r="6150" spans="1:54" s="174" customFormat="1" ht="18.399999999999999" customHeight="1" x14ac:dyDescent="0.3">
      <c r="A6150" s="182"/>
      <c r="B6150" s="160"/>
      <c r="C6150" s="64"/>
      <c r="D6150" s="161"/>
      <c r="E6150" s="161"/>
      <c r="H6150" s="165"/>
      <c r="J6150" s="165"/>
      <c r="L6150" s="165"/>
      <c r="N6150" s="165"/>
      <c r="P6150" s="165"/>
      <c r="R6150" s="165"/>
      <c r="T6150" s="165"/>
      <c r="V6150" s="165"/>
      <c r="X6150" s="165"/>
      <c r="Z6150" s="165"/>
      <c r="AB6150" s="165"/>
      <c r="AD6150" s="165"/>
      <c r="AF6150" s="165"/>
      <c r="AH6150" s="165"/>
      <c r="AJ6150" s="165"/>
      <c r="AL6150" s="165"/>
      <c r="AN6150" s="165"/>
      <c r="AP6150" s="165"/>
      <c r="AR6150" s="165"/>
      <c r="AT6150" s="165"/>
      <c r="AV6150" s="165"/>
      <c r="AX6150" s="165"/>
      <c r="AZ6150" s="165"/>
      <c r="BB6150" s="165"/>
    </row>
    <row r="6151" spans="1:54" s="174" customFormat="1" ht="18.399999999999999" customHeight="1" x14ac:dyDescent="0.3">
      <c r="A6151" s="200"/>
      <c r="B6151" s="173"/>
      <c r="C6151" s="67"/>
      <c r="D6151" s="161"/>
      <c r="E6151" s="161"/>
      <c r="H6151" s="165"/>
      <c r="J6151" s="165"/>
      <c r="L6151" s="165"/>
      <c r="N6151" s="165"/>
      <c r="P6151" s="165"/>
      <c r="R6151" s="165"/>
      <c r="T6151" s="165"/>
      <c r="V6151" s="165"/>
      <c r="X6151" s="165"/>
      <c r="Z6151" s="165"/>
      <c r="AB6151" s="165"/>
      <c r="AD6151" s="165"/>
      <c r="AF6151" s="165"/>
      <c r="AH6151" s="165"/>
      <c r="AJ6151" s="165"/>
      <c r="AL6151" s="165"/>
      <c r="AN6151" s="165"/>
      <c r="AP6151" s="165"/>
      <c r="AR6151" s="165"/>
      <c r="AT6151" s="165"/>
      <c r="AV6151" s="165"/>
      <c r="AX6151" s="165"/>
      <c r="AZ6151" s="165"/>
      <c r="BB6151" s="165"/>
    </row>
    <row r="6152" spans="1:54" s="174" customFormat="1" ht="18.399999999999999" customHeight="1" x14ac:dyDescent="0.3">
      <c r="A6152" s="182"/>
      <c r="B6152" s="160"/>
      <c r="C6152" s="64"/>
      <c r="D6152" s="161"/>
      <c r="E6152" s="161"/>
      <c r="J6152" s="165"/>
      <c r="L6152" s="165"/>
      <c r="N6152" s="165"/>
      <c r="P6152" s="165"/>
      <c r="R6152" s="165"/>
      <c r="T6152" s="165"/>
      <c r="V6152" s="165"/>
      <c r="X6152" s="165"/>
      <c r="Z6152" s="165"/>
      <c r="AB6152" s="165"/>
      <c r="AD6152" s="165"/>
      <c r="AF6152" s="165"/>
      <c r="AH6152" s="165"/>
      <c r="AJ6152" s="165"/>
      <c r="AL6152" s="165"/>
      <c r="AN6152" s="165"/>
      <c r="AP6152" s="165"/>
      <c r="AR6152" s="165"/>
      <c r="AT6152" s="165"/>
      <c r="AV6152" s="165"/>
      <c r="AX6152" s="165"/>
      <c r="AZ6152" s="165"/>
      <c r="BB6152" s="165"/>
    </row>
    <row r="6153" spans="1:54" s="174" customFormat="1" ht="18.399999999999999" customHeight="1" x14ac:dyDescent="0.3">
      <c r="A6153" s="182"/>
      <c r="B6153" s="160"/>
      <c r="C6153" s="64"/>
      <c r="D6153" s="161"/>
      <c r="E6153" s="161"/>
      <c r="H6153" s="165"/>
      <c r="J6153" s="165"/>
      <c r="L6153" s="165"/>
      <c r="N6153" s="165"/>
      <c r="P6153" s="165"/>
      <c r="R6153" s="165"/>
      <c r="T6153" s="165"/>
      <c r="V6153" s="165"/>
      <c r="X6153" s="165"/>
      <c r="Z6153" s="165"/>
      <c r="AB6153" s="165"/>
      <c r="AD6153" s="165"/>
      <c r="AF6153" s="165"/>
      <c r="AH6153" s="165"/>
      <c r="AJ6153" s="165"/>
      <c r="AL6153" s="165"/>
      <c r="AN6153" s="165"/>
      <c r="AP6153" s="165"/>
      <c r="AR6153" s="165"/>
      <c r="AT6153" s="165"/>
      <c r="AV6153" s="165"/>
      <c r="AX6153" s="165"/>
      <c r="AZ6153" s="165"/>
      <c r="BB6153" s="165"/>
    </row>
    <row r="6154" spans="1:54" s="174" customFormat="1" ht="18.399999999999999" customHeight="1" x14ac:dyDescent="0.3">
      <c r="A6154" s="182"/>
      <c r="B6154" s="160"/>
      <c r="C6154" s="64"/>
      <c r="D6154" s="161"/>
      <c r="E6154" s="161"/>
      <c r="J6154" s="165"/>
      <c r="L6154" s="165"/>
      <c r="N6154" s="165"/>
      <c r="P6154" s="165"/>
      <c r="R6154" s="165"/>
      <c r="T6154" s="165"/>
      <c r="V6154" s="165"/>
      <c r="X6154" s="165"/>
      <c r="Z6154" s="165"/>
      <c r="AB6154" s="165"/>
      <c r="AD6154" s="165"/>
      <c r="AF6154" s="165"/>
      <c r="AH6154" s="165"/>
      <c r="AJ6154" s="165"/>
      <c r="AL6154" s="165"/>
      <c r="AN6154" s="165"/>
      <c r="AP6154" s="165"/>
      <c r="AR6154" s="165"/>
      <c r="AT6154" s="165"/>
      <c r="AV6154" s="165"/>
      <c r="AX6154" s="165"/>
      <c r="AZ6154" s="165"/>
      <c r="BB6154" s="165"/>
    </row>
    <row r="6155" spans="1:54" s="174" customFormat="1" ht="18.399999999999999" customHeight="1" x14ac:dyDescent="0.3">
      <c r="A6155" s="182"/>
      <c r="B6155" s="160"/>
      <c r="C6155" s="64"/>
      <c r="D6155" s="161"/>
      <c r="E6155" s="161"/>
      <c r="F6155" s="165"/>
      <c r="H6155" s="165"/>
      <c r="J6155" s="165"/>
      <c r="L6155" s="165"/>
      <c r="N6155" s="165"/>
      <c r="P6155" s="165"/>
      <c r="R6155" s="165"/>
      <c r="T6155" s="165"/>
      <c r="V6155" s="165"/>
      <c r="X6155" s="165"/>
      <c r="Z6155" s="165"/>
      <c r="AB6155" s="165"/>
      <c r="AD6155" s="165"/>
      <c r="AF6155" s="165"/>
      <c r="AH6155" s="165"/>
      <c r="AJ6155" s="165"/>
      <c r="AL6155" s="165"/>
      <c r="AN6155" s="165"/>
      <c r="AP6155" s="165"/>
      <c r="AR6155" s="165"/>
      <c r="AT6155" s="165"/>
      <c r="AV6155" s="165"/>
      <c r="AX6155" s="165"/>
      <c r="AZ6155" s="165"/>
      <c r="BB6155" s="165"/>
    </row>
    <row r="6156" spans="1:54" s="174" customFormat="1" ht="18.399999999999999" customHeight="1" x14ac:dyDescent="0.3">
      <c r="A6156" s="182"/>
      <c r="B6156" s="160"/>
      <c r="C6156" s="64"/>
      <c r="D6156" s="161"/>
      <c r="E6156" s="161"/>
      <c r="F6156" s="165"/>
      <c r="H6156" s="165"/>
      <c r="J6156" s="165"/>
      <c r="L6156" s="165"/>
      <c r="N6156" s="165"/>
      <c r="P6156" s="165"/>
      <c r="R6156" s="165"/>
      <c r="T6156" s="165"/>
      <c r="V6156" s="165"/>
      <c r="X6156" s="165"/>
      <c r="Z6156" s="165"/>
      <c r="AB6156" s="165"/>
      <c r="AD6156" s="165"/>
      <c r="AF6156" s="165"/>
      <c r="AH6156" s="165"/>
      <c r="AJ6156" s="165"/>
      <c r="AL6156" s="165"/>
      <c r="AN6156" s="165"/>
      <c r="AP6156" s="165"/>
      <c r="AR6156" s="165"/>
      <c r="AT6156" s="165"/>
      <c r="AV6156" s="165"/>
      <c r="AX6156" s="165"/>
      <c r="AZ6156" s="165"/>
      <c r="BB6156" s="165"/>
    </row>
    <row r="6157" spans="1:54" s="174" customFormat="1" ht="18.399999999999999" customHeight="1" x14ac:dyDescent="0.3">
      <c r="A6157" s="182"/>
      <c r="B6157" s="160"/>
      <c r="C6157" s="64"/>
      <c r="D6157" s="161"/>
      <c r="E6157" s="161"/>
      <c r="H6157" s="165"/>
      <c r="J6157" s="165"/>
      <c r="L6157" s="165"/>
      <c r="N6157" s="165"/>
      <c r="P6157" s="165"/>
      <c r="R6157" s="165"/>
      <c r="T6157" s="165"/>
      <c r="V6157" s="165"/>
      <c r="X6157" s="165"/>
      <c r="Z6157" s="165"/>
      <c r="AB6157" s="165"/>
      <c r="AD6157" s="165"/>
      <c r="AF6157" s="165"/>
      <c r="AH6157" s="165"/>
      <c r="AJ6157" s="165"/>
      <c r="AL6157" s="165"/>
      <c r="AN6157" s="165"/>
      <c r="AP6157" s="165"/>
      <c r="AR6157" s="165"/>
      <c r="AT6157" s="165"/>
      <c r="AV6157" s="165"/>
      <c r="AX6157" s="165"/>
      <c r="AZ6157" s="165"/>
      <c r="BB6157" s="165"/>
    </row>
    <row r="6158" spans="1:54" s="174" customFormat="1" ht="18.399999999999999" customHeight="1" x14ac:dyDescent="0.3">
      <c r="A6158" s="182"/>
      <c r="B6158" s="160"/>
      <c r="C6158" s="64"/>
      <c r="D6158" s="161"/>
      <c r="E6158" s="161"/>
      <c r="L6158" s="165"/>
      <c r="N6158" s="165"/>
      <c r="P6158" s="165"/>
      <c r="R6158" s="165"/>
      <c r="T6158" s="165"/>
      <c r="V6158" s="165"/>
      <c r="X6158" s="165"/>
      <c r="Z6158" s="165"/>
      <c r="AB6158" s="165"/>
      <c r="AD6158" s="165"/>
      <c r="AF6158" s="165"/>
      <c r="AH6158" s="165"/>
      <c r="AJ6158" s="165"/>
      <c r="AL6158" s="165"/>
      <c r="AN6158" s="165"/>
      <c r="AP6158" s="165"/>
      <c r="AR6158" s="165"/>
      <c r="AT6158" s="165"/>
      <c r="AV6158" s="165"/>
      <c r="AX6158" s="165"/>
      <c r="AZ6158" s="165"/>
      <c r="BB6158" s="165"/>
    </row>
    <row r="6159" spans="1:54" s="174" customFormat="1" ht="18.399999999999999" customHeight="1" x14ac:dyDescent="0.3">
      <c r="A6159" s="182"/>
      <c r="B6159" s="160"/>
      <c r="C6159" s="64"/>
      <c r="D6159" s="161"/>
      <c r="E6159" s="161"/>
      <c r="H6159" s="165"/>
      <c r="J6159" s="165"/>
      <c r="L6159" s="165"/>
      <c r="N6159" s="165"/>
      <c r="P6159" s="165"/>
      <c r="R6159" s="165"/>
      <c r="T6159" s="165"/>
      <c r="V6159" s="165"/>
      <c r="X6159" s="165"/>
      <c r="Z6159" s="165"/>
      <c r="AB6159" s="165"/>
      <c r="AD6159" s="165"/>
      <c r="AF6159" s="165"/>
      <c r="AH6159" s="165"/>
      <c r="AJ6159" s="165"/>
      <c r="AL6159" s="165"/>
      <c r="AN6159" s="165"/>
      <c r="AP6159" s="165"/>
      <c r="AR6159" s="165"/>
      <c r="AT6159" s="165"/>
      <c r="AV6159" s="165"/>
      <c r="AX6159" s="165"/>
      <c r="AZ6159" s="165"/>
      <c r="BB6159" s="165"/>
    </row>
    <row r="6160" spans="1:54" s="174" customFormat="1" ht="18.399999999999999" customHeight="1" x14ac:dyDescent="0.3">
      <c r="A6160" s="182"/>
      <c r="B6160" s="160"/>
      <c r="C6160" s="64"/>
      <c r="D6160" s="161"/>
      <c r="E6160" s="161"/>
      <c r="F6160" s="165"/>
      <c r="H6160" s="165"/>
      <c r="J6160" s="165"/>
      <c r="L6160" s="165"/>
      <c r="N6160" s="165"/>
      <c r="P6160" s="165"/>
      <c r="R6160" s="165"/>
      <c r="T6160" s="165"/>
      <c r="V6160" s="165"/>
      <c r="X6160" s="165"/>
      <c r="Z6160" s="165"/>
      <c r="AB6160" s="165"/>
      <c r="AD6160" s="165"/>
      <c r="AF6160" s="165"/>
      <c r="AH6160" s="165"/>
      <c r="AJ6160" s="165"/>
      <c r="AL6160" s="165"/>
      <c r="AN6160" s="165"/>
      <c r="AP6160" s="165"/>
      <c r="AR6160" s="165"/>
      <c r="AT6160" s="165"/>
      <c r="AV6160" s="165"/>
      <c r="AX6160" s="165"/>
      <c r="AZ6160" s="165"/>
      <c r="BB6160" s="165"/>
    </row>
    <row r="6161" spans="1:54" s="174" customFormat="1" ht="18.399999999999999" customHeight="1" x14ac:dyDescent="0.3">
      <c r="A6161" s="182"/>
      <c r="B6161" s="160"/>
      <c r="C6161" s="64"/>
      <c r="D6161" s="161"/>
      <c r="E6161" s="161"/>
      <c r="H6161" s="165"/>
      <c r="J6161" s="165"/>
      <c r="L6161" s="165"/>
      <c r="N6161" s="165"/>
      <c r="P6161" s="165"/>
      <c r="R6161" s="165"/>
      <c r="T6161" s="165"/>
      <c r="V6161" s="165"/>
      <c r="X6161" s="165"/>
      <c r="Z6161" s="165"/>
      <c r="AB6161" s="165"/>
      <c r="AD6161" s="165"/>
      <c r="AF6161" s="165"/>
      <c r="AH6161" s="165"/>
      <c r="AJ6161" s="165"/>
      <c r="AL6161" s="165"/>
      <c r="AN6161" s="165"/>
      <c r="AP6161" s="165"/>
      <c r="AR6161" s="165"/>
      <c r="AT6161" s="165"/>
      <c r="AV6161" s="165"/>
      <c r="AX6161" s="165"/>
      <c r="AZ6161" s="165"/>
      <c r="BB6161" s="165"/>
    </row>
    <row r="6162" spans="1:54" s="174" customFormat="1" ht="18.399999999999999" customHeight="1" x14ac:dyDescent="0.3">
      <c r="A6162" s="182"/>
      <c r="B6162" s="160"/>
      <c r="C6162" s="64"/>
      <c r="D6162" s="161"/>
      <c r="E6162" s="161"/>
      <c r="H6162" s="165"/>
      <c r="J6162" s="165"/>
      <c r="L6162" s="165"/>
      <c r="N6162" s="165"/>
      <c r="P6162" s="165"/>
      <c r="R6162" s="165"/>
      <c r="T6162" s="165"/>
      <c r="V6162" s="165"/>
      <c r="X6162" s="165"/>
      <c r="Z6162" s="165"/>
      <c r="AB6162" s="165"/>
      <c r="AD6162" s="165"/>
      <c r="AF6162" s="165"/>
      <c r="AH6162" s="165"/>
      <c r="AJ6162" s="165"/>
      <c r="AL6162" s="165"/>
      <c r="AN6162" s="165"/>
      <c r="AP6162" s="165"/>
      <c r="AR6162" s="165"/>
      <c r="AT6162" s="165"/>
      <c r="AV6162" s="165"/>
      <c r="AX6162" s="165"/>
      <c r="AZ6162" s="165"/>
      <c r="BB6162" s="165"/>
    </row>
    <row r="6163" spans="1:54" s="174" customFormat="1" ht="18.399999999999999" customHeight="1" x14ac:dyDescent="0.3">
      <c r="A6163" s="182"/>
      <c r="B6163" s="160"/>
      <c r="C6163" s="64"/>
      <c r="D6163" s="161"/>
      <c r="E6163" s="161"/>
      <c r="F6163" s="165"/>
      <c r="H6163" s="165"/>
      <c r="J6163" s="165"/>
      <c r="L6163" s="165"/>
      <c r="N6163" s="165"/>
      <c r="P6163" s="165"/>
      <c r="R6163" s="165"/>
      <c r="T6163" s="165"/>
      <c r="V6163" s="165"/>
      <c r="X6163" s="165"/>
      <c r="Z6163" s="165"/>
      <c r="AB6163" s="165"/>
      <c r="AD6163" s="165"/>
      <c r="AF6163" s="165"/>
      <c r="AH6163" s="165"/>
      <c r="AJ6163" s="165"/>
      <c r="AL6163" s="165"/>
      <c r="AN6163" s="165"/>
      <c r="AP6163" s="165"/>
      <c r="AR6163" s="165"/>
      <c r="AT6163" s="165"/>
      <c r="AV6163" s="165"/>
      <c r="AX6163" s="165"/>
      <c r="AZ6163" s="165"/>
      <c r="BB6163" s="165"/>
    </row>
    <row r="6164" spans="1:54" s="174" customFormat="1" ht="18.399999999999999" customHeight="1" x14ac:dyDescent="0.3">
      <c r="A6164" s="182"/>
      <c r="B6164" s="160"/>
      <c r="C6164" s="64"/>
      <c r="D6164" s="161"/>
      <c r="E6164" s="161"/>
      <c r="H6164" s="165"/>
      <c r="J6164" s="165"/>
      <c r="L6164" s="165"/>
      <c r="N6164" s="165"/>
      <c r="P6164" s="165"/>
      <c r="R6164" s="165"/>
      <c r="T6164" s="165"/>
      <c r="V6164" s="165"/>
      <c r="X6164" s="165"/>
      <c r="Z6164" s="165"/>
      <c r="AB6164" s="165"/>
      <c r="AD6164" s="165"/>
      <c r="AF6164" s="165"/>
      <c r="AH6164" s="165"/>
      <c r="AJ6164" s="165"/>
      <c r="AL6164" s="165"/>
      <c r="AN6164" s="165"/>
      <c r="AP6164" s="165"/>
      <c r="AR6164" s="165"/>
      <c r="AT6164" s="165"/>
      <c r="AV6164" s="165"/>
      <c r="AX6164" s="165"/>
      <c r="AZ6164" s="165"/>
      <c r="BB6164" s="165"/>
    </row>
    <row r="6165" spans="1:54" s="174" customFormat="1" ht="18.399999999999999" customHeight="1" x14ac:dyDescent="0.3">
      <c r="A6165" s="182"/>
      <c r="B6165" s="160"/>
      <c r="C6165" s="64"/>
      <c r="D6165" s="161"/>
      <c r="E6165" s="161"/>
      <c r="F6165" s="165"/>
      <c r="H6165" s="165"/>
      <c r="J6165" s="165"/>
      <c r="L6165" s="165"/>
      <c r="N6165" s="165"/>
      <c r="P6165" s="165"/>
      <c r="R6165" s="165"/>
      <c r="T6165" s="165"/>
      <c r="V6165" s="165"/>
      <c r="X6165" s="165"/>
      <c r="Z6165" s="165"/>
      <c r="AB6165" s="165"/>
      <c r="AD6165" s="165"/>
      <c r="AF6165" s="165"/>
      <c r="AH6165" s="165"/>
      <c r="AJ6165" s="165"/>
      <c r="AL6165" s="165"/>
      <c r="AN6165" s="165"/>
      <c r="AP6165" s="165"/>
      <c r="AR6165" s="165"/>
      <c r="AT6165" s="165"/>
      <c r="AV6165" s="165"/>
      <c r="AX6165" s="165"/>
      <c r="AZ6165" s="165"/>
      <c r="BB6165" s="165"/>
    </row>
    <row r="6166" spans="1:54" s="174" customFormat="1" ht="18.399999999999999" customHeight="1" x14ac:dyDescent="0.3">
      <c r="A6166" s="200"/>
      <c r="B6166" s="173"/>
      <c r="C6166" s="67"/>
      <c r="D6166" s="161"/>
      <c r="E6166" s="161"/>
      <c r="H6166" s="165"/>
      <c r="J6166" s="165"/>
      <c r="L6166" s="165"/>
      <c r="N6166" s="165"/>
      <c r="P6166" s="165"/>
      <c r="R6166" s="165"/>
      <c r="T6166" s="165"/>
      <c r="V6166" s="165"/>
      <c r="X6166" s="165"/>
      <c r="Z6166" s="165"/>
      <c r="AB6166" s="165"/>
      <c r="AD6166" s="165"/>
      <c r="AF6166" s="165"/>
      <c r="AH6166" s="165"/>
      <c r="AJ6166" s="165"/>
      <c r="AL6166" s="165"/>
      <c r="AN6166" s="165"/>
      <c r="AP6166" s="165"/>
      <c r="AR6166" s="165"/>
      <c r="AT6166" s="165"/>
      <c r="AV6166" s="165"/>
      <c r="AX6166" s="165"/>
      <c r="AZ6166" s="165"/>
      <c r="BB6166" s="165"/>
    </row>
    <row r="6167" spans="1:54" s="174" customFormat="1" ht="18.399999999999999" customHeight="1" x14ac:dyDescent="0.3">
      <c r="A6167" s="182"/>
      <c r="B6167" s="161"/>
      <c r="C6167" s="89"/>
      <c r="D6167" s="164"/>
      <c r="E6167" s="161"/>
      <c r="H6167" s="165"/>
      <c r="J6167" s="165"/>
      <c r="L6167" s="165"/>
      <c r="N6167" s="165"/>
      <c r="P6167" s="165"/>
      <c r="R6167" s="165"/>
      <c r="T6167" s="165"/>
      <c r="V6167" s="165"/>
      <c r="X6167" s="165"/>
      <c r="Z6167" s="165"/>
      <c r="AB6167" s="165"/>
      <c r="AD6167" s="165"/>
      <c r="AF6167" s="165"/>
      <c r="AH6167" s="165"/>
      <c r="AJ6167" s="165"/>
      <c r="AL6167" s="165"/>
      <c r="AN6167" s="165"/>
      <c r="AP6167" s="165"/>
      <c r="AR6167" s="165"/>
      <c r="AT6167" s="165"/>
      <c r="AV6167" s="165"/>
      <c r="AX6167" s="165"/>
      <c r="AZ6167" s="165"/>
      <c r="BB6167" s="165"/>
    </row>
    <row r="6168" spans="1:54" s="174" customFormat="1" ht="18.399999999999999" customHeight="1" x14ac:dyDescent="0.3">
      <c r="A6168" s="182"/>
      <c r="B6168" s="160"/>
      <c r="C6168" s="64"/>
      <c r="D6168" s="161"/>
      <c r="E6168" s="161"/>
      <c r="F6168" s="165"/>
      <c r="H6168" s="165"/>
      <c r="J6168" s="165"/>
      <c r="L6168" s="165"/>
      <c r="N6168" s="165"/>
      <c r="P6168" s="165"/>
      <c r="R6168" s="165"/>
      <c r="T6168" s="165"/>
      <c r="V6168" s="165"/>
      <c r="X6168" s="165"/>
      <c r="Z6168" s="165"/>
      <c r="AB6168" s="165"/>
      <c r="AD6168" s="165"/>
      <c r="AF6168" s="165"/>
      <c r="AH6168" s="165"/>
      <c r="AJ6168" s="165"/>
      <c r="AL6168" s="165"/>
      <c r="AN6168" s="165"/>
      <c r="AP6168" s="165"/>
      <c r="AR6168" s="165"/>
      <c r="AT6168" s="165"/>
      <c r="AV6168" s="165"/>
      <c r="AX6168" s="165"/>
      <c r="AZ6168" s="165"/>
      <c r="BB6168" s="165"/>
    </row>
    <row r="6169" spans="1:54" s="174" customFormat="1" ht="18.399999999999999" customHeight="1" x14ac:dyDescent="0.3">
      <c r="A6169" s="182"/>
      <c r="B6169" s="160"/>
      <c r="C6169" s="64"/>
      <c r="D6169" s="161"/>
      <c r="E6169" s="161"/>
      <c r="H6169" s="165"/>
      <c r="J6169" s="165"/>
      <c r="L6169" s="165"/>
      <c r="N6169" s="165"/>
      <c r="P6169" s="165"/>
      <c r="R6169" s="165"/>
      <c r="T6169" s="165"/>
      <c r="V6169" s="165"/>
      <c r="X6169" s="165"/>
      <c r="Z6169" s="165"/>
      <c r="AB6169" s="165"/>
      <c r="AD6169" s="165"/>
      <c r="AF6169" s="165"/>
      <c r="AH6169" s="165"/>
      <c r="AJ6169" s="165"/>
      <c r="AL6169" s="165"/>
      <c r="AN6169" s="165"/>
      <c r="AP6169" s="165"/>
      <c r="AR6169" s="165"/>
      <c r="AT6169" s="165"/>
      <c r="AV6169" s="165"/>
      <c r="AX6169" s="165"/>
      <c r="AZ6169" s="165"/>
      <c r="BB6169" s="165"/>
    </row>
    <row r="6170" spans="1:54" s="174" customFormat="1" ht="18.399999999999999" customHeight="1" x14ac:dyDescent="0.3">
      <c r="A6170" s="200"/>
      <c r="B6170" s="173"/>
      <c r="C6170" s="67"/>
      <c r="D6170" s="161"/>
      <c r="E6170" s="161"/>
      <c r="H6170" s="165"/>
      <c r="J6170" s="165"/>
      <c r="L6170" s="165"/>
      <c r="N6170" s="165"/>
      <c r="P6170" s="165"/>
      <c r="R6170" s="165"/>
      <c r="T6170" s="165"/>
      <c r="V6170" s="165"/>
      <c r="X6170" s="165"/>
      <c r="Z6170" s="165"/>
      <c r="AB6170" s="165"/>
      <c r="AD6170" s="165"/>
      <c r="AF6170" s="165"/>
      <c r="AH6170" s="165"/>
      <c r="AJ6170" s="165"/>
      <c r="AL6170" s="165"/>
      <c r="AN6170" s="165"/>
      <c r="AP6170" s="165"/>
      <c r="AR6170" s="165"/>
      <c r="AT6170" s="165"/>
      <c r="AV6170" s="165"/>
      <c r="AX6170" s="165"/>
      <c r="AZ6170" s="165"/>
      <c r="BB6170" s="165"/>
    </row>
    <row r="6171" spans="1:54" s="174" customFormat="1" ht="18.399999999999999" customHeight="1" x14ac:dyDescent="0.3">
      <c r="A6171" s="206"/>
      <c r="B6171" s="161"/>
      <c r="C6171" s="64"/>
      <c r="D6171" s="161"/>
      <c r="E6171" s="161"/>
      <c r="J6171" s="165"/>
      <c r="L6171" s="165"/>
      <c r="N6171" s="165"/>
      <c r="P6171" s="165"/>
      <c r="R6171" s="165"/>
      <c r="T6171" s="165"/>
      <c r="V6171" s="165"/>
      <c r="X6171" s="165"/>
      <c r="Z6171" s="165"/>
      <c r="AB6171" s="165"/>
      <c r="AD6171" s="165"/>
      <c r="AF6171" s="165"/>
      <c r="AH6171" s="165"/>
      <c r="AJ6171" s="165"/>
      <c r="AL6171" s="165"/>
      <c r="AN6171" s="165"/>
      <c r="AP6171" s="165"/>
      <c r="AR6171" s="165"/>
      <c r="AT6171" s="165"/>
      <c r="AV6171" s="165"/>
      <c r="AX6171" s="165"/>
      <c r="AZ6171" s="165"/>
      <c r="BB6171" s="165"/>
    </row>
    <row r="6172" spans="1:54" s="174" customFormat="1" ht="18.399999999999999" customHeight="1" x14ac:dyDescent="0.3">
      <c r="A6172" s="206"/>
      <c r="B6172" s="161"/>
      <c r="C6172" s="89"/>
      <c r="D6172" s="177"/>
      <c r="E6172" s="161"/>
      <c r="H6172" s="165"/>
      <c r="J6172" s="165"/>
      <c r="L6172" s="165"/>
      <c r="N6172" s="165"/>
      <c r="P6172" s="165"/>
      <c r="R6172" s="165"/>
      <c r="T6172" s="165"/>
      <c r="V6172" s="165"/>
      <c r="X6172" s="165"/>
      <c r="Z6172" s="165"/>
      <c r="AB6172" s="165"/>
      <c r="AD6172" s="165"/>
      <c r="AF6172" s="165"/>
      <c r="AH6172" s="165"/>
      <c r="AJ6172" s="165"/>
      <c r="AL6172" s="165"/>
      <c r="AN6172" s="165"/>
      <c r="AP6172" s="165"/>
      <c r="AR6172" s="165"/>
      <c r="AT6172" s="165"/>
      <c r="AV6172" s="165"/>
      <c r="AX6172" s="165"/>
      <c r="AZ6172" s="165"/>
      <c r="BB6172" s="165"/>
    </row>
    <row r="6173" spans="1:54" s="174" customFormat="1" ht="18.399999999999999" customHeight="1" x14ac:dyDescent="0.3">
      <c r="A6173" s="182"/>
      <c r="B6173" s="160"/>
      <c r="C6173" s="64"/>
      <c r="D6173" s="161"/>
      <c r="E6173" s="161"/>
      <c r="F6173" s="181"/>
      <c r="H6173" s="165"/>
      <c r="J6173" s="165"/>
      <c r="L6173" s="165"/>
      <c r="N6173" s="165"/>
      <c r="P6173" s="165"/>
      <c r="R6173" s="165"/>
      <c r="T6173" s="165"/>
      <c r="V6173" s="165"/>
      <c r="X6173" s="165"/>
      <c r="Z6173" s="165"/>
      <c r="AB6173" s="165"/>
      <c r="AD6173" s="165"/>
      <c r="AF6173" s="165"/>
      <c r="AH6173" s="165"/>
      <c r="AJ6173" s="165"/>
      <c r="AL6173" s="165"/>
      <c r="AN6173" s="165"/>
      <c r="AP6173" s="165"/>
      <c r="AR6173" s="165"/>
      <c r="AT6173" s="165"/>
      <c r="AV6173" s="165"/>
      <c r="AX6173" s="165"/>
      <c r="AZ6173" s="165"/>
      <c r="BB6173" s="165"/>
    </row>
    <row r="6174" spans="1:54" s="174" customFormat="1" ht="18.399999999999999" customHeight="1" x14ac:dyDescent="0.3">
      <c r="A6174" s="182"/>
      <c r="B6174" s="161"/>
      <c r="C6174" s="89"/>
      <c r="D6174" s="177"/>
      <c r="E6174" s="161"/>
      <c r="H6174" s="165"/>
      <c r="J6174" s="165"/>
      <c r="L6174" s="165"/>
      <c r="N6174" s="165"/>
      <c r="P6174" s="165"/>
      <c r="R6174" s="165"/>
      <c r="T6174" s="165"/>
      <c r="V6174" s="165"/>
      <c r="X6174" s="165"/>
      <c r="Z6174" s="165"/>
      <c r="AB6174" s="165"/>
      <c r="AD6174" s="165"/>
      <c r="AF6174" s="165"/>
      <c r="AH6174" s="165"/>
      <c r="AJ6174" s="165"/>
      <c r="AL6174" s="165"/>
      <c r="AN6174" s="165"/>
      <c r="AP6174" s="165"/>
      <c r="AR6174" s="165"/>
      <c r="AT6174" s="165"/>
      <c r="AV6174" s="165"/>
      <c r="AX6174" s="165"/>
      <c r="AZ6174" s="165"/>
      <c r="BB6174" s="165"/>
    </row>
    <row r="6175" spans="1:54" s="174" customFormat="1" ht="18.399999999999999" customHeight="1" x14ac:dyDescent="0.3">
      <c r="A6175" s="200"/>
      <c r="B6175" s="173"/>
      <c r="C6175" s="67"/>
      <c r="D6175" s="161"/>
      <c r="E6175" s="161"/>
      <c r="H6175" s="165"/>
      <c r="J6175" s="165"/>
      <c r="L6175" s="165"/>
      <c r="N6175" s="165"/>
      <c r="P6175" s="165"/>
      <c r="R6175" s="165"/>
      <c r="T6175" s="165"/>
      <c r="V6175" s="165"/>
      <c r="X6175" s="165"/>
      <c r="Z6175" s="165"/>
      <c r="AB6175" s="165"/>
      <c r="AD6175" s="165"/>
      <c r="AF6175" s="165"/>
      <c r="AH6175" s="165"/>
      <c r="AJ6175" s="165"/>
      <c r="AL6175" s="165"/>
      <c r="AN6175" s="165"/>
      <c r="AP6175" s="165"/>
      <c r="AR6175" s="165"/>
      <c r="AT6175" s="165"/>
      <c r="AV6175" s="165"/>
      <c r="AX6175" s="165"/>
      <c r="AZ6175" s="165"/>
      <c r="BB6175" s="165"/>
    </row>
    <row r="6176" spans="1:54" s="174" customFormat="1" ht="18.399999999999999" customHeight="1" x14ac:dyDescent="0.3">
      <c r="A6176" s="182"/>
      <c r="B6176" s="160"/>
      <c r="C6176" s="64"/>
      <c r="D6176" s="161"/>
      <c r="E6176" s="161"/>
      <c r="F6176" s="165"/>
      <c r="H6176" s="165"/>
      <c r="J6176" s="165"/>
      <c r="L6176" s="165"/>
      <c r="N6176" s="165"/>
      <c r="P6176" s="165"/>
      <c r="R6176" s="165"/>
      <c r="T6176" s="165"/>
      <c r="V6176" s="165"/>
      <c r="X6176" s="165"/>
      <c r="Z6176" s="165"/>
      <c r="AB6176" s="165"/>
      <c r="AD6176" s="165"/>
      <c r="AF6176" s="165"/>
      <c r="AH6176" s="165"/>
      <c r="AJ6176" s="165"/>
      <c r="AL6176" s="165"/>
      <c r="AN6176" s="165"/>
      <c r="AP6176" s="165"/>
      <c r="AR6176" s="165"/>
      <c r="AT6176" s="165"/>
      <c r="AV6176" s="165"/>
      <c r="AX6176" s="165"/>
      <c r="AZ6176" s="165"/>
      <c r="BB6176" s="165"/>
    </row>
    <row r="6177" spans="1:54" s="174" customFormat="1" ht="18.399999999999999" customHeight="1" x14ac:dyDescent="0.3">
      <c r="A6177" s="182"/>
      <c r="B6177" s="160"/>
      <c r="C6177" s="64"/>
      <c r="D6177" s="161"/>
      <c r="E6177" s="161"/>
      <c r="H6177" s="165"/>
      <c r="J6177" s="165"/>
      <c r="L6177" s="165"/>
      <c r="N6177" s="165"/>
      <c r="P6177" s="165"/>
      <c r="R6177" s="165"/>
      <c r="T6177" s="165"/>
      <c r="V6177" s="165"/>
      <c r="X6177" s="165"/>
      <c r="Z6177" s="165"/>
      <c r="AB6177" s="165"/>
      <c r="AD6177" s="165"/>
      <c r="AF6177" s="165"/>
      <c r="AH6177" s="165"/>
      <c r="AJ6177" s="165"/>
      <c r="AL6177" s="165"/>
      <c r="AN6177" s="165"/>
      <c r="AP6177" s="165"/>
      <c r="AR6177" s="165"/>
      <c r="AT6177" s="165"/>
      <c r="AV6177" s="165"/>
      <c r="AX6177" s="165"/>
      <c r="AZ6177" s="165"/>
      <c r="BB6177" s="165"/>
    </row>
    <row r="6178" spans="1:54" s="174" customFormat="1" ht="18.399999999999999" customHeight="1" x14ac:dyDescent="0.3">
      <c r="A6178" s="182"/>
      <c r="B6178" s="160"/>
      <c r="C6178" s="64"/>
      <c r="D6178" s="161"/>
      <c r="E6178" s="161"/>
      <c r="H6178" s="165"/>
      <c r="J6178" s="165"/>
      <c r="L6178" s="165"/>
      <c r="N6178" s="165"/>
      <c r="P6178" s="165"/>
      <c r="R6178" s="165"/>
      <c r="T6178" s="165"/>
      <c r="V6178" s="165"/>
      <c r="X6178" s="165"/>
      <c r="Z6178" s="165"/>
      <c r="AB6178" s="165"/>
      <c r="AD6178" s="165"/>
      <c r="AF6178" s="165"/>
      <c r="AH6178" s="165"/>
      <c r="AJ6178" s="165"/>
      <c r="AL6178" s="165"/>
      <c r="AN6178" s="165"/>
      <c r="AP6178" s="165"/>
      <c r="AR6178" s="165"/>
      <c r="AT6178" s="165"/>
      <c r="AV6178" s="165"/>
      <c r="AX6178" s="165"/>
      <c r="AZ6178" s="165"/>
      <c r="BB6178" s="165"/>
    </row>
    <row r="6179" spans="1:54" s="174" customFormat="1" ht="18.399999999999999" customHeight="1" x14ac:dyDescent="0.3">
      <c r="A6179" s="182"/>
      <c r="B6179" s="160"/>
      <c r="C6179" s="64"/>
      <c r="D6179" s="161"/>
      <c r="E6179" s="161"/>
      <c r="F6179" s="165"/>
      <c r="H6179" s="165"/>
      <c r="J6179" s="165"/>
      <c r="L6179" s="165"/>
      <c r="N6179" s="165"/>
      <c r="P6179" s="165"/>
      <c r="R6179" s="165"/>
      <c r="T6179" s="165"/>
      <c r="V6179" s="165"/>
      <c r="X6179" s="165"/>
      <c r="Z6179" s="165"/>
      <c r="AB6179" s="165"/>
      <c r="AD6179" s="165"/>
      <c r="AF6179" s="165"/>
      <c r="AH6179" s="165"/>
      <c r="AJ6179" s="165"/>
      <c r="AL6179" s="165"/>
      <c r="AN6179" s="165"/>
      <c r="AP6179" s="165"/>
      <c r="AR6179" s="165"/>
      <c r="AT6179" s="165"/>
      <c r="AV6179" s="165"/>
      <c r="AX6179" s="165"/>
      <c r="AZ6179" s="165"/>
      <c r="BB6179" s="165"/>
    </row>
    <row r="6180" spans="1:54" s="174" customFormat="1" ht="18.399999999999999" customHeight="1" x14ac:dyDescent="0.3">
      <c r="A6180" s="182"/>
      <c r="B6180" s="160"/>
      <c r="C6180" s="64"/>
      <c r="D6180" s="161"/>
      <c r="E6180" s="161"/>
      <c r="F6180" s="165"/>
      <c r="H6180" s="165"/>
      <c r="J6180" s="165"/>
      <c r="L6180" s="165"/>
      <c r="N6180" s="165"/>
      <c r="P6180" s="165"/>
      <c r="R6180" s="165"/>
      <c r="T6180" s="165"/>
      <c r="V6180" s="165"/>
      <c r="X6180" s="165"/>
      <c r="Z6180" s="165"/>
      <c r="AB6180" s="165"/>
      <c r="AD6180" s="165"/>
      <c r="AF6180" s="165"/>
      <c r="AH6180" s="165"/>
      <c r="AJ6180" s="165"/>
      <c r="AL6180" s="165"/>
      <c r="AN6180" s="165"/>
      <c r="AP6180" s="165"/>
      <c r="AR6180" s="165"/>
      <c r="AT6180" s="165"/>
      <c r="AV6180" s="165"/>
      <c r="AX6180" s="165"/>
      <c r="AZ6180" s="165"/>
      <c r="BB6180" s="165"/>
    </row>
    <row r="6181" spans="1:54" s="174" customFormat="1" ht="18.399999999999999" customHeight="1" x14ac:dyDescent="0.3">
      <c r="A6181" s="182"/>
      <c r="B6181" s="160"/>
      <c r="C6181" s="64"/>
      <c r="D6181" s="161"/>
      <c r="E6181" s="161"/>
      <c r="H6181" s="165"/>
      <c r="J6181" s="165"/>
      <c r="L6181" s="165"/>
      <c r="N6181" s="165"/>
      <c r="P6181" s="165"/>
      <c r="R6181" s="165"/>
      <c r="T6181" s="165"/>
      <c r="V6181" s="165"/>
      <c r="X6181" s="165"/>
      <c r="Z6181" s="165"/>
      <c r="AB6181" s="165"/>
      <c r="AD6181" s="165"/>
      <c r="AF6181" s="165"/>
      <c r="AH6181" s="165"/>
      <c r="AJ6181" s="165"/>
      <c r="AL6181" s="165"/>
      <c r="AN6181" s="165"/>
      <c r="AP6181" s="165"/>
      <c r="AR6181" s="165"/>
      <c r="AT6181" s="165"/>
      <c r="AV6181" s="165"/>
      <c r="AX6181" s="165"/>
      <c r="AZ6181" s="165"/>
      <c r="BB6181" s="165"/>
    </row>
    <row r="6182" spans="1:54" s="174" customFormat="1" ht="18.399999999999999" customHeight="1" x14ac:dyDescent="0.3">
      <c r="A6182" s="182"/>
      <c r="C6182" s="64"/>
      <c r="D6182" s="161"/>
      <c r="E6182" s="161"/>
      <c r="F6182" s="165"/>
      <c r="H6182" s="165"/>
      <c r="J6182" s="165"/>
      <c r="L6182" s="165"/>
      <c r="N6182" s="165"/>
      <c r="P6182" s="165"/>
      <c r="R6182" s="165"/>
      <c r="T6182" s="165"/>
      <c r="V6182" s="165"/>
      <c r="X6182" s="165"/>
      <c r="Z6182" s="165"/>
      <c r="AB6182" s="165"/>
      <c r="AD6182" s="165"/>
      <c r="AF6182" s="165"/>
      <c r="AH6182" s="165"/>
      <c r="AJ6182" s="165"/>
      <c r="AL6182" s="165"/>
      <c r="AN6182" s="165"/>
      <c r="AP6182" s="165"/>
      <c r="AR6182" s="165"/>
      <c r="AT6182" s="165"/>
      <c r="AV6182" s="165"/>
      <c r="AX6182" s="165"/>
      <c r="AZ6182" s="165"/>
      <c r="BB6182" s="165"/>
    </row>
    <row r="6183" spans="1:54" s="174" customFormat="1" ht="18.399999999999999" customHeight="1" x14ac:dyDescent="0.3">
      <c r="A6183" s="206"/>
      <c r="B6183" s="161"/>
      <c r="C6183" s="89"/>
      <c r="D6183" s="177"/>
      <c r="E6183" s="161"/>
      <c r="J6183" s="165"/>
      <c r="L6183" s="165"/>
      <c r="N6183" s="165"/>
      <c r="P6183" s="165"/>
      <c r="R6183" s="165"/>
      <c r="T6183" s="165"/>
      <c r="V6183" s="165"/>
      <c r="X6183" s="165"/>
      <c r="Z6183" s="165"/>
      <c r="AB6183" s="165"/>
      <c r="AD6183" s="165"/>
      <c r="AF6183" s="165"/>
      <c r="AH6183" s="165"/>
      <c r="AJ6183" s="165"/>
      <c r="AL6183" s="165"/>
      <c r="AN6183" s="165"/>
      <c r="AP6183" s="165"/>
      <c r="AR6183" s="165"/>
      <c r="AT6183" s="165"/>
      <c r="AV6183" s="165"/>
      <c r="AX6183" s="165"/>
      <c r="AZ6183" s="165"/>
      <c r="BB6183" s="165"/>
    </row>
    <row r="6184" spans="1:54" s="174" customFormat="1" ht="18.399999999999999" customHeight="1" x14ac:dyDescent="0.3">
      <c r="A6184" s="182"/>
      <c r="B6184" s="160"/>
      <c r="C6184" s="64"/>
      <c r="D6184" s="161"/>
      <c r="E6184" s="161"/>
      <c r="F6184" s="165"/>
      <c r="H6184" s="165"/>
      <c r="J6184" s="165"/>
      <c r="L6184" s="165"/>
      <c r="N6184" s="165"/>
      <c r="P6184" s="165"/>
      <c r="R6184" s="165"/>
      <c r="T6184" s="165"/>
      <c r="V6184" s="165"/>
      <c r="X6184" s="165"/>
      <c r="Z6184" s="165"/>
      <c r="AB6184" s="165"/>
      <c r="AD6184" s="165"/>
      <c r="AF6184" s="165"/>
      <c r="AH6184" s="165"/>
      <c r="AJ6184" s="165"/>
      <c r="AL6184" s="165"/>
      <c r="AN6184" s="165"/>
      <c r="AP6184" s="165"/>
      <c r="AR6184" s="165"/>
      <c r="AT6184" s="165"/>
      <c r="AV6184" s="165"/>
      <c r="AX6184" s="165"/>
      <c r="AZ6184" s="165"/>
      <c r="BB6184" s="165"/>
    </row>
    <row r="6185" spans="1:54" s="174" customFormat="1" ht="18.399999999999999" customHeight="1" x14ac:dyDescent="0.3">
      <c r="A6185" s="182"/>
      <c r="B6185" s="160"/>
      <c r="C6185" s="64"/>
      <c r="D6185" s="161"/>
      <c r="E6185" s="161"/>
      <c r="H6185" s="164"/>
      <c r="J6185" s="164"/>
      <c r="L6185" s="164"/>
      <c r="N6185" s="164"/>
      <c r="P6185" s="164"/>
      <c r="R6185" s="164"/>
      <c r="T6185" s="164"/>
      <c r="V6185" s="164"/>
      <c r="X6185" s="164"/>
      <c r="Z6185" s="164"/>
      <c r="AB6185" s="164"/>
      <c r="AD6185" s="164"/>
      <c r="AF6185" s="164"/>
      <c r="AH6185" s="164"/>
      <c r="AJ6185" s="164"/>
      <c r="AL6185" s="164"/>
      <c r="AN6185" s="164"/>
      <c r="AP6185" s="164"/>
      <c r="AR6185" s="164"/>
      <c r="AT6185" s="164"/>
      <c r="AV6185" s="164"/>
      <c r="AX6185" s="164"/>
      <c r="AZ6185" s="164"/>
      <c r="BB6185" s="164"/>
    </row>
    <row r="6186" spans="1:54" s="174" customFormat="1" ht="18.399999999999999" customHeight="1" x14ac:dyDescent="0.3">
      <c r="A6186" s="182"/>
      <c r="B6186" s="160"/>
      <c r="C6186" s="64"/>
      <c r="D6186" s="161"/>
      <c r="E6186" s="161"/>
      <c r="F6186" s="165"/>
      <c r="H6186" s="165"/>
      <c r="J6186" s="165"/>
      <c r="L6186" s="165"/>
      <c r="N6186" s="165"/>
      <c r="P6186" s="165"/>
      <c r="R6186" s="165"/>
      <c r="T6186" s="165"/>
      <c r="V6186" s="165"/>
      <c r="X6186" s="165"/>
      <c r="Z6186" s="165"/>
      <c r="AB6186" s="165"/>
      <c r="AD6186" s="165"/>
      <c r="AF6186" s="165"/>
      <c r="AH6186" s="165"/>
      <c r="AJ6186" s="165"/>
      <c r="AL6186" s="165"/>
      <c r="AN6186" s="165"/>
      <c r="AP6186" s="165"/>
      <c r="AR6186" s="165"/>
      <c r="AT6186" s="165"/>
      <c r="AV6186" s="165"/>
      <c r="AX6186" s="165"/>
      <c r="AZ6186" s="165"/>
      <c r="BB6186" s="165"/>
    </row>
    <row r="6187" spans="1:54" s="174" customFormat="1" ht="18.399999999999999" customHeight="1" x14ac:dyDescent="0.3">
      <c r="A6187" s="200"/>
      <c r="B6187" s="161"/>
      <c r="C6187" s="89"/>
      <c r="D6187" s="164"/>
      <c r="E6187" s="161"/>
      <c r="H6187" s="165"/>
      <c r="J6187" s="165"/>
      <c r="L6187" s="165"/>
      <c r="N6187" s="165"/>
      <c r="P6187" s="165"/>
      <c r="R6187" s="165"/>
      <c r="T6187" s="165"/>
      <c r="V6187" s="165"/>
      <c r="X6187" s="165"/>
      <c r="Z6187" s="165"/>
      <c r="AB6187" s="165"/>
      <c r="AD6187" s="165"/>
      <c r="AF6187" s="165"/>
      <c r="AH6187" s="165"/>
      <c r="AJ6187" s="165"/>
      <c r="AL6187" s="165"/>
      <c r="AN6187" s="165"/>
      <c r="AP6187" s="165"/>
      <c r="AR6187" s="165"/>
      <c r="AT6187" s="165"/>
      <c r="AV6187" s="165"/>
      <c r="AX6187" s="165"/>
      <c r="AZ6187" s="165"/>
      <c r="BB6187" s="165"/>
    </row>
    <row r="6188" spans="1:54" s="174" customFormat="1" ht="18.399999999999999" customHeight="1" x14ac:dyDescent="0.3">
      <c r="A6188" s="182"/>
      <c r="B6188" s="160"/>
      <c r="C6188" s="64"/>
      <c r="D6188" s="161"/>
      <c r="E6188" s="161"/>
      <c r="F6188" s="165"/>
      <c r="H6188" s="165"/>
      <c r="J6188" s="165"/>
      <c r="L6188" s="165"/>
      <c r="N6188" s="165"/>
      <c r="P6188" s="165"/>
      <c r="R6188" s="165"/>
      <c r="T6188" s="165"/>
      <c r="V6188" s="165"/>
      <c r="X6188" s="165"/>
      <c r="Z6188" s="165"/>
      <c r="AB6188" s="165"/>
      <c r="AD6188" s="165"/>
      <c r="AF6188" s="165"/>
      <c r="AH6188" s="165"/>
      <c r="AJ6188" s="165"/>
      <c r="AL6188" s="165"/>
      <c r="AN6188" s="165"/>
      <c r="AP6188" s="165"/>
      <c r="AR6188" s="165"/>
      <c r="AT6188" s="165"/>
      <c r="AV6188" s="165"/>
      <c r="AX6188" s="165"/>
      <c r="AZ6188" s="165"/>
      <c r="BB6188" s="165"/>
    </row>
    <row r="6189" spans="1:54" s="174" customFormat="1" ht="18.399999999999999" customHeight="1" x14ac:dyDescent="0.3">
      <c r="A6189" s="206"/>
      <c r="B6189" s="161"/>
      <c r="C6189" s="89"/>
      <c r="D6189" s="177"/>
      <c r="E6189" s="161"/>
      <c r="F6189" s="165"/>
      <c r="H6189" s="165"/>
      <c r="J6189" s="165"/>
      <c r="L6189" s="165"/>
      <c r="N6189" s="165"/>
      <c r="P6189" s="165"/>
      <c r="R6189" s="165"/>
      <c r="T6189" s="165"/>
      <c r="V6189" s="165"/>
      <c r="X6189" s="165"/>
      <c r="Z6189" s="165"/>
      <c r="AB6189" s="165"/>
      <c r="AD6189" s="165"/>
      <c r="AF6189" s="165"/>
      <c r="AH6189" s="165"/>
      <c r="AJ6189" s="165"/>
      <c r="AL6189" s="165"/>
      <c r="AN6189" s="165"/>
      <c r="AP6189" s="165"/>
      <c r="AR6189" s="165"/>
      <c r="AT6189" s="165"/>
      <c r="AV6189" s="165"/>
      <c r="AX6189" s="165"/>
      <c r="AZ6189" s="165"/>
      <c r="BB6189" s="165"/>
    </row>
    <row r="6190" spans="1:54" s="174" customFormat="1" ht="18.399999999999999" customHeight="1" x14ac:dyDescent="0.3">
      <c r="A6190" s="206"/>
      <c r="B6190" s="161"/>
      <c r="C6190" s="89"/>
      <c r="D6190" s="177"/>
      <c r="E6190" s="161"/>
      <c r="F6190" s="165"/>
      <c r="H6190" s="165"/>
      <c r="J6190" s="165"/>
      <c r="L6190" s="165"/>
      <c r="N6190" s="165"/>
      <c r="P6190" s="165"/>
      <c r="R6190" s="165"/>
      <c r="T6190" s="165"/>
      <c r="V6190" s="165"/>
      <c r="X6190" s="165"/>
      <c r="Z6190" s="165"/>
      <c r="AB6190" s="165"/>
      <c r="AD6190" s="165"/>
      <c r="AF6190" s="165"/>
      <c r="AH6190" s="165"/>
      <c r="AJ6190" s="165"/>
      <c r="AL6190" s="165"/>
      <c r="AN6190" s="165"/>
      <c r="AP6190" s="165"/>
      <c r="AR6190" s="165"/>
      <c r="AT6190" s="165"/>
      <c r="AV6190" s="165"/>
      <c r="AX6190" s="165"/>
      <c r="AZ6190" s="165"/>
      <c r="BB6190" s="165"/>
    </row>
    <row r="6191" spans="1:54" s="174" customFormat="1" ht="18.399999999999999" customHeight="1" x14ac:dyDescent="0.3">
      <c r="A6191" s="206"/>
      <c r="B6191" s="161"/>
      <c r="C6191" s="89"/>
      <c r="D6191" s="161"/>
      <c r="E6191" s="161"/>
      <c r="H6191" s="165"/>
      <c r="J6191" s="165"/>
      <c r="L6191" s="165"/>
      <c r="N6191" s="165"/>
      <c r="P6191" s="165"/>
      <c r="R6191" s="165"/>
      <c r="T6191" s="165"/>
      <c r="V6191" s="165"/>
      <c r="X6191" s="165"/>
      <c r="Z6191" s="165"/>
      <c r="AB6191" s="165"/>
      <c r="AD6191" s="165"/>
      <c r="AF6191" s="165"/>
      <c r="AH6191" s="165"/>
      <c r="AJ6191" s="165"/>
      <c r="AL6191" s="165"/>
      <c r="AN6191" s="165"/>
      <c r="AP6191" s="165"/>
      <c r="AR6191" s="165"/>
      <c r="AT6191" s="165"/>
      <c r="AV6191" s="165"/>
      <c r="AX6191" s="165"/>
      <c r="AZ6191" s="165"/>
      <c r="BB6191" s="165"/>
    </row>
    <row r="6192" spans="1:54" s="174" customFormat="1" ht="18.399999999999999" customHeight="1" x14ac:dyDescent="0.3">
      <c r="A6192" s="182"/>
      <c r="B6192" s="160"/>
      <c r="C6192" s="64"/>
      <c r="D6192" s="161"/>
      <c r="E6192" s="161"/>
      <c r="H6192" s="165"/>
      <c r="J6192" s="165"/>
      <c r="L6192" s="165"/>
      <c r="N6192" s="165"/>
      <c r="P6192" s="165"/>
      <c r="R6192" s="165"/>
      <c r="T6192" s="165"/>
      <c r="V6192" s="165"/>
      <c r="X6192" s="165"/>
      <c r="Z6192" s="165"/>
      <c r="AB6192" s="165"/>
      <c r="AD6192" s="165"/>
      <c r="AF6192" s="165"/>
      <c r="AH6192" s="165"/>
      <c r="AJ6192" s="165"/>
      <c r="AL6192" s="165"/>
      <c r="AN6192" s="165"/>
      <c r="AP6192" s="165"/>
      <c r="AR6192" s="165"/>
      <c r="AT6192" s="165"/>
      <c r="AV6192" s="165"/>
      <c r="AX6192" s="165"/>
      <c r="AZ6192" s="165"/>
      <c r="BB6192" s="165"/>
    </row>
    <row r="6193" spans="1:54" s="174" customFormat="1" ht="18.399999999999999" customHeight="1" x14ac:dyDescent="0.3">
      <c r="A6193" s="182"/>
      <c r="B6193" s="179"/>
      <c r="C6193" s="80"/>
      <c r="D6193" s="161"/>
      <c r="E6193" s="161"/>
      <c r="H6193" s="165"/>
      <c r="J6193" s="165"/>
      <c r="L6193" s="165"/>
      <c r="N6193" s="165"/>
      <c r="P6193" s="165"/>
      <c r="R6193" s="165"/>
      <c r="T6193" s="165"/>
      <c r="V6193" s="165"/>
      <c r="X6193" s="165"/>
      <c r="Z6193" s="165"/>
      <c r="AB6193" s="165"/>
      <c r="AD6193" s="165"/>
      <c r="AF6193" s="165"/>
      <c r="AH6193" s="165"/>
      <c r="AJ6193" s="165"/>
      <c r="AL6193" s="165"/>
      <c r="AN6193" s="165"/>
      <c r="AP6193" s="165"/>
      <c r="AR6193" s="165"/>
      <c r="AT6193" s="165"/>
      <c r="AV6193" s="165"/>
      <c r="AX6193" s="165"/>
      <c r="AZ6193" s="165"/>
      <c r="BB6193" s="165"/>
    </row>
    <row r="6194" spans="1:54" s="174" customFormat="1" ht="18.399999999999999" customHeight="1" x14ac:dyDescent="0.3">
      <c r="A6194" s="182"/>
      <c r="B6194" s="160"/>
      <c r="C6194" s="64"/>
      <c r="D6194" s="161"/>
      <c r="E6194" s="161"/>
      <c r="H6194" s="165"/>
      <c r="J6194" s="165"/>
      <c r="L6194" s="165"/>
      <c r="N6194" s="165"/>
      <c r="P6194" s="165"/>
      <c r="R6194" s="165"/>
      <c r="T6194" s="165"/>
      <c r="V6194" s="165"/>
      <c r="X6194" s="165"/>
      <c r="Z6194" s="165"/>
      <c r="AB6194" s="165"/>
      <c r="AD6194" s="165"/>
      <c r="AF6194" s="165"/>
      <c r="AH6194" s="165"/>
      <c r="AJ6194" s="165"/>
      <c r="AL6194" s="165"/>
      <c r="AN6194" s="165"/>
      <c r="AP6194" s="165"/>
      <c r="AR6194" s="165"/>
      <c r="AT6194" s="165"/>
      <c r="AV6194" s="165"/>
      <c r="AX6194" s="165"/>
      <c r="AZ6194" s="165"/>
      <c r="BB6194" s="165"/>
    </row>
    <row r="6195" spans="1:54" s="174" customFormat="1" ht="18.399999999999999" customHeight="1" x14ac:dyDescent="0.3">
      <c r="A6195" s="182"/>
      <c r="B6195" s="160"/>
      <c r="C6195" s="64"/>
      <c r="D6195" s="161"/>
      <c r="E6195" s="161"/>
      <c r="L6195" s="165"/>
      <c r="N6195" s="165"/>
      <c r="P6195" s="165"/>
      <c r="R6195" s="165"/>
      <c r="T6195" s="165"/>
      <c r="V6195" s="165"/>
      <c r="X6195" s="165"/>
      <c r="Z6195" s="165"/>
      <c r="AB6195" s="165"/>
      <c r="AD6195" s="165"/>
      <c r="AF6195" s="165"/>
      <c r="AH6195" s="165"/>
      <c r="AJ6195" s="165"/>
      <c r="AL6195" s="165"/>
      <c r="AN6195" s="165"/>
      <c r="AP6195" s="165"/>
      <c r="AR6195" s="165"/>
      <c r="AT6195" s="165"/>
      <c r="AV6195" s="165"/>
      <c r="AX6195" s="165"/>
      <c r="AZ6195" s="165"/>
      <c r="BB6195" s="165"/>
    </row>
    <row r="6196" spans="1:54" s="174" customFormat="1" ht="18.399999999999999" customHeight="1" x14ac:dyDescent="0.3">
      <c r="A6196" s="182"/>
      <c r="B6196" s="160"/>
      <c r="C6196" s="64"/>
      <c r="D6196" s="161"/>
      <c r="E6196" s="161"/>
      <c r="H6196" s="178"/>
      <c r="J6196" s="178"/>
      <c r="L6196" s="178"/>
      <c r="N6196" s="178"/>
      <c r="P6196" s="178"/>
      <c r="R6196" s="178"/>
      <c r="T6196" s="178"/>
      <c r="V6196" s="178"/>
      <c r="X6196" s="178"/>
      <c r="Z6196" s="178"/>
      <c r="AB6196" s="178"/>
      <c r="AD6196" s="178"/>
      <c r="AF6196" s="178"/>
      <c r="AH6196" s="178"/>
      <c r="AJ6196" s="178"/>
      <c r="AL6196" s="178"/>
      <c r="AN6196" s="178"/>
      <c r="AP6196" s="178"/>
      <c r="AR6196" s="178"/>
      <c r="AT6196" s="178"/>
      <c r="AV6196" s="178"/>
      <c r="AX6196" s="178"/>
      <c r="AZ6196" s="178"/>
      <c r="BB6196" s="178"/>
    </row>
    <row r="6197" spans="1:54" s="174" customFormat="1" ht="18.399999999999999" customHeight="1" x14ac:dyDescent="0.3">
      <c r="A6197" s="182"/>
      <c r="B6197" s="160"/>
      <c r="C6197" s="64"/>
      <c r="D6197" s="161"/>
      <c r="E6197" s="161"/>
      <c r="H6197" s="165"/>
      <c r="J6197" s="165"/>
      <c r="L6197" s="165"/>
      <c r="N6197" s="165"/>
      <c r="P6197" s="165"/>
      <c r="R6197" s="165"/>
      <c r="T6197" s="165"/>
      <c r="V6197" s="165"/>
      <c r="X6197" s="165"/>
      <c r="Z6197" s="165"/>
      <c r="AB6197" s="165"/>
      <c r="AD6197" s="165"/>
      <c r="AF6197" s="165"/>
      <c r="AH6197" s="165"/>
      <c r="AJ6197" s="165"/>
      <c r="AL6197" s="165"/>
      <c r="AN6197" s="165"/>
      <c r="AP6197" s="165"/>
      <c r="AR6197" s="165"/>
      <c r="AT6197" s="165"/>
      <c r="AV6197" s="165"/>
      <c r="AX6197" s="165"/>
      <c r="AZ6197" s="165"/>
      <c r="BB6197" s="165"/>
    </row>
    <row r="6198" spans="1:54" s="174" customFormat="1" ht="18.399999999999999" customHeight="1" x14ac:dyDescent="0.3">
      <c r="A6198" s="200"/>
      <c r="B6198" s="173"/>
      <c r="C6198" s="67"/>
      <c r="D6198" s="161"/>
      <c r="E6198" s="161"/>
      <c r="H6198" s="165"/>
      <c r="J6198" s="165"/>
      <c r="L6198" s="165"/>
      <c r="N6198" s="165"/>
      <c r="P6198" s="165"/>
      <c r="R6198" s="165"/>
      <c r="T6198" s="165"/>
      <c r="V6198" s="165"/>
      <c r="X6198" s="165"/>
      <c r="Z6198" s="165"/>
      <c r="AB6198" s="165"/>
      <c r="AD6198" s="165"/>
      <c r="AF6198" s="165"/>
      <c r="AH6198" s="165"/>
      <c r="AJ6198" s="165"/>
      <c r="AL6198" s="165"/>
      <c r="AN6198" s="165"/>
      <c r="AP6198" s="165"/>
      <c r="AR6198" s="165"/>
      <c r="AT6198" s="165"/>
      <c r="AV6198" s="165"/>
      <c r="AX6198" s="165"/>
      <c r="AZ6198" s="165"/>
      <c r="BB6198" s="165"/>
    </row>
    <row r="6199" spans="1:54" s="174" customFormat="1" ht="18.399999999999999" customHeight="1" x14ac:dyDescent="0.3">
      <c r="A6199" s="182"/>
      <c r="B6199" s="161"/>
      <c r="C6199" s="89"/>
      <c r="D6199" s="164"/>
      <c r="E6199" s="161"/>
      <c r="H6199" s="165"/>
      <c r="J6199" s="165"/>
      <c r="L6199" s="165"/>
      <c r="N6199" s="165"/>
      <c r="P6199" s="165"/>
      <c r="R6199" s="165"/>
      <c r="T6199" s="165"/>
      <c r="V6199" s="165"/>
      <c r="X6199" s="165"/>
      <c r="Z6199" s="165"/>
      <c r="AB6199" s="165"/>
      <c r="AD6199" s="165"/>
      <c r="AF6199" s="165"/>
      <c r="AH6199" s="165"/>
      <c r="AJ6199" s="165"/>
      <c r="AL6199" s="165"/>
      <c r="AN6199" s="165"/>
      <c r="AP6199" s="165"/>
      <c r="AR6199" s="165"/>
      <c r="AT6199" s="165"/>
      <c r="AV6199" s="165"/>
      <c r="AX6199" s="165"/>
      <c r="AZ6199" s="165"/>
      <c r="BB6199" s="165"/>
    </row>
    <row r="6200" spans="1:54" s="174" customFormat="1" ht="18.399999999999999" customHeight="1" x14ac:dyDescent="0.3">
      <c r="A6200" s="206"/>
      <c r="B6200" s="161"/>
      <c r="C6200" s="89"/>
      <c r="D6200" s="161"/>
      <c r="E6200" s="161"/>
      <c r="H6200" s="165"/>
      <c r="J6200" s="165"/>
      <c r="L6200" s="165"/>
      <c r="N6200" s="165"/>
      <c r="P6200" s="165"/>
      <c r="R6200" s="165"/>
      <c r="T6200" s="165"/>
      <c r="V6200" s="165"/>
      <c r="X6200" s="165"/>
      <c r="Z6200" s="165"/>
      <c r="AB6200" s="165"/>
      <c r="AD6200" s="165"/>
      <c r="AF6200" s="165"/>
      <c r="AH6200" s="165"/>
      <c r="AJ6200" s="165"/>
      <c r="AL6200" s="165"/>
      <c r="AN6200" s="165"/>
      <c r="AP6200" s="165"/>
      <c r="AR6200" s="165"/>
      <c r="AT6200" s="165"/>
      <c r="AV6200" s="165"/>
      <c r="AX6200" s="165"/>
      <c r="AZ6200" s="165"/>
      <c r="BB6200" s="165"/>
    </row>
    <row r="6201" spans="1:54" s="174" customFormat="1" ht="18.399999999999999" customHeight="1" x14ac:dyDescent="0.3">
      <c r="A6201" s="182"/>
      <c r="B6201" s="160"/>
      <c r="C6201" s="64"/>
      <c r="D6201" s="161"/>
      <c r="E6201" s="161"/>
      <c r="J6201" s="165"/>
      <c r="L6201" s="165"/>
      <c r="N6201" s="165"/>
      <c r="P6201" s="165"/>
      <c r="R6201" s="165"/>
      <c r="T6201" s="165"/>
      <c r="V6201" s="165"/>
      <c r="X6201" s="165"/>
      <c r="Z6201" s="165"/>
      <c r="AB6201" s="165"/>
      <c r="AD6201" s="165"/>
      <c r="AF6201" s="165"/>
      <c r="AH6201" s="165"/>
      <c r="AJ6201" s="165"/>
      <c r="AL6201" s="165"/>
      <c r="AN6201" s="165"/>
      <c r="AP6201" s="165"/>
      <c r="AR6201" s="165"/>
      <c r="AT6201" s="165"/>
      <c r="AV6201" s="165"/>
      <c r="AX6201" s="165"/>
      <c r="AZ6201" s="165"/>
      <c r="BB6201" s="165"/>
    </row>
    <row r="6202" spans="1:54" s="174" customFormat="1" ht="18.399999999999999" customHeight="1" x14ac:dyDescent="0.3">
      <c r="A6202" s="182"/>
      <c r="B6202" s="160"/>
      <c r="C6202" s="64"/>
      <c r="D6202" s="161"/>
      <c r="E6202" s="161"/>
      <c r="J6202" s="165"/>
      <c r="L6202" s="165"/>
      <c r="N6202" s="165"/>
      <c r="P6202" s="165"/>
      <c r="R6202" s="165"/>
      <c r="T6202" s="165"/>
      <c r="V6202" s="165"/>
      <c r="X6202" s="165"/>
      <c r="Z6202" s="165"/>
      <c r="AB6202" s="165"/>
      <c r="AD6202" s="165"/>
      <c r="AF6202" s="165"/>
      <c r="AH6202" s="165"/>
      <c r="AJ6202" s="165"/>
      <c r="AL6202" s="165"/>
      <c r="AN6202" s="165"/>
      <c r="AP6202" s="165"/>
      <c r="AR6202" s="165"/>
      <c r="AT6202" s="165"/>
      <c r="AV6202" s="165"/>
      <c r="AX6202" s="165"/>
      <c r="AZ6202" s="165"/>
      <c r="BB6202" s="165"/>
    </row>
    <row r="6203" spans="1:54" s="174" customFormat="1" ht="18.399999999999999" customHeight="1" x14ac:dyDescent="0.3">
      <c r="A6203" s="182"/>
      <c r="B6203" s="160"/>
      <c r="C6203" s="64"/>
      <c r="D6203" s="161"/>
      <c r="E6203" s="161"/>
      <c r="H6203" s="165"/>
      <c r="J6203" s="165"/>
      <c r="L6203" s="165"/>
      <c r="N6203" s="165"/>
      <c r="P6203" s="165"/>
      <c r="R6203" s="165"/>
      <c r="T6203" s="165"/>
      <c r="V6203" s="165"/>
      <c r="X6203" s="165"/>
      <c r="Z6203" s="165"/>
      <c r="AB6203" s="165"/>
      <c r="AD6203" s="165"/>
      <c r="AF6203" s="165"/>
      <c r="AH6203" s="165"/>
      <c r="AJ6203" s="165"/>
      <c r="AL6203" s="165"/>
      <c r="AN6203" s="165"/>
      <c r="AP6203" s="165"/>
      <c r="AR6203" s="165"/>
      <c r="AT6203" s="165"/>
      <c r="AV6203" s="165"/>
      <c r="AX6203" s="165"/>
      <c r="AZ6203" s="165"/>
      <c r="BB6203" s="165"/>
    </row>
    <row r="6204" spans="1:54" s="174" customFormat="1" ht="18.399999999999999" customHeight="1" x14ac:dyDescent="0.3">
      <c r="A6204" s="182"/>
      <c r="B6204" s="160"/>
      <c r="C6204" s="64"/>
      <c r="D6204" s="161"/>
      <c r="E6204" s="161"/>
      <c r="H6204" s="165"/>
      <c r="J6204" s="165"/>
      <c r="L6204" s="165"/>
      <c r="N6204" s="165"/>
      <c r="P6204" s="165"/>
      <c r="R6204" s="165"/>
      <c r="T6204" s="165"/>
      <c r="V6204" s="165"/>
      <c r="X6204" s="165"/>
      <c r="Z6204" s="165"/>
      <c r="AB6204" s="165"/>
      <c r="AD6204" s="165"/>
      <c r="AF6204" s="165"/>
      <c r="AH6204" s="165"/>
      <c r="AJ6204" s="165"/>
      <c r="AL6204" s="165"/>
      <c r="AN6204" s="165"/>
      <c r="AP6204" s="165"/>
      <c r="AR6204" s="165"/>
      <c r="AT6204" s="165"/>
      <c r="AV6204" s="165"/>
      <c r="AX6204" s="165"/>
      <c r="AZ6204" s="165"/>
      <c r="BB6204" s="165"/>
    </row>
    <row r="6205" spans="1:54" s="174" customFormat="1" ht="18.399999999999999" customHeight="1" x14ac:dyDescent="0.3">
      <c r="A6205" s="182"/>
      <c r="B6205" s="160"/>
      <c r="C6205" s="64"/>
      <c r="D6205" s="161"/>
      <c r="E6205" s="161"/>
      <c r="F6205" s="165"/>
      <c r="H6205" s="165"/>
      <c r="J6205" s="165"/>
      <c r="L6205" s="165"/>
      <c r="N6205" s="165"/>
      <c r="P6205" s="165"/>
      <c r="R6205" s="165"/>
      <c r="T6205" s="165"/>
      <c r="V6205" s="165"/>
      <c r="X6205" s="165"/>
      <c r="Z6205" s="165"/>
      <c r="AB6205" s="165"/>
      <c r="AD6205" s="165"/>
      <c r="AF6205" s="165"/>
      <c r="AH6205" s="165"/>
      <c r="AJ6205" s="165"/>
      <c r="AL6205" s="165"/>
      <c r="AN6205" s="165"/>
      <c r="AP6205" s="165"/>
      <c r="AR6205" s="165"/>
      <c r="AT6205" s="165"/>
      <c r="AV6205" s="165"/>
      <c r="AX6205" s="165"/>
      <c r="AZ6205" s="165"/>
      <c r="BB6205" s="165"/>
    </row>
    <row r="6206" spans="1:54" s="174" customFormat="1" ht="18.399999999999999" customHeight="1" x14ac:dyDescent="0.3">
      <c r="A6206" s="206"/>
      <c r="B6206" s="161"/>
      <c r="C6206" s="163"/>
      <c r="D6206" s="161"/>
      <c r="E6206" s="161"/>
      <c r="P6206" s="165"/>
      <c r="R6206" s="165"/>
      <c r="T6206" s="165"/>
      <c r="V6206" s="165"/>
      <c r="X6206" s="165"/>
      <c r="Z6206" s="165"/>
      <c r="AB6206" s="165"/>
      <c r="AD6206" s="165"/>
      <c r="AF6206" s="165"/>
      <c r="AH6206" s="165"/>
      <c r="AJ6206" s="165"/>
      <c r="AL6206" s="165"/>
      <c r="AN6206" s="165"/>
      <c r="AP6206" s="165"/>
      <c r="AR6206" s="165"/>
      <c r="AT6206" s="165"/>
      <c r="AV6206" s="165"/>
      <c r="AX6206" s="165"/>
      <c r="AZ6206" s="165"/>
      <c r="BB6206" s="165"/>
    </row>
    <row r="6207" spans="1:54" s="174" customFormat="1" ht="18.399999999999999" customHeight="1" x14ac:dyDescent="0.3">
      <c r="A6207" s="206"/>
      <c r="B6207" s="161"/>
      <c r="C6207" s="89"/>
      <c r="D6207" s="177"/>
      <c r="E6207" s="161"/>
      <c r="J6207" s="165"/>
      <c r="L6207" s="165"/>
      <c r="N6207" s="165"/>
      <c r="P6207" s="165"/>
      <c r="R6207" s="165"/>
      <c r="T6207" s="165"/>
      <c r="V6207" s="165"/>
      <c r="X6207" s="165"/>
      <c r="Z6207" s="165"/>
      <c r="AB6207" s="165"/>
      <c r="AD6207" s="165"/>
      <c r="AF6207" s="165"/>
      <c r="AH6207" s="165"/>
      <c r="AJ6207" s="165"/>
      <c r="AL6207" s="165"/>
      <c r="AN6207" s="165"/>
      <c r="AP6207" s="165"/>
      <c r="AR6207" s="165"/>
      <c r="AT6207" s="165"/>
      <c r="AV6207" s="165"/>
      <c r="AX6207" s="165"/>
      <c r="AZ6207" s="165"/>
      <c r="BB6207" s="165"/>
    </row>
    <row r="6208" spans="1:54" s="174" customFormat="1" ht="18.399999999999999" customHeight="1" x14ac:dyDescent="0.3">
      <c r="A6208" s="182"/>
      <c r="B6208" s="160"/>
      <c r="C6208" s="64"/>
      <c r="D6208" s="161"/>
      <c r="E6208" s="161"/>
      <c r="H6208" s="165"/>
      <c r="J6208" s="165"/>
      <c r="L6208" s="165"/>
      <c r="N6208" s="165"/>
      <c r="P6208" s="165"/>
      <c r="R6208" s="165"/>
      <c r="T6208" s="165"/>
      <c r="V6208" s="165"/>
      <c r="X6208" s="165"/>
      <c r="Z6208" s="165"/>
      <c r="AB6208" s="165"/>
      <c r="AD6208" s="165"/>
      <c r="AF6208" s="165"/>
      <c r="AH6208" s="165"/>
      <c r="AJ6208" s="165"/>
      <c r="AL6208" s="165"/>
      <c r="AN6208" s="165"/>
      <c r="AP6208" s="165"/>
      <c r="AR6208" s="165"/>
      <c r="AT6208" s="165"/>
      <c r="AV6208" s="165"/>
      <c r="AX6208" s="165"/>
      <c r="AZ6208" s="165"/>
      <c r="BB6208" s="165"/>
    </row>
    <row r="6209" spans="1:255" s="174" customFormat="1" ht="18.399999999999999" customHeight="1" x14ac:dyDescent="0.3">
      <c r="A6209" s="200"/>
      <c r="B6209" s="173"/>
      <c r="C6209" s="67"/>
      <c r="D6209" s="161"/>
      <c r="E6209" s="161"/>
      <c r="H6209" s="165"/>
      <c r="J6209" s="165"/>
      <c r="L6209" s="165"/>
      <c r="N6209" s="165"/>
      <c r="P6209" s="165"/>
      <c r="R6209" s="165"/>
      <c r="T6209" s="165"/>
      <c r="V6209" s="165"/>
      <c r="X6209" s="165"/>
      <c r="Z6209" s="165"/>
      <c r="AB6209" s="165"/>
      <c r="AD6209" s="165"/>
      <c r="AF6209" s="165"/>
      <c r="AH6209" s="165"/>
      <c r="AJ6209" s="165"/>
      <c r="AL6209" s="165"/>
      <c r="AN6209" s="165"/>
      <c r="AP6209" s="165"/>
      <c r="AR6209" s="165"/>
      <c r="AT6209" s="165"/>
      <c r="AV6209" s="165"/>
      <c r="AX6209" s="165"/>
      <c r="AZ6209" s="165"/>
      <c r="BB6209" s="165"/>
    </row>
    <row r="6210" spans="1:255" s="174" customFormat="1" ht="18.399999999999999" customHeight="1" x14ac:dyDescent="0.3">
      <c r="A6210" s="182"/>
      <c r="B6210" s="160"/>
      <c r="C6210" s="64"/>
      <c r="D6210" s="161"/>
      <c r="E6210" s="161"/>
      <c r="H6210" s="178"/>
      <c r="J6210" s="178"/>
      <c r="L6210" s="178"/>
      <c r="N6210" s="178"/>
      <c r="P6210" s="178"/>
      <c r="R6210" s="178"/>
      <c r="T6210" s="178"/>
      <c r="V6210" s="178"/>
      <c r="X6210" s="178"/>
      <c r="Z6210" s="178"/>
      <c r="AB6210" s="178"/>
      <c r="AD6210" s="178"/>
      <c r="AF6210" s="178"/>
      <c r="AH6210" s="178"/>
      <c r="AJ6210" s="178"/>
      <c r="AL6210" s="178"/>
      <c r="AN6210" s="178"/>
      <c r="AP6210" s="178"/>
      <c r="AR6210" s="178"/>
      <c r="AT6210" s="178"/>
      <c r="AV6210" s="178"/>
      <c r="AX6210" s="178"/>
      <c r="AZ6210" s="178"/>
      <c r="BB6210" s="178"/>
    </row>
    <row r="6211" spans="1:255" s="174" customFormat="1" ht="18.399999999999999" customHeight="1" x14ac:dyDescent="0.3">
      <c r="A6211" s="182"/>
      <c r="B6211" s="160"/>
      <c r="C6211" s="64"/>
      <c r="D6211" s="161"/>
      <c r="E6211" s="161"/>
      <c r="H6211" s="165"/>
      <c r="J6211" s="165"/>
      <c r="L6211" s="165"/>
      <c r="N6211" s="165"/>
      <c r="P6211" s="165"/>
      <c r="R6211" s="165"/>
      <c r="T6211" s="165"/>
      <c r="V6211" s="165"/>
      <c r="X6211" s="165"/>
      <c r="Z6211" s="165"/>
      <c r="AB6211" s="165"/>
      <c r="AD6211" s="165"/>
      <c r="AF6211" s="165"/>
      <c r="AH6211" s="165"/>
      <c r="AJ6211" s="165"/>
      <c r="AL6211" s="165"/>
      <c r="AN6211" s="165"/>
      <c r="AP6211" s="165"/>
      <c r="AR6211" s="165"/>
      <c r="AT6211" s="165"/>
      <c r="AV6211" s="165"/>
      <c r="AX6211" s="165"/>
      <c r="AZ6211" s="165"/>
      <c r="BB6211" s="165"/>
    </row>
    <row r="6212" spans="1:255" s="174" customFormat="1" ht="18.399999999999999" customHeight="1" x14ac:dyDescent="0.3">
      <c r="A6212" s="182"/>
      <c r="B6212" s="160"/>
      <c r="C6212" s="64"/>
      <c r="D6212" s="161"/>
      <c r="E6212" s="161"/>
      <c r="F6212" s="165"/>
      <c r="H6212" s="165"/>
      <c r="J6212" s="165"/>
      <c r="L6212" s="165"/>
      <c r="N6212" s="165"/>
      <c r="P6212" s="165"/>
      <c r="R6212" s="165"/>
      <c r="T6212" s="165"/>
      <c r="V6212" s="165"/>
      <c r="X6212" s="165"/>
      <c r="Z6212" s="165"/>
      <c r="AB6212" s="165"/>
      <c r="AD6212" s="165"/>
      <c r="AF6212" s="165"/>
      <c r="AH6212" s="165"/>
      <c r="AJ6212" s="165"/>
      <c r="AL6212" s="165"/>
      <c r="AN6212" s="165"/>
      <c r="AP6212" s="165"/>
      <c r="AR6212" s="165"/>
      <c r="AT6212" s="165"/>
      <c r="AV6212" s="165"/>
      <c r="AX6212" s="165"/>
      <c r="AZ6212" s="165"/>
      <c r="BB6212" s="165"/>
    </row>
    <row r="6213" spans="1:255" ht="18.399999999999999" customHeight="1" x14ac:dyDescent="0.3">
      <c r="A6213" s="182"/>
      <c r="B6213" s="160"/>
      <c r="C6213" s="64"/>
      <c r="D6213" s="161"/>
      <c r="F6213" s="174"/>
      <c r="BD6213" s="174"/>
      <c r="BE6213" s="174"/>
      <c r="BF6213" s="174"/>
      <c r="BG6213" s="174"/>
      <c r="BH6213" s="174"/>
      <c r="BI6213" s="174"/>
      <c r="BJ6213" s="174"/>
      <c r="BK6213" s="174"/>
      <c r="BL6213" s="174"/>
      <c r="BM6213" s="174"/>
      <c r="BN6213" s="174"/>
      <c r="BO6213" s="174"/>
      <c r="BP6213" s="174"/>
      <c r="BQ6213" s="174"/>
      <c r="BR6213" s="174"/>
      <c r="BS6213" s="174"/>
      <c r="BT6213" s="174"/>
      <c r="BU6213" s="174"/>
      <c r="BV6213" s="174"/>
      <c r="BW6213" s="174"/>
      <c r="BX6213" s="174"/>
      <c r="BY6213" s="174"/>
      <c r="BZ6213" s="174"/>
      <c r="CA6213" s="174"/>
      <c r="CB6213" s="174"/>
      <c r="CC6213" s="174"/>
      <c r="CD6213" s="174"/>
      <c r="CE6213" s="174"/>
      <c r="CF6213" s="174"/>
      <c r="CG6213" s="174"/>
      <c r="CH6213" s="174"/>
      <c r="CI6213" s="174"/>
      <c r="CJ6213" s="174"/>
      <c r="CK6213" s="174"/>
      <c r="CL6213" s="174"/>
      <c r="CM6213" s="174"/>
      <c r="CN6213" s="174"/>
      <c r="CO6213" s="174"/>
      <c r="CP6213" s="174"/>
      <c r="CQ6213" s="174"/>
      <c r="CR6213" s="174"/>
      <c r="CS6213" s="174"/>
      <c r="CT6213" s="174"/>
      <c r="CU6213" s="174"/>
      <c r="CV6213" s="174"/>
      <c r="CW6213" s="174"/>
      <c r="CX6213" s="174"/>
      <c r="CY6213" s="174"/>
      <c r="CZ6213" s="174"/>
      <c r="DA6213" s="174"/>
      <c r="DB6213" s="174"/>
      <c r="DC6213" s="174"/>
      <c r="DD6213" s="174"/>
      <c r="DE6213" s="174"/>
      <c r="DF6213" s="174"/>
      <c r="DG6213" s="174"/>
      <c r="DH6213" s="174"/>
      <c r="DI6213" s="174"/>
      <c r="DJ6213" s="174"/>
      <c r="DK6213" s="174"/>
      <c r="DL6213" s="174"/>
      <c r="DM6213" s="174"/>
      <c r="DN6213" s="174"/>
      <c r="DO6213" s="174"/>
      <c r="DP6213" s="174"/>
      <c r="DQ6213" s="174"/>
      <c r="DR6213" s="174"/>
      <c r="DS6213" s="174"/>
      <c r="DT6213" s="174"/>
      <c r="DU6213" s="174"/>
      <c r="DV6213" s="174"/>
      <c r="DW6213" s="174"/>
      <c r="DX6213" s="174"/>
      <c r="DY6213" s="174"/>
      <c r="EB6213" s="174"/>
      <c r="EC6213" s="174"/>
      <c r="ED6213" s="174"/>
      <c r="EE6213" s="174"/>
      <c r="EF6213" s="174"/>
      <c r="EG6213" s="174"/>
      <c r="EH6213" s="174"/>
      <c r="EI6213" s="174"/>
      <c r="EJ6213" s="174"/>
      <c r="EK6213" s="174"/>
      <c r="EL6213" s="174"/>
      <c r="EM6213" s="174"/>
      <c r="EN6213" s="174"/>
      <c r="EO6213" s="174"/>
      <c r="EP6213" s="174"/>
      <c r="EQ6213" s="174"/>
      <c r="ER6213" s="174"/>
      <c r="ES6213" s="174"/>
      <c r="ET6213" s="174"/>
      <c r="EU6213" s="174"/>
      <c r="EV6213" s="174"/>
      <c r="EW6213" s="174"/>
      <c r="EX6213" s="174"/>
      <c r="EY6213" s="174"/>
      <c r="EZ6213" s="174"/>
      <c r="FA6213" s="174"/>
      <c r="FB6213" s="174"/>
      <c r="FC6213" s="174"/>
      <c r="FD6213" s="174"/>
      <c r="FE6213" s="174"/>
      <c r="FF6213" s="174"/>
      <c r="FG6213" s="174"/>
      <c r="FH6213" s="174"/>
      <c r="FI6213" s="174"/>
      <c r="FJ6213" s="174"/>
      <c r="FK6213" s="174"/>
      <c r="FL6213" s="174"/>
      <c r="FM6213" s="174"/>
      <c r="FN6213" s="174"/>
      <c r="FO6213" s="174"/>
      <c r="FP6213" s="174"/>
      <c r="FQ6213" s="174"/>
      <c r="FR6213" s="174"/>
      <c r="FS6213" s="174"/>
      <c r="FT6213" s="174"/>
      <c r="FU6213" s="174"/>
      <c r="FV6213" s="174"/>
      <c r="FW6213" s="174"/>
      <c r="FX6213" s="174"/>
      <c r="FY6213" s="174"/>
      <c r="FZ6213" s="174"/>
      <c r="GA6213" s="174"/>
      <c r="GB6213" s="174"/>
      <c r="GC6213" s="174"/>
      <c r="GD6213" s="174"/>
      <c r="GE6213" s="174"/>
      <c r="GF6213" s="174"/>
      <c r="GG6213" s="174"/>
      <c r="GH6213" s="174"/>
      <c r="GI6213" s="174"/>
      <c r="GJ6213" s="174"/>
      <c r="GK6213" s="174"/>
      <c r="GL6213" s="174"/>
      <c r="GM6213" s="174"/>
      <c r="GN6213" s="174"/>
      <c r="GO6213" s="174"/>
      <c r="GP6213" s="174"/>
      <c r="GQ6213" s="174"/>
      <c r="GR6213" s="174"/>
      <c r="GS6213" s="174"/>
      <c r="GT6213" s="174"/>
      <c r="GU6213" s="174"/>
      <c r="GV6213" s="174"/>
      <c r="GW6213" s="174"/>
      <c r="GX6213" s="174"/>
      <c r="GY6213" s="174"/>
      <c r="GZ6213" s="174"/>
      <c r="HA6213" s="174"/>
      <c r="HB6213" s="174"/>
      <c r="HC6213" s="174"/>
      <c r="HD6213" s="174"/>
      <c r="HE6213" s="174"/>
      <c r="HF6213" s="174"/>
      <c r="HG6213" s="174"/>
      <c r="HH6213" s="174"/>
      <c r="HI6213" s="174"/>
      <c r="HJ6213" s="174"/>
      <c r="HK6213" s="174"/>
      <c r="HL6213" s="174"/>
      <c r="HM6213" s="174"/>
      <c r="HN6213" s="174"/>
      <c r="HO6213" s="174"/>
      <c r="HP6213" s="174"/>
      <c r="HQ6213" s="174"/>
      <c r="HR6213" s="174"/>
      <c r="HS6213" s="174"/>
      <c r="HT6213" s="174"/>
      <c r="HU6213" s="174"/>
      <c r="HV6213" s="174"/>
      <c r="HW6213" s="174"/>
      <c r="HX6213" s="174"/>
      <c r="HY6213" s="174"/>
      <c r="HZ6213" s="174"/>
      <c r="IA6213" s="174"/>
      <c r="IB6213" s="174"/>
      <c r="IC6213" s="174"/>
      <c r="ID6213" s="174"/>
      <c r="IE6213" s="174"/>
      <c r="IF6213" s="174"/>
      <c r="IG6213" s="174"/>
      <c r="IH6213" s="174"/>
      <c r="II6213" s="174"/>
      <c r="IJ6213" s="174"/>
      <c r="IK6213" s="174"/>
      <c r="IL6213" s="174"/>
      <c r="IM6213" s="174"/>
      <c r="IN6213" s="174"/>
      <c r="IO6213" s="174"/>
      <c r="IP6213" s="174"/>
      <c r="IQ6213" s="174"/>
      <c r="IR6213" s="174"/>
      <c r="IS6213" s="174"/>
      <c r="IT6213" s="174"/>
      <c r="IU6213" s="174"/>
    </row>
    <row r="6214" spans="1:255" s="174" customFormat="1" ht="18.399999999999999" customHeight="1" x14ac:dyDescent="0.3">
      <c r="A6214" s="206"/>
      <c r="B6214" s="161"/>
      <c r="C6214" s="89"/>
      <c r="D6214" s="177"/>
      <c r="E6214" s="161"/>
      <c r="F6214" s="165"/>
      <c r="H6214" s="165"/>
      <c r="J6214" s="165"/>
      <c r="L6214" s="165"/>
      <c r="N6214" s="165"/>
      <c r="P6214" s="165"/>
      <c r="R6214" s="165"/>
      <c r="T6214" s="165"/>
      <c r="V6214" s="165"/>
      <c r="X6214" s="165"/>
      <c r="Z6214" s="165"/>
      <c r="AB6214" s="165"/>
      <c r="AD6214" s="165"/>
      <c r="AF6214" s="165"/>
      <c r="AH6214" s="165"/>
      <c r="AJ6214" s="165"/>
      <c r="AL6214" s="165"/>
      <c r="AN6214" s="165"/>
      <c r="AP6214" s="165"/>
      <c r="AR6214" s="165"/>
      <c r="AT6214" s="165"/>
      <c r="AV6214" s="165"/>
      <c r="AX6214" s="165"/>
      <c r="AZ6214" s="165"/>
      <c r="BB6214" s="165"/>
    </row>
    <row r="6215" spans="1:255" s="174" customFormat="1" ht="18.399999999999999" customHeight="1" x14ac:dyDescent="0.3">
      <c r="A6215" s="206"/>
      <c r="B6215" s="161"/>
      <c r="C6215" s="89"/>
      <c r="D6215" s="177"/>
      <c r="E6215" s="161"/>
      <c r="F6215" s="165"/>
      <c r="H6215" s="165"/>
      <c r="J6215" s="165"/>
      <c r="L6215" s="165"/>
      <c r="N6215" s="165"/>
      <c r="P6215" s="165"/>
      <c r="R6215" s="165"/>
      <c r="T6215" s="165"/>
      <c r="V6215" s="165"/>
      <c r="X6215" s="165"/>
      <c r="Z6215" s="165"/>
      <c r="AB6215" s="165"/>
      <c r="AD6215" s="165"/>
      <c r="AF6215" s="165"/>
      <c r="AH6215" s="165"/>
      <c r="AJ6215" s="165"/>
      <c r="AL6215" s="165"/>
      <c r="AN6215" s="165"/>
      <c r="AP6215" s="165"/>
      <c r="AR6215" s="165"/>
      <c r="AT6215" s="165"/>
      <c r="AV6215" s="165"/>
      <c r="AX6215" s="165"/>
      <c r="AZ6215" s="165"/>
      <c r="BB6215" s="165"/>
    </row>
    <row r="6216" spans="1:255" s="174" customFormat="1" ht="18.399999999999999" customHeight="1" x14ac:dyDescent="0.3">
      <c r="A6216" s="206"/>
      <c r="B6216" s="161"/>
      <c r="C6216" s="89"/>
      <c r="D6216" s="177"/>
      <c r="E6216" s="161"/>
      <c r="F6216" s="165"/>
      <c r="H6216" s="165"/>
      <c r="J6216" s="165"/>
      <c r="L6216" s="165"/>
      <c r="N6216" s="165"/>
      <c r="P6216" s="165"/>
      <c r="R6216" s="165"/>
      <c r="T6216" s="165"/>
      <c r="V6216" s="165"/>
      <c r="X6216" s="165"/>
      <c r="Z6216" s="165"/>
      <c r="AB6216" s="165"/>
      <c r="AD6216" s="165"/>
      <c r="AF6216" s="165"/>
      <c r="AH6216" s="165"/>
      <c r="AJ6216" s="165"/>
      <c r="AL6216" s="165"/>
      <c r="AN6216" s="165"/>
      <c r="AP6216" s="165"/>
      <c r="AR6216" s="165"/>
      <c r="AT6216" s="165"/>
      <c r="AV6216" s="165"/>
      <c r="AX6216" s="165"/>
      <c r="AZ6216" s="165"/>
      <c r="BB6216" s="165"/>
    </row>
    <row r="6217" spans="1:255" s="174" customFormat="1" ht="18.399999999999999" customHeight="1" x14ac:dyDescent="0.3">
      <c r="A6217" s="206"/>
      <c r="B6217" s="161"/>
      <c r="C6217" s="89"/>
      <c r="D6217" s="177"/>
      <c r="E6217" s="161"/>
      <c r="F6217" s="165"/>
      <c r="H6217" s="165"/>
      <c r="J6217" s="165"/>
      <c r="L6217" s="165"/>
      <c r="N6217" s="165"/>
      <c r="P6217" s="165"/>
      <c r="R6217" s="165"/>
      <c r="T6217" s="165"/>
      <c r="V6217" s="165"/>
      <c r="X6217" s="165"/>
      <c r="Z6217" s="165"/>
      <c r="AB6217" s="165"/>
      <c r="AD6217" s="165"/>
      <c r="AF6217" s="165"/>
      <c r="AH6217" s="165"/>
      <c r="AJ6217" s="165"/>
      <c r="AL6217" s="165"/>
      <c r="AN6217" s="165"/>
      <c r="AP6217" s="165"/>
      <c r="AR6217" s="165"/>
      <c r="AT6217" s="165"/>
      <c r="AV6217" s="165"/>
      <c r="AX6217" s="165"/>
      <c r="AZ6217" s="165"/>
      <c r="BB6217" s="165"/>
    </row>
    <row r="6218" spans="1:255" s="174" customFormat="1" ht="18.399999999999999" customHeight="1" x14ac:dyDescent="0.3">
      <c r="A6218" s="206"/>
      <c r="B6218" s="161"/>
      <c r="C6218" s="64"/>
      <c r="D6218" s="177"/>
      <c r="E6218" s="161"/>
      <c r="H6218" s="165"/>
      <c r="J6218" s="165"/>
      <c r="L6218" s="165"/>
      <c r="N6218" s="165"/>
      <c r="P6218" s="165"/>
      <c r="R6218" s="165"/>
      <c r="T6218" s="165"/>
      <c r="V6218" s="165"/>
      <c r="X6218" s="165"/>
      <c r="Z6218" s="165"/>
      <c r="AB6218" s="165"/>
      <c r="AD6218" s="165"/>
      <c r="AF6218" s="165"/>
      <c r="AH6218" s="165"/>
      <c r="AJ6218" s="165"/>
      <c r="AL6218" s="165"/>
      <c r="AN6218" s="165"/>
      <c r="AP6218" s="165"/>
      <c r="AR6218" s="165"/>
      <c r="AT6218" s="165"/>
      <c r="AV6218" s="165"/>
      <c r="AX6218" s="165"/>
      <c r="AZ6218" s="165"/>
      <c r="BB6218" s="165"/>
    </row>
    <row r="6219" spans="1:255" s="174" customFormat="1" ht="18.399999999999999" customHeight="1" x14ac:dyDescent="0.3">
      <c r="A6219" s="182"/>
      <c r="B6219" s="160"/>
      <c r="C6219" s="64"/>
      <c r="D6219" s="161"/>
      <c r="E6219" s="161"/>
      <c r="H6219" s="165"/>
      <c r="J6219" s="165"/>
      <c r="L6219" s="165"/>
      <c r="N6219" s="165"/>
      <c r="P6219" s="165"/>
      <c r="R6219" s="165"/>
      <c r="T6219" s="165"/>
      <c r="V6219" s="165"/>
      <c r="X6219" s="165"/>
      <c r="Z6219" s="165"/>
      <c r="AB6219" s="165"/>
      <c r="AD6219" s="165"/>
      <c r="AF6219" s="165"/>
      <c r="AH6219" s="165"/>
      <c r="AJ6219" s="165"/>
      <c r="AL6219" s="165"/>
      <c r="AN6219" s="165"/>
      <c r="AP6219" s="165"/>
      <c r="AR6219" s="165"/>
      <c r="AT6219" s="165"/>
      <c r="AV6219" s="165"/>
      <c r="AX6219" s="165"/>
      <c r="AZ6219" s="165"/>
      <c r="BB6219" s="165"/>
    </row>
    <row r="6220" spans="1:255" s="174" customFormat="1" ht="18.399999999999999" customHeight="1" x14ac:dyDescent="0.3">
      <c r="A6220" s="206"/>
      <c r="B6220" s="161"/>
      <c r="C6220" s="89"/>
      <c r="D6220" s="177"/>
      <c r="E6220" s="161"/>
      <c r="F6220" s="165"/>
      <c r="H6220" s="165"/>
      <c r="J6220" s="165"/>
      <c r="L6220" s="165"/>
      <c r="N6220" s="165"/>
      <c r="P6220" s="165"/>
      <c r="R6220" s="165"/>
      <c r="T6220" s="165"/>
      <c r="V6220" s="165"/>
      <c r="X6220" s="165"/>
      <c r="Z6220" s="165"/>
      <c r="AB6220" s="165"/>
      <c r="AD6220" s="165"/>
      <c r="AF6220" s="165"/>
      <c r="AH6220" s="165"/>
      <c r="AJ6220" s="165"/>
      <c r="AL6220" s="165"/>
      <c r="AN6220" s="165"/>
      <c r="AP6220" s="165"/>
      <c r="AR6220" s="165"/>
      <c r="AT6220" s="165"/>
      <c r="AV6220" s="165"/>
      <c r="AX6220" s="165"/>
      <c r="AZ6220" s="165"/>
      <c r="BB6220" s="165"/>
    </row>
    <row r="6221" spans="1:255" s="174" customFormat="1" ht="18.399999999999999" customHeight="1" x14ac:dyDescent="0.3">
      <c r="A6221" s="182"/>
      <c r="B6221" s="160"/>
      <c r="C6221" s="64"/>
      <c r="D6221" s="161"/>
      <c r="E6221" s="161"/>
      <c r="H6221" s="165"/>
      <c r="J6221" s="165"/>
      <c r="L6221" s="165"/>
      <c r="N6221" s="165"/>
      <c r="P6221" s="165"/>
      <c r="R6221" s="165"/>
      <c r="T6221" s="165"/>
      <c r="V6221" s="165"/>
      <c r="X6221" s="165"/>
      <c r="Z6221" s="165"/>
      <c r="AB6221" s="165"/>
      <c r="AD6221" s="165"/>
      <c r="AF6221" s="165"/>
      <c r="AH6221" s="165"/>
      <c r="AJ6221" s="165"/>
      <c r="AL6221" s="165"/>
      <c r="AN6221" s="165"/>
      <c r="AP6221" s="165"/>
      <c r="AR6221" s="165"/>
      <c r="AT6221" s="165"/>
      <c r="AV6221" s="165"/>
      <c r="AX6221" s="165"/>
      <c r="AZ6221" s="165"/>
      <c r="BB6221" s="165"/>
    </row>
    <row r="6222" spans="1:255" s="174" customFormat="1" ht="18.399999999999999" customHeight="1" x14ac:dyDescent="0.3">
      <c r="A6222" s="182"/>
      <c r="B6222" s="160"/>
      <c r="C6222" s="64"/>
      <c r="D6222" s="161"/>
      <c r="E6222" s="161"/>
      <c r="F6222" s="165"/>
      <c r="H6222" s="165"/>
      <c r="J6222" s="165"/>
      <c r="L6222" s="165"/>
      <c r="N6222" s="165"/>
      <c r="P6222" s="165"/>
      <c r="R6222" s="165"/>
      <c r="T6222" s="165"/>
      <c r="V6222" s="165"/>
      <c r="X6222" s="165"/>
      <c r="Z6222" s="165"/>
      <c r="AB6222" s="165"/>
      <c r="AD6222" s="165"/>
      <c r="AF6222" s="165"/>
      <c r="AH6222" s="165"/>
      <c r="AJ6222" s="165"/>
      <c r="AL6222" s="165"/>
      <c r="AN6222" s="165"/>
      <c r="AP6222" s="165"/>
      <c r="AR6222" s="165"/>
      <c r="AT6222" s="165"/>
      <c r="AV6222" s="165"/>
      <c r="AX6222" s="165"/>
      <c r="AZ6222" s="165"/>
      <c r="BB6222" s="165"/>
    </row>
    <row r="6223" spans="1:255" s="174" customFormat="1" ht="18.399999999999999" customHeight="1" x14ac:dyDescent="0.3">
      <c r="A6223" s="182"/>
      <c r="B6223" s="160"/>
      <c r="C6223" s="64"/>
      <c r="D6223" s="161"/>
      <c r="E6223" s="161"/>
      <c r="F6223" s="165"/>
      <c r="H6223" s="165"/>
      <c r="J6223" s="165"/>
      <c r="L6223" s="165"/>
      <c r="N6223" s="165"/>
      <c r="P6223" s="165"/>
      <c r="R6223" s="165"/>
      <c r="T6223" s="165"/>
      <c r="V6223" s="165"/>
      <c r="X6223" s="165"/>
      <c r="Z6223" s="165"/>
      <c r="AB6223" s="165"/>
      <c r="AD6223" s="165"/>
      <c r="AF6223" s="165"/>
      <c r="AH6223" s="165"/>
      <c r="AJ6223" s="165"/>
      <c r="AL6223" s="165"/>
      <c r="AN6223" s="165"/>
      <c r="AP6223" s="165"/>
      <c r="AR6223" s="165"/>
      <c r="AT6223" s="165"/>
      <c r="AV6223" s="165"/>
      <c r="AX6223" s="165"/>
      <c r="AZ6223" s="165"/>
      <c r="BB6223" s="165"/>
    </row>
    <row r="6224" spans="1:255" s="174" customFormat="1" ht="18.399999999999999" customHeight="1" x14ac:dyDescent="0.3">
      <c r="A6224" s="182"/>
      <c r="B6224" s="160"/>
      <c r="C6224" s="64"/>
      <c r="D6224" s="161"/>
      <c r="E6224" s="161"/>
      <c r="H6224" s="165"/>
      <c r="J6224" s="165"/>
      <c r="L6224" s="165"/>
      <c r="N6224" s="165"/>
      <c r="P6224" s="165"/>
      <c r="R6224" s="165"/>
      <c r="T6224" s="165"/>
      <c r="V6224" s="165"/>
      <c r="X6224" s="165"/>
      <c r="Z6224" s="165"/>
      <c r="AB6224" s="165"/>
      <c r="AD6224" s="165"/>
      <c r="AF6224" s="165"/>
      <c r="AH6224" s="165"/>
      <c r="AJ6224" s="165"/>
      <c r="AL6224" s="165"/>
      <c r="AN6224" s="165"/>
      <c r="AP6224" s="165"/>
      <c r="AR6224" s="165"/>
      <c r="AT6224" s="165"/>
      <c r="AV6224" s="165"/>
      <c r="AX6224" s="165"/>
      <c r="AZ6224" s="165"/>
      <c r="BB6224" s="165"/>
    </row>
    <row r="6225" spans="1:54" s="174" customFormat="1" ht="18.399999999999999" customHeight="1" x14ac:dyDescent="0.3">
      <c r="A6225" s="182"/>
      <c r="B6225" s="160"/>
      <c r="C6225" s="64"/>
      <c r="D6225" s="161"/>
      <c r="E6225" s="161"/>
      <c r="H6225" s="178"/>
      <c r="J6225" s="178"/>
      <c r="L6225" s="178"/>
      <c r="N6225" s="178"/>
      <c r="P6225" s="178"/>
      <c r="R6225" s="178"/>
      <c r="T6225" s="178"/>
      <c r="V6225" s="178"/>
      <c r="X6225" s="178"/>
      <c r="Z6225" s="178"/>
      <c r="AB6225" s="178"/>
      <c r="AD6225" s="178"/>
      <c r="AF6225" s="178"/>
      <c r="AH6225" s="178"/>
      <c r="AJ6225" s="178"/>
      <c r="AL6225" s="178"/>
      <c r="AN6225" s="178"/>
      <c r="AP6225" s="178"/>
      <c r="AR6225" s="178"/>
      <c r="AT6225" s="178"/>
      <c r="AV6225" s="178"/>
      <c r="AX6225" s="178"/>
      <c r="AZ6225" s="178"/>
      <c r="BB6225" s="178"/>
    </row>
    <row r="6226" spans="1:54" s="174" customFormat="1" ht="18.399999999999999" customHeight="1" x14ac:dyDescent="0.3">
      <c r="A6226" s="182"/>
      <c r="B6226" s="160"/>
      <c r="C6226" s="64"/>
      <c r="D6226" s="161"/>
      <c r="E6226" s="161"/>
      <c r="H6226" s="165"/>
      <c r="J6226" s="165"/>
      <c r="L6226" s="165"/>
      <c r="N6226" s="165"/>
      <c r="P6226" s="165"/>
      <c r="R6226" s="165"/>
      <c r="T6226" s="165"/>
      <c r="V6226" s="165"/>
      <c r="X6226" s="165"/>
      <c r="Z6226" s="165"/>
      <c r="AB6226" s="165"/>
      <c r="AD6226" s="165"/>
      <c r="AF6226" s="165"/>
      <c r="AH6226" s="165"/>
      <c r="AJ6226" s="165"/>
      <c r="AL6226" s="165"/>
      <c r="AN6226" s="165"/>
      <c r="AP6226" s="165"/>
      <c r="AR6226" s="165"/>
      <c r="AT6226" s="165"/>
      <c r="AV6226" s="165"/>
      <c r="AX6226" s="165"/>
      <c r="AZ6226" s="165"/>
      <c r="BB6226" s="165"/>
    </row>
    <row r="6227" spans="1:54" s="174" customFormat="1" ht="18.399999999999999" customHeight="1" x14ac:dyDescent="0.3">
      <c r="A6227" s="182"/>
      <c r="B6227" s="160"/>
      <c r="C6227" s="64"/>
      <c r="D6227" s="161"/>
      <c r="E6227" s="161"/>
      <c r="H6227" s="165"/>
      <c r="J6227" s="165"/>
      <c r="L6227" s="165"/>
      <c r="N6227" s="165"/>
      <c r="P6227" s="165"/>
      <c r="R6227" s="165"/>
      <c r="T6227" s="165"/>
      <c r="V6227" s="165"/>
      <c r="X6227" s="165"/>
      <c r="Z6227" s="165"/>
      <c r="AB6227" s="165"/>
      <c r="AD6227" s="165"/>
      <c r="AF6227" s="165"/>
      <c r="AH6227" s="165"/>
      <c r="AJ6227" s="165"/>
      <c r="AL6227" s="165"/>
      <c r="AN6227" s="165"/>
      <c r="AP6227" s="165"/>
      <c r="AR6227" s="165"/>
      <c r="AT6227" s="165"/>
      <c r="AV6227" s="165"/>
      <c r="AX6227" s="165"/>
      <c r="AZ6227" s="165"/>
      <c r="BB6227" s="165"/>
    </row>
    <row r="6228" spans="1:54" s="174" customFormat="1" ht="18.399999999999999" customHeight="1" x14ac:dyDescent="0.3">
      <c r="A6228" s="207"/>
      <c r="B6228" s="179"/>
      <c r="C6228" s="80"/>
      <c r="D6228" s="161"/>
      <c r="E6228" s="161"/>
      <c r="H6228" s="165"/>
      <c r="J6228" s="165"/>
      <c r="L6228" s="165"/>
      <c r="N6228" s="165"/>
      <c r="P6228" s="165"/>
      <c r="R6228" s="165"/>
      <c r="T6228" s="165"/>
      <c r="V6228" s="165"/>
      <c r="X6228" s="165"/>
      <c r="Z6228" s="165"/>
      <c r="AB6228" s="165"/>
      <c r="AD6228" s="165"/>
      <c r="AF6228" s="165"/>
      <c r="AH6228" s="165"/>
      <c r="AJ6228" s="165"/>
      <c r="AL6228" s="165"/>
      <c r="AN6228" s="165"/>
      <c r="AP6228" s="165"/>
      <c r="AR6228" s="165"/>
      <c r="AT6228" s="165"/>
      <c r="AV6228" s="165"/>
      <c r="AX6228" s="165"/>
      <c r="AZ6228" s="165"/>
      <c r="BB6228" s="165"/>
    </row>
    <row r="6229" spans="1:54" s="174" customFormat="1" ht="18.399999999999999" customHeight="1" x14ac:dyDescent="0.3">
      <c r="A6229" s="182"/>
      <c r="B6229" s="161"/>
      <c r="C6229" s="89"/>
      <c r="D6229" s="164"/>
      <c r="E6229" s="161"/>
      <c r="H6229" s="165"/>
      <c r="J6229" s="165"/>
      <c r="L6229" s="165"/>
      <c r="N6229" s="165"/>
      <c r="P6229" s="165"/>
      <c r="R6229" s="165"/>
      <c r="T6229" s="165"/>
      <c r="V6229" s="165"/>
      <c r="X6229" s="165"/>
      <c r="Z6229" s="165"/>
      <c r="AB6229" s="165"/>
      <c r="AD6229" s="165"/>
      <c r="AF6229" s="165"/>
      <c r="AH6229" s="165"/>
      <c r="AJ6229" s="165"/>
      <c r="AL6229" s="165"/>
      <c r="AN6229" s="165"/>
      <c r="AP6229" s="165"/>
      <c r="AR6229" s="165"/>
      <c r="AT6229" s="165"/>
      <c r="AV6229" s="165"/>
      <c r="AX6229" s="165"/>
      <c r="AZ6229" s="165"/>
      <c r="BB6229" s="165"/>
    </row>
    <row r="6230" spans="1:54" s="174" customFormat="1" ht="18.399999999999999" customHeight="1" x14ac:dyDescent="0.3">
      <c r="A6230" s="182"/>
      <c r="B6230" s="160"/>
      <c r="C6230" s="64"/>
      <c r="D6230" s="161"/>
      <c r="E6230" s="161"/>
      <c r="N6230" s="165"/>
      <c r="P6230" s="165"/>
      <c r="R6230" s="165"/>
      <c r="T6230" s="165"/>
      <c r="V6230" s="165"/>
      <c r="X6230" s="165"/>
      <c r="Z6230" s="165"/>
      <c r="AB6230" s="165"/>
      <c r="AD6230" s="165"/>
      <c r="AF6230" s="165"/>
      <c r="AH6230" s="165"/>
      <c r="AJ6230" s="165"/>
      <c r="AL6230" s="165"/>
      <c r="AN6230" s="165"/>
      <c r="AP6230" s="165"/>
      <c r="AR6230" s="165"/>
      <c r="AT6230" s="165"/>
      <c r="AV6230" s="165"/>
      <c r="AX6230" s="165"/>
      <c r="AZ6230" s="165"/>
      <c r="BB6230" s="165"/>
    </row>
    <row r="6231" spans="1:54" s="174" customFormat="1" ht="18.399999999999999" customHeight="1" x14ac:dyDescent="0.3">
      <c r="A6231" s="182"/>
      <c r="B6231" s="160"/>
      <c r="C6231" s="64"/>
      <c r="D6231" s="161"/>
      <c r="E6231" s="161"/>
      <c r="H6231" s="165"/>
      <c r="J6231" s="165"/>
      <c r="L6231" s="165"/>
      <c r="N6231" s="165"/>
      <c r="P6231" s="165"/>
      <c r="R6231" s="165"/>
      <c r="T6231" s="165"/>
      <c r="V6231" s="165"/>
      <c r="X6231" s="165"/>
      <c r="Z6231" s="165"/>
      <c r="AB6231" s="165"/>
      <c r="AD6231" s="165"/>
      <c r="AF6231" s="165"/>
      <c r="AH6231" s="165"/>
      <c r="AJ6231" s="165"/>
      <c r="AL6231" s="165"/>
      <c r="AN6231" s="165"/>
      <c r="AP6231" s="165"/>
      <c r="AR6231" s="165"/>
      <c r="AT6231" s="165"/>
      <c r="AV6231" s="165"/>
      <c r="AX6231" s="165"/>
      <c r="AZ6231" s="165"/>
      <c r="BB6231" s="165"/>
    </row>
    <row r="6232" spans="1:54" s="174" customFormat="1" ht="18.399999999999999" customHeight="1" x14ac:dyDescent="0.3">
      <c r="A6232" s="182"/>
      <c r="B6232" s="160"/>
      <c r="C6232" s="64"/>
      <c r="D6232" s="161"/>
      <c r="E6232" s="161"/>
      <c r="H6232" s="165"/>
      <c r="J6232" s="165"/>
      <c r="L6232" s="165"/>
      <c r="N6232" s="165"/>
      <c r="P6232" s="165"/>
      <c r="R6232" s="165"/>
      <c r="T6232" s="165"/>
      <c r="V6232" s="165"/>
      <c r="X6232" s="165"/>
      <c r="Z6232" s="165"/>
      <c r="AB6232" s="165"/>
      <c r="AD6232" s="165"/>
      <c r="AF6232" s="165"/>
      <c r="AH6232" s="165"/>
      <c r="AJ6232" s="165"/>
      <c r="AL6232" s="165"/>
      <c r="AN6232" s="165"/>
      <c r="AP6232" s="165"/>
      <c r="AR6232" s="165"/>
      <c r="AT6232" s="165"/>
      <c r="AV6232" s="165"/>
      <c r="AX6232" s="165"/>
      <c r="AZ6232" s="165"/>
      <c r="BB6232" s="165"/>
    </row>
    <row r="6233" spans="1:54" s="174" customFormat="1" ht="18.399999999999999" customHeight="1" x14ac:dyDescent="0.3">
      <c r="A6233" s="182"/>
      <c r="B6233" s="160"/>
      <c r="C6233" s="64"/>
      <c r="D6233" s="161"/>
      <c r="E6233" s="161"/>
      <c r="F6233" s="165"/>
      <c r="H6233" s="165"/>
      <c r="J6233" s="165"/>
      <c r="L6233" s="165"/>
      <c r="N6233" s="165"/>
      <c r="P6233" s="165"/>
      <c r="R6233" s="165"/>
      <c r="T6233" s="165"/>
      <c r="V6233" s="165"/>
      <c r="X6233" s="165"/>
      <c r="Z6233" s="165"/>
      <c r="AB6233" s="165"/>
      <c r="AD6233" s="165"/>
      <c r="AF6233" s="165"/>
      <c r="AH6233" s="165"/>
      <c r="AJ6233" s="165"/>
      <c r="AL6233" s="165"/>
      <c r="AN6233" s="165"/>
      <c r="AP6233" s="165"/>
      <c r="AR6233" s="165"/>
      <c r="AT6233" s="165"/>
      <c r="AV6233" s="165"/>
      <c r="AX6233" s="165"/>
      <c r="AZ6233" s="165"/>
      <c r="BB6233" s="165"/>
    </row>
    <row r="6234" spans="1:54" s="174" customFormat="1" ht="18.399999999999999" customHeight="1" x14ac:dyDescent="0.3">
      <c r="A6234" s="182"/>
      <c r="B6234" s="160"/>
      <c r="C6234" s="64"/>
      <c r="D6234" s="161"/>
      <c r="E6234" s="161"/>
      <c r="J6234" s="165"/>
      <c r="L6234" s="165"/>
      <c r="N6234" s="165"/>
      <c r="P6234" s="165"/>
      <c r="R6234" s="165"/>
      <c r="T6234" s="165"/>
      <c r="V6234" s="165"/>
      <c r="X6234" s="165"/>
      <c r="Z6234" s="165"/>
      <c r="AB6234" s="165"/>
      <c r="AD6234" s="165"/>
      <c r="AF6234" s="165"/>
      <c r="AH6234" s="165"/>
      <c r="AJ6234" s="165"/>
      <c r="AL6234" s="165"/>
      <c r="AN6234" s="165"/>
      <c r="AP6234" s="165"/>
      <c r="AR6234" s="165"/>
      <c r="AT6234" s="165"/>
      <c r="AV6234" s="165"/>
      <c r="AX6234" s="165"/>
      <c r="AZ6234" s="165"/>
      <c r="BB6234" s="165"/>
    </row>
    <row r="6235" spans="1:54" s="174" customFormat="1" ht="18.399999999999999" customHeight="1" x14ac:dyDescent="0.3">
      <c r="A6235" s="182"/>
      <c r="B6235" s="160"/>
      <c r="C6235" s="64"/>
      <c r="D6235" s="161"/>
      <c r="E6235" s="161"/>
      <c r="F6235" s="165"/>
      <c r="H6235" s="165"/>
      <c r="J6235" s="165"/>
      <c r="L6235" s="165"/>
      <c r="N6235" s="165"/>
      <c r="P6235" s="165"/>
      <c r="R6235" s="165"/>
      <c r="T6235" s="165"/>
      <c r="V6235" s="165"/>
      <c r="X6235" s="165"/>
      <c r="Z6235" s="165"/>
      <c r="AB6235" s="165"/>
      <c r="AD6235" s="165"/>
      <c r="AF6235" s="165"/>
      <c r="AH6235" s="165"/>
      <c r="AJ6235" s="165"/>
      <c r="AL6235" s="165"/>
      <c r="AN6235" s="165"/>
      <c r="AP6235" s="165"/>
      <c r="AR6235" s="165"/>
      <c r="AT6235" s="165"/>
      <c r="AV6235" s="165"/>
      <c r="AX6235" s="165"/>
      <c r="AZ6235" s="165"/>
      <c r="BB6235" s="165"/>
    </row>
    <row r="6236" spans="1:54" s="174" customFormat="1" ht="18.399999999999999" customHeight="1" x14ac:dyDescent="0.3">
      <c r="A6236" s="182"/>
      <c r="B6236" s="161"/>
      <c r="C6236" s="89"/>
      <c r="D6236" s="164"/>
      <c r="E6236" s="161"/>
      <c r="H6236" s="165"/>
      <c r="J6236" s="165"/>
      <c r="L6236" s="165"/>
      <c r="N6236" s="165"/>
      <c r="P6236" s="165"/>
      <c r="R6236" s="165"/>
      <c r="T6236" s="165"/>
      <c r="V6236" s="165"/>
      <c r="X6236" s="165"/>
      <c r="Z6236" s="165"/>
      <c r="AB6236" s="165"/>
      <c r="AD6236" s="165"/>
      <c r="AF6236" s="165"/>
      <c r="AH6236" s="165"/>
      <c r="AJ6236" s="165"/>
      <c r="AL6236" s="165"/>
      <c r="AN6236" s="165"/>
      <c r="AP6236" s="165"/>
      <c r="AR6236" s="165"/>
      <c r="AT6236" s="165"/>
      <c r="AV6236" s="165"/>
      <c r="AX6236" s="165"/>
      <c r="AZ6236" s="165"/>
      <c r="BB6236" s="165"/>
    </row>
    <row r="6237" spans="1:54" s="174" customFormat="1" ht="18.399999999999999" customHeight="1" x14ac:dyDescent="0.3">
      <c r="A6237" s="182"/>
      <c r="B6237" s="160"/>
      <c r="C6237" s="64"/>
      <c r="D6237" s="161"/>
      <c r="E6237" s="161"/>
      <c r="F6237" s="165"/>
      <c r="H6237" s="165"/>
      <c r="J6237" s="165"/>
      <c r="L6237" s="165"/>
      <c r="N6237" s="165"/>
      <c r="P6237" s="165"/>
      <c r="R6237" s="165"/>
      <c r="T6237" s="165"/>
      <c r="V6237" s="165"/>
      <c r="X6237" s="165"/>
      <c r="Z6237" s="165"/>
      <c r="AB6237" s="165"/>
      <c r="AD6237" s="165"/>
      <c r="AF6237" s="165"/>
      <c r="AH6237" s="165"/>
      <c r="AJ6237" s="165"/>
      <c r="AL6237" s="165"/>
      <c r="AN6237" s="165"/>
      <c r="AP6237" s="165"/>
      <c r="AR6237" s="165"/>
      <c r="AT6237" s="165"/>
      <c r="AV6237" s="165"/>
      <c r="AX6237" s="165"/>
      <c r="AZ6237" s="165"/>
      <c r="BB6237" s="165"/>
    </row>
    <row r="6238" spans="1:54" s="174" customFormat="1" ht="18.399999999999999" customHeight="1" x14ac:dyDescent="0.3">
      <c r="A6238" s="182"/>
      <c r="B6238" s="160"/>
      <c r="C6238" s="64"/>
      <c r="D6238" s="161"/>
      <c r="E6238" s="161"/>
      <c r="H6238" s="164"/>
      <c r="J6238" s="164"/>
      <c r="L6238" s="164"/>
      <c r="N6238" s="164"/>
      <c r="P6238" s="164"/>
      <c r="R6238" s="164"/>
      <c r="T6238" s="164"/>
      <c r="V6238" s="164"/>
      <c r="X6238" s="164"/>
      <c r="Z6238" s="164"/>
      <c r="AB6238" s="164"/>
      <c r="AD6238" s="164"/>
      <c r="AF6238" s="164"/>
      <c r="AH6238" s="164"/>
      <c r="AJ6238" s="164"/>
      <c r="AL6238" s="164"/>
      <c r="AN6238" s="164"/>
      <c r="AP6238" s="164"/>
      <c r="AR6238" s="164"/>
      <c r="AT6238" s="164"/>
      <c r="AV6238" s="164"/>
      <c r="AX6238" s="164"/>
      <c r="AZ6238" s="164"/>
      <c r="BB6238" s="164"/>
    </row>
    <row r="6239" spans="1:54" s="174" customFormat="1" ht="18.399999999999999" customHeight="1" x14ac:dyDescent="0.3">
      <c r="A6239" s="182"/>
      <c r="B6239" s="160"/>
      <c r="C6239" s="64"/>
      <c r="D6239" s="161"/>
      <c r="E6239" s="161"/>
      <c r="H6239" s="165"/>
      <c r="J6239" s="165"/>
      <c r="N6239" s="165"/>
      <c r="P6239" s="165"/>
      <c r="R6239" s="165"/>
      <c r="T6239" s="165"/>
      <c r="V6239" s="165"/>
      <c r="X6239" s="165"/>
      <c r="Z6239" s="165"/>
      <c r="AB6239" s="165"/>
      <c r="AD6239" s="165"/>
      <c r="AF6239" s="165"/>
      <c r="AH6239" s="165"/>
      <c r="AJ6239" s="165"/>
      <c r="AL6239" s="165"/>
      <c r="AN6239" s="165"/>
      <c r="AP6239" s="165"/>
      <c r="AR6239" s="165"/>
      <c r="AT6239" s="165"/>
      <c r="AV6239" s="165"/>
      <c r="AX6239" s="165"/>
      <c r="AZ6239" s="165"/>
      <c r="BB6239" s="165"/>
    </row>
    <row r="6240" spans="1:54" s="174" customFormat="1" ht="18.399999999999999" customHeight="1" x14ac:dyDescent="0.3">
      <c r="A6240" s="182"/>
      <c r="B6240" s="160"/>
      <c r="C6240" s="64"/>
      <c r="D6240" s="161"/>
      <c r="E6240" s="161"/>
      <c r="F6240" s="165"/>
      <c r="H6240" s="165"/>
      <c r="J6240" s="165"/>
      <c r="L6240" s="165"/>
      <c r="N6240" s="165"/>
      <c r="P6240" s="165"/>
      <c r="R6240" s="165"/>
      <c r="T6240" s="165"/>
      <c r="V6240" s="165"/>
      <c r="X6240" s="165"/>
      <c r="Z6240" s="165"/>
      <c r="AB6240" s="165"/>
      <c r="AD6240" s="165"/>
      <c r="AF6240" s="165"/>
      <c r="AH6240" s="165"/>
      <c r="AJ6240" s="165"/>
      <c r="AL6240" s="165"/>
      <c r="AN6240" s="165"/>
      <c r="AP6240" s="165"/>
      <c r="AR6240" s="165"/>
      <c r="AT6240" s="165"/>
      <c r="AV6240" s="165"/>
      <c r="AX6240" s="165"/>
      <c r="AZ6240" s="165"/>
      <c r="BB6240" s="165"/>
    </row>
    <row r="6241" spans="1:54" s="174" customFormat="1" ht="18.399999999999999" customHeight="1" x14ac:dyDescent="0.3">
      <c r="A6241" s="182"/>
      <c r="B6241" s="160"/>
      <c r="C6241" s="64"/>
      <c r="D6241" s="161"/>
      <c r="E6241" s="161"/>
      <c r="F6241" s="165"/>
      <c r="H6241" s="165"/>
      <c r="J6241" s="165"/>
      <c r="L6241" s="165"/>
      <c r="N6241" s="165"/>
      <c r="P6241" s="165"/>
      <c r="R6241" s="165"/>
      <c r="T6241" s="165"/>
      <c r="V6241" s="165"/>
      <c r="X6241" s="165"/>
      <c r="Z6241" s="165"/>
      <c r="AB6241" s="165"/>
      <c r="AD6241" s="165"/>
      <c r="AF6241" s="165"/>
      <c r="AH6241" s="165"/>
      <c r="AJ6241" s="165"/>
      <c r="AL6241" s="165"/>
      <c r="AN6241" s="165"/>
      <c r="AP6241" s="165"/>
      <c r="AR6241" s="165"/>
      <c r="AT6241" s="165"/>
      <c r="AV6241" s="165"/>
      <c r="AX6241" s="165"/>
      <c r="AZ6241" s="165"/>
      <c r="BB6241" s="165"/>
    </row>
    <row r="6242" spans="1:54" s="174" customFormat="1" ht="18.399999999999999" customHeight="1" x14ac:dyDescent="0.3">
      <c r="A6242" s="200"/>
      <c r="B6242" s="173"/>
      <c r="C6242" s="67"/>
      <c r="D6242" s="161"/>
      <c r="E6242" s="161"/>
      <c r="J6242" s="165"/>
      <c r="L6242" s="165"/>
      <c r="N6242" s="165"/>
      <c r="P6242" s="165"/>
      <c r="R6242" s="165"/>
      <c r="T6242" s="165"/>
      <c r="V6242" s="165"/>
      <c r="X6242" s="165"/>
      <c r="Z6242" s="165"/>
      <c r="AB6242" s="165"/>
      <c r="AD6242" s="165"/>
      <c r="AF6242" s="165"/>
      <c r="AH6242" s="165"/>
      <c r="AJ6242" s="165"/>
      <c r="AL6242" s="165"/>
      <c r="AN6242" s="165"/>
      <c r="AP6242" s="165"/>
      <c r="AR6242" s="165"/>
      <c r="AT6242" s="165"/>
      <c r="AV6242" s="165"/>
      <c r="AX6242" s="165"/>
      <c r="AZ6242" s="165"/>
      <c r="BB6242" s="165"/>
    </row>
    <row r="6243" spans="1:54" s="174" customFormat="1" ht="18.399999999999999" customHeight="1" x14ac:dyDescent="0.3">
      <c r="A6243" s="182"/>
      <c r="B6243" s="160"/>
      <c r="C6243" s="64"/>
      <c r="D6243" s="161"/>
      <c r="E6243" s="161"/>
      <c r="H6243" s="164"/>
      <c r="J6243" s="164"/>
      <c r="L6243" s="164"/>
      <c r="N6243" s="164"/>
      <c r="P6243" s="164"/>
      <c r="R6243" s="164"/>
      <c r="T6243" s="164"/>
      <c r="V6243" s="164"/>
      <c r="X6243" s="164"/>
      <c r="Z6243" s="164"/>
      <c r="AB6243" s="164"/>
      <c r="AD6243" s="164"/>
      <c r="AF6243" s="164"/>
      <c r="AH6243" s="164"/>
      <c r="AJ6243" s="164"/>
      <c r="AL6243" s="164"/>
      <c r="AN6243" s="164"/>
      <c r="AP6243" s="164"/>
      <c r="AR6243" s="164"/>
      <c r="AT6243" s="164"/>
      <c r="AV6243" s="164"/>
      <c r="AX6243" s="164"/>
      <c r="AZ6243" s="164"/>
      <c r="BB6243" s="164"/>
    </row>
    <row r="6244" spans="1:54" s="174" customFormat="1" ht="18.399999999999999" customHeight="1" x14ac:dyDescent="0.3">
      <c r="A6244" s="182"/>
      <c r="B6244" s="160"/>
      <c r="C6244" s="64"/>
      <c r="D6244" s="161"/>
      <c r="E6244" s="161"/>
      <c r="J6244" s="165"/>
      <c r="L6244" s="165"/>
      <c r="N6244" s="165"/>
      <c r="P6244" s="165"/>
      <c r="R6244" s="165"/>
      <c r="T6244" s="165"/>
      <c r="V6244" s="165"/>
      <c r="X6244" s="165"/>
      <c r="Z6244" s="165"/>
      <c r="AB6244" s="165"/>
      <c r="AD6244" s="165"/>
      <c r="AF6244" s="165"/>
      <c r="AH6244" s="165"/>
      <c r="AJ6244" s="165"/>
      <c r="AL6244" s="165"/>
      <c r="AN6244" s="165"/>
      <c r="AP6244" s="165"/>
      <c r="AR6244" s="165"/>
      <c r="AT6244" s="165"/>
      <c r="AV6244" s="165"/>
      <c r="AX6244" s="165"/>
      <c r="AZ6244" s="165"/>
      <c r="BB6244" s="165"/>
    </row>
    <row r="6245" spans="1:54" s="174" customFormat="1" ht="18.399999999999999" customHeight="1" x14ac:dyDescent="0.3">
      <c r="A6245" s="200"/>
      <c r="B6245" s="173"/>
      <c r="C6245" s="67"/>
      <c r="D6245" s="161"/>
      <c r="E6245" s="161"/>
      <c r="H6245" s="165"/>
      <c r="J6245" s="165"/>
      <c r="L6245" s="165"/>
      <c r="N6245" s="165"/>
      <c r="P6245" s="165"/>
      <c r="R6245" s="165"/>
      <c r="T6245" s="165"/>
      <c r="V6245" s="165"/>
      <c r="X6245" s="165"/>
      <c r="Z6245" s="165"/>
      <c r="AB6245" s="165"/>
      <c r="AD6245" s="165"/>
      <c r="AF6245" s="165"/>
      <c r="AH6245" s="165"/>
      <c r="AJ6245" s="165"/>
      <c r="AL6245" s="165"/>
      <c r="AN6245" s="165"/>
      <c r="AP6245" s="165"/>
      <c r="AR6245" s="165"/>
      <c r="AT6245" s="165"/>
      <c r="AV6245" s="165"/>
      <c r="AX6245" s="165"/>
      <c r="AZ6245" s="165"/>
      <c r="BB6245" s="165"/>
    </row>
    <row r="6246" spans="1:54" s="174" customFormat="1" ht="18.399999999999999" customHeight="1" x14ac:dyDescent="0.3">
      <c r="A6246" s="182"/>
      <c r="B6246" s="160"/>
      <c r="C6246" s="64"/>
      <c r="D6246" s="161"/>
      <c r="E6246" s="161"/>
      <c r="H6246" s="164"/>
      <c r="J6246" s="164"/>
      <c r="L6246" s="164"/>
      <c r="N6246" s="164"/>
      <c r="P6246" s="164"/>
      <c r="R6246" s="164"/>
      <c r="T6246" s="164"/>
      <c r="V6246" s="164"/>
      <c r="X6246" s="164"/>
      <c r="Z6246" s="164"/>
      <c r="AB6246" s="164"/>
      <c r="AD6246" s="164"/>
      <c r="AF6246" s="164"/>
      <c r="AH6246" s="164"/>
      <c r="AJ6246" s="164"/>
      <c r="AL6246" s="164"/>
      <c r="AN6246" s="164"/>
      <c r="AP6246" s="164"/>
      <c r="AR6246" s="164"/>
      <c r="AT6246" s="164"/>
      <c r="AV6246" s="164"/>
      <c r="AX6246" s="164"/>
      <c r="AZ6246" s="164"/>
      <c r="BB6246" s="164"/>
    </row>
    <row r="6247" spans="1:54" s="174" customFormat="1" ht="18.399999999999999" customHeight="1" x14ac:dyDescent="0.3">
      <c r="A6247" s="182"/>
      <c r="B6247" s="160"/>
      <c r="C6247" s="64"/>
      <c r="D6247" s="161"/>
      <c r="E6247" s="161"/>
      <c r="F6247" s="165"/>
      <c r="H6247" s="165"/>
      <c r="J6247" s="165"/>
      <c r="L6247" s="165"/>
      <c r="N6247" s="165"/>
      <c r="P6247" s="165"/>
      <c r="R6247" s="165"/>
      <c r="T6247" s="165"/>
      <c r="V6247" s="165"/>
      <c r="X6247" s="165"/>
      <c r="Z6247" s="165"/>
      <c r="AB6247" s="165"/>
      <c r="AD6247" s="165"/>
      <c r="AF6247" s="165"/>
      <c r="AH6247" s="165"/>
      <c r="AJ6247" s="165"/>
      <c r="AL6247" s="165"/>
      <c r="AN6247" s="165"/>
      <c r="AP6247" s="165"/>
      <c r="AR6247" s="165"/>
      <c r="AT6247" s="165"/>
      <c r="AV6247" s="165"/>
      <c r="AX6247" s="165"/>
      <c r="AZ6247" s="165"/>
      <c r="BB6247" s="165"/>
    </row>
    <row r="6248" spans="1:54" s="174" customFormat="1" ht="18.399999999999999" customHeight="1" x14ac:dyDescent="0.3">
      <c r="A6248" s="182"/>
      <c r="B6248" s="160"/>
      <c r="C6248" s="64"/>
      <c r="D6248" s="161"/>
      <c r="E6248" s="161"/>
      <c r="H6248" s="165"/>
      <c r="J6248" s="165"/>
      <c r="L6248" s="165"/>
      <c r="N6248" s="165"/>
      <c r="P6248" s="165"/>
      <c r="R6248" s="165"/>
      <c r="T6248" s="165"/>
      <c r="V6248" s="165"/>
      <c r="X6248" s="165"/>
      <c r="Z6248" s="165"/>
      <c r="AB6248" s="165"/>
      <c r="AD6248" s="165"/>
      <c r="AF6248" s="165"/>
      <c r="AH6248" s="165"/>
      <c r="AJ6248" s="165"/>
      <c r="AL6248" s="165"/>
      <c r="AN6248" s="165"/>
      <c r="AP6248" s="165"/>
      <c r="AR6248" s="165"/>
      <c r="AT6248" s="165"/>
      <c r="AV6248" s="165"/>
      <c r="AX6248" s="165"/>
      <c r="AZ6248" s="165"/>
      <c r="BB6248" s="165"/>
    </row>
    <row r="6249" spans="1:54" s="174" customFormat="1" ht="18.399999999999999" customHeight="1" x14ac:dyDescent="0.3">
      <c r="A6249" s="182"/>
      <c r="B6249" s="160"/>
      <c r="C6249" s="64"/>
      <c r="D6249" s="161"/>
      <c r="E6249" s="161"/>
      <c r="F6249" s="165"/>
      <c r="H6249" s="165"/>
      <c r="J6249" s="165"/>
      <c r="L6249" s="165"/>
      <c r="N6249" s="165"/>
      <c r="P6249" s="165"/>
      <c r="R6249" s="165"/>
      <c r="T6249" s="165"/>
      <c r="V6249" s="165"/>
      <c r="X6249" s="165"/>
      <c r="Z6249" s="165"/>
      <c r="AB6249" s="165"/>
      <c r="AD6249" s="165"/>
      <c r="AF6249" s="165"/>
      <c r="AH6249" s="165"/>
      <c r="AJ6249" s="165"/>
      <c r="AL6249" s="165"/>
      <c r="AN6249" s="165"/>
      <c r="AP6249" s="165"/>
      <c r="AR6249" s="165"/>
      <c r="AT6249" s="165"/>
      <c r="AV6249" s="165"/>
      <c r="AX6249" s="165"/>
      <c r="AZ6249" s="165"/>
      <c r="BB6249" s="165"/>
    </row>
    <row r="6250" spans="1:54" s="174" customFormat="1" ht="18.399999999999999" customHeight="1" x14ac:dyDescent="0.3">
      <c r="A6250" s="182"/>
      <c r="B6250" s="160"/>
      <c r="C6250" s="64"/>
      <c r="D6250" s="161"/>
      <c r="E6250" s="161"/>
      <c r="H6250" s="165"/>
      <c r="J6250" s="165"/>
      <c r="L6250" s="165"/>
      <c r="N6250" s="165"/>
      <c r="P6250" s="165"/>
      <c r="R6250" s="165"/>
      <c r="T6250" s="165"/>
      <c r="V6250" s="165"/>
      <c r="X6250" s="165"/>
      <c r="Z6250" s="165"/>
      <c r="AB6250" s="165"/>
      <c r="AD6250" s="165"/>
      <c r="AF6250" s="165"/>
      <c r="AH6250" s="165"/>
      <c r="AJ6250" s="165"/>
      <c r="AL6250" s="165"/>
      <c r="AN6250" s="165"/>
      <c r="AP6250" s="165"/>
      <c r="AR6250" s="165"/>
      <c r="AT6250" s="165"/>
      <c r="AV6250" s="165"/>
      <c r="AX6250" s="165"/>
      <c r="AZ6250" s="165"/>
      <c r="BB6250" s="165"/>
    </row>
    <row r="6251" spans="1:54" s="174" customFormat="1" ht="18.399999999999999" customHeight="1" x14ac:dyDescent="0.3">
      <c r="A6251" s="182"/>
      <c r="B6251" s="160"/>
      <c r="C6251" s="64"/>
      <c r="D6251" s="161"/>
      <c r="E6251" s="161"/>
      <c r="H6251" s="165"/>
      <c r="J6251" s="165"/>
      <c r="L6251" s="165"/>
      <c r="N6251" s="165"/>
      <c r="P6251" s="165"/>
      <c r="R6251" s="165"/>
      <c r="T6251" s="165"/>
      <c r="V6251" s="165"/>
      <c r="X6251" s="165"/>
      <c r="Z6251" s="165"/>
      <c r="AB6251" s="165"/>
      <c r="AD6251" s="165"/>
      <c r="AF6251" s="165"/>
      <c r="AH6251" s="165"/>
      <c r="AJ6251" s="165"/>
      <c r="AL6251" s="165"/>
      <c r="AN6251" s="165"/>
      <c r="AP6251" s="165"/>
      <c r="AR6251" s="165"/>
      <c r="AT6251" s="165"/>
      <c r="AV6251" s="165"/>
      <c r="AX6251" s="165"/>
      <c r="AZ6251" s="165"/>
      <c r="BB6251" s="165"/>
    </row>
    <row r="6252" spans="1:54" s="174" customFormat="1" ht="18.399999999999999" customHeight="1" x14ac:dyDescent="0.3">
      <c r="A6252" s="206"/>
      <c r="B6252" s="161"/>
      <c r="C6252" s="64"/>
      <c r="D6252" s="161"/>
      <c r="E6252" s="161"/>
      <c r="H6252" s="165"/>
      <c r="J6252" s="165"/>
      <c r="L6252" s="165"/>
      <c r="N6252" s="165"/>
      <c r="P6252" s="165"/>
      <c r="R6252" s="165"/>
      <c r="T6252" s="165"/>
      <c r="V6252" s="165"/>
      <c r="X6252" s="165"/>
      <c r="Z6252" s="165"/>
      <c r="AB6252" s="165"/>
      <c r="AD6252" s="165"/>
      <c r="AF6252" s="165"/>
      <c r="AH6252" s="165"/>
      <c r="AJ6252" s="165"/>
      <c r="AL6252" s="165"/>
      <c r="AN6252" s="165"/>
      <c r="AP6252" s="165"/>
      <c r="AR6252" s="165"/>
      <c r="AT6252" s="165"/>
      <c r="AV6252" s="165"/>
      <c r="AX6252" s="165"/>
      <c r="AZ6252" s="165"/>
      <c r="BB6252" s="165"/>
    </row>
    <row r="6253" spans="1:54" s="174" customFormat="1" ht="18.399999999999999" customHeight="1" x14ac:dyDescent="0.3">
      <c r="A6253" s="182"/>
      <c r="B6253" s="161"/>
      <c r="C6253" s="89"/>
      <c r="D6253" s="177"/>
      <c r="E6253" s="161"/>
      <c r="H6253" s="165"/>
      <c r="J6253" s="165"/>
      <c r="L6253" s="165"/>
      <c r="N6253" s="165"/>
      <c r="P6253" s="165"/>
      <c r="R6253" s="165"/>
      <c r="T6253" s="165"/>
      <c r="V6253" s="165"/>
      <c r="X6253" s="165"/>
      <c r="Z6253" s="165"/>
      <c r="AB6253" s="165"/>
      <c r="AD6253" s="165"/>
      <c r="AF6253" s="165"/>
      <c r="AH6253" s="165"/>
      <c r="AJ6253" s="165"/>
      <c r="AL6253" s="165"/>
      <c r="AN6253" s="165"/>
      <c r="AP6253" s="165"/>
      <c r="AR6253" s="165"/>
      <c r="AT6253" s="165"/>
      <c r="AV6253" s="165"/>
      <c r="AX6253" s="165"/>
      <c r="AZ6253" s="165"/>
      <c r="BB6253" s="165"/>
    </row>
    <row r="6254" spans="1:54" s="174" customFormat="1" ht="18.399999999999999" customHeight="1" x14ac:dyDescent="0.3">
      <c r="A6254" s="182"/>
      <c r="B6254" s="160"/>
      <c r="C6254" s="64"/>
      <c r="D6254" s="161"/>
      <c r="E6254" s="161"/>
      <c r="N6254" s="165"/>
      <c r="P6254" s="165"/>
      <c r="R6254" s="165"/>
      <c r="T6254" s="165"/>
      <c r="V6254" s="165"/>
      <c r="X6254" s="165"/>
      <c r="Z6254" s="165"/>
      <c r="AB6254" s="165"/>
      <c r="AD6254" s="165"/>
      <c r="AF6254" s="165"/>
      <c r="AH6254" s="165"/>
      <c r="AJ6254" s="165"/>
      <c r="AL6254" s="165"/>
      <c r="AN6254" s="165"/>
      <c r="AP6254" s="165"/>
      <c r="AR6254" s="165"/>
      <c r="AT6254" s="165"/>
      <c r="AV6254" s="165"/>
      <c r="AX6254" s="165"/>
      <c r="AZ6254" s="165"/>
      <c r="BB6254" s="165"/>
    </row>
    <row r="6255" spans="1:54" s="174" customFormat="1" ht="18.399999999999999" customHeight="1" x14ac:dyDescent="0.3">
      <c r="A6255" s="182"/>
      <c r="B6255" s="160"/>
      <c r="C6255" s="64"/>
      <c r="D6255" s="161"/>
      <c r="E6255" s="161"/>
      <c r="F6255" s="165"/>
      <c r="H6255" s="165"/>
      <c r="J6255" s="165"/>
      <c r="L6255" s="165"/>
      <c r="N6255" s="165"/>
      <c r="P6255" s="165"/>
      <c r="R6255" s="165"/>
      <c r="T6255" s="165"/>
      <c r="V6255" s="165"/>
      <c r="X6255" s="165"/>
      <c r="Z6255" s="165"/>
      <c r="AB6255" s="165"/>
      <c r="AD6255" s="165"/>
      <c r="AF6255" s="165"/>
      <c r="AH6255" s="165"/>
      <c r="AJ6255" s="165"/>
      <c r="AL6255" s="165"/>
      <c r="AN6255" s="165"/>
      <c r="AP6255" s="165"/>
      <c r="AR6255" s="165"/>
      <c r="AT6255" s="165"/>
      <c r="AV6255" s="165"/>
      <c r="AX6255" s="165"/>
      <c r="AZ6255" s="165"/>
      <c r="BB6255" s="165"/>
    </row>
    <row r="6256" spans="1:54" s="174" customFormat="1" ht="18.399999999999999" customHeight="1" x14ac:dyDescent="0.3">
      <c r="A6256" s="182"/>
      <c r="B6256" s="160"/>
      <c r="C6256" s="64"/>
      <c r="D6256" s="161"/>
      <c r="E6256" s="161"/>
      <c r="H6256" s="165"/>
      <c r="J6256" s="165"/>
      <c r="P6256" s="165"/>
      <c r="R6256" s="165"/>
      <c r="T6256" s="165"/>
      <c r="V6256" s="165"/>
      <c r="X6256" s="165"/>
      <c r="Z6256" s="165"/>
      <c r="AB6256" s="165"/>
      <c r="AD6256" s="165"/>
      <c r="AF6256" s="165"/>
      <c r="AH6256" s="165"/>
      <c r="AJ6256" s="165"/>
      <c r="AL6256" s="165"/>
      <c r="AN6256" s="165"/>
      <c r="AP6256" s="165"/>
      <c r="AR6256" s="165"/>
      <c r="AT6256" s="165"/>
      <c r="AV6256" s="165"/>
      <c r="AX6256" s="165"/>
      <c r="AZ6256" s="165"/>
      <c r="BB6256" s="165"/>
    </row>
    <row r="6257" spans="1:255" s="174" customFormat="1" ht="18.399999999999999" customHeight="1" x14ac:dyDescent="0.3">
      <c r="A6257" s="182"/>
      <c r="B6257" s="161"/>
      <c r="C6257" s="89"/>
      <c r="D6257" s="164"/>
      <c r="E6257" s="161"/>
      <c r="H6257" s="165"/>
      <c r="J6257" s="165"/>
      <c r="L6257" s="165"/>
      <c r="N6257" s="165"/>
      <c r="P6257" s="165"/>
      <c r="R6257" s="165"/>
      <c r="T6257" s="165"/>
      <c r="V6257" s="165"/>
      <c r="X6257" s="165"/>
      <c r="Z6257" s="165"/>
      <c r="AB6257" s="165"/>
      <c r="AD6257" s="165"/>
      <c r="AF6257" s="165"/>
      <c r="AH6257" s="165"/>
      <c r="AJ6257" s="165"/>
      <c r="AL6257" s="165"/>
      <c r="AN6257" s="165"/>
      <c r="AP6257" s="165"/>
      <c r="AR6257" s="165"/>
      <c r="AT6257" s="165"/>
      <c r="AV6257" s="165"/>
      <c r="AX6257" s="165"/>
      <c r="AZ6257" s="165"/>
      <c r="BB6257" s="165"/>
    </row>
    <row r="6258" spans="1:255" s="174" customFormat="1" ht="18.399999999999999" customHeight="1" x14ac:dyDescent="0.3">
      <c r="A6258" s="182"/>
      <c r="B6258" s="160"/>
      <c r="C6258" s="64"/>
      <c r="D6258" s="161"/>
      <c r="E6258" s="161"/>
      <c r="R6258" s="165"/>
      <c r="T6258" s="165"/>
      <c r="V6258" s="165"/>
      <c r="X6258" s="165"/>
      <c r="Z6258" s="165"/>
      <c r="AB6258" s="165"/>
      <c r="AD6258" s="165"/>
      <c r="AF6258" s="165"/>
      <c r="AH6258" s="165"/>
      <c r="AJ6258" s="165"/>
      <c r="AL6258" s="165"/>
      <c r="AN6258" s="165"/>
      <c r="AP6258" s="165"/>
      <c r="AR6258" s="165"/>
      <c r="AT6258" s="165"/>
      <c r="AV6258" s="165"/>
      <c r="AX6258" s="165"/>
      <c r="AZ6258" s="165"/>
      <c r="BB6258" s="165"/>
    </row>
    <row r="6259" spans="1:255" s="174" customFormat="1" ht="18.399999999999999" customHeight="1" x14ac:dyDescent="0.3">
      <c r="A6259" s="182"/>
      <c r="B6259" s="160"/>
      <c r="C6259" s="64"/>
      <c r="D6259" s="161"/>
      <c r="E6259" s="161"/>
      <c r="F6259" s="165"/>
      <c r="H6259" s="165"/>
      <c r="J6259" s="165"/>
      <c r="L6259" s="165"/>
      <c r="N6259" s="165"/>
      <c r="P6259" s="165"/>
      <c r="R6259" s="165"/>
      <c r="T6259" s="165"/>
      <c r="V6259" s="165"/>
      <c r="X6259" s="165"/>
      <c r="Z6259" s="165"/>
      <c r="AB6259" s="165"/>
      <c r="AD6259" s="165"/>
      <c r="AF6259" s="165"/>
      <c r="AH6259" s="165"/>
      <c r="AJ6259" s="165"/>
      <c r="AL6259" s="165"/>
      <c r="AN6259" s="165"/>
      <c r="AP6259" s="165"/>
      <c r="AR6259" s="165"/>
      <c r="AT6259" s="165"/>
      <c r="AV6259" s="165"/>
      <c r="AX6259" s="165"/>
      <c r="AZ6259" s="165"/>
      <c r="BB6259" s="165"/>
    </row>
    <row r="6260" spans="1:255" s="174" customFormat="1" ht="18.399999999999999" customHeight="1" x14ac:dyDescent="0.3">
      <c r="A6260" s="182"/>
      <c r="B6260" s="160"/>
      <c r="C6260" s="64"/>
      <c r="D6260" s="161"/>
      <c r="E6260" s="161"/>
      <c r="H6260" s="165"/>
      <c r="J6260" s="165"/>
      <c r="L6260" s="165"/>
      <c r="N6260" s="165"/>
      <c r="P6260" s="165"/>
      <c r="R6260" s="165"/>
      <c r="T6260" s="165"/>
      <c r="V6260" s="165"/>
      <c r="X6260" s="165"/>
      <c r="Z6260" s="165"/>
      <c r="AB6260" s="165"/>
      <c r="AD6260" s="165"/>
      <c r="AF6260" s="165"/>
      <c r="AH6260" s="165"/>
      <c r="AJ6260" s="165"/>
      <c r="AL6260" s="165"/>
      <c r="AN6260" s="165"/>
      <c r="AP6260" s="165"/>
      <c r="AR6260" s="165"/>
      <c r="AT6260" s="165"/>
      <c r="AV6260" s="165"/>
      <c r="AX6260" s="165"/>
      <c r="AZ6260" s="165"/>
      <c r="BB6260" s="165"/>
    </row>
    <row r="6261" spans="1:255" s="174" customFormat="1" ht="18.399999999999999" customHeight="1" x14ac:dyDescent="0.3">
      <c r="A6261" s="182"/>
      <c r="B6261" s="160"/>
      <c r="C6261" s="64"/>
      <c r="D6261" s="161"/>
      <c r="E6261" s="161"/>
      <c r="F6261" s="165"/>
      <c r="H6261" s="165"/>
      <c r="J6261" s="165"/>
      <c r="L6261" s="165"/>
      <c r="N6261" s="165"/>
      <c r="P6261" s="165"/>
      <c r="R6261" s="165"/>
      <c r="T6261" s="165"/>
      <c r="V6261" s="165"/>
      <c r="X6261" s="165"/>
      <c r="Z6261" s="165"/>
      <c r="AB6261" s="165"/>
      <c r="AD6261" s="165"/>
      <c r="AF6261" s="165"/>
      <c r="AH6261" s="165"/>
      <c r="AJ6261" s="165"/>
      <c r="AL6261" s="165"/>
      <c r="AN6261" s="165"/>
      <c r="AP6261" s="165"/>
      <c r="AR6261" s="165"/>
      <c r="AT6261" s="165"/>
      <c r="AV6261" s="165"/>
      <c r="AX6261" s="165"/>
      <c r="AZ6261" s="165"/>
      <c r="BB6261" s="165"/>
    </row>
    <row r="6262" spans="1:255" s="174" customFormat="1" ht="18.399999999999999" customHeight="1" x14ac:dyDescent="0.3">
      <c r="A6262" s="182"/>
      <c r="B6262" s="160"/>
      <c r="C6262" s="64"/>
      <c r="D6262" s="161"/>
      <c r="E6262" s="161"/>
      <c r="F6262" s="165"/>
      <c r="H6262" s="165"/>
      <c r="J6262" s="165"/>
      <c r="L6262" s="165"/>
      <c r="N6262" s="165"/>
      <c r="P6262" s="165"/>
      <c r="R6262" s="165"/>
      <c r="T6262" s="165"/>
      <c r="V6262" s="165"/>
      <c r="X6262" s="165"/>
      <c r="Z6262" s="165"/>
      <c r="AB6262" s="165"/>
      <c r="AD6262" s="165"/>
      <c r="AF6262" s="165"/>
      <c r="AH6262" s="165"/>
      <c r="AJ6262" s="165"/>
      <c r="AL6262" s="165"/>
      <c r="AN6262" s="165"/>
      <c r="AP6262" s="165"/>
      <c r="AR6262" s="165"/>
      <c r="AT6262" s="165"/>
      <c r="AV6262" s="165"/>
      <c r="AX6262" s="165"/>
      <c r="AZ6262" s="165"/>
      <c r="BB6262" s="165"/>
    </row>
    <row r="6263" spans="1:255" s="174" customFormat="1" ht="18.399999999999999" customHeight="1" x14ac:dyDescent="0.3">
      <c r="A6263" s="182"/>
      <c r="B6263" s="160"/>
      <c r="C6263" s="64"/>
      <c r="D6263" s="161"/>
      <c r="E6263" s="161"/>
      <c r="H6263" s="164"/>
      <c r="J6263" s="164"/>
      <c r="L6263" s="164"/>
      <c r="N6263" s="164"/>
      <c r="P6263" s="164"/>
      <c r="R6263" s="164"/>
      <c r="T6263" s="164"/>
      <c r="V6263" s="164"/>
      <c r="X6263" s="164"/>
      <c r="Z6263" s="164"/>
      <c r="AB6263" s="164"/>
      <c r="AD6263" s="164"/>
      <c r="AF6263" s="164"/>
      <c r="AH6263" s="164"/>
      <c r="AJ6263" s="164"/>
      <c r="AL6263" s="164"/>
      <c r="AN6263" s="164"/>
      <c r="AP6263" s="164"/>
      <c r="AR6263" s="164"/>
      <c r="AT6263" s="164"/>
      <c r="AV6263" s="164"/>
      <c r="AX6263" s="164"/>
      <c r="AZ6263" s="164"/>
      <c r="BB6263" s="164"/>
    </row>
    <row r="6264" spans="1:255" s="174" customFormat="1" ht="18.399999999999999" customHeight="1" x14ac:dyDescent="0.3">
      <c r="A6264" s="206"/>
      <c r="B6264" s="161"/>
      <c r="C6264" s="89"/>
      <c r="D6264" s="177"/>
      <c r="E6264" s="161"/>
      <c r="F6264" s="165"/>
      <c r="H6264" s="165"/>
      <c r="J6264" s="165"/>
      <c r="L6264" s="165"/>
      <c r="N6264" s="165"/>
      <c r="P6264" s="165"/>
      <c r="R6264" s="165"/>
      <c r="T6264" s="165"/>
      <c r="V6264" s="165"/>
      <c r="X6264" s="165"/>
      <c r="Z6264" s="165"/>
      <c r="AB6264" s="165"/>
      <c r="AD6264" s="165"/>
      <c r="AF6264" s="165"/>
      <c r="AH6264" s="165"/>
      <c r="AJ6264" s="165"/>
      <c r="AL6264" s="165"/>
      <c r="AN6264" s="165"/>
      <c r="AP6264" s="165"/>
      <c r="AR6264" s="165"/>
      <c r="AT6264" s="165"/>
      <c r="AV6264" s="165"/>
      <c r="AX6264" s="165"/>
      <c r="AZ6264" s="165"/>
      <c r="BB6264" s="165"/>
    </row>
    <row r="6265" spans="1:255" s="174" customFormat="1" ht="18.399999999999999" customHeight="1" x14ac:dyDescent="0.3">
      <c r="A6265" s="206"/>
      <c r="B6265" s="161"/>
      <c r="C6265" s="89"/>
      <c r="D6265" s="177"/>
      <c r="E6265" s="161"/>
      <c r="F6265" s="165"/>
      <c r="H6265" s="165"/>
      <c r="J6265" s="165"/>
      <c r="L6265" s="165"/>
      <c r="N6265" s="165"/>
      <c r="P6265" s="165"/>
      <c r="R6265" s="165"/>
      <c r="T6265" s="165"/>
      <c r="V6265" s="165"/>
      <c r="X6265" s="165"/>
      <c r="Z6265" s="165"/>
      <c r="AB6265" s="165"/>
      <c r="AD6265" s="165"/>
      <c r="AF6265" s="165"/>
      <c r="AH6265" s="165"/>
      <c r="AJ6265" s="165"/>
      <c r="AL6265" s="165"/>
      <c r="AN6265" s="165"/>
      <c r="AP6265" s="165"/>
      <c r="AR6265" s="165"/>
      <c r="AT6265" s="165"/>
      <c r="AV6265" s="165"/>
      <c r="AX6265" s="165"/>
      <c r="AZ6265" s="165"/>
      <c r="BB6265" s="165"/>
      <c r="BD6265" s="161"/>
      <c r="BE6265" s="161"/>
      <c r="BF6265" s="161"/>
      <c r="BG6265" s="161"/>
      <c r="BH6265" s="161"/>
      <c r="BI6265" s="161"/>
      <c r="BJ6265" s="161"/>
      <c r="BK6265" s="161"/>
      <c r="BL6265" s="161"/>
      <c r="BM6265" s="161"/>
      <c r="BN6265" s="161"/>
      <c r="BO6265" s="161"/>
      <c r="BP6265" s="161"/>
      <c r="BQ6265" s="161"/>
      <c r="BR6265" s="161"/>
      <c r="BS6265" s="161"/>
      <c r="BT6265" s="161"/>
      <c r="BU6265" s="161"/>
      <c r="BV6265" s="161"/>
      <c r="BW6265" s="161"/>
      <c r="BX6265" s="161"/>
      <c r="BY6265" s="161"/>
      <c r="BZ6265" s="161"/>
      <c r="CA6265" s="161"/>
      <c r="CB6265" s="161"/>
      <c r="CC6265" s="161"/>
      <c r="CD6265" s="161"/>
      <c r="CE6265" s="161"/>
      <c r="CF6265" s="161"/>
      <c r="CG6265" s="161"/>
      <c r="CH6265" s="161"/>
      <c r="CI6265" s="161"/>
      <c r="CJ6265" s="161"/>
      <c r="CK6265" s="161"/>
      <c r="CL6265" s="161"/>
      <c r="CM6265" s="161"/>
      <c r="CN6265" s="161"/>
      <c r="CO6265" s="161"/>
      <c r="CP6265" s="161"/>
      <c r="CQ6265" s="161"/>
      <c r="CR6265" s="161"/>
      <c r="CS6265" s="161"/>
      <c r="CT6265" s="161"/>
      <c r="CU6265" s="161"/>
      <c r="CV6265" s="161"/>
      <c r="CW6265" s="161"/>
      <c r="CX6265" s="161"/>
      <c r="CY6265" s="161"/>
      <c r="CZ6265" s="161"/>
      <c r="DA6265" s="161"/>
      <c r="DB6265" s="161"/>
      <c r="DC6265" s="161"/>
      <c r="DD6265" s="161"/>
      <c r="DE6265" s="161"/>
      <c r="DF6265" s="161"/>
      <c r="DG6265" s="161"/>
      <c r="DH6265" s="161"/>
      <c r="DI6265" s="161"/>
      <c r="DJ6265" s="161"/>
      <c r="DK6265" s="161"/>
      <c r="DL6265" s="161"/>
      <c r="DM6265" s="161"/>
      <c r="DN6265" s="161"/>
      <c r="DO6265" s="161"/>
      <c r="DP6265" s="161"/>
      <c r="DQ6265" s="161"/>
      <c r="DR6265" s="161"/>
      <c r="DS6265" s="161"/>
      <c r="DT6265" s="161"/>
      <c r="DU6265" s="161"/>
      <c r="DV6265" s="161"/>
      <c r="DW6265" s="161"/>
      <c r="DX6265" s="161"/>
      <c r="DY6265" s="161"/>
      <c r="EB6265" s="161"/>
      <c r="EC6265" s="161"/>
      <c r="ED6265" s="161"/>
      <c r="EE6265" s="161"/>
      <c r="EF6265" s="161"/>
      <c r="EG6265" s="161"/>
      <c r="EH6265" s="161"/>
      <c r="EI6265" s="161"/>
      <c r="EJ6265" s="161"/>
      <c r="EK6265" s="161"/>
      <c r="EL6265" s="161"/>
      <c r="EM6265" s="161"/>
      <c r="EN6265" s="161"/>
      <c r="EO6265" s="161"/>
      <c r="EP6265" s="161"/>
      <c r="EQ6265" s="161"/>
      <c r="ER6265" s="161"/>
      <c r="ES6265" s="161"/>
      <c r="ET6265" s="161"/>
      <c r="EU6265" s="161"/>
      <c r="EV6265" s="161"/>
      <c r="EW6265" s="161"/>
      <c r="EX6265" s="161"/>
      <c r="EY6265" s="161"/>
      <c r="EZ6265" s="161"/>
      <c r="FA6265" s="161"/>
      <c r="FB6265" s="161"/>
      <c r="FC6265" s="161"/>
      <c r="FD6265" s="161"/>
      <c r="FE6265" s="161"/>
      <c r="FF6265" s="161"/>
      <c r="FG6265" s="161"/>
      <c r="FH6265" s="161"/>
      <c r="FI6265" s="161"/>
      <c r="FJ6265" s="161"/>
      <c r="FK6265" s="161"/>
      <c r="FL6265" s="161"/>
      <c r="FM6265" s="161"/>
      <c r="FN6265" s="161"/>
      <c r="FO6265" s="161"/>
      <c r="FP6265" s="161"/>
      <c r="FQ6265" s="161"/>
      <c r="FR6265" s="161"/>
      <c r="FS6265" s="161"/>
      <c r="FT6265" s="161"/>
      <c r="FU6265" s="161"/>
      <c r="FV6265" s="161"/>
      <c r="FW6265" s="161"/>
      <c r="FX6265" s="161"/>
      <c r="FY6265" s="161"/>
      <c r="FZ6265" s="161"/>
      <c r="GA6265" s="161"/>
      <c r="GB6265" s="161"/>
      <c r="GC6265" s="161"/>
      <c r="GD6265" s="161"/>
      <c r="GE6265" s="161"/>
      <c r="GF6265" s="161"/>
      <c r="GG6265" s="161"/>
      <c r="GH6265" s="161"/>
      <c r="GI6265" s="161"/>
      <c r="GJ6265" s="161"/>
      <c r="GK6265" s="161"/>
      <c r="GL6265" s="161"/>
      <c r="GM6265" s="161"/>
      <c r="GN6265" s="161"/>
      <c r="GO6265" s="161"/>
      <c r="GP6265" s="161"/>
      <c r="GQ6265" s="161"/>
      <c r="GR6265" s="161"/>
      <c r="GS6265" s="161"/>
      <c r="GT6265" s="161"/>
      <c r="GU6265" s="161"/>
      <c r="GV6265" s="161"/>
      <c r="GW6265" s="161"/>
      <c r="GX6265" s="161"/>
      <c r="GY6265" s="161"/>
      <c r="GZ6265" s="161"/>
      <c r="HA6265" s="161"/>
      <c r="HB6265" s="161"/>
      <c r="HC6265" s="161"/>
      <c r="HD6265" s="161"/>
      <c r="HE6265" s="161"/>
      <c r="HF6265" s="161"/>
      <c r="HG6265" s="161"/>
      <c r="HH6265" s="161"/>
      <c r="HI6265" s="161"/>
      <c r="HJ6265" s="161"/>
      <c r="HK6265" s="161"/>
      <c r="HL6265" s="161"/>
      <c r="HM6265" s="161"/>
      <c r="HN6265" s="161"/>
      <c r="HO6265" s="161"/>
      <c r="HP6265" s="161"/>
      <c r="HQ6265" s="161"/>
      <c r="HR6265" s="161"/>
      <c r="HS6265" s="161"/>
      <c r="HT6265" s="161"/>
      <c r="HU6265" s="161"/>
      <c r="HV6265" s="161"/>
      <c r="HW6265" s="161"/>
      <c r="HX6265" s="161"/>
      <c r="HY6265" s="161"/>
      <c r="HZ6265" s="161"/>
      <c r="IA6265" s="161"/>
      <c r="IB6265" s="161"/>
      <c r="IC6265" s="161"/>
      <c r="ID6265" s="161"/>
      <c r="IE6265" s="161"/>
      <c r="IF6265" s="161"/>
      <c r="IG6265" s="161"/>
      <c r="IH6265" s="161"/>
      <c r="II6265" s="161"/>
      <c r="IJ6265" s="161"/>
      <c r="IK6265" s="161"/>
      <c r="IL6265" s="161"/>
      <c r="IM6265" s="161"/>
      <c r="IN6265" s="161"/>
      <c r="IO6265" s="161"/>
      <c r="IP6265" s="161"/>
      <c r="IQ6265" s="161"/>
      <c r="IR6265" s="161"/>
      <c r="IS6265" s="161"/>
      <c r="IT6265" s="161"/>
      <c r="IU6265" s="161"/>
    </row>
    <row r="6266" spans="1:255" s="174" customFormat="1" ht="18.399999999999999" customHeight="1" x14ac:dyDescent="0.3">
      <c r="A6266" s="206"/>
      <c r="B6266" s="161"/>
      <c r="C6266" s="89"/>
      <c r="D6266" s="177"/>
      <c r="E6266" s="161"/>
      <c r="AD6266" s="165"/>
      <c r="AF6266" s="165"/>
      <c r="AH6266" s="165"/>
      <c r="AJ6266" s="165"/>
      <c r="AL6266" s="165"/>
      <c r="AN6266" s="165"/>
      <c r="AP6266" s="165"/>
      <c r="AR6266" s="165"/>
      <c r="AT6266" s="165"/>
      <c r="AV6266" s="165"/>
      <c r="AX6266" s="165"/>
      <c r="AZ6266" s="165"/>
      <c r="BB6266" s="165"/>
    </row>
    <row r="6267" spans="1:255" s="174" customFormat="1" ht="18.399999999999999" customHeight="1" x14ac:dyDescent="0.3">
      <c r="A6267" s="206"/>
      <c r="B6267" s="161"/>
      <c r="C6267" s="89"/>
      <c r="D6267" s="177"/>
      <c r="E6267" s="161"/>
      <c r="H6267" s="165"/>
      <c r="J6267" s="165"/>
      <c r="N6267" s="165"/>
      <c r="P6267" s="165"/>
      <c r="R6267" s="165"/>
      <c r="T6267" s="165"/>
      <c r="V6267" s="165"/>
      <c r="X6267" s="165"/>
      <c r="Z6267" s="165"/>
      <c r="AB6267" s="165"/>
      <c r="AD6267" s="165"/>
      <c r="AF6267" s="165"/>
      <c r="AH6267" s="165"/>
      <c r="AJ6267" s="165"/>
      <c r="AL6267" s="165"/>
      <c r="AN6267" s="165"/>
      <c r="AP6267" s="165"/>
      <c r="AR6267" s="165"/>
      <c r="AT6267" s="165"/>
      <c r="AV6267" s="165"/>
      <c r="AX6267" s="165"/>
      <c r="AZ6267" s="165"/>
      <c r="BB6267" s="165"/>
    </row>
    <row r="6268" spans="1:255" s="174" customFormat="1" ht="18.399999999999999" customHeight="1" x14ac:dyDescent="0.3">
      <c r="A6268" s="206"/>
      <c r="B6268" s="161"/>
      <c r="C6268" s="89"/>
      <c r="D6268" s="177"/>
      <c r="E6268" s="161"/>
      <c r="H6268" s="165"/>
      <c r="J6268" s="165"/>
      <c r="L6268" s="165"/>
      <c r="N6268" s="165"/>
      <c r="P6268" s="165"/>
      <c r="R6268" s="165"/>
      <c r="T6268" s="165"/>
      <c r="V6268" s="165"/>
      <c r="X6268" s="165"/>
      <c r="Z6268" s="165"/>
      <c r="AB6268" s="165"/>
      <c r="AD6268" s="165"/>
      <c r="AF6268" s="165"/>
      <c r="AH6268" s="165"/>
      <c r="AJ6268" s="165"/>
      <c r="AL6268" s="165"/>
      <c r="AN6268" s="165"/>
      <c r="AP6268" s="165"/>
      <c r="AR6268" s="165"/>
      <c r="AT6268" s="165"/>
      <c r="AV6268" s="165"/>
      <c r="AX6268" s="165"/>
      <c r="AZ6268" s="165"/>
      <c r="BB6268" s="165"/>
    </row>
    <row r="6269" spans="1:255" s="174" customFormat="1" ht="18.399999999999999" customHeight="1" x14ac:dyDescent="0.3">
      <c r="A6269" s="206"/>
      <c r="B6269" s="161"/>
      <c r="C6269" s="89"/>
      <c r="D6269" s="177"/>
      <c r="E6269" s="161"/>
      <c r="H6269" s="165"/>
      <c r="J6269" s="165"/>
      <c r="L6269" s="165"/>
      <c r="N6269" s="165"/>
      <c r="P6269" s="165"/>
      <c r="R6269" s="165"/>
      <c r="T6269" s="165"/>
      <c r="V6269" s="165"/>
      <c r="X6269" s="165"/>
      <c r="Z6269" s="165"/>
      <c r="AB6269" s="165"/>
      <c r="AD6269" s="165"/>
      <c r="AF6269" s="165"/>
      <c r="AH6269" s="165"/>
      <c r="AJ6269" s="165"/>
      <c r="AL6269" s="165"/>
      <c r="AN6269" s="165"/>
      <c r="AP6269" s="165"/>
      <c r="AR6269" s="165"/>
      <c r="AT6269" s="165"/>
      <c r="AV6269" s="165"/>
      <c r="AX6269" s="165"/>
      <c r="AZ6269" s="165"/>
      <c r="BB6269" s="165"/>
    </row>
    <row r="6270" spans="1:255" s="174" customFormat="1" ht="18.399999999999999" customHeight="1" x14ac:dyDescent="0.3">
      <c r="A6270" s="206"/>
      <c r="B6270" s="161"/>
      <c r="C6270" s="89"/>
      <c r="D6270" s="177"/>
      <c r="E6270" s="161"/>
      <c r="H6270" s="165"/>
      <c r="J6270" s="165"/>
      <c r="L6270" s="165"/>
      <c r="N6270" s="165"/>
      <c r="P6270" s="165"/>
      <c r="R6270" s="165"/>
      <c r="T6270" s="165"/>
      <c r="V6270" s="165"/>
      <c r="X6270" s="165"/>
      <c r="Z6270" s="165"/>
      <c r="AB6270" s="165"/>
      <c r="AD6270" s="165"/>
      <c r="AF6270" s="165"/>
      <c r="AH6270" s="165"/>
      <c r="AJ6270" s="165"/>
      <c r="AL6270" s="165"/>
      <c r="AN6270" s="165"/>
      <c r="AP6270" s="165"/>
      <c r="AR6270" s="165"/>
      <c r="AT6270" s="165"/>
      <c r="AV6270" s="165"/>
      <c r="AX6270" s="165"/>
      <c r="AZ6270" s="165"/>
      <c r="BB6270" s="165"/>
    </row>
    <row r="6271" spans="1:255" s="174" customFormat="1" ht="18.399999999999999" customHeight="1" x14ac:dyDescent="0.3">
      <c r="A6271" s="206"/>
      <c r="B6271" s="161"/>
      <c r="C6271" s="89"/>
      <c r="D6271" s="177"/>
      <c r="E6271" s="161"/>
      <c r="H6271" s="165"/>
      <c r="J6271" s="165"/>
      <c r="L6271" s="165"/>
      <c r="N6271" s="165"/>
      <c r="P6271" s="165"/>
      <c r="R6271" s="165"/>
      <c r="T6271" s="165"/>
      <c r="V6271" s="165"/>
      <c r="X6271" s="165"/>
      <c r="Z6271" s="165"/>
      <c r="AB6271" s="165"/>
      <c r="AD6271" s="165"/>
      <c r="AF6271" s="165"/>
      <c r="AH6271" s="165"/>
      <c r="AJ6271" s="165"/>
      <c r="AL6271" s="165"/>
      <c r="AN6271" s="165"/>
      <c r="AP6271" s="165"/>
      <c r="AR6271" s="165"/>
      <c r="AT6271" s="165"/>
      <c r="AV6271" s="165"/>
      <c r="AX6271" s="165"/>
      <c r="AZ6271" s="165"/>
      <c r="BB6271" s="165"/>
    </row>
    <row r="6272" spans="1:255" s="174" customFormat="1" ht="18.399999999999999" customHeight="1" x14ac:dyDescent="0.3">
      <c r="A6272" s="206"/>
      <c r="B6272" s="161"/>
      <c r="C6272" s="89"/>
      <c r="D6272" s="177"/>
      <c r="E6272" s="161"/>
      <c r="H6272" s="165"/>
      <c r="J6272" s="165"/>
      <c r="L6272" s="165"/>
      <c r="N6272" s="165"/>
      <c r="P6272" s="165"/>
      <c r="R6272" s="165"/>
      <c r="T6272" s="165"/>
      <c r="V6272" s="165"/>
      <c r="X6272" s="165"/>
      <c r="Z6272" s="165"/>
      <c r="AB6272" s="165"/>
      <c r="AD6272" s="165"/>
      <c r="AF6272" s="165"/>
      <c r="AH6272" s="165"/>
      <c r="AJ6272" s="165"/>
      <c r="AL6272" s="165"/>
      <c r="AN6272" s="165"/>
      <c r="AP6272" s="165"/>
      <c r="AR6272" s="165"/>
      <c r="AT6272" s="165"/>
      <c r="AV6272" s="165"/>
      <c r="AX6272" s="165"/>
      <c r="AZ6272" s="165"/>
      <c r="BB6272" s="165"/>
    </row>
    <row r="6273" spans="1:54" s="174" customFormat="1" ht="18.399999999999999" customHeight="1" x14ac:dyDescent="0.3">
      <c r="A6273" s="206"/>
      <c r="B6273" s="161"/>
      <c r="C6273" s="89"/>
      <c r="D6273" s="177"/>
      <c r="E6273" s="161"/>
      <c r="H6273" s="165"/>
      <c r="J6273" s="165"/>
      <c r="L6273" s="165"/>
      <c r="N6273" s="165"/>
      <c r="P6273" s="165"/>
      <c r="R6273" s="165"/>
      <c r="T6273" s="165"/>
      <c r="V6273" s="165"/>
      <c r="X6273" s="165"/>
      <c r="Z6273" s="165"/>
      <c r="AB6273" s="165"/>
      <c r="AD6273" s="165"/>
      <c r="AF6273" s="165"/>
      <c r="AH6273" s="165"/>
      <c r="AJ6273" s="165"/>
      <c r="AL6273" s="165"/>
      <c r="AN6273" s="165"/>
      <c r="AP6273" s="165"/>
      <c r="AR6273" s="165"/>
      <c r="AT6273" s="165"/>
      <c r="AV6273" s="165"/>
      <c r="AX6273" s="165"/>
      <c r="AZ6273" s="165"/>
      <c r="BB6273" s="165"/>
    </row>
    <row r="6274" spans="1:54" s="174" customFormat="1" ht="18.399999999999999" customHeight="1" x14ac:dyDescent="0.3">
      <c r="A6274" s="206"/>
      <c r="B6274" s="161"/>
      <c r="C6274" s="89"/>
      <c r="D6274" s="177"/>
      <c r="E6274" s="161"/>
      <c r="H6274" s="165"/>
      <c r="J6274" s="165"/>
      <c r="L6274" s="165"/>
      <c r="N6274" s="165"/>
      <c r="P6274" s="165"/>
      <c r="R6274" s="165"/>
      <c r="T6274" s="165"/>
      <c r="V6274" s="165"/>
      <c r="X6274" s="165"/>
      <c r="Z6274" s="165"/>
      <c r="AB6274" s="165"/>
      <c r="AD6274" s="165"/>
      <c r="AF6274" s="165"/>
      <c r="AH6274" s="165"/>
      <c r="AJ6274" s="165"/>
      <c r="AL6274" s="165"/>
      <c r="AN6274" s="165"/>
      <c r="AP6274" s="165"/>
      <c r="AR6274" s="165"/>
      <c r="AT6274" s="165"/>
      <c r="AV6274" s="165"/>
      <c r="AX6274" s="165"/>
      <c r="AZ6274" s="165"/>
      <c r="BB6274" s="165"/>
    </row>
    <row r="6275" spans="1:54" s="174" customFormat="1" ht="18.399999999999999" customHeight="1" x14ac:dyDescent="0.3">
      <c r="A6275" s="206"/>
      <c r="B6275" s="161"/>
      <c r="C6275" s="89"/>
      <c r="D6275" s="177"/>
      <c r="E6275" s="161"/>
      <c r="H6275" s="165"/>
      <c r="J6275" s="165"/>
      <c r="L6275" s="165"/>
      <c r="N6275" s="165"/>
      <c r="P6275" s="165"/>
      <c r="R6275" s="165"/>
      <c r="T6275" s="165"/>
      <c r="V6275" s="165"/>
      <c r="X6275" s="165"/>
      <c r="Z6275" s="165"/>
      <c r="AB6275" s="165"/>
      <c r="AD6275" s="165"/>
      <c r="AF6275" s="165"/>
      <c r="AH6275" s="165"/>
      <c r="AJ6275" s="165"/>
      <c r="AL6275" s="165"/>
      <c r="AN6275" s="165"/>
      <c r="AP6275" s="165"/>
      <c r="AR6275" s="165"/>
      <c r="AT6275" s="165"/>
      <c r="AV6275" s="165"/>
      <c r="AX6275" s="165"/>
      <c r="AZ6275" s="165"/>
      <c r="BB6275" s="165"/>
    </row>
    <row r="6276" spans="1:54" s="174" customFormat="1" ht="18.399999999999999" customHeight="1" x14ac:dyDescent="0.3">
      <c r="A6276" s="206"/>
      <c r="B6276" s="161"/>
      <c r="C6276" s="89"/>
      <c r="D6276" s="177"/>
      <c r="E6276" s="161"/>
      <c r="H6276" s="165"/>
      <c r="J6276" s="165"/>
      <c r="L6276" s="165"/>
      <c r="N6276" s="165"/>
      <c r="P6276" s="165"/>
      <c r="R6276" s="165"/>
      <c r="T6276" s="165"/>
      <c r="V6276" s="165"/>
      <c r="X6276" s="165"/>
      <c r="Z6276" s="165"/>
      <c r="AB6276" s="165"/>
      <c r="AD6276" s="165"/>
      <c r="AF6276" s="165"/>
      <c r="AH6276" s="165"/>
      <c r="AJ6276" s="165"/>
      <c r="AL6276" s="165"/>
      <c r="AN6276" s="165"/>
      <c r="AP6276" s="165"/>
      <c r="AR6276" s="165"/>
      <c r="AT6276" s="165"/>
      <c r="AV6276" s="165"/>
      <c r="AX6276" s="165"/>
      <c r="AZ6276" s="165"/>
      <c r="BB6276" s="165"/>
    </row>
    <row r="6277" spans="1:54" s="174" customFormat="1" ht="18.399999999999999" customHeight="1" x14ac:dyDescent="0.3">
      <c r="A6277" s="206"/>
      <c r="B6277" s="161"/>
      <c r="C6277" s="89"/>
      <c r="D6277" s="177"/>
      <c r="E6277" s="161"/>
      <c r="AD6277" s="165"/>
      <c r="AF6277" s="165"/>
      <c r="AH6277" s="165"/>
      <c r="AJ6277" s="165"/>
      <c r="AL6277" s="165"/>
      <c r="AN6277" s="165"/>
      <c r="AP6277" s="165"/>
      <c r="AR6277" s="165"/>
      <c r="AT6277" s="165"/>
      <c r="AV6277" s="165"/>
      <c r="AX6277" s="165"/>
      <c r="AZ6277" s="165"/>
      <c r="BB6277" s="165"/>
    </row>
    <row r="6278" spans="1:54" s="174" customFormat="1" ht="18.399999999999999" customHeight="1" x14ac:dyDescent="0.3">
      <c r="A6278" s="206"/>
      <c r="B6278" s="161"/>
      <c r="C6278" s="89"/>
      <c r="D6278" s="177"/>
      <c r="E6278" s="161"/>
      <c r="AN6278" s="165"/>
      <c r="AP6278" s="165"/>
      <c r="AR6278" s="165"/>
      <c r="AT6278" s="165"/>
      <c r="AV6278" s="165"/>
      <c r="AX6278" s="165"/>
      <c r="AZ6278" s="165"/>
      <c r="BB6278" s="165"/>
    </row>
    <row r="6279" spans="1:54" s="174" customFormat="1" ht="18.399999999999999" customHeight="1" x14ac:dyDescent="0.3">
      <c r="A6279" s="182"/>
      <c r="B6279" s="160"/>
      <c r="C6279" s="64"/>
      <c r="D6279" s="161"/>
      <c r="E6279" s="161"/>
      <c r="T6279" s="165"/>
      <c r="V6279" s="165"/>
      <c r="X6279" s="165"/>
      <c r="Z6279" s="165"/>
      <c r="AB6279" s="165"/>
      <c r="AD6279" s="165"/>
      <c r="AF6279" s="165"/>
      <c r="AH6279" s="165"/>
      <c r="AJ6279" s="165"/>
      <c r="AL6279" s="165"/>
      <c r="AN6279" s="165"/>
      <c r="AP6279" s="165"/>
      <c r="AR6279" s="165"/>
      <c r="AT6279" s="165"/>
      <c r="AV6279" s="165"/>
      <c r="AX6279" s="165"/>
      <c r="AZ6279" s="165"/>
      <c r="BB6279" s="165"/>
    </row>
    <row r="6280" spans="1:54" s="174" customFormat="1" ht="18.399999999999999" customHeight="1" x14ac:dyDescent="0.3">
      <c r="A6280" s="182"/>
      <c r="B6280" s="160"/>
      <c r="C6280" s="64"/>
      <c r="D6280" s="161"/>
      <c r="E6280" s="161"/>
      <c r="V6280" s="165"/>
      <c r="X6280" s="165"/>
      <c r="Z6280" s="165"/>
      <c r="AB6280" s="165"/>
      <c r="AD6280" s="165"/>
      <c r="AF6280" s="165"/>
      <c r="AH6280" s="165"/>
      <c r="AJ6280" s="165"/>
      <c r="AL6280" s="165"/>
      <c r="AN6280" s="165"/>
      <c r="AP6280" s="165"/>
      <c r="AR6280" s="165"/>
      <c r="AT6280" s="165"/>
      <c r="AV6280" s="165"/>
      <c r="AX6280" s="165"/>
      <c r="AZ6280" s="165"/>
      <c r="BB6280" s="165"/>
    </row>
    <row r="6281" spans="1:54" s="174" customFormat="1" ht="18.399999999999999" customHeight="1" x14ac:dyDescent="0.3">
      <c r="A6281" s="200"/>
      <c r="B6281" s="173"/>
      <c r="C6281" s="67"/>
      <c r="D6281" s="161"/>
      <c r="E6281" s="161"/>
      <c r="T6281" s="165"/>
      <c r="V6281" s="165"/>
      <c r="X6281" s="165"/>
      <c r="Z6281" s="165"/>
      <c r="AB6281" s="165"/>
      <c r="AD6281" s="165"/>
      <c r="AF6281" s="165"/>
      <c r="AH6281" s="165"/>
      <c r="AJ6281" s="165"/>
      <c r="AL6281" s="165"/>
      <c r="AN6281" s="165"/>
      <c r="AP6281" s="165"/>
      <c r="AR6281" s="165"/>
      <c r="AT6281" s="165"/>
      <c r="AV6281" s="165"/>
      <c r="AX6281" s="165"/>
      <c r="AZ6281" s="165"/>
      <c r="BB6281" s="165"/>
    </row>
    <row r="6282" spans="1:54" s="174" customFormat="1" ht="18.399999999999999" customHeight="1" x14ac:dyDescent="0.3">
      <c r="A6282" s="200"/>
      <c r="B6282" s="173"/>
      <c r="C6282" s="67"/>
      <c r="D6282" s="161"/>
      <c r="E6282" s="161"/>
      <c r="T6282" s="165"/>
      <c r="V6282" s="165"/>
      <c r="X6282" s="165"/>
      <c r="Z6282" s="165"/>
      <c r="AB6282" s="165"/>
      <c r="AD6282" s="165"/>
      <c r="AF6282" s="165"/>
      <c r="AH6282" s="165"/>
      <c r="AJ6282" s="165"/>
      <c r="AL6282" s="165"/>
      <c r="AN6282" s="165"/>
      <c r="AP6282" s="165"/>
      <c r="AR6282" s="165"/>
      <c r="AT6282" s="165"/>
      <c r="AV6282" s="165"/>
      <c r="AX6282" s="165"/>
      <c r="AZ6282" s="165"/>
      <c r="BB6282" s="165"/>
    </row>
    <row r="6283" spans="1:54" s="174" customFormat="1" ht="18.399999999999999" customHeight="1" x14ac:dyDescent="0.3">
      <c r="A6283" s="200"/>
      <c r="B6283" s="173"/>
      <c r="C6283" s="67"/>
      <c r="D6283" s="161"/>
      <c r="E6283" s="161"/>
      <c r="AR6283" s="165"/>
      <c r="AT6283" s="165"/>
      <c r="AV6283" s="165"/>
      <c r="AX6283" s="165"/>
      <c r="AZ6283" s="165"/>
      <c r="BB6283" s="165"/>
    </row>
    <row r="6284" spans="1:54" s="174" customFormat="1" ht="18.399999999999999" customHeight="1" x14ac:dyDescent="0.3">
      <c r="A6284" s="200"/>
      <c r="B6284" s="173"/>
      <c r="C6284" s="67"/>
      <c r="D6284" s="161"/>
      <c r="E6284" s="161"/>
      <c r="X6284" s="165"/>
      <c r="Z6284" s="165"/>
      <c r="AB6284" s="165"/>
      <c r="AD6284" s="165"/>
      <c r="AF6284" s="165"/>
      <c r="AH6284" s="165"/>
      <c r="AJ6284" s="165"/>
      <c r="AL6284" s="165"/>
      <c r="AN6284" s="165"/>
      <c r="AP6284" s="165"/>
      <c r="AR6284" s="165"/>
      <c r="AT6284" s="165"/>
      <c r="AV6284" s="165"/>
      <c r="AX6284" s="165"/>
      <c r="AZ6284" s="165"/>
      <c r="BB6284" s="165"/>
    </row>
    <row r="6285" spans="1:54" s="174" customFormat="1" ht="18.399999999999999" customHeight="1" x14ac:dyDescent="0.3">
      <c r="A6285" s="182"/>
      <c r="B6285" s="160"/>
      <c r="C6285" s="64"/>
      <c r="D6285" s="161"/>
      <c r="E6285" s="161"/>
      <c r="Z6285" s="165"/>
      <c r="AB6285" s="165"/>
      <c r="AD6285" s="165"/>
      <c r="AF6285" s="165"/>
      <c r="AH6285" s="165"/>
      <c r="AJ6285" s="165"/>
      <c r="AL6285" s="165"/>
      <c r="AN6285" s="165"/>
      <c r="AP6285" s="165"/>
      <c r="AR6285" s="165"/>
      <c r="AT6285" s="165"/>
      <c r="AV6285" s="165"/>
      <c r="AX6285" s="165"/>
      <c r="AZ6285" s="165"/>
      <c r="BB6285" s="165"/>
    </row>
    <row r="6286" spans="1:54" s="174" customFormat="1" ht="18.399999999999999" customHeight="1" x14ac:dyDescent="0.3">
      <c r="A6286" s="206"/>
      <c r="B6286" s="161"/>
      <c r="C6286" s="89"/>
      <c r="D6286" s="177"/>
      <c r="E6286" s="161"/>
      <c r="P6286" s="165"/>
      <c r="R6286" s="165"/>
      <c r="T6286" s="165"/>
      <c r="V6286" s="165"/>
      <c r="X6286" s="165"/>
      <c r="Z6286" s="165"/>
      <c r="AB6286" s="165"/>
      <c r="AD6286" s="165"/>
      <c r="AF6286" s="165"/>
      <c r="AH6286" s="165"/>
      <c r="AJ6286" s="165"/>
      <c r="AL6286" s="165"/>
      <c r="AN6286" s="165"/>
      <c r="AP6286" s="165"/>
      <c r="AR6286" s="165"/>
      <c r="AT6286" s="165"/>
      <c r="AV6286" s="165"/>
      <c r="AX6286" s="165"/>
      <c r="AZ6286" s="165"/>
      <c r="BB6286" s="165"/>
    </row>
    <row r="6287" spans="1:54" s="174" customFormat="1" ht="18.399999999999999" customHeight="1" x14ac:dyDescent="0.3">
      <c r="A6287" s="182"/>
      <c r="B6287" s="160"/>
      <c r="C6287" s="64"/>
      <c r="D6287" s="161"/>
      <c r="E6287" s="161"/>
      <c r="J6287" s="164"/>
      <c r="L6287" s="164"/>
      <c r="N6287" s="164"/>
      <c r="P6287" s="164"/>
      <c r="R6287" s="164"/>
      <c r="T6287" s="164"/>
      <c r="V6287" s="164"/>
      <c r="X6287" s="164"/>
      <c r="Z6287" s="164"/>
      <c r="AB6287" s="164"/>
      <c r="AD6287" s="164"/>
      <c r="AF6287" s="164"/>
      <c r="AH6287" s="164"/>
      <c r="AJ6287" s="164"/>
      <c r="AL6287" s="164"/>
      <c r="AN6287" s="164"/>
      <c r="AP6287" s="164"/>
      <c r="AR6287" s="164"/>
      <c r="AT6287" s="164"/>
      <c r="AV6287" s="164"/>
      <c r="AX6287" s="164"/>
      <c r="AZ6287" s="164"/>
      <c r="BB6287" s="164"/>
    </row>
    <row r="6288" spans="1:54" s="174" customFormat="1" ht="18.399999999999999" customHeight="1" x14ac:dyDescent="0.3">
      <c r="A6288" s="182"/>
      <c r="B6288" s="160"/>
      <c r="C6288" s="64"/>
      <c r="D6288" s="161"/>
      <c r="E6288" s="161"/>
      <c r="H6288" s="164"/>
      <c r="J6288" s="164"/>
      <c r="L6288" s="164"/>
      <c r="N6288" s="164"/>
      <c r="P6288" s="164"/>
      <c r="R6288" s="164"/>
      <c r="T6288" s="164"/>
      <c r="V6288" s="164"/>
      <c r="X6288" s="164"/>
      <c r="Z6288" s="164"/>
      <c r="AB6288" s="164"/>
      <c r="AD6288" s="164"/>
      <c r="AF6288" s="164"/>
      <c r="AH6288" s="164"/>
      <c r="AJ6288" s="164"/>
      <c r="AL6288" s="164"/>
      <c r="AN6288" s="164"/>
      <c r="AP6288" s="164"/>
      <c r="AR6288" s="164"/>
      <c r="AT6288" s="164"/>
      <c r="AV6288" s="164"/>
      <c r="AX6288" s="164"/>
      <c r="AZ6288" s="164"/>
      <c r="BB6288" s="164"/>
    </row>
    <row r="6289" spans="1:54" s="174" customFormat="1" ht="18.399999999999999" customHeight="1" x14ac:dyDescent="0.3">
      <c r="A6289" s="206"/>
      <c r="B6289" s="161"/>
      <c r="C6289" s="89"/>
      <c r="D6289" s="177"/>
      <c r="E6289" s="161"/>
      <c r="F6289" s="165"/>
      <c r="H6289" s="165"/>
      <c r="J6289" s="165"/>
      <c r="L6289" s="165"/>
      <c r="N6289" s="165"/>
      <c r="P6289" s="165"/>
      <c r="R6289" s="165"/>
      <c r="T6289" s="165"/>
      <c r="V6289" s="165"/>
      <c r="X6289" s="165"/>
      <c r="Z6289" s="165"/>
      <c r="AB6289" s="165"/>
      <c r="AD6289" s="165"/>
      <c r="AF6289" s="165"/>
      <c r="AH6289" s="165"/>
      <c r="AJ6289" s="165"/>
      <c r="AL6289" s="165"/>
      <c r="AN6289" s="165"/>
      <c r="AP6289" s="165"/>
      <c r="AR6289" s="165"/>
      <c r="AT6289" s="165"/>
      <c r="AV6289" s="165"/>
      <c r="AX6289" s="165"/>
      <c r="AZ6289" s="165"/>
      <c r="BB6289" s="165"/>
    </row>
    <row r="6290" spans="1:54" s="174" customFormat="1" ht="18.399999999999999" customHeight="1" x14ac:dyDescent="0.3">
      <c r="A6290" s="206"/>
      <c r="B6290" s="161"/>
      <c r="C6290" s="89"/>
      <c r="D6290" s="177"/>
      <c r="E6290" s="161"/>
      <c r="F6290" s="165"/>
      <c r="H6290" s="165"/>
      <c r="J6290" s="165"/>
      <c r="L6290" s="165"/>
      <c r="N6290" s="165"/>
      <c r="P6290" s="165"/>
      <c r="R6290" s="165"/>
      <c r="T6290" s="165"/>
      <c r="V6290" s="165"/>
      <c r="X6290" s="165"/>
      <c r="Z6290" s="165"/>
      <c r="AB6290" s="165"/>
      <c r="AD6290" s="165"/>
      <c r="AF6290" s="165"/>
      <c r="AH6290" s="165"/>
      <c r="AJ6290" s="165"/>
      <c r="AL6290" s="165"/>
      <c r="AN6290" s="165"/>
      <c r="AP6290" s="165"/>
      <c r="AR6290" s="165"/>
      <c r="AT6290" s="165"/>
      <c r="AV6290" s="165"/>
      <c r="AX6290" s="165"/>
      <c r="AZ6290" s="165"/>
      <c r="BB6290" s="165"/>
    </row>
    <row r="6291" spans="1:54" s="174" customFormat="1" ht="18.399999999999999" customHeight="1" x14ac:dyDescent="0.3">
      <c r="A6291" s="206"/>
      <c r="B6291" s="161"/>
      <c r="C6291" s="89"/>
      <c r="D6291" s="177"/>
      <c r="E6291" s="161"/>
      <c r="F6291" s="165"/>
      <c r="H6291" s="165"/>
      <c r="J6291" s="165"/>
      <c r="L6291" s="165"/>
      <c r="N6291" s="165"/>
      <c r="P6291" s="165"/>
      <c r="R6291" s="165"/>
      <c r="T6291" s="165"/>
      <c r="V6291" s="165"/>
      <c r="X6291" s="165"/>
      <c r="Z6291" s="165"/>
      <c r="AB6291" s="165"/>
      <c r="AD6291" s="165"/>
      <c r="AF6291" s="165"/>
      <c r="AH6291" s="165"/>
      <c r="AJ6291" s="165"/>
      <c r="AL6291" s="165"/>
      <c r="AN6291" s="165"/>
      <c r="AP6291" s="165"/>
      <c r="AR6291" s="165"/>
      <c r="AT6291" s="165"/>
      <c r="AV6291" s="165"/>
      <c r="AX6291" s="165"/>
      <c r="AZ6291" s="165"/>
      <c r="BB6291" s="165"/>
    </row>
    <row r="6292" spans="1:54" s="174" customFormat="1" ht="18.399999999999999" customHeight="1" x14ac:dyDescent="0.3">
      <c r="A6292" s="206"/>
      <c r="B6292" s="161"/>
      <c r="C6292" s="89"/>
      <c r="D6292" s="177"/>
      <c r="E6292" s="161"/>
      <c r="F6292" s="165"/>
      <c r="H6292" s="165"/>
      <c r="J6292" s="165"/>
      <c r="L6292" s="165"/>
      <c r="N6292" s="165"/>
      <c r="P6292" s="165"/>
      <c r="R6292" s="165"/>
      <c r="T6292" s="165"/>
      <c r="V6292" s="165"/>
      <c r="X6292" s="165"/>
      <c r="Z6292" s="165"/>
      <c r="AB6292" s="165"/>
      <c r="AD6292" s="165"/>
      <c r="AF6292" s="165"/>
      <c r="AH6292" s="165"/>
      <c r="AJ6292" s="165"/>
      <c r="AL6292" s="165"/>
      <c r="AN6292" s="165"/>
      <c r="AP6292" s="165"/>
      <c r="AR6292" s="165"/>
      <c r="AT6292" s="165"/>
      <c r="AV6292" s="165"/>
      <c r="AX6292" s="165"/>
      <c r="AZ6292" s="165"/>
      <c r="BB6292" s="165"/>
    </row>
    <row r="6293" spans="1:54" s="174" customFormat="1" ht="18.399999999999999" customHeight="1" x14ac:dyDescent="0.3">
      <c r="A6293" s="182"/>
      <c r="B6293" s="161"/>
      <c r="C6293" s="89"/>
      <c r="D6293" s="164"/>
      <c r="E6293" s="161"/>
      <c r="H6293" s="165"/>
      <c r="J6293" s="165"/>
      <c r="L6293" s="165"/>
      <c r="N6293" s="165"/>
      <c r="P6293" s="165"/>
      <c r="R6293" s="165"/>
      <c r="T6293" s="165"/>
      <c r="V6293" s="165"/>
      <c r="X6293" s="165"/>
      <c r="Z6293" s="165"/>
      <c r="AB6293" s="165"/>
      <c r="AD6293" s="165"/>
      <c r="AF6293" s="165"/>
      <c r="AH6293" s="165"/>
      <c r="AJ6293" s="165"/>
      <c r="AL6293" s="165"/>
      <c r="AN6293" s="165"/>
      <c r="AP6293" s="165"/>
      <c r="AR6293" s="165"/>
      <c r="AT6293" s="165"/>
      <c r="AV6293" s="165"/>
      <c r="AX6293" s="165"/>
      <c r="AZ6293" s="165"/>
      <c r="BB6293" s="165"/>
    </row>
    <row r="6294" spans="1:54" s="174" customFormat="1" ht="18.399999999999999" customHeight="1" x14ac:dyDescent="0.3">
      <c r="A6294" s="182"/>
      <c r="B6294" s="160"/>
      <c r="C6294" s="64"/>
      <c r="D6294" s="161"/>
      <c r="E6294" s="161"/>
      <c r="F6294" s="165"/>
      <c r="H6294" s="165"/>
      <c r="J6294" s="165"/>
      <c r="L6294" s="165"/>
      <c r="N6294" s="165"/>
      <c r="P6294" s="165"/>
      <c r="R6294" s="165"/>
      <c r="T6294" s="165"/>
      <c r="V6294" s="165"/>
      <c r="X6294" s="165"/>
      <c r="Z6294" s="165"/>
      <c r="AB6294" s="165"/>
      <c r="AD6294" s="165"/>
      <c r="AF6294" s="165"/>
      <c r="AH6294" s="165"/>
      <c r="AJ6294" s="165"/>
      <c r="AL6294" s="165"/>
      <c r="AN6294" s="165"/>
      <c r="AP6294" s="165"/>
      <c r="AR6294" s="165"/>
      <c r="AT6294" s="165"/>
      <c r="AV6294" s="165"/>
      <c r="AX6294" s="165"/>
      <c r="AZ6294" s="165"/>
      <c r="BB6294" s="165"/>
    </row>
    <row r="6295" spans="1:54" s="174" customFormat="1" ht="18.399999999999999" customHeight="1" x14ac:dyDescent="0.3">
      <c r="A6295" s="182"/>
      <c r="B6295" s="161"/>
      <c r="C6295" s="89"/>
      <c r="D6295" s="177"/>
      <c r="E6295" s="161"/>
      <c r="H6295" s="165"/>
      <c r="J6295" s="165"/>
      <c r="L6295" s="165"/>
      <c r="N6295" s="165"/>
      <c r="P6295" s="165"/>
      <c r="R6295" s="165"/>
      <c r="T6295" s="165"/>
      <c r="V6295" s="165"/>
      <c r="X6295" s="165"/>
      <c r="Z6295" s="165"/>
      <c r="AB6295" s="165"/>
      <c r="AD6295" s="165"/>
      <c r="AF6295" s="165"/>
      <c r="AH6295" s="165"/>
      <c r="AJ6295" s="165"/>
      <c r="AL6295" s="165"/>
      <c r="AN6295" s="165"/>
      <c r="AP6295" s="165"/>
      <c r="AR6295" s="165"/>
      <c r="AT6295" s="165"/>
      <c r="AV6295" s="165"/>
      <c r="AX6295" s="165"/>
      <c r="AZ6295" s="165"/>
      <c r="BB6295" s="165"/>
    </row>
    <row r="6296" spans="1:54" s="174" customFormat="1" ht="18.399999999999999" customHeight="1" x14ac:dyDescent="0.3">
      <c r="A6296" s="182"/>
      <c r="B6296" s="161"/>
      <c r="C6296" s="89"/>
      <c r="D6296" s="177"/>
      <c r="E6296" s="161"/>
      <c r="H6296" s="165"/>
      <c r="J6296" s="165"/>
      <c r="L6296" s="165"/>
      <c r="N6296" s="165"/>
      <c r="P6296" s="165"/>
      <c r="R6296" s="165"/>
      <c r="T6296" s="165"/>
      <c r="V6296" s="165"/>
      <c r="X6296" s="165"/>
      <c r="Z6296" s="165"/>
      <c r="AB6296" s="165"/>
      <c r="AD6296" s="165"/>
      <c r="AF6296" s="165"/>
      <c r="AH6296" s="165"/>
      <c r="AJ6296" s="165"/>
      <c r="AL6296" s="165"/>
      <c r="AN6296" s="165"/>
      <c r="AP6296" s="165"/>
      <c r="AR6296" s="165"/>
      <c r="AT6296" s="165"/>
      <c r="AV6296" s="165"/>
      <c r="AX6296" s="165"/>
      <c r="AZ6296" s="165"/>
      <c r="BB6296" s="165"/>
    </row>
    <row r="6297" spans="1:54" s="174" customFormat="1" ht="18.399999999999999" customHeight="1" x14ac:dyDescent="0.3">
      <c r="A6297" s="182"/>
      <c r="B6297" s="160"/>
      <c r="C6297" s="64"/>
      <c r="D6297" s="161"/>
      <c r="E6297" s="161"/>
      <c r="F6297" s="165"/>
      <c r="H6297" s="165"/>
      <c r="J6297" s="165"/>
      <c r="L6297" s="165"/>
      <c r="N6297" s="165"/>
      <c r="P6297" s="165"/>
      <c r="R6297" s="165"/>
      <c r="T6297" s="165"/>
      <c r="V6297" s="165"/>
      <c r="X6297" s="165"/>
      <c r="Z6297" s="165"/>
      <c r="AB6297" s="165"/>
      <c r="AD6297" s="165"/>
      <c r="AF6297" s="165"/>
      <c r="AH6297" s="165"/>
      <c r="AJ6297" s="165"/>
      <c r="AL6297" s="165"/>
      <c r="AN6297" s="165"/>
      <c r="AP6297" s="165"/>
      <c r="AR6297" s="165"/>
      <c r="AT6297" s="165"/>
      <c r="AV6297" s="165"/>
      <c r="AX6297" s="165"/>
      <c r="AZ6297" s="165"/>
      <c r="BB6297" s="165"/>
    </row>
    <row r="6298" spans="1:54" s="174" customFormat="1" ht="18.399999999999999" customHeight="1" x14ac:dyDescent="0.3">
      <c r="A6298" s="206"/>
      <c r="B6298" s="161"/>
      <c r="C6298" s="89"/>
      <c r="D6298" s="177"/>
      <c r="E6298" s="161"/>
      <c r="H6298" s="165"/>
      <c r="J6298" s="165"/>
      <c r="L6298" s="165"/>
      <c r="N6298" s="165"/>
      <c r="P6298" s="165"/>
      <c r="R6298" s="165"/>
      <c r="T6298" s="165"/>
      <c r="V6298" s="165"/>
      <c r="X6298" s="165"/>
      <c r="Z6298" s="165"/>
      <c r="AB6298" s="165"/>
      <c r="AD6298" s="165"/>
      <c r="AF6298" s="165"/>
      <c r="AH6298" s="165"/>
      <c r="AJ6298" s="165"/>
      <c r="AL6298" s="165"/>
      <c r="AN6298" s="165"/>
      <c r="AP6298" s="165"/>
      <c r="AR6298" s="165"/>
      <c r="AT6298" s="165"/>
      <c r="AV6298" s="165"/>
      <c r="AX6298" s="165"/>
      <c r="AZ6298" s="165"/>
      <c r="BB6298" s="165"/>
    </row>
    <row r="6299" spans="1:54" s="174" customFormat="1" ht="18.399999999999999" customHeight="1" x14ac:dyDescent="0.3">
      <c r="A6299" s="206"/>
      <c r="B6299" s="161"/>
      <c r="C6299" s="89"/>
      <c r="D6299" s="177"/>
      <c r="E6299" s="161"/>
      <c r="J6299" s="165"/>
      <c r="L6299" s="165"/>
      <c r="N6299" s="165"/>
      <c r="P6299" s="165"/>
      <c r="R6299" s="165"/>
      <c r="T6299" s="165"/>
      <c r="V6299" s="165"/>
      <c r="X6299" s="165"/>
      <c r="Z6299" s="165"/>
      <c r="AB6299" s="165"/>
      <c r="AD6299" s="165"/>
      <c r="AF6299" s="165"/>
      <c r="AH6299" s="165"/>
      <c r="AJ6299" s="165"/>
      <c r="AL6299" s="165"/>
      <c r="AN6299" s="165"/>
      <c r="AP6299" s="165"/>
      <c r="AR6299" s="165"/>
      <c r="AT6299" s="165"/>
      <c r="AV6299" s="165"/>
      <c r="AX6299" s="165"/>
      <c r="AZ6299" s="165"/>
      <c r="BB6299" s="165"/>
    </row>
    <row r="6300" spans="1:54" s="174" customFormat="1" ht="18.399999999999999" customHeight="1" x14ac:dyDescent="0.3">
      <c r="A6300" s="182"/>
      <c r="B6300" s="160"/>
      <c r="C6300" s="64"/>
      <c r="D6300" s="161"/>
      <c r="E6300" s="161"/>
      <c r="H6300" s="165"/>
      <c r="J6300" s="165"/>
      <c r="L6300" s="165"/>
      <c r="N6300" s="165"/>
      <c r="P6300" s="165"/>
      <c r="R6300" s="165"/>
      <c r="T6300" s="165"/>
      <c r="V6300" s="165"/>
      <c r="X6300" s="165"/>
      <c r="Z6300" s="165"/>
      <c r="AB6300" s="165"/>
      <c r="AD6300" s="165"/>
      <c r="AF6300" s="165"/>
      <c r="AH6300" s="165"/>
      <c r="AJ6300" s="165"/>
      <c r="AL6300" s="165"/>
      <c r="AN6300" s="165"/>
      <c r="AP6300" s="165"/>
      <c r="AR6300" s="165"/>
      <c r="AT6300" s="165"/>
      <c r="AV6300" s="165"/>
      <c r="AX6300" s="165"/>
      <c r="AZ6300" s="165"/>
      <c r="BB6300" s="165"/>
    </row>
    <row r="6301" spans="1:54" s="174" customFormat="1" ht="18.399999999999999" customHeight="1" x14ac:dyDescent="0.3">
      <c r="A6301" s="182"/>
      <c r="B6301" s="160"/>
      <c r="C6301" s="64"/>
      <c r="D6301" s="161"/>
      <c r="E6301" s="161"/>
      <c r="H6301" s="165"/>
      <c r="J6301" s="165"/>
      <c r="L6301" s="165"/>
      <c r="N6301" s="165"/>
      <c r="P6301" s="165"/>
      <c r="R6301" s="165"/>
      <c r="T6301" s="165"/>
      <c r="V6301" s="165"/>
      <c r="X6301" s="165"/>
      <c r="Z6301" s="165"/>
      <c r="AB6301" s="165"/>
      <c r="AD6301" s="165"/>
      <c r="AF6301" s="165"/>
      <c r="AH6301" s="165"/>
      <c r="AJ6301" s="165"/>
      <c r="AL6301" s="165"/>
      <c r="AN6301" s="165"/>
      <c r="AP6301" s="165"/>
      <c r="AR6301" s="165"/>
      <c r="AT6301" s="165"/>
      <c r="AV6301" s="165"/>
      <c r="AX6301" s="165"/>
      <c r="AZ6301" s="165"/>
      <c r="BB6301" s="165"/>
    </row>
    <row r="6302" spans="1:54" s="174" customFormat="1" ht="18.399999999999999" customHeight="1" x14ac:dyDescent="0.3">
      <c r="A6302" s="182"/>
      <c r="B6302" s="160"/>
      <c r="C6302" s="64"/>
      <c r="D6302" s="161"/>
      <c r="E6302" s="161"/>
      <c r="J6302" s="165"/>
      <c r="L6302" s="165"/>
      <c r="N6302" s="165"/>
      <c r="P6302" s="165"/>
      <c r="R6302" s="165"/>
      <c r="T6302" s="165"/>
      <c r="V6302" s="165"/>
      <c r="X6302" s="165"/>
      <c r="Z6302" s="165"/>
      <c r="AB6302" s="165"/>
      <c r="AD6302" s="165"/>
      <c r="AF6302" s="165"/>
      <c r="AH6302" s="165"/>
      <c r="AJ6302" s="165"/>
      <c r="AL6302" s="165"/>
      <c r="AN6302" s="165"/>
      <c r="AP6302" s="165"/>
      <c r="AR6302" s="165"/>
      <c r="AT6302" s="165"/>
      <c r="AV6302" s="165"/>
      <c r="AX6302" s="165"/>
      <c r="AZ6302" s="165"/>
      <c r="BB6302" s="165"/>
    </row>
    <row r="6303" spans="1:54" s="174" customFormat="1" ht="18.399999999999999" customHeight="1" x14ac:dyDescent="0.3">
      <c r="A6303" s="182"/>
      <c r="B6303" s="160"/>
      <c r="C6303" s="64"/>
      <c r="D6303" s="161"/>
      <c r="E6303" s="161"/>
      <c r="F6303" s="165"/>
      <c r="H6303" s="165"/>
      <c r="J6303" s="165"/>
      <c r="L6303" s="165"/>
      <c r="N6303" s="165"/>
      <c r="P6303" s="165"/>
      <c r="R6303" s="165"/>
      <c r="T6303" s="165"/>
      <c r="V6303" s="165"/>
      <c r="X6303" s="165"/>
      <c r="Z6303" s="165"/>
      <c r="AB6303" s="165"/>
      <c r="AD6303" s="165"/>
      <c r="AF6303" s="165"/>
      <c r="AH6303" s="165"/>
      <c r="AJ6303" s="165"/>
      <c r="AL6303" s="165"/>
      <c r="AN6303" s="165"/>
      <c r="AP6303" s="165"/>
      <c r="AR6303" s="165"/>
      <c r="AT6303" s="165"/>
      <c r="AV6303" s="165"/>
      <c r="AX6303" s="165"/>
      <c r="AZ6303" s="165"/>
      <c r="BB6303" s="165"/>
    </row>
    <row r="6304" spans="1:54" s="174" customFormat="1" ht="18.399999999999999" customHeight="1" x14ac:dyDescent="0.3">
      <c r="A6304" s="182"/>
      <c r="B6304" s="161"/>
      <c r="C6304" s="89"/>
      <c r="D6304" s="164"/>
      <c r="E6304" s="161"/>
      <c r="H6304" s="165"/>
      <c r="J6304" s="165"/>
      <c r="L6304" s="165"/>
      <c r="N6304" s="165"/>
      <c r="P6304" s="165"/>
      <c r="R6304" s="165"/>
      <c r="T6304" s="165"/>
      <c r="V6304" s="165"/>
      <c r="X6304" s="165"/>
      <c r="Z6304" s="165"/>
      <c r="AB6304" s="165"/>
      <c r="AD6304" s="165"/>
      <c r="AF6304" s="165"/>
      <c r="AH6304" s="165"/>
      <c r="AJ6304" s="165"/>
      <c r="AL6304" s="165"/>
      <c r="AN6304" s="165"/>
      <c r="AP6304" s="165"/>
      <c r="AR6304" s="165"/>
      <c r="AT6304" s="165"/>
      <c r="AV6304" s="165"/>
      <c r="AX6304" s="165"/>
      <c r="AZ6304" s="165"/>
      <c r="BB6304" s="165"/>
    </row>
    <row r="6305" spans="1:54" s="174" customFormat="1" ht="18.399999999999999" customHeight="1" x14ac:dyDescent="0.3">
      <c r="A6305" s="206"/>
      <c r="B6305" s="161"/>
      <c r="C6305" s="89"/>
      <c r="D6305" s="177"/>
      <c r="E6305" s="161"/>
      <c r="F6305" s="165"/>
      <c r="H6305" s="165"/>
      <c r="J6305" s="165"/>
      <c r="L6305" s="165"/>
      <c r="N6305" s="165"/>
      <c r="P6305" s="165"/>
      <c r="R6305" s="165"/>
      <c r="T6305" s="165"/>
      <c r="V6305" s="165"/>
      <c r="X6305" s="165"/>
      <c r="Z6305" s="165"/>
      <c r="AB6305" s="165"/>
      <c r="AD6305" s="165"/>
      <c r="AF6305" s="165"/>
      <c r="AH6305" s="165"/>
      <c r="AJ6305" s="165"/>
      <c r="AL6305" s="165"/>
      <c r="AN6305" s="165"/>
      <c r="AP6305" s="165"/>
      <c r="AR6305" s="165"/>
      <c r="AT6305" s="165"/>
      <c r="AV6305" s="165"/>
      <c r="AX6305" s="165"/>
      <c r="AZ6305" s="165"/>
      <c r="BB6305" s="165"/>
    </row>
    <row r="6306" spans="1:54" s="174" customFormat="1" ht="18.399999999999999" customHeight="1" x14ac:dyDescent="0.3">
      <c r="A6306" s="206"/>
      <c r="B6306" s="161"/>
      <c r="C6306" s="89"/>
      <c r="D6306" s="177"/>
      <c r="E6306" s="161"/>
      <c r="H6306" s="165"/>
      <c r="J6306" s="165"/>
      <c r="L6306" s="165"/>
      <c r="N6306" s="165"/>
      <c r="P6306" s="165"/>
      <c r="R6306" s="165"/>
      <c r="T6306" s="165"/>
      <c r="V6306" s="165"/>
      <c r="X6306" s="165"/>
      <c r="Z6306" s="165"/>
      <c r="AB6306" s="165"/>
      <c r="AD6306" s="165"/>
      <c r="AF6306" s="165"/>
      <c r="AH6306" s="165"/>
      <c r="AJ6306" s="165"/>
      <c r="AL6306" s="165"/>
      <c r="AN6306" s="165"/>
      <c r="AP6306" s="165"/>
      <c r="AR6306" s="165"/>
      <c r="AT6306" s="165"/>
      <c r="AV6306" s="165"/>
      <c r="AX6306" s="165"/>
      <c r="AZ6306" s="165"/>
      <c r="BB6306" s="165"/>
    </row>
    <row r="6307" spans="1:54" s="174" customFormat="1" ht="18.399999999999999" customHeight="1" x14ac:dyDescent="0.3">
      <c r="A6307" s="200"/>
      <c r="B6307" s="173"/>
      <c r="C6307" s="67"/>
      <c r="D6307" s="161"/>
      <c r="E6307" s="161"/>
      <c r="H6307" s="165"/>
      <c r="J6307" s="165"/>
      <c r="L6307" s="165"/>
      <c r="N6307" s="165"/>
      <c r="P6307" s="165"/>
      <c r="R6307" s="165"/>
      <c r="T6307" s="165"/>
      <c r="V6307" s="165"/>
      <c r="X6307" s="165"/>
      <c r="Z6307" s="165"/>
      <c r="AB6307" s="165"/>
      <c r="AD6307" s="165"/>
      <c r="AF6307" s="165"/>
      <c r="AH6307" s="165"/>
      <c r="AJ6307" s="165"/>
      <c r="AL6307" s="165"/>
      <c r="AN6307" s="165"/>
      <c r="AP6307" s="165"/>
      <c r="AR6307" s="165"/>
      <c r="AT6307" s="165"/>
      <c r="AV6307" s="165"/>
      <c r="AX6307" s="165"/>
      <c r="AZ6307" s="165"/>
      <c r="BB6307" s="165"/>
    </row>
    <row r="6308" spans="1:54" s="174" customFormat="1" ht="18.399999999999999" customHeight="1" x14ac:dyDescent="0.3">
      <c r="A6308" s="182"/>
      <c r="B6308" s="161"/>
      <c r="C6308" s="89"/>
      <c r="D6308" s="164"/>
      <c r="E6308" s="161"/>
      <c r="H6308" s="165"/>
      <c r="J6308" s="165"/>
      <c r="L6308" s="165"/>
      <c r="N6308" s="165"/>
      <c r="P6308" s="165"/>
      <c r="R6308" s="165"/>
      <c r="T6308" s="165"/>
      <c r="V6308" s="165"/>
      <c r="X6308" s="165"/>
      <c r="Z6308" s="165"/>
      <c r="AB6308" s="165"/>
      <c r="AD6308" s="165"/>
      <c r="AF6308" s="165"/>
      <c r="AH6308" s="165"/>
      <c r="AJ6308" s="165"/>
      <c r="AL6308" s="165"/>
      <c r="AN6308" s="165"/>
      <c r="AP6308" s="165"/>
      <c r="AR6308" s="165"/>
      <c r="AT6308" s="165"/>
      <c r="AV6308" s="165"/>
      <c r="AX6308" s="165"/>
      <c r="AZ6308" s="165"/>
      <c r="BB6308" s="165"/>
    </row>
    <row r="6309" spans="1:54" s="174" customFormat="1" ht="18.399999999999999" customHeight="1" x14ac:dyDescent="0.3">
      <c r="A6309" s="182"/>
      <c r="B6309" s="160"/>
      <c r="C6309" s="64"/>
      <c r="D6309" s="161"/>
      <c r="E6309" s="161"/>
      <c r="L6309" s="165"/>
      <c r="N6309" s="165"/>
      <c r="P6309" s="165"/>
      <c r="R6309" s="165"/>
      <c r="T6309" s="165"/>
      <c r="V6309" s="165"/>
      <c r="X6309" s="165"/>
      <c r="Z6309" s="165"/>
      <c r="AB6309" s="165"/>
      <c r="AD6309" s="165"/>
      <c r="AF6309" s="165"/>
      <c r="AH6309" s="165"/>
      <c r="AJ6309" s="165"/>
      <c r="AL6309" s="165"/>
      <c r="AN6309" s="165"/>
      <c r="AP6309" s="165"/>
      <c r="AR6309" s="165"/>
      <c r="AT6309" s="165"/>
      <c r="AV6309" s="165"/>
      <c r="AX6309" s="165"/>
      <c r="AZ6309" s="165"/>
      <c r="BB6309" s="165"/>
    </row>
    <row r="6310" spans="1:54" s="174" customFormat="1" ht="18.399999999999999" customHeight="1" x14ac:dyDescent="0.3">
      <c r="A6310" s="182"/>
      <c r="B6310" s="160"/>
      <c r="C6310" s="64"/>
      <c r="D6310" s="161"/>
      <c r="E6310" s="161"/>
      <c r="H6310" s="165"/>
      <c r="J6310" s="165"/>
      <c r="L6310" s="165"/>
      <c r="N6310" s="165"/>
      <c r="P6310" s="165"/>
      <c r="R6310" s="165"/>
      <c r="T6310" s="165"/>
      <c r="V6310" s="165"/>
      <c r="X6310" s="165"/>
      <c r="Z6310" s="165"/>
      <c r="AB6310" s="165"/>
      <c r="AD6310" s="165"/>
      <c r="AF6310" s="165"/>
      <c r="AH6310" s="165"/>
      <c r="AJ6310" s="165"/>
      <c r="AL6310" s="165"/>
      <c r="AN6310" s="165"/>
      <c r="AP6310" s="165"/>
      <c r="AR6310" s="165"/>
      <c r="AT6310" s="165"/>
      <c r="AV6310" s="165"/>
      <c r="AX6310" s="165"/>
      <c r="AZ6310" s="165"/>
      <c r="BB6310" s="165"/>
    </row>
    <row r="6311" spans="1:54" s="174" customFormat="1" ht="18.399999999999999" customHeight="1" x14ac:dyDescent="0.3">
      <c r="A6311" s="182"/>
      <c r="B6311" s="160"/>
      <c r="C6311" s="64"/>
      <c r="D6311" s="161"/>
      <c r="E6311" s="161"/>
      <c r="H6311" s="165"/>
      <c r="J6311" s="165"/>
      <c r="L6311" s="165"/>
      <c r="N6311" s="165"/>
      <c r="P6311" s="165"/>
      <c r="R6311" s="165"/>
      <c r="T6311" s="165"/>
      <c r="V6311" s="165"/>
      <c r="X6311" s="165"/>
      <c r="Z6311" s="165"/>
      <c r="AB6311" s="165"/>
      <c r="AD6311" s="165"/>
      <c r="AF6311" s="165"/>
      <c r="AH6311" s="165"/>
      <c r="AJ6311" s="165"/>
      <c r="AL6311" s="165"/>
      <c r="AN6311" s="165"/>
      <c r="AP6311" s="165"/>
      <c r="AR6311" s="165"/>
      <c r="AT6311" s="165"/>
      <c r="AV6311" s="165"/>
      <c r="AX6311" s="165"/>
      <c r="AZ6311" s="165"/>
      <c r="BB6311" s="165"/>
    </row>
    <row r="6312" spans="1:54" s="174" customFormat="1" ht="18.399999999999999" customHeight="1" x14ac:dyDescent="0.3">
      <c r="A6312" s="182"/>
      <c r="B6312" s="160"/>
      <c r="C6312" s="64"/>
      <c r="D6312" s="161"/>
      <c r="E6312" s="161"/>
      <c r="F6312" s="165"/>
      <c r="H6312" s="165"/>
      <c r="J6312" s="165"/>
      <c r="L6312" s="165"/>
      <c r="N6312" s="165"/>
      <c r="P6312" s="165"/>
      <c r="R6312" s="165"/>
      <c r="T6312" s="165"/>
      <c r="V6312" s="165"/>
      <c r="X6312" s="165"/>
      <c r="Z6312" s="165"/>
      <c r="AB6312" s="165"/>
      <c r="AD6312" s="165"/>
      <c r="AF6312" s="165"/>
      <c r="AH6312" s="165"/>
      <c r="AJ6312" s="165"/>
      <c r="AL6312" s="165"/>
      <c r="AN6312" s="165"/>
      <c r="AP6312" s="165"/>
      <c r="AR6312" s="165"/>
      <c r="AT6312" s="165"/>
      <c r="AV6312" s="165"/>
      <c r="AX6312" s="165"/>
      <c r="AZ6312" s="165"/>
      <c r="BB6312" s="165"/>
    </row>
    <row r="6313" spans="1:54" s="174" customFormat="1" ht="18.399999999999999" customHeight="1" x14ac:dyDescent="0.3">
      <c r="A6313" s="206"/>
      <c r="B6313" s="161"/>
      <c r="C6313" s="89"/>
      <c r="D6313" s="177"/>
      <c r="E6313" s="161"/>
      <c r="F6313" s="165"/>
      <c r="H6313" s="165"/>
      <c r="J6313" s="165"/>
      <c r="L6313" s="165"/>
      <c r="N6313" s="165"/>
      <c r="P6313" s="165"/>
      <c r="R6313" s="165"/>
      <c r="T6313" s="165"/>
      <c r="V6313" s="165"/>
      <c r="X6313" s="165"/>
      <c r="Z6313" s="165"/>
      <c r="AB6313" s="165"/>
      <c r="AD6313" s="165"/>
      <c r="AF6313" s="165"/>
      <c r="AH6313" s="165"/>
      <c r="AJ6313" s="165"/>
      <c r="AL6313" s="165"/>
      <c r="AN6313" s="165"/>
      <c r="AP6313" s="165"/>
      <c r="AR6313" s="165"/>
      <c r="AT6313" s="165"/>
      <c r="AV6313" s="165"/>
      <c r="AX6313" s="165"/>
      <c r="AZ6313" s="165"/>
      <c r="BB6313" s="165"/>
    </row>
    <row r="6314" spans="1:54" s="174" customFormat="1" ht="18.399999999999999" customHeight="1" x14ac:dyDescent="0.3">
      <c r="A6314" s="182"/>
      <c r="B6314" s="160"/>
      <c r="C6314" s="64"/>
      <c r="D6314" s="161"/>
      <c r="E6314" s="161"/>
      <c r="F6314" s="165"/>
      <c r="H6314" s="165"/>
      <c r="J6314" s="165"/>
      <c r="L6314" s="165"/>
      <c r="N6314" s="165"/>
      <c r="P6314" s="165"/>
      <c r="R6314" s="165"/>
      <c r="T6314" s="165"/>
      <c r="V6314" s="165"/>
      <c r="X6314" s="165"/>
      <c r="Z6314" s="165"/>
      <c r="AB6314" s="165"/>
      <c r="AD6314" s="165"/>
      <c r="AF6314" s="165"/>
      <c r="AH6314" s="165"/>
      <c r="AJ6314" s="165"/>
      <c r="AL6314" s="165"/>
      <c r="AN6314" s="165"/>
      <c r="AP6314" s="165"/>
      <c r="AR6314" s="165"/>
      <c r="AT6314" s="165"/>
      <c r="AV6314" s="165"/>
      <c r="AX6314" s="165"/>
      <c r="AZ6314" s="165"/>
      <c r="BB6314" s="165"/>
    </row>
    <row r="6315" spans="1:54" s="174" customFormat="1" ht="18.399999999999999" customHeight="1" x14ac:dyDescent="0.3">
      <c r="A6315" s="206"/>
      <c r="B6315" s="161"/>
      <c r="C6315" s="89"/>
      <c r="D6315" s="177"/>
      <c r="E6315" s="161"/>
      <c r="F6315" s="165"/>
      <c r="H6315" s="165"/>
      <c r="J6315" s="165"/>
      <c r="L6315" s="165"/>
      <c r="N6315" s="165"/>
      <c r="P6315" s="165"/>
      <c r="R6315" s="165"/>
      <c r="T6315" s="165"/>
      <c r="V6315" s="165"/>
      <c r="X6315" s="165"/>
      <c r="Z6315" s="165"/>
      <c r="AB6315" s="165"/>
      <c r="AD6315" s="165"/>
      <c r="AF6315" s="165"/>
      <c r="AH6315" s="165"/>
      <c r="AJ6315" s="165"/>
      <c r="AL6315" s="165"/>
      <c r="AN6315" s="165"/>
      <c r="AP6315" s="165"/>
      <c r="AR6315" s="165"/>
      <c r="AT6315" s="165"/>
      <c r="AV6315" s="165"/>
      <c r="AX6315" s="165"/>
      <c r="AZ6315" s="165"/>
      <c r="BB6315" s="165"/>
    </row>
    <row r="6316" spans="1:54" s="174" customFormat="1" ht="18.399999999999999" customHeight="1" x14ac:dyDescent="0.3">
      <c r="A6316" s="206"/>
      <c r="B6316" s="161"/>
      <c r="C6316" s="89"/>
      <c r="D6316" s="177"/>
      <c r="E6316" s="161"/>
      <c r="F6316" s="165"/>
      <c r="H6316" s="165"/>
      <c r="J6316" s="165"/>
      <c r="L6316" s="165"/>
      <c r="N6316" s="165"/>
      <c r="P6316" s="165"/>
      <c r="R6316" s="165"/>
      <c r="T6316" s="165"/>
      <c r="V6316" s="165"/>
      <c r="X6316" s="165"/>
      <c r="Z6316" s="165"/>
      <c r="AB6316" s="165"/>
      <c r="AD6316" s="165"/>
      <c r="AF6316" s="165"/>
      <c r="AH6316" s="165"/>
      <c r="AJ6316" s="165"/>
      <c r="AL6316" s="165"/>
      <c r="AN6316" s="165"/>
      <c r="AP6316" s="165"/>
      <c r="AR6316" s="165"/>
      <c r="AT6316" s="165"/>
      <c r="AV6316" s="165"/>
      <c r="AX6316" s="165"/>
      <c r="AZ6316" s="165"/>
      <c r="BB6316" s="165"/>
    </row>
    <row r="6317" spans="1:54" s="174" customFormat="1" ht="18.399999999999999" customHeight="1" x14ac:dyDescent="0.3">
      <c r="A6317" s="182"/>
      <c r="B6317" s="160"/>
      <c r="C6317" s="64"/>
      <c r="D6317" s="161"/>
      <c r="E6317" s="161"/>
      <c r="H6317" s="164"/>
      <c r="J6317" s="164"/>
      <c r="L6317" s="164"/>
      <c r="N6317" s="164"/>
      <c r="P6317" s="164"/>
      <c r="R6317" s="164"/>
      <c r="T6317" s="164"/>
      <c r="V6317" s="164"/>
      <c r="X6317" s="164"/>
      <c r="Z6317" s="164"/>
      <c r="AB6317" s="164"/>
      <c r="AD6317" s="164"/>
      <c r="AF6317" s="164"/>
      <c r="AH6317" s="164"/>
      <c r="AJ6317" s="164"/>
      <c r="AL6317" s="164"/>
      <c r="AN6317" s="164"/>
      <c r="AP6317" s="164"/>
      <c r="AR6317" s="164"/>
      <c r="AT6317" s="164"/>
      <c r="AV6317" s="164"/>
      <c r="AX6317" s="164"/>
      <c r="AZ6317" s="164"/>
      <c r="BB6317" s="164"/>
    </row>
    <row r="6318" spans="1:54" s="174" customFormat="1" ht="18.399999999999999" customHeight="1" x14ac:dyDescent="0.3">
      <c r="A6318" s="182"/>
      <c r="B6318" s="160"/>
      <c r="C6318" s="64"/>
      <c r="D6318" s="161"/>
      <c r="E6318" s="161"/>
      <c r="J6318" s="164"/>
      <c r="L6318" s="164"/>
      <c r="N6318" s="164"/>
      <c r="P6318" s="164"/>
      <c r="R6318" s="164"/>
      <c r="T6318" s="164"/>
      <c r="V6318" s="164"/>
      <c r="X6318" s="164"/>
      <c r="Z6318" s="164"/>
      <c r="AB6318" s="164"/>
      <c r="AD6318" s="164"/>
      <c r="AF6318" s="164"/>
      <c r="AH6318" s="164"/>
      <c r="AJ6318" s="164"/>
      <c r="AL6318" s="164"/>
      <c r="AN6318" s="164"/>
      <c r="AP6318" s="164"/>
      <c r="AR6318" s="164"/>
      <c r="AT6318" s="164"/>
      <c r="AV6318" s="164"/>
      <c r="AX6318" s="164"/>
      <c r="AZ6318" s="164"/>
      <c r="BB6318" s="164"/>
    </row>
    <row r="6319" spans="1:54" s="174" customFormat="1" ht="18.399999999999999" customHeight="1" x14ac:dyDescent="0.3">
      <c r="A6319" s="182"/>
      <c r="B6319" s="160"/>
      <c r="C6319" s="64"/>
      <c r="D6319" s="161"/>
      <c r="E6319" s="161"/>
      <c r="H6319" s="165"/>
      <c r="J6319" s="165"/>
      <c r="L6319" s="165"/>
      <c r="N6319" s="165"/>
      <c r="P6319" s="165"/>
      <c r="R6319" s="165"/>
      <c r="T6319" s="165"/>
      <c r="V6319" s="165"/>
      <c r="X6319" s="165"/>
      <c r="Z6319" s="165"/>
      <c r="AB6319" s="165"/>
      <c r="AD6319" s="165"/>
      <c r="AF6319" s="165"/>
      <c r="AH6319" s="165"/>
      <c r="AJ6319" s="165"/>
      <c r="AL6319" s="165"/>
      <c r="AN6319" s="165"/>
      <c r="AP6319" s="165"/>
      <c r="AR6319" s="165"/>
      <c r="AT6319" s="165"/>
      <c r="AV6319" s="165"/>
      <c r="AX6319" s="165"/>
      <c r="AZ6319" s="165"/>
      <c r="BB6319" s="165"/>
    </row>
    <row r="6320" spans="1:54" s="174" customFormat="1" ht="18.399999999999999" customHeight="1" x14ac:dyDescent="0.3">
      <c r="A6320" s="182"/>
      <c r="B6320" s="160"/>
      <c r="C6320" s="64"/>
      <c r="D6320" s="161"/>
      <c r="E6320" s="161"/>
      <c r="H6320" s="165"/>
      <c r="J6320" s="165"/>
      <c r="L6320" s="165"/>
      <c r="N6320" s="165"/>
      <c r="P6320" s="165"/>
      <c r="R6320" s="165"/>
      <c r="T6320" s="165"/>
      <c r="V6320" s="165"/>
      <c r="X6320" s="165"/>
      <c r="Z6320" s="165"/>
      <c r="AB6320" s="165"/>
      <c r="AD6320" s="165"/>
      <c r="AF6320" s="165"/>
      <c r="AH6320" s="165"/>
      <c r="AJ6320" s="165"/>
      <c r="AL6320" s="165"/>
      <c r="AN6320" s="165"/>
      <c r="AP6320" s="165"/>
      <c r="AR6320" s="165"/>
      <c r="AT6320" s="165"/>
      <c r="AV6320" s="165"/>
      <c r="AX6320" s="165"/>
      <c r="AZ6320" s="165"/>
      <c r="BB6320" s="165"/>
    </row>
    <row r="6321" spans="1:54" s="174" customFormat="1" ht="18.399999999999999" customHeight="1" x14ac:dyDescent="0.3">
      <c r="A6321" s="182"/>
      <c r="B6321" s="173"/>
      <c r="C6321" s="67"/>
      <c r="D6321" s="161"/>
      <c r="E6321" s="161"/>
      <c r="H6321" s="165"/>
      <c r="J6321" s="165"/>
      <c r="L6321" s="165"/>
      <c r="N6321" s="165"/>
      <c r="P6321" s="165"/>
      <c r="R6321" s="165"/>
      <c r="T6321" s="165"/>
      <c r="V6321" s="165"/>
      <c r="X6321" s="165"/>
      <c r="Z6321" s="165"/>
      <c r="AB6321" s="165"/>
      <c r="AD6321" s="165"/>
      <c r="AF6321" s="165"/>
      <c r="AH6321" s="165"/>
      <c r="AJ6321" s="165"/>
      <c r="AL6321" s="165"/>
      <c r="AN6321" s="165"/>
      <c r="AP6321" s="165"/>
      <c r="AR6321" s="165"/>
      <c r="AT6321" s="165"/>
      <c r="AV6321" s="165"/>
      <c r="AX6321" s="165"/>
      <c r="AZ6321" s="165"/>
      <c r="BB6321" s="165"/>
    </row>
    <row r="6322" spans="1:54" s="174" customFormat="1" ht="18.399999999999999" customHeight="1" x14ac:dyDescent="0.3">
      <c r="A6322" s="182"/>
      <c r="B6322" s="160"/>
      <c r="C6322" s="64"/>
      <c r="D6322" s="161"/>
      <c r="E6322" s="161"/>
      <c r="F6322" s="165"/>
      <c r="H6322" s="165"/>
      <c r="J6322" s="165"/>
      <c r="L6322" s="165"/>
      <c r="N6322" s="165"/>
      <c r="P6322" s="165"/>
      <c r="R6322" s="165"/>
      <c r="T6322" s="165"/>
      <c r="V6322" s="165"/>
      <c r="X6322" s="165"/>
      <c r="Z6322" s="165"/>
      <c r="AB6322" s="165"/>
      <c r="AD6322" s="165"/>
      <c r="AF6322" s="165"/>
      <c r="AH6322" s="165"/>
      <c r="AJ6322" s="165"/>
      <c r="AL6322" s="165"/>
      <c r="AN6322" s="165"/>
      <c r="AP6322" s="165"/>
      <c r="AR6322" s="165"/>
      <c r="AT6322" s="165"/>
      <c r="AV6322" s="165"/>
      <c r="AX6322" s="165"/>
      <c r="AZ6322" s="165"/>
      <c r="BB6322" s="165"/>
    </row>
    <row r="6323" spans="1:54" s="174" customFormat="1" ht="18.399999999999999" customHeight="1" x14ac:dyDescent="0.3">
      <c r="A6323" s="182"/>
      <c r="B6323" s="160"/>
      <c r="C6323" s="64"/>
      <c r="D6323" s="161"/>
      <c r="E6323" s="161"/>
      <c r="J6323" s="164"/>
      <c r="L6323" s="164"/>
      <c r="N6323" s="164"/>
      <c r="P6323" s="164"/>
      <c r="R6323" s="164"/>
      <c r="T6323" s="164"/>
      <c r="V6323" s="164"/>
      <c r="X6323" s="164"/>
      <c r="Z6323" s="164"/>
      <c r="AB6323" s="164"/>
      <c r="AD6323" s="164"/>
      <c r="AF6323" s="164"/>
      <c r="AH6323" s="164"/>
      <c r="AJ6323" s="164"/>
      <c r="AL6323" s="164"/>
      <c r="AN6323" s="164"/>
      <c r="AP6323" s="164"/>
      <c r="AR6323" s="164"/>
      <c r="AT6323" s="164"/>
      <c r="AV6323" s="164"/>
      <c r="AX6323" s="164"/>
      <c r="AZ6323" s="164"/>
      <c r="BB6323" s="164"/>
    </row>
    <row r="6324" spans="1:54" s="174" customFormat="1" ht="18.399999999999999" customHeight="1" x14ac:dyDescent="0.3">
      <c r="A6324" s="182"/>
      <c r="B6324" s="160"/>
      <c r="C6324" s="64"/>
      <c r="D6324" s="161"/>
      <c r="E6324" s="161"/>
      <c r="H6324" s="165"/>
      <c r="L6324" s="165"/>
      <c r="N6324" s="165"/>
      <c r="P6324" s="165"/>
      <c r="R6324" s="165"/>
      <c r="T6324" s="165"/>
      <c r="V6324" s="165"/>
      <c r="X6324" s="165"/>
      <c r="Z6324" s="165"/>
      <c r="AB6324" s="165"/>
      <c r="AD6324" s="165"/>
      <c r="AF6324" s="165"/>
      <c r="AH6324" s="165"/>
      <c r="AJ6324" s="165"/>
      <c r="AL6324" s="165"/>
      <c r="AN6324" s="165"/>
      <c r="AP6324" s="165"/>
      <c r="AR6324" s="165"/>
      <c r="AT6324" s="165"/>
      <c r="AV6324" s="165"/>
      <c r="AX6324" s="165"/>
      <c r="AZ6324" s="165"/>
      <c r="BB6324" s="165"/>
    </row>
    <row r="6325" spans="1:54" s="174" customFormat="1" ht="18.399999999999999" customHeight="1" x14ac:dyDescent="0.3">
      <c r="A6325" s="182"/>
      <c r="B6325" s="160"/>
      <c r="C6325" s="64"/>
      <c r="D6325" s="161"/>
      <c r="E6325" s="161"/>
      <c r="H6325" s="165"/>
      <c r="J6325" s="165"/>
      <c r="L6325" s="165"/>
      <c r="N6325" s="165"/>
      <c r="P6325" s="165"/>
      <c r="R6325" s="165"/>
      <c r="T6325" s="165"/>
      <c r="V6325" s="165"/>
      <c r="X6325" s="165"/>
      <c r="Z6325" s="165"/>
      <c r="AB6325" s="165"/>
      <c r="AD6325" s="165"/>
      <c r="AF6325" s="165"/>
      <c r="AH6325" s="165"/>
      <c r="AJ6325" s="165"/>
      <c r="AL6325" s="165"/>
      <c r="AN6325" s="165"/>
      <c r="AP6325" s="165"/>
      <c r="AR6325" s="165"/>
      <c r="AT6325" s="165"/>
      <c r="AV6325" s="165"/>
      <c r="AX6325" s="165"/>
      <c r="AZ6325" s="165"/>
      <c r="BB6325" s="165"/>
    </row>
    <row r="6326" spans="1:54" s="174" customFormat="1" ht="18.399999999999999" customHeight="1" x14ac:dyDescent="0.3">
      <c r="A6326" s="182"/>
      <c r="B6326" s="160"/>
      <c r="C6326" s="64"/>
      <c r="D6326" s="161"/>
      <c r="E6326" s="161"/>
      <c r="L6326" s="165"/>
      <c r="N6326" s="165"/>
      <c r="P6326" s="165"/>
      <c r="R6326" s="165"/>
      <c r="T6326" s="165"/>
      <c r="V6326" s="165"/>
      <c r="X6326" s="165"/>
      <c r="Z6326" s="165"/>
      <c r="AB6326" s="165"/>
      <c r="AD6326" s="165"/>
      <c r="AF6326" s="165"/>
      <c r="AH6326" s="165"/>
      <c r="AJ6326" s="165"/>
      <c r="AL6326" s="165"/>
      <c r="AN6326" s="165"/>
      <c r="AP6326" s="165"/>
      <c r="AR6326" s="165"/>
      <c r="AT6326" s="165"/>
      <c r="AV6326" s="165"/>
      <c r="AX6326" s="165"/>
      <c r="AZ6326" s="165"/>
      <c r="BB6326" s="165"/>
    </row>
    <row r="6327" spans="1:54" s="174" customFormat="1" ht="18.399999999999999" customHeight="1" x14ac:dyDescent="0.3">
      <c r="A6327" s="182"/>
      <c r="B6327" s="160"/>
      <c r="C6327" s="64"/>
      <c r="D6327" s="161"/>
      <c r="E6327" s="161"/>
      <c r="H6327" s="165"/>
      <c r="J6327" s="165"/>
      <c r="L6327" s="165"/>
      <c r="N6327" s="165"/>
      <c r="P6327" s="165"/>
      <c r="R6327" s="165"/>
      <c r="T6327" s="165"/>
      <c r="V6327" s="165"/>
      <c r="X6327" s="165"/>
      <c r="Z6327" s="165"/>
      <c r="AB6327" s="165"/>
      <c r="AD6327" s="165"/>
      <c r="AF6327" s="165"/>
      <c r="AH6327" s="165"/>
      <c r="AJ6327" s="165"/>
      <c r="AL6327" s="165"/>
      <c r="AN6327" s="165"/>
      <c r="AP6327" s="165"/>
      <c r="AR6327" s="165"/>
      <c r="AT6327" s="165"/>
      <c r="AV6327" s="165"/>
      <c r="AX6327" s="165"/>
      <c r="AZ6327" s="165"/>
      <c r="BB6327" s="165"/>
    </row>
    <row r="6328" spans="1:54" s="174" customFormat="1" ht="18.399999999999999" customHeight="1" x14ac:dyDescent="0.3">
      <c r="A6328" s="182"/>
      <c r="B6328" s="160"/>
      <c r="C6328" s="64"/>
      <c r="D6328" s="161"/>
      <c r="E6328" s="161"/>
      <c r="H6328" s="165"/>
      <c r="J6328" s="165"/>
      <c r="L6328" s="165"/>
      <c r="N6328" s="165"/>
      <c r="P6328" s="165"/>
      <c r="R6328" s="165"/>
      <c r="T6328" s="165"/>
      <c r="V6328" s="165"/>
      <c r="X6328" s="165"/>
      <c r="Z6328" s="165"/>
      <c r="AB6328" s="165"/>
      <c r="AD6328" s="165"/>
      <c r="AF6328" s="165"/>
      <c r="AH6328" s="165"/>
      <c r="AJ6328" s="165"/>
      <c r="AL6328" s="165"/>
      <c r="AN6328" s="165"/>
      <c r="AP6328" s="165"/>
      <c r="AR6328" s="165"/>
      <c r="AT6328" s="165"/>
      <c r="AV6328" s="165"/>
      <c r="AX6328" s="165"/>
      <c r="AZ6328" s="165"/>
      <c r="BB6328" s="165"/>
    </row>
    <row r="6329" spans="1:54" s="174" customFormat="1" ht="18.399999999999999" customHeight="1" x14ac:dyDescent="0.3">
      <c r="A6329" s="182"/>
      <c r="B6329" s="173"/>
      <c r="C6329" s="80"/>
      <c r="D6329" s="161"/>
      <c r="E6329" s="161"/>
      <c r="H6329" s="165"/>
      <c r="J6329" s="165"/>
      <c r="L6329" s="165"/>
      <c r="N6329" s="165"/>
      <c r="P6329" s="165"/>
      <c r="R6329" s="165"/>
      <c r="T6329" s="165"/>
      <c r="V6329" s="165"/>
      <c r="X6329" s="165"/>
      <c r="Z6329" s="165"/>
      <c r="AB6329" s="165"/>
      <c r="AD6329" s="165"/>
      <c r="AF6329" s="165"/>
      <c r="AH6329" s="165"/>
      <c r="AJ6329" s="165"/>
      <c r="AL6329" s="165"/>
      <c r="AN6329" s="165"/>
      <c r="AP6329" s="165"/>
      <c r="AR6329" s="165"/>
      <c r="AT6329" s="165"/>
      <c r="AV6329" s="165"/>
      <c r="AX6329" s="165"/>
      <c r="AZ6329" s="165"/>
      <c r="BB6329" s="165"/>
    </row>
    <row r="6330" spans="1:54" s="174" customFormat="1" ht="18.399999999999999" customHeight="1" x14ac:dyDescent="0.3">
      <c r="A6330" s="182"/>
      <c r="B6330" s="160"/>
      <c r="C6330" s="64"/>
      <c r="D6330" s="161"/>
      <c r="E6330" s="161"/>
      <c r="F6330" s="165"/>
      <c r="H6330" s="165"/>
      <c r="J6330" s="165"/>
      <c r="L6330" s="165"/>
      <c r="N6330" s="165"/>
      <c r="P6330" s="165"/>
      <c r="R6330" s="165"/>
      <c r="T6330" s="165"/>
      <c r="V6330" s="165"/>
      <c r="X6330" s="165"/>
      <c r="Z6330" s="165"/>
      <c r="AB6330" s="165"/>
      <c r="AD6330" s="165"/>
      <c r="AF6330" s="165"/>
      <c r="AH6330" s="165"/>
      <c r="AJ6330" s="165"/>
      <c r="AL6330" s="165"/>
      <c r="AN6330" s="165"/>
      <c r="AP6330" s="165"/>
      <c r="AR6330" s="165"/>
      <c r="AT6330" s="165"/>
      <c r="AV6330" s="165"/>
      <c r="AX6330" s="165"/>
      <c r="AZ6330" s="165"/>
      <c r="BB6330" s="165"/>
    </row>
    <row r="6331" spans="1:54" s="174" customFormat="1" ht="18.399999999999999" customHeight="1" x14ac:dyDescent="0.3">
      <c r="A6331" s="182"/>
      <c r="B6331" s="160"/>
      <c r="C6331" s="64"/>
      <c r="D6331" s="161"/>
      <c r="E6331" s="161"/>
      <c r="H6331" s="165"/>
      <c r="J6331" s="165"/>
      <c r="L6331" s="165"/>
      <c r="N6331" s="165"/>
      <c r="P6331" s="165"/>
      <c r="R6331" s="165"/>
      <c r="T6331" s="165"/>
      <c r="V6331" s="165"/>
      <c r="X6331" s="165"/>
      <c r="Z6331" s="165"/>
      <c r="AB6331" s="165"/>
      <c r="AD6331" s="165"/>
      <c r="AF6331" s="165"/>
      <c r="AH6331" s="165"/>
      <c r="AJ6331" s="165"/>
      <c r="AL6331" s="165"/>
      <c r="AN6331" s="165"/>
      <c r="AP6331" s="165"/>
      <c r="AR6331" s="165"/>
      <c r="AT6331" s="165"/>
      <c r="AV6331" s="165"/>
      <c r="AX6331" s="165"/>
      <c r="AZ6331" s="165"/>
      <c r="BB6331" s="165"/>
    </row>
    <row r="6332" spans="1:54" s="174" customFormat="1" ht="18.399999999999999" customHeight="1" x14ac:dyDescent="0.3">
      <c r="A6332" s="206"/>
      <c r="B6332" s="161"/>
      <c r="C6332" s="89"/>
      <c r="D6332" s="177"/>
      <c r="E6332" s="161"/>
      <c r="H6332" s="165"/>
      <c r="J6332" s="165"/>
      <c r="L6332" s="165"/>
      <c r="N6332" s="165"/>
      <c r="P6332" s="165"/>
      <c r="R6332" s="165"/>
      <c r="T6332" s="165"/>
      <c r="V6332" s="165"/>
      <c r="X6332" s="165"/>
      <c r="Z6332" s="165"/>
      <c r="AB6332" s="165"/>
      <c r="AD6332" s="165"/>
      <c r="AF6332" s="165"/>
      <c r="AH6332" s="165"/>
      <c r="AJ6332" s="165"/>
      <c r="AL6332" s="165"/>
      <c r="AN6332" s="165"/>
      <c r="AP6332" s="165"/>
      <c r="AR6332" s="165"/>
      <c r="AT6332" s="165"/>
      <c r="AV6332" s="165"/>
      <c r="AX6332" s="165"/>
      <c r="AZ6332" s="165"/>
      <c r="BB6332" s="165"/>
    </row>
    <row r="6333" spans="1:54" s="174" customFormat="1" ht="18.399999999999999" customHeight="1" x14ac:dyDescent="0.3">
      <c r="A6333" s="182"/>
      <c r="B6333" s="160"/>
      <c r="C6333" s="64"/>
      <c r="D6333" s="161"/>
      <c r="E6333" s="161"/>
      <c r="H6333" s="165"/>
      <c r="J6333" s="165"/>
      <c r="L6333" s="165"/>
      <c r="N6333" s="165"/>
      <c r="P6333" s="165"/>
      <c r="R6333" s="165"/>
      <c r="T6333" s="165"/>
      <c r="V6333" s="165"/>
      <c r="X6333" s="165"/>
      <c r="Z6333" s="165"/>
      <c r="AB6333" s="165"/>
      <c r="AD6333" s="165"/>
      <c r="AF6333" s="165"/>
      <c r="AH6333" s="165"/>
      <c r="AJ6333" s="165"/>
      <c r="AL6333" s="165"/>
      <c r="AN6333" s="165"/>
      <c r="AP6333" s="165"/>
      <c r="AR6333" s="165"/>
      <c r="AT6333" s="165"/>
      <c r="AV6333" s="165"/>
      <c r="AX6333" s="165"/>
      <c r="AZ6333" s="165"/>
      <c r="BB6333" s="165"/>
    </row>
    <row r="6334" spans="1:54" s="174" customFormat="1" ht="18.399999999999999" customHeight="1" x14ac:dyDescent="0.3">
      <c r="A6334" s="200"/>
      <c r="B6334" s="173"/>
      <c r="C6334" s="67"/>
      <c r="D6334" s="161"/>
      <c r="E6334" s="161"/>
      <c r="H6334" s="165"/>
      <c r="J6334" s="165"/>
      <c r="L6334" s="165"/>
      <c r="N6334" s="165"/>
      <c r="P6334" s="165"/>
      <c r="R6334" s="165"/>
      <c r="T6334" s="165"/>
      <c r="V6334" s="165"/>
      <c r="X6334" s="165"/>
      <c r="Z6334" s="165"/>
      <c r="AB6334" s="165"/>
      <c r="AD6334" s="165"/>
      <c r="AF6334" s="165"/>
      <c r="AH6334" s="165"/>
      <c r="AJ6334" s="165"/>
      <c r="AL6334" s="165"/>
      <c r="AN6334" s="165"/>
      <c r="AP6334" s="165"/>
      <c r="AR6334" s="165"/>
      <c r="AT6334" s="165"/>
      <c r="AV6334" s="165"/>
      <c r="AX6334" s="165"/>
      <c r="AZ6334" s="165"/>
      <c r="BB6334" s="165"/>
    </row>
    <row r="6335" spans="1:54" s="174" customFormat="1" ht="18.399999999999999" customHeight="1" x14ac:dyDescent="0.3">
      <c r="A6335" s="182"/>
      <c r="B6335" s="160"/>
      <c r="C6335" s="64"/>
      <c r="D6335" s="161"/>
      <c r="E6335" s="161"/>
      <c r="H6335" s="165"/>
      <c r="J6335" s="165"/>
      <c r="L6335" s="165"/>
      <c r="N6335" s="165"/>
      <c r="P6335" s="165"/>
      <c r="R6335" s="165"/>
      <c r="T6335" s="165"/>
      <c r="V6335" s="165"/>
      <c r="X6335" s="165"/>
      <c r="Z6335" s="165"/>
      <c r="AB6335" s="165"/>
      <c r="AD6335" s="165"/>
      <c r="AF6335" s="165"/>
      <c r="AH6335" s="165"/>
      <c r="AJ6335" s="165"/>
      <c r="AL6335" s="165"/>
      <c r="AN6335" s="165"/>
      <c r="AP6335" s="165"/>
      <c r="AR6335" s="165"/>
      <c r="AT6335" s="165"/>
      <c r="AV6335" s="165"/>
      <c r="AX6335" s="165"/>
      <c r="AZ6335" s="165"/>
      <c r="BB6335" s="165"/>
    </row>
    <row r="6336" spans="1:54" s="174" customFormat="1" ht="18.399999999999999" customHeight="1" x14ac:dyDescent="0.3">
      <c r="A6336" s="182"/>
      <c r="B6336" s="160"/>
      <c r="C6336" s="64"/>
      <c r="D6336" s="161"/>
      <c r="E6336" s="161"/>
      <c r="F6336" s="183"/>
      <c r="H6336" s="165"/>
      <c r="J6336" s="165"/>
      <c r="L6336" s="165"/>
      <c r="N6336" s="165"/>
      <c r="P6336" s="165"/>
      <c r="R6336" s="165"/>
      <c r="T6336" s="165"/>
      <c r="V6336" s="165"/>
      <c r="X6336" s="165"/>
      <c r="Z6336" s="165"/>
      <c r="AB6336" s="165"/>
      <c r="AD6336" s="165"/>
      <c r="AF6336" s="165"/>
      <c r="AH6336" s="165"/>
      <c r="AJ6336" s="165"/>
      <c r="AL6336" s="165"/>
      <c r="AN6336" s="165"/>
      <c r="AP6336" s="165"/>
      <c r="AR6336" s="165"/>
      <c r="AT6336" s="165"/>
      <c r="AV6336" s="165"/>
      <c r="AX6336" s="165"/>
      <c r="AZ6336" s="165"/>
      <c r="BB6336" s="165"/>
    </row>
    <row r="6337" spans="1:54" s="174" customFormat="1" ht="18.399999999999999" customHeight="1" x14ac:dyDescent="0.3">
      <c r="A6337" s="182"/>
      <c r="B6337" s="160"/>
      <c r="C6337" s="64"/>
      <c r="D6337" s="161"/>
      <c r="E6337" s="161"/>
      <c r="H6337" s="165"/>
      <c r="J6337" s="165"/>
      <c r="L6337" s="165"/>
      <c r="N6337" s="165"/>
      <c r="P6337" s="165"/>
      <c r="R6337" s="165"/>
      <c r="T6337" s="165"/>
      <c r="V6337" s="165"/>
      <c r="X6337" s="165"/>
      <c r="Z6337" s="165"/>
      <c r="AB6337" s="165"/>
      <c r="AD6337" s="165"/>
      <c r="AF6337" s="165"/>
      <c r="AH6337" s="165"/>
      <c r="AJ6337" s="165"/>
      <c r="AL6337" s="165"/>
      <c r="AN6337" s="165"/>
      <c r="AP6337" s="165"/>
      <c r="AR6337" s="165"/>
      <c r="AT6337" s="165"/>
      <c r="AV6337" s="165"/>
      <c r="AX6337" s="165"/>
      <c r="AZ6337" s="165"/>
      <c r="BB6337" s="165"/>
    </row>
    <row r="6338" spans="1:54" s="174" customFormat="1" ht="18.399999999999999" customHeight="1" x14ac:dyDescent="0.3">
      <c r="A6338" s="182"/>
      <c r="B6338" s="160"/>
      <c r="C6338" s="64"/>
      <c r="D6338" s="161"/>
      <c r="E6338" s="161"/>
      <c r="H6338" s="165"/>
      <c r="J6338" s="165"/>
      <c r="L6338" s="165"/>
      <c r="N6338" s="165"/>
      <c r="P6338" s="165"/>
      <c r="R6338" s="165"/>
      <c r="T6338" s="165"/>
      <c r="V6338" s="165"/>
      <c r="X6338" s="165"/>
      <c r="Z6338" s="165"/>
      <c r="AB6338" s="165"/>
      <c r="AD6338" s="165"/>
      <c r="AF6338" s="165"/>
      <c r="AH6338" s="165"/>
      <c r="AJ6338" s="165"/>
      <c r="AL6338" s="165"/>
      <c r="AN6338" s="165"/>
      <c r="AP6338" s="165"/>
      <c r="AR6338" s="165"/>
      <c r="AT6338" s="165"/>
      <c r="AV6338" s="165"/>
      <c r="AX6338" s="165"/>
      <c r="AZ6338" s="165"/>
      <c r="BB6338" s="165"/>
    </row>
    <row r="6339" spans="1:54" s="174" customFormat="1" ht="18.399999999999999" customHeight="1" x14ac:dyDescent="0.3">
      <c r="A6339" s="182"/>
      <c r="B6339" s="160"/>
      <c r="C6339" s="64"/>
      <c r="D6339" s="161"/>
      <c r="E6339" s="161"/>
      <c r="H6339" s="165"/>
      <c r="J6339" s="165"/>
      <c r="L6339" s="165"/>
      <c r="N6339" s="165"/>
      <c r="P6339" s="165"/>
      <c r="R6339" s="165"/>
      <c r="T6339" s="165"/>
      <c r="V6339" s="165"/>
      <c r="X6339" s="165"/>
      <c r="Z6339" s="165"/>
      <c r="AB6339" s="165"/>
      <c r="AD6339" s="165"/>
      <c r="AF6339" s="165"/>
      <c r="AH6339" s="165"/>
      <c r="AJ6339" s="165"/>
      <c r="AL6339" s="165"/>
      <c r="AN6339" s="165"/>
      <c r="AP6339" s="165"/>
      <c r="AR6339" s="165"/>
      <c r="AT6339" s="165"/>
      <c r="AV6339" s="165"/>
      <c r="AX6339" s="165"/>
      <c r="AZ6339" s="165"/>
      <c r="BB6339" s="165"/>
    </row>
    <row r="6340" spans="1:54" s="174" customFormat="1" ht="18.399999999999999" customHeight="1" x14ac:dyDescent="0.3">
      <c r="A6340" s="182"/>
      <c r="B6340" s="160"/>
      <c r="C6340" s="64"/>
      <c r="D6340" s="161"/>
      <c r="E6340" s="161"/>
      <c r="F6340" s="165"/>
      <c r="H6340" s="165"/>
      <c r="J6340" s="165"/>
      <c r="L6340" s="165"/>
      <c r="N6340" s="165"/>
      <c r="P6340" s="165"/>
      <c r="R6340" s="165"/>
      <c r="T6340" s="165"/>
      <c r="V6340" s="165"/>
      <c r="X6340" s="165"/>
      <c r="Z6340" s="165"/>
      <c r="AB6340" s="165"/>
      <c r="AD6340" s="165"/>
      <c r="AF6340" s="165"/>
      <c r="AH6340" s="165"/>
      <c r="AJ6340" s="165"/>
      <c r="AL6340" s="165"/>
      <c r="AN6340" s="165"/>
      <c r="AP6340" s="165"/>
      <c r="AR6340" s="165"/>
      <c r="AT6340" s="165"/>
      <c r="AV6340" s="165"/>
      <c r="AX6340" s="165"/>
      <c r="AZ6340" s="165"/>
      <c r="BB6340" s="165"/>
    </row>
    <row r="6341" spans="1:54" s="174" customFormat="1" ht="18.399999999999999" customHeight="1" x14ac:dyDescent="0.3">
      <c r="A6341" s="182"/>
      <c r="B6341" s="160"/>
      <c r="C6341" s="64"/>
      <c r="D6341" s="161"/>
      <c r="E6341" s="161"/>
      <c r="F6341" s="183"/>
      <c r="H6341" s="165"/>
      <c r="J6341" s="165"/>
      <c r="L6341" s="165"/>
      <c r="N6341" s="165"/>
      <c r="P6341" s="165"/>
      <c r="R6341" s="165"/>
      <c r="T6341" s="165"/>
      <c r="V6341" s="165"/>
      <c r="X6341" s="165"/>
      <c r="Z6341" s="165"/>
      <c r="AB6341" s="165"/>
      <c r="AD6341" s="165"/>
      <c r="AF6341" s="165"/>
      <c r="AH6341" s="165"/>
      <c r="AJ6341" s="165"/>
      <c r="AL6341" s="165"/>
      <c r="AN6341" s="165"/>
      <c r="AP6341" s="165"/>
      <c r="AR6341" s="165"/>
      <c r="AT6341" s="165"/>
      <c r="AV6341" s="165"/>
      <c r="AX6341" s="165"/>
      <c r="AZ6341" s="165"/>
      <c r="BB6341" s="165"/>
    </row>
    <row r="6342" spans="1:54" s="174" customFormat="1" ht="18.399999999999999" customHeight="1" x14ac:dyDescent="0.3">
      <c r="A6342" s="182"/>
      <c r="B6342" s="160"/>
      <c r="C6342" s="64"/>
      <c r="D6342" s="161"/>
      <c r="E6342" s="161"/>
      <c r="H6342" s="165"/>
      <c r="J6342" s="165"/>
      <c r="L6342" s="165"/>
      <c r="N6342" s="165"/>
      <c r="P6342" s="165"/>
      <c r="R6342" s="165"/>
      <c r="T6342" s="165"/>
      <c r="V6342" s="165"/>
      <c r="X6342" s="165"/>
      <c r="Z6342" s="165"/>
      <c r="AB6342" s="165"/>
      <c r="AD6342" s="165"/>
      <c r="AF6342" s="165"/>
      <c r="AH6342" s="165"/>
      <c r="AJ6342" s="165"/>
      <c r="AL6342" s="165"/>
      <c r="AN6342" s="165"/>
      <c r="AP6342" s="165"/>
      <c r="AR6342" s="165"/>
      <c r="AT6342" s="165"/>
      <c r="AV6342" s="165"/>
      <c r="AX6342" s="165"/>
      <c r="AZ6342" s="165"/>
      <c r="BB6342" s="165"/>
    </row>
    <row r="6343" spans="1:54" s="174" customFormat="1" ht="18.399999999999999" customHeight="1" x14ac:dyDescent="0.3">
      <c r="A6343" s="200"/>
      <c r="B6343" s="173"/>
      <c r="C6343" s="67"/>
      <c r="D6343" s="161"/>
      <c r="E6343" s="161"/>
      <c r="H6343" s="165"/>
      <c r="J6343" s="165"/>
      <c r="L6343" s="165"/>
      <c r="N6343" s="165"/>
      <c r="P6343" s="165"/>
      <c r="R6343" s="165"/>
      <c r="T6343" s="165"/>
      <c r="V6343" s="165"/>
      <c r="X6343" s="165"/>
      <c r="Z6343" s="165"/>
      <c r="AB6343" s="165"/>
      <c r="AD6343" s="165"/>
      <c r="AF6343" s="165"/>
      <c r="AH6343" s="165"/>
      <c r="AJ6343" s="165"/>
      <c r="AL6343" s="165"/>
      <c r="AN6343" s="165"/>
      <c r="AP6343" s="165"/>
      <c r="AR6343" s="165"/>
      <c r="AT6343" s="165"/>
      <c r="AV6343" s="165"/>
      <c r="AX6343" s="165"/>
      <c r="AZ6343" s="165"/>
      <c r="BB6343" s="165"/>
    </row>
    <row r="6344" spans="1:54" s="174" customFormat="1" ht="18.399999999999999" customHeight="1" x14ac:dyDescent="0.3">
      <c r="A6344" s="182"/>
      <c r="B6344" s="160"/>
      <c r="C6344" s="64"/>
      <c r="D6344" s="161"/>
      <c r="E6344" s="161"/>
      <c r="H6344" s="178"/>
      <c r="J6344" s="178"/>
      <c r="L6344" s="178"/>
      <c r="N6344" s="178"/>
      <c r="P6344" s="178"/>
      <c r="R6344" s="178"/>
      <c r="T6344" s="178"/>
      <c r="V6344" s="178"/>
      <c r="X6344" s="178"/>
      <c r="Z6344" s="178"/>
      <c r="AB6344" s="178"/>
      <c r="AD6344" s="178"/>
      <c r="AF6344" s="178"/>
      <c r="AH6344" s="178"/>
      <c r="AJ6344" s="178"/>
      <c r="AL6344" s="178"/>
      <c r="AN6344" s="178"/>
      <c r="AP6344" s="178"/>
      <c r="AR6344" s="178"/>
      <c r="AT6344" s="178"/>
      <c r="AV6344" s="178"/>
      <c r="AX6344" s="178"/>
      <c r="AZ6344" s="178"/>
      <c r="BB6344" s="178"/>
    </row>
    <row r="6345" spans="1:54" s="174" customFormat="1" ht="18.399999999999999" customHeight="1" x14ac:dyDescent="0.3">
      <c r="A6345" s="182"/>
      <c r="B6345" s="160"/>
      <c r="C6345" s="64"/>
      <c r="D6345" s="161"/>
      <c r="E6345" s="161"/>
      <c r="H6345" s="178"/>
      <c r="J6345" s="178"/>
      <c r="L6345" s="178"/>
      <c r="N6345" s="178"/>
      <c r="P6345" s="178"/>
      <c r="R6345" s="178"/>
      <c r="T6345" s="178"/>
      <c r="V6345" s="178"/>
      <c r="X6345" s="178"/>
      <c r="Z6345" s="178"/>
      <c r="AB6345" s="178"/>
      <c r="AD6345" s="178"/>
      <c r="AF6345" s="178"/>
      <c r="AH6345" s="178"/>
      <c r="AJ6345" s="178"/>
      <c r="AL6345" s="178"/>
      <c r="AN6345" s="178"/>
      <c r="AP6345" s="178"/>
      <c r="AR6345" s="178"/>
      <c r="AT6345" s="178"/>
      <c r="AV6345" s="178"/>
      <c r="AX6345" s="178"/>
      <c r="AZ6345" s="178"/>
      <c r="BB6345" s="178"/>
    </row>
    <row r="6346" spans="1:54" s="174" customFormat="1" ht="18.399999999999999" customHeight="1" x14ac:dyDescent="0.3">
      <c r="A6346" s="182"/>
      <c r="B6346" s="160"/>
      <c r="C6346" s="64"/>
      <c r="D6346" s="161"/>
      <c r="E6346" s="161"/>
      <c r="H6346" s="165"/>
      <c r="J6346" s="165"/>
      <c r="L6346" s="165"/>
      <c r="N6346" s="165"/>
      <c r="P6346" s="165"/>
      <c r="R6346" s="165"/>
      <c r="T6346" s="165"/>
      <c r="V6346" s="165"/>
      <c r="X6346" s="165"/>
      <c r="Z6346" s="165"/>
      <c r="AB6346" s="165"/>
      <c r="AD6346" s="165"/>
      <c r="AF6346" s="165"/>
      <c r="AH6346" s="165"/>
      <c r="AJ6346" s="165"/>
      <c r="AL6346" s="165"/>
      <c r="AN6346" s="165"/>
      <c r="AP6346" s="165"/>
      <c r="AR6346" s="165"/>
      <c r="AT6346" s="165"/>
      <c r="AV6346" s="165"/>
      <c r="AX6346" s="165"/>
      <c r="AZ6346" s="165"/>
      <c r="BB6346" s="165"/>
    </row>
    <row r="6347" spans="1:54" s="174" customFormat="1" ht="18.399999999999999" customHeight="1" x14ac:dyDescent="0.3">
      <c r="A6347" s="182"/>
      <c r="B6347" s="160"/>
      <c r="C6347" s="64"/>
      <c r="D6347" s="161"/>
      <c r="E6347" s="161"/>
      <c r="H6347" s="165"/>
      <c r="J6347" s="165"/>
      <c r="L6347" s="165"/>
      <c r="N6347" s="165"/>
      <c r="P6347" s="165"/>
      <c r="R6347" s="165"/>
      <c r="T6347" s="165"/>
      <c r="V6347" s="165"/>
      <c r="X6347" s="165"/>
      <c r="Z6347" s="165"/>
      <c r="AB6347" s="165"/>
      <c r="AD6347" s="165"/>
      <c r="AF6347" s="165"/>
      <c r="AH6347" s="165"/>
      <c r="AJ6347" s="165"/>
      <c r="AL6347" s="165"/>
      <c r="AN6347" s="165"/>
      <c r="AP6347" s="165"/>
      <c r="AR6347" s="165"/>
      <c r="AT6347" s="165"/>
      <c r="AV6347" s="165"/>
      <c r="AX6347" s="165"/>
      <c r="AZ6347" s="165"/>
      <c r="BB6347" s="165"/>
    </row>
    <row r="6348" spans="1:54" s="174" customFormat="1" ht="18.399999999999999" customHeight="1" x14ac:dyDescent="0.3">
      <c r="A6348" s="182"/>
      <c r="B6348" s="160"/>
      <c r="C6348" s="64"/>
      <c r="D6348" s="161"/>
      <c r="E6348" s="161"/>
      <c r="H6348" s="165"/>
      <c r="J6348" s="165"/>
      <c r="L6348" s="165"/>
      <c r="N6348" s="165"/>
      <c r="P6348" s="165"/>
      <c r="R6348" s="165"/>
      <c r="T6348" s="165"/>
      <c r="V6348" s="165"/>
      <c r="X6348" s="165"/>
      <c r="Z6348" s="165"/>
      <c r="AB6348" s="165"/>
      <c r="AD6348" s="165"/>
      <c r="AF6348" s="165"/>
      <c r="AH6348" s="165"/>
      <c r="AJ6348" s="165"/>
      <c r="AL6348" s="165"/>
      <c r="AN6348" s="165"/>
      <c r="AP6348" s="165"/>
      <c r="AR6348" s="165"/>
      <c r="AT6348" s="165"/>
      <c r="AV6348" s="165"/>
      <c r="AX6348" s="165"/>
      <c r="AZ6348" s="165"/>
      <c r="BB6348" s="165"/>
    </row>
    <row r="6349" spans="1:54" s="174" customFormat="1" ht="18.399999999999999" customHeight="1" x14ac:dyDescent="0.3">
      <c r="A6349" s="182"/>
      <c r="B6349" s="161"/>
      <c r="C6349" s="89"/>
      <c r="D6349" s="164"/>
      <c r="E6349" s="161"/>
      <c r="H6349" s="165"/>
      <c r="J6349" s="165"/>
      <c r="L6349" s="165"/>
      <c r="N6349" s="165"/>
      <c r="P6349" s="165"/>
      <c r="R6349" s="165"/>
      <c r="T6349" s="165"/>
      <c r="V6349" s="165"/>
      <c r="X6349" s="165"/>
      <c r="Z6349" s="165"/>
      <c r="AB6349" s="165"/>
      <c r="AD6349" s="165"/>
      <c r="AF6349" s="165"/>
      <c r="AH6349" s="165"/>
      <c r="AJ6349" s="165"/>
      <c r="AL6349" s="165"/>
      <c r="AN6349" s="165"/>
      <c r="AP6349" s="165"/>
      <c r="AR6349" s="165"/>
      <c r="AT6349" s="165"/>
      <c r="AV6349" s="165"/>
      <c r="AX6349" s="165"/>
      <c r="AZ6349" s="165"/>
      <c r="BB6349" s="165"/>
    </row>
    <row r="6350" spans="1:54" s="174" customFormat="1" ht="18.399999999999999" customHeight="1" x14ac:dyDescent="0.3">
      <c r="A6350" s="182"/>
      <c r="B6350" s="160"/>
      <c r="C6350" s="64"/>
      <c r="D6350" s="161"/>
      <c r="E6350" s="161"/>
      <c r="J6350" s="178"/>
      <c r="L6350" s="165"/>
      <c r="N6350" s="165"/>
      <c r="P6350" s="165"/>
      <c r="R6350" s="165"/>
      <c r="T6350" s="165"/>
      <c r="V6350" s="165"/>
      <c r="X6350" s="165"/>
      <c r="Z6350" s="165"/>
      <c r="AB6350" s="165"/>
      <c r="AD6350" s="165"/>
      <c r="AF6350" s="165"/>
      <c r="AH6350" s="165"/>
      <c r="AJ6350" s="165"/>
      <c r="AL6350" s="165"/>
      <c r="AN6350" s="165"/>
      <c r="AP6350" s="165"/>
      <c r="AR6350" s="165"/>
      <c r="AT6350" s="165"/>
      <c r="AV6350" s="165"/>
      <c r="AX6350" s="165"/>
      <c r="AZ6350" s="165"/>
      <c r="BB6350" s="165"/>
    </row>
    <row r="6351" spans="1:54" s="174" customFormat="1" ht="18.399999999999999" customHeight="1" x14ac:dyDescent="0.3">
      <c r="A6351" s="182"/>
      <c r="B6351" s="160"/>
      <c r="C6351" s="64"/>
      <c r="D6351" s="161"/>
      <c r="E6351" s="161"/>
      <c r="H6351" s="165"/>
      <c r="J6351" s="165"/>
      <c r="L6351" s="165"/>
      <c r="N6351" s="165"/>
      <c r="P6351" s="165"/>
      <c r="R6351" s="165"/>
      <c r="T6351" s="165"/>
      <c r="V6351" s="165"/>
      <c r="X6351" s="165"/>
      <c r="Z6351" s="165"/>
      <c r="AB6351" s="165"/>
      <c r="AD6351" s="165"/>
      <c r="AF6351" s="165"/>
      <c r="AH6351" s="165"/>
      <c r="AJ6351" s="165"/>
      <c r="AL6351" s="165"/>
      <c r="AN6351" s="165"/>
      <c r="AP6351" s="165"/>
      <c r="AR6351" s="165"/>
      <c r="AT6351" s="165"/>
      <c r="AV6351" s="165"/>
      <c r="AX6351" s="165"/>
      <c r="AZ6351" s="165"/>
      <c r="BB6351" s="165"/>
    </row>
    <row r="6352" spans="1:54" s="174" customFormat="1" ht="18.399999999999999" customHeight="1" x14ac:dyDescent="0.3">
      <c r="A6352" s="182"/>
      <c r="B6352" s="160"/>
      <c r="C6352" s="64"/>
      <c r="D6352" s="161"/>
      <c r="E6352" s="161"/>
      <c r="F6352" s="165"/>
      <c r="H6352" s="165"/>
      <c r="J6352" s="165"/>
      <c r="L6352" s="165"/>
      <c r="N6352" s="165"/>
      <c r="P6352" s="165"/>
      <c r="R6352" s="165"/>
      <c r="T6352" s="165"/>
      <c r="V6352" s="165"/>
      <c r="X6352" s="165"/>
      <c r="Z6352" s="165"/>
      <c r="AB6352" s="165"/>
      <c r="AD6352" s="165"/>
      <c r="AF6352" s="165"/>
      <c r="AH6352" s="165"/>
      <c r="AJ6352" s="165"/>
      <c r="AL6352" s="165"/>
      <c r="AN6352" s="165"/>
      <c r="AP6352" s="165"/>
      <c r="AR6352" s="165"/>
      <c r="AT6352" s="165"/>
      <c r="AV6352" s="165"/>
      <c r="AX6352" s="165"/>
      <c r="AZ6352" s="165"/>
      <c r="BB6352" s="165"/>
    </row>
    <row r="6353" spans="1:54" s="174" customFormat="1" ht="18.399999999999999" customHeight="1" x14ac:dyDescent="0.3">
      <c r="A6353" s="182"/>
      <c r="B6353" s="160"/>
      <c r="C6353" s="64"/>
      <c r="D6353" s="161"/>
      <c r="E6353" s="161"/>
      <c r="N6353" s="164"/>
      <c r="P6353" s="164"/>
      <c r="R6353" s="164"/>
      <c r="T6353" s="164"/>
      <c r="V6353" s="164"/>
      <c r="X6353" s="164"/>
      <c r="Z6353" s="164"/>
      <c r="AB6353" s="164"/>
      <c r="AD6353" s="164"/>
      <c r="AF6353" s="164"/>
      <c r="AH6353" s="164"/>
      <c r="AJ6353" s="164"/>
      <c r="AL6353" s="164"/>
      <c r="AN6353" s="164"/>
      <c r="AP6353" s="164"/>
      <c r="AR6353" s="164"/>
      <c r="AT6353" s="164"/>
      <c r="AV6353" s="164"/>
      <c r="AX6353" s="164"/>
      <c r="AZ6353" s="164"/>
      <c r="BB6353" s="164"/>
    </row>
    <row r="6354" spans="1:54" s="174" customFormat="1" ht="18.399999999999999" customHeight="1" x14ac:dyDescent="0.3">
      <c r="A6354" s="182"/>
      <c r="B6354" s="160"/>
      <c r="C6354" s="64"/>
      <c r="D6354" s="161"/>
      <c r="E6354" s="161"/>
      <c r="H6354" s="165"/>
      <c r="J6354" s="165"/>
      <c r="L6354" s="165"/>
      <c r="N6354" s="165"/>
      <c r="P6354" s="165"/>
      <c r="R6354" s="165"/>
      <c r="T6354" s="165"/>
      <c r="V6354" s="165"/>
      <c r="X6354" s="165"/>
      <c r="Z6354" s="165"/>
      <c r="AB6354" s="165"/>
      <c r="AD6354" s="165"/>
      <c r="AF6354" s="165"/>
      <c r="AH6354" s="165"/>
      <c r="AJ6354" s="165"/>
      <c r="AL6354" s="165"/>
      <c r="AN6354" s="165"/>
      <c r="AP6354" s="165"/>
      <c r="AR6354" s="165"/>
      <c r="AT6354" s="165"/>
      <c r="AV6354" s="165"/>
      <c r="AX6354" s="165"/>
      <c r="AZ6354" s="165"/>
      <c r="BB6354" s="165"/>
    </row>
    <row r="6355" spans="1:54" s="174" customFormat="1" ht="18.399999999999999" customHeight="1" x14ac:dyDescent="0.3">
      <c r="A6355" s="182"/>
      <c r="B6355" s="160"/>
      <c r="C6355" s="64"/>
      <c r="D6355" s="161"/>
      <c r="E6355" s="161"/>
      <c r="J6355" s="165"/>
      <c r="L6355" s="165"/>
      <c r="N6355" s="165"/>
      <c r="P6355" s="165"/>
      <c r="R6355" s="165"/>
      <c r="T6355" s="165"/>
      <c r="V6355" s="165"/>
      <c r="X6355" s="165"/>
      <c r="Z6355" s="165"/>
      <c r="AB6355" s="165"/>
      <c r="AD6355" s="165"/>
      <c r="AF6355" s="165"/>
      <c r="AH6355" s="165"/>
      <c r="AJ6355" s="165"/>
      <c r="AL6355" s="165"/>
      <c r="AN6355" s="165"/>
      <c r="AP6355" s="165"/>
      <c r="AR6355" s="165"/>
      <c r="AT6355" s="165"/>
      <c r="AV6355" s="165"/>
      <c r="AX6355" s="165"/>
      <c r="AZ6355" s="165"/>
      <c r="BB6355" s="165"/>
    </row>
    <row r="6356" spans="1:54" s="174" customFormat="1" ht="18.399999999999999" customHeight="1" x14ac:dyDescent="0.3">
      <c r="A6356" s="182"/>
      <c r="B6356" s="160"/>
      <c r="C6356" s="64"/>
      <c r="D6356" s="161"/>
      <c r="E6356" s="161"/>
      <c r="F6356" s="165"/>
      <c r="H6356" s="165"/>
      <c r="J6356" s="165"/>
      <c r="L6356" s="165"/>
      <c r="N6356" s="165"/>
      <c r="P6356" s="165"/>
      <c r="R6356" s="165"/>
      <c r="T6356" s="165"/>
      <c r="V6356" s="165"/>
      <c r="X6356" s="165"/>
      <c r="Z6356" s="165"/>
      <c r="AB6356" s="165"/>
      <c r="AD6356" s="165"/>
      <c r="AF6356" s="165"/>
      <c r="AH6356" s="165"/>
      <c r="AJ6356" s="165"/>
      <c r="AL6356" s="165"/>
      <c r="AN6356" s="165"/>
      <c r="AP6356" s="165"/>
      <c r="AR6356" s="165"/>
      <c r="AT6356" s="165"/>
      <c r="AV6356" s="165"/>
      <c r="AX6356" s="165"/>
      <c r="AZ6356" s="165"/>
      <c r="BB6356" s="165"/>
    </row>
    <row r="6357" spans="1:54" s="174" customFormat="1" ht="18.399999999999999" customHeight="1" x14ac:dyDescent="0.3">
      <c r="A6357" s="182"/>
      <c r="B6357" s="160"/>
      <c r="C6357" s="64"/>
      <c r="D6357" s="161"/>
      <c r="E6357" s="161"/>
      <c r="H6357" s="165"/>
      <c r="J6357" s="165"/>
      <c r="L6357" s="165"/>
      <c r="N6357" s="165"/>
      <c r="P6357" s="165"/>
      <c r="R6357" s="165"/>
      <c r="T6357" s="165"/>
      <c r="V6357" s="165"/>
      <c r="X6357" s="165"/>
      <c r="Z6357" s="165"/>
      <c r="AB6357" s="165"/>
      <c r="AD6357" s="165"/>
      <c r="AF6357" s="165"/>
      <c r="AH6357" s="165"/>
      <c r="AJ6357" s="165"/>
      <c r="AL6357" s="165"/>
      <c r="AN6357" s="165"/>
      <c r="AP6357" s="165"/>
      <c r="AR6357" s="165"/>
      <c r="AT6357" s="165"/>
      <c r="AV6357" s="165"/>
      <c r="AX6357" s="165"/>
      <c r="AZ6357" s="165"/>
      <c r="BB6357" s="165"/>
    </row>
    <row r="6358" spans="1:54" s="174" customFormat="1" ht="18.399999999999999" customHeight="1" x14ac:dyDescent="0.3">
      <c r="A6358" s="182"/>
      <c r="B6358" s="160"/>
      <c r="C6358" s="64"/>
      <c r="D6358" s="161"/>
      <c r="E6358" s="161"/>
      <c r="F6358" s="165"/>
      <c r="H6358" s="165"/>
      <c r="J6358" s="165"/>
      <c r="L6358" s="165"/>
      <c r="N6358" s="165"/>
      <c r="P6358" s="165"/>
      <c r="R6358" s="165"/>
      <c r="T6358" s="165"/>
      <c r="V6358" s="165"/>
      <c r="X6358" s="165"/>
      <c r="Z6358" s="165"/>
      <c r="AB6358" s="165"/>
      <c r="AD6358" s="165"/>
      <c r="AF6358" s="165"/>
      <c r="AH6358" s="165"/>
      <c r="AJ6358" s="165"/>
      <c r="AL6358" s="165"/>
      <c r="AN6358" s="165"/>
      <c r="AP6358" s="165"/>
      <c r="AR6358" s="165"/>
      <c r="AT6358" s="165"/>
      <c r="AV6358" s="165"/>
      <c r="AX6358" s="165"/>
      <c r="AZ6358" s="165"/>
      <c r="BB6358" s="165"/>
    </row>
    <row r="6359" spans="1:54" s="174" customFormat="1" ht="18.399999999999999" customHeight="1" x14ac:dyDescent="0.3">
      <c r="A6359" s="182"/>
      <c r="B6359" s="160"/>
      <c r="C6359" s="64"/>
      <c r="D6359" s="161"/>
      <c r="E6359" s="161"/>
      <c r="H6359" s="165"/>
      <c r="J6359" s="165"/>
      <c r="L6359" s="165"/>
      <c r="N6359" s="165"/>
      <c r="P6359" s="165"/>
      <c r="R6359" s="165"/>
      <c r="T6359" s="165"/>
      <c r="V6359" s="165"/>
      <c r="X6359" s="165"/>
      <c r="Z6359" s="165"/>
      <c r="AB6359" s="165"/>
      <c r="AD6359" s="165"/>
      <c r="AF6359" s="165"/>
      <c r="AH6359" s="165"/>
      <c r="AJ6359" s="165"/>
      <c r="AL6359" s="165"/>
      <c r="AN6359" s="165"/>
      <c r="AP6359" s="165"/>
      <c r="AR6359" s="165"/>
      <c r="AT6359" s="165"/>
      <c r="AV6359" s="165"/>
      <c r="AX6359" s="165"/>
      <c r="AZ6359" s="165"/>
      <c r="BB6359" s="165"/>
    </row>
    <row r="6360" spans="1:54" s="174" customFormat="1" ht="18.399999999999999" customHeight="1" x14ac:dyDescent="0.3">
      <c r="A6360" s="182"/>
      <c r="B6360" s="160"/>
      <c r="C6360" s="64"/>
      <c r="D6360" s="161"/>
      <c r="E6360" s="161"/>
      <c r="H6360" s="165"/>
      <c r="J6360" s="165"/>
      <c r="L6360" s="165"/>
      <c r="N6360" s="165"/>
      <c r="P6360" s="165"/>
      <c r="R6360" s="165"/>
      <c r="T6360" s="165"/>
      <c r="V6360" s="165"/>
      <c r="X6360" s="165"/>
      <c r="Z6360" s="165"/>
      <c r="AB6360" s="165"/>
      <c r="AD6360" s="165"/>
      <c r="AF6360" s="165"/>
      <c r="AH6360" s="165"/>
      <c r="AJ6360" s="165"/>
      <c r="AL6360" s="165"/>
      <c r="AN6360" s="165"/>
      <c r="AP6360" s="165"/>
      <c r="AR6360" s="165"/>
      <c r="AT6360" s="165"/>
      <c r="AV6360" s="165"/>
      <c r="AX6360" s="165"/>
      <c r="AZ6360" s="165"/>
      <c r="BB6360" s="165"/>
    </row>
    <row r="6361" spans="1:54" s="174" customFormat="1" ht="18.399999999999999" customHeight="1" x14ac:dyDescent="0.3">
      <c r="A6361" s="182"/>
      <c r="B6361" s="160"/>
      <c r="C6361" s="64"/>
      <c r="D6361" s="161"/>
      <c r="E6361" s="161"/>
      <c r="H6361" s="165"/>
      <c r="J6361" s="165"/>
      <c r="L6361" s="165"/>
      <c r="N6361" s="165"/>
      <c r="P6361" s="165"/>
      <c r="R6361" s="165"/>
      <c r="T6361" s="165"/>
      <c r="V6361" s="165"/>
      <c r="X6361" s="165"/>
      <c r="Z6361" s="165"/>
      <c r="AB6361" s="165"/>
      <c r="AD6361" s="165"/>
      <c r="AF6361" s="165"/>
      <c r="AH6361" s="165"/>
      <c r="AJ6361" s="165"/>
      <c r="AL6361" s="165"/>
      <c r="AN6361" s="165"/>
      <c r="AP6361" s="165"/>
      <c r="AR6361" s="165"/>
      <c r="AT6361" s="165"/>
      <c r="AV6361" s="165"/>
      <c r="AX6361" s="165"/>
      <c r="AZ6361" s="165"/>
      <c r="BB6361" s="165"/>
    </row>
    <row r="6362" spans="1:54" s="174" customFormat="1" ht="18.399999999999999" customHeight="1" x14ac:dyDescent="0.3">
      <c r="A6362" s="182"/>
      <c r="B6362" s="160"/>
      <c r="C6362" s="64"/>
      <c r="D6362" s="161"/>
      <c r="E6362" s="161"/>
      <c r="F6362" s="165"/>
      <c r="H6362" s="165"/>
      <c r="J6362" s="165"/>
      <c r="L6362" s="165"/>
      <c r="N6362" s="165"/>
      <c r="P6362" s="165"/>
      <c r="R6362" s="165"/>
      <c r="T6362" s="165"/>
      <c r="V6362" s="165"/>
      <c r="X6362" s="165"/>
      <c r="Z6362" s="165"/>
      <c r="AB6362" s="165"/>
      <c r="AD6362" s="165"/>
      <c r="AF6362" s="165"/>
      <c r="AH6362" s="165"/>
      <c r="AJ6362" s="165"/>
      <c r="AL6362" s="165"/>
      <c r="AN6362" s="165"/>
      <c r="AP6362" s="165"/>
      <c r="AR6362" s="165"/>
      <c r="AT6362" s="165"/>
      <c r="AV6362" s="165"/>
      <c r="AX6362" s="165"/>
      <c r="AZ6362" s="165"/>
      <c r="BB6362" s="165"/>
    </row>
    <row r="6363" spans="1:54" s="174" customFormat="1" ht="18.399999999999999" customHeight="1" x14ac:dyDescent="0.3">
      <c r="A6363" s="182"/>
      <c r="B6363" s="160"/>
      <c r="C6363" s="64"/>
      <c r="D6363" s="161"/>
      <c r="E6363" s="161"/>
      <c r="F6363" s="165"/>
      <c r="H6363" s="165"/>
      <c r="J6363" s="165"/>
      <c r="L6363" s="165"/>
      <c r="N6363" s="165"/>
      <c r="P6363" s="165"/>
      <c r="R6363" s="165"/>
      <c r="T6363" s="165"/>
      <c r="V6363" s="165"/>
      <c r="X6363" s="165"/>
      <c r="Z6363" s="165"/>
      <c r="AB6363" s="165"/>
      <c r="AD6363" s="165"/>
      <c r="AF6363" s="165"/>
      <c r="AH6363" s="165"/>
      <c r="AJ6363" s="165"/>
      <c r="AL6363" s="165"/>
      <c r="AN6363" s="165"/>
      <c r="AP6363" s="165"/>
      <c r="AR6363" s="165"/>
      <c r="AT6363" s="165"/>
      <c r="AV6363" s="165"/>
      <c r="AX6363" s="165"/>
      <c r="AZ6363" s="165"/>
      <c r="BB6363" s="165"/>
    </row>
    <row r="6364" spans="1:54" s="174" customFormat="1" ht="18.399999999999999" customHeight="1" x14ac:dyDescent="0.3">
      <c r="A6364" s="182"/>
      <c r="B6364" s="160"/>
      <c r="C6364" s="64"/>
      <c r="D6364" s="161"/>
      <c r="E6364" s="161"/>
      <c r="F6364" s="165"/>
      <c r="H6364" s="165"/>
      <c r="J6364" s="165"/>
      <c r="L6364" s="165"/>
      <c r="N6364" s="165"/>
      <c r="P6364" s="165"/>
      <c r="R6364" s="165"/>
      <c r="T6364" s="165"/>
      <c r="V6364" s="165"/>
      <c r="X6364" s="165"/>
      <c r="Z6364" s="165"/>
      <c r="AB6364" s="165"/>
      <c r="AD6364" s="165"/>
      <c r="AF6364" s="165"/>
      <c r="AH6364" s="165"/>
      <c r="AJ6364" s="165"/>
      <c r="AL6364" s="165"/>
      <c r="AN6364" s="165"/>
      <c r="AP6364" s="165"/>
      <c r="AR6364" s="165"/>
      <c r="AT6364" s="165"/>
      <c r="AV6364" s="165"/>
      <c r="AX6364" s="165"/>
      <c r="AZ6364" s="165"/>
      <c r="BB6364" s="165"/>
    </row>
    <row r="6365" spans="1:54" s="174" customFormat="1" ht="18.399999999999999" customHeight="1" x14ac:dyDescent="0.3">
      <c r="A6365" s="182"/>
      <c r="B6365" s="160"/>
      <c r="C6365" s="64"/>
      <c r="D6365" s="161"/>
      <c r="E6365" s="161"/>
      <c r="H6365" s="165"/>
      <c r="J6365" s="165"/>
      <c r="L6365" s="165"/>
      <c r="N6365" s="165"/>
      <c r="P6365" s="165"/>
      <c r="R6365" s="165"/>
      <c r="T6365" s="165"/>
      <c r="V6365" s="165"/>
      <c r="X6365" s="165"/>
      <c r="Z6365" s="165"/>
      <c r="AB6365" s="165"/>
      <c r="AD6365" s="165"/>
      <c r="AF6365" s="165"/>
      <c r="AH6365" s="165"/>
      <c r="AJ6365" s="165"/>
      <c r="AL6365" s="165"/>
      <c r="AN6365" s="165"/>
      <c r="AP6365" s="165"/>
      <c r="AR6365" s="165"/>
      <c r="AT6365" s="165"/>
      <c r="AV6365" s="165"/>
      <c r="AX6365" s="165"/>
      <c r="AZ6365" s="165"/>
      <c r="BB6365" s="165"/>
    </row>
    <row r="6366" spans="1:54" s="174" customFormat="1" ht="18.399999999999999" customHeight="1" x14ac:dyDescent="0.3">
      <c r="A6366" s="182"/>
      <c r="B6366" s="161"/>
      <c r="C6366" s="89"/>
      <c r="D6366" s="164"/>
      <c r="E6366" s="161"/>
      <c r="H6366" s="165"/>
      <c r="J6366" s="165"/>
      <c r="L6366" s="165"/>
      <c r="N6366" s="165"/>
      <c r="P6366" s="165"/>
      <c r="R6366" s="165"/>
      <c r="T6366" s="165"/>
      <c r="V6366" s="165"/>
      <c r="X6366" s="165"/>
      <c r="Z6366" s="165"/>
      <c r="AB6366" s="165"/>
      <c r="AD6366" s="165"/>
      <c r="AF6366" s="165"/>
      <c r="AH6366" s="165"/>
      <c r="AJ6366" s="165"/>
      <c r="AL6366" s="165"/>
      <c r="AN6366" s="165"/>
      <c r="AP6366" s="165"/>
      <c r="AR6366" s="165"/>
      <c r="AT6366" s="165"/>
      <c r="AV6366" s="165"/>
      <c r="AX6366" s="165"/>
      <c r="AZ6366" s="165"/>
      <c r="BB6366" s="165"/>
    </row>
    <row r="6367" spans="1:54" s="174" customFormat="1" ht="18.399999999999999" customHeight="1" x14ac:dyDescent="0.3">
      <c r="A6367" s="182"/>
      <c r="B6367" s="160"/>
      <c r="C6367" s="64"/>
      <c r="D6367" s="161"/>
      <c r="E6367" s="161"/>
      <c r="F6367" s="165"/>
      <c r="H6367" s="165"/>
      <c r="J6367" s="165"/>
      <c r="L6367" s="165"/>
      <c r="N6367" s="165"/>
      <c r="P6367" s="165"/>
      <c r="R6367" s="165"/>
      <c r="T6367" s="165"/>
      <c r="V6367" s="165"/>
      <c r="X6367" s="165"/>
      <c r="Z6367" s="165"/>
      <c r="AB6367" s="165"/>
      <c r="AD6367" s="165"/>
      <c r="AF6367" s="165"/>
      <c r="AH6367" s="165"/>
      <c r="AJ6367" s="165"/>
      <c r="AL6367" s="165"/>
      <c r="AN6367" s="165"/>
      <c r="AP6367" s="165"/>
      <c r="AR6367" s="165"/>
      <c r="AT6367" s="165"/>
      <c r="AV6367" s="165"/>
      <c r="AX6367" s="165"/>
      <c r="AZ6367" s="165"/>
      <c r="BB6367" s="165"/>
    </row>
    <row r="6368" spans="1:54" s="174" customFormat="1" ht="18.399999999999999" customHeight="1" x14ac:dyDescent="0.3">
      <c r="A6368" s="182"/>
      <c r="B6368" s="160"/>
      <c r="C6368" s="64"/>
      <c r="D6368" s="161"/>
      <c r="E6368" s="161"/>
      <c r="H6368" s="164"/>
      <c r="J6368" s="164"/>
      <c r="L6368" s="164"/>
      <c r="N6368" s="164"/>
      <c r="P6368" s="164"/>
      <c r="R6368" s="164"/>
      <c r="T6368" s="164"/>
      <c r="V6368" s="164"/>
      <c r="X6368" s="164"/>
      <c r="Z6368" s="164"/>
      <c r="AB6368" s="164"/>
      <c r="AD6368" s="164"/>
      <c r="AF6368" s="164"/>
      <c r="AH6368" s="164"/>
      <c r="AJ6368" s="164"/>
      <c r="AL6368" s="164"/>
      <c r="AN6368" s="164"/>
      <c r="AP6368" s="164"/>
      <c r="AR6368" s="164"/>
      <c r="AT6368" s="164"/>
      <c r="AV6368" s="164"/>
      <c r="AX6368" s="164"/>
      <c r="AZ6368" s="164"/>
      <c r="BB6368" s="164"/>
    </row>
    <row r="6369" spans="1:54" s="174" customFormat="1" ht="18.399999999999999" customHeight="1" x14ac:dyDescent="0.3">
      <c r="A6369" s="182"/>
      <c r="B6369" s="160"/>
      <c r="C6369" s="64"/>
      <c r="D6369" s="161"/>
      <c r="E6369" s="161"/>
      <c r="F6369" s="164"/>
      <c r="H6369" s="164"/>
      <c r="J6369" s="164"/>
      <c r="L6369" s="164"/>
      <c r="N6369" s="164"/>
      <c r="P6369" s="164"/>
      <c r="R6369" s="164"/>
      <c r="T6369" s="164"/>
      <c r="V6369" s="164"/>
      <c r="X6369" s="164"/>
      <c r="Z6369" s="164"/>
      <c r="AB6369" s="164"/>
      <c r="AD6369" s="164"/>
      <c r="AF6369" s="164"/>
      <c r="AH6369" s="164"/>
      <c r="AJ6369" s="164"/>
      <c r="AL6369" s="164"/>
      <c r="AN6369" s="164"/>
      <c r="AP6369" s="164"/>
      <c r="AR6369" s="164"/>
      <c r="AT6369" s="164"/>
      <c r="AV6369" s="164"/>
      <c r="AX6369" s="164"/>
      <c r="AZ6369" s="164"/>
      <c r="BB6369" s="164"/>
    </row>
    <row r="6370" spans="1:54" s="174" customFormat="1" ht="18.399999999999999" customHeight="1" x14ac:dyDescent="0.3">
      <c r="A6370" s="182"/>
      <c r="B6370" s="160"/>
      <c r="C6370" s="64"/>
      <c r="D6370" s="161"/>
      <c r="E6370" s="161"/>
      <c r="H6370" s="165"/>
      <c r="J6370" s="165"/>
      <c r="L6370" s="165"/>
      <c r="N6370" s="165"/>
      <c r="P6370" s="165"/>
      <c r="R6370" s="165"/>
      <c r="T6370" s="165"/>
      <c r="V6370" s="165"/>
      <c r="X6370" s="165"/>
      <c r="Z6370" s="165"/>
      <c r="AB6370" s="165"/>
      <c r="AD6370" s="165"/>
      <c r="AF6370" s="165"/>
      <c r="AH6370" s="165"/>
      <c r="AJ6370" s="165"/>
      <c r="AL6370" s="165"/>
      <c r="AN6370" s="165"/>
      <c r="AP6370" s="165"/>
      <c r="AR6370" s="165"/>
      <c r="AT6370" s="165"/>
      <c r="AV6370" s="165"/>
      <c r="AX6370" s="165"/>
      <c r="AZ6370" s="165"/>
      <c r="BB6370" s="165"/>
    </row>
    <row r="6371" spans="1:54" s="174" customFormat="1" ht="18.399999999999999" customHeight="1" x14ac:dyDescent="0.3">
      <c r="A6371" s="182"/>
      <c r="B6371" s="160"/>
      <c r="C6371" s="64"/>
      <c r="D6371" s="161"/>
      <c r="E6371" s="161"/>
      <c r="H6371" s="165"/>
      <c r="J6371" s="165"/>
      <c r="L6371" s="165"/>
      <c r="N6371" s="165"/>
      <c r="P6371" s="165"/>
      <c r="R6371" s="165"/>
      <c r="T6371" s="165"/>
      <c r="V6371" s="165"/>
      <c r="X6371" s="165"/>
      <c r="Z6371" s="165"/>
      <c r="AB6371" s="165"/>
      <c r="AD6371" s="165"/>
      <c r="AF6371" s="165"/>
      <c r="AH6371" s="165"/>
      <c r="AJ6371" s="165"/>
      <c r="AL6371" s="165"/>
      <c r="AN6371" s="165"/>
      <c r="AP6371" s="165"/>
      <c r="AR6371" s="165"/>
      <c r="AT6371" s="165"/>
      <c r="AV6371" s="165"/>
      <c r="AX6371" s="165"/>
      <c r="AZ6371" s="165"/>
      <c r="BB6371" s="165"/>
    </row>
    <row r="6372" spans="1:54" s="174" customFormat="1" ht="18.399999999999999" customHeight="1" x14ac:dyDescent="0.3">
      <c r="A6372" s="200"/>
      <c r="B6372" s="173"/>
      <c r="C6372" s="67"/>
      <c r="D6372" s="161"/>
      <c r="E6372" s="161"/>
      <c r="H6372" s="165"/>
      <c r="J6372" s="165"/>
      <c r="L6372" s="165"/>
      <c r="N6372" s="165"/>
      <c r="P6372" s="165"/>
      <c r="R6372" s="165"/>
      <c r="T6372" s="165"/>
      <c r="V6372" s="165"/>
      <c r="X6372" s="165"/>
      <c r="Z6372" s="165"/>
      <c r="AB6372" s="165"/>
      <c r="AD6372" s="165"/>
      <c r="AF6372" s="165"/>
      <c r="AH6372" s="165"/>
      <c r="AJ6372" s="165"/>
      <c r="AL6372" s="165"/>
      <c r="AN6372" s="165"/>
      <c r="AP6372" s="165"/>
      <c r="AR6372" s="165"/>
      <c r="AT6372" s="165"/>
      <c r="AV6372" s="165"/>
      <c r="AX6372" s="165"/>
      <c r="AZ6372" s="165"/>
      <c r="BB6372" s="165"/>
    </row>
    <row r="6373" spans="1:54" s="174" customFormat="1" ht="18.399999999999999" customHeight="1" x14ac:dyDescent="0.3">
      <c r="A6373" s="182"/>
      <c r="B6373" s="160"/>
      <c r="C6373" s="64"/>
      <c r="D6373" s="161"/>
      <c r="E6373" s="161"/>
      <c r="H6373" s="165"/>
      <c r="J6373" s="165"/>
      <c r="L6373" s="165"/>
      <c r="N6373" s="165"/>
      <c r="P6373" s="165"/>
      <c r="R6373" s="165"/>
      <c r="T6373" s="165"/>
      <c r="V6373" s="165"/>
      <c r="X6373" s="165"/>
      <c r="Z6373" s="165"/>
      <c r="AB6373" s="165"/>
      <c r="AD6373" s="165"/>
      <c r="AF6373" s="165"/>
      <c r="AH6373" s="165"/>
      <c r="AJ6373" s="165"/>
      <c r="AL6373" s="165"/>
      <c r="AN6373" s="165"/>
      <c r="AP6373" s="165"/>
      <c r="AR6373" s="165"/>
      <c r="AT6373" s="165"/>
      <c r="AV6373" s="165"/>
      <c r="AX6373" s="165"/>
      <c r="AZ6373" s="165"/>
      <c r="BB6373" s="165"/>
    </row>
    <row r="6374" spans="1:54" s="174" customFormat="1" ht="18.399999999999999" customHeight="1" x14ac:dyDescent="0.3">
      <c r="A6374" s="206"/>
      <c r="B6374" s="161"/>
      <c r="C6374" s="163"/>
      <c r="D6374" s="161"/>
      <c r="E6374" s="161"/>
      <c r="H6374" s="165"/>
      <c r="J6374" s="165"/>
      <c r="L6374" s="165"/>
      <c r="N6374" s="165"/>
      <c r="P6374" s="165"/>
      <c r="R6374" s="165"/>
      <c r="T6374" s="165"/>
      <c r="V6374" s="165"/>
      <c r="X6374" s="165"/>
      <c r="Z6374" s="165"/>
      <c r="AB6374" s="165"/>
      <c r="AD6374" s="165"/>
      <c r="AF6374" s="165"/>
      <c r="AH6374" s="165"/>
      <c r="AJ6374" s="165"/>
      <c r="AL6374" s="165"/>
      <c r="AN6374" s="165"/>
      <c r="AP6374" s="165"/>
      <c r="AR6374" s="165"/>
      <c r="AT6374" s="165"/>
      <c r="AV6374" s="165"/>
      <c r="AX6374" s="165"/>
      <c r="AZ6374" s="165"/>
      <c r="BB6374" s="165"/>
    </row>
    <row r="6375" spans="1:54" s="174" customFormat="1" ht="18.399999999999999" customHeight="1" x14ac:dyDescent="0.3">
      <c r="A6375" s="182"/>
      <c r="B6375" s="161"/>
      <c r="C6375" s="89"/>
      <c r="D6375" s="164"/>
      <c r="E6375" s="161"/>
      <c r="H6375" s="165"/>
      <c r="J6375" s="165"/>
      <c r="L6375" s="165"/>
      <c r="N6375" s="165"/>
      <c r="P6375" s="165"/>
      <c r="R6375" s="165"/>
      <c r="T6375" s="165"/>
      <c r="V6375" s="165"/>
      <c r="X6375" s="165"/>
      <c r="Z6375" s="165"/>
      <c r="AB6375" s="165"/>
      <c r="AD6375" s="165"/>
      <c r="AF6375" s="165"/>
      <c r="AH6375" s="165"/>
      <c r="AJ6375" s="165"/>
      <c r="AL6375" s="165"/>
      <c r="AN6375" s="165"/>
      <c r="AP6375" s="165"/>
      <c r="AR6375" s="165"/>
      <c r="AT6375" s="165"/>
      <c r="AV6375" s="165"/>
      <c r="AX6375" s="165"/>
      <c r="AZ6375" s="165"/>
      <c r="BB6375" s="165"/>
    </row>
    <row r="6376" spans="1:54" s="174" customFormat="1" ht="18.399999999999999" customHeight="1" x14ac:dyDescent="0.3">
      <c r="A6376" s="182"/>
      <c r="B6376" s="160"/>
      <c r="C6376" s="64"/>
      <c r="D6376" s="161"/>
      <c r="E6376" s="161"/>
      <c r="F6376" s="165"/>
      <c r="H6376" s="165"/>
      <c r="J6376" s="165"/>
      <c r="L6376" s="165"/>
      <c r="N6376" s="165"/>
      <c r="P6376" s="165"/>
      <c r="R6376" s="165"/>
      <c r="T6376" s="165"/>
      <c r="V6376" s="165"/>
      <c r="X6376" s="165"/>
      <c r="Z6376" s="165"/>
      <c r="AB6376" s="165"/>
      <c r="AD6376" s="165"/>
      <c r="AF6376" s="165"/>
      <c r="AH6376" s="165"/>
      <c r="AJ6376" s="165"/>
      <c r="AL6376" s="165"/>
      <c r="AN6376" s="165"/>
      <c r="AP6376" s="165"/>
      <c r="AR6376" s="165"/>
      <c r="AT6376" s="165"/>
      <c r="AV6376" s="165"/>
      <c r="AX6376" s="165"/>
      <c r="AZ6376" s="165"/>
      <c r="BB6376" s="165"/>
    </row>
    <row r="6377" spans="1:54" s="174" customFormat="1" ht="18.399999999999999" customHeight="1" x14ac:dyDescent="0.3">
      <c r="A6377" s="182"/>
      <c r="B6377" s="160"/>
      <c r="C6377" s="64"/>
      <c r="D6377" s="161"/>
      <c r="E6377" s="161"/>
      <c r="F6377" s="165"/>
      <c r="H6377" s="165"/>
      <c r="J6377" s="165"/>
      <c r="L6377" s="165"/>
      <c r="N6377" s="165"/>
      <c r="P6377" s="165"/>
      <c r="R6377" s="165"/>
      <c r="T6377" s="165"/>
      <c r="V6377" s="165"/>
      <c r="X6377" s="165"/>
      <c r="Z6377" s="165"/>
      <c r="AB6377" s="165"/>
      <c r="AD6377" s="165"/>
      <c r="AF6377" s="165"/>
      <c r="AH6377" s="165"/>
      <c r="AJ6377" s="165"/>
      <c r="AL6377" s="165"/>
      <c r="AN6377" s="165"/>
      <c r="AP6377" s="165"/>
      <c r="AR6377" s="165"/>
      <c r="AT6377" s="165"/>
      <c r="AV6377" s="165"/>
      <c r="AX6377" s="165"/>
      <c r="AZ6377" s="165"/>
      <c r="BB6377" s="165"/>
    </row>
    <row r="6378" spans="1:54" s="174" customFormat="1" ht="18.399999999999999" customHeight="1" x14ac:dyDescent="0.3">
      <c r="A6378" s="182"/>
      <c r="B6378" s="160"/>
      <c r="C6378" s="64"/>
      <c r="D6378" s="161"/>
      <c r="E6378" s="161"/>
      <c r="F6378" s="165"/>
      <c r="H6378" s="165"/>
      <c r="J6378" s="165"/>
      <c r="L6378" s="165"/>
      <c r="N6378" s="165"/>
      <c r="P6378" s="165"/>
      <c r="R6378" s="165"/>
      <c r="T6378" s="165"/>
      <c r="V6378" s="165"/>
      <c r="X6378" s="165"/>
      <c r="Z6378" s="165"/>
      <c r="AB6378" s="165"/>
      <c r="AD6378" s="165"/>
      <c r="AF6378" s="165"/>
      <c r="AH6378" s="165"/>
      <c r="AJ6378" s="165"/>
      <c r="AL6378" s="165"/>
      <c r="AN6378" s="165"/>
      <c r="AP6378" s="165"/>
      <c r="AR6378" s="165"/>
      <c r="AT6378" s="165"/>
      <c r="AV6378" s="165"/>
      <c r="AX6378" s="165"/>
      <c r="AZ6378" s="165"/>
      <c r="BB6378" s="165"/>
    </row>
    <row r="6379" spans="1:54" s="174" customFormat="1" ht="18.399999999999999" customHeight="1" x14ac:dyDescent="0.3">
      <c r="A6379" s="206"/>
      <c r="B6379" s="161"/>
      <c r="C6379" s="89"/>
      <c r="D6379" s="177"/>
      <c r="E6379" s="161"/>
      <c r="H6379" s="165"/>
      <c r="J6379" s="165"/>
      <c r="L6379" s="165"/>
      <c r="N6379" s="165"/>
      <c r="P6379" s="165"/>
      <c r="R6379" s="165"/>
      <c r="T6379" s="165"/>
      <c r="V6379" s="165"/>
      <c r="X6379" s="165"/>
      <c r="Z6379" s="165"/>
      <c r="AB6379" s="165"/>
      <c r="AD6379" s="165"/>
      <c r="AF6379" s="165"/>
      <c r="AH6379" s="165"/>
      <c r="AJ6379" s="165"/>
      <c r="AL6379" s="165"/>
      <c r="AN6379" s="165"/>
      <c r="AP6379" s="165"/>
      <c r="AR6379" s="165"/>
      <c r="AT6379" s="165"/>
      <c r="AV6379" s="165"/>
      <c r="AX6379" s="165"/>
      <c r="AZ6379" s="165"/>
      <c r="BB6379" s="165"/>
    </row>
    <row r="6380" spans="1:54" s="174" customFormat="1" ht="18.399999999999999" customHeight="1" x14ac:dyDescent="0.3">
      <c r="A6380" s="182"/>
      <c r="B6380" s="160"/>
      <c r="C6380" s="64"/>
      <c r="D6380" s="161"/>
      <c r="E6380" s="161"/>
      <c r="H6380" s="178"/>
      <c r="J6380" s="178"/>
      <c r="L6380" s="178"/>
      <c r="N6380" s="178"/>
      <c r="P6380" s="178"/>
      <c r="R6380" s="178"/>
      <c r="T6380" s="178"/>
      <c r="V6380" s="178"/>
      <c r="X6380" s="178"/>
      <c r="Z6380" s="178"/>
      <c r="AB6380" s="178"/>
      <c r="AD6380" s="178"/>
      <c r="AF6380" s="178"/>
      <c r="AH6380" s="178"/>
      <c r="AJ6380" s="178"/>
      <c r="AL6380" s="178"/>
      <c r="AN6380" s="178"/>
      <c r="AP6380" s="178"/>
      <c r="AR6380" s="178"/>
      <c r="AT6380" s="178"/>
      <c r="AV6380" s="178"/>
      <c r="AX6380" s="178"/>
      <c r="AZ6380" s="178"/>
      <c r="BB6380" s="178"/>
    </row>
    <row r="6381" spans="1:54" s="174" customFormat="1" ht="18.399999999999999" customHeight="1" x14ac:dyDescent="0.3">
      <c r="A6381" s="182"/>
      <c r="B6381" s="160"/>
      <c r="C6381" s="64"/>
      <c r="D6381" s="161"/>
      <c r="E6381" s="161"/>
      <c r="H6381" s="165"/>
      <c r="J6381" s="165"/>
      <c r="L6381" s="165"/>
      <c r="N6381" s="165"/>
      <c r="P6381" s="165"/>
      <c r="R6381" s="165"/>
      <c r="T6381" s="165"/>
      <c r="V6381" s="165"/>
      <c r="X6381" s="165"/>
      <c r="Z6381" s="165"/>
      <c r="AB6381" s="165"/>
      <c r="AD6381" s="165"/>
      <c r="AF6381" s="165"/>
      <c r="AH6381" s="165"/>
      <c r="AJ6381" s="165"/>
      <c r="AL6381" s="165"/>
      <c r="AN6381" s="165"/>
      <c r="AP6381" s="165"/>
      <c r="AR6381" s="165"/>
      <c r="AT6381" s="165"/>
      <c r="AV6381" s="165"/>
      <c r="AX6381" s="165"/>
      <c r="AZ6381" s="165"/>
      <c r="BB6381" s="165"/>
    </row>
    <row r="6382" spans="1:54" s="174" customFormat="1" ht="18.399999999999999" customHeight="1" x14ac:dyDescent="0.3">
      <c r="A6382" s="182"/>
      <c r="B6382" s="160"/>
      <c r="C6382" s="64"/>
      <c r="D6382" s="161"/>
      <c r="E6382" s="161"/>
      <c r="H6382" s="165"/>
      <c r="J6382" s="165"/>
      <c r="L6382" s="165"/>
      <c r="N6382" s="165"/>
      <c r="P6382" s="165"/>
      <c r="R6382" s="165"/>
      <c r="T6382" s="165"/>
      <c r="V6382" s="165"/>
      <c r="X6382" s="165"/>
      <c r="Z6382" s="165"/>
      <c r="AB6382" s="165"/>
      <c r="AD6382" s="165"/>
      <c r="AF6382" s="165"/>
      <c r="AH6382" s="165"/>
      <c r="AJ6382" s="165"/>
      <c r="AL6382" s="165"/>
      <c r="AN6382" s="165"/>
      <c r="AP6382" s="165"/>
      <c r="AR6382" s="165"/>
      <c r="AT6382" s="165"/>
      <c r="AV6382" s="165"/>
      <c r="AX6382" s="165"/>
      <c r="AZ6382" s="165"/>
      <c r="BB6382" s="165"/>
    </row>
    <row r="6383" spans="1:54" s="174" customFormat="1" ht="18.399999999999999" customHeight="1" x14ac:dyDescent="0.3">
      <c r="A6383" s="182"/>
      <c r="B6383" s="161"/>
      <c r="C6383" s="89"/>
      <c r="D6383" s="164"/>
      <c r="E6383" s="161"/>
      <c r="H6383" s="165"/>
      <c r="J6383" s="165"/>
      <c r="L6383" s="165"/>
      <c r="N6383" s="165"/>
      <c r="P6383" s="165"/>
      <c r="R6383" s="165"/>
      <c r="T6383" s="165"/>
      <c r="V6383" s="165"/>
      <c r="X6383" s="165"/>
      <c r="Z6383" s="165"/>
      <c r="AB6383" s="165"/>
      <c r="AD6383" s="165"/>
      <c r="AF6383" s="165"/>
      <c r="AH6383" s="165"/>
      <c r="AJ6383" s="165"/>
      <c r="AL6383" s="165"/>
      <c r="AN6383" s="165"/>
      <c r="AP6383" s="165"/>
      <c r="AR6383" s="165"/>
      <c r="AT6383" s="165"/>
      <c r="AV6383" s="165"/>
      <c r="AX6383" s="165"/>
      <c r="AZ6383" s="165"/>
      <c r="BB6383" s="165"/>
    </row>
    <row r="6384" spans="1:54" s="174" customFormat="1" ht="18.399999999999999" customHeight="1" x14ac:dyDescent="0.3">
      <c r="A6384" s="182"/>
      <c r="B6384" s="160"/>
      <c r="C6384" s="64"/>
      <c r="D6384" s="161"/>
      <c r="E6384" s="161"/>
      <c r="F6384" s="165"/>
      <c r="H6384" s="165"/>
      <c r="J6384" s="165"/>
      <c r="L6384" s="165"/>
      <c r="N6384" s="165"/>
      <c r="P6384" s="165"/>
      <c r="R6384" s="165"/>
      <c r="T6384" s="165"/>
      <c r="V6384" s="165"/>
      <c r="X6384" s="165"/>
      <c r="Z6384" s="165"/>
      <c r="AB6384" s="165"/>
      <c r="AD6384" s="165"/>
      <c r="AF6384" s="165"/>
      <c r="AH6384" s="165"/>
      <c r="AJ6384" s="165"/>
      <c r="AL6384" s="165"/>
      <c r="AN6384" s="165"/>
      <c r="AP6384" s="165"/>
      <c r="AR6384" s="165"/>
      <c r="AT6384" s="165"/>
      <c r="AV6384" s="165"/>
      <c r="AX6384" s="165"/>
      <c r="AZ6384" s="165"/>
      <c r="BB6384" s="165"/>
    </row>
    <row r="6385" spans="1:255" s="174" customFormat="1" ht="18.399999999999999" customHeight="1" x14ac:dyDescent="0.3">
      <c r="A6385" s="182"/>
      <c r="B6385" s="160"/>
      <c r="C6385" s="64"/>
      <c r="D6385" s="161"/>
      <c r="E6385" s="161"/>
      <c r="H6385" s="165"/>
      <c r="J6385" s="165"/>
      <c r="L6385" s="165"/>
      <c r="N6385" s="165"/>
      <c r="P6385" s="165"/>
      <c r="R6385" s="165"/>
      <c r="T6385" s="165"/>
      <c r="V6385" s="165"/>
      <c r="X6385" s="165"/>
      <c r="Z6385" s="165"/>
      <c r="AB6385" s="165"/>
      <c r="AD6385" s="165"/>
      <c r="AF6385" s="165"/>
      <c r="AH6385" s="165"/>
      <c r="AJ6385" s="165"/>
      <c r="AL6385" s="165"/>
      <c r="AN6385" s="165"/>
      <c r="AP6385" s="165"/>
      <c r="AR6385" s="165"/>
      <c r="AT6385" s="165"/>
      <c r="AV6385" s="165"/>
      <c r="AX6385" s="165"/>
      <c r="AZ6385" s="165"/>
      <c r="BB6385" s="165"/>
    </row>
    <row r="6386" spans="1:255" s="174" customFormat="1" ht="18.399999999999999" customHeight="1" x14ac:dyDescent="0.3">
      <c r="A6386" s="182"/>
      <c r="B6386" s="160"/>
      <c r="C6386" s="64"/>
      <c r="D6386" s="161"/>
      <c r="E6386" s="161"/>
      <c r="H6386" s="165"/>
      <c r="J6386" s="165"/>
      <c r="L6386" s="165"/>
      <c r="N6386" s="165"/>
      <c r="P6386" s="165"/>
      <c r="R6386" s="165"/>
      <c r="T6386" s="165"/>
      <c r="V6386" s="165"/>
      <c r="X6386" s="165"/>
      <c r="Z6386" s="165"/>
      <c r="AB6386" s="165"/>
      <c r="AD6386" s="165"/>
      <c r="AF6386" s="165"/>
      <c r="AH6386" s="165"/>
      <c r="AJ6386" s="165"/>
      <c r="AL6386" s="165"/>
      <c r="AN6386" s="165"/>
      <c r="AP6386" s="165"/>
      <c r="AR6386" s="165"/>
      <c r="AT6386" s="165"/>
      <c r="AV6386" s="165"/>
      <c r="AX6386" s="165"/>
      <c r="AZ6386" s="165"/>
      <c r="BB6386" s="165"/>
    </row>
    <row r="6387" spans="1:255" s="174" customFormat="1" ht="18.399999999999999" customHeight="1" x14ac:dyDescent="0.3">
      <c r="A6387" s="182"/>
      <c r="B6387" s="160"/>
      <c r="C6387" s="64"/>
      <c r="D6387" s="161"/>
      <c r="E6387" s="161"/>
      <c r="F6387" s="165"/>
      <c r="H6387" s="165"/>
      <c r="J6387" s="165"/>
      <c r="L6387" s="165"/>
      <c r="N6387" s="165"/>
      <c r="P6387" s="165"/>
      <c r="R6387" s="165"/>
      <c r="T6387" s="165"/>
      <c r="V6387" s="165"/>
      <c r="X6387" s="165"/>
      <c r="Z6387" s="165"/>
      <c r="AB6387" s="165"/>
      <c r="AD6387" s="165"/>
      <c r="AF6387" s="165"/>
      <c r="AH6387" s="165"/>
      <c r="AJ6387" s="165"/>
      <c r="AL6387" s="165"/>
      <c r="AN6387" s="165"/>
      <c r="AP6387" s="165"/>
      <c r="AR6387" s="165"/>
      <c r="AT6387" s="165"/>
      <c r="AV6387" s="165"/>
      <c r="AX6387" s="165"/>
      <c r="AZ6387" s="165"/>
      <c r="BB6387" s="165"/>
    </row>
    <row r="6388" spans="1:255" s="174" customFormat="1" ht="18.399999999999999" customHeight="1" x14ac:dyDescent="0.3">
      <c r="A6388" s="182"/>
      <c r="B6388" s="160"/>
      <c r="C6388" s="64"/>
      <c r="D6388" s="161"/>
      <c r="E6388" s="161"/>
      <c r="F6388" s="165"/>
      <c r="H6388" s="165"/>
      <c r="J6388" s="165"/>
      <c r="L6388" s="165"/>
      <c r="N6388" s="165"/>
      <c r="P6388" s="165"/>
      <c r="R6388" s="165"/>
      <c r="T6388" s="165"/>
      <c r="V6388" s="165"/>
      <c r="X6388" s="165"/>
      <c r="Z6388" s="165"/>
      <c r="AB6388" s="165"/>
      <c r="AD6388" s="165"/>
      <c r="AF6388" s="165"/>
      <c r="AH6388" s="165"/>
      <c r="AJ6388" s="165"/>
      <c r="AL6388" s="165"/>
      <c r="AN6388" s="165"/>
      <c r="AP6388" s="165"/>
      <c r="AR6388" s="165"/>
      <c r="AT6388" s="165"/>
      <c r="AV6388" s="165"/>
      <c r="AX6388" s="165"/>
      <c r="AZ6388" s="165"/>
      <c r="BB6388" s="165"/>
    </row>
    <row r="6389" spans="1:255" s="174" customFormat="1" ht="18.399999999999999" customHeight="1" x14ac:dyDescent="0.3">
      <c r="A6389" s="182"/>
      <c r="B6389" s="160"/>
      <c r="C6389" s="64"/>
      <c r="D6389" s="161"/>
      <c r="E6389" s="161"/>
      <c r="F6389" s="165"/>
      <c r="H6389" s="165"/>
      <c r="J6389" s="165"/>
      <c r="L6389" s="165"/>
      <c r="N6389" s="165"/>
      <c r="P6389" s="165"/>
      <c r="R6389" s="165"/>
      <c r="T6389" s="165"/>
      <c r="V6389" s="165"/>
      <c r="X6389" s="165"/>
      <c r="Z6389" s="165"/>
      <c r="AB6389" s="165"/>
      <c r="AD6389" s="165"/>
      <c r="AF6389" s="165"/>
      <c r="AH6389" s="165"/>
      <c r="AJ6389" s="165"/>
      <c r="AL6389" s="165"/>
      <c r="AN6389" s="165"/>
      <c r="AP6389" s="165"/>
      <c r="AR6389" s="165"/>
      <c r="AT6389" s="165"/>
      <c r="AV6389" s="165"/>
      <c r="AX6389" s="165"/>
      <c r="AZ6389" s="165"/>
      <c r="BB6389" s="165"/>
    </row>
    <row r="6390" spans="1:255" s="174" customFormat="1" ht="18.399999999999999" customHeight="1" x14ac:dyDescent="0.3">
      <c r="A6390" s="200"/>
      <c r="B6390" s="173"/>
      <c r="C6390" s="67"/>
      <c r="D6390" s="161"/>
      <c r="E6390" s="161"/>
      <c r="H6390" s="165"/>
      <c r="J6390" s="165"/>
      <c r="L6390" s="165"/>
      <c r="N6390" s="165"/>
      <c r="P6390" s="165"/>
      <c r="R6390" s="165"/>
      <c r="T6390" s="165"/>
      <c r="V6390" s="165"/>
      <c r="X6390" s="165"/>
      <c r="Z6390" s="165"/>
      <c r="AB6390" s="165"/>
      <c r="AD6390" s="165"/>
      <c r="AF6390" s="165"/>
      <c r="AH6390" s="165"/>
      <c r="AJ6390" s="165"/>
      <c r="AL6390" s="165"/>
      <c r="AN6390" s="165"/>
      <c r="AP6390" s="165"/>
      <c r="AR6390" s="165"/>
      <c r="AT6390" s="165"/>
      <c r="AV6390" s="165"/>
      <c r="AX6390" s="165"/>
      <c r="AZ6390" s="165"/>
      <c r="BB6390" s="165"/>
    </row>
    <row r="6391" spans="1:255" s="174" customFormat="1" ht="18.399999999999999" customHeight="1" x14ac:dyDescent="0.3">
      <c r="A6391" s="200"/>
      <c r="B6391" s="173"/>
      <c r="C6391" s="67"/>
      <c r="D6391" s="161"/>
      <c r="E6391" s="161"/>
      <c r="H6391" s="165"/>
      <c r="J6391" s="165"/>
      <c r="L6391" s="165"/>
      <c r="N6391" s="165"/>
      <c r="P6391" s="165"/>
      <c r="R6391" s="165"/>
      <c r="T6391" s="165"/>
      <c r="V6391" s="165"/>
      <c r="X6391" s="165"/>
      <c r="Z6391" s="165"/>
      <c r="AB6391" s="165"/>
      <c r="AD6391" s="165"/>
      <c r="AF6391" s="165"/>
      <c r="AH6391" s="165"/>
      <c r="AJ6391" s="165"/>
      <c r="AL6391" s="165"/>
      <c r="AN6391" s="165"/>
      <c r="AP6391" s="165"/>
      <c r="AR6391" s="165"/>
      <c r="AT6391" s="165"/>
      <c r="AV6391" s="165"/>
      <c r="AX6391" s="165"/>
      <c r="AZ6391" s="165"/>
      <c r="BB6391" s="165"/>
    </row>
    <row r="6392" spans="1:255" s="174" customFormat="1" ht="18.399999999999999" customHeight="1" x14ac:dyDescent="0.3">
      <c r="A6392" s="182"/>
      <c r="B6392" s="160"/>
      <c r="C6392" s="64"/>
      <c r="D6392" s="161"/>
      <c r="E6392" s="161"/>
      <c r="H6392" s="165"/>
      <c r="J6392" s="165"/>
      <c r="L6392" s="165"/>
      <c r="N6392" s="165"/>
      <c r="P6392" s="165"/>
      <c r="R6392" s="165"/>
      <c r="T6392" s="165"/>
      <c r="V6392" s="165"/>
      <c r="X6392" s="165"/>
      <c r="Z6392" s="165"/>
      <c r="AB6392" s="165"/>
      <c r="AD6392" s="165"/>
      <c r="AF6392" s="165"/>
      <c r="AH6392" s="165"/>
      <c r="AJ6392" s="165"/>
      <c r="AL6392" s="165"/>
      <c r="AN6392" s="165"/>
      <c r="AP6392" s="165"/>
      <c r="AR6392" s="165"/>
      <c r="AT6392" s="165"/>
      <c r="AV6392" s="165"/>
      <c r="AX6392" s="165"/>
      <c r="AZ6392" s="165"/>
      <c r="BB6392" s="165"/>
    </row>
    <row r="6393" spans="1:255" s="174" customFormat="1" ht="18.399999999999999" customHeight="1" x14ac:dyDescent="0.3">
      <c r="A6393" s="182"/>
      <c r="B6393" s="160"/>
      <c r="C6393" s="64"/>
      <c r="D6393" s="161"/>
      <c r="E6393" s="161"/>
      <c r="F6393" s="165"/>
      <c r="H6393" s="165"/>
      <c r="J6393" s="165"/>
      <c r="L6393" s="165"/>
      <c r="N6393" s="165"/>
      <c r="P6393" s="165"/>
      <c r="R6393" s="165"/>
      <c r="T6393" s="165"/>
      <c r="V6393" s="165"/>
      <c r="X6393" s="165"/>
      <c r="Z6393" s="165"/>
      <c r="AB6393" s="165"/>
      <c r="AD6393" s="165"/>
      <c r="AF6393" s="165"/>
      <c r="AH6393" s="165"/>
      <c r="AJ6393" s="165"/>
      <c r="AL6393" s="165"/>
      <c r="AN6393" s="165"/>
      <c r="AP6393" s="165"/>
      <c r="AR6393" s="165"/>
      <c r="AT6393" s="165"/>
      <c r="AV6393" s="165"/>
      <c r="AX6393" s="165"/>
      <c r="AZ6393" s="165"/>
      <c r="BB6393" s="165"/>
    </row>
    <row r="6394" spans="1:255" s="174" customFormat="1" ht="18.399999999999999" customHeight="1" x14ac:dyDescent="0.3">
      <c r="A6394" s="182"/>
      <c r="B6394" s="160"/>
      <c r="C6394" s="64"/>
      <c r="D6394" s="161"/>
      <c r="E6394" s="161"/>
      <c r="J6394" s="165"/>
      <c r="L6394" s="165"/>
      <c r="N6394" s="165"/>
      <c r="P6394" s="165"/>
      <c r="R6394" s="165"/>
      <c r="T6394" s="165"/>
      <c r="V6394" s="165"/>
      <c r="X6394" s="165"/>
      <c r="Z6394" s="165"/>
      <c r="AB6394" s="165"/>
      <c r="AD6394" s="165"/>
      <c r="AF6394" s="165"/>
      <c r="AH6394" s="165"/>
      <c r="AJ6394" s="165"/>
      <c r="AL6394" s="165"/>
      <c r="AN6394" s="165"/>
      <c r="AP6394" s="165"/>
      <c r="AR6394" s="165"/>
      <c r="AT6394" s="165"/>
      <c r="AV6394" s="165"/>
      <c r="AX6394" s="165"/>
      <c r="AZ6394" s="165"/>
      <c r="BB6394" s="165"/>
    </row>
    <row r="6395" spans="1:255" s="174" customFormat="1" ht="18.399999999999999" customHeight="1" x14ac:dyDescent="0.3">
      <c r="A6395" s="182"/>
      <c r="B6395" s="160"/>
      <c r="C6395" s="64"/>
      <c r="D6395" s="161"/>
      <c r="E6395" s="161"/>
      <c r="F6395" s="183"/>
      <c r="H6395" s="165"/>
      <c r="J6395" s="165"/>
      <c r="L6395" s="165"/>
      <c r="N6395" s="165"/>
      <c r="P6395" s="165"/>
      <c r="R6395" s="165"/>
      <c r="T6395" s="165"/>
      <c r="V6395" s="165"/>
      <c r="X6395" s="165"/>
      <c r="Z6395" s="165"/>
      <c r="AB6395" s="165"/>
      <c r="AD6395" s="165"/>
      <c r="AF6395" s="165"/>
      <c r="AH6395" s="165"/>
      <c r="AJ6395" s="165"/>
      <c r="AL6395" s="165"/>
      <c r="AN6395" s="165"/>
      <c r="AP6395" s="165"/>
      <c r="AR6395" s="165"/>
      <c r="AT6395" s="165"/>
      <c r="AV6395" s="165"/>
      <c r="AX6395" s="165"/>
      <c r="AZ6395" s="165"/>
      <c r="BB6395" s="165"/>
    </row>
    <row r="6396" spans="1:255" s="174" customFormat="1" ht="18.399999999999999" customHeight="1" x14ac:dyDescent="0.3">
      <c r="A6396" s="182"/>
      <c r="B6396" s="160"/>
      <c r="C6396" s="64"/>
      <c r="D6396" s="161"/>
      <c r="E6396" s="161"/>
      <c r="H6396" s="165"/>
      <c r="J6396" s="165"/>
      <c r="L6396" s="165"/>
      <c r="N6396" s="165"/>
      <c r="P6396" s="165"/>
      <c r="R6396" s="165"/>
      <c r="T6396" s="165"/>
      <c r="V6396" s="165"/>
      <c r="X6396" s="165"/>
      <c r="Z6396" s="165"/>
      <c r="AB6396" s="165"/>
      <c r="AD6396" s="165"/>
      <c r="AF6396" s="165"/>
      <c r="AH6396" s="165"/>
      <c r="AJ6396" s="165"/>
      <c r="AL6396" s="165"/>
      <c r="AN6396" s="165"/>
      <c r="AP6396" s="165"/>
      <c r="AR6396" s="165"/>
      <c r="AT6396" s="165"/>
      <c r="AV6396" s="165"/>
      <c r="AX6396" s="165"/>
      <c r="AZ6396" s="165"/>
      <c r="BB6396" s="165"/>
    </row>
    <row r="6397" spans="1:255" ht="18.399999999999999" customHeight="1" x14ac:dyDescent="0.3">
      <c r="A6397" s="182"/>
      <c r="B6397" s="160"/>
      <c r="C6397" s="64"/>
      <c r="D6397" s="161"/>
      <c r="F6397" s="174"/>
      <c r="BD6397" s="174"/>
      <c r="BE6397" s="174"/>
      <c r="BF6397" s="174"/>
      <c r="BG6397" s="174"/>
      <c r="BH6397" s="174"/>
      <c r="BI6397" s="174"/>
      <c r="BJ6397" s="174"/>
      <c r="BK6397" s="174"/>
      <c r="BL6397" s="174"/>
      <c r="BM6397" s="174"/>
      <c r="BN6397" s="174"/>
      <c r="BO6397" s="174"/>
      <c r="BP6397" s="174"/>
      <c r="BQ6397" s="174"/>
      <c r="BR6397" s="174"/>
      <c r="BS6397" s="174"/>
      <c r="BT6397" s="174"/>
      <c r="BU6397" s="174"/>
      <c r="BV6397" s="174"/>
      <c r="BW6397" s="174"/>
      <c r="BX6397" s="174"/>
      <c r="BY6397" s="174"/>
      <c r="BZ6397" s="174"/>
      <c r="CA6397" s="174"/>
      <c r="CB6397" s="174"/>
      <c r="CC6397" s="174"/>
      <c r="CD6397" s="174"/>
      <c r="CE6397" s="174"/>
      <c r="CF6397" s="174"/>
      <c r="CG6397" s="174"/>
      <c r="CH6397" s="174"/>
      <c r="CI6397" s="174"/>
      <c r="CJ6397" s="174"/>
      <c r="CK6397" s="174"/>
      <c r="CL6397" s="174"/>
      <c r="CM6397" s="174"/>
      <c r="CN6397" s="174"/>
      <c r="CO6397" s="174"/>
      <c r="CP6397" s="174"/>
      <c r="CQ6397" s="174"/>
      <c r="CR6397" s="174"/>
      <c r="CS6397" s="174"/>
      <c r="CT6397" s="174"/>
      <c r="CU6397" s="174"/>
      <c r="CV6397" s="174"/>
      <c r="CW6397" s="174"/>
      <c r="CX6397" s="174"/>
      <c r="CY6397" s="174"/>
      <c r="CZ6397" s="174"/>
      <c r="DA6397" s="174"/>
      <c r="DB6397" s="174"/>
      <c r="DC6397" s="174"/>
      <c r="DD6397" s="174"/>
      <c r="DE6397" s="174"/>
      <c r="DF6397" s="174"/>
      <c r="DG6397" s="174"/>
      <c r="DH6397" s="174"/>
      <c r="DI6397" s="174"/>
      <c r="DJ6397" s="174"/>
      <c r="DK6397" s="174"/>
      <c r="DL6397" s="174"/>
      <c r="DM6397" s="174"/>
      <c r="DN6397" s="174"/>
      <c r="DO6397" s="174"/>
      <c r="DP6397" s="174"/>
      <c r="DQ6397" s="174"/>
      <c r="DR6397" s="174"/>
      <c r="DS6397" s="174"/>
      <c r="DT6397" s="174"/>
      <c r="DU6397" s="174"/>
      <c r="DV6397" s="174"/>
      <c r="DW6397" s="174"/>
      <c r="DX6397" s="174"/>
      <c r="DY6397" s="174"/>
      <c r="EB6397" s="174"/>
      <c r="EC6397" s="174"/>
      <c r="ED6397" s="174"/>
      <c r="EE6397" s="174"/>
      <c r="EF6397" s="174"/>
      <c r="EG6397" s="174"/>
      <c r="EH6397" s="174"/>
      <c r="EI6397" s="174"/>
      <c r="EJ6397" s="174"/>
      <c r="EK6397" s="174"/>
      <c r="EL6397" s="174"/>
      <c r="EM6397" s="174"/>
      <c r="EN6397" s="174"/>
      <c r="EO6397" s="174"/>
      <c r="EP6397" s="174"/>
      <c r="EQ6397" s="174"/>
      <c r="ER6397" s="174"/>
      <c r="ES6397" s="174"/>
      <c r="ET6397" s="174"/>
      <c r="EU6397" s="174"/>
      <c r="EV6397" s="174"/>
      <c r="EW6397" s="174"/>
      <c r="EX6397" s="174"/>
      <c r="EY6397" s="174"/>
      <c r="EZ6397" s="174"/>
      <c r="FA6397" s="174"/>
      <c r="FB6397" s="174"/>
      <c r="FC6397" s="174"/>
      <c r="FD6397" s="174"/>
      <c r="FE6397" s="174"/>
      <c r="FF6397" s="174"/>
      <c r="FG6397" s="174"/>
      <c r="FH6397" s="174"/>
      <c r="FI6397" s="174"/>
      <c r="FJ6397" s="174"/>
      <c r="FK6397" s="174"/>
      <c r="FL6397" s="174"/>
      <c r="FM6397" s="174"/>
      <c r="FN6397" s="174"/>
      <c r="FO6397" s="174"/>
      <c r="FP6397" s="174"/>
      <c r="FQ6397" s="174"/>
      <c r="FR6397" s="174"/>
      <c r="FS6397" s="174"/>
      <c r="FT6397" s="174"/>
      <c r="FU6397" s="174"/>
      <c r="FV6397" s="174"/>
      <c r="FW6397" s="174"/>
      <c r="FX6397" s="174"/>
      <c r="FY6397" s="174"/>
      <c r="FZ6397" s="174"/>
      <c r="GA6397" s="174"/>
      <c r="GB6397" s="174"/>
      <c r="GC6397" s="174"/>
      <c r="GD6397" s="174"/>
      <c r="GE6397" s="174"/>
      <c r="GF6397" s="174"/>
      <c r="GG6397" s="174"/>
      <c r="GH6397" s="174"/>
      <c r="GI6397" s="174"/>
      <c r="GJ6397" s="174"/>
      <c r="GK6397" s="174"/>
      <c r="GL6397" s="174"/>
      <c r="GM6397" s="174"/>
      <c r="GN6397" s="174"/>
      <c r="GO6397" s="174"/>
      <c r="GP6397" s="174"/>
      <c r="GQ6397" s="174"/>
      <c r="GR6397" s="174"/>
      <c r="GS6397" s="174"/>
      <c r="GT6397" s="174"/>
      <c r="GU6397" s="174"/>
      <c r="GV6397" s="174"/>
      <c r="GW6397" s="174"/>
      <c r="GX6397" s="174"/>
      <c r="GY6397" s="174"/>
      <c r="GZ6397" s="174"/>
      <c r="HA6397" s="174"/>
      <c r="HB6397" s="174"/>
      <c r="HC6397" s="174"/>
      <c r="HD6397" s="174"/>
      <c r="HE6397" s="174"/>
      <c r="HF6397" s="174"/>
      <c r="HG6397" s="174"/>
      <c r="HH6397" s="174"/>
      <c r="HI6397" s="174"/>
      <c r="HJ6397" s="174"/>
      <c r="HK6397" s="174"/>
      <c r="HL6397" s="174"/>
      <c r="HM6397" s="174"/>
      <c r="HN6397" s="174"/>
      <c r="HO6397" s="174"/>
      <c r="HP6397" s="174"/>
      <c r="HQ6397" s="174"/>
      <c r="HR6397" s="174"/>
      <c r="HS6397" s="174"/>
      <c r="HT6397" s="174"/>
      <c r="HU6397" s="174"/>
      <c r="HV6397" s="174"/>
      <c r="HW6397" s="174"/>
      <c r="HX6397" s="174"/>
      <c r="HY6397" s="174"/>
      <c r="HZ6397" s="174"/>
      <c r="IA6397" s="174"/>
      <c r="IB6397" s="174"/>
      <c r="IC6397" s="174"/>
      <c r="ID6397" s="174"/>
      <c r="IE6397" s="174"/>
      <c r="IF6397" s="174"/>
      <c r="IG6397" s="174"/>
      <c r="IH6397" s="174"/>
      <c r="II6397" s="174"/>
      <c r="IJ6397" s="174"/>
      <c r="IK6397" s="174"/>
      <c r="IL6397" s="174"/>
      <c r="IM6397" s="174"/>
      <c r="IN6397" s="174"/>
      <c r="IO6397" s="174"/>
      <c r="IP6397" s="174"/>
      <c r="IQ6397" s="174"/>
      <c r="IR6397" s="174"/>
      <c r="IS6397" s="174"/>
      <c r="IT6397" s="174"/>
      <c r="IU6397" s="174"/>
    </row>
    <row r="6398" spans="1:255" s="174" customFormat="1" ht="18.399999999999999" customHeight="1" x14ac:dyDescent="0.3">
      <c r="A6398" s="182"/>
      <c r="B6398" s="161"/>
      <c r="C6398" s="89"/>
      <c r="D6398" s="164"/>
      <c r="E6398" s="161"/>
      <c r="H6398" s="165"/>
      <c r="J6398" s="165"/>
      <c r="L6398" s="165"/>
      <c r="N6398" s="165"/>
      <c r="P6398" s="165"/>
      <c r="R6398" s="165"/>
      <c r="T6398" s="165"/>
      <c r="V6398" s="165"/>
      <c r="X6398" s="165"/>
      <c r="Z6398" s="165"/>
      <c r="AB6398" s="165"/>
      <c r="AD6398" s="165"/>
      <c r="AF6398" s="165"/>
      <c r="AH6398" s="165"/>
      <c r="AJ6398" s="165"/>
      <c r="AL6398" s="165"/>
      <c r="AN6398" s="165"/>
      <c r="AP6398" s="165"/>
      <c r="AR6398" s="165"/>
      <c r="AT6398" s="165"/>
      <c r="AV6398" s="165"/>
      <c r="AX6398" s="165"/>
      <c r="AZ6398" s="165"/>
      <c r="BB6398" s="165"/>
    </row>
    <row r="6399" spans="1:255" s="174" customFormat="1" ht="18.399999999999999" customHeight="1" x14ac:dyDescent="0.3">
      <c r="A6399" s="182"/>
      <c r="B6399" s="160"/>
      <c r="C6399" s="64"/>
      <c r="D6399" s="161"/>
      <c r="E6399" s="161"/>
      <c r="F6399" s="165"/>
      <c r="H6399" s="165"/>
      <c r="J6399" s="165"/>
      <c r="L6399" s="165"/>
      <c r="N6399" s="165"/>
      <c r="P6399" s="165"/>
      <c r="R6399" s="165"/>
      <c r="T6399" s="165"/>
      <c r="V6399" s="165"/>
      <c r="X6399" s="165"/>
      <c r="Z6399" s="165"/>
      <c r="AB6399" s="165"/>
      <c r="AD6399" s="165"/>
      <c r="AF6399" s="165"/>
      <c r="AH6399" s="165"/>
      <c r="AJ6399" s="165"/>
      <c r="AL6399" s="165"/>
      <c r="AN6399" s="165"/>
      <c r="AP6399" s="165"/>
      <c r="AR6399" s="165"/>
      <c r="AT6399" s="165"/>
      <c r="AV6399" s="165"/>
      <c r="AX6399" s="165"/>
      <c r="AZ6399" s="165"/>
      <c r="BB6399" s="165"/>
    </row>
    <row r="6400" spans="1:255" s="174" customFormat="1" ht="18.399999999999999" customHeight="1" x14ac:dyDescent="0.3">
      <c r="A6400" s="182"/>
      <c r="B6400" s="160"/>
      <c r="C6400" s="64"/>
      <c r="D6400" s="161"/>
      <c r="E6400" s="161"/>
      <c r="H6400" s="165"/>
      <c r="J6400" s="165"/>
      <c r="L6400" s="165"/>
      <c r="N6400" s="165"/>
      <c r="P6400" s="165"/>
      <c r="R6400" s="165"/>
      <c r="T6400" s="165"/>
      <c r="V6400" s="165"/>
      <c r="X6400" s="165"/>
      <c r="Z6400" s="165"/>
      <c r="AB6400" s="165"/>
      <c r="AD6400" s="165"/>
      <c r="AF6400" s="165"/>
      <c r="AH6400" s="165"/>
      <c r="AJ6400" s="165"/>
      <c r="AL6400" s="165"/>
      <c r="AN6400" s="165"/>
      <c r="AP6400" s="165"/>
      <c r="AR6400" s="165"/>
      <c r="AT6400" s="165"/>
      <c r="AV6400" s="165"/>
      <c r="AX6400" s="165"/>
      <c r="AZ6400" s="165"/>
      <c r="BB6400" s="165"/>
    </row>
    <row r="6401" spans="1:54" s="174" customFormat="1" ht="18.399999999999999" customHeight="1" x14ac:dyDescent="0.3">
      <c r="A6401" s="182"/>
      <c r="B6401" s="160"/>
      <c r="C6401" s="64"/>
      <c r="D6401" s="161"/>
      <c r="E6401" s="161"/>
      <c r="F6401" s="165"/>
      <c r="H6401" s="165"/>
      <c r="J6401" s="165"/>
      <c r="L6401" s="165"/>
      <c r="N6401" s="165"/>
      <c r="P6401" s="165"/>
      <c r="R6401" s="165"/>
      <c r="T6401" s="165"/>
      <c r="V6401" s="165"/>
      <c r="X6401" s="165"/>
      <c r="Z6401" s="165"/>
      <c r="AB6401" s="165"/>
      <c r="AD6401" s="165"/>
      <c r="AF6401" s="165"/>
      <c r="AH6401" s="165"/>
      <c r="AJ6401" s="165"/>
      <c r="AL6401" s="165"/>
      <c r="AN6401" s="165"/>
      <c r="AP6401" s="165"/>
      <c r="AR6401" s="165"/>
      <c r="AT6401" s="165"/>
      <c r="AV6401" s="165"/>
      <c r="AX6401" s="165"/>
      <c r="AZ6401" s="165"/>
      <c r="BB6401" s="165"/>
    </row>
    <row r="6402" spans="1:54" s="174" customFormat="1" ht="18.399999999999999" customHeight="1" x14ac:dyDescent="0.3">
      <c r="A6402" s="206"/>
      <c r="B6402" s="161"/>
      <c r="C6402" s="89"/>
      <c r="D6402" s="177"/>
      <c r="E6402" s="161"/>
      <c r="F6402" s="165"/>
      <c r="H6402" s="165"/>
      <c r="J6402" s="165"/>
      <c r="L6402" s="165"/>
      <c r="N6402" s="165"/>
      <c r="P6402" s="165"/>
      <c r="R6402" s="165"/>
      <c r="T6402" s="165"/>
      <c r="V6402" s="165"/>
      <c r="X6402" s="165"/>
      <c r="Z6402" s="165"/>
      <c r="AB6402" s="165"/>
      <c r="AD6402" s="165"/>
      <c r="AF6402" s="165"/>
      <c r="AH6402" s="165"/>
      <c r="AJ6402" s="165"/>
      <c r="AL6402" s="165"/>
      <c r="AN6402" s="165"/>
      <c r="AP6402" s="165"/>
      <c r="AR6402" s="165"/>
      <c r="AT6402" s="165"/>
      <c r="AV6402" s="165"/>
      <c r="AX6402" s="165"/>
      <c r="AZ6402" s="165"/>
      <c r="BB6402" s="165"/>
    </row>
    <row r="6403" spans="1:54" s="174" customFormat="1" ht="18.399999999999999" customHeight="1" x14ac:dyDescent="0.3">
      <c r="A6403" s="182"/>
      <c r="B6403" s="160"/>
      <c r="C6403" s="64"/>
      <c r="D6403" s="161"/>
      <c r="E6403" s="161"/>
      <c r="H6403" s="165"/>
      <c r="J6403" s="165"/>
      <c r="L6403" s="165"/>
      <c r="N6403" s="165"/>
      <c r="P6403" s="165"/>
      <c r="R6403" s="165"/>
      <c r="T6403" s="165"/>
      <c r="V6403" s="165"/>
      <c r="X6403" s="165"/>
      <c r="Z6403" s="165"/>
      <c r="AB6403" s="165"/>
      <c r="AD6403" s="165"/>
      <c r="AF6403" s="165"/>
      <c r="AH6403" s="165"/>
      <c r="AJ6403" s="165"/>
      <c r="AL6403" s="165"/>
      <c r="AN6403" s="165"/>
      <c r="AP6403" s="165"/>
      <c r="AR6403" s="165"/>
      <c r="AT6403" s="165"/>
      <c r="AV6403" s="165"/>
      <c r="AX6403" s="165"/>
      <c r="AZ6403" s="165"/>
      <c r="BB6403" s="165"/>
    </row>
    <row r="6404" spans="1:54" s="174" customFormat="1" ht="18.399999999999999" customHeight="1" x14ac:dyDescent="0.3">
      <c r="A6404" s="182"/>
      <c r="B6404" s="160"/>
      <c r="C6404" s="64"/>
      <c r="D6404" s="161"/>
      <c r="E6404" s="161"/>
      <c r="H6404" s="165"/>
      <c r="J6404" s="165"/>
      <c r="L6404" s="165"/>
      <c r="N6404" s="165"/>
      <c r="P6404" s="165"/>
      <c r="R6404" s="165"/>
      <c r="T6404" s="165"/>
      <c r="V6404" s="165"/>
      <c r="X6404" s="165"/>
      <c r="Z6404" s="165"/>
      <c r="AB6404" s="165"/>
      <c r="AD6404" s="165"/>
      <c r="AF6404" s="165"/>
      <c r="AH6404" s="165"/>
      <c r="AJ6404" s="165"/>
      <c r="AL6404" s="165"/>
      <c r="AN6404" s="165"/>
      <c r="AP6404" s="165"/>
      <c r="AR6404" s="165"/>
      <c r="AT6404" s="165"/>
      <c r="AV6404" s="165"/>
      <c r="AX6404" s="165"/>
      <c r="AZ6404" s="165"/>
      <c r="BB6404" s="165"/>
    </row>
    <row r="6405" spans="1:54" s="174" customFormat="1" ht="18.399999999999999" customHeight="1" x14ac:dyDescent="0.3">
      <c r="A6405" s="182"/>
      <c r="B6405" s="160"/>
      <c r="C6405" s="64"/>
      <c r="D6405" s="161"/>
      <c r="E6405" s="161"/>
      <c r="H6405" s="165"/>
      <c r="J6405" s="165"/>
      <c r="L6405" s="165"/>
      <c r="N6405" s="165"/>
      <c r="P6405" s="165"/>
      <c r="R6405" s="165"/>
      <c r="T6405" s="165"/>
      <c r="V6405" s="165"/>
      <c r="X6405" s="165"/>
      <c r="Z6405" s="165"/>
      <c r="AB6405" s="165"/>
      <c r="AD6405" s="165"/>
      <c r="AF6405" s="165"/>
      <c r="AH6405" s="165"/>
      <c r="AJ6405" s="165"/>
      <c r="AL6405" s="165"/>
      <c r="AN6405" s="165"/>
      <c r="AP6405" s="165"/>
      <c r="AR6405" s="165"/>
      <c r="AT6405" s="165"/>
      <c r="AV6405" s="165"/>
      <c r="AX6405" s="165"/>
      <c r="AZ6405" s="165"/>
      <c r="BB6405" s="165"/>
    </row>
    <row r="6406" spans="1:54" s="174" customFormat="1" ht="18.399999999999999" customHeight="1" x14ac:dyDescent="0.3">
      <c r="A6406" s="200"/>
      <c r="B6406" s="179"/>
      <c r="C6406" s="80"/>
      <c r="D6406" s="161"/>
      <c r="E6406" s="161"/>
      <c r="H6406" s="165"/>
      <c r="J6406" s="165"/>
      <c r="L6406" s="165"/>
      <c r="N6406" s="165"/>
      <c r="P6406" s="165"/>
      <c r="R6406" s="165"/>
      <c r="T6406" s="165"/>
      <c r="V6406" s="165"/>
      <c r="X6406" s="165"/>
      <c r="Z6406" s="165"/>
      <c r="AB6406" s="165"/>
      <c r="AD6406" s="165"/>
      <c r="AF6406" s="165"/>
      <c r="AH6406" s="165"/>
      <c r="AJ6406" s="165"/>
      <c r="AL6406" s="165"/>
      <c r="AN6406" s="165"/>
      <c r="AP6406" s="165"/>
      <c r="AR6406" s="165"/>
      <c r="AT6406" s="165"/>
      <c r="AV6406" s="165"/>
      <c r="AX6406" s="165"/>
      <c r="AZ6406" s="165"/>
      <c r="BB6406" s="165"/>
    </row>
    <row r="6407" spans="1:54" s="174" customFormat="1" ht="18.399999999999999" customHeight="1" x14ac:dyDescent="0.3">
      <c r="A6407" s="206"/>
      <c r="B6407" s="161"/>
      <c r="C6407" s="89"/>
      <c r="D6407" s="177"/>
      <c r="E6407" s="161"/>
      <c r="F6407" s="165"/>
      <c r="H6407" s="165"/>
      <c r="J6407" s="165"/>
      <c r="L6407" s="165"/>
      <c r="N6407" s="165"/>
      <c r="P6407" s="165"/>
      <c r="R6407" s="165"/>
      <c r="T6407" s="165"/>
      <c r="V6407" s="165"/>
      <c r="X6407" s="165"/>
      <c r="Z6407" s="165"/>
      <c r="AB6407" s="165"/>
      <c r="AD6407" s="165"/>
      <c r="AF6407" s="165"/>
      <c r="AH6407" s="165"/>
      <c r="AJ6407" s="165"/>
      <c r="AL6407" s="165"/>
      <c r="AN6407" s="165"/>
      <c r="AP6407" s="165"/>
      <c r="AR6407" s="165"/>
      <c r="AT6407" s="165"/>
      <c r="AV6407" s="165"/>
      <c r="AX6407" s="165"/>
      <c r="AZ6407" s="165"/>
      <c r="BB6407" s="165"/>
    </row>
    <row r="6408" spans="1:54" ht="18.399999999999999" customHeight="1" x14ac:dyDescent="0.3">
      <c r="C6408" s="64"/>
      <c r="D6408" s="161"/>
      <c r="F6408" s="174"/>
    </row>
    <row r="6409" spans="1:54" s="174" customFormat="1" ht="18.399999999999999" customHeight="1" x14ac:dyDescent="0.3">
      <c r="A6409" s="206"/>
      <c r="B6409" s="161"/>
      <c r="C6409" s="89"/>
      <c r="D6409" s="177"/>
      <c r="E6409" s="161"/>
      <c r="H6409" s="165"/>
      <c r="J6409" s="165"/>
      <c r="L6409" s="165"/>
      <c r="N6409" s="165"/>
      <c r="P6409" s="165"/>
      <c r="R6409" s="165"/>
      <c r="T6409" s="165"/>
      <c r="V6409" s="165"/>
      <c r="X6409" s="165"/>
      <c r="Z6409" s="165"/>
      <c r="AB6409" s="165"/>
      <c r="AD6409" s="165"/>
      <c r="AF6409" s="165"/>
      <c r="AH6409" s="165"/>
      <c r="AJ6409" s="165"/>
      <c r="AL6409" s="165"/>
      <c r="AN6409" s="165"/>
      <c r="AP6409" s="165"/>
      <c r="AR6409" s="165"/>
      <c r="AT6409" s="165"/>
      <c r="AV6409" s="165"/>
      <c r="AX6409" s="165"/>
      <c r="AZ6409" s="165"/>
      <c r="BB6409" s="165"/>
    </row>
    <row r="6410" spans="1:54" s="174" customFormat="1" ht="18.399999999999999" customHeight="1" x14ac:dyDescent="0.3">
      <c r="A6410" s="206"/>
      <c r="B6410" s="161"/>
      <c r="C6410" s="89"/>
      <c r="D6410" s="177"/>
      <c r="E6410" s="161"/>
      <c r="L6410" s="165"/>
      <c r="N6410" s="165"/>
      <c r="P6410" s="165"/>
      <c r="R6410" s="165"/>
      <c r="T6410" s="165"/>
      <c r="V6410" s="165"/>
      <c r="X6410" s="165"/>
      <c r="Z6410" s="165"/>
      <c r="AB6410" s="165"/>
      <c r="AD6410" s="165"/>
      <c r="AF6410" s="165"/>
      <c r="AH6410" s="165"/>
      <c r="AJ6410" s="165"/>
      <c r="AL6410" s="165"/>
      <c r="AN6410" s="165"/>
      <c r="AP6410" s="165"/>
      <c r="AR6410" s="165"/>
      <c r="AT6410" s="165"/>
      <c r="AV6410" s="165"/>
      <c r="AX6410" s="165"/>
      <c r="AZ6410" s="165"/>
      <c r="BB6410" s="165"/>
    </row>
    <row r="6411" spans="1:54" s="174" customFormat="1" ht="18.399999999999999" customHeight="1" x14ac:dyDescent="0.3">
      <c r="A6411" s="200"/>
      <c r="B6411" s="173"/>
      <c r="C6411" s="67"/>
      <c r="D6411" s="161"/>
      <c r="E6411" s="161"/>
      <c r="H6411" s="165"/>
      <c r="J6411" s="165"/>
      <c r="L6411" s="165"/>
      <c r="N6411" s="165"/>
      <c r="P6411" s="165"/>
      <c r="R6411" s="165"/>
      <c r="T6411" s="165"/>
      <c r="V6411" s="165"/>
      <c r="X6411" s="165"/>
      <c r="Z6411" s="165"/>
      <c r="AB6411" s="165"/>
      <c r="AD6411" s="165"/>
      <c r="AF6411" s="165"/>
      <c r="AH6411" s="165"/>
      <c r="AJ6411" s="165"/>
      <c r="AL6411" s="165"/>
      <c r="AN6411" s="165"/>
      <c r="AP6411" s="165"/>
      <c r="AR6411" s="165"/>
      <c r="AT6411" s="165"/>
      <c r="AV6411" s="165"/>
      <c r="AX6411" s="165"/>
      <c r="AZ6411" s="165"/>
      <c r="BB6411" s="165"/>
    </row>
    <row r="6412" spans="1:54" s="174" customFormat="1" ht="18.399999999999999" customHeight="1" x14ac:dyDescent="0.3">
      <c r="A6412" s="200"/>
      <c r="B6412" s="173"/>
      <c r="C6412" s="67"/>
      <c r="D6412" s="161"/>
      <c r="E6412" s="161"/>
      <c r="H6412" s="165"/>
      <c r="J6412" s="165"/>
      <c r="L6412" s="165"/>
      <c r="N6412" s="165"/>
      <c r="P6412" s="165"/>
      <c r="R6412" s="165"/>
      <c r="T6412" s="165"/>
      <c r="V6412" s="165"/>
      <c r="X6412" s="165"/>
      <c r="Z6412" s="165"/>
      <c r="AB6412" s="165"/>
      <c r="AD6412" s="165"/>
      <c r="AF6412" s="165"/>
      <c r="AH6412" s="165"/>
      <c r="AJ6412" s="165"/>
      <c r="AL6412" s="165"/>
      <c r="AN6412" s="165"/>
      <c r="AP6412" s="165"/>
      <c r="AR6412" s="165"/>
      <c r="AT6412" s="165"/>
      <c r="AV6412" s="165"/>
      <c r="AX6412" s="165"/>
      <c r="AZ6412" s="165"/>
      <c r="BB6412" s="165"/>
    </row>
    <row r="6413" spans="1:54" s="174" customFormat="1" ht="18.399999999999999" customHeight="1" x14ac:dyDescent="0.3">
      <c r="A6413" s="200"/>
      <c r="B6413" s="173"/>
      <c r="C6413" s="67"/>
      <c r="D6413" s="161"/>
      <c r="E6413" s="161"/>
      <c r="H6413" s="165"/>
      <c r="J6413" s="165"/>
      <c r="L6413" s="165"/>
      <c r="N6413" s="165"/>
      <c r="P6413" s="165"/>
      <c r="R6413" s="165"/>
      <c r="T6413" s="165"/>
      <c r="V6413" s="165"/>
      <c r="X6413" s="165"/>
      <c r="Z6413" s="165"/>
      <c r="AB6413" s="165"/>
      <c r="AD6413" s="165"/>
      <c r="AF6413" s="165"/>
      <c r="AH6413" s="165"/>
      <c r="AJ6413" s="165"/>
      <c r="AL6413" s="165"/>
      <c r="AN6413" s="165"/>
      <c r="AP6413" s="165"/>
      <c r="AR6413" s="165"/>
      <c r="AT6413" s="165"/>
      <c r="AV6413" s="165"/>
      <c r="AX6413" s="165"/>
      <c r="AZ6413" s="165"/>
      <c r="BB6413" s="165"/>
    </row>
    <row r="6414" spans="1:54" s="174" customFormat="1" ht="18.399999999999999" customHeight="1" x14ac:dyDescent="0.3">
      <c r="A6414" s="200"/>
      <c r="B6414" s="173"/>
      <c r="C6414" s="67"/>
      <c r="D6414" s="161"/>
      <c r="E6414" s="161"/>
      <c r="H6414" s="165"/>
      <c r="J6414" s="165"/>
      <c r="L6414" s="165"/>
      <c r="N6414" s="165"/>
      <c r="P6414" s="165"/>
      <c r="R6414" s="165"/>
      <c r="T6414" s="165"/>
      <c r="V6414" s="165"/>
      <c r="X6414" s="165"/>
      <c r="Z6414" s="165"/>
      <c r="AB6414" s="165"/>
      <c r="AD6414" s="165"/>
      <c r="AF6414" s="165"/>
      <c r="AH6414" s="165"/>
      <c r="AJ6414" s="165"/>
      <c r="AL6414" s="165"/>
      <c r="AN6414" s="165"/>
      <c r="AP6414" s="165"/>
      <c r="AR6414" s="165"/>
      <c r="AT6414" s="165"/>
      <c r="AV6414" s="165"/>
      <c r="AX6414" s="165"/>
      <c r="AZ6414" s="165"/>
      <c r="BB6414" s="165"/>
    </row>
    <row r="6415" spans="1:54" s="174" customFormat="1" ht="18.399999999999999" customHeight="1" x14ac:dyDescent="0.3">
      <c r="A6415" s="206"/>
      <c r="B6415" s="161"/>
      <c r="C6415" s="89"/>
      <c r="D6415" s="161"/>
      <c r="E6415" s="161"/>
      <c r="H6415" s="165"/>
      <c r="J6415" s="165"/>
      <c r="L6415" s="165"/>
      <c r="N6415" s="165"/>
      <c r="P6415" s="165"/>
      <c r="R6415" s="165"/>
      <c r="T6415" s="165"/>
      <c r="V6415" s="165"/>
      <c r="X6415" s="165"/>
      <c r="Z6415" s="165"/>
      <c r="AB6415" s="165"/>
      <c r="AD6415" s="165"/>
      <c r="AF6415" s="165"/>
      <c r="AH6415" s="165"/>
      <c r="AJ6415" s="165"/>
      <c r="AL6415" s="165"/>
      <c r="AN6415" s="165"/>
      <c r="AP6415" s="165"/>
      <c r="AR6415" s="165"/>
      <c r="AT6415" s="165"/>
      <c r="AV6415" s="165"/>
      <c r="AX6415" s="165"/>
      <c r="AZ6415" s="165"/>
      <c r="BB6415" s="165"/>
    </row>
    <row r="6416" spans="1:54" s="174" customFormat="1" ht="18.399999999999999" customHeight="1" x14ac:dyDescent="0.3">
      <c r="A6416" s="206"/>
      <c r="B6416" s="161"/>
      <c r="C6416" s="89"/>
      <c r="D6416" s="177"/>
      <c r="E6416" s="161"/>
      <c r="H6416" s="165"/>
      <c r="J6416" s="165"/>
      <c r="L6416" s="165"/>
      <c r="N6416" s="165"/>
      <c r="P6416" s="165"/>
      <c r="R6416" s="165"/>
      <c r="T6416" s="165"/>
      <c r="V6416" s="165"/>
      <c r="X6416" s="165"/>
      <c r="Z6416" s="165"/>
      <c r="AB6416" s="165"/>
      <c r="AD6416" s="165"/>
      <c r="AF6416" s="165"/>
      <c r="AH6416" s="165"/>
      <c r="AJ6416" s="165"/>
      <c r="AL6416" s="165"/>
      <c r="AN6416" s="165"/>
      <c r="AP6416" s="165"/>
      <c r="AR6416" s="165"/>
      <c r="AT6416" s="165"/>
      <c r="AV6416" s="165"/>
      <c r="AX6416" s="165"/>
      <c r="AZ6416" s="165"/>
      <c r="BB6416" s="165"/>
    </row>
    <row r="6417" spans="1:54" s="174" customFormat="1" ht="18.399999999999999" customHeight="1" x14ac:dyDescent="0.3">
      <c r="A6417" s="206"/>
      <c r="B6417" s="161"/>
      <c r="C6417" s="89"/>
      <c r="D6417" s="177"/>
      <c r="E6417" s="161"/>
      <c r="H6417" s="165"/>
      <c r="J6417" s="165"/>
      <c r="L6417" s="165"/>
      <c r="N6417" s="165"/>
      <c r="P6417" s="165"/>
      <c r="R6417" s="165"/>
      <c r="T6417" s="165"/>
      <c r="V6417" s="165"/>
      <c r="X6417" s="165"/>
      <c r="Z6417" s="165"/>
      <c r="AB6417" s="165"/>
      <c r="AD6417" s="165"/>
      <c r="AF6417" s="165"/>
      <c r="AH6417" s="165"/>
      <c r="AJ6417" s="165"/>
      <c r="AL6417" s="165"/>
      <c r="AN6417" s="165"/>
      <c r="AP6417" s="165"/>
      <c r="AR6417" s="165"/>
      <c r="AT6417" s="165"/>
      <c r="AV6417" s="165"/>
      <c r="AX6417" s="165"/>
      <c r="AZ6417" s="165"/>
      <c r="BB6417" s="165"/>
    </row>
    <row r="6418" spans="1:54" s="174" customFormat="1" ht="18.399999999999999" customHeight="1" x14ac:dyDescent="0.3">
      <c r="A6418" s="206"/>
      <c r="B6418" s="161"/>
      <c r="C6418" s="89"/>
      <c r="D6418" s="177"/>
      <c r="E6418" s="161"/>
      <c r="H6418" s="165"/>
      <c r="J6418" s="165"/>
      <c r="L6418" s="165"/>
      <c r="N6418" s="165"/>
      <c r="P6418" s="165"/>
      <c r="R6418" s="165"/>
      <c r="T6418" s="165"/>
      <c r="V6418" s="165"/>
      <c r="X6418" s="165"/>
      <c r="Z6418" s="165"/>
      <c r="AB6418" s="165"/>
      <c r="AD6418" s="165"/>
      <c r="AF6418" s="165"/>
      <c r="AH6418" s="165"/>
      <c r="AJ6418" s="165"/>
      <c r="AL6418" s="165"/>
      <c r="AN6418" s="165"/>
      <c r="AP6418" s="165"/>
      <c r="AR6418" s="165"/>
      <c r="AT6418" s="165"/>
      <c r="AV6418" s="165"/>
      <c r="AX6418" s="165"/>
      <c r="AZ6418" s="165"/>
      <c r="BB6418" s="165"/>
    </row>
    <row r="6419" spans="1:54" s="174" customFormat="1" ht="18.399999999999999" customHeight="1" x14ac:dyDescent="0.3">
      <c r="A6419" s="182"/>
      <c r="B6419" s="161"/>
      <c r="C6419" s="89"/>
      <c r="D6419" s="164"/>
      <c r="E6419" s="161"/>
      <c r="J6419" s="165"/>
      <c r="L6419" s="165"/>
      <c r="N6419" s="165"/>
      <c r="P6419" s="165"/>
      <c r="R6419" s="165"/>
      <c r="T6419" s="165"/>
      <c r="V6419" s="165"/>
      <c r="X6419" s="165"/>
      <c r="Z6419" s="165"/>
      <c r="AB6419" s="165"/>
      <c r="AD6419" s="165"/>
      <c r="AF6419" s="165"/>
      <c r="AH6419" s="165"/>
      <c r="AJ6419" s="165"/>
      <c r="AL6419" s="165"/>
      <c r="AN6419" s="165"/>
      <c r="AP6419" s="165"/>
      <c r="AR6419" s="165"/>
      <c r="AT6419" s="165"/>
      <c r="AV6419" s="165"/>
      <c r="AX6419" s="165"/>
      <c r="AZ6419" s="165"/>
      <c r="BB6419" s="165"/>
    </row>
    <row r="6420" spans="1:54" s="174" customFormat="1" ht="18.399999999999999" customHeight="1" x14ac:dyDescent="0.3">
      <c r="A6420" s="182"/>
      <c r="B6420" s="161"/>
      <c r="C6420" s="163"/>
      <c r="D6420" s="161"/>
      <c r="E6420" s="161"/>
      <c r="H6420" s="165"/>
      <c r="J6420" s="165"/>
      <c r="L6420" s="165"/>
      <c r="N6420" s="165"/>
      <c r="P6420" s="165"/>
      <c r="R6420" s="165"/>
      <c r="T6420" s="165"/>
      <c r="V6420" s="165"/>
      <c r="X6420" s="165"/>
      <c r="Z6420" s="165"/>
      <c r="AB6420" s="165"/>
      <c r="AD6420" s="165"/>
      <c r="AF6420" s="165"/>
      <c r="AH6420" s="165"/>
      <c r="AJ6420" s="165"/>
      <c r="AL6420" s="165"/>
      <c r="AN6420" s="165"/>
      <c r="AP6420" s="165"/>
      <c r="AR6420" s="165"/>
      <c r="AT6420" s="165"/>
      <c r="AV6420" s="165"/>
      <c r="AX6420" s="165"/>
      <c r="AZ6420" s="165"/>
      <c r="BB6420" s="165"/>
    </row>
    <row r="6421" spans="1:54" s="174" customFormat="1" ht="18.399999999999999" customHeight="1" x14ac:dyDescent="0.3">
      <c r="A6421" s="182"/>
      <c r="B6421" s="160"/>
      <c r="C6421" s="64"/>
      <c r="D6421" s="161"/>
      <c r="E6421" s="161"/>
      <c r="H6421" s="165"/>
      <c r="J6421" s="165"/>
      <c r="L6421" s="165"/>
      <c r="N6421" s="165"/>
      <c r="P6421" s="165"/>
      <c r="R6421" s="165"/>
      <c r="T6421" s="165"/>
      <c r="V6421" s="165"/>
      <c r="X6421" s="165"/>
      <c r="Z6421" s="165"/>
      <c r="AB6421" s="165"/>
      <c r="AD6421" s="165"/>
      <c r="AF6421" s="165"/>
      <c r="AH6421" s="165"/>
      <c r="AJ6421" s="165"/>
      <c r="AL6421" s="165"/>
      <c r="AN6421" s="165"/>
      <c r="AP6421" s="165"/>
      <c r="AR6421" s="165"/>
      <c r="AT6421" s="165"/>
      <c r="AV6421" s="165"/>
      <c r="AX6421" s="165"/>
      <c r="AZ6421" s="165"/>
      <c r="BB6421" s="165"/>
    </row>
    <row r="6422" spans="1:54" s="174" customFormat="1" ht="18.399999999999999" customHeight="1" x14ac:dyDescent="0.3">
      <c r="A6422" s="182"/>
      <c r="B6422" s="160"/>
      <c r="C6422" s="64"/>
      <c r="D6422" s="161"/>
      <c r="E6422" s="161"/>
      <c r="P6422" s="165"/>
      <c r="V6422" s="165"/>
      <c r="X6422" s="165"/>
      <c r="Z6422" s="165"/>
      <c r="AB6422" s="165"/>
      <c r="AD6422" s="165"/>
      <c r="AF6422" s="165"/>
      <c r="AH6422" s="165"/>
      <c r="AJ6422" s="165"/>
      <c r="AL6422" s="165"/>
      <c r="AN6422" s="165"/>
      <c r="AP6422" s="165"/>
      <c r="AR6422" s="165"/>
      <c r="AT6422" s="165"/>
      <c r="AV6422" s="165"/>
      <c r="AX6422" s="165"/>
      <c r="AZ6422" s="165"/>
      <c r="BB6422" s="165"/>
    </row>
    <row r="6423" spans="1:54" s="174" customFormat="1" ht="18.399999999999999" customHeight="1" x14ac:dyDescent="0.3">
      <c r="A6423" s="182"/>
      <c r="B6423" s="160"/>
      <c r="C6423" s="64"/>
      <c r="D6423" s="161"/>
      <c r="E6423" s="161"/>
      <c r="R6423" s="165"/>
      <c r="T6423" s="165"/>
      <c r="V6423" s="165"/>
      <c r="X6423" s="165"/>
      <c r="Z6423" s="165"/>
      <c r="AB6423" s="165"/>
      <c r="AD6423" s="165"/>
      <c r="AF6423" s="165"/>
      <c r="AH6423" s="165"/>
      <c r="AJ6423" s="165"/>
      <c r="AL6423" s="165"/>
      <c r="AN6423" s="165"/>
      <c r="AP6423" s="165"/>
      <c r="AR6423" s="165"/>
      <c r="AT6423" s="165"/>
      <c r="AV6423" s="165"/>
      <c r="AX6423" s="165"/>
      <c r="AZ6423" s="165"/>
      <c r="BB6423" s="165"/>
    </row>
    <row r="6424" spans="1:54" s="174" customFormat="1" ht="18.399999999999999" customHeight="1" x14ac:dyDescent="0.3">
      <c r="A6424" s="182"/>
      <c r="B6424" s="160"/>
      <c r="C6424" s="64"/>
      <c r="D6424" s="161"/>
      <c r="E6424" s="161"/>
      <c r="H6424" s="165"/>
      <c r="J6424" s="165"/>
      <c r="L6424" s="165"/>
      <c r="N6424" s="165"/>
      <c r="P6424" s="165"/>
      <c r="R6424" s="165"/>
      <c r="T6424" s="165"/>
      <c r="V6424" s="165"/>
      <c r="X6424" s="165"/>
      <c r="Z6424" s="165"/>
      <c r="AB6424" s="165"/>
      <c r="AD6424" s="165"/>
      <c r="AF6424" s="165"/>
      <c r="AH6424" s="165"/>
      <c r="AJ6424" s="165"/>
      <c r="AL6424" s="165"/>
      <c r="AN6424" s="165"/>
      <c r="AP6424" s="165"/>
      <c r="AR6424" s="165"/>
      <c r="AT6424" s="165"/>
      <c r="AV6424" s="165"/>
      <c r="AX6424" s="165"/>
      <c r="AZ6424" s="165"/>
      <c r="BB6424" s="165"/>
    </row>
    <row r="6425" spans="1:54" s="174" customFormat="1" ht="18.399999999999999" customHeight="1" x14ac:dyDescent="0.3">
      <c r="A6425" s="182"/>
      <c r="B6425" s="160"/>
      <c r="C6425" s="64"/>
      <c r="D6425" s="161"/>
      <c r="E6425" s="161"/>
      <c r="H6425" s="165"/>
      <c r="J6425" s="165"/>
      <c r="L6425" s="165"/>
      <c r="N6425" s="165"/>
      <c r="P6425" s="165"/>
      <c r="R6425" s="165"/>
      <c r="T6425" s="165"/>
      <c r="V6425" s="165"/>
      <c r="X6425" s="165"/>
      <c r="Z6425" s="165"/>
      <c r="AB6425" s="165"/>
      <c r="AD6425" s="165"/>
      <c r="AF6425" s="165"/>
      <c r="AH6425" s="165"/>
      <c r="AJ6425" s="165"/>
      <c r="AL6425" s="165"/>
      <c r="AN6425" s="165"/>
      <c r="AP6425" s="165"/>
      <c r="AR6425" s="165"/>
      <c r="AT6425" s="165"/>
      <c r="AV6425" s="165"/>
      <c r="AX6425" s="165"/>
      <c r="AZ6425" s="165"/>
      <c r="BB6425" s="165"/>
    </row>
    <row r="6426" spans="1:54" s="174" customFormat="1" ht="18.399999999999999" customHeight="1" x14ac:dyDescent="0.3">
      <c r="A6426" s="182"/>
      <c r="B6426" s="160"/>
      <c r="C6426" s="64"/>
      <c r="D6426" s="161"/>
      <c r="E6426" s="161"/>
      <c r="H6426" s="165"/>
      <c r="J6426" s="165"/>
      <c r="L6426" s="165"/>
      <c r="N6426" s="165"/>
      <c r="P6426" s="165"/>
      <c r="R6426" s="165"/>
      <c r="T6426" s="165"/>
      <c r="V6426" s="165"/>
      <c r="X6426" s="165"/>
      <c r="Z6426" s="165"/>
      <c r="AB6426" s="165"/>
      <c r="AD6426" s="165"/>
      <c r="AF6426" s="165"/>
      <c r="AH6426" s="165"/>
      <c r="AJ6426" s="165"/>
      <c r="AL6426" s="165"/>
      <c r="AN6426" s="165"/>
      <c r="AP6426" s="165"/>
      <c r="AR6426" s="165"/>
      <c r="AT6426" s="165"/>
      <c r="AV6426" s="165"/>
      <c r="AX6426" s="165"/>
      <c r="AZ6426" s="165"/>
      <c r="BB6426" s="165"/>
    </row>
    <row r="6427" spans="1:54" s="174" customFormat="1" ht="18.399999999999999" customHeight="1" x14ac:dyDescent="0.3">
      <c r="A6427" s="182"/>
      <c r="B6427" s="160"/>
      <c r="C6427" s="64"/>
      <c r="D6427" s="161"/>
      <c r="E6427" s="161"/>
      <c r="H6427" s="165"/>
      <c r="J6427" s="165"/>
      <c r="L6427" s="165"/>
      <c r="N6427" s="165"/>
      <c r="P6427" s="165"/>
      <c r="R6427" s="165"/>
      <c r="T6427" s="165"/>
      <c r="V6427" s="165"/>
      <c r="X6427" s="165"/>
      <c r="Z6427" s="165"/>
      <c r="AB6427" s="165"/>
      <c r="AD6427" s="165"/>
      <c r="AF6427" s="165"/>
      <c r="AH6427" s="165"/>
      <c r="AJ6427" s="165"/>
      <c r="AL6427" s="165"/>
      <c r="AN6427" s="165"/>
      <c r="AP6427" s="165"/>
      <c r="AR6427" s="165"/>
      <c r="AT6427" s="165"/>
      <c r="AV6427" s="165"/>
      <c r="AX6427" s="165"/>
      <c r="AZ6427" s="165"/>
      <c r="BB6427" s="165"/>
    </row>
    <row r="6428" spans="1:54" s="174" customFormat="1" ht="18.399999999999999" customHeight="1" x14ac:dyDescent="0.3">
      <c r="A6428" s="182"/>
      <c r="B6428" s="160"/>
      <c r="C6428" s="64"/>
      <c r="D6428" s="161"/>
      <c r="E6428" s="161"/>
      <c r="H6428" s="165"/>
      <c r="J6428" s="165"/>
      <c r="L6428" s="165"/>
      <c r="N6428" s="165"/>
      <c r="P6428" s="165"/>
      <c r="R6428" s="165"/>
      <c r="T6428" s="165"/>
      <c r="V6428" s="165"/>
      <c r="X6428" s="165"/>
      <c r="Z6428" s="165"/>
      <c r="AB6428" s="165"/>
      <c r="AD6428" s="165"/>
      <c r="AF6428" s="165"/>
      <c r="AH6428" s="165"/>
      <c r="AJ6428" s="165"/>
      <c r="AL6428" s="165"/>
      <c r="AN6428" s="165"/>
      <c r="AP6428" s="165"/>
      <c r="AR6428" s="165"/>
      <c r="AT6428" s="165"/>
      <c r="AV6428" s="165"/>
      <c r="AX6428" s="165"/>
      <c r="AZ6428" s="165"/>
      <c r="BB6428" s="165"/>
    </row>
    <row r="6429" spans="1:54" s="174" customFormat="1" ht="18.399999999999999" customHeight="1" x14ac:dyDescent="0.3">
      <c r="A6429" s="182"/>
      <c r="B6429" s="161"/>
      <c r="C6429" s="89"/>
      <c r="D6429" s="164"/>
      <c r="E6429" s="161"/>
      <c r="H6429" s="165"/>
      <c r="J6429" s="165"/>
      <c r="L6429" s="165"/>
      <c r="N6429" s="165"/>
      <c r="P6429" s="165"/>
      <c r="R6429" s="165"/>
      <c r="T6429" s="165"/>
      <c r="V6429" s="165"/>
      <c r="X6429" s="165"/>
      <c r="Z6429" s="165"/>
      <c r="AB6429" s="165"/>
      <c r="AD6429" s="165"/>
      <c r="AF6429" s="165"/>
      <c r="AH6429" s="165"/>
      <c r="AJ6429" s="165"/>
      <c r="AL6429" s="165"/>
      <c r="AN6429" s="165"/>
      <c r="AP6429" s="165"/>
      <c r="AR6429" s="165"/>
      <c r="AT6429" s="165"/>
      <c r="AV6429" s="165"/>
      <c r="AX6429" s="165"/>
      <c r="AZ6429" s="165"/>
      <c r="BB6429" s="165"/>
    </row>
    <row r="6430" spans="1:54" s="174" customFormat="1" ht="18.399999999999999" customHeight="1" x14ac:dyDescent="0.3">
      <c r="A6430" s="182"/>
      <c r="B6430" s="160"/>
      <c r="C6430" s="64"/>
      <c r="D6430" s="161"/>
      <c r="E6430" s="161"/>
      <c r="J6430" s="165"/>
      <c r="L6430" s="165"/>
      <c r="N6430" s="165"/>
      <c r="P6430" s="165"/>
      <c r="R6430" s="165"/>
      <c r="T6430" s="165"/>
      <c r="V6430" s="165"/>
      <c r="X6430" s="165"/>
      <c r="Z6430" s="165"/>
      <c r="AB6430" s="165"/>
      <c r="AD6430" s="165"/>
      <c r="AF6430" s="165"/>
      <c r="AH6430" s="165"/>
      <c r="AJ6430" s="165"/>
      <c r="AL6430" s="165"/>
      <c r="AN6430" s="165"/>
      <c r="AP6430" s="165"/>
      <c r="AR6430" s="165"/>
      <c r="AT6430" s="165"/>
      <c r="AV6430" s="165"/>
      <c r="AX6430" s="165"/>
      <c r="AZ6430" s="165"/>
      <c r="BB6430" s="165"/>
    </row>
    <row r="6431" spans="1:54" s="174" customFormat="1" ht="18.399999999999999" customHeight="1" x14ac:dyDescent="0.3">
      <c r="A6431" s="182"/>
      <c r="B6431" s="160"/>
      <c r="C6431" s="64"/>
      <c r="D6431" s="161"/>
      <c r="E6431" s="161"/>
      <c r="N6431" s="165"/>
      <c r="P6431" s="165"/>
      <c r="R6431" s="165"/>
      <c r="T6431" s="165"/>
      <c r="V6431" s="165"/>
      <c r="X6431" s="165"/>
      <c r="Z6431" s="165"/>
      <c r="AB6431" s="165"/>
      <c r="AD6431" s="165"/>
      <c r="AF6431" s="165"/>
      <c r="AH6431" s="165"/>
      <c r="AJ6431" s="165"/>
      <c r="AL6431" s="165"/>
      <c r="AN6431" s="165"/>
      <c r="AP6431" s="165"/>
      <c r="AR6431" s="165"/>
      <c r="AT6431" s="165"/>
      <c r="AV6431" s="165"/>
      <c r="AX6431" s="165"/>
      <c r="AZ6431" s="165"/>
      <c r="BB6431" s="165"/>
    </row>
    <row r="6432" spans="1:54" s="174" customFormat="1" ht="18.399999999999999" customHeight="1" x14ac:dyDescent="0.3">
      <c r="A6432" s="182"/>
      <c r="B6432" s="160"/>
      <c r="C6432" s="64"/>
      <c r="D6432" s="161"/>
      <c r="E6432" s="161"/>
      <c r="R6432" s="165"/>
      <c r="T6432" s="165"/>
      <c r="V6432" s="165"/>
      <c r="X6432" s="165"/>
      <c r="Z6432" s="165"/>
      <c r="AB6432" s="165"/>
      <c r="AD6432" s="165"/>
      <c r="AF6432" s="165"/>
      <c r="AH6432" s="165"/>
      <c r="AJ6432" s="165"/>
      <c r="AL6432" s="165"/>
      <c r="AN6432" s="165"/>
      <c r="AP6432" s="165"/>
      <c r="AR6432" s="165"/>
      <c r="AT6432" s="165"/>
      <c r="AV6432" s="165"/>
      <c r="AX6432" s="165"/>
      <c r="AZ6432" s="165"/>
      <c r="BB6432" s="165"/>
    </row>
    <row r="6433" spans="1:255" s="174" customFormat="1" ht="18.399999999999999" customHeight="1" x14ac:dyDescent="0.3">
      <c r="A6433" s="182"/>
      <c r="B6433" s="160"/>
      <c r="C6433" s="64"/>
      <c r="D6433" s="161"/>
      <c r="E6433" s="161"/>
      <c r="F6433" s="165"/>
      <c r="J6433" s="165"/>
      <c r="L6433" s="165"/>
      <c r="N6433" s="165"/>
      <c r="P6433" s="165"/>
      <c r="R6433" s="165"/>
      <c r="T6433" s="165"/>
      <c r="V6433" s="165"/>
      <c r="X6433" s="165"/>
      <c r="Z6433" s="165"/>
      <c r="AB6433" s="165"/>
      <c r="AD6433" s="165"/>
      <c r="AF6433" s="165"/>
      <c r="AH6433" s="165"/>
      <c r="AJ6433" s="165"/>
      <c r="AL6433" s="165"/>
      <c r="AN6433" s="165"/>
      <c r="AP6433" s="165"/>
      <c r="AR6433" s="165"/>
      <c r="AT6433" s="165"/>
      <c r="AV6433" s="165"/>
      <c r="AX6433" s="165"/>
      <c r="AZ6433" s="165"/>
      <c r="BB6433" s="165"/>
    </row>
    <row r="6434" spans="1:255" s="174" customFormat="1" ht="18.399999999999999" customHeight="1" x14ac:dyDescent="0.3">
      <c r="A6434" s="206"/>
      <c r="B6434" s="161"/>
      <c r="C6434" s="89"/>
      <c r="D6434" s="177"/>
      <c r="E6434" s="161"/>
      <c r="F6434" s="165"/>
      <c r="H6434" s="165"/>
      <c r="J6434" s="165"/>
      <c r="L6434" s="165"/>
      <c r="N6434" s="165"/>
      <c r="P6434" s="165"/>
      <c r="R6434" s="165"/>
      <c r="T6434" s="165"/>
      <c r="V6434" s="165"/>
      <c r="X6434" s="165"/>
      <c r="Z6434" s="165"/>
      <c r="AB6434" s="165"/>
      <c r="AD6434" s="165"/>
      <c r="AF6434" s="165"/>
      <c r="AH6434" s="165"/>
      <c r="AJ6434" s="165"/>
      <c r="AL6434" s="165"/>
      <c r="AN6434" s="165"/>
      <c r="AP6434" s="165"/>
      <c r="AR6434" s="165"/>
      <c r="AT6434" s="165"/>
      <c r="AV6434" s="165"/>
      <c r="AX6434" s="165"/>
      <c r="AZ6434" s="165"/>
      <c r="BB6434" s="165"/>
    </row>
    <row r="6435" spans="1:255" s="174" customFormat="1" ht="18.399999999999999" customHeight="1" x14ac:dyDescent="0.3">
      <c r="A6435" s="206"/>
      <c r="B6435" s="161"/>
      <c r="C6435" s="89"/>
      <c r="D6435" s="177"/>
      <c r="E6435" s="161"/>
      <c r="F6435" s="165"/>
      <c r="H6435" s="165"/>
      <c r="J6435" s="165"/>
      <c r="L6435" s="165"/>
      <c r="N6435" s="165"/>
      <c r="P6435" s="165"/>
      <c r="R6435" s="165"/>
      <c r="T6435" s="165"/>
      <c r="V6435" s="165"/>
      <c r="X6435" s="165"/>
      <c r="Z6435" s="165"/>
      <c r="AB6435" s="165"/>
      <c r="AD6435" s="165"/>
      <c r="AF6435" s="165"/>
      <c r="AH6435" s="165"/>
      <c r="AJ6435" s="165"/>
      <c r="AL6435" s="165"/>
      <c r="AN6435" s="165"/>
      <c r="AP6435" s="165"/>
      <c r="AR6435" s="165"/>
      <c r="AT6435" s="165"/>
      <c r="AV6435" s="165"/>
      <c r="AX6435" s="165"/>
      <c r="AZ6435" s="165"/>
      <c r="BB6435" s="165"/>
    </row>
    <row r="6436" spans="1:255" s="174" customFormat="1" ht="18.399999999999999" customHeight="1" x14ac:dyDescent="0.3">
      <c r="A6436" s="182"/>
      <c r="B6436" s="160"/>
      <c r="C6436" s="64"/>
      <c r="D6436" s="161"/>
      <c r="E6436" s="161"/>
      <c r="F6436" s="165"/>
      <c r="H6436" s="165"/>
      <c r="J6436" s="165"/>
      <c r="L6436" s="165"/>
      <c r="N6436" s="165"/>
      <c r="P6436" s="165"/>
      <c r="R6436" s="165"/>
      <c r="T6436" s="165"/>
      <c r="V6436" s="165"/>
      <c r="X6436" s="165"/>
      <c r="Z6436" s="165"/>
      <c r="AB6436" s="165"/>
      <c r="AD6436" s="165"/>
      <c r="AF6436" s="165"/>
      <c r="AH6436" s="165"/>
      <c r="AJ6436" s="165"/>
      <c r="AL6436" s="165"/>
      <c r="AN6436" s="165"/>
      <c r="AP6436" s="165"/>
      <c r="AR6436" s="165"/>
      <c r="AT6436" s="165"/>
      <c r="AV6436" s="165"/>
      <c r="AX6436" s="165"/>
      <c r="AZ6436" s="165"/>
      <c r="BB6436" s="165"/>
    </row>
    <row r="6437" spans="1:255" s="174" customFormat="1" ht="18.399999999999999" customHeight="1" x14ac:dyDescent="0.3">
      <c r="A6437" s="206"/>
      <c r="B6437" s="161"/>
      <c r="C6437" s="89"/>
      <c r="D6437" s="177"/>
      <c r="E6437" s="161"/>
      <c r="F6437" s="165"/>
      <c r="H6437" s="165"/>
      <c r="J6437" s="165"/>
      <c r="L6437" s="165"/>
      <c r="N6437" s="165"/>
      <c r="P6437" s="165"/>
      <c r="R6437" s="165"/>
      <c r="T6437" s="165"/>
      <c r="V6437" s="165"/>
      <c r="X6437" s="165"/>
      <c r="Z6437" s="165"/>
      <c r="AB6437" s="165"/>
      <c r="AD6437" s="165"/>
      <c r="AF6437" s="165"/>
      <c r="AH6437" s="165"/>
      <c r="AJ6437" s="165"/>
      <c r="AL6437" s="165"/>
      <c r="AN6437" s="165"/>
      <c r="AP6437" s="165"/>
      <c r="AR6437" s="165"/>
      <c r="AT6437" s="165"/>
      <c r="AV6437" s="165"/>
      <c r="AX6437" s="165"/>
      <c r="AZ6437" s="165"/>
      <c r="BB6437" s="165"/>
    </row>
    <row r="6438" spans="1:255" s="174" customFormat="1" ht="18.399999999999999" customHeight="1" x14ac:dyDescent="0.3">
      <c r="A6438" s="182"/>
      <c r="B6438" s="160"/>
      <c r="C6438" s="64"/>
      <c r="D6438" s="161"/>
      <c r="E6438" s="161"/>
      <c r="F6438" s="165"/>
      <c r="H6438" s="165"/>
      <c r="J6438" s="165"/>
      <c r="L6438" s="165"/>
      <c r="N6438" s="165"/>
      <c r="P6438" s="165"/>
      <c r="R6438" s="165"/>
      <c r="T6438" s="165"/>
      <c r="V6438" s="165"/>
      <c r="X6438" s="165"/>
      <c r="Z6438" s="165"/>
      <c r="AB6438" s="165"/>
      <c r="AD6438" s="165"/>
      <c r="AF6438" s="165"/>
      <c r="AH6438" s="165"/>
      <c r="AJ6438" s="165"/>
      <c r="AL6438" s="165"/>
      <c r="AN6438" s="165"/>
      <c r="AP6438" s="165"/>
      <c r="AR6438" s="165"/>
      <c r="AT6438" s="165"/>
      <c r="AV6438" s="165"/>
      <c r="AX6438" s="165"/>
      <c r="AZ6438" s="165"/>
      <c r="BB6438" s="165"/>
    </row>
    <row r="6439" spans="1:255" s="174" customFormat="1" ht="18.399999999999999" customHeight="1" x14ac:dyDescent="0.3">
      <c r="A6439" s="182"/>
      <c r="B6439" s="160"/>
      <c r="C6439" s="64"/>
      <c r="D6439" s="161"/>
      <c r="E6439" s="161"/>
      <c r="H6439" s="165"/>
      <c r="J6439" s="165"/>
      <c r="L6439" s="165"/>
      <c r="N6439" s="165"/>
      <c r="P6439" s="165"/>
      <c r="R6439" s="165"/>
      <c r="T6439" s="165"/>
      <c r="V6439" s="165"/>
      <c r="X6439" s="165"/>
      <c r="Z6439" s="165"/>
      <c r="AB6439" s="165"/>
      <c r="AD6439" s="165"/>
      <c r="AF6439" s="165"/>
      <c r="AH6439" s="165"/>
      <c r="AJ6439" s="165"/>
      <c r="AL6439" s="165"/>
      <c r="AN6439" s="165"/>
      <c r="AP6439" s="165"/>
      <c r="AR6439" s="165"/>
      <c r="AT6439" s="165"/>
      <c r="AV6439" s="165"/>
      <c r="AX6439" s="165"/>
      <c r="AZ6439" s="165"/>
      <c r="BB6439" s="165"/>
    </row>
    <row r="6440" spans="1:255" s="174" customFormat="1" ht="18.399999999999999" customHeight="1" x14ac:dyDescent="0.3">
      <c r="A6440" s="182"/>
      <c r="B6440" s="160"/>
      <c r="C6440" s="64"/>
      <c r="D6440" s="161"/>
      <c r="E6440" s="161"/>
      <c r="H6440" s="165"/>
      <c r="J6440" s="165"/>
      <c r="L6440" s="165"/>
      <c r="N6440" s="165"/>
      <c r="P6440" s="165"/>
      <c r="R6440" s="165"/>
      <c r="T6440" s="165"/>
      <c r="V6440" s="165"/>
      <c r="X6440" s="165"/>
      <c r="Z6440" s="165"/>
      <c r="AB6440" s="165"/>
      <c r="AD6440" s="165"/>
      <c r="AF6440" s="165"/>
      <c r="AH6440" s="165"/>
      <c r="AJ6440" s="165"/>
      <c r="AL6440" s="165"/>
      <c r="AN6440" s="165"/>
      <c r="AP6440" s="165"/>
      <c r="AR6440" s="165"/>
      <c r="AT6440" s="165"/>
      <c r="AV6440" s="165"/>
      <c r="AX6440" s="165"/>
      <c r="AZ6440" s="165"/>
      <c r="BB6440" s="165"/>
    </row>
    <row r="6441" spans="1:255" s="174" customFormat="1" ht="18.399999999999999" customHeight="1" x14ac:dyDescent="0.3">
      <c r="A6441" s="182"/>
      <c r="B6441" s="160"/>
      <c r="C6441" s="64"/>
      <c r="D6441" s="161"/>
      <c r="E6441" s="161"/>
      <c r="F6441" s="165"/>
      <c r="H6441" s="165"/>
      <c r="J6441" s="165"/>
      <c r="L6441" s="165"/>
      <c r="N6441" s="165"/>
      <c r="P6441" s="165"/>
      <c r="R6441" s="165"/>
      <c r="T6441" s="165"/>
      <c r="V6441" s="165"/>
      <c r="X6441" s="165"/>
      <c r="Z6441" s="165"/>
      <c r="AB6441" s="165"/>
      <c r="AD6441" s="165"/>
      <c r="AF6441" s="165"/>
      <c r="AH6441" s="165"/>
      <c r="AJ6441" s="165"/>
      <c r="AL6441" s="165"/>
      <c r="AN6441" s="165"/>
      <c r="AP6441" s="165"/>
      <c r="AR6441" s="165"/>
      <c r="AT6441" s="165"/>
      <c r="AV6441" s="165"/>
      <c r="AX6441" s="165"/>
      <c r="AZ6441" s="165"/>
      <c r="BB6441" s="165"/>
    </row>
    <row r="6442" spans="1:255" s="174" customFormat="1" ht="18.399999999999999" customHeight="1" x14ac:dyDescent="0.3">
      <c r="A6442" s="182"/>
      <c r="B6442" s="160"/>
      <c r="C6442" s="64"/>
      <c r="D6442" s="161"/>
      <c r="E6442" s="161"/>
      <c r="H6442" s="165"/>
      <c r="J6442" s="165"/>
      <c r="L6442" s="165"/>
      <c r="N6442" s="165"/>
      <c r="P6442" s="165"/>
      <c r="R6442" s="165"/>
      <c r="T6442" s="165"/>
      <c r="V6442" s="165"/>
      <c r="X6442" s="165"/>
      <c r="Z6442" s="165"/>
      <c r="AB6442" s="165"/>
      <c r="AD6442" s="165"/>
      <c r="AF6442" s="165"/>
      <c r="AH6442" s="165"/>
      <c r="AJ6442" s="165"/>
      <c r="AL6442" s="165"/>
      <c r="AN6442" s="165"/>
      <c r="AP6442" s="165"/>
      <c r="AR6442" s="165"/>
      <c r="AT6442" s="165"/>
      <c r="AV6442" s="165"/>
      <c r="AX6442" s="165"/>
      <c r="AZ6442" s="165"/>
      <c r="BB6442" s="165"/>
    </row>
    <row r="6443" spans="1:255" s="174" customFormat="1" ht="18.399999999999999" customHeight="1" x14ac:dyDescent="0.3">
      <c r="A6443" s="182"/>
      <c r="B6443" s="160"/>
      <c r="C6443" s="64"/>
      <c r="D6443" s="161"/>
      <c r="E6443" s="161"/>
      <c r="H6443" s="165"/>
      <c r="J6443" s="165"/>
      <c r="L6443" s="165"/>
      <c r="N6443" s="165"/>
      <c r="P6443" s="165"/>
      <c r="R6443" s="165"/>
      <c r="T6443" s="165"/>
      <c r="V6443" s="165"/>
      <c r="X6443" s="165"/>
      <c r="Z6443" s="165"/>
      <c r="AB6443" s="165"/>
      <c r="AD6443" s="165"/>
      <c r="AF6443" s="165"/>
      <c r="AH6443" s="165"/>
      <c r="AJ6443" s="165"/>
      <c r="AL6443" s="165"/>
      <c r="AN6443" s="165"/>
      <c r="AP6443" s="165"/>
      <c r="AR6443" s="165"/>
      <c r="AT6443" s="165"/>
      <c r="AV6443" s="165"/>
      <c r="AX6443" s="165"/>
      <c r="AZ6443" s="165"/>
      <c r="BB6443" s="165"/>
    </row>
    <row r="6444" spans="1:255" s="174" customFormat="1" ht="18.399999999999999" customHeight="1" x14ac:dyDescent="0.3">
      <c r="A6444" s="182"/>
      <c r="B6444" s="160"/>
      <c r="C6444" s="64"/>
      <c r="D6444" s="161"/>
      <c r="E6444" s="161"/>
      <c r="H6444" s="165"/>
      <c r="J6444" s="165"/>
      <c r="L6444" s="165"/>
      <c r="N6444" s="165"/>
      <c r="P6444" s="165"/>
      <c r="R6444" s="165"/>
      <c r="T6444" s="165"/>
      <c r="V6444" s="165"/>
      <c r="X6444" s="165"/>
      <c r="Z6444" s="165"/>
      <c r="AB6444" s="165"/>
      <c r="AD6444" s="165"/>
      <c r="AF6444" s="165"/>
      <c r="AH6444" s="165"/>
      <c r="AJ6444" s="165"/>
      <c r="AL6444" s="165"/>
      <c r="AN6444" s="165"/>
      <c r="AP6444" s="165"/>
      <c r="AR6444" s="165"/>
      <c r="AT6444" s="165"/>
      <c r="AV6444" s="165"/>
      <c r="AX6444" s="165"/>
      <c r="AZ6444" s="165"/>
      <c r="BB6444" s="165"/>
    </row>
    <row r="6445" spans="1:255" s="174" customFormat="1" ht="18.399999999999999" customHeight="1" x14ac:dyDescent="0.3">
      <c r="A6445" s="182"/>
      <c r="B6445" s="160"/>
      <c r="C6445" s="64"/>
      <c r="D6445" s="161"/>
      <c r="E6445" s="161"/>
      <c r="F6445" s="165"/>
      <c r="H6445" s="165"/>
      <c r="J6445" s="165"/>
      <c r="L6445" s="165"/>
      <c r="N6445" s="165"/>
      <c r="P6445" s="165"/>
      <c r="R6445" s="165"/>
      <c r="T6445" s="165"/>
      <c r="V6445" s="165"/>
      <c r="X6445" s="165"/>
      <c r="Z6445" s="165"/>
      <c r="AB6445" s="165"/>
      <c r="AD6445" s="165"/>
      <c r="AF6445" s="165"/>
      <c r="AH6445" s="165"/>
      <c r="AJ6445" s="165"/>
      <c r="AL6445" s="165"/>
      <c r="AN6445" s="165"/>
      <c r="AP6445" s="165"/>
      <c r="AR6445" s="165"/>
      <c r="AT6445" s="165"/>
      <c r="AV6445" s="165"/>
      <c r="AX6445" s="165"/>
      <c r="AZ6445" s="165"/>
      <c r="BB6445" s="165"/>
    </row>
    <row r="6446" spans="1:255" s="174" customFormat="1" ht="18.399999999999999" customHeight="1" x14ac:dyDescent="0.3">
      <c r="A6446" s="206"/>
      <c r="B6446" s="161"/>
      <c r="C6446" s="89"/>
      <c r="D6446" s="177"/>
      <c r="E6446" s="161"/>
      <c r="H6446" s="165"/>
      <c r="J6446" s="165"/>
      <c r="L6446" s="165"/>
      <c r="N6446" s="165"/>
      <c r="P6446" s="165"/>
      <c r="R6446" s="165"/>
      <c r="T6446" s="165"/>
      <c r="V6446" s="165"/>
      <c r="X6446" s="165"/>
      <c r="Z6446" s="165"/>
      <c r="AB6446" s="165"/>
      <c r="AD6446" s="165"/>
      <c r="AF6446" s="165"/>
      <c r="AH6446" s="165"/>
      <c r="AJ6446" s="165"/>
      <c r="AL6446" s="165"/>
      <c r="AN6446" s="165"/>
      <c r="AP6446" s="165"/>
      <c r="AR6446" s="165"/>
      <c r="AT6446" s="165"/>
      <c r="AV6446" s="165"/>
      <c r="AX6446" s="165"/>
      <c r="AZ6446" s="165"/>
      <c r="BB6446" s="165"/>
      <c r="BD6446" s="161"/>
      <c r="BE6446" s="161"/>
      <c r="BF6446" s="161"/>
      <c r="BG6446" s="161"/>
      <c r="BH6446" s="161"/>
      <c r="BI6446" s="161"/>
      <c r="BJ6446" s="161"/>
      <c r="BK6446" s="161"/>
      <c r="BL6446" s="161"/>
      <c r="BM6446" s="161"/>
      <c r="BN6446" s="161"/>
      <c r="BO6446" s="161"/>
      <c r="BP6446" s="161"/>
      <c r="BQ6446" s="161"/>
      <c r="BR6446" s="161"/>
      <c r="BS6446" s="161"/>
      <c r="BT6446" s="161"/>
      <c r="BU6446" s="161"/>
      <c r="BV6446" s="161"/>
      <c r="BW6446" s="161"/>
      <c r="BX6446" s="161"/>
      <c r="BY6446" s="161"/>
      <c r="BZ6446" s="161"/>
      <c r="CA6446" s="161"/>
      <c r="CB6446" s="161"/>
      <c r="CC6446" s="161"/>
      <c r="CD6446" s="161"/>
      <c r="CE6446" s="161"/>
      <c r="CF6446" s="161"/>
      <c r="CG6446" s="161"/>
      <c r="CH6446" s="161"/>
      <c r="CI6446" s="161"/>
      <c r="CJ6446" s="161"/>
      <c r="CK6446" s="161"/>
      <c r="CL6446" s="161"/>
      <c r="CM6446" s="161"/>
      <c r="CN6446" s="161"/>
      <c r="CO6446" s="161"/>
      <c r="CP6446" s="161"/>
      <c r="CQ6446" s="161"/>
      <c r="CR6446" s="161"/>
      <c r="CS6446" s="161"/>
      <c r="CT6446" s="161"/>
      <c r="CU6446" s="161"/>
      <c r="CV6446" s="161"/>
      <c r="CW6446" s="161"/>
      <c r="CX6446" s="161"/>
      <c r="CY6446" s="161"/>
      <c r="CZ6446" s="161"/>
      <c r="DA6446" s="161"/>
      <c r="DB6446" s="161"/>
      <c r="DC6446" s="161"/>
      <c r="DD6446" s="161"/>
      <c r="DE6446" s="161"/>
      <c r="DF6446" s="161"/>
      <c r="DG6446" s="161"/>
      <c r="DH6446" s="161"/>
      <c r="DI6446" s="161"/>
      <c r="DJ6446" s="161"/>
      <c r="DK6446" s="161"/>
      <c r="DL6446" s="161"/>
      <c r="DM6446" s="161"/>
      <c r="DN6446" s="161"/>
      <c r="DO6446" s="161"/>
      <c r="DP6446" s="161"/>
      <c r="DQ6446" s="161"/>
      <c r="DR6446" s="161"/>
      <c r="DS6446" s="161"/>
      <c r="DT6446" s="161"/>
      <c r="DU6446" s="161"/>
      <c r="DV6446" s="161"/>
      <c r="DW6446" s="161"/>
      <c r="DX6446" s="161"/>
      <c r="DY6446" s="161"/>
      <c r="EB6446" s="161"/>
      <c r="EC6446" s="161"/>
      <c r="ED6446" s="161"/>
      <c r="EE6446" s="161"/>
      <c r="EF6446" s="161"/>
      <c r="EG6446" s="161"/>
      <c r="EH6446" s="161"/>
      <c r="EI6446" s="161"/>
      <c r="EJ6446" s="161"/>
      <c r="EK6446" s="161"/>
      <c r="EL6446" s="161"/>
      <c r="EM6446" s="161"/>
      <c r="EN6446" s="161"/>
      <c r="EO6446" s="161"/>
      <c r="EP6446" s="161"/>
      <c r="EQ6446" s="161"/>
      <c r="ER6446" s="161"/>
      <c r="ES6446" s="161"/>
      <c r="ET6446" s="161"/>
      <c r="EU6446" s="161"/>
      <c r="EV6446" s="161"/>
      <c r="EW6446" s="161"/>
      <c r="EX6446" s="161"/>
      <c r="EY6446" s="161"/>
      <c r="EZ6446" s="161"/>
      <c r="FA6446" s="161"/>
      <c r="FB6446" s="161"/>
      <c r="FC6446" s="161"/>
      <c r="FD6446" s="161"/>
      <c r="FE6446" s="161"/>
      <c r="FF6446" s="161"/>
      <c r="FG6446" s="161"/>
      <c r="FH6446" s="161"/>
      <c r="FI6446" s="161"/>
      <c r="FJ6446" s="161"/>
      <c r="FK6446" s="161"/>
      <c r="FL6446" s="161"/>
      <c r="FM6446" s="161"/>
      <c r="FN6446" s="161"/>
      <c r="FO6446" s="161"/>
      <c r="FP6446" s="161"/>
      <c r="FQ6446" s="161"/>
      <c r="FR6446" s="161"/>
      <c r="FS6446" s="161"/>
      <c r="FT6446" s="161"/>
      <c r="FU6446" s="161"/>
      <c r="FV6446" s="161"/>
      <c r="FW6446" s="161"/>
      <c r="FX6446" s="161"/>
      <c r="FY6446" s="161"/>
      <c r="FZ6446" s="161"/>
      <c r="GA6446" s="161"/>
      <c r="GB6446" s="161"/>
      <c r="GC6446" s="161"/>
      <c r="GD6446" s="161"/>
      <c r="GE6446" s="161"/>
      <c r="GF6446" s="161"/>
      <c r="GG6446" s="161"/>
      <c r="GH6446" s="161"/>
      <c r="GI6446" s="161"/>
      <c r="GJ6446" s="161"/>
      <c r="GK6446" s="161"/>
      <c r="GL6446" s="161"/>
      <c r="GM6446" s="161"/>
      <c r="GN6446" s="161"/>
      <c r="GO6446" s="161"/>
      <c r="GP6446" s="161"/>
      <c r="GQ6446" s="161"/>
      <c r="GR6446" s="161"/>
      <c r="GS6446" s="161"/>
      <c r="GT6446" s="161"/>
      <c r="GU6446" s="161"/>
      <c r="GV6446" s="161"/>
      <c r="GW6446" s="161"/>
      <c r="GX6446" s="161"/>
      <c r="GY6446" s="161"/>
      <c r="GZ6446" s="161"/>
      <c r="HA6446" s="161"/>
      <c r="HB6446" s="161"/>
      <c r="HC6446" s="161"/>
      <c r="HD6446" s="161"/>
      <c r="HE6446" s="161"/>
      <c r="HF6446" s="161"/>
      <c r="HG6446" s="161"/>
      <c r="HH6446" s="161"/>
      <c r="HI6446" s="161"/>
      <c r="HJ6446" s="161"/>
      <c r="HK6446" s="161"/>
      <c r="HL6446" s="161"/>
      <c r="HM6446" s="161"/>
      <c r="HN6446" s="161"/>
      <c r="HO6446" s="161"/>
      <c r="HP6446" s="161"/>
      <c r="HQ6446" s="161"/>
      <c r="HR6446" s="161"/>
      <c r="HS6446" s="161"/>
      <c r="HT6446" s="161"/>
      <c r="HU6446" s="161"/>
      <c r="HV6446" s="161"/>
      <c r="HW6446" s="161"/>
      <c r="HX6446" s="161"/>
      <c r="HY6446" s="161"/>
      <c r="HZ6446" s="161"/>
      <c r="IA6446" s="161"/>
      <c r="IB6446" s="161"/>
      <c r="IC6446" s="161"/>
      <c r="ID6446" s="161"/>
      <c r="IE6446" s="161"/>
      <c r="IF6446" s="161"/>
      <c r="IG6446" s="161"/>
      <c r="IH6446" s="161"/>
      <c r="II6446" s="161"/>
      <c r="IJ6446" s="161"/>
      <c r="IK6446" s="161"/>
      <c r="IL6446" s="161"/>
      <c r="IM6446" s="161"/>
      <c r="IN6446" s="161"/>
      <c r="IO6446" s="161"/>
      <c r="IP6446" s="161"/>
      <c r="IQ6446" s="161"/>
      <c r="IR6446" s="161"/>
      <c r="IS6446" s="161"/>
      <c r="IT6446" s="161"/>
      <c r="IU6446" s="161"/>
    </row>
    <row r="6447" spans="1:255" s="174" customFormat="1" ht="18.399999999999999" customHeight="1" x14ac:dyDescent="0.3">
      <c r="A6447" s="206"/>
      <c r="B6447" s="161"/>
      <c r="C6447" s="89"/>
      <c r="D6447" s="177"/>
      <c r="E6447" s="161"/>
      <c r="H6447" s="165"/>
      <c r="J6447" s="165"/>
      <c r="L6447" s="165"/>
      <c r="N6447" s="165"/>
      <c r="P6447" s="165"/>
      <c r="R6447" s="165"/>
      <c r="T6447" s="165"/>
      <c r="V6447" s="165"/>
      <c r="X6447" s="165"/>
      <c r="Z6447" s="165"/>
      <c r="AB6447" s="165"/>
      <c r="AD6447" s="165"/>
      <c r="AF6447" s="165"/>
      <c r="AH6447" s="165"/>
      <c r="AJ6447" s="165"/>
      <c r="AL6447" s="165"/>
      <c r="AN6447" s="165"/>
      <c r="AP6447" s="165"/>
      <c r="AR6447" s="165"/>
      <c r="AT6447" s="165"/>
      <c r="AV6447" s="165"/>
      <c r="AX6447" s="165"/>
      <c r="AZ6447" s="165"/>
      <c r="BB6447" s="165"/>
    </row>
    <row r="6448" spans="1:255" s="174" customFormat="1" ht="18.399999999999999" customHeight="1" x14ac:dyDescent="0.3">
      <c r="A6448" s="182"/>
      <c r="B6448" s="160"/>
      <c r="C6448" s="64"/>
      <c r="D6448" s="161"/>
      <c r="E6448" s="161"/>
      <c r="H6448" s="165"/>
      <c r="J6448" s="165"/>
      <c r="L6448" s="165"/>
      <c r="N6448" s="165"/>
      <c r="P6448" s="165"/>
      <c r="R6448" s="165"/>
      <c r="T6448" s="165"/>
      <c r="V6448" s="165"/>
      <c r="X6448" s="165"/>
      <c r="Z6448" s="165"/>
      <c r="AB6448" s="165"/>
      <c r="AD6448" s="165"/>
      <c r="AF6448" s="165"/>
      <c r="AH6448" s="165"/>
      <c r="AJ6448" s="165"/>
      <c r="AL6448" s="165"/>
      <c r="AN6448" s="165"/>
      <c r="AP6448" s="165"/>
      <c r="AR6448" s="165"/>
      <c r="AT6448" s="165"/>
      <c r="AV6448" s="165"/>
      <c r="AX6448" s="165"/>
      <c r="AZ6448" s="165"/>
      <c r="BB6448" s="165"/>
    </row>
    <row r="6449" spans="1:54" s="174" customFormat="1" ht="18.399999999999999" customHeight="1" x14ac:dyDescent="0.3">
      <c r="A6449" s="182"/>
      <c r="B6449" s="160"/>
      <c r="C6449" s="64"/>
      <c r="D6449" s="161"/>
      <c r="E6449" s="161"/>
      <c r="F6449" s="165"/>
      <c r="H6449" s="165"/>
      <c r="J6449" s="165"/>
      <c r="L6449" s="165"/>
      <c r="N6449" s="165"/>
      <c r="P6449" s="165"/>
      <c r="R6449" s="165"/>
      <c r="T6449" s="165"/>
      <c r="V6449" s="165"/>
      <c r="X6449" s="165"/>
      <c r="Z6449" s="165"/>
      <c r="AB6449" s="165"/>
      <c r="AD6449" s="165"/>
      <c r="AF6449" s="165"/>
      <c r="AH6449" s="165"/>
      <c r="AJ6449" s="165"/>
      <c r="AL6449" s="165"/>
      <c r="AN6449" s="165"/>
      <c r="AP6449" s="165"/>
      <c r="AR6449" s="165"/>
      <c r="AT6449" s="165"/>
      <c r="AV6449" s="165"/>
      <c r="AX6449" s="165"/>
      <c r="AZ6449" s="165"/>
      <c r="BB6449" s="165"/>
    </row>
    <row r="6450" spans="1:54" s="174" customFormat="1" ht="18.399999999999999" customHeight="1" x14ac:dyDescent="0.3">
      <c r="A6450" s="200"/>
      <c r="B6450" s="173"/>
      <c r="C6450" s="67"/>
      <c r="D6450" s="161"/>
      <c r="E6450" s="161"/>
      <c r="J6450" s="165"/>
      <c r="L6450" s="165"/>
      <c r="N6450" s="165"/>
      <c r="P6450" s="165"/>
      <c r="R6450" s="165"/>
      <c r="T6450" s="165"/>
      <c r="V6450" s="165"/>
      <c r="X6450" s="165"/>
      <c r="Z6450" s="165"/>
      <c r="AB6450" s="165"/>
      <c r="AD6450" s="165"/>
      <c r="AF6450" s="165"/>
      <c r="AH6450" s="165"/>
      <c r="AJ6450" s="165"/>
      <c r="AL6450" s="165"/>
      <c r="AN6450" s="165"/>
      <c r="AP6450" s="165"/>
      <c r="AR6450" s="165"/>
      <c r="AT6450" s="165"/>
      <c r="AV6450" s="165"/>
      <c r="AX6450" s="165"/>
      <c r="AZ6450" s="165"/>
      <c r="BB6450" s="165"/>
    </row>
    <row r="6451" spans="1:54" s="174" customFormat="1" ht="18.399999999999999" customHeight="1" x14ac:dyDescent="0.3">
      <c r="A6451" s="182"/>
      <c r="B6451" s="160"/>
      <c r="C6451" s="64"/>
      <c r="D6451" s="161"/>
      <c r="E6451" s="161"/>
      <c r="H6451" s="165"/>
      <c r="J6451" s="165"/>
      <c r="L6451" s="165"/>
      <c r="N6451" s="165"/>
      <c r="P6451" s="165"/>
      <c r="R6451" s="165"/>
      <c r="T6451" s="165"/>
      <c r="V6451" s="165"/>
      <c r="X6451" s="165"/>
      <c r="Z6451" s="165"/>
      <c r="AB6451" s="165"/>
      <c r="AD6451" s="165"/>
      <c r="AF6451" s="165"/>
      <c r="AH6451" s="165"/>
      <c r="AJ6451" s="165"/>
      <c r="AL6451" s="165"/>
      <c r="AN6451" s="165"/>
      <c r="AP6451" s="165"/>
      <c r="AR6451" s="165"/>
      <c r="AT6451" s="165"/>
      <c r="AV6451" s="165"/>
      <c r="AX6451" s="165"/>
      <c r="AZ6451" s="165"/>
      <c r="BB6451" s="165"/>
    </row>
    <row r="6452" spans="1:54" s="174" customFormat="1" ht="18.399999999999999" customHeight="1" x14ac:dyDescent="0.3">
      <c r="A6452" s="182"/>
      <c r="B6452" s="160"/>
      <c r="C6452" s="64"/>
      <c r="D6452" s="161"/>
      <c r="E6452" s="161"/>
      <c r="H6452" s="165"/>
      <c r="J6452" s="165"/>
      <c r="L6452" s="165"/>
      <c r="N6452" s="165"/>
      <c r="P6452" s="165"/>
      <c r="R6452" s="165"/>
      <c r="T6452" s="165"/>
      <c r="V6452" s="165"/>
      <c r="X6452" s="165"/>
      <c r="Z6452" s="165"/>
      <c r="AB6452" s="165"/>
      <c r="AD6452" s="165"/>
      <c r="AF6452" s="165"/>
      <c r="AH6452" s="165"/>
      <c r="AJ6452" s="165"/>
      <c r="AL6452" s="165"/>
      <c r="AN6452" s="165"/>
      <c r="AP6452" s="165"/>
      <c r="AR6452" s="165"/>
      <c r="AT6452" s="165"/>
      <c r="AV6452" s="165"/>
      <c r="AX6452" s="165"/>
      <c r="AZ6452" s="165"/>
      <c r="BB6452" s="165"/>
    </row>
    <row r="6453" spans="1:54" s="174" customFormat="1" ht="18.399999999999999" customHeight="1" x14ac:dyDescent="0.3">
      <c r="A6453" s="206"/>
      <c r="B6453" s="161"/>
      <c r="C6453" s="89"/>
      <c r="D6453" s="177"/>
      <c r="E6453" s="161"/>
      <c r="V6453" s="165"/>
      <c r="X6453" s="165"/>
      <c r="Z6453" s="165"/>
      <c r="AB6453" s="165"/>
      <c r="AD6453" s="165"/>
      <c r="AF6453" s="165"/>
      <c r="AH6453" s="165"/>
      <c r="AJ6453" s="165"/>
      <c r="AL6453" s="165"/>
      <c r="AN6453" s="165"/>
      <c r="AP6453" s="165"/>
      <c r="AR6453" s="165"/>
      <c r="AT6453" s="165"/>
      <c r="AV6453" s="165"/>
      <c r="AX6453" s="165"/>
      <c r="AZ6453" s="165"/>
      <c r="BB6453" s="165"/>
    </row>
    <row r="6454" spans="1:54" s="174" customFormat="1" ht="18.399999999999999" customHeight="1" x14ac:dyDescent="0.3">
      <c r="A6454" s="182"/>
      <c r="B6454" s="160"/>
      <c r="C6454" s="64"/>
      <c r="D6454" s="161"/>
      <c r="E6454" s="161"/>
      <c r="H6454" s="165"/>
      <c r="J6454" s="165"/>
      <c r="L6454" s="165"/>
      <c r="N6454" s="165"/>
      <c r="P6454" s="165"/>
      <c r="R6454" s="165"/>
      <c r="T6454" s="165"/>
      <c r="V6454" s="165"/>
      <c r="X6454" s="165"/>
      <c r="Z6454" s="165"/>
      <c r="AB6454" s="165"/>
      <c r="AD6454" s="165"/>
      <c r="AF6454" s="165"/>
      <c r="AH6454" s="165"/>
      <c r="AJ6454" s="165"/>
      <c r="AL6454" s="165"/>
      <c r="AN6454" s="165"/>
      <c r="AP6454" s="165"/>
      <c r="AR6454" s="165"/>
      <c r="AT6454" s="165"/>
      <c r="AV6454" s="165"/>
      <c r="AX6454" s="165"/>
      <c r="AZ6454" s="165"/>
      <c r="BB6454" s="165"/>
    </row>
    <row r="6455" spans="1:54" s="174" customFormat="1" ht="18.399999999999999" customHeight="1" x14ac:dyDescent="0.3">
      <c r="A6455" s="182"/>
      <c r="B6455" s="161"/>
      <c r="C6455" s="89"/>
      <c r="D6455" s="164"/>
      <c r="E6455" s="161"/>
      <c r="H6455" s="165"/>
      <c r="J6455" s="165"/>
      <c r="L6455" s="165"/>
      <c r="N6455" s="165"/>
      <c r="P6455" s="165"/>
      <c r="R6455" s="165"/>
      <c r="T6455" s="165"/>
      <c r="V6455" s="165"/>
      <c r="X6455" s="165"/>
      <c r="Z6455" s="165"/>
      <c r="AB6455" s="165"/>
      <c r="AD6455" s="165"/>
      <c r="AF6455" s="165"/>
      <c r="AH6455" s="165"/>
      <c r="AJ6455" s="165"/>
      <c r="AL6455" s="165"/>
      <c r="AN6455" s="165"/>
      <c r="AP6455" s="165"/>
      <c r="AR6455" s="165"/>
      <c r="AT6455" s="165"/>
      <c r="AV6455" s="165"/>
      <c r="AX6455" s="165"/>
      <c r="AZ6455" s="165"/>
      <c r="BB6455" s="165"/>
    </row>
    <row r="6456" spans="1:54" s="174" customFormat="1" ht="18.399999999999999" customHeight="1" x14ac:dyDescent="0.3">
      <c r="A6456" s="182"/>
      <c r="B6456" s="161"/>
      <c r="C6456" s="89"/>
      <c r="D6456" s="164"/>
      <c r="E6456" s="161"/>
      <c r="H6456" s="165"/>
      <c r="J6456" s="165"/>
      <c r="L6456" s="165"/>
      <c r="N6456" s="165"/>
      <c r="P6456" s="165"/>
      <c r="R6456" s="165"/>
      <c r="T6456" s="165"/>
      <c r="V6456" s="165"/>
      <c r="X6456" s="165"/>
      <c r="Z6456" s="165"/>
      <c r="AB6456" s="165"/>
      <c r="AD6456" s="165"/>
      <c r="AF6456" s="165"/>
      <c r="AH6456" s="165"/>
      <c r="AJ6456" s="165"/>
      <c r="AL6456" s="165"/>
      <c r="AN6456" s="165"/>
      <c r="AP6456" s="165"/>
      <c r="AR6456" s="165"/>
      <c r="AT6456" s="165"/>
      <c r="AV6456" s="165"/>
      <c r="AX6456" s="165"/>
      <c r="AZ6456" s="165"/>
      <c r="BB6456" s="165"/>
    </row>
    <row r="6457" spans="1:54" s="174" customFormat="1" ht="18.399999999999999" customHeight="1" x14ac:dyDescent="0.3">
      <c r="A6457" s="182"/>
      <c r="B6457" s="161"/>
      <c r="C6457" s="163"/>
      <c r="D6457" s="161"/>
      <c r="E6457" s="161"/>
      <c r="H6457" s="165"/>
      <c r="J6457" s="165"/>
      <c r="L6457" s="165"/>
      <c r="N6457" s="165"/>
      <c r="P6457" s="165"/>
      <c r="R6457" s="165"/>
      <c r="T6457" s="165"/>
      <c r="V6457" s="165"/>
      <c r="X6457" s="165"/>
      <c r="Z6457" s="165"/>
      <c r="AB6457" s="165"/>
      <c r="AD6457" s="165"/>
      <c r="AF6457" s="165"/>
      <c r="AH6457" s="165"/>
      <c r="AJ6457" s="165"/>
      <c r="AL6457" s="165"/>
      <c r="AN6457" s="165"/>
      <c r="AP6457" s="165"/>
      <c r="AR6457" s="165"/>
      <c r="AT6457" s="165"/>
      <c r="AV6457" s="165"/>
      <c r="AX6457" s="165"/>
      <c r="AZ6457" s="165"/>
      <c r="BB6457" s="165"/>
    </row>
    <row r="6458" spans="1:54" s="174" customFormat="1" ht="18.399999999999999" customHeight="1" x14ac:dyDescent="0.3">
      <c r="A6458" s="182"/>
      <c r="B6458" s="160"/>
      <c r="C6458" s="64"/>
      <c r="D6458" s="161"/>
      <c r="E6458" s="161"/>
      <c r="H6458" s="165"/>
      <c r="J6458" s="165"/>
      <c r="L6458" s="165"/>
      <c r="N6458" s="165"/>
      <c r="P6458" s="165"/>
      <c r="R6458" s="165"/>
      <c r="T6458" s="165"/>
      <c r="V6458" s="165"/>
      <c r="X6458" s="165"/>
      <c r="Z6458" s="165"/>
      <c r="AB6458" s="165"/>
      <c r="AD6458" s="165"/>
      <c r="AF6458" s="165"/>
      <c r="AH6458" s="165"/>
      <c r="AJ6458" s="165"/>
      <c r="AL6458" s="165"/>
      <c r="AN6458" s="165"/>
      <c r="AP6458" s="165"/>
      <c r="AR6458" s="165"/>
      <c r="AT6458" s="165"/>
      <c r="AV6458" s="165"/>
      <c r="AX6458" s="165"/>
      <c r="AZ6458" s="165"/>
      <c r="BB6458" s="165"/>
    </row>
    <row r="6459" spans="1:54" s="174" customFormat="1" ht="18.399999999999999" customHeight="1" x14ac:dyDescent="0.3">
      <c r="A6459" s="182"/>
      <c r="B6459" s="160"/>
      <c r="C6459" s="64"/>
      <c r="D6459" s="161"/>
      <c r="E6459" s="161"/>
      <c r="H6459" s="165"/>
      <c r="J6459" s="165"/>
      <c r="L6459" s="165"/>
      <c r="N6459" s="165"/>
      <c r="P6459" s="165"/>
      <c r="R6459" s="165"/>
      <c r="T6459" s="165"/>
      <c r="V6459" s="165"/>
      <c r="X6459" s="165"/>
      <c r="Z6459" s="165"/>
      <c r="AB6459" s="165"/>
      <c r="AD6459" s="165"/>
      <c r="AF6459" s="165"/>
      <c r="AH6459" s="165"/>
      <c r="AJ6459" s="165"/>
      <c r="AL6459" s="165"/>
      <c r="AN6459" s="165"/>
      <c r="AP6459" s="165"/>
      <c r="AR6459" s="165"/>
      <c r="AT6459" s="165"/>
      <c r="AV6459" s="165"/>
      <c r="AX6459" s="165"/>
      <c r="AZ6459" s="165"/>
      <c r="BB6459" s="165"/>
    </row>
    <row r="6460" spans="1:54" s="174" customFormat="1" ht="18.399999999999999" customHeight="1" x14ac:dyDescent="0.3">
      <c r="A6460" s="182"/>
      <c r="B6460" s="160"/>
      <c r="C6460" s="64"/>
      <c r="D6460" s="161"/>
      <c r="E6460" s="161"/>
      <c r="H6460" s="165"/>
      <c r="J6460" s="165"/>
      <c r="L6460" s="165"/>
      <c r="N6460" s="165"/>
      <c r="P6460" s="165"/>
      <c r="R6460" s="165"/>
      <c r="T6460" s="165"/>
      <c r="V6460" s="165"/>
      <c r="X6460" s="165"/>
      <c r="Z6460" s="165"/>
      <c r="AB6460" s="165"/>
      <c r="AD6460" s="165"/>
      <c r="AF6460" s="165"/>
      <c r="AH6460" s="165"/>
      <c r="AJ6460" s="165"/>
      <c r="AL6460" s="165"/>
      <c r="AN6460" s="165"/>
      <c r="AP6460" s="165"/>
      <c r="AR6460" s="165"/>
      <c r="AT6460" s="165"/>
      <c r="AV6460" s="165"/>
      <c r="AX6460" s="165"/>
      <c r="AZ6460" s="165"/>
      <c r="BB6460" s="165"/>
    </row>
    <row r="6461" spans="1:54" s="174" customFormat="1" ht="18.399999999999999" customHeight="1" x14ac:dyDescent="0.3">
      <c r="A6461" s="182"/>
      <c r="B6461" s="160"/>
      <c r="C6461" s="64"/>
      <c r="D6461" s="161"/>
      <c r="E6461" s="161"/>
      <c r="H6461" s="165"/>
      <c r="J6461" s="165"/>
      <c r="L6461" s="165"/>
      <c r="N6461" s="165"/>
      <c r="P6461" s="165"/>
      <c r="R6461" s="165"/>
      <c r="T6461" s="165"/>
      <c r="V6461" s="165"/>
      <c r="X6461" s="165"/>
      <c r="Z6461" s="165"/>
      <c r="AB6461" s="165"/>
      <c r="AD6461" s="165"/>
      <c r="AF6461" s="165"/>
      <c r="AH6461" s="165"/>
      <c r="AJ6461" s="165"/>
      <c r="AL6461" s="165"/>
      <c r="AN6461" s="165"/>
      <c r="AP6461" s="165"/>
      <c r="AR6461" s="165"/>
      <c r="AT6461" s="165"/>
      <c r="AV6461" s="165"/>
      <c r="AX6461" s="165"/>
      <c r="AZ6461" s="165"/>
      <c r="BB6461" s="165"/>
    </row>
    <row r="6462" spans="1:54" s="174" customFormat="1" ht="18.399999999999999" customHeight="1" x14ac:dyDescent="0.3">
      <c r="A6462" s="206"/>
      <c r="B6462" s="161"/>
      <c r="C6462" s="89"/>
      <c r="D6462" s="177"/>
      <c r="E6462" s="161"/>
      <c r="F6462" s="165"/>
      <c r="H6462" s="165"/>
      <c r="J6462" s="165"/>
      <c r="L6462" s="165"/>
      <c r="N6462" s="165"/>
      <c r="P6462" s="165"/>
      <c r="R6462" s="165"/>
      <c r="T6462" s="165"/>
      <c r="V6462" s="165"/>
      <c r="X6462" s="165"/>
      <c r="Z6462" s="165"/>
      <c r="AB6462" s="165"/>
      <c r="AD6462" s="165"/>
      <c r="AF6462" s="165"/>
      <c r="AH6462" s="165"/>
      <c r="AJ6462" s="165"/>
      <c r="AL6462" s="165"/>
      <c r="AN6462" s="165"/>
      <c r="AP6462" s="165"/>
      <c r="AR6462" s="165"/>
      <c r="AT6462" s="165"/>
      <c r="AV6462" s="165"/>
      <c r="AX6462" s="165"/>
      <c r="AZ6462" s="165"/>
      <c r="BB6462" s="165"/>
    </row>
    <row r="6463" spans="1:54" s="174" customFormat="1" ht="18.399999999999999" customHeight="1" x14ac:dyDescent="0.3">
      <c r="A6463" s="206"/>
      <c r="B6463" s="161"/>
      <c r="C6463" s="89"/>
      <c r="D6463" s="177"/>
      <c r="E6463" s="161"/>
      <c r="F6463" s="165"/>
      <c r="H6463" s="165"/>
      <c r="J6463" s="165"/>
      <c r="L6463" s="165"/>
      <c r="N6463" s="165"/>
      <c r="P6463" s="165"/>
      <c r="R6463" s="165"/>
      <c r="T6463" s="165"/>
      <c r="V6463" s="165"/>
      <c r="X6463" s="165"/>
      <c r="Z6463" s="165"/>
      <c r="AB6463" s="165"/>
      <c r="AD6463" s="165"/>
      <c r="AF6463" s="165"/>
      <c r="AH6463" s="165"/>
      <c r="AJ6463" s="165"/>
      <c r="AL6463" s="165"/>
      <c r="AN6463" s="165"/>
      <c r="AP6463" s="165"/>
      <c r="AR6463" s="165"/>
      <c r="AT6463" s="165"/>
      <c r="AV6463" s="165"/>
      <c r="AX6463" s="165"/>
      <c r="AZ6463" s="165"/>
      <c r="BB6463" s="165"/>
    </row>
    <row r="6465" spans="1:54" s="174" customFormat="1" ht="18.399999999999999" customHeight="1" x14ac:dyDescent="0.3">
      <c r="A6465" s="206"/>
      <c r="B6465" s="161"/>
      <c r="C6465" s="89"/>
      <c r="D6465" s="177"/>
      <c r="E6465" s="161"/>
      <c r="F6465" s="165"/>
      <c r="H6465" s="165"/>
      <c r="J6465" s="165"/>
      <c r="L6465" s="165"/>
      <c r="N6465" s="165"/>
      <c r="P6465" s="165"/>
      <c r="R6465" s="165"/>
      <c r="T6465" s="165"/>
      <c r="V6465" s="165"/>
      <c r="X6465" s="165"/>
      <c r="Z6465" s="165"/>
      <c r="AB6465" s="165"/>
      <c r="AD6465" s="165"/>
      <c r="AF6465" s="165"/>
      <c r="AH6465" s="165"/>
      <c r="AJ6465" s="165"/>
      <c r="AL6465" s="165"/>
      <c r="AN6465" s="165"/>
      <c r="AP6465" s="165"/>
      <c r="AR6465" s="165"/>
      <c r="AT6465" s="165"/>
      <c r="AV6465" s="165"/>
      <c r="AX6465" s="165"/>
      <c r="AZ6465" s="165"/>
      <c r="BB6465" s="165"/>
    </row>
    <row r="6466" spans="1:54" s="174" customFormat="1" ht="18.399999999999999" customHeight="1" x14ac:dyDescent="0.3">
      <c r="A6466" s="182"/>
      <c r="B6466" s="160"/>
      <c r="C6466" s="64"/>
      <c r="D6466" s="161"/>
      <c r="E6466" s="161"/>
      <c r="P6466" s="165"/>
      <c r="R6466" s="165"/>
      <c r="T6466" s="165"/>
      <c r="V6466" s="165"/>
      <c r="X6466" s="165"/>
      <c r="Z6466" s="165"/>
      <c r="AB6466" s="165"/>
      <c r="AD6466" s="165"/>
      <c r="AF6466" s="165"/>
      <c r="AH6466" s="165"/>
      <c r="AJ6466" s="165"/>
      <c r="AL6466" s="165"/>
      <c r="AN6466" s="165"/>
      <c r="AP6466" s="165"/>
      <c r="AR6466" s="165"/>
      <c r="AT6466" s="165"/>
      <c r="AV6466" s="165"/>
      <c r="AX6466" s="165"/>
      <c r="AZ6466" s="165"/>
      <c r="BB6466" s="165"/>
    </row>
    <row r="6467" spans="1:54" s="174" customFormat="1" ht="18.399999999999999" customHeight="1" x14ac:dyDescent="0.3">
      <c r="A6467" s="206"/>
      <c r="B6467" s="161"/>
      <c r="C6467" s="89"/>
      <c r="D6467" s="177"/>
      <c r="E6467" s="161"/>
      <c r="J6467" s="165"/>
      <c r="L6467" s="165"/>
      <c r="N6467" s="165"/>
      <c r="P6467" s="165"/>
      <c r="R6467" s="165"/>
      <c r="T6467" s="165"/>
      <c r="V6467" s="165"/>
      <c r="X6467" s="165"/>
      <c r="Z6467" s="165"/>
      <c r="AB6467" s="165"/>
      <c r="AD6467" s="165"/>
      <c r="AF6467" s="165"/>
      <c r="AH6467" s="165"/>
      <c r="AJ6467" s="165"/>
      <c r="AL6467" s="165"/>
      <c r="AN6467" s="165"/>
      <c r="AP6467" s="165"/>
      <c r="AR6467" s="165"/>
      <c r="AT6467" s="165"/>
      <c r="AV6467" s="165"/>
      <c r="AX6467" s="165"/>
      <c r="AZ6467" s="165"/>
      <c r="BB6467" s="165"/>
    </row>
    <row r="6468" spans="1:54" s="174" customFormat="1" ht="18.399999999999999" customHeight="1" x14ac:dyDescent="0.3">
      <c r="A6468" s="182"/>
      <c r="B6468" s="160"/>
      <c r="C6468" s="64"/>
      <c r="D6468" s="161"/>
      <c r="E6468" s="161"/>
      <c r="H6468" s="165"/>
      <c r="J6468" s="165"/>
      <c r="L6468" s="165"/>
      <c r="N6468" s="165"/>
      <c r="P6468" s="165"/>
      <c r="R6468" s="165"/>
      <c r="T6468" s="165"/>
      <c r="V6468" s="165"/>
      <c r="X6468" s="165"/>
      <c r="Z6468" s="165"/>
      <c r="AB6468" s="165"/>
      <c r="AD6468" s="165"/>
      <c r="AF6468" s="165"/>
      <c r="AH6468" s="165"/>
      <c r="AJ6468" s="165"/>
      <c r="AL6468" s="165"/>
      <c r="AN6468" s="165"/>
      <c r="AP6468" s="165"/>
      <c r="AR6468" s="165"/>
      <c r="AT6468" s="165"/>
      <c r="AV6468" s="165"/>
      <c r="AX6468" s="165"/>
      <c r="AZ6468" s="165"/>
      <c r="BB6468" s="165"/>
    </row>
    <row r="6469" spans="1:54" s="174" customFormat="1" ht="18.399999999999999" customHeight="1" x14ac:dyDescent="0.3">
      <c r="A6469" s="182"/>
      <c r="B6469" s="160"/>
      <c r="C6469" s="64"/>
      <c r="D6469" s="161"/>
      <c r="E6469" s="161"/>
      <c r="H6469" s="165"/>
      <c r="J6469" s="165"/>
      <c r="L6469" s="165"/>
      <c r="N6469" s="165"/>
      <c r="P6469" s="165"/>
      <c r="R6469" s="165"/>
      <c r="T6469" s="165"/>
      <c r="V6469" s="165"/>
      <c r="X6469" s="165"/>
      <c r="Z6469" s="165"/>
      <c r="AB6469" s="165"/>
      <c r="AD6469" s="165"/>
      <c r="AF6469" s="165"/>
      <c r="AH6469" s="165"/>
      <c r="AJ6469" s="165"/>
      <c r="AL6469" s="165"/>
      <c r="AN6469" s="165"/>
      <c r="AP6469" s="165"/>
      <c r="AR6469" s="165"/>
      <c r="AT6469" s="165"/>
      <c r="AV6469" s="165"/>
      <c r="AX6469" s="165"/>
      <c r="AZ6469" s="165"/>
      <c r="BB6469" s="165"/>
    </row>
    <row r="6470" spans="1:54" s="174" customFormat="1" ht="18.399999999999999" customHeight="1" x14ac:dyDescent="0.3">
      <c r="A6470" s="182"/>
      <c r="B6470" s="160"/>
      <c r="C6470" s="64"/>
      <c r="D6470" s="161"/>
      <c r="E6470" s="161"/>
      <c r="H6470" s="165"/>
      <c r="J6470" s="165"/>
      <c r="L6470" s="165"/>
      <c r="N6470" s="165"/>
      <c r="P6470" s="165"/>
      <c r="R6470" s="165"/>
      <c r="T6470" s="165"/>
      <c r="V6470" s="165"/>
      <c r="X6470" s="165"/>
      <c r="Z6470" s="165"/>
      <c r="AB6470" s="165"/>
      <c r="AD6470" s="165"/>
      <c r="AF6470" s="165"/>
      <c r="AH6470" s="165"/>
      <c r="AJ6470" s="165"/>
      <c r="AL6470" s="165"/>
      <c r="AN6470" s="165"/>
      <c r="AP6470" s="165"/>
      <c r="AR6470" s="165"/>
      <c r="AT6470" s="165"/>
      <c r="AV6470" s="165"/>
      <c r="AX6470" s="165"/>
      <c r="AZ6470" s="165"/>
      <c r="BB6470" s="165"/>
    </row>
    <row r="6471" spans="1:54" s="174" customFormat="1" ht="18.399999999999999" customHeight="1" x14ac:dyDescent="0.3">
      <c r="A6471" s="182"/>
      <c r="B6471" s="160"/>
      <c r="C6471" s="64"/>
      <c r="D6471" s="161"/>
      <c r="E6471" s="161"/>
      <c r="H6471" s="165"/>
      <c r="J6471" s="165"/>
      <c r="L6471" s="165"/>
      <c r="N6471" s="165"/>
      <c r="P6471" s="165"/>
      <c r="R6471" s="165"/>
      <c r="T6471" s="165"/>
      <c r="V6471" s="165"/>
      <c r="X6471" s="165"/>
      <c r="Z6471" s="165"/>
      <c r="AB6471" s="165"/>
      <c r="AD6471" s="165"/>
      <c r="AF6471" s="165"/>
      <c r="AH6471" s="165"/>
      <c r="AJ6471" s="165"/>
      <c r="AL6471" s="165"/>
      <c r="AN6471" s="165"/>
      <c r="AP6471" s="165"/>
      <c r="AR6471" s="165"/>
      <c r="AT6471" s="165"/>
      <c r="AV6471" s="165"/>
      <c r="AX6471" s="165"/>
      <c r="AZ6471" s="165"/>
      <c r="BB6471" s="165"/>
    </row>
    <row r="6472" spans="1:54" s="174" customFormat="1" ht="18.399999999999999" customHeight="1" x14ac:dyDescent="0.3">
      <c r="A6472" s="200"/>
      <c r="B6472" s="173"/>
      <c r="C6472" s="67"/>
      <c r="D6472" s="161"/>
      <c r="E6472" s="161"/>
      <c r="H6472" s="165"/>
      <c r="J6472" s="165"/>
      <c r="L6472" s="165"/>
      <c r="N6472" s="165"/>
      <c r="P6472" s="165"/>
      <c r="R6472" s="165"/>
      <c r="T6472" s="165"/>
      <c r="V6472" s="165"/>
      <c r="X6472" s="165"/>
      <c r="Z6472" s="165"/>
      <c r="AB6472" s="165"/>
      <c r="AD6472" s="165"/>
      <c r="AF6472" s="165"/>
      <c r="AH6472" s="165"/>
      <c r="AJ6472" s="165"/>
      <c r="AL6472" s="165"/>
      <c r="AN6472" s="165"/>
      <c r="AP6472" s="165"/>
      <c r="AR6472" s="165"/>
      <c r="AT6472" s="165"/>
      <c r="AV6472" s="165"/>
      <c r="AX6472" s="165"/>
      <c r="AZ6472" s="165"/>
      <c r="BB6472" s="165"/>
    </row>
    <row r="6473" spans="1:54" s="174" customFormat="1" ht="18.399999999999999" customHeight="1" x14ac:dyDescent="0.3">
      <c r="A6473" s="200"/>
      <c r="B6473" s="173"/>
      <c r="C6473" s="67"/>
      <c r="D6473" s="161"/>
      <c r="E6473" s="161"/>
      <c r="H6473" s="165"/>
      <c r="J6473" s="165"/>
      <c r="L6473" s="165"/>
      <c r="N6473" s="165"/>
      <c r="P6473" s="165"/>
      <c r="R6473" s="165"/>
      <c r="T6473" s="165"/>
      <c r="V6473" s="165"/>
      <c r="X6473" s="165"/>
      <c r="Z6473" s="165"/>
      <c r="AB6473" s="165"/>
      <c r="AD6473" s="165"/>
      <c r="AF6473" s="165"/>
      <c r="AH6473" s="165"/>
      <c r="AJ6473" s="165"/>
      <c r="AL6473" s="165"/>
      <c r="AN6473" s="165"/>
      <c r="AP6473" s="165"/>
      <c r="AR6473" s="165"/>
      <c r="AT6473" s="165"/>
      <c r="AV6473" s="165"/>
      <c r="AX6473" s="165"/>
      <c r="AZ6473" s="165"/>
      <c r="BB6473" s="165"/>
    </row>
    <row r="6474" spans="1:54" s="174" customFormat="1" ht="18.399999999999999" customHeight="1" x14ac:dyDescent="0.3">
      <c r="A6474" s="200"/>
      <c r="B6474" s="173"/>
      <c r="C6474" s="67"/>
      <c r="D6474" s="161"/>
      <c r="E6474" s="161"/>
      <c r="H6474" s="165"/>
      <c r="J6474" s="165"/>
      <c r="L6474" s="165"/>
      <c r="N6474" s="165"/>
      <c r="P6474" s="165"/>
      <c r="R6474" s="165"/>
      <c r="T6474" s="165"/>
      <c r="V6474" s="165"/>
      <c r="X6474" s="165"/>
      <c r="Z6474" s="165"/>
      <c r="AB6474" s="165"/>
      <c r="AD6474" s="165"/>
      <c r="AF6474" s="165"/>
      <c r="AH6474" s="165"/>
      <c r="AJ6474" s="165"/>
      <c r="AL6474" s="165"/>
      <c r="AN6474" s="165"/>
      <c r="AP6474" s="165"/>
      <c r="AR6474" s="165"/>
      <c r="AT6474" s="165"/>
      <c r="AV6474" s="165"/>
      <c r="AX6474" s="165"/>
      <c r="AZ6474" s="165"/>
      <c r="BB6474" s="165"/>
    </row>
    <row r="6475" spans="1:54" s="174" customFormat="1" ht="18.399999999999999" customHeight="1" x14ac:dyDescent="0.3">
      <c r="A6475" s="200"/>
      <c r="B6475" s="173"/>
      <c r="C6475" s="67"/>
      <c r="D6475" s="161"/>
      <c r="E6475" s="161"/>
      <c r="H6475" s="165"/>
      <c r="J6475" s="165"/>
      <c r="L6475" s="165"/>
      <c r="N6475" s="165"/>
      <c r="P6475" s="165"/>
      <c r="R6475" s="165"/>
      <c r="T6475" s="165"/>
      <c r="V6475" s="165"/>
      <c r="X6475" s="165"/>
      <c r="Z6475" s="165"/>
      <c r="AB6475" s="165"/>
      <c r="AD6475" s="165"/>
      <c r="AF6475" s="165"/>
      <c r="AH6475" s="165"/>
      <c r="AJ6475" s="165"/>
      <c r="AL6475" s="165"/>
      <c r="AN6475" s="165"/>
      <c r="AP6475" s="165"/>
      <c r="AR6475" s="165"/>
      <c r="AT6475" s="165"/>
      <c r="AV6475" s="165"/>
      <c r="AX6475" s="165"/>
      <c r="AZ6475" s="165"/>
      <c r="BB6475" s="165"/>
    </row>
    <row r="6476" spans="1:54" s="174" customFormat="1" ht="18.399999999999999" customHeight="1" x14ac:dyDescent="0.3">
      <c r="A6476" s="182"/>
      <c r="B6476" s="160"/>
      <c r="C6476" s="64"/>
      <c r="D6476" s="161"/>
      <c r="E6476" s="161"/>
      <c r="H6476" s="165"/>
      <c r="J6476" s="165"/>
      <c r="L6476" s="165"/>
      <c r="N6476" s="165"/>
      <c r="P6476" s="165"/>
      <c r="R6476" s="165"/>
      <c r="T6476" s="165"/>
      <c r="V6476" s="165"/>
      <c r="X6476" s="165"/>
      <c r="Z6476" s="165"/>
      <c r="AB6476" s="165"/>
      <c r="AD6476" s="165"/>
      <c r="AF6476" s="165"/>
      <c r="AH6476" s="165"/>
      <c r="AJ6476" s="165"/>
      <c r="AL6476" s="165"/>
      <c r="AN6476" s="165"/>
      <c r="AP6476" s="165"/>
      <c r="AR6476" s="165"/>
      <c r="AT6476" s="165"/>
      <c r="AV6476" s="165"/>
      <c r="AX6476" s="165"/>
      <c r="AZ6476" s="165"/>
      <c r="BB6476" s="165"/>
    </row>
    <row r="6477" spans="1:54" s="174" customFormat="1" ht="18.399999999999999" customHeight="1" x14ac:dyDescent="0.3">
      <c r="A6477" s="182"/>
      <c r="B6477" s="160"/>
      <c r="C6477" s="64"/>
      <c r="D6477" s="161"/>
      <c r="E6477" s="161"/>
      <c r="H6477" s="165"/>
      <c r="L6477" s="165"/>
      <c r="N6477" s="165"/>
      <c r="P6477" s="165"/>
      <c r="R6477" s="165"/>
      <c r="T6477" s="165"/>
      <c r="V6477" s="165"/>
      <c r="X6477" s="165"/>
      <c r="Z6477" s="165"/>
      <c r="AB6477" s="165"/>
      <c r="AD6477" s="165"/>
      <c r="AF6477" s="165"/>
      <c r="AH6477" s="165"/>
      <c r="AJ6477" s="165"/>
      <c r="AL6477" s="165"/>
      <c r="AN6477" s="165"/>
      <c r="AP6477" s="165"/>
      <c r="AR6477" s="165"/>
      <c r="AT6477" s="165"/>
      <c r="AV6477" s="165"/>
      <c r="AX6477" s="165"/>
      <c r="AZ6477" s="165"/>
      <c r="BB6477" s="165"/>
    </row>
    <row r="6478" spans="1:54" s="174" customFormat="1" ht="18.399999999999999" customHeight="1" x14ac:dyDescent="0.3">
      <c r="A6478" s="182"/>
      <c r="B6478" s="160"/>
      <c r="C6478" s="64"/>
      <c r="D6478" s="161"/>
      <c r="E6478" s="161"/>
      <c r="H6478" s="165"/>
      <c r="J6478" s="165"/>
      <c r="L6478" s="165"/>
      <c r="N6478" s="165"/>
      <c r="P6478" s="165"/>
      <c r="R6478" s="165"/>
      <c r="T6478" s="165"/>
      <c r="V6478" s="165"/>
      <c r="X6478" s="165"/>
      <c r="Z6478" s="165"/>
      <c r="AB6478" s="165"/>
      <c r="AD6478" s="165"/>
      <c r="AF6478" s="165"/>
      <c r="AH6478" s="165"/>
      <c r="AJ6478" s="165"/>
      <c r="AL6478" s="165"/>
      <c r="AN6478" s="165"/>
      <c r="AP6478" s="165"/>
      <c r="AR6478" s="165"/>
      <c r="AT6478" s="165"/>
      <c r="AV6478" s="165"/>
      <c r="AX6478" s="165"/>
      <c r="AZ6478" s="165"/>
      <c r="BB6478" s="165"/>
    </row>
    <row r="6479" spans="1:54" s="174" customFormat="1" ht="18.399999999999999" customHeight="1" x14ac:dyDescent="0.3">
      <c r="A6479" s="182"/>
      <c r="B6479" s="160"/>
      <c r="C6479" s="64"/>
      <c r="D6479" s="161"/>
      <c r="E6479" s="161"/>
      <c r="H6479" s="165"/>
      <c r="J6479" s="165"/>
      <c r="L6479" s="165"/>
      <c r="N6479" s="165"/>
      <c r="P6479" s="165"/>
      <c r="R6479" s="165"/>
      <c r="T6479" s="165"/>
      <c r="V6479" s="165"/>
      <c r="X6479" s="165"/>
      <c r="Z6479" s="165"/>
      <c r="AB6479" s="165"/>
      <c r="AD6479" s="165"/>
      <c r="AF6479" s="165"/>
      <c r="AH6479" s="165"/>
      <c r="AJ6479" s="165"/>
      <c r="AL6479" s="165"/>
      <c r="AN6479" s="165"/>
      <c r="AP6479" s="165"/>
      <c r="AR6479" s="165"/>
      <c r="AT6479" s="165"/>
      <c r="AV6479" s="165"/>
      <c r="AX6479" s="165"/>
      <c r="AZ6479" s="165"/>
      <c r="BB6479" s="165"/>
    </row>
    <row r="6480" spans="1:54" s="174" customFormat="1" ht="18.399999999999999" customHeight="1" x14ac:dyDescent="0.3">
      <c r="A6480" s="182"/>
      <c r="B6480" s="161"/>
      <c r="C6480" s="89"/>
      <c r="D6480" s="164"/>
      <c r="E6480" s="161"/>
      <c r="H6480" s="165"/>
      <c r="J6480" s="165"/>
      <c r="L6480" s="165"/>
      <c r="N6480" s="165"/>
      <c r="P6480" s="165"/>
      <c r="R6480" s="165"/>
      <c r="T6480" s="165"/>
      <c r="V6480" s="165"/>
      <c r="X6480" s="165"/>
      <c r="Z6480" s="165"/>
      <c r="AB6480" s="165"/>
      <c r="AD6480" s="165"/>
      <c r="AF6480" s="165"/>
      <c r="AH6480" s="165"/>
      <c r="AJ6480" s="165"/>
      <c r="AL6480" s="165"/>
      <c r="AN6480" s="165"/>
      <c r="AP6480" s="165"/>
      <c r="AR6480" s="165"/>
      <c r="AT6480" s="165"/>
      <c r="AV6480" s="165"/>
      <c r="AX6480" s="165"/>
      <c r="AZ6480" s="165"/>
      <c r="BB6480" s="165"/>
    </row>
    <row r="6481" spans="1:54" s="174" customFormat="1" ht="18.399999999999999" customHeight="1" x14ac:dyDescent="0.3">
      <c r="A6481" s="182"/>
      <c r="B6481" s="161"/>
      <c r="C6481" s="89"/>
      <c r="D6481" s="164"/>
      <c r="E6481" s="161"/>
      <c r="H6481" s="165"/>
      <c r="J6481" s="165"/>
      <c r="L6481" s="165"/>
      <c r="N6481" s="165"/>
      <c r="P6481" s="165"/>
      <c r="R6481" s="165"/>
      <c r="T6481" s="165"/>
      <c r="V6481" s="165"/>
      <c r="X6481" s="165"/>
      <c r="Z6481" s="165"/>
      <c r="AB6481" s="165"/>
      <c r="AD6481" s="165"/>
      <c r="AF6481" s="165"/>
      <c r="AH6481" s="165"/>
      <c r="AJ6481" s="165"/>
      <c r="AL6481" s="165"/>
      <c r="AN6481" s="165"/>
      <c r="AP6481" s="165"/>
      <c r="AR6481" s="165"/>
      <c r="AT6481" s="165"/>
      <c r="AV6481" s="165"/>
      <c r="AX6481" s="165"/>
      <c r="AZ6481" s="165"/>
      <c r="BB6481" s="165"/>
    </row>
    <row r="6482" spans="1:54" s="174" customFormat="1" ht="18.399999999999999" customHeight="1" x14ac:dyDescent="0.3">
      <c r="A6482" s="182"/>
      <c r="B6482" s="160"/>
      <c r="C6482" s="64"/>
      <c r="D6482" s="161"/>
      <c r="E6482" s="161"/>
      <c r="H6482" s="164"/>
      <c r="J6482" s="164"/>
      <c r="L6482" s="164"/>
      <c r="N6482" s="164"/>
      <c r="P6482" s="164"/>
      <c r="R6482" s="164"/>
      <c r="T6482" s="164"/>
      <c r="V6482" s="164"/>
      <c r="X6482" s="164"/>
      <c r="Z6482" s="164"/>
      <c r="AB6482" s="164"/>
      <c r="AD6482" s="164"/>
      <c r="AF6482" s="164"/>
      <c r="AH6482" s="164"/>
      <c r="AJ6482" s="164"/>
      <c r="AL6482" s="164"/>
      <c r="AN6482" s="164"/>
      <c r="AP6482" s="164"/>
      <c r="AR6482" s="164"/>
      <c r="AT6482" s="164"/>
      <c r="AV6482" s="164"/>
      <c r="AX6482" s="164"/>
      <c r="AZ6482" s="164"/>
      <c r="BB6482" s="164"/>
    </row>
    <row r="6483" spans="1:54" s="174" customFormat="1" ht="18.399999999999999" customHeight="1" x14ac:dyDescent="0.3">
      <c r="A6483" s="182"/>
      <c r="B6483" s="160"/>
      <c r="C6483" s="64"/>
      <c r="D6483" s="161"/>
      <c r="E6483" s="161"/>
      <c r="H6483" s="164"/>
      <c r="J6483" s="164"/>
      <c r="L6483" s="164"/>
      <c r="N6483" s="164"/>
      <c r="P6483" s="164"/>
      <c r="R6483" s="164"/>
      <c r="T6483" s="164"/>
      <c r="V6483" s="164"/>
      <c r="X6483" s="164"/>
      <c r="Z6483" s="164"/>
      <c r="AB6483" s="164"/>
      <c r="AD6483" s="164"/>
      <c r="AF6483" s="164"/>
      <c r="AH6483" s="164"/>
      <c r="AJ6483" s="164"/>
      <c r="AL6483" s="164"/>
      <c r="AN6483" s="164"/>
      <c r="AP6483" s="164"/>
      <c r="AR6483" s="164"/>
      <c r="AT6483" s="164"/>
      <c r="AV6483" s="164"/>
      <c r="AX6483" s="164"/>
      <c r="AZ6483" s="164"/>
      <c r="BB6483" s="164"/>
    </row>
    <row r="6484" spans="1:54" s="174" customFormat="1" ht="18.399999999999999" customHeight="1" x14ac:dyDescent="0.3">
      <c r="A6484" s="182"/>
      <c r="B6484" s="160"/>
      <c r="C6484" s="64"/>
      <c r="D6484" s="161"/>
      <c r="E6484" s="161"/>
      <c r="L6484" s="165"/>
      <c r="N6484" s="165"/>
      <c r="P6484" s="165"/>
      <c r="R6484" s="165"/>
      <c r="T6484" s="165"/>
      <c r="V6484" s="165"/>
      <c r="X6484" s="165"/>
      <c r="Z6484" s="165"/>
      <c r="AB6484" s="165"/>
      <c r="AD6484" s="165"/>
      <c r="AF6484" s="165"/>
      <c r="AH6484" s="165"/>
      <c r="AJ6484" s="165"/>
      <c r="AL6484" s="165"/>
      <c r="AN6484" s="165"/>
      <c r="AP6484" s="165"/>
      <c r="AR6484" s="165"/>
      <c r="AT6484" s="165"/>
      <c r="AV6484" s="165"/>
      <c r="AX6484" s="165"/>
      <c r="AZ6484" s="165"/>
      <c r="BB6484" s="165"/>
    </row>
    <row r="6485" spans="1:54" s="174" customFormat="1" ht="18.399999999999999" customHeight="1" x14ac:dyDescent="0.3">
      <c r="A6485" s="182"/>
      <c r="B6485" s="160"/>
      <c r="C6485" s="64"/>
      <c r="D6485" s="161"/>
      <c r="E6485" s="161"/>
      <c r="J6485" s="165"/>
      <c r="L6485" s="165"/>
      <c r="N6485" s="165"/>
      <c r="P6485" s="165"/>
      <c r="R6485" s="165"/>
      <c r="T6485" s="165"/>
      <c r="V6485" s="165"/>
      <c r="X6485" s="165"/>
      <c r="Z6485" s="165"/>
      <c r="AB6485" s="165"/>
      <c r="AD6485" s="165"/>
      <c r="AF6485" s="165"/>
      <c r="AH6485" s="165"/>
      <c r="AJ6485" s="165"/>
      <c r="AL6485" s="165"/>
      <c r="AN6485" s="165"/>
      <c r="AP6485" s="165"/>
      <c r="AR6485" s="165"/>
      <c r="AT6485" s="165"/>
      <c r="AV6485" s="165"/>
      <c r="AX6485" s="165"/>
      <c r="AZ6485" s="165"/>
      <c r="BB6485" s="165"/>
    </row>
    <row r="6486" spans="1:54" s="174" customFormat="1" ht="18.399999999999999" customHeight="1" x14ac:dyDescent="0.3">
      <c r="A6486" s="182"/>
      <c r="B6486" s="160"/>
      <c r="C6486" s="64"/>
      <c r="D6486" s="161"/>
      <c r="E6486" s="161"/>
      <c r="H6486" s="165"/>
      <c r="J6486" s="165"/>
      <c r="L6486" s="165"/>
      <c r="N6486" s="165"/>
      <c r="P6486" s="165"/>
      <c r="R6486" s="165"/>
      <c r="T6486" s="165"/>
      <c r="V6486" s="165"/>
      <c r="X6486" s="165"/>
      <c r="Z6486" s="165"/>
      <c r="AB6486" s="165"/>
      <c r="AD6486" s="165"/>
      <c r="AF6486" s="165"/>
      <c r="AH6486" s="165"/>
      <c r="AJ6486" s="165"/>
      <c r="AL6486" s="165"/>
      <c r="AN6486" s="165"/>
      <c r="AP6486" s="165"/>
      <c r="AR6486" s="165"/>
      <c r="AT6486" s="165"/>
      <c r="AV6486" s="165"/>
      <c r="AX6486" s="165"/>
      <c r="AZ6486" s="165"/>
      <c r="BB6486" s="165"/>
    </row>
    <row r="6487" spans="1:54" s="174" customFormat="1" ht="18.399999999999999" customHeight="1" x14ac:dyDescent="0.3">
      <c r="A6487" s="182"/>
      <c r="B6487" s="160"/>
      <c r="C6487" s="64"/>
      <c r="D6487" s="161"/>
      <c r="E6487" s="161"/>
      <c r="J6487" s="165"/>
      <c r="L6487" s="165"/>
      <c r="N6487" s="165"/>
      <c r="P6487" s="165"/>
      <c r="R6487" s="165"/>
      <c r="T6487" s="165"/>
      <c r="V6487" s="165"/>
      <c r="X6487" s="165"/>
      <c r="Z6487" s="165"/>
      <c r="AB6487" s="165"/>
      <c r="AD6487" s="165"/>
      <c r="AF6487" s="165"/>
      <c r="AH6487" s="165"/>
      <c r="AJ6487" s="165"/>
      <c r="AL6487" s="165"/>
      <c r="AN6487" s="165"/>
      <c r="AP6487" s="165"/>
      <c r="AR6487" s="165"/>
      <c r="AT6487" s="165"/>
      <c r="AV6487" s="165"/>
      <c r="AX6487" s="165"/>
      <c r="AZ6487" s="165"/>
      <c r="BB6487" s="165"/>
    </row>
    <row r="6488" spans="1:54" s="174" customFormat="1" ht="18.399999999999999" customHeight="1" x14ac:dyDescent="0.3">
      <c r="A6488" s="182"/>
      <c r="B6488" s="160"/>
      <c r="C6488" s="64"/>
      <c r="D6488" s="161"/>
      <c r="E6488" s="161"/>
      <c r="F6488" s="165"/>
      <c r="H6488" s="165"/>
      <c r="J6488" s="165"/>
      <c r="L6488" s="165"/>
      <c r="N6488" s="165"/>
      <c r="P6488" s="165"/>
      <c r="R6488" s="165"/>
      <c r="T6488" s="165"/>
      <c r="V6488" s="165"/>
      <c r="X6488" s="165"/>
      <c r="Z6488" s="165"/>
      <c r="AB6488" s="165"/>
      <c r="AD6488" s="165"/>
      <c r="AF6488" s="165"/>
      <c r="AH6488" s="165"/>
      <c r="AJ6488" s="165"/>
      <c r="AL6488" s="165"/>
      <c r="AN6488" s="165"/>
      <c r="AP6488" s="165"/>
      <c r="AR6488" s="165"/>
      <c r="AT6488" s="165"/>
      <c r="AV6488" s="165"/>
      <c r="AX6488" s="165"/>
      <c r="AZ6488" s="165"/>
      <c r="BB6488" s="165"/>
    </row>
    <row r="6489" spans="1:54" s="174" customFormat="1" ht="18.399999999999999" customHeight="1" x14ac:dyDescent="0.3">
      <c r="A6489" s="206"/>
      <c r="B6489" s="161"/>
      <c r="C6489" s="89"/>
      <c r="D6489" s="177"/>
      <c r="E6489" s="161"/>
      <c r="F6489" s="165"/>
      <c r="H6489" s="165"/>
      <c r="J6489" s="165"/>
      <c r="L6489" s="165"/>
      <c r="N6489" s="165"/>
      <c r="P6489" s="165"/>
      <c r="R6489" s="165"/>
      <c r="T6489" s="165"/>
      <c r="V6489" s="165"/>
      <c r="X6489" s="165"/>
      <c r="Z6489" s="165"/>
      <c r="AB6489" s="165"/>
      <c r="AD6489" s="165"/>
      <c r="AF6489" s="165"/>
      <c r="AH6489" s="165"/>
      <c r="AJ6489" s="165"/>
      <c r="AL6489" s="165"/>
      <c r="AN6489" s="165"/>
      <c r="AP6489" s="165"/>
      <c r="AR6489" s="165"/>
      <c r="AT6489" s="165"/>
      <c r="AV6489" s="165"/>
      <c r="AX6489" s="165"/>
      <c r="AZ6489" s="165"/>
      <c r="BB6489" s="165"/>
    </row>
    <row r="6490" spans="1:54" s="174" customFormat="1" ht="18.399999999999999" customHeight="1" x14ac:dyDescent="0.3">
      <c r="A6490" s="206"/>
      <c r="B6490" s="161"/>
      <c r="C6490" s="89"/>
      <c r="D6490" s="177"/>
      <c r="E6490" s="161"/>
      <c r="F6490" s="165"/>
      <c r="H6490" s="165"/>
      <c r="J6490" s="165"/>
      <c r="L6490" s="165"/>
      <c r="N6490" s="165"/>
      <c r="P6490" s="165"/>
      <c r="R6490" s="165"/>
      <c r="T6490" s="165"/>
      <c r="V6490" s="165"/>
      <c r="X6490" s="165"/>
      <c r="Z6490" s="165"/>
      <c r="AB6490" s="165"/>
      <c r="AD6490" s="165"/>
      <c r="AF6490" s="165"/>
      <c r="AH6490" s="165"/>
      <c r="AJ6490" s="165"/>
      <c r="AL6490" s="165"/>
      <c r="AN6490" s="165"/>
      <c r="AP6490" s="165"/>
      <c r="AR6490" s="165"/>
      <c r="AT6490" s="165"/>
      <c r="AV6490" s="165"/>
      <c r="AX6490" s="165"/>
      <c r="AZ6490" s="165"/>
      <c r="BB6490" s="165"/>
    </row>
    <row r="6491" spans="1:54" s="174" customFormat="1" ht="18.399999999999999" customHeight="1" x14ac:dyDescent="0.3">
      <c r="A6491" s="206"/>
      <c r="B6491" s="161"/>
      <c r="C6491" s="89"/>
      <c r="D6491" s="177"/>
      <c r="E6491" s="161"/>
      <c r="F6491" s="165"/>
      <c r="H6491" s="165"/>
      <c r="J6491" s="165"/>
      <c r="L6491" s="165"/>
      <c r="N6491" s="165"/>
      <c r="P6491" s="165"/>
      <c r="R6491" s="165"/>
      <c r="T6491" s="165"/>
      <c r="V6491" s="165"/>
      <c r="X6491" s="165"/>
      <c r="Z6491" s="165"/>
      <c r="AB6491" s="165"/>
      <c r="AD6491" s="165"/>
      <c r="AF6491" s="165"/>
      <c r="AH6491" s="165"/>
      <c r="AJ6491" s="165"/>
      <c r="AL6491" s="165"/>
      <c r="AN6491" s="165"/>
      <c r="AP6491" s="165"/>
      <c r="AR6491" s="165"/>
      <c r="AT6491" s="165"/>
      <c r="AV6491" s="165"/>
      <c r="AX6491" s="165"/>
      <c r="AZ6491" s="165"/>
      <c r="BB6491" s="165"/>
    </row>
    <row r="6492" spans="1:54" s="174" customFormat="1" ht="18.399999999999999" customHeight="1" x14ac:dyDescent="0.3">
      <c r="A6492" s="182"/>
      <c r="B6492" s="161"/>
      <c r="C6492" s="89"/>
      <c r="D6492" s="164"/>
      <c r="E6492" s="161"/>
      <c r="H6492" s="165"/>
      <c r="J6492" s="165"/>
      <c r="L6492" s="165"/>
      <c r="N6492" s="165"/>
      <c r="P6492" s="165"/>
      <c r="R6492" s="165"/>
      <c r="T6492" s="165"/>
      <c r="V6492" s="165"/>
      <c r="X6492" s="165"/>
      <c r="Z6492" s="165"/>
      <c r="AB6492" s="165"/>
      <c r="AD6492" s="165"/>
      <c r="AF6492" s="165"/>
      <c r="AH6492" s="165"/>
      <c r="AJ6492" s="165"/>
      <c r="AL6492" s="165"/>
      <c r="AN6492" s="165"/>
      <c r="AP6492" s="165"/>
      <c r="AR6492" s="165"/>
      <c r="AT6492" s="165"/>
      <c r="AV6492" s="165"/>
      <c r="AX6492" s="165"/>
      <c r="AZ6492" s="165"/>
      <c r="BB6492" s="165"/>
    </row>
    <row r="6493" spans="1:54" s="174" customFormat="1" ht="18.399999999999999" customHeight="1" x14ac:dyDescent="0.3">
      <c r="A6493" s="182"/>
      <c r="B6493" s="160"/>
      <c r="C6493" s="64"/>
      <c r="D6493" s="161"/>
      <c r="E6493" s="161"/>
      <c r="H6493" s="165"/>
      <c r="J6493" s="165"/>
      <c r="L6493" s="165"/>
      <c r="N6493" s="165"/>
      <c r="P6493" s="165"/>
      <c r="R6493" s="165"/>
      <c r="T6493" s="165"/>
      <c r="V6493" s="165"/>
      <c r="X6493" s="165"/>
      <c r="Z6493" s="165"/>
      <c r="AB6493" s="165"/>
      <c r="AD6493" s="165"/>
      <c r="AF6493" s="165"/>
      <c r="AH6493" s="165"/>
      <c r="AJ6493" s="165"/>
      <c r="AL6493" s="165"/>
      <c r="AN6493" s="165"/>
      <c r="AP6493" s="165"/>
      <c r="AR6493" s="165"/>
      <c r="AT6493" s="165"/>
      <c r="AV6493" s="165"/>
      <c r="AX6493" s="165"/>
      <c r="AZ6493" s="165"/>
      <c r="BB6493" s="165"/>
    </row>
    <row r="6494" spans="1:54" s="174" customFormat="1" ht="18.399999999999999" customHeight="1" x14ac:dyDescent="0.3">
      <c r="A6494" s="182"/>
      <c r="B6494" s="160"/>
      <c r="C6494" s="64"/>
      <c r="D6494" s="161"/>
      <c r="E6494" s="161"/>
      <c r="H6494" s="165"/>
      <c r="J6494" s="165"/>
      <c r="L6494" s="165"/>
      <c r="N6494" s="165"/>
      <c r="P6494" s="165"/>
      <c r="R6494" s="165"/>
      <c r="T6494" s="165"/>
      <c r="V6494" s="165"/>
      <c r="X6494" s="165"/>
      <c r="Z6494" s="165"/>
      <c r="AB6494" s="165"/>
      <c r="AD6494" s="165"/>
      <c r="AF6494" s="165"/>
      <c r="AH6494" s="165"/>
      <c r="AJ6494" s="165"/>
      <c r="AL6494" s="165"/>
      <c r="AN6494" s="165"/>
      <c r="AP6494" s="165"/>
      <c r="AR6494" s="165"/>
      <c r="AT6494" s="165"/>
      <c r="AV6494" s="165"/>
      <c r="AX6494" s="165"/>
      <c r="AZ6494" s="165"/>
      <c r="BB6494" s="165"/>
    </row>
    <row r="6495" spans="1:54" s="174" customFormat="1" ht="18.399999999999999" customHeight="1" x14ac:dyDescent="0.3">
      <c r="A6495" s="182"/>
      <c r="B6495" s="160"/>
      <c r="C6495" s="64"/>
      <c r="D6495" s="161"/>
      <c r="E6495" s="161"/>
      <c r="F6495" s="165"/>
      <c r="H6495" s="165"/>
      <c r="J6495" s="165"/>
      <c r="L6495" s="165"/>
      <c r="N6495" s="165"/>
      <c r="P6495" s="165"/>
      <c r="R6495" s="165"/>
      <c r="T6495" s="165"/>
      <c r="V6495" s="165"/>
      <c r="X6495" s="165"/>
      <c r="Z6495" s="165"/>
      <c r="AB6495" s="165"/>
      <c r="AD6495" s="165"/>
      <c r="AF6495" s="165"/>
      <c r="AH6495" s="165"/>
      <c r="AJ6495" s="165"/>
      <c r="AL6495" s="165"/>
      <c r="AN6495" s="165"/>
      <c r="AP6495" s="165"/>
      <c r="AR6495" s="165"/>
      <c r="AT6495" s="165"/>
      <c r="AV6495" s="165"/>
      <c r="AX6495" s="165"/>
      <c r="AZ6495" s="165"/>
      <c r="BB6495" s="165"/>
    </row>
    <row r="6496" spans="1:54" s="174" customFormat="1" ht="18.399999999999999" customHeight="1" x14ac:dyDescent="0.3">
      <c r="A6496" s="182"/>
      <c r="B6496" s="160"/>
      <c r="C6496" s="64"/>
      <c r="D6496" s="161"/>
      <c r="E6496" s="161"/>
      <c r="F6496" s="165"/>
      <c r="H6496" s="165"/>
      <c r="J6496" s="165"/>
      <c r="L6496" s="165"/>
      <c r="N6496" s="165"/>
      <c r="P6496" s="165"/>
      <c r="R6496" s="165"/>
      <c r="T6496" s="165"/>
      <c r="V6496" s="165"/>
      <c r="X6496" s="165"/>
      <c r="Z6496" s="165"/>
      <c r="AB6496" s="165"/>
      <c r="AD6496" s="165"/>
      <c r="AF6496" s="165"/>
      <c r="AH6496" s="165"/>
      <c r="AJ6496" s="165"/>
      <c r="AL6496" s="165"/>
      <c r="AN6496" s="165"/>
      <c r="AP6496" s="165"/>
      <c r="AR6496" s="165"/>
      <c r="AT6496" s="165"/>
      <c r="AV6496" s="165"/>
      <c r="AX6496" s="165"/>
      <c r="AZ6496" s="165"/>
      <c r="BB6496" s="165"/>
    </row>
    <row r="6497" spans="1:54" s="174" customFormat="1" ht="18.399999999999999" customHeight="1" x14ac:dyDescent="0.3">
      <c r="A6497" s="200"/>
      <c r="B6497" s="173"/>
      <c r="C6497" s="67"/>
      <c r="D6497" s="161"/>
      <c r="E6497" s="161"/>
      <c r="H6497" s="165"/>
      <c r="J6497" s="165"/>
      <c r="L6497" s="165"/>
      <c r="N6497" s="165"/>
      <c r="P6497" s="165"/>
      <c r="R6497" s="165"/>
      <c r="T6497" s="165"/>
      <c r="V6497" s="165"/>
      <c r="X6497" s="165"/>
      <c r="Z6497" s="165"/>
      <c r="AB6497" s="165"/>
      <c r="AD6497" s="165"/>
      <c r="AF6497" s="165"/>
      <c r="AH6497" s="165"/>
      <c r="AJ6497" s="165"/>
      <c r="AL6497" s="165"/>
      <c r="AN6497" s="165"/>
      <c r="AP6497" s="165"/>
      <c r="AR6497" s="165"/>
      <c r="AT6497" s="165"/>
      <c r="AV6497" s="165"/>
      <c r="AX6497" s="165"/>
      <c r="AZ6497" s="165"/>
      <c r="BB6497" s="165"/>
    </row>
    <row r="6498" spans="1:54" s="174" customFormat="1" ht="18.399999999999999" customHeight="1" x14ac:dyDescent="0.3">
      <c r="A6498" s="182"/>
      <c r="B6498" s="160"/>
      <c r="C6498" s="64"/>
      <c r="D6498" s="161"/>
      <c r="E6498" s="161"/>
      <c r="H6498" s="165"/>
      <c r="J6498" s="165"/>
      <c r="L6498" s="165"/>
      <c r="N6498" s="165"/>
      <c r="P6498" s="165"/>
      <c r="R6498" s="165"/>
      <c r="T6498" s="165"/>
      <c r="V6498" s="165"/>
      <c r="X6498" s="165"/>
      <c r="Z6498" s="165"/>
      <c r="AB6498" s="165"/>
      <c r="AD6498" s="165"/>
      <c r="AF6498" s="165"/>
      <c r="AH6498" s="165"/>
      <c r="AJ6498" s="165"/>
      <c r="AL6498" s="165"/>
      <c r="AN6498" s="165"/>
      <c r="AP6498" s="165"/>
      <c r="AR6498" s="165"/>
      <c r="AT6498" s="165"/>
      <c r="AV6498" s="165"/>
      <c r="AX6498" s="165"/>
      <c r="AZ6498" s="165"/>
      <c r="BB6498" s="165"/>
    </row>
    <row r="6499" spans="1:54" s="174" customFormat="1" ht="18.399999999999999" customHeight="1" x14ac:dyDescent="0.3">
      <c r="A6499" s="182"/>
      <c r="B6499" s="160"/>
      <c r="C6499" s="64"/>
      <c r="D6499" s="161"/>
      <c r="E6499" s="161"/>
      <c r="F6499" s="165"/>
      <c r="H6499" s="165"/>
      <c r="J6499" s="165"/>
      <c r="L6499" s="165"/>
      <c r="N6499" s="165"/>
      <c r="P6499" s="165"/>
      <c r="R6499" s="165"/>
      <c r="T6499" s="165"/>
      <c r="V6499" s="165"/>
      <c r="X6499" s="165"/>
      <c r="Z6499" s="165"/>
      <c r="AB6499" s="165"/>
      <c r="AD6499" s="165"/>
      <c r="AF6499" s="165"/>
      <c r="AH6499" s="165"/>
      <c r="AJ6499" s="165"/>
      <c r="AL6499" s="165"/>
      <c r="AN6499" s="165"/>
      <c r="AP6499" s="165"/>
      <c r="AR6499" s="165"/>
      <c r="AT6499" s="165"/>
      <c r="AV6499" s="165"/>
      <c r="AX6499" s="165"/>
      <c r="AZ6499" s="165"/>
      <c r="BB6499" s="165"/>
    </row>
    <row r="6500" spans="1:54" s="174" customFormat="1" ht="18.399999999999999" customHeight="1" x14ac:dyDescent="0.3">
      <c r="A6500" s="182"/>
      <c r="B6500" s="160"/>
      <c r="C6500" s="64"/>
      <c r="D6500" s="161"/>
      <c r="E6500" s="161"/>
      <c r="F6500" s="165"/>
      <c r="H6500" s="165"/>
      <c r="J6500" s="165"/>
      <c r="L6500" s="165"/>
      <c r="N6500" s="165"/>
      <c r="P6500" s="165"/>
      <c r="R6500" s="165"/>
      <c r="T6500" s="165"/>
      <c r="V6500" s="165"/>
      <c r="X6500" s="165"/>
      <c r="Z6500" s="165"/>
      <c r="AB6500" s="165"/>
      <c r="AD6500" s="165"/>
      <c r="AF6500" s="165"/>
      <c r="AH6500" s="165"/>
      <c r="AJ6500" s="165"/>
      <c r="AL6500" s="165"/>
      <c r="AN6500" s="165"/>
      <c r="AP6500" s="165"/>
      <c r="AR6500" s="165"/>
      <c r="AT6500" s="165"/>
      <c r="AV6500" s="165"/>
      <c r="AX6500" s="165"/>
      <c r="AZ6500" s="165"/>
      <c r="BB6500" s="165"/>
    </row>
    <row r="6501" spans="1:54" s="174" customFormat="1" ht="18.399999999999999" customHeight="1" x14ac:dyDescent="0.3">
      <c r="A6501" s="206"/>
      <c r="B6501" s="161"/>
      <c r="C6501" s="89"/>
      <c r="D6501" s="177"/>
      <c r="E6501" s="161"/>
      <c r="H6501" s="165"/>
      <c r="J6501" s="165"/>
      <c r="L6501" s="165"/>
      <c r="N6501" s="165"/>
      <c r="P6501" s="165"/>
      <c r="R6501" s="165"/>
      <c r="T6501" s="165"/>
      <c r="V6501" s="165"/>
      <c r="X6501" s="165"/>
      <c r="Z6501" s="165"/>
      <c r="AB6501" s="165"/>
      <c r="AD6501" s="165"/>
      <c r="AF6501" s="165"/>
      <c r="AH6501" s="165"/>
      <c r="AJ6501" s="165"/>
      <c r="AL6501" s="165"/>
      <c r="AN6501" s="165"/>
      <c r="AP6501" s="165"/>
      <c r="AR6501" s="165"/>
      <c r="AT6501" s="165"/>
      <c r="AV6501" s="165"/>
      <c r="AX6501" s="165"/>
      <c r="AZ6501" s="165"/>
      <c r="BB6501" s="165"/>
    </row>
    <row r="6502" spans="1:54" s="174" customFormat="1" ht="18.399999999999999" customHeight="1" x14ac:dyDescent="0.3">
      <c r="A6502" s="182"/>
      <c r="B6502" s="160"/>
      <c r="C6502" s="64"/>
      <c r="D6502" s="161"/>
      <c r="E6502" s="161"/>
      <c r="H6502" s="165"/>
      <c r="J6502" s="165"/>
      <c r="L6502" s="165"/>
      <c r="N6502" s="165"/>
      <c r="P6502" s="165"/>
      <c r="R6502" s="165"/>
      <c r="T6502" s="165"/>
      <c r="V6502" s="165"/>
      <c r="X6502" s="165"/>
      <c r="Z6502" s="165"/>
      <c r="AB6502" s="165"/>
      <c r="AD6502" s="165"/>
      <c r="AF6502" s="165"/>
      <c r="AH6502" s="165"/>
      <c r="AJ6502" s="165"/>
      <c r="AL6502" s="165"/>
      <c r="AN6502" s="165"/>
      <c r="AP6502" s="165"/>
      <c r="AR6502" s="165"/>
      <c r="AT6502" s="165"/>
      <c r="AV6502" s="165"/>
      <c r="AX6502" s="165"/>
      <c r="AZ6502" s="165"/>
      <c r="BB6502" s="165"/>
    </row>
    <row r="6503" spans="1:54" ht="18.399999999999999" customHeight="1" x14ac:dyDescent="0.3">
      <c r="A6503" s="182"/>
      <c r="B6503" s="160"/>
      <c r="C6503" s="64"/>
      <c r="D6503" s="161"/>
    </row>
    <row r="6504" spans="1:54" s="174" customFormat="1" ht="18.399999999999999" customHeight="1" x14ac:dyDescent="0.3">
      <c r="A6504" s="182"/>
      <c r="B6504" s="160"/>
      <c r="C6504" s="64"/>
      <c r="D6504" s="161"/>
      <c r="E6504" s="161"/>
      <c r="F6504" s="165"/>
      <c r="H6504" s="165"/>
      <c r="J6504" s="165"/>
      <c r="L6504" s="165"/>
      <c r="N6504" s="165"/>
      <c r="P6504" s="165"/>
      <c r="R6504" s="165"/>
      <c r="T6504" s="165"/>
      <c r="V6504" s="165"/>
      <c r="X6504" s="165"/>
      <c r="Z6504" s="165"/>
      <c r="AB6504" s="165"/>
      <c r="AD6504" s="165"/>
      <c r="AF6504" s="165"/>
      <c r="AH6504" s="165"/>
      <c r="AJ6504" s="165"/>
      <c r="AL6504" s="165"/>
      <c r="AN6504" s="165"/>
      <c r="AP6504" s="165"/>
      <c r="AR6504" s="165"/>
      <c r="AT6504" s="165"/>
      <c r="AV6504" s="165"/>
      <c r="AX6504" s="165"/>
      <c r="AZ6504" s="165"/>
      <c r="BB6504" s="165"/>
    </row>
    <row r="6505" spans="1:54" s="174" customFormat="1" ht="18.399999999999999" customHeight="1" x14ac:dyDescent="0.3">
      <c r="A6505" s="182"/>
      <c r="B6505" s="160"/>
      <c r="C6505" s="64"/>
      <c r="D6505" s="161"/>
      <c r="E6505" s="161"/>
      <c r="F6505" s="165"/>
      <c r="H6505" s="165"/>
      <c r="J6505" s="165"/>
      <c r="L6505" s="165"/>
      <c r="N6505" s="165"/>
      <c r="P6505" s="165"/>
      <c r="R6505" s="165"/>
      <c r="T6505" s="165"/>
      <c r="V6505" s="165"/>
      <c r="X6505" s="165"/>
      <c r="Z6505" s="165"/>
      <c r="AB6505" s="165"/>
      <c r="AD6505" s="165"/>
      <c r="AF6505" s="165"/>
      <c r="AH6505" s="165"/>
      <c r="AJ6505" s="165"/>
      <c r="AL6505" s="165"/>
      <c r="AN6505" s="165"/>
      <c r="AP6505" s="165"/>
      <c r="AR6505" s="165"/>
      <c r="AT6505" s="165"/>
      <c r="AV6505" s="165"/>
      <c r="AX6505" s="165"/>
      <c r="AZ6505" s="165"/>
      <c r="BB6505" s="165"/>
    </row>
    <row r="6506" spans="1:54" s="174" customFormat="1" ht="18.399999999999999" customHeight="1" x14ac:dyDescent="0.3">
      <c r="A6506" s="182"/>
      <c r="B6506" s="161"/>
      <c r="C6506" s="89"/>
      <c r="D6506" s="177"/>
      <c r="E6506" s="161"/>
      <c r="H6506" s="165"/>
      <c r="J6506" s="165"/>
      <c r="L6506" s="165"/>
      <c r="N6506" s="165"/>
      <c r="P6506" s="165"/>
      <c r="R6506" s="165"/>
      <c r="T6506" s="165"/>
      <c r="V6506" s="165"/>
      <c r="X6506" s="165"/>
      <c r="Z6506" s="165"/>
      <c r="AB6506" s="165"/>
      <c r="AD6506" s="165"/>
      <c r="AF6506" s="165"/>
      <c r="AH6506" s="165"/>
      <c r="AJ6506" s="165"/>
      <c r="AL6506" s="165"/>
      <c r="AN6506" s="165"/>
      <c r="AP6506" s="165"/>
      <c r="AR6506" s="165"/>
      <c r="AT6506" s="165"/>
      <c r="AV6506" s="165"/>
      <c r="AX6506" s="165"/>
      <c r="AZ6506" s="165"/>
      <c r="BB6506" s="165"/>
    </row>
    <row r="6507" spans="1:54" s="174" customFormat="1" ht="18.399999999999999" customHeight="1" x14ac:dyDescent="0.3">
      <c r="A6507" s="182"/>
      <c r="B6507" s="161"/>
      <c r="C6507" s="89"/>
      <c r="D6507" s="164"/>
      <c r="E6507" s="161"/>
      <c r="H6507" s="165"/>
      <c r="J6507" s="165"/>
      <c r="L6507" s="165"/>
      <c r="N6507" s="165"/>
      <c r="P6507" s="165"/>
      <c r="R6507" s="165"/>
      <c r="T6507" s="165"/>
      <c r="V6507" s="165"/>
      <c r="X6507" s="165"/>
      <c r="Z6507" s="165"/>
      <c r="AB6507" s="165"/>
      <c r="AD6507" s="165"/>
      <c r="AF6507" s="165"/>
      <c r="AH6507" s="165"/>
      <c r="AJ6507" s="165"/>
      <c r="AL6507" s="165"/>
      <c r="AN6507" s="165"/>
      <c r="AP6507" s="165"/>
      <c r="AR6507" s="165"/>
      <c r="AT6507" s="165"/>
      <c r="AV6507" s="165"/>
      <c r="AX6507" s="165"/>
      <c r="AZ6507" s="165"/>
      <c r="BB6507" s="165"/>
    </row>
    <row r="6508" spans="1:54" s="174" customFormat="1" ht="18.399999999999999" customHeight="1" x14ac:dyDescent="0.3">
      <c r="A6508" s="182"/>
      <c r="B6508" s="173"/>
      <c r="C6508" s="67"/>
      <c r="D6508" s="161"/>
      <c r="E6508" s="161"/>
      <c r="H6508" s="165"/>
      <c r="J6508" s="165"/>
      <c r="L6508" s="165"/>
      <c r="N6508" s="165"/>
      <c r="P6508" s="165"/>
      <c r="R6508" s="165"/>
      <c r="T6508" s="165"/>
      <c r="V6508" s="165"/>
      <c r="X6508" s="165"/>
      <c r="Z6508" s="165"/>
      <c r="AB6508" s="165"/>
      <c r="AD6508" s="165"/>
      <c r="AF6508" s="165"/>
      <c r="AH6508" s="165"/>
      <c r="AJ6508" s="165"/>
      <c r="AL6508" s="165"/>
      <c r="AN6508" s="165"/>
      <c r="AP6508" s="165"/>
      <c r="AR6508" s="165"/>
      <c r="AT6508" s="165"/>
      <c r="AV6508" s="165"/>
      <c r="AX6508" s="165"/>
      <c r="AZ6508" s="165"/>
      <c r="BB6508" s="165"/>
    </row>
    <row r="6509" spans="1:54" s="174" customFormat="1" ht="18.399999999999999" customHeight="1" x14ac:dyDescent="0.3">
      <c r="A6509" s="182"/>
      <c r="B6509" s="173"/>
      <c r="C6509" s="67"/>
      <c r="D6509" s="161"/>
      <c r="E6509" s="161"/>
      <c r="H6509" s="165"/>
      <c r="J6509" s="165"/>
      <c r="L6509" s="165"/>
      <c r="N6509" s="165"/>
      <c r="P6509" s="165"/>
      <c r="R6509" s="165"/>
      <c r="T6509" s="165"/>
      <c r="V6509" s="165"/>
      <c r="X6509" s="165"/>
      <c r="Z6509" s="165"/>
      <c r="AB6509" s="165"/>
      <c r="AD6509" s="165"/>
      <c r="AF6509" s="165"/>
      <c r="AH6509" s="165"/>
      <c r="AJ6509" s="165"/>
      <c r="AL6509" s="165"/>
      <c r="AN6509" s="165"/>
      <c r="AP6509" s="165"/>
      <c r="AR6509" s="165"/>
      <c r="AT6509" s="165"/>
      <c r="AV6509" s="165"/>
      <c r="AX6509" s="165"/>
      <c r="AZ6509" s="165"/>
      <c r="BB6509" s="165"/>
    </row>
    <row r="6510" spans="1:54" s="174" customFormat="1" ht="18.399999999999999" customHeight="1" x14ac:dyDescent="0.3">
      <c r="A6510" s="182"/>
      <c r="B6510" s="160"/>
      <c r="C6510" s="64"/>
      <c r="D6510" s="161"/>
      <c r="E6510" s="161"/>
      <c r="F6510" s="165"/>
      <c r="H6510" s="165"/>
      <c r="J6510" s="165"/>
      <c r="L6510" s="165"/>
      <c r="N6510" s="165"/>
      <c r="P6510" s="165"/>
      <c r="R6510" s="165"/>
      <c r="T6510" s="165"/>
      <c r="V6510" s="165"/>
      <c r="X6510" s="165"/>
      <c r="Z6510" s="165"/>
      <c r="AB6510" s="165"/>
      <c r="AD6510" s="165"/>
      <c r="AF6510" s="165"/>
      <c r="AH6510" s="165"/>
      <c r="AJ6510" s="165"/>
      <c r="AL6510" s="165"/>
      <c r="AN6510" s="165"/>
      <c r="AP6510" s="165"/>
      <c r="AR6510" s="165"/>
      <c r="AT6510" s="165"/>
      <c r="AV6510" s="165"/>
      <c r="AX6510" s="165"/>
      <c r="AZ6510" s="165"/>
      <c r="BB6510" s="165"/>
    </row>
    <row r="6511" spans="1:54" s="174" customFormat="1" ht="18.399999999999999" customHeight="1" x14ac:dyDescent="0.3">
      <c r="A6511" s="182"/>
      <c r="B6511" s="160"/>
      <c r="C6511" s="64"/>
      <c r="D6511" s="161"/>
      <c r="E6511" s="161"/>
      <c r="F6511" s="165"/>
      <c r="H6511" s="165"/>
      <c r="J6511" s="165"/>
      <c r="L6511" s="165"/>
      <c r="N6511" s="165"/>
      <c r="P6511" s="165"/>
      <c r="R6511" s="165"/>
      <c r="T6511" s="165"/>
      <c r="V6511" s="165"/>
      <c r="X6511" s="165"/>
      <c r="Z6511" s="165"/>
      <c r="AB6511" s="165"/>
      <c r="AD6511" s="165"/>
      <c r="AF6511" s="165"/>
      <c r="AH6511" s="165"/>
      <c r="AJ6511" s="165"/>
      <c r="AL6511" s="165"/>
      <c r="AN6511" s="165"/>
      <c r="AP6511" s="165"/>
      <c r="AR6511" s="165"/>
      <c r="AT6511" s="165"/>
      <c r="AV6511" s="165"/>
      <c r="AX6511" s="165"/>
      <c r="AZ6511" s="165"/>
      <c r="BB6511" s="165"/>
    </row>
    <row r="6512" spans="1:54" s="174" customFormat="1" ht="18.399999999999999" customHeight="1" x14ac:dyDescent="0.3">
      <c r="A6512" s="200"/>
      <c r="B6512" s="173"/>
      <c r="C6512" s="67"/>
      <c r="D6512" s="161"/>
      <c r="E6512" s="161"/>
      <c r="J6512" s="165"/>
      <c r="L6512" s="165"/>
      <c r="N6512" s="165"/>
      <c r="P6512" s="165"/>
      <c r="R6512" s="165"/>
      <c r="T6512" s="165"/>
      <c r="V6512" s="165"/>
      <c r="X6512" s="165"/>
      <c r="Z6512" s="165"/>
      <c r="AB6512" s="165"/>
      <c r="AD6512" s="165"/>
      <c r="AF6512" s="165"/>
      <c r="AH6512" s="165"/>
      <c r="AJ6512" s="165"/>
      <c r="AL6512" s="165"/>
      <c r="AN6512" s="165"/>
      <c r="AP6512" s="165"/>
      <c r="AR6512" s="165"/>
      <c r="AT6512" s="165"/>
      <c r="AV6512" s="165"/>
      <c r="AX6512" s="165"/>
      <c r="AZ6512" s="165"/>
      <c r="BB6512" s="165"/>
    </row>
    <row r="6513" spans="1:54" s="174" customFormat="1" ht="18.399999999999999" customHeight="1" x14ac:dyDescent="0.3">
      <c r="A6513" s="206"/>
      <c r="B6513" s="161"/>
      <c r="C6513" s="89"/>
      <c r="D6513" s="177"/>
      <c r="E6513" s="161"/>
      <c r="F6513" s="165"/>
      <c r="H6513" s="165"/>
      <c r="J6513" s="165"/>
      <c r="L6513" s="165"/>
      <c r="N6513" s="165"/>
      <c r="P6513" s="165"/>
      <c r="R6513" s="165"/>
      <c r="T6513" s="165"/>
      <c r="V6513" s="165"/>
      <c r="X6513" s="165"/>
      <c r="Z6513" s="165"/>
      <c r="AB6513" s="165"/>
      <c r="AD6513" s="165"/>
      <c r="AF6513" s="165"/>
      <c r="AH6513" s="165"/>
      <c r="AJ6513" s="165"/>
      <c r="AL6513" s="165"/>
      <c r="AN6513" s="165"/>
      <c r="AP6513" s="165"/>
      <c r="AR6513" s="165"/>
      <c r="AT6513" s="165"/>
      <c r="AV6513" s="165"/>
      <c r="AX6513" s="165"/>
      <c r="AZ6513" s="165"/>
      <c r="BB6513" s="165"/>
    </row>
    <row r="6514" spans="1:54" s="174" customFormat="1" ht="18.399999999999999" customHeight="1" x14ac:dyDescent="0.3">
      <c r="A6514" s="182"/>
      <c r="B6514" s="160"/>
      <c r="C6514" s="64"/>
      <c r="D6514" s="161"/>
      <c r="E6514" s="161"/>
      <c r="F6514" s="165"/>
      <c r="H6514" s="165"/>
      <c r="J6514" s="165"/>
      <c r="L6514" s="165"/>
      <c r="N6514" s="165"/>
      <c r="P6514" s="165"/>
      <c r="R6514" s="165"/>
      <c r="T6514" s="165"/>
      <c r="V6514" s="165"/>
      <c r="X6514" s="165"/>
      <c r="Z6514" s="165"/>
      <c r="AB6514" s="165"/>
      <c r="AD6514" s="165"/>
      <c r="AF6514" s="165"/>
      <c r="AH6514" s="165"/>
      <c r="AJ6514" s="165"/>
      <c r="AL6514" s="165"/>
      <c r="AN6514" s="165"/>
      <c r="AP6514" s="165"/>
      <c r="AR6514" s="165"/>
      <c r="AT6514" s="165"/>
      <c r="AV6514" s="165"/>
      <c r="AX6514" s="165"/>
      <c r="AZ6514" s="165"/>
      <c r="BB6514" s="165"/>
    </row>
    <row r="6515" spans="1:54" s="174" customFormat="1" ht="18.399999999999999" customHeight="1" x14ac:dyDescent="0.3">
      <c r="A6515" s="180"/>
      <c r="C6515" s="64"/>
      <c r="D6515" s="161"/>
      <c r="E6515" s="161"/>
      <c r="H6515" s="165"/>
      <c r="J6515" s="165"/>
      <c r="L6515" s="165"/>
      <c r="N6515" s="165"/>
      <c r="P6515" s="165"/>
      <c r="R6515" s="165"/>
      <c r="T6515" s="165"/>
      <c r="V6515" s="165"/>
      <c r="X6515" s="165"/>
      <c r="Z6515" s="165"/>
      <c r="AB6515" s="165"/>
      <c r="AD6515" s="165"/>
      <c r="AF6515" s="165"/>
      <c r="AH6515" s="165"/>
      <c r="AJ6515" s="165"/>
      <c r="AL6515" s="165"/>
      <c r="AN6515" s="165"/>
      <c r="AP6515" s="165"/>
      <c r="AR6515" s="165"/>
      <c r="AT6515" s="165"/>
      <c r="AV6515" s="165"/>
      <c r="AX6515" s="165"/>
      <c r="AZ6515" s="165"/>
      <c r="BB6515" s="165"/>
    </row>
    <row r="6516" spans="1:54" s="174" customFormat="1" ht="18.399999999999999" customHeight="1" x14ac:dyDescent="0.3">
      <c r="A6516" s="180"/>
      <c r="B6516" s="160"/>
      <c r="C6516" s="64"/>
      <c r="D6516" s="161"/>
      <c r="E6516" s="161"/>
      <c r="H6516" s="165"/>
      <c r="J6516" s="165"/>
      <c r="L6516" s="165"/>
      <c r="N6516" s="165"/>
      <c r="P6516" s="165"/>
      <c r="R6516" s="165"/>
      <c r="T6516" s="165"/>
      <c r="V6516" s="165"/>
      <c r="X6516" s="165"/>
      <c r="Z6516" s="165"/>
      <c r="AB6516" s="165"/>
      <c r="AD6516" s="165"/>
      <c r="AF6516" s="165"/>
      <c r="AH6516" s="165"/>
      <c r="AJ6516" s="165"/>
      <c r="AL6516" s="165"/>
      <c r="AN6516" s="165"/>
      <c r="AP6516" s="165"/>
      <c r="AR6516" s="165"/>
      <c r="AT6516" s="165"/>
      <c r="AV6516" s="165"/>
      <c r="AX6516" s="165"/>
      <c r="AZ6516" s="165"/>
      <c r="BB6516" s="165"/>
    </row>
    <row r="6517" spans="1:54" s="174" customFormat="1" ht="18.399999999999999" customHeight="1" x14ac:dyDescent="0.3">
      <c r="A6517" s="180"/>
      <c r="B6517" s="160"/>
      <c r="C6517" s="64"/>
      <c r="D6517" s="161"/>
      <c r="E6517" s="161"/>
      <c r="H6517" s="165"/>
      <c r="J6517" s="165"/>
      <c r="L6517" s="165"/>
      <c r="N6517" s="165"/>
      <c r="P6517" s="165"/>
      <c r="R6517" s="165"/>
      <c r="T6517" s="165"/>
      <c r="V6517" s="165"/>
      <c r="X6517" s="165"/>
      <c r="Z6517" s="165"/>
      <c r="AB6517" s="165"/>
      <c r="AD6517" s="165"/>
      <c r="AF6517" s="165"/>
      <c r="AH6517" s="165"/>
      <c r="AJ6517" s="165"/>
      <c r="AL6517" s="165"/>
      <c r="AN6517" s="165"/>
      <c r="AP6517" s="165"/>
      <c r="AR6517" s="165"/>
      <c r="AT6517" s="165"/>
      <c r="AV6517" s="165"/>
      <c r="AX6517" s="165"/>
      <c r="AZ6517" s="165"/>
      <c r="BB6517" s="165"/>
    </row>
    <row r="6518" spans="1:54" s="174" customFormat="1" ht="18.399999999999999" customHeight="1" x14ac:dyDescent="0.3">
      <c r="A6518" s="180"/>
      <c r="B6518" s="179"/>
      <c r="C6518" s="80"/>
      <c r="D6518" s="161"/>
      <c r="E6518" s="161"/>
      <c r="H6518" s="165"/>
      <c r="J6518" s="165"/>
      <c r="L6518" s="165"/>
      <c r="N6518" s="165"/>
      <c r="P6518" s="165"/>
      <c r="R6518" s="165"/>
      <c r="T6518" s="165"/>
      <c r="V6518" s="165"/>
      <c r="X6518" s="165"/>
      <c r="Z6518" s="165"/>
      <c r="AB6518" s="165"/>
      <c r="AD6518" s="165"/>
      <c r="AF6518" s="165"/>
      <c r="AH6518" s="165"/>
      <c r="AJ6518" s="165"/>
      <c r="AL6518" s="165"/>
      <c r="AN6518" s="165"/>
      <c r="AP6518" s="165"/>
      <c r="AR6518" s="165"/>
      <c r="AT6518" s="165"/>
      <c r="AV6518" s="165"/>
      <c r="AX6518" s="165"/>
      <c r="AZ6518" s="165"/>
      <c r="BB6518" s="165"/>
    </row>
    <row r="6519" spans="1:54" s="174" customFormat="1" ht="18.399999999999999" customHeight="1" x14ac:dyDescent="0.3">
      <c r="A6519" s="180"/>
      <c r="B6519" s="161"/>
      <c r="C6519" s="89"/>
      <c r="D6519" s="164"/>
      <c r="E6519" s="161"/>
      <c r="H6519" s="165"/>
      <c r="J6519" s="165"/>
      <c r="L6519" s="165"/>
      <c r="N6519" s="165"/>
      <c r="P6519" s="165"/>
      <c r="R6519" s="165"/>
      <c r="T6519" s="165"/>
      <c r="V6519" s="165"/>
      <c r="X6519" s="165"/>
      <c r="Z6519" s="165"/>
      <c r="AB6519" s="165"/>
      <c r="AD6519" s="165"/>
      <c r="AF6519" s="165"/>
      <c r="AH6519" s="165"/>
      <c r="AJ6519" s="165"/>
      <c r="AL6519" s="165"/>
      <c r="AN6519" s="165"/>
      <c r="AP6519" s="165"/>
      <c r="AR6519" s="165"/>
      <c r="AT6519" s="165"/>
      <c r="AV6519" s="165"/>
      <c r="AX6519" s="165"/>
      <c r="AZ6519" s="165"/>
      <c r="BB6519" s="165"/>
    </row>
    <row r="6520" spans="1:54" s="174" customFormat="1" ht="18.399999999999999" customHeight="1" x14ac:dyDescent="0.3">
      <c r="A6520" s="180"/>
      <c r="B6520" s="160"/>
      <c r="C6520" s="64"/>
      <c r="D6520" s="161"/>
      <c r="E6520" s="161"/>
      <c r="H6520" s="165"/>
      <c r="J6520" s="165"/>
      <c r="L6520" s="165"/>
      <c r="N6520" s="165"/>
      <c r="P6520" s="165"/>
      <c r="R6520" s="165"/>
      <c r="T6520" s="165"/>
      <c r="V6520" s="165"/>
      <c r="X6520" s="165"/>
      <c r="Z6520" s="165"/>
      <c r="AB6520" s="165"/>
      <c r="AD6520" s="165"/>
      <c r="AF6520" s="165"/>
      <c r="AH6520" s="165"/>
      <c r="AJ6520" s="165"/>
      <c r="AL6520" s="165"/>
      <c r="AN6520" s="165"/>
      <c r="AP6520" s="165"/>
      <c r="AR6520" s="165"/>
      <c r="AT6520" s="165"/>
      <c r="AV6520" s="165"/>
      <c r="AX6520" s="165"/>
      <c r="AZ6520" s="165"/>
      <c r="BB6520" s="165"/>
    </row>
    <row r="6521" spans="1:54" s="174" customFormat="1" ht="18.399999999999999" customHeight="1" x14ac:dyDescent="0.3">
      <c r="A6521" s="180"/>
      <c r="B6521" s="160"/>
      <c r="C6521" s="64"/>
      <c r="D6521" s="161"/>
      <c r="E6521" s="161"/>
      <c r="H6521" s="165"/>
      <c r="J6521" s="165"/>
      <c r="L6521" s="165"/>
      <c r="N6521" s="165"/>
      <c r="P6521" s="165"/>
      <c r="R6521" s="165"/>
      <c r="T6521" s="165"/>
      <c r="V6521" s="165"/>
      <c r="X6521" s="165"/>
      <c r="Z6521" s="165"/>
      <c r="AB6521" s="165"/>
      <c r="AD6521" s="165"/>
      <c r="AF6521" s="165"/>
      <c r="AH6521" s="165"/>
      <c r="AJ6521" s="165"/>
      <c r="AL6521" s="165"/>
      <c r="AN6521" s="165"/>
      <c r="AP6521" s="165"/>
      <c r="AR6521" s="165"/>
      <c r="AT6521" s="165"/>
      <c r="AV6521" s="165"/>
      <c r="AX6521" s="165"/>
      <c r="AZ6521" s="165"/>
      <c r="BB6521" s="165"/>
    </row>
    <row r="6522" spans="1:54" s="174" customFormat="1" ht="18.399999999999999" customHeight="1" x14ac:dyDescent="0.3">
      <c r="A6522" s="206"/>
      <c r="B6522" s="161"/>
      <c r="C6522" s="89"/>
      <c r="D6522" s="177"/>
      <c r="E6522" s="161"/>
      <c r="F6522" s="165"/>
      <c r="H6522" s="165"/>
      <c r="J6522" s="165"/>
      <c r="L6522" s="165"/>
      <c r="N6522" s="165"/>
      <c r="P6522" s="165"/>
      <c r="R6522" s="165"/>
      <c r="T6522" s="165"/>
      <c r="V6522" s="165"/>
      <c r="X6522" s="165"/>
      <c r="Z6522" s="165"/>
      <c r="AB6522" s="165"/>
      <c r="AD6522" s="165"/>
      <c r="AF6522" s="165"/>
      <c r="AH6522" s="165"/>
      <c r="AJ6522" s="165"/>
      <c r="AL6522" s="165"/>
      <c r="AN6522" s="165"/>
      <c r="AP6522" s="165"/>
      <c r="AR6522" s="165"/>
      <c r="AT6522" s="165"/>
      <c r="AV6522" s="165"/>
      <c r="AX6522" s="165"/>
      <c r="AZ6522" s="165"/>
      <c r="BB6522" s="165"/>
    </row>
    <row r="6523" spans="1:54" s="174" customFormat="1" ht="18.399999999999999" customHeight="1" x14ac:dyDescent="0.3">
      <c r="A6523" s="182"/>
      <c r="B6523" s="160"/>
      <c r="C6523" s="64"/>
      <c r="D6523" s="161"/>
      <c r="E6523" s="161"/>
      <c r="F6523" s="165"/>
      <c r="H6523" s="165"/>
      <c r="J6523" s="165"/>
      <c r="L6523" s="165"/>
      <c r="N6523" s="165"/>
      <c r="P6523" s="165"/>
      <c r="R6523" s="165"/>
      <c r="T6523" s="165"/>
      <c r="V6523" s="165"/>
      <c r="X6523" s="165"/>
      <c r="Z6523" s="165"/>
      <c r="AB6523" s="165"/>
      <c r="AD6523" s="165"/>
      <c r="AF6523" s="165"/>
      <c r="AH6523" s="165"/>
      <c r="AJ6523" s="165"/>
      <c r="AL6523" s="165"/>
      <c r="AN6523" s="165"/>
      <c r="AP6523" s="165"/>
      <c r="AR6523" s="165"/>
      <c r="AT6523" s="165"/>
      <c r="AV6523" s="165"/>
      <c r="AX6523" s="165"/>
      <c r="AZ6523" s="165"/>
      <c r="BB6523" s="165"/>
    </row>
    <row r="6524" spans="1:54" s="174" customFormat="1" ht="18.399999999999999" customHeight="1" x14ac:dyDescent="0.3">
      <c r="A6524" s="206"/>
      <c r="B6524" s="160"/>
      <c r="C6524" s="89"/>
      <c r="D6524" s="177"/>
      <c r="E6524" s="161"/>
      <c r="H6524" s="165"/>
      <c r="J6524" s="165"/>
      <c r="L6524" s="165"/>
      <c r="N6524" s="165"/>
      <c r="P6524" s="165"/>
      <c r="R6524" s="165"/>
      <c r="T6524" s="165"/>
      <c r="V6524" s="165"/>
      <c r="X6524" s="165"/>
      <c r="Z6524" s="165"/>
      <c r="AB6524" s="165"/>
      <c r="AD6524" s="165"/>
      <c r="AF6524" s="165"/>
      <c r="AH6524" s="165"/>
      <c r="AJ6524" s="165"/>
      <c r="AL6524" s="165"/>
      <c r="AN6524" s="165"/>
      <c r="AP6524" s="165"/>
      <c r="AR6524" s="165"/>
      <c r="AT6524" s="165"/>
      <c r="AV6524" s="165"/>
      <c r="AX6524" s="165"/>
      <c r="AZ6524" s="165"/>
      <c r="BB6524" s="165"/>
    </row>
    <row r="6525" spans="1:54" s="174" customFormat="1" ht="18.399999999999999" customHeight="1" x14ac:dyDescent="0.3">
      <c r="A6525" s="182"/>
      <c r="B6525" s="160"/>
      <c r="C6525" s="64"/>
      <c r="D6525" s="161"/>
      <c r="E6525" s="161"/>
      <c r="F6525" s="165"/>
      <c r="H6525" s="165"/>
      <c r="J6525" s="165"/>
      <c r="L6525" s="165"/>
      <c r="N6525" s="165"/>
      <c r="P6525" s="165"/>
      <c r="R6525" s="165"/>
      <c r="T6525" s="165"/>
      <c r="V6525" s="165"/>
      <c r="X6525" s="165"/>
      <c r="Z6525" s="165"/>
      <c r="AB6525" s="165"/>
      <c r="AD6525" s="165"/>
      <c r="AF6525" s="165"/>
      <c r="AH6525" s="165"/>
      <c r="AJ6525" s="165"/>
      <c r="AL6525" s="165"/>
      <c r="AN6525" s="165"/>
      <c r="AP6525" s="165"/>
      <c r="AR6525" s="165"/>
      <c r="AT6525" s="165"/>
      <c r="AV6525" s="165"/>
      <c r="AX6525" s="165"/>
      <c r="AZ6525" s="165"/>
      <c r="BB6525" s="165"/>
    </row>
    <row r="6526" spans="1:54" s="174" customFormat="1" ht="18.399999999999999" customHeight="1" x14ac:dyDescent="0.3">
      <c r="A6526" s="182"/>
      <c r="B6526" s="160"/>
      <c r="C6526" s="64"/>
      <c r="D6526" s="161"/>
      <c r="E6526" s="161"/>
      <c r="F6526" s="165"/>
      <c r="H6526" s="165"/>
      <c r="J6526" s="165"/>
      <c r="L6526" s="165"/>
      <c r="N6526" s="164"/>
      <c r="P6526" s="164"/>
      <c r="R6526" s="165"/>
      <c r="T6526" s="165"/>
      <c r="V6526" s="165"/>
      <c r="X6526" s="165"/>
      <c r="Z6526" s="165"/>
      <c r="AB6526" s="165"/>
      <c r="AD6526" s="165"/>
      <c r="AF6526" s="165"/>
      <c r="AH6526" s="165"/>
      <c r="AJ6526" s="165"/>
      <c r="AL6526" s="165"/>
      <c r="AN6526" s="165"/>
      <c r="AP6526" s="165"/>
      <c r="AR6526" s="165"/>
      <c r="AT6526" s="165"/>
      <c r="AV6526" s="165"/>
      <c r="AX6526" s="165"/>
      <c r="AZ6526" s="165"/>
      <c r="BB6526" s="165"/>
    </row>
    <row r="6527" spans="1:54" s="174" customFormat="1" ht="18.399999999999999" customHeight="1" x14ac:dyDescent="0.3">
      <c r="A6527" s="182"/>
      <c r="B6527" s="160"/>
      <c r="C6527" s="64"/>
      <c r="D6527" s="161"/>
      <c r="E6527" s="161"/>
      <c r="H6527" s="164"/>
      <c r="J6527" s="164"/>
      <c r="L6527" s="164"/>
      <c r="N6527" s="164"/>
      <c r="P6527" s="164"/>
      <c r="R6527" s="164"/>
      <c r="T6527" s="164"/>
      <c r="V6527" s="164"/>
      <c r="X6527" s="164"/>
      <c r="Z6527" s="164"/>
      <c r="AB6527" s="164"/>
      <c r="AD6527" s="164"/>
      <c r="AF6527" s="164"/>
      <c r="AH6527" s="164"/>
      <c r="AJ6527" s="164"/>
      <c r="AL6527" s="164"/>
      <c r="AN6527" s="164"/>
      <c r="AP6527" s="164"/>
      <c r="AR6527" s="164"/>
      <c r="AT6527" s="164"/>
      <c r="AV6527" s="164"/>
      <c r="AX6527" s="164"/>
      <c r="AZ6527" s="164"/>
      <c r="BB6527" s="164"/>
    </row>
    <row r="6528" spans="1:54" s="174" customFormat="1" ht="18.399999999999999" customHeight="1" x14ac:dyDescent="0.3">
      <c r="A6528" s="182"/>
      <c r="B6528" s="160"/>
      <c r="C6528" s="64"/>
      <c r="D6528" s="161"/>
      <c r="E6528" s="161"/>
      <c r="F6528" s="165"/>
      <c r="H6528" s="165"/>
      <c r="J6528" s="165"/>
      <c r="L6528" s="165"/>
      <c r="N6528" s="165"/>
      <c r="P6528" s="165"/>
      <c r="R6528" s="165"/>
      <c r="T6528" s="165"/>
      <c r="V6528" s="165"/>
      <c r="X6528" s="165"/>
      <c r="Z6528" s="165"/>
      <c r="AB6528" s="165"/>
      <c r="AD6528" s="165"/>
      <c r="AF6528" s="165"/>
      <c r="AH6528" s="165"/>
      <c r="AJ6528" s="165"/>
      <c r="AL6528" s="165"/>
      <c r="AN6528" s="165"/>
      <c r="AP6528" s="165"/>
      <c r="AR6528" s="165"/>
      <c r="AT6528" s="165"/>
      <c r="AV6528" s="165"/>
      <c r="AX6528" s="165"/>
      <c r="AZ6528" s="165"/>
      <c r="BB6528" s="165"/>
    </row>
    <row r="6529" spans="1:54" s="174" customFormat="1" ht="18.399999999999999" customHeight="1" x14ac:dyDescent="0.3">
      <c r="A6529" s="182"/>
      <c r="B6529" s="160"/>
      <c r="C6529" s="64"/>
      <c r="D6529" s="161"/>
      <c r="E6529" s="161"/>
      <c r="N6529" s="165"/>
      <c r="P6529" s="165"/>
      <c r="R6529" s="165"/>
      <c r="T6529" s="165"/>
      <c r="V6529" s="165"/>
      <c r="X6529" s="165"/>
      <c r="Z6529" s="165"/>
      <c r="AB6529" s="165"/>
      <c r="AD6529" s="165"/>
      <c r="AF6529" s="165"/>
      <c r="AH6529" s="165"/>
      <c r="AJ6529" s="165"/>
      <c r="AL6529" s="165"/>
      <c r="AN6529" s="165"/>
      <c r="AP6529" s="165"/>
      <c r="AR6529" s="165"/>
      <c r="AT6529" s="165"/>
      <c r="AV6529" s="165"/>
      <c r="AX6529" s="165"/>
      <c r="AZ6529" s="165"/>
      <c r="BB6529" s="165"/>
    </row>
    <row r="6530" spans="1:54" s="174" customFormat="1" ht="18.399999999999999" customHeight="1" x14ac:dyDescent="0.3">
      <c r="A6530" s="182"/>
      <c r="B6530" s="160"/>
      <c r="C6530" s="64"/>
      <c r="D6530" s="161"/>
      <c r="E6530" s="161"/>
      <c r="F6530" s="165"/>
      <c r="H6530" s="165"/>
      <c r="J6530" s="165"/>
      <c r="L6530" s="165"/>
      <c r="N6530" s="165"/>
      <c r="P6530" s="165"/>
      <c r="R6530" s="165"/>
      <c r="T6530" s="165"/>
      <c r="V6530" s="165"/>
      <c r="X6530" s="165"/>
      <c r="Z6530" s="165"/>
      <c r="AB6530" s="165"/>
      <c r="AD6530" s="165"/>
      <c r="AF6530" s="165"/>
      <c r="AH6530" s="165"/>
      <c r="AJ6530" s="165"/>
      <c r="AL6530" s="165"/>
      <c r="AN6530" s="165"/>
      <c r="AP6530" s="165"/>
      <c r="AR6530" s="165"/>
      <c r="AT6530" s="165"/>
      <c r="AV6530" s="165"/>
      <c r="AX6530" s="165"/>
      <c r="AZ6530" s="165"/>
      <c r="BB6530" s="165"/>
    </row>
    <row r="6531" spans="1:54" s="174" customFormat="1" ht="18.399999999999999" customHeight="1" x14ac:dyDescent="0.3">
      <c r="A6531" s="200"/>
      <c r="B6531" s="173"/>
      <c r="C6531" s="67"/>
      <c r="D6531" s="161"/>
      <c r="E6531" s="161"/>
      <c r="H6531" s="165"/>
      <c r="J6531" s="165"/>
      <c r="L6531" s="165"/>
      <c r="N6531" s="165"/>
      <c r="P6531" s="165"/>
      <c r="R6531" s="165"/>
      <c r="T6531" s="165"/>
      <c r="V6531" s="165"/>
      <c r="X6531" s="165"/>
      <c r="Z6531" s="165"/>
      <c r="AB6531" s="165"/>
      <c r="AD6531" s="165"/>
      <c r="AF6531" s="165"/>
      <c r="AH6531" s="165"/>
      <c r="AJ6531" s="165"/>
      <c r="AL6531" s="165"/>
      <c r="AN6531" s="165"/>
      <c r="AP6531" s="165"/>
      <c r="AR6531" s="165"/>
      <c r="AT6531" s="165"/>
      <c r="AV6531" s="165"/>
      <c r="AX6531" s="165"/>
      <c r="AZ6531" s="165"/>
      <c r="BB6531" s="165"/>
    </row>
    <row r="6532" spans="1:54" s="174" customFormat="1" ht="18.399999999999999" customHeight="1" x14ac:dyDescent="0.3">
      <c r="A6532" s="200"/>
      <c r="B6532" s="173"/>
      <c r="C6532" s="67"/>
      <c r="D6532" s="161"/>
      <c r="E6532" s="161"/>
      <c r="H6532" s="165"/>
      <c r="J6532" s="165"/>
      <c r="L6532" s="165"/>
      <c r="N6532" s="165"/>
      <c r="P6532" s="165"/>
      <c r="R6532" s="165"/>
      <c r="T6532" s="165"/>
      <c r="V6532" s="165"/>
      <c r="X6532" s="165"/>
      <c r="Z6532" s="165"/>
      <c r="AB6532" s="165"/>
      <c r="AD6532" s="165"/>
      <c r="AF6532" s="165"/>
      <c r="AH6532" s="165"/>
      <c r="AJ6532" s="165"/>
      <c r="AL6532" s="165"/>
      <c r="AN6532" s="165"/>
      <c r="AP6532" s="165"/>
      <c r="AR6532" s="165"/>
      <c r="AT6532" s="165"/>
      <c r="AV6532" s="165"/>
      <c r="AX6532" s="165"/>
      <c r="AZ6532" s="165"/>
      <c r="BB6532" s="165"/>
    </row>
    <row r="6533" spans="1:54" s="174" customFormat="1" ht="18.399999999999999" customHeight="1" x14ac:dyDescent="0.3">
      <c r="A6533" s="182"/>
      <c r="B6533" s="161"/>
      <c r="C6533" s="89"/>
      <c r="D6533" s="164"/>
      <c r="E6533" s="161"/>
      <c r="H6533" s="165"/>
      <c r="J6533" s="165"/>
      <c r="L6533" s="165"/>
      <c r="N6533" s="165"/>
      <c r="P6533" s="165"/>
      <c r="R6533" s="165"/>
      <c r="T6533" s="165"/>
      <c r="V6533" s="165"/>
      <c r="X6533" s="165"/>
      <c r="Z6533" s="165"/>
      <c r="AB6533" s="165"/>
      <c r="AD6533" s="165"/>
      <c r="AF6533" s="165"/>
      <c r="AH6533" s="165"/>
      <c r="AJ6533" s="165"/>
      <c r="AL6533" s="165"/>
      <c r="AN6533" s="165"/>
      <c r="AP6533" s="165"/>
      <c r="AR6533" s="165"/>
      <c r="AT6533" s="165"/>
      <c r="AV6533" s="165"/>
      <c r="AX6533" s="165"/>
      <c r="AZ6533" s="165"/>
      <c r="BB6533" s="165"/>
    </row>
    <row r="6534" spans="1:54" s="174" customFormat="1" ht="18.399999999999999" customHeight="1" x14ac:dyDescent="0.3">
      <c r="A6534" s="200"/>
      <c r="B6534" s="161"/>
      <c r="C6534" s="89"/>
      <c r="D6534" s="164"/>
      <c r="E6534" s="161"/>
      <c r="H6534" s="165"/>
      <c r="J6534" s="165"/>
      <c r="L6534" s="165"/>
      <c r="N6534" s="165"/>
      <c r="P6534" s="165"/>
      <c r="R6534" s="165"/>
      <c r="T6534" s="165"/>
      <c r="V6534" s="165"/>
      <c r="X6534" s="165"/>
      <c r="Z6534" s="165"/>
      <c r="AB6534" s="165"/>
      <c r="AD6534" s="165"/>
      <c r="AF6534" s="165"/>
      <c r="AH6534" s="165"/>
      <c r="AJ6534" s="165"/>
      <c r="AL6534" s="165"/>
      <c r="AN6534" s="165"/>
      <c r="AP6534" s="165"/>
      <c r="AR6534" s="165"/>
      <c r="AT6534" s="165"/>
      <c r="AV6534" s="165"/>
      <c r="AX6534" s="165"/>
      <c r="AZ6534" s="165"/>
      <c r="BB6534" s="165"/>
    </row>
    <row r="6535" spans="1:54" s="174" customFormat="1" ht="18.399999999999999" customHeight="1" x14ac:dyDescent="0.3">
      <c r="A6535" s="182"/>
      <c r="B6535" s="160"/>
      <c r="C6535" s="64"/>
      <c r="D6535" s="161"/>
      <c r="E6535" s="161"/>
      <c r="H6535" s="165"/>
      <c r="J6535" s="165"/>
      <c r="L6535" s="165"/>
      <c r="N6535" s="165"/>
      <c r="P6535" s="165"/>
      <c r="R6535" s="165"/>
      <c r="T6535" s="165"/>
      <c r="V6535" s="165"/>
      <c r="X6535" s="165"/>
      <c r="Z6535" s="165"/>
      <c r="AB6535" s="165"/>
      <c r="AD6535" s="165"/>
      <c r="AF6535" s="165"/>
      <c r="AH6535" s="165"/>
      <c r="AJ6535" s="165"/>
      <c r="AL6535" s="165"/>
      <c r="AN6535" s="165"/>
      <c r="AP6535" s="165"/>
      <c r="AR6535" s="165"/>
      <c r="AT6535" s="165"/>
      <c r="AV6535" s="165"/>
      <c r="AX6535" s="165"/>
      <c r="AZ6535" s="165"/>
      <c r="BB6535" s="165"/>
    </row>
    <row r="6536" spans="1:54" s="174" customFormat="1" ht="18.399999999999999" customHeight="1" x14ac:dyDescent="0.3">
      <c r="A6536" s="182"/>
      <c r="B6536" s="160"/>
      <c r="C6536" s="64"/>
      <c r="D6536" s="161"/>
      <c r="E6536" s="161"/>
      <c r="H6536" s="165"/>
      <c r="J6536" s="165"/>
      <c r="L6536" s="165"/>
      <c r="N6536" s="165"/>
      <c r="P6536" s="165"/>
      <c r="R6536" s="165"/>
      <c r="T6536" s="165"/>
      <c r="V6536" s="165"/>
      <c r="X6536" s="165"/>
      <c r="Z6536" s="165"/>
      <c r="AB6536" s="165"/>
      <c r="AD6536" s="165"/>
      <c r="AF6536" s="165"/>
      <c r="AH6536" s="165"/>
      <c r="AJ6536" s="165"/>
      <c r="AL6536" s="165"/>
      <c r="AN6536" s="165"/>
      <c r="AP6536" s="165"/>
      <c r="AR6536" s="165"/>
      <c r="AT6536" s="165"/>
      <c r="AV6536" s="165"/>
      <c r="AX6536" s="165"/>
      <c r="AZ6536" s="165"/>
      <c r="BB6536" s="165"/>
    </row>
    <row r="6537" spans="1:54" s="174" customFormat="1" ht="18.399999999999999" customHeight="1" x14ac:dyDescent="0.3">
      <c r="A6537" s="182"/>
      <c r="B6537" s="160"/>
      <c r="C6537" s="64"/>
      <c r="D6537" s="161"/>
      <c r="E6537" s="161"/>
      <c r="H6537" s="165"/>
      <c r="J6537" s="165"/>
      <c r="L6537" s="165"/>
      <c r="N6537" s="165"/>
      <c r="P6537" s="165"/>
      <c r="R6537" s="165"/>
      <c r="T6537" s="165"/>
      <c r="V6537" s="165"/>
      <c r="X6537" s="165"/>
      <c r="Z6537" s="165"/>
      <c r="AB6537" s="165"/>
      <c r="AD6537" s="165"/>
      <c r="AF6537" s="165"/>
      <c r="AH6537" s="165"/>
      <c r="AJ6537" s="165"/>
      <c r="AL6537" s="165"/>
      <c r="AN6537" s="165"/>
      <c r="AP6537" s="165"/>
      <c r="AR6537" s="165"/>
      <c r="AT6537" s="165"/>
      <c r="AV6537" s="165"/>
      <c r="AX6537" s="165"/>
      <c r="AZ6537" s="165"/>
      <c r="BB6537" s="165"/>
    </row>
    <row r="6538" spans="1:54" s="174" customFormat="1" ht="18.399999999999999" customHeight="1" x14ac:dyDescent="0.3">
      <c r="A6538" s="182"/>
      <c r="B6538" s="160"/>
      <c r="C6538" s="64"/>
      <c r="D6538" s="161"/>
      <c r="E6538" s="161"/>
      <c r="F6538" s="165"/>
      <c r="H6538" s="181"/>
      <c r="J6538" s="165"/>
      <c r="L6538" s="165"/>
      <c r="N6538" s="165"/>
      <c r="P6538" s="165"/>
      <c r="R6538" s="165"/>
      <c r="T6538" s="165"/>
      <c r="V6538" s="165"/>
      <c r="X6538" s="165"/>
      <c r="Z6538" s="165"/>
      <c r="AB6538" s="165"/>
      <c r="AD6538" s="165"/>
      <c r="AF6538" s="165"/>
      <c r="AH6538" s="165"/>
      <c r="AJ6538" s="165"/>
      <c r="AL6538" s="165"/>
      <c r="AN6538" s="165"/>
      <c r="AP6538" s="165"/>
      <c r="AR6538" s="165"/>
      <c r="AT6538" s="165"/>
      <c r="AV6538" s="165"/>
      <c r="AX6538" s="165"/>
      <c r="AZ6538" s="165"/>
      <c r="BB6538" s="165"/>
    </row>
    <row r="6539" spans="1:54" s="174" customFormat="1" ht="18.399999999999999" customHeight="1" x14ac:dyDescent="0.3">
      <c r="A6539" s="182"/>
      <c r="B6539" s="160"/>
      <c r="C6539" s="64"/>
      <c r="D6539" s="161"/>
      <c r="E6539" s="161"/>
      <c r="F6539" s="165"/>
      <c r="H6539" s="165"/>
      <c r="J6539" s="165"/>
      <c r="L6539" s="165"/>
      <c r="N6539" s="165"/>
      <c r="P6539" s="165"/>
      <c r="R6539" s="165"/>
      <c r="T6539" s="165"/>
      <c r="V6539" s="165"/>
      <c r="X6539" s="165"/>
      <c r="Z6539" s="165"/>
      <c r="AB6539" s="165"/>
      <c r="AD6539" s="165"/>
      <c r="AF6539" s="165"/>
      <c r="AH6539" s="165"/>
      <c r="AJ6539" s="165"/>
      <c r="AL6539" s="165"/>
      <c r="AN6539" s="165"/>
      <c r="AP6539" s="165"/>
      <c r="AR6539" s="165"/>
      <c r="AT6539" s="165"/>
      <c r="AV6539" s="165"/>
      <c r="AX6539" s="165"/>
      <c r="AZ6539" s="165"/>
      <c r="BB6539" s="165"/>
    </row>
    <row r="6540" spans="1:54" s="174" customFormat="1" ht="18.399999999999999" customHeight="1" x14ac:dyDescent="0.3">
      <c r="A6540" s="182"/>
      <c r="B6540" s="160"/>
      <c r="C6540" s="64"/>
      <c r="D6540" s="161"/>
      <c r="E6540" s="161"/>
      <c r="F6540" s="165"/>
      <c r="H6540" s="165"/>
      <c r="J6540" s="165"/>
      <c r="L6540" s="165"/>
      <c r="N6540" s="165"/>
      <c r="P6540" s="165"/>
      <c r="R6540" s="165"/>
      <c r="T6540" s="165"/>
      <c r="V6540" s="165"/>
      <c r="X6540" s="165"/>
      <c r="Z6540" s="165"/>
      <c r="AB6540" s="165"/>
      <c r="AD6540" s="165"/>
      <c r="AF6540" s="165"/>
      <c r="AH6540" s="165"/>
      <c r="AJ6540" s="165"/>
      <c r="AL6540" s="165"/>
      <c r="AN6540" s="165"/>
      <c r="AP6540" s="165"/>
      <c r="AR6540" s="165"/>
      <c r="AT6540" s="165"/>
      <c r="AV6540" s="165"/>
      <c r="AX6540" s="165"/>
      <c r="AZ6540" s="165"/>
      <c r="BB6540" s="165"/>
    </row>
    <row r="6541" spans="1:54" s="174" customFormat="1" ht="18.399999999999999" customHeight="1" x14ac:dyDescent="0.3">
      <c r="A6541" s="206"/>
      <c r="B6541" s="161"/>
      <c r="C6541" s="89"/>
      <c r="D6541" s="177"/>
      <c r="E6541" s="161"/>
      <c r="F6541" s="165"/>
      <c r="H6541" s="165"/>
      <c r="J6541" s="165"/>
      <c r="L6541" s="165"/>
      <c r="N6541" s="165"/>
      <c r="P6541" s="165"/>
      <c r="R6541" s="165"/>
      <c r="T6541" s="165"/>
      <c r="V6541" s="165"/>
      <c r="X6541" s="165"/>
      <c r="Z6541" s="165"/>
      <c r="AB6541" s="165"/>
      <c r="AD6541" s="165"/>
      <c r="AF6541" s="165"/>
      <c r="AH6541" s="165"/>
      <c r="AJ6541" s="165"/>
      <c r="AL6541" s="165"/>
      <c r="AN6541" s="165"/>
      <c r="AP6541" s="165"/>
      <c r="AR6541" s="165"/>
      <c r="AT6541" s="165"/>
      <c r="AV6541" s="165"/>
      <c r="AX6541" s="165"/>
      <c r="AZ6541" s="165"/>
      <c r="BB6541" s="165"/>
    </row>
    <row r="6542" spans="1:54" s="174" customFormat="1" ht="18.399999999999999" customHeight="1" x14ac:dyDescent="0.3">
      <c r="A6542" s="206"/>
      <c r="B6542" s="161"/>
      <c r="C6542" s="89"/>
      <c r="D6542" s="177"/>
      <c r="E6542" s="161"/>
      <c r="H6542" s="165"/>
      <c r="J6542" s="165"/>
      <c r="L6542" s="165"/>
      <c r="N6542" s="165"/>
      <c r="P6542" s="165"/>
      <c r="R6542" s="165"/>
      <c r="T6542" s="165"/>
      <c r="V6542" s="165"/>
      <c r="X6542" s="165"/>
      <c r="Z6542" s="165"/>
      <c r="AB6542" s="165"/>
      <c r="AD6542" s="165"/>
      <c r="AF6542" s="165"/>
      <c r="AH6542" s="165"/>
      <c r="AJ6542" s="165"/>
      <c r="AL6542" s="165"/>
      <c r="AN6542" s="165"/>
      <c r="AP6542" s="165"/>
      <c r="AR6542" s="165"/>
      <c r="AT6542" s="165"/>
      <c r="AV6542" s="165"/>
      <c r="AX6542" s="165"/>
      <c r="AZ6542" s="165"/>
      <c r="BB6542" s="165"/>
    </row>
    <row r="6543" spans="1:54" s="174" customFormat="1" ht="18.399999999999999" customHeight="1" x14ac:dyDescent="0.3">
      <c r="A6543" s="200"/>
      <c r="B6543" s="173"/>
      <c r="C6543" s="67"/>
      <c r="D6543" s="161"/>
      <c r="E6543" s="161"/>
      <c r="H6543" s="165"/>
      <c r="J6543" s="165"/>
      <c r="L6543" s="165"/>
      <c r="N6543" s="165"/>
      <c r="P6543" s="165"/>
      <c r="R6543" s="165"/>
      <c r="T6543" s="165"/>
      <c r="V6543" s="165"/>
      <c r="X6543" s="165"/>
      <c r="Z6543" s="165"/>
      <c r="AB6543" s="165"/>
      <c r="AD6543" s="165"/>
      <c r="AF6543" s="165"/>
      <c r="AH6543" s="165"/>
      <c r="AJ6543" s="165"/>
      <c r="AL6543" s="165"/>
      <c r="AN6543" s="165"/>
      <c r="AP6543" s="165"/>
      <c r="AR6543" s="165"/>
      <c r="AT6543" s="165"/>
      <c r="AV6543" s="165"/>
      <c r="AX6543" s="165"/>
      <c r="AZ6543" s="165"/>
      <c r="BB6543" s="165"/>
    </row>
    <row r="6544" spans="1:54" s="174" customFormat="1" ht="18.399999999999999" customHeight="1" x14ac:dyDescent="0.3">
      <c r="A6544" s="200"/>
      <c r="B6544" s="173"/>
      <c r="C6544" s="67"/>
      <c r="D6544" s="161"/>
      <c r="E6544" s="161"/>
      <c r="H6544" s="165"/>
      <c r="J6544" s="165"/>
      <c r="L6544" s="165"/>
      <c r="N6544" s="165"/>
      <c r="P6544" s="165"/>
      <c r="R6544" s="165"/>
      <c r="T6544" s="165"/>
      <c r="V6544" s="165"/>
      <c r="X6544" s="165"/>
      <c r="Z6544" s="165"/>
      <c r="AB6544" s="165"/>
      <c r="AD6544" s="165"/>
      <c r="AF6544" s="165"/>
      <c r="AH6544" s="165"/>
      <c r="AJ6544" s="165"/>
      <c r="AL6544" s="165"/>
      <c r="AN6544" s="165"/>
      <c r="AP6544" s="165"/>
      <c r="AR6544" s="165"/>
      <c r="AT6544" s="165"/>
      <c r="AV6544" s="165"/>
      <c r="AX6544" s="165"/>
      <c r="AZ6544" s="165"/>
      <c r="BB6544" s="165"/>
    </row>
    <row r="6545" spans="1:54" s="174" customFormat="1" ht="18.399999999999999" customHeight="1" x14ac:dyDescent="0.3">
      <c r="A6545" s="206"/>
      <c r="B6545" s="161"/>
      <c r="C6545" s="89"/>
      <c r="D6545" s="161"/>
      <c r="E6545" s="161"/>
      <c r="H6545" s="165"/>
      <c r="J6545" s="165"/>
      <c r="L6545" s="165"/>
      <c r="N6545" s="165"/>
      <c r="P6545" s="165"/>
      <c r="R6545" s="165"/>
      <c r="T6545" s="165"/>
      <c r="V6545" s="165"/>
      <c r="X6545" s="165"/>
      <c r="Z6545" s="165"/>
      <c r="AB6545" s="165"/>
      <c r="AD6545" s="165"/>
      <c r="AF6545" s="165"/>
      <c r="AH6545" s="165"/>
      <c r="AJ6545" s="165"/>
      <c r="AL6545" s="165"/>
      <c r="AN6545" s="165"/>
      <c r="AP6545" s="165"/>
      <c r="AR6545" s="165"/>
      <c r="AT6545" s="165"/>
      <c r="AV6545" s="165"/>
      <c r="AX6545" s="165"/>
      <c r="AZ6545" s="165"/>
      <c r="BB6545" s="165"/>
    </row>
    <row r="6546" spans="1:54" s="174" customFormat="1" ht="18.399999999999999" customHeight="1" x14ac:dyDescent="0.3">
      <c r="A6546" s="182"/>
      <c r="B6546" s="160"/>
      <c r="C6546" s="64"/>
      <c r="D6546" s="161"/>
      <c r="E6546" s="161"/>
      <c r="F6546" s="165"/>
      <c r="H6546" s="165"/>
      <c r="J6546" s="165"/>
      <c r="L6546" s="165"/>
      <c r="N6546" s="165"/>
      <c r="P6546" s="165"/>
      <c r="R6546" s="165"/>
      <c r="T6546" s="165"/>
      <c r="V6546" s="165"/>
      <c r="X6546" s="165"/>
      <c r="Z6546" s="165"/>
      <c r="AB6546" s="165"/>
      <c r="AD6546" s="165"/>
      <c r="AF6546" s="165"/>
      <c r="AH6546" s="165"/>
      <c r="AJ6546" s="165"/>
      <c r="AL6546" s="165"/>
      <c r="AN6546" s="165"/>
      <c r="AP6546" s="165"/>
      <c r="AR6546" s="165"/>
      <c r="AT6546" s="165"/>
      <c r="AV6546" s="165"/>
      <c r="AX6546" s="165"/>
      <c r="AZ6546" s="165"/>
      <c r="BB6546" s="165"/>
    </row>
    <row r="6547" spans="1:54" s="174" customFormat="1" ht="18.399999999999999" customHeight="1" x14ac:dyDescent="0.3">
      <c r="A6547" s="182"/>
      <c r="B6547" s="160"/>
      <c r="C6547" s="64"/>
      <c r="D6547" s="161"/>
      <c r="E6547" s="161"/>
      <c r="F6547" s="165"/>
      <c r="H6547" s="165"/>
      <c r="J6547" s="165"/>
      <c r="L6547" s="165"/>
      <c r="N6547" s="165"/>
      <c r="P6547" s="165"/>
      <c r="R6547" s="165"/>
      <c r="T6547" s="165"/>
      <c r="V6547" s="165"/>
      <c r="X6547" s="165"/>
      <c r="AB6547" s="165"/>
      <c r="AD6547" s="165"/>
      <c r="AF6547" s="165"/>
      <c r="AH6547" s="165"/>
      <c r="AJ6547" s="165"/>
      <c r="AL6547" s="165"/>
      <c r="AN6547" s="165"/>
      <c r="AP6547" s="165"/>
      <c r="AR6547" s="165"/>
      <c r="AT6547" s="165"/>
      <c r="AV6547" s="165"/>
      <c r="AX6547" s="165"/>
      <c r="AZ6547" s="165"/>
      <c r="BB6547" s="165"/>
    </row>
    <row r="6548" spans="1:54" s="174" customFormat="1" ht="18.399999999999999" customHeight="1" x14ac:dyDescent="0.3">
      <c r="A6548" s="182"/>
      <c r="B6548" s="160"/>
      <c r="C6548" s="64"/>
      <c r="D6548" s="161"/>
      <c r="E6548" s="161"/>
      <c r="J6548" s="165"/>
      <c r="L6548" s="165"/>
      <c r="N6548" s="165"/>
      <c r="P6548" s="165"/>
      <c r="R6548" s="165"/>
      <c r="T6548" s="165"/>
      <c r="V6548" s="165"/>
      <c r="X6548" s="165"/>
      <c r="Z6548" s="165"/>
      <c r="AB6548" s="165"/>
      <c r="AD6548" s="165"/>
      <c r="AF6548" s="165"/>
      <c r="AH6548" s="165"/>
      <c r="AJ6548" s="165"/>
      <c r="AL6548" s="165"/>
      <c r="AN6548" s="165"/>
      <c r="AP6548" s="165"/>
      <c r="AR6548" s="165"/>
      <c r="AT6548" s="165"/>
      <c r="AV6548" s="165"/>
      <c r="AX6548" s="165"/>
      <c r="AZ6548" s="165"/>
      <c r="BB6548" s="165"/>
    </row>
    <row r="6549" spans="1:54" s="174" customFormat="1" ht="18.399999999999999" customHeight="1" x14ac:dyDescent="0.3">
      <c r="A6549" s="182"/>
      <c r="B6549" s="160"/>
      <c r="C6549" s="64"/>
      <c r="D6549" s="161"/>
      <c r="E6549" s="161"/>
      <c r="F6549" s="165"/>
      <c r="H6549" s="165"/>
      <c r="L6549" s="165"/>
      <c r="N6549" s="165"/>
      <c r="P6549" s="165"/>
      <c r="R6549" s="165"/>
      <c r="T6549" s="165"/>
      <c r="V6549" s="165"/>
      <c r="X6549" s="165"/>
      <c r="Z6549" s="165"/>
      <c r="AB6549" s="165"/>
      <c r="AD6549" s="165"/>
      <c r="AF6549" s="165"/>
      <c r="AH6549" s="165"/>
      <c r="AJ6549" s="165"/>
      <c r="AL6549" s="165"/>
      <c r="AN6549" s="165"/>
      <c r="AP6549" s="165"/>
      <c r="AR6549" s="165"/>
      <c r="AT6549" s="165"/>
      <c r="AV6549" s="165"/>
      <c r="AX6549" s="165"/>
      <c r="AZ6549" s="165"/>
      <c r="BB6549" s="165"/>
    </row>
    <row r="6550" spans="1:54" s="174" customFormat="1" ht="18.399999999999999" customHeight="1" x14ac:dyDescent="0.3">
      <c r="A6550" s="182"/>
      <c r="B6550" s="160"/>
      <c r="C6550" s="64"/>
      <c r="D6550" s="161"/>
      <c r="E6550" s="161"/>
      <c r="H6550" s="165"/>
      <c r="J6550" s="165"/>
      <c r="L6550" s="165"/>
      <c r="N6550" s="165"/>
      <c r="P6550" s="165"/>
      <c r="R6550" s="165"/>
      <c r="T6550" s="165"/>
      <c r="V6550" s="165"/>
      <c r="X6550" s="165"/>
      <c r="Z6550" s="165"/>
      <c r="AB6550" s="165"/>
      <c r="AD6550" s="165"/>
      <c r="AF6550" s="165"/>
      <c r="AH6550" s="165"/>
      <c r="AJ6550" s="165"/>
      <c r="AL6550" s="165"/>
      <c r="AN6550" s="165"/>
      <c r="AP6550" s="165"/>
      <c r="AR6550" s="165"/>
      <c r="AT6550" s="165"/>
      <c r="AV6550" s="165"/>
      <c r="AX6550" s="165"/>
      <c r="AZ6550" s="165"/>
      <c r="BB6550" s="165"/>
    </row>
    <row r="6551" spans="1:54" s="174" customFormat="1" ht="18.399999999999999" customHeight="1" x14ac:dyDescent="0.3">
      <c r="A6551" s="182"/>
      <c r="B6551" s="160"/>
      <c r="C6551" s="64"/>
      <c r="D6551" s="161"/>
      <c r="E6551" s="161"/>
      <c r="J6551" s="165"/>
      <c r="L6551" s="165"/>
      <c r="N6551" s="165"/>
      <c r="P6551" s="165"/>
      <c r="R6551" s="165"/>
      <c r="T6551" s="165"/>
      <c r="V6551" s="165"/>
      <c r="X6551" s="165"/>
      <c r="Z6551" s="165"/>
      <c r="AB6551" s="165"/>
      <c r="AD6551" s="165"/>
      <c r="AF6551" s="165"/>
      <c r="AH6551" s="165"/>
      <c r="AJ6551" s="165"/>
      <c r="AL6551" s="165"/>
      <c r="AN6551" s="165"/>
      <c r="AP6551" s="165"/>
      <c r="AR6551" s="165"/>
      <c r="AT6551" s="165"/>
      <c r="AV6551" s="165"/>
      <c r="AX6551" s="165"/>
      <c r="AZ6551" s="165"/>
      <c r="BB6551" s="165"/>
    </row>
    <row r="6552" spans="1:54" s="174" customFormat="1" ht="18.399999999999999" customHeight="1" x14ac:dyDescent="0.3">
      <c r="A6552" s="182"/>
      <c r="B6552" s="160"/>
      <c r="C6552" s="64"/>
      <c r="D6552" s="161"/>
      <c r="E6552" s="161"/>
      <c r="H6552" s="165"/>
      <c r="J6552" s="165"/>
      <c r="L6552" s="165"/>
      <c r="N6552" s="165"/>
      <c r="P6552" s="165"/>
      <c r="R6552" s="165"/>
      <c r="T6552" s="165"/>
      <c r="V6552" s="165"/>
      <c r="X6552" s="165"/>
      <c r="Z6552" s="165"/>
      <c r="AB6552" s="165"/>
      <c r="AD6552" s="165"/>
      <c r="AF6552" s="165"/>
      <c r="AH6552" s="165"/>
      <c r="AJ6552" s="165"/>
      <c r="AL6552" s="165"/>
      <c r="AN6552" s="165"/>
      <c r="AP6552" s="165"/>
      <c r="AR6552" s="165"/>
      <c r="AT6552" s="165"/>
      <c r="AV6552" s="165"/>
      <c r="AX6552" s="165"/>
      <c r="AZ6552" s="165"/>
      <c r="BB6552" s="165"/>
    </row>
    <row r="6553" spans="1:54" s="174" customFormat="1" ht="18.399999999999999" customHeight="1" x14ac:dyDescent="0.3">
      <c r="A6553" s="182"/>
      <c r="B6553" s="161"/>
      <c r="C6553" s="89"/>
      <c r="D6553" s="164"/>
      <c r="E6553" s="161"/>
      <c r="H6553" s="165"/>
      <c r="J6553" s="165"/>
      <c r="L6553" s="165"/>
      <c r="N6553" s="165"/>
      <c r="P6553" s="165"/>
      <c r="R6553" s="165"/>
      <c r="T6553" s="165"/>
      <c r="V6553" s="165"/>
      <c r="X6553" s="165"/>
      <c r="Z6553" s="165"/>
      <c r="AB6553" s="165"/>
      <c r="AD6553" s="165"/>
      <c r="AF6553" s="165"/>
      <c r="AH6553" s="165"/>
      <c r="AJ6553" s="165"/>
      <c r="AL6553" s="165"/>
      <c r="AN6553" s="165"/>
      <c r="AP6553" s="165"/>
      <c r="AR6553" s="165"/>
      <c r="AT6553" s="165"/>
      <c r="AV6553" s="165"/>
      <c r="AX6553" s="165"/>
      <c r="AZ6553" s="165"/>
      <c r="BB6553" s="165"/>
    </row>
    <row r="6554" spans="1:54" s="174" customFormat="1" ht="18.399999999999999" customHeight="1" x14ac:dyDescent="0.3">
      <c r="A6554" s="206"/>
      <c r="B6554" s="161"/>
      <c r="C6554" s="64"/>
      <c r="D6554" s="161"/>
      <c r="E6554" s="161"/>
      <c r="H6554" s="165"/>
      <c r="J6554" s="165"/>
      <c r="L6554" s="165"/>
      <c r="N6554" s="165"/>
      <c r="P6554" s="165"/>
      <c r="R6554" s="165"/>
      <c r="T6554" s="165"/>
      <c r="V6554" s="165"/>
      <c r="X6554" s="165"/>
      <c r="Z6554" s="165"/>
      <c r="AB6554" s="165"/>
      <c r="AD6554" s="165"/>
      <c r="AF6554" s="165"/>
      <c r="AH6554" s="165"/>
      <c r="AJ6554" s="165"/>
      <c r="AL6554" s="165"/>
      <c r="AN6554" s="165"/>
      <c r="AP6554" s="165"/>
      <c r="AR6554" s="165"/>
      <c r="AT6554" s="165"/>
      <c r="AV6554" s="165"/>
      <c r="AX6554" s="165"/>
      <c r="AZ6554" s="165"/>
      <c r="BB6554" s="165"/>
    </row>
    <row r="6555" spans="1:54" s="174" customFormat="1" ht="18.399999999999999" customHeight="1" x14ac:dyDescent="0.3">
      <c r="A6555" s="182"/>
      <c r="B6555" s="160"/>
      <c r="C6555" s="64"/>
      <c r="D6555" s="161"/>
      <c r="E6555" s="161"/>
      <c r="J6555" s="165"/>
      <c r="L6555" s="165"/>
      <c r="N6555" s="165"/>
      <c r="P6555" s="165"/>
      <c r="R6555" s="165"/>
      <c r="T6555" s="165"/>
      <c r="V6555" s="165"/>
      <c r="X6555" s="165"/>
      <c r="Z6555" s="165"/>
      <c r="AB6555" s="165"/>
      <c r="AD6555" s="165"/>
      <c r="AF6555" s="165"/>
      <c r="AH6555" s="165"/>
      <c r="AJ6555" s="165"/>
      <c r="AL6555" s="165"/>
      <c r="AN6555" s="165"/>
      <c r="AP6555" s="165"/>
      <c r="AR6555" s="165"/>
      <c r="AT6555" s="165"/>
      <c r="AV6555" s="165"/>
      <c r="AX6555" s="165"/>
      <c r="AZ6555" s="165"/>
      <c r="BB6555" s="165"/>
    </row>
    <row r="6556" spans="1:54" s="174" customFormat="1" ht="18.399999999999999" customHeight="1" x14ac:dyDescent="0.3">
      <c r="A6556" s="182"/>
      <c r="B6556" s="160"/>
      <c r="C6556" s="64"/>
      <c r="D6556" s="161"/>
      <c r="E6556" s="161"/>
      <c r="H6556" s="165"/>
      <c r="J6556" s="165"/>
      <c r="L6556" s="165"/>
      <c r="N6556" s="165"/>
      <c r="P6556" s="165"/>
      <c r="R6556" s="165"/>
      <c r="T6556" s="165"/>
      <c r="V6556" s="165"/>
      <c r="X6556" s="165"/>
      <c r="Z6556" s="165"/>
      <c r="AB6556" s="165"/>
      <c r="AD6556" s="165"/>
      <c r="AF6556" s="165"/>
      <c r="AH6556" s="165"/>
      <c r="AJ6556" s="165"/>
      <c r="AL6556" s="165"/>
      <c r="AN6556" s="165"/>
      <c r="AP6556" s="165"/>
      <c r="AR6556" s="165"/>
      <c r="AT6556" s="165"/>
      <c r="AV6556" s="165"/>
      <c r="AX6556" s="165"/>
      <c r="AZ6556" s="165"/>
      <c r="BB6556" s="165"/>
    </row>
    <row r="6557" spans="1:54" s="174" customFormat="1" ht="18.399999999999999" customHeight="1" x14ac:dyDescent="0.3">
      <c r="A6557" s="182"/>
      <c r="B6557" s="160"/>
      <c r="C6557" s="64"/>
      <c r="D6557" s="161"/>
      <c r="E6557" s="161"/>
      <c r="H6557" s="165"/>
      <c r="J6557" s="165"/>
      <c r="L6557" s="165"/>
      <c r="N6557" s="165"/>
      <c r="P6557" s="165"/>
      <c r="R6557" s="165"/>
      <c r="T6557" s="165"/>
      <c r="V6557" s="165"/>
      <c r="X6557" s="165"/>
      <c r="Z6557" s="165"/>
      <c r="AB6557" s="165"/>
      <c r="AD6557" s="165"/>
      <c r="AF6557" s="165"/>
      <c r="AH6557" s="165"/>
      <c r="AJ6557" s="165"/>
      <c r="AL6557" s="165"/>
      <c r="AN6557" s="165"/>
      <c r="AP6557" s="165"/>
      <c r="AR6557" s="165"/>
      <c r="AT6557" s="165"/>
      <c r="AV6557" s="165"/>
      <c r="AX6557" s="165"/>
      <c r="AZ6557" s="165"/>
      <c r="BB6557" s="165"/>
    </row>
    <row r="6558" spans="1:54" s="174" customFormat="1" ht="18.399999999999999" customHeight="1" x14ac:dyDescent="0.3">
      <c r="A6558" s="206"/>
      <c r="B6558" s="161"/>
      <c r="C6558" s="89"/>
      <c r="D6558" s="177"/>
      <c r="E6558" s="161"/>
      <c r="F6558" s="165"/>
      <c r="H6558" s="165"/>
      <c r="J6558" s="165"/>
      <c r="L6558" s="165"/>
      <c r="N6558" s="165"/>
      <c r="P6558" s="165"/>
      <c r="R6558" s="165"/>
      <c r="T6558" s="165"/>
      <c r="V6558" s="165"/>
      <c r="X6558" s="165"/>
      <c r="Z6558" s="165"/>
      <c r="AB6558" s="165"/>
      <c r="AD6558" s="165"/>
      <c r="AF6558" s="165"/>
      <c r="AH6558" s="165"/>
      <c r="AJ6558" s="165"/>
      <c r="AL6558" s="165"/>
      <c r="AN6558" s="165"/>
      <c r="AP6558" s="165"/>
      <c r="AR6558" s="165"/>
      <c r="AT6558" s="165"/>
      <c r="AV6558" s="165"/>
      <c r="AX6558" s="165"/>
      <c r="AZ6558" s="165"/>
      <c r="BB6558" s="165"/>
    </row>
    <row r="6559" spans="1:54" s="174" customFormat="1" ht="18.399999999999999" customHeight="1" x14ac:dyDescent="0.3">
      <c r="A6559" s="182"/>
      <c r="B6559" s="160"/>
      <c r="C6559" s="64"/>
      <c r="D6559" s="161"/>
      <c r="E6559" s="161"/>
      <c r="F6559" s="165"/>
      <c r="H6559" s="165"/>
      <c r="J6559" s="165"/>
      <c r="L6559" s="165"/>
      <c r="N6559" s="165"/>
      <c r="P6559" s="165"/>
      <c r="R6559" s="165"/>
      <c r="T6559" s="165"/>
      <c r="V6559" s="165"/>
      <c r="X6559" s="165"/>
      <c r="Z6559" s="165"/>
      <c r="AB6559" s="165"/>
      <c r="AD6559" s="165"/>
      <c r="AF6559" s="165"/>
      <c r="AH6559" s="165"/>
      <c r="AJ6559" s="165"/>
      <c r="AL6559" s="165"/>
      <c r="AN6559" s="165"/>
      <c r="AP6559" s="165"/>
      <c r="AR6559" s="165"/>
      <c r="AT6559" s="165"/>
      <c r="AV6559" s="165"/>
      <c r="AX6559" s="165"/>
      <c r="AZ6559" s="165"/>
      <c r="BB6559" s="165"/>
    </row>
    <row r="6560" spans="1:54" s="174" customFormat="1" ht="18.399999999999999" customHeight="1" x14ac:dyDescent="0.3">
      <c r="A6560" s="182"/>
      <c r="B6560" s="160"/>
      <c r="C6560" s="64"/>
      <c r="D6560" s="161"/>
      <c r="E6560" s="161"/>
      <c r="F6560" s="165"/>
      <c r="H6560" s="165"/>
      <c r="J6560" s="165"/>
      <c r="L6560" s="165"/>
      <c r="N6560" s="165"/>
      <c r="P6560" s="165"/>
      <c r="R6560" s="165"/>
      <c r="T6560" s="165"/>
      <c r="V6560" s="165"/>
      <c r="X6560" s="165"/>
      <c r="Z6560" s="165"/>
      <c r="AB6560" s="165"/>
      <c r="AD6560" s="165"/>
      <c r="AF6560" s="165"/>
      <c r="AH6560" s="165"/>
      <c r="AJ6560" s="165"/>
      <c r="AL6560" s="165"/>
      <c r="AN6560" s="165"/>
      <c r="AP6560" s="165"/>
      <c r="AR6560" s="165"/>
      <c r="AT6560" s="165"/>
      <c r="AV6560" s="165"/>
      <c r="AX6560" s="165"/>
      <c r="AZ6560" s="165"/>
      <c r="BB6560" s="165"/>
    </row>
    <row r="6561" spans="1:54" s="174" customFormat="1" ht="18.399999999999999" customHeight="1" x14ac:dyDescent="0.3">
      <c r="A6561" s="206"/>
      <c r="B6561" s="161"/>
      <c r="C6561" s="89"/>
      <c r="D6561" s="177"/>
      <c r="E6561" s="161"/>
      <c r="F6561" s="165"/>
      <c r="H6561" s="165"/>
      <c r="J6561" s="165"/>
      <c r="L6561" s="165"/>
      <c r="N6561" s="165"/>
      <c r="P6561" s="165"/>
      <c r="R6561" s="165"/>
      <c r="T6561" s="165"/>
      <c r="V6561" s="165"/>
      <c r="X6561" s="165"/>
      <c r="Z6561" s="165"/>
      <c r="AB6561" s="165"/>
      <c r="AD6561" s="165"/>
      <c r="AF6561" s="165"/>
      <c r="AH6561" s="165"/>
      <c r="AJ6561" s="165"/>
      <c r="AL6561" s="165"/>
      <c r="AN6561" s="165"/>
      <c r="AP6561" s="165"/>
      <c r="AR6561" s="165"/>
      <c r="AT6561" s="165"/>
      <c r="AV6561" s="165"/>
      <c r="AX6561" s="165"/>
      <c r="AZ6561" s="165"/>
      <c r="BB6561" s="165"/>
    </row>
    <row r="6562" spans="1:54" s="174" customFormat="1" ht="18.399999999999999" customHeight="1" x14ac:dyDescent="0.3">
      <c r="A6562" s="206"/>
      <c r="B6562" s="161"/>
      <c r="C6562" s="89"/>
      <c r="D6562" s="177"/>
      <c r="E6562" s="161"/>
      <c r="F6562" s="165"/>
      <c r="H6562" s="165"/>
      <c r="J6562" s="165"/>
      <c r="L6562" s="165"/>
      <c r="N6562" s="165"/>
      <c r="P6562" s="165"/>
      <c r="R6562" s="165"/>
      <c r="T6562" s="165"/>
      <c r="V6562" s="165"/>
      <c r="X6562" s="165"/>
      <c r="Z6562" s="165"/>
      <c r="AB6562" s="165"/>
      <c r="AD6562" s="165"/>
      <c r="AF6562" s="165"/>
      <c r="AH6562" s="165"/>
      <c r="AJ6562" s="165"/>
      <c r="AL6562" s="165"/>
      <c r="AN6562" s="165"/>
      <c r="AP6562" s="165"/>
      <c r="AR6562" s="165"/>
      <c r="AT6562" s="165"/>
      <c r="AV6562" s="165"/>
      <c r="AX6562" s="165"/>
      <c r="AZ6562" s="165"/>
      <c r="BB6562" s="165"/>
    </row>
    <row r="6563" spans="1:54" s="174" customFormat="1" ht="18.399999999999999" customHeight="1" x14ac:dyDescent="0.3">
      <c r="A6563" s="200"/>
      <c r="B6563" s="173"/>
      <c r="C6563" s="67"/>
      <c r="D6563" s="161"/>
      <c r="E6563" s="161"/>
      <c r="H6563" s="165"/>
      <c r="J6563" s="165"/>
      <c r="L6563" s="165"/>
      <c r="N6563" s="165"/>
      <c r="P6563" s="165"/>
      <c r="R6563" s="165"/>
      <c r="T6563" s="165"/>
      <c r="V6563" s="165"/>
      <c r="X6563" s="165"/>
      <c r="Z6563" s="165"/>
      <c r="AB6563" s="165"/>
      <c r="AD6563" s="165"/>
      <c r="AF6563" s="165"/>
      <c r="AH6563" s="165"/>
      <c r="AJ6563" s="165"/>
      <c r="AL6563" s="165"/>
      <c r="AN6563" s="165"/>
      <c r="AP6563" s="165"/>
      <c r="AR6563" s="165"/>
      <c r="AT6563" s="165"/>
      <c r="AV6563" s="165"/>
      <c r="AX6563" s="165"/>
      <c r="AZ6563" s="165"/>
      <c r="BB6563" s="165"/>
    </row>
    <row r="6564" spans="1:54" s="174" customFormat="1" ht="18.399999999999999" customHeight="1" x14ac:dyDescent="0.3">
      <c r="A6564" s="182"/>
      <c r="B6564" s="160"/>
      <c r="C6564" s="64"/>
      <c r="D6564" s="161"/>
      <c r="E6564" s="161"/>
      <c r="H6564" s="165"/>
      <c r="J6564" s="165"/>
      <c r="L6564" s="165"/>
      <c r="N6564" s="165"/>
      <c r="P6564" s="165"/>
      <c r="R6564" s="165"/>
      <c r="T6564" s="165"/>
      <c r="V6564" s="165"/>
      <c r="X6564" s="165"/>
      <c r="Z6564" s="165"/>
      <c r="AB6564" s="165"/>
      <c r="AD6564" s="165"/>
      <c r="AF6564" s="165"/>
      <c r="AH6564" s="165"/>
      <c r="AJ6564" s="165"/>
      <c r="AL6564" s="165"/>
      <c r="AN6564" s="165"/>
      <c r="AP6564" s="165"/>
      <c r="AR6564" s="165"/>
      <c r="AT6564" s="165"/>
      <c r="AV6564" s="165"/>
      <c r="AX6564" s="165"/>
      <c r="AZ6564" s="165"/>
      <c r="BB6564" s="165"/>
    </row>
    <row r="6565" spans="1:54" s="174" customFormat="1" ht="18.399999999999999" customHeight="1" x14ac:dyDescent="0.3">
      <c r="A6565" s="182"/>
      <c r="B6565" s="160"/>
      <c r="C6565" s="64"/>
      <c r="D6565" s="161"/>
      <c r="E6565" s="161"/>
      <c r="H6565" s="165"/>
      <c r="J6565" s="165"/>
      <c r="L6565" s="165"/>
      <c r="N6565" s="165"/>
      <c r="P6565" s="165"/>
      <c r="R6565" s="165"/>
      <c r="T6565" s="165"/>
      <c r="V6565" s="165"/>
      <c r="X6565" s="165"/>
      <c r="Z6565" s="165"/>
      <c r="AB6565" s="165"/>
      <c r="AD6565" s="165"/>
      <c r="AF6565" s="165"/>
      <c r="AH6565" s="165"/>
      <c r="AJ6565" s="165"/>
      <c r="AL6565" s="165"/>
      <c r="AN6565" s="165"/>
      <c r="AP6565" s="165"/>
      <c r="AR6565" s="165"/>
      <c r="AT6565" s="165"/>
      <c r="AV6565" s="165"/>
      <c r="AX6565" s="165"/>
      <c r="AZ6565" s="165"/>
      <c r="BB6565" s="165"/>
    </row>
    <row r="6566" spans="1:54" s="174" customFormat="1" ht="18.399999999999999" customHeight="1" x14ac:dyDescent="0.3">
      <c r="A6566" s="182"/>
      <c r="B6566" s="160"/>
      <c r="C6566" s="64"/>
      <c r="D6566" s="161"/>
      <c r="E6566" s="161"/>
      <c r="F6566" s="165"/>
      <c r="H6566" s="165"/>
      <c r="J6566" s="165"/>
      <c r="L6566" s="165"/>
      <c r="N6566" s="165"/>
      <c r="P6566" s="165"/>
      <c r="R6566" s="165"/>
      <c r="T6566" s="165"/>
      <c r="V6566" s="165"/>
      <c r="X6566" s="165"/>
      <c r="Z6566" s="165"/>
      <c r="AB6566" s="165"/>
      <c r="AD6566" s="165"/>
      <c r="AF6566" s="165"/>
      <c r="AH6566" s="165"/>
      <c r="AJ6566" s="165"/>
      <c r="AL6566" s="165"/>
      <c r="AN6566" s="165"/>
      <c r="AP6566" s="165"/>
      <c r="AR6566" s="165"/>
      <c r="AT6566" s="165"/>
      <c r="AV6566" s="165"/>
      <c r="AX6566" s="165"/>
      <c r="AZ6566" s="165"/>
      <c r="BB6566" s="165"/>
    </row>
    <row r="6567" spans="1:54" s="174" customFormat="1" ht="18.399999999999999" customHeight="1" x14ac:dyDescent="0.3">
      <c r="A6567" s="182"/>
      <c r="B6567" s="160"/>
      <c r="C6567" s="64"/>
      <c r="D6567" s="161"/>
      <c r="E6567" s="161"/>
      <c r="H6567" s="165"/>
      <c r="J6567" s="165"/>
      <c r="L6567" s="165"/>
      <c r="N6567" s="165"/>
      <c r="P6567" s="165"/>
      <c r="R6567" s="165"/>
      <c r="T6567" s="165"/>
      <c r="V6567" s="165"/>
      <c r="X6567" s="165"/>
      <c r="Z6567" s="165"/>
      <c r="AB6567" s="165"/>
      <c r="AD6567" s="165"/>
      <c r="AF6567" s="165"/>
      <c r="AH6567" s="165"/>
      <c r="AJ6567" s="165"/>
      <c r="AL6567" s="165"/>
      <c r="AN6567" s="165"/>
      <c r="AP6567" s="165"/>
      <c r="AR6567" s="165"/>
      <c r="AT6567" s="165"/>
      <c r="AV6567" s="165"/>
      <c r="AX6567" s="165"/>
      <c r="AZ6567" s="165"/>
      <c r="BB6567" s="165"/>
    </row>
    <row r="6568" spans="1:54" s="174" customFormat="1" ht="18.399999999999999" customHeight="1" x14ac:dyDescent="0.3">
      <c r="A6568" s="206"/>
      <c r="B6568" s="161"/>
      <c r="C6568" s="64"/>
      <c r="D6568" s="161"/>
      <c r="E6568" s="161"/>
      <c r="H6568" s="165"/>
      <c r="J6568" s="165"/>
      <c r="L6568" s="165"/>
      <c r="N6568" s="165"/>
      <c r="P6568" s="165"/>
      <c r="R6568" s="165"/>
      <c r="T6568" s="165"/>
      <c r="V6568" s="165"/>
      <c r="X6568" s="165"/>
      <c r="Z6568" s="165"/>
      <c r="AB6568" s="165"/>
      <c r="AD6568" s="165"/>
      <c r="AF6568" s="165"/>
      <c r="AH6568" s="165"/>
      <c r="AJ6568" s="165"/>
      <c r="AL6568" s="165"/>
      <c r="AN6568" s="165"/>
      <c r="AP6568" s="165"/>
      <c r="AR6568" s="165"/>
      <c r="AT6568" s="165"/>
      <c r="AV6568" s="165"/>
      <c r="AX6568" s="165"/>
      <c r="AZ6568" s="165"/>
      <c r="BB6568" s="165"/>
    </row>
    <row r="6569" spans="1:54" s="174" customFormat="1" ht="18.399999999999999" customHeight="1" x14ac:dyDescent="0.3">
      <c r="A6569" s="182"/>
      <c r="B6569" s="160"/>
      <c r="C6569" s="64"/>
      <c r="D6569" s="161"/>
      <c r="E6569" s="161"/>
      <c r="H6569" s="164"/>
      <c r="J6569" s="164"/>
      <c r="L6569" s="164"/>
      <c r="N6569" s="164"/>
      <c r="P6569" s="164"/>
      <c r="R6569" s="164"/>
      <c r="T6569" s="164"/>
      <c r="V6569" s="164"/>
      <c r="X6569" s="164"/>
      <c r="Z6569" s="164"/>
      <c r="AB6569" s="164"/>
      <c r="AD6569" s="164"/>
      <c r="AF6569" s="164"/>
      <c r="AH6569" s="164"/>
      <c r="AJ6569" s="164"/>
      <c r="AL6569" s="164"/>
      <c r="AN6569" s="164"/>
      <c r="AP6569" s="164"/>
      <c r="AR6569" s="164"/>
      <c r="AT6569" s="164"/>
      <c r="AV6569" s="164"/>
      <c r="AX6569" s="164"/>
      <c r="AZ6569" s="164"/>
      <c r="BB6569" s="164"/>
    </row>
    <row r="6570" spans="1:54" s="174" customFormat="1" ht="18.399999999999999" customHeight="1" x14ac:dyDescent="0.3">
      <c r="A6570" s="182"/>
      <c r="B6570" s="160"/>
      <c r="C6570" s="64"/>
      <c r="D6570" s="161"/>
      <c r="E6570" s="161"/>
      <c r="H6570" s="164"/>
      <c r="J6570" s="164"/>
      <c r="L6570" s="164"/>
      <c r="N6570" s="164"/>
      <c r="P6570" s="164"/>
      <c r="R6570" s="164"/>
      <c r="T6570" s="164"/>
      <c r="V6570" s="164"/>
      <c r="X6570" s="164"/>
      <c r="Z6570" s="164"/>
      <c r="AB6570" s="164"/>
      <c r="AD6570" s="164"/>
      <c r="AF6570" s="164"/>
      <c r="AH6570" s="164"/>
      <c r="AJ6570" s="164"/>
      <c r="AL6570" s="164"/>
      <c r="AN6570" s="164"/>
      <c r="AP6570" s="164"/>
      <c r="AR6570" s="164"/>
      <c r="AT6570" s="164"/>
      <c r="AV6570" s="164"/>
      <c r="AX6570" s="164"/>
      <c r="AZ6570" s="164"/>
      <c r="BB6570" s="164"/>
    </row>
    <row r="6571" spans="1:54" s="174" customFormat="1" ht="18.399999999999999" customHeight="1" x14ac:dyDescent="0.3">
      <c r="A6571" s="206"/>
      <c r="B6571" s="161"/>
      <c r="C6571" s="64"/>
      <c r="D6571" s="161"/>
      <c r="E6571" s="161"/>
      <c r="H6571" s="165"/>
      <c r="J6571" s="165"/>
      <c r="L6571" s="165"/>
      <c r="N6571" s="165"/>
      <c r="P6571" s="165"/>
      <c r="R6571" s="165"/>
      <c r="T6571" s="165"/>
      <c r="V6571" s="165"/>
      <c r="X6571" s="165"/>
      <c r="Z6571" s="165"/>
      <c r="AB6571" s="165"/>
      <c r="AD6571" s="165"/>
      <c r="AF6571" s="165"/>
      <c r="AH6571" s="165"/>
      <c r="AJ6571" s="165"/>
      <c r="AL6571" s="165"/>
      <c r="AN6571" s="165"/>
      <c r="AP6571" s="165"/>
      <c r="AR6571" s="165"/>
      <c r="AT6571" s="165"/>
      <c r="AV6571" s="165"/>
      <c r="AX6571" s="165"/>
      <c r="AZ6571" s="165"/>
      <c r="BB6571" s="165"/>
    </row>
    <row r="6572" spans="1:54" s="174" customFormat="1" ht="18.399999999999999" customHeight="1" x14ac:dyDescent="0.3">
      <c r="A6572" s="182"/>
      <c r="B6572" s="160"/>
      <c r="C6572" s="64"/>
      <c r="D6572" s="161"/>
      <c r="E6572" s="161"/>
      <c r="H6572" s="178"/>
      <c r="J6572" s="178"/>
      <c r="L6572" s="178"/>
      <c r="N6572" s="178"/>
      <c r="P6572" s="178"/>
      <c r="R6572" s="178"/>
      <c r="T6572" s="178"/>
      <c r="V6572" s="178"/>
      <c r="X6572" s="178"/>
      <c r="Z6572" s="178"/>
      <c r="AB6572" s="178"/>
      <c r="AD6572" s="178"/>
      <c r="AF6572" s="178"/>
      <c r="AH6572" s="178"/>
      <c r="AJ6572" s="178"/>
      <c r="AL6572" s="178"/>
      <c r="AN6572" s="178"/>
      <c r="AP6572" s="178"/>
      <c r="AR6572" s="178"/>
      <c r="AT6572" s="178"/>
      <c r="AV6572" s="178"/>
      <c r="AX6572" s="178"/>
      <c r="AZ6572" s="178"/>
      <c r="BB6572" s="178"/>
    </row>
    <row r="6573" spans="1:54" s="174" customFormat="1" ht="18.399999999999999" customHeight="1" x14ac:dyDescent="0.3">
      <c r="A6573" s="182"/>
      <c r="B6573" s="160"/>
      <c r="C6573" s="64"/>
      <c r="D6573" s="161"/>
      <c r="E6573" s="161"/>
      <c r="H6573" s="178"/>
      <c r="J6573" s="178"/>
      <c r="L6573" s="178"/>
      <c r="N6573" s="178"/>
      <c r="P6573" s="178"/>
      <c r="R6573" s="178"/>
      <c r="T6573" s="178"/>
      <c r="V6573" s="178"/>
      <c r="X6573" s="178"/>
      <c r="Z6573" s="178"/>
      <c r="AB6573" s="178"/>
      <c r="AD6573" s="178"/>
      <c r="AF6573" s="178"/>
      <c r="AH6573" s="178"/>
      <c r="AJ6573" s="178"/>
      <c r="AL6573" s="178"/>
      <c r="AN6573" s="178"/>
      <c r="AP6573" s="178"/>
      <c r="AR6573" s="178"/>
      <c r="AT6573" s="178"/>
      <c r="AV6573" s="178"/>
      <c r="AX6573" s="178"/>
      <c r="AZ6573" s="178"/>
      <c r="BB6573" s="178"/>
    </row>
    <row r="6574" spans="1:54" s="174" customFormat="1" ht="18.399999999999999" customHeight="1" x14ac:dyDescent="0.3">
      <c r="A6574" s="206"/>
      <c r="B6574" s="161"/>
      <c r="C6574" s="89"/>
      <c r="D6574" s="177"/>
      <c r="E6574" s="161"/>
      <c r="H6574" s="165"/>
      <c r="J6574" s="165"/>
      <c r="L6574" s="165"/>
      <c r="N6574" s="165"/>
      <c r="P6574" s="165"/>
      <c r="R6574" s="165"/>
      <c r="T6574" s="165"/>
      <c r="V6574" s="165"/>
      <c r="X6574" s="165"/>
      <c r="Z6574" s="165"/>
      <c r="AB6574" s="165"/>
      <c r="AD6574" s="165"/>
      <c r="AF6574" s="165"/>
      <c r="AH6574" s="165"/>
      <c r="AJ6574" s="165"/>
      <c r="AL6574" s="165"/>
      <c r="AN6574" s="165"/>
      <c r="AP6574" s="165"/>
      <c r="AR6574" s="165"/>
      <c r="AT6574" s="165"/>
      <c r="AV6574" s="165"/>
      <c r="AX6574" s="165"/>
      <c r="AZ6574" s="165"/>
      <c r="BB6574" s="165"/>
    </row>
    <row r="6575" spans="1:54" s="174" customFormat="1" ht="18.399999999999999" customHeight="1" x14ac:dyDescent="0.3">
      <c r="A6575" s="206"/>
      <c r="B6575" s="161"/>
      <c r="C6575" s="64"/>
      <c r="D6575" s="161"/>
      <c r="E6575" s="161"/>
      <c r="J6575" s="165"/>
      <c r="L6575" s="165"/>
      <c r="N6575" s="165"/>
      <c r="P6575" s="165"/>
      <c r="R6575" s="165"/>
      <c r="T6575" s="165"/>
      <c r="V6575" s="165"/>
      <c r="X6575" s="165"/>
      <c r="Z6575" s="165"/>
      <c r="AB6575" s="165"/>
      <c r="AD6575" s="165"/>
      <c r="AF6575" s="165"/>
      <c r="AH6575" s="165"/>
      <c r="AJ6575" s="165"/>
      <c r="AL6575" s="165"/>
      <c r="AN6575" s="165"/>
      <c r="AP6575" s="165"/>
      <c r="AR6575" s="165"/>
      <c r="AT6575" s="165"/>
      <c r="AV6575" s="165"/>
      <c r="AX6575" s="165"/>
      <c r="AZ6575" s="165"/>
      <c r="BB6575" s="165"/>
    </row>
    <row r="6576" spans="1:54" s="174" customFormat="1" ht="18.399999999999999" customHeight="1" x14ac:dyDescent="0.3">
      <c r="A6576" s="206"/>
      <c r="B6576" s="161"/>
      <c r="C6576" s="163"/>
      <c r="D6576" s="161"/>
      <c r="E6576" s="161"/>
      <c r="H6576" s="165"/>
      <c r="J6576" s="165"/>
      <c r="L6576" s="165"/>
      <c r="N6576" s="165"/>
      <c r="P6576" s="165"/>
      <c r="R6576" s="165"/>
      <c r="T6576" s="165"/>
      <c r="V6576" s="165"/>
      <c r="X6576" s="165"/>
      <c r="Z6576" s="165"/>
      <c r="AB6576" s="165"/>
      <c r="AD6576" s="165"/>
      <c r="AF6576" s="165"/>
      <c r="AH6576" s="165"/>
      <c r="AJ6576" s="165"/>
      <c r="AL6576" s="165"/>
      <c r="AN6576" s="165"/>
      <c r="AP6576" s="165"/>
      <c r="AR6576" s="165"/>
      <c r="AT6576" s="165"/>
      <c r="AV6576" s="165"/>
      <c r="AX6576" s="165"/>
      <c r="AZ6576" s="165"/>
      <c r="BB6576" s="165"/>
    </row>
    <row r="6577" spans="1:54" s="174" customFormat="1" ht="18.399999999999999" customHeight="1" x14ac:dyDescent="0.3">
      <c r="A6577" s="182"/>
      <c r="B6577" s="160"/>
      <c r="C6577" s="64"/>
      <c r="D6577" s="161"/>
      <c r="E6577" s="161"/>
      <c r="H6577" s="165"/>
      <c r="J6577" s="165"/>
      <c r="L6577" s="165"/>
      <c r="N6577" s="165"/>
      <c r="P6577" s="165"/>
      <c r="R6577" s="165"/>
      <c r="T6577" s="165"/>
      <c r="V6577" s="165"/>
      <c r="X6577" s="165"/>
      <c r="Z6577" s="165"/>
      <c r="AB6577" s="165"/>
      <c r="AD6577" s="165"/>
      <c r="AF6577" s="165"/>
      <c r="AH6577" s="165"/>
      <c r="AJ6577" s="165"/>
      <c r="AL6577" s="165"/>
      <c r="AN6577" s="165"/>
      <c r="AP6577" s="165"/>
      <c r="AR6577" s="165"/>
      <c r="AT6577" s="165"/>
      <c r="AV6577" s="165"/>
      <c r="AX6577" s="165"/>
      <c r="AZ6577" s="165"/>
      <c r="BB6577" s="165"/>
    </row>
    <row r="6578" spans="1:54" s="174" customFormat="1" ht="18.399999999999999" customHeight="1" x14ac:dyDescent="0.3">
      <c r="A6578" s="182"/>
      <c r="B6578" s="160"/>
      <c r="C6578" s="64"/>
      <c r="D6578" s="161"/>
      <c r="E6578" s="161"/>
      <c r="H6578" s="165"/>
      <c r="J6578" s="165"/>
      <c r="L6578" s="165"/>
      <c r="N6578" s="165"/>
      <c r="P6578" s="165"/>
      <c r="R6578" s="165"/>
      <c r="T6578" s="165"/>
      <c r="V6578" s="165"/>
      <c r="X6578" s="165"/>
      <c r="Z6578" s="165"/>
      <c r="AB6578" s="165"/>
      <c r="AD6578" s="165"/>
      <c r="AF6578" s="165"/>
      <c r="AH6578" s="165"/>
      <c r="AJ6578" s="165"/>
      <c r="AL6578" s="165"/>
      <c r="AN6578" s="165"/>
      <c r="AP6578" s="165"/>
      <c r="AR6578" s="165"/>
      <c r="AT6578" s="165"/>
      <c r="AV6578" s="165"/>
      <c r="AX6578" s="165"/>
      <c r="AZ6578" s="165"/>
      <c r="BB6578" s="165"/>
    </row>
    <row r="6579" spans="1:54" s="174" customFormat="1" ht="18.399999999999999" customHeight="1" x14ac:dyDescent="0.3">
      <c r="A6579" s="200"/>
      <c r="B6579" s="173"/>
      <c r="C6579" s="67"/>
      <c r="D6579" s="161"/>
      <c r="E6579" s="161"/>
      <c r="H6579" s="165"/>
      <c r="J6579" s="165"/>
      <c r="L6579" s="165"/>
      <c r="N6579" s="165"/>
      <c r="P6579" s="165"/>
      <c r="R6579" s="165"/>
      <c r="T6579" s="165"/>
      <c r="V6579" s="165"/>
      <c r="X6579" s="165"/>
      <c r="Z6579" s="165"/>
      <c r="AB6579" s="165"/>
      <c r="AD6579" s="165"/>
      <c r="AF6579" s="165"/>
      <c r="AH6579" s="165"/>
      <c r="AJ6579" s="165"/>
      <c r="AL6579" s="165"/>
      <c r="AN6579" s="165"/>
      <c r="AP6579" s="165"/>
      <c r="AR6579" s="165"/>
      <c r="AT6579" s="165"/>
      <c r="AV6579" s="165"/>
      <c r="AX6579" s="165"/>
      <c r="AZ6579" s="165"/>
      <c r="BB6579" s="165"/>
    </row>
    <row r="6580" spans="1:54" s="174" customFormat="1" ht="18.399999999999999" customHeight="1" x14ac:dyDescent="0.3">
      <c r="A6580" s="182"/>
      <c r="B6580" s="160"/>
      <c r="C6580" s="64"/>
      <c r="D6580" s="161"/>
      <c r="E6580" s="161"/>
      <c r="F6580" s="165"/>
      <c r="H6580" s="165"/>
      <c r="J6580" s="165"/>
      <c r="L6580" s="165"/>
      <c r="N6580" s="165"/>
      <c r="P6580" s="165"/>
      <c r="R6580" s="165"/>
      <c r="T6580" s="165"/>
      <c r="V6580" s="165"/>
      <c r="X6580" s="165"/>
      <c r="Z6580" s="165"/>
      <c r="AB6580" s="165"/>
      <c r="AD6580" s="165"/>
      <c r="AF6580" s="165"/>
      <c r="AH6580" s="165"/>
      <c r="AJ6580" s="165"/>
      <c r="AL6580" s="165"/>
      <c r="AN6580" s="165"/>
      <c r="AP6580" s="165"/>
      <c r="AR6580" s="165"/>
      <c r="AT6580" s="165"/>
      <c r="AV6580" s="165"/>
      <c r="AX6580" s="165"/>
      <c r="AZ6580" s="165"/>
      <c r="BB6580" s="165"/>
    </row>
    <row r="6581" spans="1:54" s="174" customFormat="1" ht="18.399999999999999" customHeight="1" x14ac:dyDescent="0.3">
      <c r="A6581" s="182"/>
      <c r="B6581" s="160"/>
      <c r="C6581" s="64"/>
      <c r="D6581" s="161"/>
      <c r="E6581" s="161"/>
      <c r="H6581" s="178"/>
      <c r="J6581" s="165"/>
      <c r="L6581" s="165"/>
      <c r="N6581" s="165"/>
      <c r="P6581" s="165"/>
      <c r="R6581" s="165"/>
      <c r="T6581" s="165"/>
      <c r="V6581" s="165"/>
      <c r="X6581" s="165"/>
      <c r="Z6581" s="165"/>
      <c r="AB6581" s="165"/>
      <c r="AD6581" s="165"/>
      <c r="AF6581" s="165"/>
      <c r="AH6581" s="165"/>
      <c r="AJ6581" s="165"/>
      <c r="AL6581" s="165"/>
      <c r="AN6581" s="165"/>
      <c r="AP6581" s="165"/>
      <c r="AR6581" s="165"/>
      <c r="AT6581" s="165"/>
      <c r="AV6581" s="165"/>
      <c r="AX6581" s="165"/>
      <c r="AZ6581" s="165"/>
      <c r="BB6581" s="165"/>
    </row>
    <row r="6582" spans="1:54" s="174" customFormat="1" ht="18.399999999999999" customHeight="1" x14ac:dyDescent="0.3">
      <c r="A6582" s="182"/>
      <c r="B6582" s="160"/>
      <c r="C6582" s="64"/>
      <c r="D6582" s="161"/>
      <c r="E6582" s="161"/>
      <c r="H6582" s="165"/>
      <c r="J6582" s="165"/>
      <c r="L6582" s="165"/>
      <c r="N6582" s="165"/>
      <c r="P6582" s="165"/>
      <c r="R6582" s="165"/>
      <c r="T6582" s="165"/>
      <c r="V6582" s="165"/>
      <c r="X6582" s="165"/>
      <c r="Z6582" s="165"/>
      <c r="AB6582" s="165"/>
      <c r="AD6582" s="165"/>
      <c r="AF6582" s="165"/>
      <c r="AH6582" s="165"/>
      <c r="AJ6582" s="165"/>
      <c r="AL6582" s="165"/>
      <c r="AN6582" s="165"/>
      <c r="AP6582" s="165"/>
      <c r="AR6582" s="165"/>
      <c r="AT6582" s="165"/>
      <c r="AV6582" s="165"/>
      <c r="AX6582" s="165"/>
      <c r="AZ6582" s="165"/>
      <c r="BB6582" s="165"/>
    </row>
    <row r="6583" spans="1:54" s="174" customFormat="1" ht="18.399999999999999" customHeight="1" x14ac:dyDescent="0.3">
      <c r="A6583" s="182"/>
      <c r="B6583" s="160"/>
      <c r="C6583" s="64"/>
      <c r="D6583" s="161"/>
      <c r="E6583" s="161"/>
      <c r="F6583" s="165"/>
      <c r="H6583" s="165"/>
      <c r="J6583" s="165"/>
      <c r="L6583" s="165"/>
      <c r="N6583" s="165"/>
      <c r="P6583" s="165"/>
      <c r="R6583" s="165"/>
      <c r="T6583" s="165"/>
      <c r="V6583" s="165"/>
      <c r="X6583" s="165"/>
      <c r="Z6583" s="165"/>
      <c r="AB6583" s="165"/>
      <c r="AD6583" s="165"/>
      <c r="AF6583" s="165"/>
      <c r="AH6583" s="165"/>
      <c r="AJ6583" s="165"/>
      <c r="AL6583" s="165"/>
      <c r="AN6583" s="165"/>
      <c r="AP6583" s="165"/>
      <c r="AR6583" s="165"/>
      <c r="AT6583" s="165"/>
      <c r="AV6583" s="165"/>
      <c r="AX6583" s="165"/>
      <c r="AZ6583" s="165"/>
      <c r="BB6583" s="165"/>
    </row>
    <row r="6584" spans="1:54" s="174" customFormat="1" ht="18.399999999999999" customHeight="1" x14ac:dyDescent="0.3">
      <c r="A6584" s="182"/>
      <c r="B6584" s="160"/>
      <c r="C6584" s="64"/>
      <c r="D6584" s="161"/>
      <c r="E6584" s="161"/>
      <c r="H6584" s="165"/>
      <c r="J6584" s="165"/>
      <c r="L6584" s="165"/>
      <c r="N6584" s="165"/>
      <c r="P6584" s="165"/>
      <c r="R6584" s="165"/>
      <c r="T6584" s="165"/>
      <c r="V6584" s="165"/>
      <c r="X6584" s="165"/>
      <c r="Z6584" s="165"/>
      <c r="AB6584" s="165"/>
      <c r="AD6584" s="165"/>
      <c r="AF6584" s="165"/>
      <c r="AH6584" s="165"/>
      <c r="AJ6584" s="165"/>
      <c r="AL6584" s="165"/>
      <c r="AN6584" s="165"/>
      <c r="AP6584" s="165"/>
      <c r="AR6584" s="165"/>
      <c r="AT6584" s="165"/>
      <c r="AV6584" s="165"/>
      <c r="AX6584" s="165"/>
      <c r="AZ6584" s="165"/>
      <c r="BB6584" s="165"/>
    </row>
    <row r="6585" spans="1:54" s="174" customFormat="1" ht="18.399999999999999" customHeight="1" x14ac:dyDescent="0.3">
      <c r="A6585" s="182"/>
      <c r="B6585" s="160"/>
      <c r="C6585" s="64"/>
      <c r="D6585" s="161"/>
      <c r="E6585" s="161"/>
      <c r="H6585" s="165"/>
      <c r="J6585" s="165"/>
      <c r="L6585" s="165"/>
      <c r="N6585" s="165"/>
      <c r="P6585" s="165"/>
      <c r="R6585" s="165"/>
      <c r="T6585" s="165"/>
      <c r="V6585" s="165"/>
      <c r="X6585" s="165"/>
      <c r="Z6585" s="165"/>
      <c r="AB6585" s="165"/>
      <c r="AD6585" s="165"/>
      <c r="AF6585" s="165"/>
      <c r="AH6585" s="165"/>
      <c r="AJ6585" s="165"/>
      <c r="AL6585" s="165"/>
      <c r="AN6585" s="165"/>
      <c r="AP6585" s="165"/>
      <c r="AR6585" s="165"/>
      <c r="AT6585" s="165"/>
      <c r="AV6585" s="165"/>
      <c r="AX6585" s="165"/>
      <c r="AZ6585" s="165"/>
      <c r="BB6585" s="165"/>
    </row>
    <row r="6586" spans="1:54" s="174" customFormat="1" ht="18.399999999999999" customHeight="1" x14ac:dyDescent="0.3">
      <c r="A6586" s="207"/>
      <c r="B6586" s="173"/>
      <c r="C6586" s="80"/>
      <c r="D6586" s="161"/>
      <c r="E6586" s="161"/>
      <c r="H6586" s="165"/>
      <c r="J6586" s="165"/>
      <c r="L6586" s="165"/>
      <c r="N6586" s="165"/>
      <c r="P6586" s="165"/>
      <c r="R6586" s="165"/>
      <c r="T6586" s="165"/>
      <c r="V6586" s="165"/>
      <c r="X6586" s="165"/>
      <c r="Z6586" s="165"/>
      <c r="AB6586" s="165"/>
      <c r="AD6586" s="165"/>
      <c r="AF6586" s="165"/>
      <c r="AH6586" s="165"/>
      <c r="AJ6586" s="165"/>
      <c r="AL6586" s="165"/>
      <c r="AN6586" s="165"/>
      <c r="AP6586" s="165"/>
      <c r="AR6586" s="165"/>
      <c r="AT6586" s="165"/>
      <c r="AV6586" s="165"/>
      <c r="AX6586" s="165"/>
      <c r="AZ6586" s="165"/>
      <c r="BB6586" s="165"/>
    </row>
    <row r="6587" spans="1:54" s="174" customFormat="1" ht="18.399999999999999" customHeight="1" x14ac:dyDescent="0.3">
      <c r="A6587" s="182"/>
      <c r="B6587" s="160"/>
      <c r="C6587" s="64"/>
      <c r="D6587" s="161"/>
      <c r="E6587" s="161"/>
      <c r="F6587" s="165"/>
      <c r="H6587" s="165"/>
      <c r="J6587" s="165"/>
      <c r="L6587" s="165"/>
      <c r="N6587" s="165"/>
      <c r="P6587" s="165"/>
      <c r="R6587" s="165"/>
      <c r="T6587" s="165"/>
      <c r="V6587" s="165"/>
      <c r="X6587" s="165"/>
      <c r="Z6587" s="165"/>
      <c r="AB6587" s="165"/>
      <c r="AD6587" s="165"/>
      <c r="AF6587" s="165"/>
      <c r="AH6587" s="165"/>
      <c r="AJ6587" s="165"/>
      <c r="AL6587" s="165"/>
      <c r="AN6587" s="165"/>
      <c r="AP6587" s="165"/>
      <c r="AR6587" s="165"/>
      <c r="AT6587" s="165"/>
      <c r="AV6587" s="165"/>
      <c r="AX6587" s="165"/>
      <c r="AZ6587" s="165"/>
      <c r="BB6587" s="165"/>
    </row>
    <row r="6588" spans="1:54" s="174" customFormat="1" ht="18.399999999999999" customHeight="1" x14ac:dyDescent="0.3">
      <c r="A6588" s="206"/>
      <c r="B6588" s="161"/>
      <c r="C6588" s="89"/>
      <c r="D6588" s="177"/>
      <c r="E6588" s="161"/>
      <c r="F6588" s="165"/>
      <c r="H6588" s="165"/>
      <c r="J6588" s="165"/>
      <c r="L6588" s="165"/>
      <c r="N6588" s="165"/>
      <c r="P6588" s="165"/>
      <c r="R6588" s="165"/>
      <c r="T6588" s="165"/>
      <c r="V6588" s="165"/>
      <c r="X6588" s="165"/>
      <c r="Z6588" s="165"/>
      <c r="AB6588" s="165"/>
      <c r="AD6588" s="165"/>
      <c r="AF6588" s="165"/>
      <c r="AH6588" s="165"/>
      <c r="AJ6588" s="165"/>
      <c r="AL6588" s="165"/>
      <c r="AN6588" s="165"/>
      <c r="AP6588" s="165"/>
      <c r="AR6588" s="165"/>
      <c r="AT6588" s="165"/>
      <c r="AV6588" s="165"/>
      <c r="AX6588" s="165"/>
      <c r="AZ6588" s="165"/>
      <c r="BB6588" s="165"/>
    </row>
    <row r="6589" spans="1:54" s="174" customFormat="1" ht="18.399999999999999" customHeight="1" x14ac:dyDescent="0.3">
      <c r="A6589" s="206"/>
      <c r="B6589" s="161"/>
      <c r="C6589" s="64"/>
      <c r="D6589" s="177"/>
      <c r="E6589" s="161"/>
      <c r="H6589" s="165"/>
      <c r="J6589" s="165"/>
      <c r="L6589" s="165"/>
      <c r="N6589" s="165"/>
      <c r="P6589" s="165"/>
      <c r="R6589" s="165"/>
      <c r="T6589" s="165"/>
      <c r="V6589" s="165"/>
      <c r="X6589" s="165"/>
      <c r="Z6589" s="165"/>
      <c r="AB6589" s="165"/>
      <c r="AD6589" s="165"/>
      <c r="AF6589" s="165"/>
      <c r="AH6589" s="165"/>
      <c r="AJ6589" s="165"/>
      <c r="AL6589" s="165"/>
      <c r="AN6589" s="165"/>
      <c r="AP6589" s="165"/>
      <c r="AR6589" s="165"/>
      <c r="AT6589" s="165"/>
      <c r="AV6589" s="165"/>
      <c r="AX6589" s="165"/>
      <c r="AZ6589" s="165"/>
      <c r="BB6589" s="165"/>
    </row>
    <row r="6590" spans="1:54" s="174" customFormat="1" ht="18.399999999999999" customHeight="1" x14ac:dyDescent="0.3">
      <c r="A6590" s="182"/>
      <c r="B6590" s="160"/>
      <c r="C6590" s="64"/>
      <c r="D6590" s="161"/>
      <c r="E6590" s="161"/>
      <c r="J6590" s="165"/>
      <c r="L6590" s="165"/>
      <c r="N6590" s="165"/>
      <c r="P6590" s="165"/>
      <c r="R6590" s="165"/>
      <c r="T6590" s="165"/>
      <c r="V6590" s="165"/>
      <c r="X6590" s="165"/>
      <c r="Z6590" s="165"/>
      <c r="AB6590" s="165"/>
      <c r="AD6590" s="165"/>
      <c r="AF6590" s="165"/>
      <c r="AH6590" s="165"/>
      <c r="AJ6590" s="165"/>
      <c r="AL6590" s="165"/>
      <c r="AN6590" s="165"/>
      <c r="AP6590" s="165"/>
      <c r="AR6590" s="165"/>
      <c r="AT6590" s="165"/>
      <c r="AV6590" s="165"/>
      <c r="AX6590" s="165"/>
      <c r="AZ6590" s="165"/>
      <c r="BB6590" s="165"/>
    </row>
    <row r="6591" spans="1:54" s="174" customFormat="1" ht="18.399999999999999" customHeight="1" x14ac:dyDescent="0.3">
      <c r="A6591" s="182"/>
      <c r="B6591" s="160"/>
      <c r="C6591" s="64"/>
      <c r="D6591" s="161"/>
      <c r="E6591" s="161"/>
      <c r="J6591" s="165"/>
      <c r="L6591" s="165"/>
      <c r="N6591" s="165"/>
      <c r="P6591" s="165"/>
      <c r="R6591" s="165"/>
      <c r="T6591" s="165"/>
      <c r="V6591" s="165"/>
      <c r="X6591" s="165"/>
      <c r="Z6591" s="165"/>
      <c r="AB6591" s="165"/>
      <c r="AD6591" s="165"/>
      <c r="AF6591" s="165"/>
      <c r="AH6591" s="165"/>
      <c r="AJ6591" s="165"/>
      <c r="AL6591" s="165"/>
      <c r="AN6591" s="165"/>
      <c r="AP6591" s="165"/>
      <c r="AR6591" s="165"/>
      <c r="AT6591" s="165"/>
      <c r="AV6591" s="165"/>
      <c r="AX6591" s="165"/>
      <c r="AZ6591" s="165"/>
      <c r="BB6591" s="165"/>
    </row>
    <row r="6592" spans="1:54" s="174" customFormat="1" ht="18.399999999999999" customHeight="1" x14ac:dyDescent="0.3">
      <c r="A6592" s="182"/>
      <c r="B6592" s="160"/>
      <c r="C6592" s="64"/>
      <c r="D6592" s="161"/>
      <c r="E6592" s="161"/>
      <c r="H6592" s="178"/>
      <c r="J6592" s="178"/>
      <c r="L6592" s="178"/>
      <c r="N6592" s="178"/>
      <c r="P6592" s="178"/>
      <c r="R6592" s="178"/>
      <c r="T6592" s="178"/>
      <c r="V6592" s="178"/>
      <c r="X6592" s="178"/>
      <c r="Z6592" s="178"/>
      <c r="AB6592" s="178"/>
      <c r="AD6592" s="178"/>
      <c r="AF6592" s="178"/>
      <c r="AH6592" s="178"/>
      <c r="AJ6592" s="178"/>
      <c r="AL6592" s="178"/>
      <c r="AN6592" s="178"/>
      <c r="AP6592" s="178"/>
      <c r="AR6592" s="178"/>
      <c r="AT6592" s="178"/>
      <c r="AV6592" s="178"/>
      <c r="AX6592" s="178"/>
      <c r="AZ6592" s="178"/>
      <c r="BB6592" s="178"/>
    </row>
    <row r="6593" spans="1:54" s="174" customFormat="1" ht="18.399999999999999" customHeight="1" x14ac:dyDescent="0.3">
      <c r="A6593" s="182"/>
      <c r="B6593" s="160"/>
      <c r="C6593" s="64"/>
      <c r="D6593" s="161"/>
      <c r="E6593" s="161"/>
      <c r="H6593" s="178"/>
      <c r="J6593" s="178"/>
      <c r="L6593" s="178"/>
      <c r="N6593" s="178"/>
      <c r="P6593" s="178"/>
      <c r="R6593" s="178"/>
      <c r="T6593" s="178"/>
      <c r="V6593" s="178"/>
      <c r="X6593" s="178"/>
      <c r="Z6593" s="178"/>
      <c r="AB6593" s="178"/>
      <c r="AD6593" s="178"/>
      <c r="AF6593" s="178"/>
      <c r="AH6593" s="178"/>
      <c r="AJ6593" s="178"/>
      <c r="AL6593" s="178"/>
      <c r="AN6593" s="178"/>
      <c r="AP6593" s="178"/>
      <c r="AR6593" s="178"/>
      <c r="AT6593" s="178"/>
      <c r="AV6593" s="178"/>
      <c r="AX6593" s="178"/>
      <c r="AZ6593" s="178"/>
      <c r="BB6593" s="178"/>
    </row>
    <row r="6594" spans="1:54" s="174" customFormat="1" ht="18.399999999999999" customHeight="1" x14ac:dyDescent="0.3">
      <c r="A6594" s="182"/>
      <c r="B6594" s="160"/>
      <c r="C6594" s="64"/>
      <c r="D6594" s="161"/>
      <c r="E6594" s="161"/>
      <c r="H6594" s="165"/>
      <c r="J6594" s="165"/>
      <c r="L6594" s="165"/>
      <c r="N6594" s="165"/>
      <c r="P6594" s="165"/>
      <c r="R6594" s="165"/>
      <c r="T6594" s="165"/>
      <c r="V6594" s="165"/>
      <c r="X6594" s="165"/>
      <c r="Z6594" s="165"/>
      <c r="AB6594" s="165"/>
      <c r="AD6594" s="165"/>
      <c r="AF6594" s="165"/>
      <c r="AH6594" s="165"/>
      <c r="AJ6594" s="165"/>
      <c r="AL6594" s="165"/>
      <c r="AN6594" s="165"/>
      <c r="AP6594" s="165"/>
      <c r="AR6594" s="165"/>
      <c r="AT6594" s="165"/>
      <c r="AV6594" s="165"/>
      <c r="AX6594" s="165"/>
      <c r="AZ6594" s="165"/>
      <c r="BB6594" s="165"/>
    </row>
    <row r="6595" spans="1:54" s="174" customFormat="1" ht="18.399999999999999" customHeight="1" x14ac:dyDescent="0.3">
      <c r="A6595" s="182"/>
      <c r="B6595" s="160"/>
      <c r="C6595" s="64"/>
      <c r="D6595" s="161"/>
      <c r="E6595" s="161"/>
      <c r="F6595" s="165"/>
      <c r="H6595" s="165"/>
      <c r="J6595" s="165"/>
      <c r="L6595" s="165"/>
      <c r="N6595" s="165"/>
      <c r="P6595" s="165"/>
      <c r="R6595" s="165"/>
      <c r="T6595" s="165"/>
      <c r="V6595" s="165"/>
      <c r="X6595" s="165"/>
      <c r="Z6595" s="165"/>
      <c r="AB6595" s="165"/>
      <c r="AD6595" s="165"/>
      <c r="AF6595" s="165"/>
      <c r="AH6595" s="165"/>
      <c r="AJ6595" s="165"/>
      <c r="AL6595" s="165"/>
      <c r="AN6595" s="165"/>
      <c r="AP6595" s="165"/>
      <c r="AR6595" s="165"/>
      <c r="AT6595" s="165"/>
      <c r="AV6595" s="165"/>
      <c r="AX6595" s="165"/>
      <c r="AZ6595" s="165"/>
      <c r="BB6595" s="165"/>
    </row>
    <row r="6596" spans="1:54" s="174" customFormat="1" ht="18.399999999999999" customHeight="1" x14ac:dyDescent="0.3">
      <c r="A6596" s="182"/>
      <c r="B6596" s="160"/>
      <c r="C6596" s="64"/>
      <c r="D6596" s="161"/>
      <c r="E6596" s="161"/>
      <c r="H6596" s="165"/>
      <c r="J6596" s="165"/>
      <c r="L6596" s="165"/>
      <c r="N6596" s="165"/>
      <c r="P6596" s="165"/>
      <c r="R6596" s="165"/>
      <c r="T6596" s="165"/>
      <c r="V6596" s="165"/>
      <c r="X6596" s="165"/>
      <c r="Z6596" s="165"/>
      <c r="AB6596" s="165"/>
      <c r="AD6596" s="165"/>
      <c r="AF6596" s="165"/>
      <c r="AH6596" s="165"/>
      <c r="AJ6596" s="165"/>
      <c r="AL6596" s="165"/>
      <c r="AN6596" s="165"/>
      <c r="AP6596" s="165"/>
      <c r="AR6596" s="165"/>
      <c r="AT6596" s="165"/>
      <c r="AV6596" s="165"/>
      <c r="AX6596" s="165"/>
      <c r="AZ6596" s="165"/>
      <c r="BB6596" s="165"/>
    </row>
    <row r="6597" spans="1:54" s="174" customFormat="1" ht="18.399999999999999" customHeight="1" x14ac:dyDescent="0.3">
      <c r="A6597" s="200"/>
      <c r="B6597" s="173"/>
      <c r="C6597" s="67"/>
      <c r="D6597" s="161"/>
      <c r="E6597" s="161"/>
      <c r="H6597" s="165"/>
      <c r="J6597" s="165"/>
      <c r="L6597" s="165"/>
      <c r="N6597" s="165"/>
      <c r="P6597" s="165"/>
      <c r="R6597" s="165"/>
      <c r="T6597" s="165"/>
      <c r="V6597" s="165"/>
      <c r="X6597" s="165"/>
      <c r="Z6597" s="165"/>
      <c r="AB6597" s="165"/>
      <c r="AD6597" s="165"/>
      <c r="AF6597" s="165"/>
      <c r="AH6597" s="165"/>
      <c r="AJ6597" s="165"/>
      <c r="AL6597" s="165"/>
      <c r="AN6597" s="165"/>
      <c r="AP6597" s="165"/>
      <c r="AR6597" s="165"/>
      <c r="AT6597" s="165"/>
      <c r="AV6597" s="165"/>
      <c r="AX6597" s="165"/>
      <c r="AZ6597" s="165"/>
      <c r="BB6597" s="165"/>
    </row>
    <row r="6598" spans="1:54" s="174" customFormat="1" ht="18.399999999999999" customHeight="1" x14ac:dyDescent="0.3">
      <c r="A6598" s="200"/>
      <c r="B6598" s="173"/>
      <c r="C6598" s="67"/>
      <c r="D6598" s="161"/>
      <c r="E6598" s="161"/>
      <c r="H6598" s="165"/>
      <c r="J6598" s="165"/>
      <c r="L6598" s="165"/>
      <c r="N6598" s="165"/>
      <c r="P6598" s="165"/>
      <c r="R6598" s="165"/>
      <c r="T6598" s="165"/>
      <c r="V6598" s="165"/>
      <c r="X6598" s="165"/>
      <c r="Z6598" s="165"/>
      <c r="AB6598" s="165"/>
      <c r="AD6598" s="165"/>
      <c r="AF6598" s="165"/>
      <c r="AH6598" s="165"/>
      <c r="AJ6598" s="165"/>
      <c r="AL6598" s="165"/>
      <c r="AN6598" s="165"/>
      <c r="AP6598" s="165"/>
      <c r="AR6598" s="165"/>
      <c r="AT6598" s="165"/>
      <c r="AV6598" s="165"/>
      <c r="AX6598" s="165"/>
      <c r="AZ6598" s="165"/>
      <c r="BB6598" s="165"/>
    </row>
    <row r="6599" spans="1:54" s="174" customFormat="1" ht="18.399999999999999" customHeight="1" x14ac:dyDescent="0.3">
      <c r="A6599" s="200"/>
      <c r="B6599" s="173"/>
      <c r="C6599" s="67"/>
      <c r="D6599" s="161"/>
      <c r="E6599" s="161"/>
      <c r="H6599" s="165"/>
      <c r="J6599" s="165"/>
      <c r="L6599" s="165"/>
      <c r="N6599" s="165"/>
      <c r="P6599" s="165"/>
      <c r="R6599" s="165"/>
      <c r="T6599" s="165"/>
      <c r="V6599" s="165"/>
      <c r="X6599" s="165"/>
      <c r="Z6599" s="165"/>
      <c r="AB6599" s="165"/>
      <c r="AD6599" s="165"/>
      <c r="AF6599" s="165"/>
      <c r="AH6599" s="165"/>
      <c r="AJ6599" s="165"/>
      <c r="AL6599" s="165"/>
      <c r="AN6599" s="165"/>
      <c r="AP6599" s="165"/>
      <c r="AR6599" s="165"/>
      <c r="AT6599" s="165"/>
      <c r="AV6599" s="165"/>
      <c r="AX6599" s="165"/>
      <c r="AZ6599" s="165"/>
      <c r="BB6599" s="165"/>
    </row>
    <row r="6600" spans="1:54" s="174" customFormat="1" ht="18.399999999999999" customHeight="1" x14ac:dyDescent="0.3">
      <c r="A6600" s="182"/>
      <c r="B6600" s="160"/>
      <c r="C6600" s="64"/>
      <c r="D6600" s="161"/>
      <c r="E6600" s="161"/>
      <c r="H6600" s="165"/>
      <c r="J6600" s="165"/>
      <c r="L6600" s="165"/>
      <c r="N6600" s="165"/>
      <c r="P6600" s="165"/>
      <c r="R6600" s="165"/>
      <c r="T6600" s="165"/>
      <c r="V6600" s="165"/>
      <c r="X6600" s="165"/>
      <c r="Z6600" s="165"/>
      <c r="AB6600" s="165"/>
      <c r="AD6600" s="165"/>
      <c r="AF6600" s="165"/>
      <c r="AH6600" s="165"/>
      <c r="AJ6600" s="165"/>
      <c r="AL6600" s="165"/>
      <c r="AN6600" s="165"/>
      <c r="AP6600" s="165"/>
      <c r="AR6600" s="165"/>
      <c r="AT6600" s="165"/>
      <c r="AV6600" s="165"/>
      <c r="AX6600" s="165"/>
      <c r="AZ6600" s="165"/>
      <c r="BB6600" s="165"/>
    </row>
    <row r="6601" spans="1:54" s="174" customFormat="1" ht="18.399999999999999" customHeight="1" x14ac:dyDescent="0.3">
      <c r="A6601" s="207"/>
      <c r="B6601" s="179"/>
      <c r="C6601" s="80"/>
      <c r="D6601" s="161"/>
      <c r="E6601" s="161"/>
      <c r="H6601" s="165"/>
      <c r="J6601" s="165"/>
      <c r="L6601" s="165"/>
      <c r="N6601" s="165"/>
      <c r="P6601" s="165"/>
      <c r="R6601" s="165"/>
      <c r="T6601" s="165"/>
      <c r="V6601" s="165"/>
      <c r="X6601" s="165"/>
      <c r="Z6601" s="165"/>
      <c r="AB6601" s="165"/>
      <c r="AD6601" s="165"/>
      <c r="AF6601" s="165"/>
      <c r="AH6601" s="165"/>
      <c r="AJ6601" s="165"/>
      <c r="AL6601" s="165"/>
      <c r="AN6601" s="165"/>
      <c r="AP6601" s="165"/>
      <c r="AR6601" s="165"/>
      <c r="AT6601" s="165"/>
      <c r="AV6601" s="165"/>
      <c r="AX6601" s="165"/>
      <c r="AZ6601" s="165"/>
      <c r="BB6601" s="165"/>
    </row>
    <row r="6602" spans="1:54" s="174" customFormat="1" ht="18.399999999999999" customHeight="1" x14ac:dyDescent="0.3">
      <c r="A6602" s="182"/>
      <c r="B6602" s="161"/>
      <c r="C6602" s="89"/>
      <c r="D6602" s="164"/>
      <c r="E6602" s="161"/>
      <c r="H6602" s="165"/>
      <c r="J6602" s="165"/>
      <c r="L6602" s="165"/>
      <c r="N6602" s="165"/>
      <c r="P6602" s="165"/>
      <c r="R6602" s="165"/>
      <c r="T6602" s="165"/>
      <c r="V6602" s="165"/>
      <c r="X6602" s="165"/>
      <c r="Z6602" s="165"/>
      <c r="AB6602" s="165"/>
      <c r="AD6602" s="165"/>
      <c r="AF6602" s="165"/>
      <c r="AH6602" s="165"/>
      <c r="AJ6602" s="165"/>
      <c r="AL6602" s="165"/>
      <c r="AN6602" s="165"/>
      <c r="AP6602" s="165"/>
      <c r="AR6602" s="165"/>
      <c r="AT6602" s="165"/>
      <c r="AV6602" s="165"/>
      <c r="AX6602" s="165"/>
      <c r="AZ6602" s="165"/>
      <c r="BB6602" s="165"/>
    </row>
    <row r="6603" spans="1:54" s="174" customFormat="1" ht="18.399999999999999" customHeight="1" x14ac:dyDescent="0.3">
      <c r="A6603" s="182"/>
      <c r="B6603" s="160"/>
      <c r="C6603" s="64"/>
      <c r="D6603" s="161"/>
      <c r="E6603" s="161"/>
      <c r="J6603" s="165"/>
      <c r="L6603" s="165"/>
      <c r="N6603" s="165"/>
      <c r="P6603" s="165"/>
      <c r="R6603" s="165"/>
      <c r="T6603" s="165"/>
      <c r="V6603" s="165"/>
      <c r="X6603" s="165"/>
      <c r="Z6603" s="165"/>
      <c r="AB6603" s="165"/>
      <c r="AD6603" s="165"/>
      <c r="AF6603" s="165"/>
      <c r="AH6603" s="165"/>
      <c r="AJ6603" s="165"/>
      <c r="AL6603" s="165"/>
      <c r="AN6603" s="165"/>
      <c r="AP6603" s="165"/>
      <c r="AR6603" s="165"/>
      <c r="AT6603" s="165"/>
      <c r="AV6603" s="165"/>
      <c r="AX6603" s="165"/>
      <c r="AZ6603" s="165"/>
      <c r="BB6603" s="165"/>
    </row>
    <row r="6604" spans="1:54" s="174" customFormat="1" ht="18.399999999999999" customHeight="1" x14ac:dyDescent="0.3">
      <c r="A6604" s="182"/>
      <c r="B6604" s="160"/>
      <c r="C6604" s="64"/>
      <c r="D6604" s="161"/>
      <c r="E6604" s="161"/>
      <c r="J6604" s="165"/>
      <c r="L6604" s="165"/>
      <c r="N6604" s="165"/>
      <c r="P6604" s="165"/>
      <c r="R6604" s="165"/>
      <c r="T6604" s="165"/>
      <c r="V6604" s="165"/>
      <c r="X6604" s="165"/>
      <c r="Z6604" s="165"/>
      <c r="AB6604" s="165"/>
      <c r="AD6604" s="165"/>
      <c r="AF6604" s="165"/>
      <c r="AH6604" s="165"/>
      <c r="AJ6604" s="165"/>
      <c r="AL6604" s="165"/>
      <c r="AN6604" s="165"/>
      <c r="AP6604" s="165"/>
      <c r="AR6604" s="165"/>
      <c r="AT6604" s="165"/>
      <c r="AV6604" s="165"/>
      <c r="AX6604" s="165"/>
      <c r="AZ6604" s="165"/>
      <c r="BB6604" s="165"/>
    </row>
    <row r="6605" spans="1:54" s="174" customFormat="1" ht="18.399999999999999" customHeight="1" x14ac:dyDescent="0.3">
      <c r="A6605" s="182"/>
      <c r="B6605" s="160"/>
      <c r="C6605" s="64"/>
      <c r="D6605" s="161"/>
      <c r="E6605" s="161"/>
      <c r="F6605" s="165"/>
      <c r="H6605" s="165"/>
      <c r="J6605" s="165"/>
      <c r="L6605" s="165"/>
      <c r="N6605" s="165"/>
      <c r="P6605" s="165"/>
      <c r="R6605" s="165"/>
      <c r="T6605" s="165"/>
      <c r="V6605" s="165"/>
      <c r="X6605" s="165"/>
      <c r="Z6605" s="165"/>
      <c r="AB6605" s="165"/>
      <c r="AD6605" s="165"/>
      <c r="AF6605" s="165"/>
      <c r="AH6605" s="165"/>
      <c r="AJ6605" s="165"/>
      <c r="AL6605" s="165"/>
      <c r="AN6605" s="165"/>
      <c r="AP6605" s="165"/>
      <c r="AR6605" s="165"/>
      <c r="AT6605" s="165"/>
      <c r="AV6605" s="165"/>
      <c r="AX6605" s="165"/>
      <c r="AZ6605" s="165"/>
      <c r="BB6605" s="165"/>
    </row>
    <row r="6606" spans="1:54" s="174" customFormat="1" ht="18.399999999999999" customHeight="1" x14ac:dyDescent="0.3">
      <c r="A6606" s="182"/>
      <c r="B6606" s="160"/>
      <c r="C6606" s="64"/>
      <c r="D6606" s="161"/>
      <c r="E6606" s="161"/>
      <c r="F6606" s="165"/>
      <c r="H6606" s="165"/>
      <c r="J6606" s="165"/>
      <c r="L6606" s="165"/>
      <c r="N6606" s="165"/>
      <c r="P6606" s="165"/>
      <c r="R6606" s="165"/>
      <c r="T6606" s="165"/>
      <c r="V6606" s="165"/>
      <c r="X6606" s="165"/>
      <c r="Z6606" s="165"/>
      <c r="AB6606" s="165"/>
      <c r="AD6606" s="165"/>
      <c r="AF6606" s="165"/>
      <c r="AH6606" s="165"/>
      <c r="AJ6606" s="165"/>
      <c r="AL6606" s="165"/>
      <c r="AN6606" s="165"/>
      <c r="AP6606" s="165"/>
      <c r="AR6606" s="165"/>
      <c r="AT6606" s="165"/>
      <c r="AV6606" s="165"/>
      <c r="AX6606" s="165"/>
      <c r="AZ6606" s="165"/>
      <c r="BB6606" s="165"/>
    </row>
    <row r="6607" spans="1:54" s="174" customFormat="1" ht="18.399999999999999" customHeight="1" x14ac:dyDescent="0.3">
      <c r="A6607" s="182"/>
      <c r="B6607" s="160"/>
      <c r="C6607" s="64"/>
      <c r="D6607" s="161"/>
      <c r="E6607" s="161"/>
      <c r="L6607" s="164"/>
      <c r="N6607" s="164"/>
      <c r="P6607" s="164"/>
      <c r="R6607" s="164"/>
      <c r="T6607" s="164"/>
      <c r="V6607" s="164"/>
      <c r="X6607" s="164"/>
      <c r="Z6607" s="164"/>
      <c r="AB6607" s="164"/>
      <c r="AD6607" s="164"/>
      <c r="AF6607" s="164"/>
      <c r="AH6607" s="164"/>
      <c r="AJ6607" s="164"/>
      <c r="AL6607" s="164"/>
      <c r="AN6607" s="164"/>
      <c r="AP6607" s="164"/>
      <c r="AR6607" s="164"/>
      <c r="AT6607" s="164"/>
      <c r="AV6607" s="164"/>
      <c r="AX6607" s="164"/>
      <c r="AZ6607" s="164"/>
      <c r="BB6607" s="164"/>
    </row>
    <row r="6608" spans="1:54" s="174" customFormat="1" ht="18.399999999999999" customHeight="1" x14ac:dyDescent="0.3">
      <c r="A6608" s="207"/>
      <c r="B6608" s="179"/>
      <c r="C6608" s="80"/>
      <c r="D6608" s="161"/>
      <c r="E6608" s="161"/>
      <c r="H6608" s="165"/>
      <c r="J6608" s="165"/>
      <c r="L6608" s="165"/>
      <c r="N6608" s="165"/>
      <c r="P6608" s="165"/>
      <c r="R6608" s="165"/>
      <c r="T6608" s="165"/>
      <c r="V6608" s="165"/>
      <c r="X6608" s="165"/>
      <c r="Z6608" s="165"/>
      <c r="AB6608" s="165"/>
      <c r="AD6608" s="165"/>
      <c r="AF6608" s="165"/>
      <c r="AH6608" s="165"/>
      <c r="AJ6608" s="165"/>
      <c r="AL6608" s="165"/>
      <c r="AN6608" s="165"/>
      <c r="AP6608" s="165"/>
      <c r="AR6608" s="165"/>
      <c r="AT6608" s="165"/>
      <c r="AV6608" s="165"/>
      <c r="AX6608" s="165"/>
      <c r="AZ6608" s="165"/>
      <c r="BB6608" s="165"/>
    </row>
    <row r="6609" spans="1:255" s="174" customFormat="1" ht="18.399999999999999" customHeight="1" x14ac:dyDescent="0.3">
      <c r="A6609" s="182"/>
      <c r="B6609" s="160"/>
      <c r="C6609" s="64"/>
      <c r="D6609" s="161"/>
      <c r="E6609" s="161"/>
      <c r="J6609" s="165"/>
      <c r="L6609" s="165"/>
      <c r="N6609" s="165"/>
      <c r="P6609" s="165"/>
      <c r="R6609" s="165"/>
      <c r="T6609" s="165"/>
      <c r="V6609" s="165"/>
      <c r="X6609" s="165"/>
      <c r="Z6609" s="165"/>
      <c r="AB6609" s="165"/>
      <c r="AD6609" s="165"/>
      <c r="AF6609" s="165"/>
      <c r="AH6609" s="165"/>
      <c r="AJ6609" s="165"/>
      <c r="AL6609" s="165"/>
      <c r="AN6609" s="165"/>
      <c r="AP6609" s="165"/>
      <c r="AR6609" s="165"/>
      <c r="AT6609" s="165"/>
      <c r="AV6609" s="165"/>
      <c r="AX6609" s="165"/>
      <c r="AZ6609" s="165"/>
      <c r="BB6609" s="165"/>
    </row>
    <row r="6610" spans="1:255" s="174" customFormat="1" ht="18.399999999999999" customHeight="1" x14ac:dyDescent="0.3">
      <c r="A6610" s="182"/>
      <c r="B6610" s="160"/>
      <c r="C6610" s="64"/>
      <c r="D6610" s="161"/>
      <c r="E6610" s="161"/>
      <c r="H6610" s="165"/>
      <c r="J6610" s="165"/>
      <c r="L6610" s="165"/>
      <c r="N6610" s="165"/>
      <c r="P6610" s="165"/>
      <c r="R6610" s="165"/>
      <c r="T6610" s="165"/>
      <c r="V6610" s="165"/>
      <c r="X6610" s="165"/>
      <c r="Z6610" s="165"/>
      <c r="AB6610" s="165"/>
      <c r="AD6610" s="165"/>
      <c r="AF6610" s="165"/>
      <c r="AH6610" s="165"/>
      <c r="AJ6610" s="165"/>
      <c r="AL6610" s="165"/>
      <c r="AN6610" s="165"/>
      <c r="AP6610" s="165"/>
      <c r="AR6610" s="165"/>
      <c r="AT6610" s="165"/>
      <c r="AV6610" s="165"/>
      <c r="AX6610" s="165"/>
      <c r="AZ6610" s="165"/>
      <c r="BB6610" s="165"/>
    </row>
    <row r="6611" spans="1:255" s="174" customFormat="1" ht="18.399999999999999" customHeight="1" x14ac:dyDescent="0.3">
      <c r="A6611" s="182"/>
      <c r="B6611" s="160"/>
      <c r="C6611" s="64"/>
      <c r="D6611" s="161"/>
      <c r="E6611" s="161"/>
      <c r="F6611" s="165"/>
      <c r="H6611" s="165"/>
      <c r="J6611" s="165"/>
      <c r="L6611" s="165"/>
      <c r="N6611" s="165"/>
      <c r="P6611" s="165"/>
      <c r="R6611" s="165"/>
      <c r="T6611" s="165"/>
      <c r="V6611" s="165"/>
      <c r="X6611" s="165"/>
      <c r="Z6611" s="165"/>
      <c r="AB6611" s="165"/>
      <c r="AD6611" s="165"/>
      <c r="AF6611" s="165"/>
      <c r="AH6611" s="165"/>
      <c r="AJ6611" s="165"/>
      <c r="AL6611" s="165"/>
      <c r="AN6611" s="165"/>
      <c r="AP6611" s="165"/>
      <c r="AR6611" s="165"/>
      <c r="AT6611" s="165"/>
      <c r="AV6611" s="165"/>
      <c r="AX6611" s="165"/>
      <c r="AZ6611" s="165"/>
      <c r="BB6611" s="165"/>
    </row>
    <row r="6612" spans="1:255" s="174" customFormat="1" ht="18.399999999999999" customHeight="1" x14ac:dyDescent="0.3">
      <c r="A6612" s="182"/>
      <c r="B6612" s="161"/>
      <c r="C6612" s="89"/>
      <c r="D6612" s="164"/>
      <c r="E6612" s="161"/>
      <c r="H6612" s="165"/>
      <c r="J6612" s="165"/>
      <c r="L6612" s="165"/>
      <c r="N6612" s="165"/>
      <c r="P6612" s="165"/>
      <c r="R6612" s="165"/>
      <c r="T6612" s="165"/>
      <c r="V6612" s="165"/>
      <c r="X6612" s="165"/>
      <c r="Z6612" s="165"/>
      <c r="AB6612" s="165"/>
      <c r="AD6612" s="165"/>
      <c r="AF6612" s="165"/>
      <c r="AH6612" s="165"/>
      <c r="AJ6612" s="165"/>
      <c r="AL6612" s="165"/>
      <c r="AN6612" s="165"/>
      <c r="AP6612" s="165"/>
      <c r="AR6612" s="165"/>
      <c r="AT6612" s="165"/>
      <c r="AV6612" s="165"/>
      <c r="AX6612" s="165"/>
      <c r="AZ6612" s="165"/>
      <c r="BB6612" s="165"/>
    </row>
    <row r="6613" spans="1:255" s="174" customFormat="1" ht="18.399999999999999" customHeight="1" x14ac:dyDescent="0.3">
      <c r="A6613" s="182"/>
      <c r="B6613" s="160"/>
      <c r="C6613" s="64"/>
      <c r="D6613" s="161"/>
      <c r="E6613" s="161"/>
      <c r="F6613" s="165"/>
      <c r="H6613" s="165"/>
      <c r="J6613" s="165"/>
      <c r="L6613" s="165"/>
      <c r="N6613" s="165"/>
      <c r="P6613" s="165"/>
      <c r="R6613" s="165"/>
      <c r="T6613" s="165"/>
      <c r="V6613" s="165"/>
      <c r="X6613" s="165"/>
      <c r="Z6613" s="165"/>
      <c r="AB6613" s="165"/>
      <c r="AD6613" s="165"/>
      <c r="AF6613" s="165"/>
      <c r="AH6613" s="165"/>
      <c r="AJ6613" s="165"/>
      <c r="AL6613" s="165"/>
      <c r="AN6613" s="165"/>
      <c r="AP6613" s="165"/>
      <c r="AR6613" s="165"/>
      <c r="AT6613" s="165"/>
      <c r="AV6613" s="165"/>
      <c r="AX6613" s="165"/>
      <c r="AZ6613" s="165"/>
      <c r="BB6613" s="165"/>
    </row>
    <row r="6614" spans="1:255" s="174" customFormat="1" ht="18.399999999999999" customHeight="1" x14ac:dyDescent="0.3">
      <c r="A6614" s="206"/>
      <c r="B6614" s="161"/>
      <c r="C6614" s="64"/>
      <c r="D6614" s="161"/>
      <c r="E6614" s="161"/>
      <c r="H6614" s="165"/>
      <c r="J6614" s="165"/>
      <c r="L6614" s="165"/>
      <c r="N6614" s="165"/>
      <c r="P6614" s="165"/>
      <c r="R6614" s="165"/>
      <c r="T6614" s="165"/>
      <c r="V6614" s="165"/>
      <c r="X6614" s="165"/>
      <c r="Z6614" s="165"/>
      <c r="AB6614" s="165"/>
      <c r="AD6614" s="165"/>
      <c r="AF6614" s="165"/>
      <c r="AH6614" s="165"/>
      <c r="AJ6614" s="165"/>
      <c r="AL6614" s="165"/>
      <c r="AN6614" s="165"/>
      <c r="AP6614" s="165"/>
      <c r="AR6614" s="165"/>
      <c r="AT6614" s="165"/>
      <c r="AV6614" s="165"/>
      <c r="AX6614" s="165"/>
      <c r="AZ6614" s="165"/>
      <c r="BB6614" s="165"/>
    </row>
    <row r="6615" spans="1:255" ht="18.399999999999999" customHeight="1" x14ac:dyDescent="0.3">
      <c r="A6615" s="182"/>
      <c r="B6615" s="160"/>
      <c r="C6615" s="64"/>
      <c r="D6615" s="161"/>
      <c r="BD6615" s="174"/>
      <c r="BE6615" s="174"/>
      <c r="BF6615" s="174"/>
      <c r="BG6615" s="174"/>
      <c r="BH6615" s="174"/>
      <c r="BI6615" s="174"/>
      <c r="BJ6615" s="174"/>
      <c r="BK6615" s="174"/>
      <c r="BL6615" s="174"/>
      <c r="BM6615" s="174"/>
      <c r="BN6615" s="174"/>
      <c r="BO6615" s="174"/>
      <c r="BP6615" s="174"/>
      <c r="BQ6615" s="174"/>
      <c r="BR6615" s="174"/>
      <c r="BS6615" s="174"/>
      <c r="BT6615" s="174"/>
      <c r="BU6615" s="174"/>
      <c r="BV6615" s="174"/>
      <c r="BW6615" s="174"/>
      <c r="BX6615" s="174"/>
      <c r="BY6615" s="174"/>
      <c r="BZ6615" s="174"/>
      <c r="CA6615" s="174"/>
      <c r="CB6615" s="174"/>
      <c r="CC6615" s="174"/>
      <c r="CD6615" s="174"/>
      <c r="CE6615" s="174"/>
      <c r="CF6615" s="174"/>
      <c r="CG6615" s="174"/>
      <c r="CH6615" s="174"/>
      <c r="CI6615" s="174"/>
      <c r="CJ6615" s="174"/>
      <c r="CK6615" s="174"/>
      <c r="CL6615" s="174"/>
      <c r="CM6615" s="174"/>
      <c r="CN6615" s="174"/>
      <c r="CO6615" s="174"/>
      <c r="CP6615" s="174"/>
      <c r="CQ6615" s="174"/>
      <c r="CR6615" s="174"/>
      <c r="CS6615" s="174"/>
      <c r="CT6615" s="174"/>
      <c r="CU6615" s="174"/>
      <c r="CV6615" s="174"/>
      <c r="CW6615" s="174"/>
      <c r="CX6615" s="174"/>
      <c r="CY6615" s="174"/>
      <c r="CZ6615" s="174"/>
      <c r="DA6615" s="174"/>
      <c r="DB6615" s="174"/>
      <c r="DC6615" s="174"/>
      <c r="DD6615" s="174"/>
      <c r="DE6615" s="174"/>
      <c r="DF6615" s="174"/>
      <c r="DG6615" s="174"/>
      <c r="DH6615" s="174"/>
      <c r="DI6615" s="174"/>
      <c r="DJ6615" s="174"/>
      <c r="DK6615" s="174"/>
      <c r="DL6615" s="174"/>
      <c r="DM6615" s="174"/>
      <c r="DN6615" s="174"/>
      <c r="DO6615" s="174"/>
      <c r="DP6615" s="174"/>
      <c r="DQ6615" s="174"/>
      <c r="DR6615" s="174"/>
      <c r="DS6615" s="174"/>
      <c r="DT6615" s="174"/>
      <c r="DU6615" s="174"/>
      <c r="DV6615" s="174"/>
      <c r="DW6615" s="174"/>
      <c r="DX6615" s="174"/>
      <c r="DY6615" s="174"/>
      <c r="EB6615" s="174"/>
      <c r="EC6615" s="174"/>
      <c r="ED6615" s="174"/>
      <c r="EE6615" s="174"/>
      <c r="EF6615" s="174"/>
      <c r="EG6615" s="174"/>
      <c r="EH6615" s="174"/>
      <c r="EI6615" s="174"/>
      <c r="EJ6615" s="174"/>
      <c r="EK6615" s="174"/>
      <c r="EL6615" s="174"/>
      <c r="EM6615" s="174"/>
      <c r="EN6615" s="174"/>
      <c r="EO6615" s="174"/>
      <c r="EP6615" s="174"/>
      <c r="EQ6615" s="174"/>
      <c r="ER6615" s="174"/>
      <c r="ES6615" s="174"/>
      <c r="ET6615" s="174"/>
      <c r="EU6615" s="174"/>
      <c r="EV6615" s="174"/>
      <c r="EW6615" s="174"/>
      <c r="EX6615" s="174"/>
      <c r="EY6615" s="174"/>
      <c r="EZ6615" s="174"/>
      <c r="FA6615" s="174"/>
      <c r="FB6615" s="174"/>
      <c r="FC6615" s="174"/>
      <c r="FD6615" s="174"/>
      <c r="FE6615" s="174"/>
      <c r="FF6615" s="174"/>
      <c r="FG6615" s="174"/>
      <c r="FH6615" s="174"/>
      <c r="FI6615" s="174"/>
      <c r="FJ6615" s="174"/>
      <c r="FK6615" s="174"/>
      <c r="FL6615" s="174"/>
      <c r="FM6615" s="174"/>
      <c r="FN6615" s="174"/>
      <c r="FO6615" s="174"/>
      <c r="FP6615" s="174"/>
      <c r="FQ6615" s="174"/>
      <c r="FR6615" s="174"/>
      <c r="FS6615" s="174"/>
      <c r="FT6615" s="174"/>
      <c r="FU6615" s="174"/>
      <c r="FV6615" s="174"/>
      <c r="FW6615" s="174"/>
      <c r="FX6615" s="174"/>
      <c r="FY6615" s="174"/>
      <c r="FZ6615" s="174"/>
      <c r="GA6615" s="174"/>
      <c r="GB6615" s="174"/>
      <c r="GC6615" s="174"/>
      <c r="GD6615" s="174"/>
      <c r="GE6615" s="174"/>
      <c r="GF6615" s="174"/>
      <c r="GG6615" s="174"/>
      <c r="GH6615" s="174"/>
      <c r="GI6615" s="174"/>
      <c r="GJ6615" s="174"/>
      <c r="GK6615" s="174"/>
      <c r="GL6615" s="174"/>
      <c r="GM6615" s="174"/>
      <c r="GN6615" s="174"/>
      <c r="GO6615" s="174"/>
      <c r="GP6615" s="174"/>
      <c r="GQ6615" s="174"/>
      <c r="GR6615" s="174"/>
      <c r="GS6615" s="174"/>
      <c r="GT6615" s="174"/>
      <c r="GU6615" s="174"/>
      <c r="GV6615" s="174"/>
      <c r="GW6615" s="174"/>
      <c r="GX6615" s="174"/>
      <c r="GY6615" s="174"/>
      <c r="GZ6615" s="174"/>
      <c r="HA6615" s="174"/>
      <c r="HB6615" s="174"/>
      <c r="HC6615" s="174"/>
      <c r="HD6615" s="174"/>
      <c r="HE6615" s="174"/>
      <c r="HF6615" s="174"/>
      <c r="HG6615" s="174"/>
      <c r="HH6615" s="174"/>
      <c r="HI6615" s="174"/>
      <c r="HJ6615" s="174"/>
      <c r="HK6615" s="174"/>
      <c r="HL6615" s="174"/>
      <c r="HM6615" s="174"/>
      <c r="HN6615" s="174"/>
      <c r="HO6615" s="174"/>
      <c r="HP6615" s="174"/>
      <c r="HQ6615" s="174"/>
      <c r="HR6615" s="174"/>
      <c r="HS6615" s="174"/>
      <c r="HT6615" s="174"/>
      <c r="HU6615" s="174"/>
      <c r="HV6615" s="174"/>
      <c r="HW6615" s="174"/>
      <c r="HX6615" s="174"/>
      <c r="HY6615" s="174"/>
      <c r="HZ6615" s="174"/>
      <c r="IA6615" s="174"/>
      <c r="IB6615" s="174"/>
      <c r="IC6615" s="174"/>
      <c r="ID6615" s="174"/>
      <c r="IE6615" s="174"/>
      <c r="IF6615" s="174"/>
      <c r="IG6615" s="174"/>
      <c r="IH6615" s="174"/>
      <c r="II6615" s="174"/>
      <c r="IJ6615" s="174"/>
      <c r="IK6615" s="174"/>
      <c r="IL6615" s="174"/>
      <c r="IM6615" s="174"/>
      <c r="IN6615" s="174"/>
      <c r="IO6615" s="174"/>
      <c r="IP6615" s="174"/>
      <c r="IQ6615" s="174"/>
      <c r="IR6615" s="174"/>
      <c r="IS6615" s="174"/>
      <c r="IT6615" s="174"/>
      <c r="IU6615" s="174"/>
    </row>
    <row r="6616" spans="1:255" ht="18.399999999999999" customHeight="1" x14ac:dyDescent="0.3">
      <c r="A6616" s="182"/>
      <c r="B6616" s="160"/>
      <c r="C6616" s="64"/>
      <c r="D6616" s="161"/>
      <c r="BD6616" s="174"/>
      <c r="BE6616" s="174"/>
      <c r="BF6616" s="174"/>
      <c r="BG6616" s="174"/>
      <c r="BH6616" s="174"/>
      <c r="BI6616" s="174"/>
      <c r="BJ6616" s="174"/>
      <c r="BK6616" s="174"/>
      <c r="BL6616" s="174"/>
      <c r="BM6616" s="174"/>
      <c r="BN6616" s="174"/>
      <c r="BO6616" s="174"/>
      <c r="BP6616" s="174"/>
      <c r="BQ6616" s="174"/>
      <c r="BR6616" s="174"/>
      <c r="BS6616" s="174"/>
      <c r="BT6616" s="174"/>
      <c r="BU6616" s="174"/>
      <c r="BV6616" s="174"/>
      <c r="BW6616" s="174"/>
      <c r="BX6616" s="174"/>
      <c r="BY6616" s="174"/>
      <c r="BZ6616" s="174"/>
      <c r="CA6616" s="174"/>
      <c r="CB6616" s="174"/>
      <c r="CC6616" s="174"/>
      <c r="CD6616" s="174"/>
      <c r="CE6616" s="174"/>
      <c r="CF6616" s="174"/>
      <c r="CG6616" s="174"/>
      <c r="CH6616" s="174"/>
      <c r="CI6616" s="174"/>
      <c r="CJ6616" s="174"/>
      <c r="CK6616" s="174"/>
      <c r="CL6616" s="174"/>
      <c r="CM6616" s="174"/>
      <c r="CN6616" s="174"/>
      <c r="CO6616" s="174"/>
      <c r="CP6616" s="174"/>
      <c r="CQ6616" s="174"/>
      <c r="CR6616" s="174"/>
      <c r="CS6616" s="174"/>
      <c r="CT6616" s="174"/>
      <c r="CU6616" s="174"/>
      <c r="CV6616" s="174"/>
      <c r="CW6616" s="174"/>
      <c r="CX6616" s="174"/>
      <c r="CY6616" s="174"/>
      <c r="CZ6616" s="174"/>
      <c r="DA6616" s="174"/>
      <c r="DB6616" s="174"/>
      <c r="DC6616" s="174"/>
      <c r="DD6616" s="174"/>
      <c r="DE6616" s="174"/>
      <c r="DF6616" s="174"/>
      <c r="DG6616" s="174"/>
      <c r="DH6616" s="174"/>
      <c r="DI6616" s="174"/>
      <c r="DJ6616" s="174"/>
      <c r="DK6616" s="174"/>
      <c r="DL6616" s="174"/>
      <c r="DM6616" s="174"/>
      <c r="DN6616" s="174"/>
      <c r="DO6616" s="174"/>
      <c r="DP6616" s="174"/>
      <c r="DQ6616" s="174"/>
      <c r="DR6616" s="174"/>
      <c r="DS6616" s="174"/>
      <c r="DT6616" s="174"/>
      <c r="DU6616" s="174"/>
      <c r="DV6616" s="174"/>
      <c r="DW6616" s="174"/>
      <c r="DX6616" s="174"/>
      <c r="DY6616" s="174"/>
      <c r="EB6616" s="174"/>
      <c r="EC6616" s="174"/>
      <c r="ED6616" s="174"/>
      <c r="EE6616" s="174"/>
      <c r="EF6616" s="174"/>
      <c r="EG6616" s="174"/>
      <c r="EH6616" s="174"/>
      <c r="EI6616" s="174"/>
      <c r="EJ6616" s="174"/>
      <c r="EK6616" s="174"/>
      <c r="EL6616" s="174"/>
      <c r="EM6616" s="174"/>
      <c r="EN6616" s="174"/>
      <c r="EO6616" s="174"/>
      <c r="EP6616" s="174"/>
      <c r="EQ6616" s="174"/>
      <c r="ER6616" s="174"/>
      <c r="ES6616" s="174"/>
      <c r="ET6616" s="174"/>
      <c r="EU6616" s="174"/>
      <c r="EV6616" s="174"/>
      <c r="EW6616" s="174"/>
      <c r="EX6616" s="174"/>
      <c r="EY6616" s="174"/>
      <c r="EZ6616" s="174"/>
      <c r="FA6616" s="174"/>
      <c r="FB6616" s="174"/>
      <c r="FC6616" s="174"/>
      <c r="FD6616" s="174"/>
      <c r="FE6616" s="174"/>
      <c r="FF6616" s="174"/>
      <c r="FG6616" s="174"/>
      <c r="FH6616" s="174"/>
      <c r="FI6616" s="174"/>
      <c r="FJ6616" s="174"/>
      <c r="FK6616" s="174"/>
      <c r="FL6616" s="174"/>
      <c r="FM6616" s="174"/>
      <c r="FN6616" s="174"/>
      <c r="FO6616" s="174"/>
      <c r="FP6616" s="174"/>
      <c r="FQ6616" s="174"/>
      <c r="FR6616" s="174"/>
      <c r="FS6616" s="174"/>
      <c r="FT6616" s="174"/>
      <c r="FU6616" s="174"/>
      <c r="FV6616" s="174"/>
      <c r="FW6616" s="174"/>
      <c r="FX6616" s="174"/>
      <c r="FY6616" s="174"/>
      <c r="FZ6616" s="174"/>
      <c r="GA6616" s="174"/>
      <c r="GB6616" s="174"/>
      <c r="GC6616" s="174"/>
      <c r="GD6616" s="174"/>
      <c r="GE6616" s="174"/>
      <c r="GF6616" s="174"/>
      <c r="GG6616" s="174"/>
      <c r="GH6616" s="174"/>
      <c r="GI6616" s="174"/>
      <c r="GJ6616" s="174"/>
      <c r="GK6616" s="174"/>
      <c r="GL6616" s="174"/>
      <c r="GM6616" s="174"/>
      <c r="GN6616" s="174"/>
      <c r="GO6616" s="174"/>
      <c r="GP6616" s="174"/>
      <c r="GQ6616" s="174"/>
      <c r="GR6616" s="174"/>
      <c r="GS6616" s="174"/>
      <c r="GT6616" s="174"/>
      <c r="GU6616" s="174"/>
      <c r="GV6616" s="174"/>
      <c r="GW6616" s="174"/>
      <c r="GX6616" s="174"/>
      <c r="GY6616" s="174"/>
      <c r="GZ6616" s="174"/>
      <c r="HA6616" s="174"/>
      <c r="HB6616" s="174"/>
      <c r="HC6616" s="174"/>
      <c r="HD6616" s="174"/>
      <c r="HE6616" s="174"/>
      <c r="HF6616" s="174"/>
      <c r="HG6616" s="174"/>
      <c r="HH6616" s="174"/>
      <c r="HI6616" s="174"/>
      <c r="HJ6616" s="174"/>
      <c r="HK6616" s="174"/>
      <c r="HL6616" s="174"/>
      <c r="HM6616" s="174"/>
      <c r="HN6616" s="174"/>
      <c r="HO6616" s="174"/>
      <c r="HP6616" s="174"/>
      <c r="HQ6616" s="174"/>
      <c r="HR6616" s="174"/>
      <c r="HS6616" s="174"/>
      <c r="HT6616" s="174"/>
      <c r="HU6616" s="174"/>
      <c r="HV6616" s="174"/>
      <c r="HW6616" s="174"/>
      <c r="HX6616" s="174"/>
      <c r="HY6616" s="174"/>
      <c r="HZ6616" s="174"/>
      <c r="IA6616" s="174"/>
      <c r="IB6616" s="174"/>
      <c r="IC6616" s="174"/>
      <c r="ID6616" s="174"/>
      <c r="IE6616" s="174"/>
      <c r="IF6616" s="174"/>
      <c r="IG6616" s="174"/>
      <c r="IH6616" s="174"/>
      <c r="II6616" s="174"/>
      <c r="IJ6616" s="174"/>
      <c r="IK6616" s="174"/>
      <c r="IL6616" s="174"/>
      <c r="IM6616" s="174"/>
      <c r="IN6616" s="174"/>
      <c r="IO6616" s="174"/>
      <c r="IP6616" s="174"/>
      <c r="IQ6616" s="174"/>
      <c r="IR6616" s="174"/>
      <c r="IS6616" s="174"/>
      <c r="IT6616" s="174"/>
      <c r="IU6616" s="174"/>
    </row>
    <row r="6617" spans="1:255" ht="18.399999999999999" customHeight="1" x14ac:dyDescent="0.3">
      <c r="A6617" s="182"/>
      <c r="B6617" s="160"/>
      <c r="C6617" s="64"/>
      <c r="D6617" s="161"/>
      <c r="F6617" s="174"/>
      <c r="BD6617" s="174"/>
      <c r="BE6617" s="174"/>
      <c r="BF6617" s="174"/>
      <c r="BG6617" s="174"/>
      <c r="BH6617" s="174"/>
      <c r="BI6617" s="174"/>
      <c r="BJ6617" s="174"/>
      <c r="BK6617" s="174"/>
      <c r="BL6617" s="174"/>
      <c r="BM6617" s="174"/>
      <c r="BN6617" s="174"/>
      <c r="BO6617" s="174"/>
      <c r="BP6617" s="174"/>
      <c r="BQ6617" s="174"/>
      <c r="BR6617" s="174"/>
      <c r="BS6617" s="174"/>
      <c r="BT6617" s="174"/>
      <c r="BU6617" s="174"/>
      <c r="BV6617" s="174"/>
      <c r="BW6617" s="174"/>
      <c r="BX6617" s="174"/>
      <c r="BY6617" s="174"/>
      <c r="BZ6617" s="174"/>
      <c r="CA6617" s="174"/>
      <c r="CB6617" s="174"/>
      <c r="CC6617" s="174"/>
      <c r="CD6617" s="174"/>
      <c r="CE6617" s="174"/>
      <c r="CF6617" s="174"/>
      <c r="CG6617" s="174"/>
      <c r="CH6617" s="174"/>
      <c r="CI6617" s="174"/>
      <c r="CJ6617" s="174"/>
      <c r="CK6617" s="174"/>
      <c r="CL6617" s="174"/>
      <c r="CM6617" s="174"/>
      <c r="CN6617" s="174"/>
      <c r="CO6617" s="174"/>
      <c r="CP6617" s="174"/>
      <c r="CQ6617" s="174"/>
      <c r="CR6617" s="174"/>
      <c r="CS6617" s="174"/>
      <c r="CT6617" s="174"/>
      <c r="CU6617" s="174"/>
      <c r="CV6617" s="174"/>
      <c r="CW6617" s="174"/>
      <c r="CX6617" s="174"/>
      <c r="CY6617" s="174"/>
      <c r="CZ6617" s="174"/>
      <c r="DA6617" s="174"/>
      <c r="DB6617" s="174"/>
      <c r="DC6617" s="174"/>
      <c r="DD6617" s="174"/>
      <c r="DE6617" s="174"/>
      <c r="DF6617" s="174"/>
      <c r="DG6617" s="174"/>
      <c r="DH6617" s="174"/>
      <c r="DI6617" s="174"/>
      <c r="DJ6617" s="174"/>
      <c r="DK6617" s="174"/>
      <c r="DL6617" s="174"/>
      <c r="DM6617" s="174"/>
      <c r="DN6617" s="174"/>
      <c r="DO6617" s="174"/>
      <c r="DP6617" s="174"/>
      <c r="DQ6617" s="174"/>
      <c r="DR6617" s="174"/>
      <c r="DS6617" s="174"/>
      <c r="DT6617" s="174"/>
      <c r="DU6617" s="174"/>
      <c r="DV6617" s="174"/>
      <c r="DW6617" s="174"/>
      <c r="DX6617" s="174"/>
      <c r="DY6617" s="174"/>
      <c r="EB6617" s="174"/>
      <c r="EC6617" s="174"/>
      <c r="ED6617" s="174"/>
      <c r="EE6617" s="174"/>
      <c r="EF6617" s="174"/>
      <c r="EG6617" s="174"/>
      <c r="EH6617" s="174"/>
      <c r="EI6617" s="174"/>
      <c r="EJ6617" s="174"/>
      <c r="EK6617" s="174"/>
      <c r="EL6617" s="174"/>
      <c r="EM6617" s="174"/>
      <c r="EN6617" s="174"/>
      <c r="EO6617" s="174"/>
      <c r="EP6617" s="174"/>
      <c r="EQ6617" s="174"/>
      <c r="ER6617" s="174"/>
      <c r="ES6617" s="174"/>
      <c r="ET6617" s="174"/>
      <c r="EU6617" s="174"/>
      <c r="EV6617" s="174"/>
      <c r="EW6617" s="174"/>
      <c r="EX6617" s="174"/>
      <c r="EY6617" s="174"/>
      <c r="EZ6617" s="174"/>
      <c r="FA6617" s="174"/>
      <c r="FB6617" s="174"/>
      <c r="FC6617" s="174"/>
      <c r="FD6617" s="174"/>
      <c r="FE6617" s="174"/>
      <c r="FF6617" s="174"/>
      <c r="FG6617" s="174"/>
      <c r="FH6617" s="174"/>
      <c r="FI6617" s="174"/>
      <c r="FJ6617" s="174"/>
      <c r="FK6617" s="174"/>
      <c r="FL6617" s="174"/>
      <c r="FM6617" s="174"/>
      <c r="FN6617" s="174"/>
      <c r="FO6617" s="174"/>
      <c r="FP6617" s="174"/>
      <c r="FQ6617" s="174"/>
      <c r="FR6617" s="174"/>
      <c r="FS6617" s="174"/>
      <c r="FT6617" s="174"/>
      <c r="FU6617" s="174"/>
      <c r="FV6617" s="174"/>
      <c r="FW6617" s="174"/>
      <c r="FX6617" s="174"/>
      <c r="FY6617" s="174"/>
      <c r="FZ6617" s="174"/>
      <c r="GA6617" s="174"/>
      <c r="GB6617" s="174"/>
      <c r="GC6617" s="174"/>
      <c r="GD6617" s="174"/>
      <c r="GE6617" s="174"/>
      <c r="GF6617" s="174"/>
      <c r="GG6617" s="174"/>
      <c r="GH6617" s="174"/>
      <c r="GI6617" s="174"/>
      <c r="GJ6617" s="174"/>
      <c r="GK6617" s="174"/>
      <c r="GL6617" s="174"/>
      <c r="GM6617" s="174"/>
      <c r="GN6617" s="174"/>
      <c r="GO6617" s="174"/>
      <c r="GP6617" s="174"/>
      <c r="GQ6617" s="174"/>
      <c r="GR6617" s="174"/>
      <c r="GS6617" s="174"/>
      <c r="GT6617" s="174"/>
      <c r="GU6617" s="174"/>
      <c r="GV6617" s="174"/>
      <c r="GW6617" s="174"/>
      <c r="GX6617" s="174"/>
      <c r="GY6617" s="174"/>
      <c r="GZ6617" s="174"/>
      <c r="HA6617" s="174"/>
      <c r="HB6617" s="174"/>
      <c r="HC6617" s="174"/>
      <c r="HD6617" s="174"/>
      <c r="HE6617" s="174"/>
      <c r="HF6617" s="174"/>
      <c r="HG6617" s="174"/>
      <c r="HH6617" s="174"/>
      <c r="HI6617" s="174"/>
      <c r="HJ6617" s="174"/>
      <c r="HK6617" s="174"/>
      <c r="HL6617" s="174"/>
      <c r="HM6617" s="174"/>
      <c r="HN6617" s="174"/>
      <c r="HO6617" s="174"/>
      <c r="HP6617" s="174"/>
      <c r="HQ6617" s="174"/>
      <c r="HR6617" s="174"/>
      <c r="HS6617" s="174"/>
      <c r="HT6617" s="174"/>
      <c r="HU6617" s="174"/>
      <c r="HV6617" s="174"/>
      <c r="HW6617" s="174"/>
      <c r="HX6617" s="174"/>
      <c r="HY6617" s="174"/>
      <c r="HZ6617" s="174"/>
      <c r="IA6617" s="174"/>
      <c r="IB6617" s="174"/>
      <c r="IC6617" s="174"/>
      <c r="ID6617" s="174"/>
      <c r="IE6617" s="174"/>
      <c r="IF6617" s="174"/>
      <c r="IG6617" s="174"/>
      <c r="IH6617" s="174"/>
      <c r="II6617" s="174"/>
      <c r="IJ6617" s="174"/>
      <c r="IK6617" s="174"/>
      <c r="IL6617" s="174"/>
      <c r="IM6617" s="174"/>
      <c r="IN6617" s="174"/>
      <c r="IO6617" s="174"/>
      <c r="IP6617" s="174"/>
      <c r="IQ6617" s="174"/>
      <c r="IR6617" s="174"/>
      <c r="IS6617" s="174"/>
      <c r="IT6617" s="174"/>
      <c r="IU6617" s="174"/>
    </row>
    <row r="6618" spans="1:255" ht="18.399999999999999" customHeight="1" x14ac:dyDescent="0.3">
      <c r="F6618" s="174"/>
      <c r="BD6618" s="174"/>
      <c r="BE6618" s="174"/>
      <c r="BF6618" s="174"/>
      <c r="BG6618" s="174"/>
      <c r="BH6618" s="174"/>
      <c r="BI6618" s="174"/>
      <c r="BJ6618" s="174"/>
      <c r="BK6618" s="174"/>
      <c r="BL6618" s="174"/>
      <c r="BM6618" s="174"/>
      <c r="BN6618" s="174"/>
      <c r="BO6618" s="174"/>
      <c r="BP6618" s="174"/>
      <c r="BQ6618" s="174"/>
      <c r="BR6618" s="174"/>
      <c r="BS6618" s="174"/>
      <c r="BT6618" s="174"/>
      <c r="BU6618" s="174"/>
      <c r="BV6618" s="174"/>
      <c r="BW6618" s="174"/>
      <c r="BX6618" s="174"/>
      <c r="BY6618" s="174"/>
      <c r="BZ6618" s="174"/>
      <c r="CA6618" s="174"/>
      <c r="CB6618" s="174"/>
      <c r="CC6618" s="174"/>
      <c r="CD6618" s="174"/>
      <c r="CE6618" s="174"/>
      <c r="CF6618" s="174"/>
      <c r="CG6618" s="174"/>
      <c r="CH6618" s="174"/>
      <c r="CI6618" s="174"/>
      <c r="CJ6618" s="174"/>
      <c r="CK6618" s="174"/>
      <c r="CL6618" s="174"/>
      <c r="CM6618" s="174"/>
      <c r="CN6618" s="174"/>
      <c r="CO6618" s="174"/>
      <c r="CP6618" s="174"/>
      <c r="CQ6618" s="174"/>
      <c r="CR6618" s="174"/>
      <c r="CS6618" s="174"/>
      <c r="CT6618" s="174"/>
      <c r="CU6618" s="174"/>
      <c r="CV6618" s="174"/>
      <c r="CW6618" s="174"/>
      <c r="CX6618" s="174"/>
      <c r="CY6618" s="174"/>
      <c r="CZ6618" s="174"/>
      <c r="DA6618" s="174"/>
      <c r="DB6618" s="174"/>
      <c r="DC6618" s="174"/>
      <c r="DD6618" s="174"/>
      <c r="DE6618" s="174"/>
      <c r="DF6618" s="174"/>
      <c r="DG6618" s="174"/>
      <c r="DH6618" s="174"/>
      <c r="DI6618" s="174"/>
      <c r="DJ6618" s="174"/>
      <c r="DK6618" s="174"/>
      <c r="DL6618" s="174"/>
      <c r="DM6618" s="174"/>
      <c r="DN6618" s="174"/>
      <c r="DO6618" s="174"/>
      <c r="DP6618" s="174"/>
      <c r="DQ6618" s="174"/>
      <c r="DR6618" s="174"/>
      <c r="DS6618" s="174"/>
      <c r="DT6618" s="174"/>
      <c r="DU6618" s="174"/>
      <c r="DV6618" s="174"/>
      <c r="DW6618" s="174"/>
      <c r="DX6618" s="174"/>
      <c r="DY6618" s="174"/>
      <c r="EB6618" s="174"/>
      <c r="EC6618" s="174"/>
      <c r="ED6618" s="174"/>
      <c r="EE6618" s="174"/>
      <c r="EF6618" s="174"/>
      <c r="EG6618" s="174"/>
      <c r="EH6618" s="174"/>
      <c r="EI6618" s="174"/>
      <c r="EJ6618" s="174"/>
      <c r="EK6618" s="174"/>
      <c r="EL6618" s="174"/>
      <c r="EM6618" s="174"/>
      <c r="EN6618" s="174"/>
      <c r="EO6618" s="174"/>
      <c r="EP6618" s="174"/>
      <c r="EQ6618" s="174"/>
      <c r="ER6618" s="174"/>
      <c r="ES6618" s="174"/>
      <c r="ET6618" s="174"/>
      <c r="EU6618" s="174"/>
      <c r="EV6618" s="174"/>
      <c r="EW6618" s="174"/>
      <c r="EX6618" s="174"/>
      <c r="EY6618" s="174"/>
      <c r="EZ6618" s="174"/>
      <c r="FA6618" s="174"/>
      <c r="FB6618" s="174"/>
      <c r="FC6618" s="174"/>
      <c r="FD6618" s="174"/>
      <c r="FE6618" s="174"/>
      <c r="FF6618" s="174"/>
      <c r="FG6618" s="174"/>
      <c r="FH6618" s="174"/>
      <c r="FI6618" s="174"/>
      <c r="FJ6618" s="174"/>
      <c r="FK6618" s="174"/>
      <c r="FL6618" s="174"/>
      <c r="FM6618" s="174"/>
      <c r="FN6618" s="174"/>
      <c r="FO6618" s="174"/>
      <c r="FP6618" s="174"/>
      <c r="FQ6618" s="174"/>
      <c r="FR6618" s="174"/>
      <c r="FS6618" s="174"/>
      <c r="FT6618" s="174"/>
      <c r="FU6618" s="174"/>
      <c r="FV6618" s="174"/>
      <c r="FW6618" s="174"/>
      <c r="FX6618" s="174"/>
      <c r="FY6618" s="174"/>
      <c r="FZ6618" s="174"/>
      <c r="GA6618" s="174"/>
      <c r="GB6618" s="174"/>
      <c r="GC6618" s="174"/>
      <c r="GD6618" s="174"/>
      <c r="GE6618" s="174"/>
      <c r="GF6618" s="174"/>
      <c r="GG6618" s="174"/>
      <c r="GH6618" s="174"/>
      <c r="GI6618" s="174"/>
      <c r="GJ6618" s="174"/>
      <c r="GK6618" s="174"/>
      <c r="GL6618" s="174"/>
      <c r="GM6618" s="174"/>
      <c r="GN6618" s="174"/>
      <c r="GO6618" s="174"/>
      <c r="GP6618" s="174"/>
      <c r="GQ6618" s="174"/>
      <c r="GR6618" s="174"/>
      <c r="GS6618" s="174"/>
      <c r="GT6618" s="174"/>
      <c r="GU6618" s="174"/>
      <c r="GV6618" s="174"/>
      <c r="GW6618" s="174"/>
      <c r="GX6618" s="174"/>
      <c r="GY6618" s="174"/>
      <c r="GZ6618" s="174"/>
      <c r="HA6618" s="174"/>
      <c r="HB6618" s="174"/>
      <c r="HC6618" s="174"/>
      <c r="HD6618" s="174"/>
      <c r="HE6618" s="174"/>
      <c r="HF6618" s="174"/>
      <c r="HG6618" s="174"/>
      <c r="HH6618" s="174"/>
      <c r="HI6618" s="174"/>
      <c r="HJ6618" s="174"/>
      <c r="HK6618" s="174"/>
      <c r="HL6618" s="174"/>
      <c r="HM6618" s="174"/>
      <c r="HN6618" s="174"/>
      <c r="HO6618" s="174"/>
      <c r="HP6618" s="174"/>
      <c r="HQ6618" s="174"/>
      <c r="HR6618" s="174"/>
      <c r="HS6618" s="174"/>
      <c r="HT6618" s="174"/>
      <c r="HU6618" s="174"/>
      <c r="HV6618" s="174"/>
      <c r="HW6618" s="174"/>
      <c r="HX6618" s="174"/>
      <c r="HY6618" s="174"/>
      <c r="HZ6618" s="174"/>
      <c r="IA6618" s="174"/>
      <c r="IB6618" s="174"/>
      <c r="IC6618" s="174"/>
      <c r="ID6618" s="174"/>
      <c r="IE6618" s="174"/>
      <c r="IF6618" s="174"/>
      <c r="IG6618" s="174"/>
      <c r="IH6618" s="174"/>
      <c r="II6618" s="174"/>
      <c r="IJ6618" s="174"/>
      <c r="IK6618" s="174"/>
      <c r="IL6618" s="174"/>
      <c r="IM6618" s="174"/>
      <c r="IN6618" s="174"/>
      <c r="IO6618" s="174"/>
      <c r="IP6618" s="174"/>
      <c r="IQ6618" s="174"/>
      <c r="IR6618" s="174"/>
      <c r="IS6618" s="174"/>
      <c r="IT6618" s="174"/>
      <c r="IU6618" s="174"/>
    </row>
    <row r="6619" spans="1:255" ht="18.399999999999999" customHeight="1" x14ac:dyDescent="0.3">
      <c r="F6619" s="174"/>
      <c r="BD6619" s="174"/>
      <c r="BE6619" s="174"/>
      <c r="BF6619" s="174"/>
      <c r="BG6619" s="174"/>
      <c r="BH6619" s="174"/>
      <c r="BI6619" s="174"/>
      <c r="BJ6619" s="174"/>
      <c r="BK6619" s="174"/>
      <c r="BL6619" s="174"/>
      <c r="BM6619" s="174"/>
      <c r="BN6619" s="174"/>
      <c r="BO6619" s="174"/>
      <c r="BP6619" s="174"/>
      <c r="BQ6619" s="174"/>
      <c r="BR6619" s="174"/>
      <c r="BS6619" s="174"/>
      <c r="BT6619" s="174"/>
      <c r="BU6619" s="174"/>
      <c r="BV6619" s="174"/>
      <c r="BW6619" s="174"/>
      <c r="BX6619" s="174"/>
      <c r="BY6619" s="174"/>
      <c r="BZ6619" s="174"/>
      <c r="CA6619" s="174"/>
      <c r="CB6619" s="174"/>
      <c r="CC6619" s="174"/>
      <c r="CD6619" s="174"/>
      <c r="CE6619" s="174"/>
      <c r="CF6619" s="174"/>
      <c r="CG6619" s="174"/>
      <c r="CH6619" s="174"/>
      <c r="CI6619" s="174"/>
      <c r="CJ6619" s="174"/>
      <c r="CK6619" s="174"/>
      <c r="CL6619" s="174"/>
      <c r="CM6619" s="174"/>
      <c r="CN6619" s="174"/>
      <c r="CO6619" s="174"/>
      <c r="CP6619" s="174"/>
      <c r="CQ6619" s="174"/>
      <c r="CR6619" s="174"/>
      <c r="CS6619" s="174"/>
      <c r="CT6619" s="174"/>
      <c r="CU6619" s="174"/>
      <c r="CV6619" s="174"/>
      <c r="CW6619" s="174"/>
      <c r="CX6619" s="174"/>
      <c r="CY6619" s="174"/>
      <c r="CZ6619" s="174"/>
      <c r="DA6619" s="174"/>
      <c r="DB6619" s="174"/>
      <c r="DC6619" s="174"/>
      <c r="DD6619" s="174"/>
      <c r="DE6619" s="174"/>
      <c r="DF6619" s="174"/>
      <c r="DG6619" s="174"/>
      <c r="DH6619" s="174"/>
      <c r="DI6619" s="174"/>
      <c r="DJ6619" s="174"/>
      <c r="DK6619" s="174"/>
      <c r="DL6619" s="174"/>
      <c r="DM6619" s="174"/>
      <c r="DN6619" s="174"/>
      <c r="DO6619" s="174"/>
      <c r="DP6619" s="174"/>
      <c r="DQ6619" s="174"/>
      <c r="DR6619" s="174"/>
      <c r="DS6619" s="174"/>
      <c r="DT6619" s="174"/>
      <c r="DU6619" s="174"/>
      <c r="DV6619" s="174"/>
      <c r="DW6619" s="174"/>
      <c r="DX6619" s="174"/>
      <c r="DY6619" s="174"/>
      <c r="EB6619" s="174"/>
      <c r="EC6619" s="174"/>
      <c r="ED6619" s="174"/>
      <c r="EE6619" s="174"/>
      <c r="EF6619" s="174"/>
      <c r="EG6619" s="174"/>
      <c r="EH6619" s="174"/>
      <c r="EI6619" s="174"/>
      <c r="EJ6619" s="174"/>
      <c r="EK6619" s="174"/>
      <c r="EL6619" s="174"/>
      <c r="EM6619" s="174"/>
      <c r="EN6619" s="174"/>
      <c r="EO6619" s="174"/>
      <c r="EP6619" s="174"/>
      <c r="EQ6619" s="174"/>
      <c r="ER6619" s="174"/>
      <c r="ES6619" s="174"/>
      <c r="ET6619" s="174"/>
      <c r="EU6619" s="174"/>
      <c r="EV6619" s="174"/>
      <c r="EW6619" s="174"/>
      <c r="EX6619" s="174"/>
      <c r="EY6619" s="174"/>
      <c r="EZ6619" s="174"/>
      <c r="FA6619" s="174"/>
      <c r="FB6619" s="174"/>
      <c r="FC6619" s="174"/>
      <c r="FD6619" s="174"/>
      <c r="FE6619" s="174"/>
      <c r="FF6619" s="174"/>
      <c r="FG6619" s="174"/>
      <c r="FH6619" s="174"/>
      <c r="FI6619" s="174"/>
      <c r="FJ6619" s="174"/>
      <c r="FK6619" s="174"/>
      <c r="FL6619" s="174"/>
      <c r="FM6619" s="174"/>
      <c r="FN6619" s="174"/>
      <c r="FO6619" s="174"/>
      <c r="FP6619" s="174"/>
      <c r="FQ6619" s="174"/>
      <c r="FR6619" s="174"/>
      <c r="FS6619" s="174"/>
      <c r="FT6619" s="174"/>
      <c r="FU6619" s="174"/>
      <c r="FV6619" s="174"/>
      <c r="FW6619" s="174"/>
      <c r="FX6619" s="174"/>
      <c r="FY6619" s="174"/>
      <c r="FZ6619" s="174"/>
      <c r="GA6619" s="174"/>
      <c r="GB6619" s="174"/>
      <c r="GC6619" s="174"/>
      <c r="GD6619" s="174"/>
      <c r="GE6619" s="174"/>
      <c r="GF6619" s="174"/>
      <c r="GG6619" s="174"/>
      <c r="GH6619" s="174"/>
      <c r="GI6619" s="174"/>
      <c r="GJ6619" s="174"/>
      <c r="GK6619" s="174"/>
      <c r="GL6619" s="174"/>
      <c r="GM6619" s="174"/>
      <c r="GN6619" s="174"/>
      <c r="GO6619" s="174"/>
      <c r="GP6619" s="174"/>
      <c r="GQ6619" s="174"/>
      <c r="GR6619" s="174"/>
      <c r="GS6619" s="174"/>
      <c r="GT6619" s="174"/>
      <c r="GU6619" s="174"/>
      <c r="GV6619" s="174"/>
      <c r="GW6619" s="174"/>
      <c r="GX6619" s="174"/>
      <c r="GY6619" s="174"/>
      <c r="GZ6619" s="174"/>
      <c r="HA6619" s="174"/>
      <c r="HB6619" s="174"/>
      <c r="HC6619" s="174"/>
      <c r="HD6619" s="174"/>
      <c r="HE6619" s="174"/>
      <c r="HF6619" s="174"/>
      <c r="HG6619" s="174"/>
      <c r="HH6619" s="174"/>
      <c r="HI6619" s="174"/>
      <c r="HJ6619" s="174"/>
      <c r="HK6619" s="174"/>
      <c r="HL6619" s="174"/>
      <c r="HM6619" s="174"/>
      <c r="HN6619" s="174"/>
      <c r="HO6619" s="174"/>
      <c r="HP6619" s="174"/>
      <c r="HQ6619" s="174"/>
      <c r="HR6619" s="174"/>
      <c r="HS6619" s="174"/>
      <c r="HT6619" s="174"/>
      <c r="HU6619" s="174"/>
      <c r="HV6619" s="174"/>
      <c r="HW6619" s="174"/>
      <c r="HX6619" s="174"/>
      <c r="HY6619" s="174"/>
      <c r="HZ6619" s="174"/>
      <c r="IA6619" s="174"/>
      <c r="IB6619" s="174"/>
      <c r="IC6619" s="174"/>
      <c r="ID6619" s="174"/>
      <c r="IE6619" s="174"/>
      <c r="IF6619" s="174"/>
      <c r="IG6619" s="174"/>
      <c r="IH6619" s="174"/>
      <c r="II6619" s="174"/>
      <c r="IJ6619" s="174"/>
      <c r="IK6619" s="174"/>
      <c r="IL6619" s="174"/>
      <c r="IM6619" s="174"/>
      <c r="IN6619" s="174"/>
      <c r="IO6619" s="174"/>
      <c r="IP6619" s="174"/>
      <c r="IQ6619" s="174"/>
      <c r="IR6619" s="174"/>
      <c r="IS6619" s="174"/>
      <c r="IT6619" s="174"/>
      <c r="IU6619" s="174"/>
    </row>
    <row r="6620" spans="1:255" ht="18.399999999999999" customHeight="1" x14ac:dyDescent="0.3">
      <c r="A6620" s="200"/>
      <c r="B6620" s="173"/>
      <c r="C6620" s="67"/>
      <c r="D6620" s="161"/>
      <c r="F6620" s="174"/>
      <c r="BD6620" s="174"/>
      <c r="BE6620" s="174"/>
      <c r="BF6620" s="174"/>
      <c r="BG6620" s="174"/>
      <c r="BH6620" s="174"/>
      <c r="BI6620" s="174"/>
      <c r="BJ6620" s="174"/>
      <c r="BK6620" s="174"/>
      <c r="BL6620" s="174"/>
      <c r="BM6620" s="174"/>
      <c r="BN6620" s="174"/>
      <c r="BO6620" s="174"/>
      <c r="BP6620" s="174"/>
      <c r="BQ6620" s="174"/>
      <c r="BR6620" s="174"/>
      <c r="BS6620" s="174"/>
      <c r="BT6620" s="174"/>
      <c r="BU6620" s="174"/>
      <c r="BV6620" s="174"/>
      <c r="BW6620" s="174"/>
      <c r="BX6620" s="174"/>
      <c r="BY6620" s="174"/>
      <c r="BZ6620" s="174"/>
      <c r="CA6620" s="174"/>
      <c r="CB6620" s="174"/>
      <c r="CC6620" s="174"/>
      <c r="CD6620" s="174"/>
      <c r="CE6620" s="174"/>
      <c r="CF6620" s="174"/>
      <c r="CG6620" s="174"/>
      <c r="CH6620" s="174"/>
      <c r="CI6620" s="174"/>
      <c r="CJ6620" s="174"/>
      <c r="CK6620" s="174"/>
      <c r="CL6620" s="174"/>
      <c r="CM6620" s="174"/>
      <c r="CN6620" s="174"/>
      <c r="CO6620" s="174"/>
      <c r="CP6620" s="174"/>
      <c r="CQ6620" s="174"/>
      <c r="CR6620" s="174"/>
      <c r="CS6620" s="174"/>
      <c r="CT6620" s="174"/>
      <c r="CU6620" s="174"/>
      <c r="CV6620" s="174"/>
      <c r="CW6620" s="174"/>
      <c r="CX6620" s="174"/>
      <c r="CY6620" s="174"/>
      <c r="CZ6620" s="174"/>
      <c r="DA6620" s="174"/>
      <c r="DB6620" s="174"/>
      <c r="DC6620" s="174"/>
      <c r="DD6620" s="174"/>
      <c r="DE6620" s="174"/>
      <c r="DF6620" s="174"/>
      <c r="DG6620" s="174"/>
      <c r="DH6620" s="174"/>
      <c r="DI6620" s="174"/>
      <c r="DJ6620" s="174"/>
      <c r="DK6620" s="174"/>
      <c r="DL6620" s="174"/>
      <c r="DM6620" s="174"/>
      <c r="DN6620" s="174"/>
      <c r="DO6620" s="174"/>
      <c r="DP6620" s="174"/>
      <c r="DQ6620" s="174"/>
      <c r="DR6620" s="174"/>
      <c r="DS6620" s="174"/>
      <c r="DT6620" s="174"/>
      <c r="DU6620" s="174"/>
      <c r="DV6620" s="174"/>
      <c r="DW6620" s="174"/>
      <c r="DX6620" s="174"/>
      <c r="DY6620" s="174"/>
      <c r="EB6620" s="174"/>
      <c r="EC6620" s="174"/>
      <c r="ED6620" s="174"/>
      <c r="EE6620" s="174"/>
      <c r="EF6620" s="174"/>
      <c r="EG6620" s="174"/>
      <c r="EH6620" s="174"/>
      <c r="EI6620" s="174"/>
      <c r="EJ6620" s="174"/>
      <c r="EK6620" s="174"/>
      <c r="EL6620" s="174"/>
      <c r="EM6620" s="174"/>
      <c r="EN6620" s="174"/>
      <c r="EO6620" s="174"/>
      <c r="EP6620" s="174"/>
      <c r="EQ6620" s="174"/>
      <c r="ER6620" s="174"/>
      <c r="ES6620" s="174"/>
      <c r="ET6620" s="174"/>
      <c r="EU6620" s="174"/>
      <c r="EV6620" s="174"/>
      <c r="EW6620" s="174"/>
      <c r="EX6620" s="174"/>
      <c r="EY6620" s="174"/>
      <c r="EZ6620" s="174"/>
      <c r="FA6620" s="174"/>
      <c r="FB6620" s="174"/>
      <c r="FC6620" s="174"/>
      <c r="FD6620" s="174"/>
      <c r="FE6620" s="174"/>
      <c r="FF6620" s="174"/>
      <c r="FG6620" s="174"/>
      <c r="FH6620" s="174"/>
      <c r="FI6620" s="174"/>
      <c r="FJ6620" s="174"/>
      <c r="FK6620" s="174"/>
      <c r="FL6620" s="174"/>
      <c r="FM6620" s="174"/>
      <c r="FN6620" s="174"/>
      <c r="FO6620" s="174"/>
      <c r="FP6620" s="174"/>
      <c r="FQ6620" s="174"/>
      <c r="FR6620" s="174"/>
      <c r="FS6620" s="174"/>
      <c r="FT6620" s="174"/>
      <c r="FU6620" s="174"/>
      <c r="FV6620" s="174"/>
      <c r="FW6620" s="174"/>
      <c r="FX6620" s="174"/>
      <c r="FY6620" s="174"/>
      <c r="FZ6620" s="174"/>
      <c r="GA6620" s="174"/>
      <c r="GB6620" s="174"/>
      <c r="GC6620" s="174"/>
      <c r="GD6620" s="174"/>
      <c r="GE6620" s="174"/>
      <c r="GF6620" s="174"/>
      <c r="GG6620" s="174"/>
      <c r="GH6620" s="174"/>
      <c r="GI6620" s="174"/>
      <c r="GJ6620" s="174"/>
      <c r="GK6620" s="174"/>
      <c r="GL6620" s="174"/>
      <c r="GM6620" s="174"/>
      <c r="GN6620" s="174"/>
      <c r="GO6620" s="174"/>
      <c r="GP6620" s="174"/>
      <c r="GQ6620" s="174"/>
      <c r="GR6620" s="174"/>
      <c r="GS6620" s="174"/>
      <c r="GT6620" s="174"/>
      <c r="GU6620" s="174"/>
      <c r="GV6620" s="174"/>
      <c r="GW6620" s="174"/>
      <c r="GX6620" s="174"/>
      <c r="GY6620" s="174"/>
      <c r="GZ6620" s="174"/>
      <c r="HA6620" s="174"/>
      <c r="HB6620" s="174"/>
      <c r="HC6620" s="174"/>
      <c r="HD6620" s="174"/>
      <c r="HE6620" s="174"/>
      <c r="HF6620" s="174"/>
      <c r="HG6620" s="174"/>
      <c r="HH6620" s="174"/>
      <c r="HI6620" s="174"/>
      <c r="HJ6620" s="174"/>
      <c r="HK6620" s="174"/>
      <c r="HL6620" s="174"/>
      <c r="HM6620" s="174"/>
      <c r="HN6620" s="174"/>
      <c r="HO6620" s="174"/>
      <c r="HP6620" s="174"/>
      <c r="HQ6620" s="174"/>
      <c r="HR6620" s="174"/>
      <c r="HS6620" s="174"/>
      <c r="HT6620" s="174"/>
      <c r="HU6620" s="174"/>
      <c r="HV6620" s="174"/>
      <c r="HW6620" s="174"/>
      <c r="HX6620" s="174"/>
      <c r="HY6620" s="174"/>
      <c r="HZ6620" s="174"/>
      <c r="IA6620" s="174"/>
      <c r="IB6620" s="174"/>
      <c r="IC6620" s="174"/>
      <c r="ID6620" s="174"/>
      <c r="IE6620" s="174"/>
      <c r="IF6620" s="174"/>
      <c r="IG6620" s="174"/>
      <c r="IH6620" s="174"/>
      <c r="II6620" s="174"/>
      <c r="IJ6620" s="174"/>
      <c r="IK6620" s="174"/>
      <c r="IL6620" s="174"/>
      <c r="IM6620" s="174"/>
      <c r="IN6620" s="174"/>
      <c r="IO6620" s="174"/>
      <c r="IP6620" s="174"/>
      <c r="IQ6620" s="174"/>
      <c r="IR6620" s="174"/>
      <c r="IS6620" s="174"/>
      <c r="IT6620" s="174"/>
      <c r="IU6620" s="174"/>
    </row>
    <row r="6621" spans="1:255" ht="18.399999999999999" customHeight="1" x14ac:dyDescent="0.3">
      <c r="F6621" s="174"/>
      <c r="BD6621" s="174"/>
      <c r="BE6621" s="174"/>
      <c r="BF6621" s="174"/>
      <c r="BG6621" s="174"/>
      <c r="BH6621" s="174"/>
      <c r="BI6621" s="174"/>
      <c r="BJ6621" s="174"/>
      <c r="BK6621" s="174"/>
      <c r="BL6621" s="174"/>
      <c r="BM6621" s="174"/>
      <c r="BN6621" s="174"/>
      <c r="BO6621" s="174"/>
      <c r="BP6621" s="174"/>
      <c r="BQ6621" s="174"/>
      <c r="BR6621" s="174"/>
      <c r="BS6621" s="174"/>
      <c r="BT6621" s="174"/>
      <c r="BU6621" s="174"/>
      <c r="BV6621" s="174"/>
      <c r="BW6621" s="174"/>
      <c r="BX6621" s="174"/>
      <c r="BY6621" s="174"/>
      <c r="BZ6621" s="174"/>
      <c r="CA6621" s="174"/>
      <c r="CB6621" s="174"/>
      <c r="CC6621" s="174"/>
      <c r="CD6621" s="174"/>
      <c r="CE6621" s="174"/>
      <c r="CF6621" s="174"/>
      <c r="CG6621" s="174"/>
      <c r="CH6621" s="174"/>
      <c r="CI6621" s="174"/>
      <c r="CJ6621" s="174"/>
      <c r="CK6621" s="174"/>
      <c r="CL6621" s="174"/>
      <c r="CM6621" s="174"/>
      <c r="CN6621" s="174"/>
      <c r="CO6621" s="174"/>
      <c r="CP6621" s="174"/>
      <c r="CQ6621" s="174"/>
      <c r="CR6621" s="174"/>
      <c r="CS6621" s="174"/>
      <c r="CT6621" s="174"/>
      <c r="CU6621" s="174"/>
      <c r="CV6621" s="174"/>
      <c r="CW6621" s="174"/>
      <c r="CX6621" s="174"/>
      <c r="CY6621" s="174"/>
      <c r="CZ6621" s="174"/>
      <c r="DA6621" s="174"/>
      <c r="DB6621" s="174"/>
      <c r="DC6621" s="174"/>
      <c r="DD6621" s="174"/>
      <c r="DE6621" s="174"/>
      <c r="DF6621" s="174"/>
      <c r="DG6621" s="174"/>
      <c r="DH6621" s="174"/>
      <c r="DI6621" s="174"/>
      <c r="DJ6621" s="174"/>
      <c r="DK6621" s="174"/>
      <c r="DL6621" s="174"/>
      <c r="DM6621" s="174"/>
      <c r="DN6621" s="174"/>
      <c r="DO6621" s="174"/>
      <c r="DP6621" s="174"/>
      <c r="DQ6621" s="174"/>
      <c r="DR6621" s="174"/>
      <c r="DS6621" s="174"/>
      <c r="DT6621" s="174"/>
      <c r="DU6621" s="174"/>
      <c r="DV6621" s="174"/>
      <c r="DW6621" s="174"/>
      <c r="DX6621" s="174"/>
      <c r="DY6621" s="174"/>
      <c r="EB6621" s="174"/>
      <c r="EC6621" s="174"/>
      <c r="ED6621" s="174"/>
      <c r="EE6621" s="174"/>
      <c r="EF6621" s="174"/>
      <c r="EG6621" s="174"/>
      <c r="EH6621" s="174"/>
      <c r="EI6621" s="174"/>
      <c r="EJ6621" s="174"/>
      <c r="EK6621" s="174"/>
      <c r="EL6621" s="174"/>
      <c r="EM6621" s="174"/>
      <c r="EN6621" s="174"/>
      <c r="EO6621" s="174"/>
      <c r="EP6621" s="174"/>
      <c r="EQ6621" s="174"/>
      <c r="ER6621" s="174"/>
      <c r="ES6621" s="174"/>
      <c r="ET6621" s="174"/>
      <c r="EU6621" s="174"/>
      <c r="EV6621" s="174"/>
      <c r="EW6621" s="174"/>
      <c r="EX6621" s="174"/>
      <c r="EY6621" s="174"/>
      <c r="EZ6621" s="174"/>
      <c r="FA6621" s="174"/>
      <c r="FB6621" s="174"/>
      <c r="FC6621" s="174"/>
      <c r="FD6621" s="174"/>
      <c r="FE6621" s="174"/>
      <c r="FF6621" s="174"/>
      <c r="FG6621" s="174"/>
      <c r="FH6621" s="174"/>
      <c r="FI6621" s="174"/>
      <c r="FJ6621" s="174"/>
      <c r="FK6621" s="174"/>
      <c r="FL6621" s="174"/>
      <c r="FM6621" s="174"/>
      <c r="FN6621" s="174"/>
      <c r="FO6621" s="174"/>
      <c r="FP6621" s="174"/>
      <c r="FQ6621" s="174"/>
      <c r="FR6621" s="174"/>
      <c r="FS6621" s="174"/>
      <c r="FT6621" s="174"/>
      <c r="FU6621" s="174"/>
      <c r="FV6621" s="174"/>
      <c r="FW6621" s="174"/>
      <c r="FX6621" s="174"/>
      <c r="FY6621" s="174"/>
      <c r="FZ6621" s="174"/>
      <c r="GA6621" s="174"/>
      <c r="GB6621" s="174"/>
      <c r="GC6621" s="174"/>
      <c r="GD6621" s="174"/>
      <c r="GE6621" s="174"/>
      <c r="GF6621" s="174"/>
      <c r="GG6621" s="174"/>
      <c r="GH6621" s="174"/>
      <c r="GI6621" s="174"/>
      <c r="GJ6621" s="174"/>
      <c r="GK6621" s="174"/>
      <c r="GL6621" s="174"/>
      <c r="GM6621" s="174"/>
      <c r="GN6621" s="174"/>
      <c r="GO6621" s="174"/>
      <c r="GP6621" s="174"/>
      <c r="GQ6621" s="174"/>
      <c r="GR6621" s="174"/>
      <c r="GS6621" s="174"/>
      <c r="GT6621" s="174"/>
      <c r="GU6621" s="174"/>
      <c r="GV6621" s="174"/>
      <c r="GW6621" s="174"/>
      <c r="GX6621" s="174"/>
      <c r="GY6621" s="174"/>
      <c r="GZ6621" s="174"/>
      <c r="HA6621" s="174"/>
      <c r="HB6621" s="174"/>
      <c r="HC6621" s="174"/>
      <c r="HD6621" s="174"/>
      <c r="HE6621" s="174"/>
      <c r="HF6621" s="174"/>
      <c r="HG6621" s="174"/>
      <c r="HH6621" s="174"/>
      <c r="HI6621" s="174"/>
      <c r="HJ6621" s="174"/>
      <c r="HK6621" s="174"/>
      <c r="HL6621" s="174"/>
      <c r="HM6621" s="174"/>
      <c r="HN6621" s="174"/>
      <c r="HO6621" s="174"/>
      <c r="HP6621" s="174"/>
      <c r="HQ6621" s="174"/>
      <c r="HR6621" s="174"/>
      <c r="HS6621" s="174"/>
      <c r="HT6621" s="174"/>
      <c r="HU6621" s="174"/>
      <c r="HV6621" s="174"/>
      <c r="HW6621" s="174"/>
      <c r="HX6621" s="174"/>
      <c r="HY6621" s="174"/>
      <c r="HZ6621" s="174"/>
      <c r="IA6621" s="174"/>
      <c r="IB6621" s="174"/>
      <c r="IC6621" s="174"/>
      <c r="ID6621" s="174"/>
      <c r="IE6621" s="174"/>
      <c r="IF6621" s="174"/>
      <c r="IG6621" s="174"/>
      <c r="IH6621" s="174"/>
      <c r="II6621" s="174"/>
      <c r="IJ6621" s="174"/>
      <c r="IK6621" s="174"/>
      <c r="IL6621" s="174"/>
      <c r="IM6621" s="174"/>
      <c r="IN6621" s="174"/>
      <c r="IO6621" s="174"/>
      <c r="IP6621" s="174"/>
      <c r="IQ6621" s="174"/>
      <c r="IR6621" s="174"/>
      <c r="IS6621" s="174"/>
      <c r="IT6621" s="174"/>
      <c r="IU6621" s="174"/>
    </row>
    <row r="6622" spans="1:255" ht="18.399999999999999" customHeight="1" x14ac:dyDescent="0.3">
      <c r="F6622" s="174"/>
      <c r="BD6622" s="174"/>
      <c r="BE6622" s="174"/>
      <c r="BF6622" s="174"/>
      <c r="BG6622" s="174"/>
      <c r="BH6622" s="174"/>
      <c r="BI6622" s="174"/>
      <c r="BJ6622" s="174"/>
      <c r="BK6622" s="174"/>
      <c r="BL6622" s="174"/>
      <c r="BM6622" s="174"/>
      <c r="BN6622" s="174"/>
      <c r="BO6622" s="174"/>
      <c r="BP6622" s="174"/>
      <c r="BQ6622" s="174"/>
      <c r="BR6622" s="174"/>
      <c r="BS6622" s="174"/>
      <c r="BT6622" s="174"/>
      <c r="BU6622" s="174"/>
      <c r="BV6622" s="174"/>
      <c r="BW6622" s="174"/>
      <c r="BX6622" s="174"/>
      <c r="BY6622" s="174"/>
      <c r="BZ6622" s="174"/>
      <c r="CA6622" s="174"/>
      <c r="CB6622" s="174"/>
      <c r="CC6622" s="174"/>
      <c r="CD6622" s="174"/>
      <c r="CE6622" s="174"/>
      <c r="CF6622" s="174"/>
      <c r="CG6622" s="174"/>
      <c r="CH6622" s="174"/>
      <c r="CI6622" s="174"/>
      <c r="CJ6622" s="174"/>
      <c r="CK6622" s="174"/>
      <c r="CL6622" s="174"/>
      <c r="CM6622" s="174"/>
      <c r="CN6622" s="174"/>
      <c r="CO6622" s="174"/>
      <c r="CP6622" s="174"/>
      <c r="CQ6622" s="174"/>
      <c r="CR6622" s="174"/>
      <c r="CS6622" s="174"/>
      <c r="CT6622" s="174"/>
      <c r="CU6622" s="174"/>
      <c r="CV6622" s="174"/>
      <c r="CW6622" s="174"/>
      <c r="CX6622" s="174"/>
      <c r="CY6622" s="174"/>
      <c r="CZ6622" s="174"/>
      <c r="DA6622" s="174"/>
      <c r="DB6622" s="174"/>
      <c r="DC6622" s="174"/>
      <c r="DD6622" s="174"/>
      <c r="DE6622" s="174"/>
      <c r="DF6622" s="174"/>
      <c r="DG6622" s="174"/>
      <c r="DH6622" s="174"/>
      <c r="DI6622" s="174"/>
      <c r="DJ6622" s="174"/>
      <c r="DK6622" s="174"/>
      <c r="DL6622" s="174"/>
      <c r="DM6622" s="174"/>
      <c r="DN6622" s="174"/>
      <c r="DO6622" s="174"/>
      <c r="DP6622" s="174"/>
      <c r="DQ6622" s="174"/>
      <c r="DR6622" s="174"/>
      <c r="DS6622" s="174"/>
      <c r="DT6622" s="174"/>
      <c r="DU6622" s="174"/>
      <c r="DV6622" s="174"/>
      <c r="DW6622" s="174"/>
      <c r="DX6622" s="174"/>
      <c r="DY6622" s="174"/>
      <c r="EB6622" s="174"/>
      <c r="EC6622" s="174"/>
      <c r="ED6622" s="174"/>
      <c r="EE6622" s="174"/>
      <c r="EF6622" s="174"/>
      <c r="EG6622" s="174"/>
      <c r="EH6622" s="174"/>
      <c r="EI6622" s="174"/>
      <c r="EJ6622" s="174"/>
      <c r="EK6622" s="174"/>
      <c r="EL6622" s="174"/>
      <c r="EM6622" s="174"/>
      <c r="EN6622" s="174"/>
      <c r="EO6622" s="174"/>
      <c r="EP6622" s="174"/>
      <c r="EQ6622" s="174"/>
      <c r="ER6622" s="174"/>
      <c r="ES6622" s="174"/>
      <c r="ET6622" s="174"/>
      <c r="EU6622" s="174"/>
      <c r="EV6622" s="174"/>
      <c r="EW6622" s="174"/>
      <c r="EX6622" s="174"/>
      <c r="EY6622" s="174"/>
      <c r="EZ6622" s="174"/>
      <c r="FA6622" s="174"/>
      <c r="FB6622" s="174"/>
      <c r="FC6622" s="174"/>
      <c r="FD6622" s="174"/>
      <c r="FE6622" s="174"/>
      <c r="FF6622" s="174"/>
      <c r="FG6622" s="174"/>
      <c r="FH6622" s="174"/>
      <c r="FI6622" s="174"/>
      <c r="FJ6622" s="174"/>
      <c r="FK6622" s="174"/>
      <c r="FL6622" s="174"/>
      <c r="FM6622" s="174"/>
      <c r="FN6622" s="174"/>
      <c r="FO6622" s="174"/>
      <c r="FP6622" s="174"/>
      <c r="FQ6622" s="174"/>
      <c r="FR6622" s="174"/>
      <c r="FS6622" s="174"/>
      <c r="FT6622" s="174"/>
      <c r="FU6622" s="174"/>
      <c r="FV6622" s="174"/>
      <c r="FW6622" s="174"/>
      <c r="FX6622" s="174"/>
      <c r="FY6622" s="174"/>
      <c r="FZ6622" s="174"/>
      <c r="GA6622" s="174"/>
      <c r="GB6622" s="174"/>
      <c r="GC6622" s="174"/>
      <c r="GD6622" s="174"/>
      <c r="GE6622" s="174"/>
      <c r="GF6622" s="174"/>
      <c r="GG6622" s="174"/>
      <c r="GH6622" s="174"/>
      <c r="GI6622" s="174"/>
      <c r="GJ6622" s="174"/>
      <c r="GK6622" s="174"/>
      <c r="GL6622" s="174"/>
      <c r="GM6622" s="174"/>
      <c r="GN6622" s="174"/>
      <c r="GO6622" s="174"/>
      <c r="GP6622" s="174"/>
      <c r="GQ6622" s="174"/>
      <c r="GR6622" s="174"/>
      <c r="GS6622" s="174"/>
      <c r="GT6622" s="174"/>
      <c r="GU6622" s="174"/>
      <c r="GV6622" s="174"/>
      <c r="GW6622" s="174"/>
      <c r="GX6622" s="174"/>
      <c r="GY6622" s="174"/>
      <c r="GZ6622" s="174"/>
      <c r="HA6622" s="174"/>
      <c r="HB6622" s="174"/>
      <c r="HC6622" s="174"/>
      <c r="HD6622" s="174"/>
      <c r="HE6622" s="174"/>
      <c r="HF6622" s="174"/>
      <c r="HG6622" s="174"/>
      <c r="HH6622" s="174"/>
      <c r="HI6622" s="174"/>
      <c r="HJ6622" s="174"/>
      <c r="HK6622" s="174"/>
      <c r="HL6622" s="174"/>
      <c r="HM6622" s="174"/>
      <c r="HN6622" s="174"/>
      <c r="HO6622" s="174"/>
      <c r="HP6622" s="174"/>
      <c r="HQ6622" s="174"/>
      <c r="HR6622" s="174"/>
      <c r="HS6622" s="174"/>
      <c r="HT6622" s="174"/>
      <c r="HU6622" s="174"/>
      <c r="HV6622" s="174"/>
      <c r="HW6622" s="174"/>
      <c r="HX6622" s="174"/>
      <c r="HY6622" s="174"/>
      <c r="HZ6622" s="174"/>
      <c r="IA6622" s="174"/>
      <c r="IB6622" s="174"/>
      <c r="IC6622" s="174"/>
      <c r="ID6622" s="174"/>
      <c r="IE6622" s="174"/>
      <c r="IF6622" s="174"/>
      <c r="IG6622" s="174"/>
      <c r="IH6622" s="174"/>
      <c r="II6622" s="174"/>
      <c r="IJ6622" s="174"/>
      <c r="IK6622" s="174"/>
      <c r="IL6622" s="174"/>
      <c r="IM6622" s="174"/>
      <c r="IN6622" s="174"/>
      <c r="IO6622" s="174"/>
      <c r="IP6622" s="174"/>
      <c r="IQ6622" s="174"/>
      <c r="IR6622" s="174"/>
      <c r="IS6622" s="174"/>
      <c r="IT6622" s="174"/>
      <c r="IU6622" s="174"/>
    </row>
    <row r="6623" spans="1:255" ht="18.399999999999999" customHeight="1" x14ac:dyDescent="0.3">
      <c r="F6623" s="174"/>
      <c r="BD6623" s="174"/>
      <c r="BE6623" s="174"/>
      <c r="BF6623" s="174"/>
      <c r="BG6623" s="174"/>
      <c r="BH6623" s="174"/>
      <c r="BI6623" s="174"/>
      <c r="BJ6623" s="174"/>
      <c r="BK6623" s="174"/>
      <c r="BL6623" s="174"/>
      <c r="BM6623" s="174"/>
      <c r="BN6623" s="174"/>
      <c r="BO6623" s="174"/>
      <c r="BP6623" s="174"/>
      <c r="BQ6623" s="174"/>
      <c r="BR6623" s="174"/>
      <c r="BS6623" s="174"/>
      <c r="BT6623" s="174"/>
      <c r="BU6623" s="174"/>
      <c r="BV6623" s="174"/>
      <c r="BW6623" s="174"/>
      <c r="BX6623" s="174"/>
      <c r="BY6623" s="174"/>
      <c r="BZ6623" s="174"/>
      <c r="CA6623" s="174"/>
      <c r="CB6623" s="174"/>
      <c r="CC6623" s="174"/>
      <c r="CD6623" s="174"/>
      <c r="CE6623" s="174"/>
      <c r="CF6623" s="174"/>
      <c r="CG6623" s="174"/>
      <c r="CH6623" s="174"/>
      <c r="CI6623" s="174"/>
      <c r="CJ6623" s="174"/>
      <c r="CK6623" s="174"/>
      <c r="CL6623" s="174"/>
      <c r="CM6623" s="174"/>
      <c r="CN6623" s="174"/>
      <c r="CO6623" s="174"/>
      <c r="CP6623" s="174"/>
      <c r="CQ6623" s="174"/>
      <c r="CR6623" s="174"/>
      <c r="CS6623" s="174"/>
      <c r="CT6623" s="174"/>
      <c r="CU6623" s="174"/>
      <c r="CV6623" s="174"/>
      <c r="CW6623" s="174"/>
      <c r="CX6623" s="174"/>
      <c r="CY6623" s="174"/>
      <c r="CZ6623" s="174"/>
      <c r="DA6623" s="174"/>
      <c r="DB6623" s="174"/>
      <c r="DC6623" s="174"/>
      <c r="DD6623" s="174"/>
      <c r="DE6623" s="174"/>
      <c r="DF6623" s="174"/>
      <c r="DG6623" s="174"/>
      <c r="DH6623" s="174"/>
      <c r="DI6623" s="174"/>
      <c r="DJ6623" s="174"/>
      <c r="DK6623" s="174"/>
      <c r="DL6623" s="174"/>
      <c r="DM6623" s="174"/>
      <c r="DN6623" s="174"/>
      <c r="DO6623" s="174"/>
      <c r="DP6623" s="174"/>
      <c r="DQ6623" s="174"/>
      <c r="DR6623" s="174"/>
      <c r="DS6623" s="174"/>
      <c r="DT6623" s="174"/>
      <c r="DU6623" s="174"/>
      <c r="DV6623" s="174"/>
      <c r="DW6623" s="174"/>
      <c r="DX6623" s="174"/>
      <c r="DY6623" s="174"/>
      <c r="EB6623" s="174"/>
      <c r="EC6623" s="174"/>
      <c r="ED6623" s="174"/>
      <c r="EE6623" s="174"/>
      <c r="EF6623" s="174"/>
      <c r="EG6623" s="174"/>
      <c r="EH6623" s="174"/>
      <c r="EI6623" s="174"/>
      <c r="EJ6623" s="174"/>
      <c r="EK6623" s="174"/>
      <c r="EL6623" s="174"/>
      <c r="EM6623" s="174"/>
      <c r="EN6623" s="174"/>
      <c r="EO6623" s="174"/>
      <c r="EP6623" s="174"/>
      <c r="EQ6623" s="174"/>
      <c r="ER6623" s="174"/>
      <c r="ES6623" s="174"/>
      <c r="ET6623" s="174"/>
      <c r="EU6623" s="174"/>
      <c r="EV6623" s="174"/>
      <c r="EW6623" s="174"/>
      <c r="EX6623" s="174"/>
      <c r="EY6623" s="174"/>
      <c r="EZ6623" s="174"/>
      <c r="FA6623" s="174"/>
      <c r="FB6623" s="174"/>
      <c r="FC6623" s="174"/>
      <c r="FD6623" s="174"/>
      <c r="FE6623" s="174"/>
      <c r="FF6623" s="174"/>
      <c r="FG6623" s="174"/>
      <c r="FH6623" s="174"/>
      <c r="FI6623" s="174"/>
      <c r="FJ6623" s="174"/>
      <c r="FK6623" s="174"/>
      <c r="FL6623" s="174"/>
      <c r="FM6623" s="174"/>
      <c r="FN6623" s="174"/>
      <c r="FO6623" s="174"/>
      <c r="FP6623" s="174"/>
      <c r="FQ6623" s="174"/>
      <c r="FR6623" s="174"/>
      <c r="FS6623" s="174"/>
      <c r="FT6623" s="174"/>
      <c r="FU6623" s="174"/>
      <c r="FV6623" s="174"/>
      <c r="FW6623" s="174"/>
      <c r="FX6623" s="174"/>
      <c r="FY6623" s="174"/>
      <c r="FZ6623" s="174"/>
      <c r="GA6623" s="174"/>
      <c r="GB6623" s="174"/>
      <c r="GC6623" s="174"/>
      <c r="GD6623" s="174"/>
      <c r="GE6623" s="174"/>
      <c r="GF6623" s="174"/>
      <c r="GG6623" s="174"/>
      <c r="GH6623" s="174"/>
      <c r="GI6623" s="174"/>
      <c r="GJ6623" s="174"/>
      <c r="GK6623" s="174"/>
      <c r="GL6623" s="174"/>
      <c r="GM6623" s="174"/>
      <c r="GN6623" s="174"/>
      <c r="GO6623" s="174"/>
      <c r="GP6623" s="174"/>
      <c r="GQ6623" s="174"/>
      <c r="GR6623" s="174"/>
      <c r="GS6623" s="174"/>
      <c r="GT6623" s="174"/>
      <c r="GU6623" s="174"/>
      <c r="GV6623" s="174"/>
      <c r="GW6623" s="174"/>
      <c r="GX6623" s="174"/>
      <c r="GY6623" s="174"/>
      <c r="GZ6623" s="174"/>
      <c r="HA6623" s="174"/>
      <c r="HB6623" s="174"/>
      <c r="HC6623" s="174"/>
      <c r="HD6623" s="174"/>
      <c r="HE6623" s="174"/>
      <c r="HF6623" s="174"/>
      <c r="HG6623" s="174"/>
      <c r="HH6623" s="174"/>
      <c r="HI6623" s="174"/>
      <c r="HJ6623" s="174"/>
      <c r="HK6623" s="174"/>
      <c r="HL6623" s="174"/>
      <c r="HM6623" s="174"/>
      <c r="HN6623" s="174"/>
      <c r="HO6623" s="174"/>
      <c r="HP6623" s="174"/>
      <c r="HQ6623" s="174"/>
      <c r="HR6623" s="174"/>
      <c r="HS6623" s="174"/>
      <c r="HT6623" s="174"/>
      <c r="HU6623" s="174"/>
      <c r="HV6623" s="174"/>
      <c r="HW6623" s="174"/>
      <c r="HX6623" s="174"/>
      <c r="HY6623" s="174"/>
      <c r="HZ6623" s="174"/>
      <c r="IA6623" s="174"/>
      <c r="IB6623" s="174"/>
      <c r="IC6623" s="174"/>
      <c r="ID6623" s="174"/>
      <c r="IE6623" s="174"/>
      <c r="IF6623" s="174"/>
      <c r="IG6623" s="174"/>
      <c r="IH6623" s="174"/>
      <c r="II6623" s="174"/>
      <c r="IJ6623" s="174"/>
      <c r="IK6623" s="174"/>
      <c r="IL6623" s="174"/>
      <c r="IM6623" s="174"/>
      <c r="IN6623" s="174"/>
      <c r="IO6623" s="174"/>
      <c r="IP6623" s="174"/>
      <c r="IQ6623" s="174"/>
      <c r="IR6623" s="174"/>
      <c r="IS6623" s="174"/>
      <c r="IT6623" s="174"/>
      <c r="IU6623" s="174"/>
    </row>
    <row r="6624" spans="1:255" ht="18.399999999999999" customHeight="1" x14ac:dyDescent="0.3">
      <c r="A6624" s="182"/>
      <c r="B6624" s="160"/>
      <c r="C6624" s="64"/>
      <c r="D6624" s="161"/>
      <c r="BD6624" s="174"/>
      <c r="BE6624" s="174"/>
      <c r="BF6624" s="174"/>
      <c r="BG6624" s="174"/>
      <c r="BH6624" s="174"/>
      <c r="BI6624" s="174"/>
      <c r="BJ6624" s="174"/>
      <c r="BK6624" s="174"/>
      <c r="BL6624" s="174"/>
      <c r="BM6624" s="174"/>
      <c r="BN6624" s="174"/>
      <c r="BO6624" s="174"/>
      <c r="BP6624" s="174"/>
      <c r="BQ6624" s="174"/>
      <c r="BR6624" s="174"/>
      <c r="BS6624" s="174"/>
      <c r="BT6624" s="174"/>
      <c r="BU6624" s="174"/>
      <c r="BV6624" s="174"/>
      <c r="BW6624" s="174"/>
      <c r="BX6624" s="174"/>
      <c r="BY6624" s="174"/>
      <c r="BZ6624" s="174"/>
      <c r="CA6624" s="174"/>
      <c r="CB6624" s="174"/>
      <c r="CC6624" s="174"/>
      <c r="CD6624" s="174"/>
      <c r="CE6624" s="174"/>
      <c r="CF6624" s="174"/>
      <c r="CG6624" s="174"/>
      <c r="CH6624" s="174"/>
      <c r="CI6624" s="174"/>
      <c r="CJ6624" s="174"/>
      <c r="CK6624" s="174"/>
      <c r="CL6624" s="174"/>
      <c r="CM6624" s="174"/>
      <c r="CN6624" s="174"/>
      <c r="CO6624" s="174"/>
      <c r="CP6624" s="174"/>
      <c r="CQ6624" s="174"/>
      <c r="CR6624" s="174"/>
      <c r="CS6624" s="174"/>
      <c r="CT6624" s="174"/>
      <c r="CU6624" s="174"/>
      <c r="CV6624" s="174"/>
      <c r="CW6624" s="174"/>
      <c r="CX6624" s="174"/>
      <c r="CY6624" s="174"/>
      <c r="CZ6624" s="174"/>
      <c r="DA6624" s="174"/>
      <c r="DB6624" s="174"/>
      <c r="DC6624" s="174"/>
      <c r="DD6624" s="174"/>
      <c r="DE6624" s="174"/>
      <c r="DF6624" s="174"/>
      <c r="DG6624" s="174"/>
      <c r="DH6624" s="174"/>
      <c r="DI6624" s="174"/>
      <c r="DJ6624" s="174"/>
      <c r="DK6624" s="174"/>
      <c r="DL6624" s="174"/>
      <c r="DM6624" s="174"/>
      <c r="DN6624" s="174"/>
      <c r="DO6624" s="174"/>
      <c r="DP6624" s="174"/>
      <c r="DQ6624" s="174"/>
      <c r="DR6624" s="174"/>
      <c r="DS6624" s="174"/>
      <c r="DT6624" s="174"/>
      <c r="DU6624" s="174"/>
      <c r="DV6624" s="174"/>
      <c r="DW6624" s="174"/>
      <c r="DX6624" s="174"/>
      <c r="DY6624" s="174"/>
      <c r="EB6624" s="174"/>
      <c r="EC6624" s="174"/>
      <c r="ED6624" s="174"/>
      <c r="EE6624" s="174"/>
      <c r="EF6624" s="174"/>
      <c r="EG6624" s="174"/>
      <c r="EH6624" s="174"/>
      <c r="EI6624" s="174"/>
      <c r="EJ6624" s="174"/>
      <c r="EK6624" s="174"/>
      <c r="EL6624" s="174"/>
      <c r="EM6624" s="174"/>
      <c r="EN6624" s="174"/>
      <c r="EO6624" s="174"/>
      <c r="EP6624" s="174"/>
      <c r="EQ6624" s="174"/>
      <c r="ER6624" s="174"/>
      <c r="ES6624" s="174"/>
      <c r="ET6624" s="174"/>
      <c r="EU6624" s="174"/>
      <c r="EV6624" s="174"/>
      <c r="EW6624" s="174"/>
      <c r="EX6624" s="174"/>
      <c r="EY6624" s="174"/>
      <c r="EZ6624" s="174"/>
      <c r="FA6624" s="174"/>
      <c r="FB6624" s="174"/>
      <c r="FC6624" s="174"/>
      <c r="FD6624" s="174"/>
      <c r="FE6624" s="174"/>
      <c r="FF6624" s="174"/>
      <c r="FG6624" s="174"/>
      <c r="FH6624" s="174"/>
      <c r="FI6624" s="174"/>
      <c r="FJ6624" s="174"/>
      <c r="FK6624" s="174"/>
      <c r="FL6624" s="174"/>
      <c r="FM6624" s="174"/>
      <c r="FN6624" s="174"/>
      <c r="FO6624" s="174"/>
      <c r="FP6624" s="174"/>
      <c r="FQ6624" s="174"/>
      <c r="FR6624" s="174"/>
      <c r="FS6624" s="174"/>
      <c r="FT6624" s="174"/>
      <c r="FU6624" s="174"/>
      <c r="FV6624" s="174"/>
      <c r="FW6624" s="174"/>
      <c r="FX6624" s="174"/>
      <c r="FY6624" s="174"/>
      <c r="FZ6624" s="174"/>
      <c r="GA6624" s="174"/>
      <c r="GB6624" s="174"/>
      <c r="GC6624" s="174"/>
      <c r="GD6624" s="174"/>
      <c r="GE6624" s="174"/>
      <c r="GF6624" s="174"/>
      <c r="GG6624" s="174"/>
      <c r="GH6624" s="174"/>
      <c r="GI6624" s="174"/>
      <c r="GJ6624" s="174"/>
      <c r="GK6624" s="174"/>
      <c r="GL6624" s="174"/>
      <c r="GM6624" s="174"/>
      <c r="GN6624" s="174"/>
      <c r="GO6624" s="174"/>
      <c r="GP6624" s="174"/>
      <c r="GQ6624" s="174"/>
      <c r="GR6624" s="174"/>
      <c r="GS6624" s="174"/>
      <c r="GT6624" s="174"/>
      <c r="GU6624" s="174"/>
      <c r="GV6624" s="174"/>
      <c r="GW6624" s="174"/>
      <c r="GX6624" s="174"/>
      <c r="GY6624" s="174"/>
      <c r="GZ6624" s="174"/>
      <c r="HA6624" s="174"/>
      <c r="HB6624" s="174"/>
      <c r="HC6624" s="174"/>
      <c r="HD6624" s="174"/>
      <c r="HE6624" s="174"/>
      <c r="HF6624" s="174"/>
      <c r="HG6624" s="174"/>
      <c r="HH6624" s="174"/>
      <c r="HI6624" s="174"/>
      <c r="HJ6624" s="174"/>
      <c r="HK6624" s="174"/>
      <c r="HL6624" s="174"/>
      <c r="HM6624" s="174"/>
      <c r="HN6624" s="174"/>
      <c r="HO6624" s="174"/>
      <c r="HP6624" s="174"/>
      <c r="HQ6624" s="174"/>
      <c r="HR6624" s="174"/>
      <c r="HS6624" s="174"/>
      <c r="HT6624" s="174"/>
      <c r="HU6624" s="174"/>
      <c r="HV6624" s="174"/>
      <c r="HW6624" s="174"/>
      <c r="HX6624" s="174"/>
      <c r="HY6624" s="174"/>
      <c r="HZ6624" s="174"/>
      <c r="IA6624" s="174"/>
      <c r="IB6624" s="174"/>
      <c r="IC6624" s="174"/>
      <c r="ID6624" s="174"/>
      <c r="IE6624" s="174"/>
      <c r="IF6624" s="174"/>
      <c r="IG6624" s="174"/>
      <c r="IH6624" s="174"/>
      <c r="II6624" s="174"/>
      <c r="IJ6624" s="174"/>
      <c r="IK6624" s="174"/>
      <c r="IL6624" s="174"/>
      <c r="IM6624" s="174"/>
      <c r="IN6624" s="174"/>
      <c r="IO6624" s="174"/>
      <c r="IP6624" s="174"/>
      <c r="IQ6624" s="174"/>
      <c r="IR6624" s="174"/>
      <c r="IS6624" s="174"/>
      <c r="IT6624" s="174"/>
      <c r="IU6624" s="174"/>
    </row>
    <row r="6625" spans="1:255" ht="18.399999999999999" customHeight="1" x14ac:dyDescent="0.3">
      <c r="A6625" s="182"/>
      <c r="B6625" s="160"/>
      <c r="C6625" s="64"/>
      <c r="D6625" s="161"/>
      <c r="F6625" s="174"/>
      <c r="BD6625" s="174"/>
      <c r="BE6625" s="174"/>
      <c r="BF6625" s="174"/>
      <c r="BG6625" s="174"/>
      <c r="BH6625" s="174"/>
      <c r="BI6625" s="174"/>
      <c r="BJ6625" s="174"/>
      <c r="BK6625" s="174"/>
      <c r="BL6625" s="174"/>
      <c r="BM6625" s="174"/>
      <c r="BN6625" s="174"/>
      <c r="BO6625" s="174"/>
      <c r="BP6625" s="174"/>
      <c r="BQ6625" s="174"/>
      <c r="BR6625" s="174"/>
      <c r="BS6625" s="174"/>
      <c r="BT6625" s="174"/>
      <c r="BU6625" s="174"/>
      <c r="BV6625" s="174"/>
      <c r="BW6625" s="174"/>
      <c r="BX6625" s="174"/>
      <c r="BY6625" s="174"/>
      <c r="BZ6625" s="174"/>
      <c r="CA6625" s="174"/>
      <c r="CB6625" s="174"/>
      <c r="CC6625" s="174"/>
      <c r="CD6625" s="174"/>
      <c r="CE6625" s="174"/>
      <c r="CF6625" s="174"/>
      <c r="CG6625" s="174"/>
      <c r="CH6625" s="174"/>
      <c r="CI6625" s="174"/>
      <c r="CJ6625" s="174"/>
      <c r="CK6625" s="174"/>
      <c r="CL6625" s="174"/>
      <c r="CM6625" s="174"/>
      <c r="CN6625" s="174"/>
      <c r="CO6625" s="174"/>
      <c r="CP6625" s="174"/>
      <c r="CQ6625" s="174"/>
      <c r="CR6625" s="174"/>
      <c r="CS6625" s="174"/>
      <c r="CT6625" s="174"/>
      <c r="CU6625" s="174"/>
      <c r="CV6625" s="174"/>
      <c r="CW6625" s="174"/>
      <c r="CX6625" s="174"/>
      <c r="CY6625" s="174"/>
      <c r="CZ6625" s="174"/>
      <c r="DA6625" s="174"/>
      <c r="DB6625" s="174"/>
      <c r="DC6625" s="174"/>
      <c r="DD6625" s="174"/>
      <c r="DE6625" s="174"/>
      <c r="DF6625" s="174"/>
      <c r="DG6625" s="174"/>
      <c r="DH6625" s="174"/>
      <c r="DI6625" s="174"/>
      <c r="DJ6625" s="174"/>
      <c r="DK6625" s="174"/>
      <c r="DL6625" s="174"/>
      <c r="DM6625" s="174"/>
      <c r="DN6625" s="174"/>
      <c r="DO6625" s="174"/>
      <c r="DP6625" s="174"/>
      <c r="DQ6625" s="174"/>
      <c r="DR6625" s="174"/>
      <c r="DS6625" s="174"/>
      <c r="DT6625" s="174"/>
      <c r="DU6625" s="174"/>
      <c r="DV6625" s="174"/>
      <c r="DW6625" s="174"/>
      <c r="DX6625" s="174"/>
      <c r="DY6625" s="174"/>
      <c r="EB6625" s="174"/>
      <c r="EC6625" s="174"/>
      <c r="ED6625" s="174"/>
      <c r="EE6625" s="174"/>
      <c r="EF6625" s="174"/>
      <c r="EG6625" s="174"/>
      <c r="EH6625" s="174"/>
      <c r="EI6625" s="174"/>
      <c r="EJ6625" s="174"/>
      <c r="EK6625" s="174"/>
      <c r="EL6625" s="174"/>
      <c r="EM6625" s="174"/>
      <c r="EN6625" s="174"/>
      <c r="EO6625" s="174"/>
      <c r="EP6625" s="174"/>
      <c r="EQ6625" s="174"/>
      <c r="ER6625" s="174"/>
      <c r="ES6625" s="174"/>
      <c r="ET6625" s="174"/>
      <c r="EU6625" s="174"/>
      <c r="EV6625" s="174"/>
      <c r="EW6625" s="174"/>
      <c r="EX6625" s="174"/>
      <c r="EY6625" s="174"/>
      <c r="EZ6625" s="174"/>
      <c r="FA6625" s="174"/>
      <c r="FB6625" s="174"/>
      <c r="FC6625" s="174"/>
      <c r="FD6625" s="174"/>
      <c r="FE6625" s="174"/>
      <c r="FF6625" s="174"/>
      <c r="FG6625" s="174"/>
      <c r="FH6625" s="174"/>
      <c r="FI6625" s="174"/>
      <c r="FJ6625" s="174"/>
      <c r="FK6625" s="174"/>
      <c r="FL6625" s="174"/>
      <c r="FM6625" s="174"/>
      <c r="FN6625" s="174"/>
      <c r="FO6625" s="174"/>
      <c r="FP6625" s="174"/>
      <c r="FQ6625" s="174"/>
      <c r="FR6625" s="174"/>
      <c r="FS6625" s="174"/>
      <c r="FT6625" s="174"/>
      <c r="FU6625" s="174"/>
      <c r="FV6625" s="174"/>
      <c r="FW6625" s="174"/>
      <c r="FX6625" s="174"/>
      <c r="FY6625" s="174"/>
      <c r="FZ6625" s="174"/>
      <c r="GA6625" s="174"/>
      <c r="GB6625" s="174"/>
      <c r="GC6625" s="174"/>
      <c r="GD6625" s="174"/>
      <c r="GE6625" s="174"/>
      <c r="GF6625" s="174"/>
      <c r="GG6625" s="174"/>
      <c r="GH6625" s="174"/>
      <c r="GI6625" s="174"/>
      <c r="GJ6625" s="174"/>
      <c r="GK6625" s="174"/>
      <c r="GL6625" s="174"/>
      <c r="GM6625" s="174"/>
      <c r="GN6625" s="174"/>
      <c r="GO6625" s="174"/>
      <c r="GP6625" s="174"/>
      <c r="GQ6625" s="174"/>
      <c r="GR6625" s="174"/>
      <c r="GS6625" s="174"/>
      <c r="GT6625" s="174"/>
      <c r="GU6625" s="174"/>
      <c r="GV6625" s="174"/>
      <c r="GW6625" s="174"/>
      <c r="GX6625" s="174"/>
      <c r="GY6625" s="174"/>
      <c r="GZ6625" s="174"/>
      <c r="HA6625" s="174"/>
      <c r="HB6625" s="174"/>
      <c r="HC6625" s="174"/>
      <c r="HD6625" s="174"/>
      <c r="HE6625" s="174"/>
      <c r="HF6625" s="174"/>
      <c r="HG6625" s="174"/>
      <c r="HH6625" s="174"/>
      <c r="HI6625" s="174"/>
      <c r="HJ6625" s="174"/>
      <c r="HK6625" s="174"/>
      <c r="HL6625" s="174"/>
      <c r="HM6625" s="174"/>
      <c r="HN6625" s="174"/>
      <c r="HO6625" s="174"/>
      <c r="HP6625" s="174"/>
      <c r="HQ6625" s="174"/>
      <c r="HR6625" s="174"/>
      <c r="HS6625" s="174"/>
      <c r="HT6625" s="174"/>
      <c r="HU6625" s="174"/>
      <c r="HV6625" s="174"/>
      <c r="HW6625" s="174"/>
      <c r="HX6625" s="174"/>
      <c r="HY6625" s="174"/>
      <c r="HZ6625" s="174"/>
      <c r="IA6625" s="174"/>
      <c r="IB6625" s="174"/>
      <c r="IC6625" s="174"/>
      <c r="ID6625" s="174"/>
      <c r="IE6625" s="174"/>
      <c r="IF6625" s="174"/>
      <c r="IG6625" s="174"/>
      <c r="IH6625" s="174"/>
      <c r="II6625" s="174"/>
      <c r="IJ6625" s="174"/>
      <c r="IK6625" s="174"/>
      <c r="IL6625" s="174"/>
      <c r="IM6625" s="174"/>
      <c r="IN6625" s="174"/>
      <c r="IO6625" s="174"/>
      <c r="IP6625" s="174"/>
      <c r="IQ6625" s="174"/>
      <c r="IR6625" s="174"/>
      <c r="IS6625" s="174"/>
      <c r="IT6625" s="174"/>
      <c r="IU6625" s="174"/>
    </row>
    <row r="6626" spans="1:255" ht="18.399999999999999" customHeight="1" x14ac:dyDescent="0.3">
      <c r="A6626" s="182"/>
      <c r="B6626" s="160"/>
      <c r="C6626" s="64"/>
      <c r="D6626" s="161"/>
      <c r="F6626" s="174"/>
      <c r="BD6626" s="174"/>
      <c r="BE6626" s="174"/>
      <c r="BF6626" s="174"/>
      <c r="BG6626" s="174"/>
      <c r="BH6626" s="174"/>
      <c r="BI6626" s="174"/>
      <c r="BJ6626" s="174"/>
      <c r="BK6626" s="174"/>
      <c r="BL6626" s="174"/>
      <c r="BM6626" s="174"/>
      <c r="BN6626" s="174"/>
      <c r="BO6626" s="174"/>
      <c r="BP6626" s="174"/>
      <c r="BQ6626" s="174"/>
      <c r="BR6626" s="174"/>
      <c r="BS6626" s="174"/>
      <c r="BT6626" s="174"/>
      <c r="BU6626" s="174"/>
      <c r="BV6626" s="174"/>
      <c r="BW6626" s="174"/>
      <c r="BX6626" s="174"/>
      <c r="BY6626" s="174"/>
      <c r="BZ6626" s="174"/>
      <c r="CA6626" s="174"/>
      <c r="CB6626" s="174"/>
      <c r="CC6626" s="174"/>
      <c r="CD6626" s="174"/>
      <c r="CE6626" s="174"/>
      <c r="CF6626" s="174"/>
      <c r="CG6626" s="174"/>
      <c r="CH6626" s="174"/>
      <c r="CI6626" s="174"/>
      <c r="CJ6626" s="174"/>
      <c r="CK6626" s="174"/>
      <c r="CL6626" s="174"/>
      <c r="CM6626" s="174"/>
      <c r="CN6626" s="174"/>
      <c r="CO6626" s="174"/>
      <c r="CP6626" s="174"/>
      <c r="CQ6626" s="174"/>
      <c r="CR6626" s="174"/>
      <c r="CS6626" s="174"/>
      <c r="CT6626" s="174"/>
      <c r="CU6626" s="174"/>
      <c r="CV6626" s="174"/>
      <c r="CW6626" s="174"/>
      <c r="CX6626" s="174"/>
      <c r="CY6626" s="174"/>
      <c r="CZ6626" s="174"/>
      <c r="DA6626" s="174"/>
      <c r="DB6626" s="174"/>
      <c r="DC6626" s="174"/>
      <c r="DD6626" s="174"/>
      <c r="DE6626" s="174"/>
      <c r="DF6626" s="174"/>
      <c r="DG6626" s="174"/>
      <c r="DH6626" s="174"/>
      <c r="DI6626" s="174"/>
      <c r="DJ6626" s="174"/>
      <c r="DK6626" s="174"/>
      <c r="DL6626" s="174"/>
      <c r="DM6626" s="174"/>
      <c r="DN6626" s="174"/>
      <c r="DO6626" s="174"/>
      <c r="DP6626" s="174"/>
      <c r="DQ6626" s="174"/>
      <c r="DR6626" s="174"/>
      <c r="DS6626" s="174"/>
      <c r="DT6626" s="174"/>
      <c r="DU6626" s="174"/>
      <c r="DV6626" s="174"/>
      <c r="DW6626" s="174"/>
      <c r="DX6626" s="174"/>
      <c r="DY6626" s="174"/>
      <c r="EB6626" s="174"/>
      <c r="EC6626" s="174"/>
      <c r="ED6626" s="174"/>
      <c r="EE6626" s="174"/>
      <c r="EF6626" s="174"/>
      <c r="EG6626" s="174"/>
      <c r="EH6626" s="174"/>
      <c r="EI6626" s="174"/>
      <c r="EJ6626" s="174"/>
      <c r="EK6626" s="174"/>
      <c r="EL6626" s="174"/>
      <c r="EM6626" s="174"/>
      <c r="EN6626" s="174"/>
      <c r="EO6626" s="174"/>
      <c r="EP6626" s="174"/>
      <c r="EQ6626" s="174"/>
      <c r="ER6626" s="174"/>
      <c r="ES6626" s="174"/>
      <c r="ET6626" s="174"/>
      <c r="EU6626" s="174"/>
      <c r="EV6626" s="174"/>
      <c r="EW6626" s="174"/>
      <c r="EX6626" s="174"/>
      <c r="EY6626" s="174"/>
      <c r="EZ6626" s="174"/>
      <c r="FA6626" s="174"/>
      <c r="FB6626" s="174"/>
      <c r="FC6626" s="174"/>
      <c r="FD6626" s="174"/>
      <c r="FE6626" s="174"/>
      <c r="FF6626" s="174"/>
      <c r="FG6626" s="174"/>
      <c r="FH6626" s="174"/>
      <c r="FI6626" s="174"/>
      <c r="FJ6626" s="174"/>
      <c r="FK6626" s="174"/>
      <c r="FL6626" s="174"/>
      <c r="FM6626" s="174"/>
      <c r="FN6626" s="174"/>
      <c r="FO6626" s="174"/>
      <c r="FP6626" s="174"/>
      <c r="FQ6626" s="174"/>
      <c r="FR6626" s="174"/>
      <c r="FS6626" s="174"/>
      <c r="FT6626" s="174"/>
      <c r="FU6626" s="174"/>
      <c r="FV6626" s="174"/>
      <c r="FW6626" s="174"/>
      <c r="FX6626" s="174"/>
      <c r="FY6626" s="174"/>
      <c r="FZ6626" s="174"/>
      <c r="GA6626" s="174"/>
      <c r="GB6626" s="174"/>
      <c r="GC6626" s="174"/>
      <c r="GD6626" s="174"/>
      <c r="GE6626" s="174"/>
      <c r="GF6626" s="174"/>
      <c r="GG6626" s="174"/>
      <c r="GH6626" s="174"/>
      <c r="GI6626" s="174"/>
      <c r="GJ6626" s="174"/>
      <c r="GK6626" s="174"/>
      <c r="GL6626" s="174"/>
      <c r="GM6626" s="174"/>
      <c r="GN6626" s="174"/>
      <c r="GO6626" s="174"/>
      <c r="GP6626" s="174"/>
      <c r="GQ6626" s="174"/>
      <c r="GR6626" s="174"/>
      <c r="GS6626" s="174"/>
      <c r="GT6626" s="174"/>
      <c r="GU6626" s="174"/>
      <c r="GV6626" s="174"/>
      <c r="GW6626" s="174"/>
      <c r="GX6626" s="174"/>
      <c r="GY6626" s="174"/>
      <c r="GZ6626" s="174"/>
      <c r="HA6626" s="174"/>
      <c r="HB6626" s="174"/>
      <c r="HC6626" s="174"/>
      <c r="HD6626" s="174"/>
      <c r="HE6626" s="174"/>
      <c r="HF6626" s="174"/>
      <c r="HG6626" s="174"/>
      <c r="HH6626" s="174"/>
      <c r="HI6626" s="174"/>
      <c r="HJ6626" s="174"/>
      <c r="HK6626" s="174"/>
      <c r="HL6626" s="174"/>
      <c r="HM6626" s="174"/>
      <c r="HN6626" s="174"/>
      <c r="HO6626" s="174"/>
      <c r="HP6626" s="174"/>
      <c r="HQ6626" s="174"/>
      <c r="HR6626" s="174"/>
      <c r="HS6626" s="174"/>
      <c r="HT6626" s="174"/>
      <c r="HU6626" s="174"/>
      <c r="HV6626" s="174"/>
      <c r="HW6626" s="174"/>
      <c r="HX6626" s="174"/>
      <c r="HY6626" s="174"/>
      <c r="HZ6626" s="174"/>
      <c r="IA6626" s="174"/>
      <c r="IB6626" s="174"/>
      <c r="IC6626" s="174"/>
      <c r="ID6626" s="174"/>
      <c r="IE6626" s="174"/>
      <c r="IF6626" s="174"/>
      <c r="IG6626" s="174"/>
      <c r="IH6626" s="174"/>
      <c r="II6626" s="174"/>
      <c r="IJ6626" s="174"/>
      <c r="IK6626" s="174"/>
      <c r="IL6626" s="174"/>
      <c r="IM6626" s="174"/>
      <c r="IN6626" s="174"/>
      <c r="IO6626" s="174"/>
      <c r="IP6626" s="174"/>
      <c r="IQ6626" s="174"/>
      <c r="IR6626" s="174"/>
      <c r="IS6626" s="174"/>
      <c r="IT6626" s="174"/>
      <c r="IU6626" s="174"/>
    </row>
    <row r="6627" spans="1:255" ht="18.399999999999999" customHeight="1" x14ac:dyDescent="0.3">
      <c r="A6627" s="182"/>
      <c r="B6627" s="160"/>
      <c r="C6627" s="64"/>
      <c r="D6627" s="161"/>
      <c r="F6627" s="174"/>
    </row>
    <row r="6628" spans="1:255" ht="18.399999999999999" customHeight="1" x14ac:dyDescent="0.3">
      <c r="A6628" s="182"/>
      <c r="B6628" s="160"/>
      <c r="C6628" s="64"/>
      <c r="D6628" s="161"/>
      <c r="F6628" s="174"/>
      <c r="BD6628" s="174"/>
      <c r="BE6628" s="174"/>
      <c r="BF6628" s="174"/>
      <c r="BG6628" s="174"/>
      <c r="BH6628" s="174"/>
      <c r="BI6628" s="174"/>
      <c r="BJ6628" s="174"/>
      <c r="BK6628" s="174"/>
      <c r="BL6628" s="174"/>
      <c r="BM6628" s="174"/>
      <c r="BN6628" s="174"/>
      <c r="BO6628" s="174"/>
      <c r="BP6628" s="174"/>
      <c r="BQ6628" s="174"/>
      <c r="BR6628" s="174"/>
      <c r="BS6628" s="174"/>
      <c r="BT6628" s="174"/>
      <c r="BU6628" s="174"/>
      <c r="BV6628" s="174"/>
      <c r="BW6628" s="174"/>
      <c r="BX6628" s="174"/>
      <c r="BY6628" s="174"/>
      <c r="BZ6628" s="174"/>
      <c r="CA6628" s="174"/>
      <c r="CB6628" s="174"/>
      <c r="CC6628" s="174"/>
      <c r="CD6628" s="174"/>
      <c r="CE6628" s="174"/>
      <c r="CF6628" s="174"/>
      <c r="CG6628" s="174"/>
      <c r="CH6628" s="174"/>
      <c r="CI6628" s="174"/>
      <c r="CJ6628" s="174"/>
      <c r="CK6628" s="174"/>
      <c r="CL6628" s="174"/>
      <c r="CM6628" s="174"/>
      <c r="CN6628" s="174"/>
      <c r="CO6628" s="174"/>
      <c r="CP6628" s="174"/>
      <c r="CQ6628" s="174"/>
      <c r="CR6628" s="174"/>
      <c r="CS6628" s="174"/>
      <c r="CT6628" s="174"/>
      <c r="CU6628" s="174"/>
      <c r="CV6628" s="174"/>
      <c r="CW6628" s="174"/>
      <c r="CX6628" s="174"/>
      <c r="CY6628" s="174"/>
      <c r="CZ6628" s="174"/>
      <c r="DA6628" s="174"/>
      <c r="DB6628" s="174"/>
      <c r="DC6628" s="174"/>
      <c r="DD6628" s="174"/>
      <c r="DE6628" s="174"/>
      <c r="DF6628" s="174"/>
      <c r="DG6628" s="174"/>
      <c r="DH6628" s="174"/>
      <c r="DI6628" s="174"/>
      <c r="DJ6628" s="174"/>
      <c r="DK6628" s="174"/>
      <c r="DL6628" s="174"/>
      <c r="DM6628" s="174"/>
      <c r="DN6628" s="174"/>
      <c r="DO6628" s="174"/>
      <c r="DP6628" s="174"/>
      <c r="DQ6628" s="174"/>
      <c r="DR6628" s="174"/>
      <c r="DS6628" s="174"/>
      <c r="DT6628" s="174"/>
      <c r="DU6628" s="174"/>
      <c r="DV6628" s="174"/>
      <c r="DW6628" s="174"/>
      <c r="DX6628" s="174"/>
      <c r="DY6628" s="174"/>
      <c r="EB6628" s="174"/>
      <c r="EC6628" s="174"/>
      <c r="ED6628" s="174"/>
      <c r="EE6628" s="174"/>
      <c r="EF6628" s="174"/>
      <c r="EG6628" s="174"/>
      <c r="EH6628" s="174"/>
      <c r="EI6628" s="174"/>
      <c r="EJ6628" s="174"/>
      <c r="EK6628" s="174"/>
      <c r="EL6628" s="174"/>
      <c r="EM6628" s="174"/>
      <c r="EN6628" s="174"/>
      <c r="EO6628" s="174"/>
      <c r="EP6628" s="174"/>
      <c r="EQ6628" s="174"/>
      <c r="ER6628" s="174"/>
      <c r="ES6628" s="174"/>
      <c r="ET6628" s="174"/>
      <c r="EU6628" s="174"/>
      <c r="EV6628" s="174"/>
      <c r="EW6628" s="174"/>
      <c r="EX6628" s="174"/>
      <c r="EY6628" s="174"/>
      <c r="EZ6628" s="174"/>
      <c r="FA6628" s="174"/>
      <c r="FB6628" s="174"/>
      <c r="FC6628" s="174"/>
      <c r="FD6628" s="174"/>
      <c r="FE6628" s="174"/>
      <c r="FF6628" s="174"/>
      <c r="FG6628" s="174"/>
      <c r="FH6628" s="174"/>
      <c r="FI6628" s="174"/>
      <c r="FJ6628" s="174"/>
      <c r="FK6628" s="174"/>
      <c r="FL6628" s="174"/>
      <c r="FM6628" s="174"/>
      <c r="FN6628" s="174"/>
      <c r="FO6628" s="174"/>
      <c r="FP6628" s="174"/>
      <c r="FQ6628" s="174"/>
      <c r="FR6628" s="174"/>
      <c r="FS6628" s="174"/>
      <c r="FT6628" s="174"/>
      <c r="FU6628" s="174"/>
      <c r="FV6628" s="174"/>
      <c r="FW6628" s="174"/>
      <c r="FX6628" s="174"/>
      <c r="FY6628" s="174"/>
      <c r="FZ6628" s="174"/>
      <c r="GA6628" s="174"/>
      <c r="GB6628" s="174"/>
      <c r="GC6628" s="174"/>
      <c r="GD6628" s="174"/>
      <c r="GE6628" s="174"/>
      <c r="GF6628" s="174"/>
      <c r="GG6628" s="174"/>
      <c r="GH6628" s="174"/>
      <c r="GI6628" s="174"/>
      <c r="GJ6628" s="174"/>
      <c r="GK6628" s="174"/>
      <c r="GL6628" s="174"/>
      <c r="GM6628" s="174"/>
      <c r="GN6628" s="174"/>
      <c r="GO6628" s="174"/>
      <c r="GP6628" s="174"/>
      <c r="GQ6628" s="174"/>
      <c r="GR6628" s="174"/>
      <c r="GS6628" s="174"/>
      <c r="GT6628" s="174"/>
      <c r="GU6628" s="174"/>
      <c r="GV6628" s="174"/>
      <c r="GW6628" s="174"/>
      <c r="GX6628" s="174"/>
      <c r="GY6628" s="174"/>
      <c r="GZ6628" s="174"/>
      <c r="HA6628" s="174"/>
      <c r="HB6628" s="174"/>
      <c r="HC6628" s="174"/>
      <c r="HD6628" s="174"/>
      <c r="HE6628" s="174"/>
      <c r="HF6628" s="174"/>
      <c r="HG6628" s="174"/>
      <c r="HH6628" s="174"/>
      <c r="HI6628" s="174"/>
      <c r="HJ6628" s="174"/>
      <c r="HK6628" s="174"/>
      <c r="HL6628" s="174"/>
      <c r="HM6628" s="174"/>
      <c r="HN6628" s="174"/>
      <c r="HO6628" s="174"/>
      <c r="HP6628" s="174"/>
      <c r="HQ6628" s="174"/>
      <c r="HR6628" s="174"/>
      <c r="HS6628" s="174"/>
      <c r="HT6628" s="174"/>
      <c r="HU6628" s="174"/>
      <c r="HV6628" s="174"/>
      <c r="HW6628" s="174"/>
      <c r="HX6628" s="174"/>
      <c r="HY6628" s="174"/>
      <c r="HZ6628" s="174"/>
      <c r="IA6628" s="174"/>
      <c r="IB6628" s="174"/>
      <c r="IC6628" s="174"/>
      <c r="ID6628" s="174"/>
      <c r="IE6628" s="174"/>
      <c r="IF6628" s="174"/>
      <c r="IG6628" s="174"/>
      <c r="IH6628" s="174"/>
      <c r="II6628" s="174"/>
      <c r="IJ6628" s="174"/>
      <c r="IK6628" s="174"/>
      <c r="IL6628" s="174"/>
      <c r="IM6628" s="174"/>
      <c r="IN6628" s="174"/>
      <c r="IO6628" s="174"/>
      <c r="IP6628" s="174"/>
      <c r="IQ6628" s="174"/>
      <c r="IR6628" s="174"/>
      <c r="IS6628" s="174"/>
      <c r="IT6628" s="174"/>
      <c r="IU6628" s="174"/>
    </row>
    <row r="6629" spans="1:255" ht="18.399999999999999" customHeight="1" x14ac:dyDescent="0.3">
      <c r="A6629" s="182"/>
      <c r="B6629" s="160"/>
      <c r="C6629" s="64"/>
      <c r="D6629" s="161"/>
      <c r="F6629" s="174"/>
    </row>
    <row r="6630" spans="1:255" ht="18.399999999999999" customHeight="1" x14ac:dyDescent="0.3">
      <c r="A6630" s="182"/>
      <c r="B6630" s="160"/>
      <c r="C6630" s="64"/>
      <c r="D6630" s="161"/>
      <c r="F6630" s="174"/>
      <c r="BD6630" s="174"/>
      <c r="BE6630" s="174"/>
      <c r="BF6630" s="174"/>
      <c r="BG6630" s="174"/>
      <c r="BH6630" s="174"/>
      <c r="BI6630" s="174"/>
      <c r="BJ6630" s="174"/>
      <c r="BK6630" s="174"/>
      <c r="BL6630" s="174"/>
      <c r="BM6630" s="174"/>
      <c r="BN6630" s="174"/>
      <c r="BO6630" s="174"/>
      <c r="BP6630" s="174"/>
      <c r="BQ6630" s="174"/>
      <c r="BR6630" s="174"/>
      <c r="BS6630" s="174"/>
      <c r="BT6630" s="174"/>
      <c r="BU6630" s="174"/>
      <c r="BV6630" s="174"/>
      <c r="BW6630" s="174"/>
      <c r="BX6630" s="174"/>
      <c r="BY6630" s="174"/>
      <c r="BZ6630" s="174"/>
      <c r="CA6630" s="174"/>
      <c r="CB6630" s="174"/>
      <c r="CC6630" s="174"/>
      <c r="CD6630" s="174"/>
      <c r="CE6630" s="174"/>
      <c r="CF6630" s="174"/>
      <c r="CG6630" s="174"/>
      <c r="CH6630" s="174"/>
      <c r="CI6630" s="174"/>
      <c r="CJ6630" s="174"/>
      <c r="CK6630" s="174"/>
      <c r="CL6630" s="174"/>
      <c r="CM6630" s="174"/>
      <c r="CN6630" s="174"/>
      <c r="CO6630" s="174"/>
      <c r="CP6630" s="174"/>
      <c r="CQ6630" s="174"/>
      <c r="CR6630" s="174"/>
      <c r="CS6630" s="174"/>
      <c r="CT6630" s="174"/>
      <c r="CU6630" s="174"/>
      <c r="CV6630" s="174"/>
      <c r="CW6630" s="174"/>
      <c r="CX6630" s="174"/>
      <c r="CY6630" s="174"/>
      <c r="CZ6630" s="174"/>
      <c r="DA6630" s="174"/>
      <c r="DB6630" s="174"/>
      <c r="DC6630" s="174"/>
      <c r="DD6630" s="174"/>
      <c r="DE6630" s="174"/>
      <c r="DF6630" s="174"/>
      <c r="DG6630" s="174"/>
      <c r="DH6630" s="174"/>
      <c r="DI6630" s="174"/>
      <c r="DJ6630" s="174"/>
      <c r="DK6630" s="174"/>
      <c r="DL6630" s="174"/>
      <c r="DM6630" s="174"/>
      <c r="DN6630" s="174"/>
      <c r="DO6630" s="174"/>
      <c r="DP6630" s="174"/>
      <c r="DQ6630" s="174"/>
      <c r="DR6630" s="174"/>
      <c r="DS6630" s="174"/>
      <c r="DT6630" s="174"/>
      <c r="DU6630" s="174"/>
      <c r="DV6630" s="174"/>
      <c r="DW6630" s="174"/>
      <c r="DX6630" s="174"/>
      <c r="DY6630" s="174"/>
      <c r="EB6630" s="174"/>
      <c r="EC6630" s="174"/>
      <c r="ED6630" s="174"/>
      <c r="EE6630" s="174"/>
      <c r="EF6630" s="174"/>
      <c r="EG6630" s="174"/>
      <c r="EH6630" s="174"/>
      <c r="EI6630" s="174"/>
      <c r="EJ6630" s="174"/>
      <c r="EK6630" s="174"/>
      <c r="EL6630" s="174"/>
      <c r="EM6630" s="174"/>
      <c r="EN6630" s="174"/>
      <c r="EO6630" s="174"/>
      <c r="EP6630" s="174"/>
      <c r="EQ6630" s="174"/>
      <c r="ER6630" s="174"/>
      <c r="ES6630" s="174"/>
      <c r="ET6630" s="174"/>
      <c r="EU6630" s="174"/>
      <c r="EV6630" s="174"/>
      <c r="EW6630" s="174"/>
      <c r="EX6630" s="174"/>
      <c r="EY6630" s="174"/>
      <c r="EZ6630" s="174"/>
      <c r="FA6630" s="174"/>
      <c r="FB6630" s="174"/>
      <c r="FC6630" s="174"/>
      <c r="FD6630" s="174"/>
      <c r="FE6630" s="174"/>
      <c r="FF6630" s="174"/>
      <c r="FG6630" s="174"/>
      <c r="FH6630" s="174"/>
      <c r="FI6630" s="174"/>
      <c r="FJ6630" s="174"/>
      <c r="FK6630" s="174"/>
      <c r="FL6630" s="174"/>
      <c r="FM6630" s="174"/>
      <c r="FN6630" s="174"/>
      <c r="FO6630" s="174"/>
      <c r="FP6630" s="174"/>
      <c r="FQ6630" s="174"/>
      <c r="FR6630" s="174"/>
      <c r="FS6630" s="174"/>
      <c r="FT6630" s="174"/>
      <c r="FU6630" s="174"/>
      <c r="FV6630" s="174"/>
      <c r="FW6630" s="174"/>
      <c r="FX6630" s="174"/>
      <c r="FY6630" s="174"/>
      <c r="FZ6630" s="174"/>
      <c r="GA6630" s="174"/>
      <c r="GB6630" s="174"/>
      <c r="GC6630" s="174"/>
      <c r="GD6630" s="174"/>
      <c r="GE6630" s="174"/>
      <c r="GF6630" s="174"/>
      <c r="GG6630" s="174"/>
      <c r="GH6630" s="174"/>
      <c r="GI6630" s="174"/>
      <c r="GJ6630" s="174"/>
      <c r="GK6630" s="174"/>
      <c r="GL6630" s="174"/>
      <c r="GM6630" s="174"/>
      <c r="GN6630" s="174"/>
      <c r="GO6630" s="174"/>
      <c r="GP6630" s="174"/>
      <c r="GQ6630" s="174"/>
      <c r="GR6630" s="174"/>
      <c r="GS6630" s="174"/>
      <c r="GT6630" s="174"/>
      <c r="GU6630" s="174"/>
      <c r="GV6630" s="174"/>
      <c r="GW6630" s="174"/>
      <c r="GX6630" s="174"/>
      <c r="GY6630" s="174"/>
      <c r="GZ6630" s="174"/>
      <c r="HA6630" s="174"/>
      <c r="HB6630" s="174"/>
      <c r="HC6630" s="174"/>
      <c r="HD6630" s="174"/>
      <c r="HE6630" s="174"/>
      <c r="HF6630" s="174"/>
      <c r="HG6630" s="174"/>
      <c r="HH6630" s="174"/>
      <c r="HI6630" s="174"/>
      <c r="HJ6630" s="174"/>
      <c r="HK6630" s="174"/>
      <c r="HL6630" s="174"/>
      <c r="HM6630" s="174"/>
      <c r="HN6630" s="174"/>
      <c r="HO6630" s="174"/>
      <c r="HP6630" s="174"/>
      <c r="HQ6630" s="174"/>
      <c r="HR6630" s="174"/>
      <c r="HS6630" s="174"/>
      <c r="HT6630" s="174"/>
      <c r="HU6630" s="174"/>
      <c r="HV6630" s="174"/>
      <c r="HW6630" s="174"/>
      <c r="HX6630" s="174"/>
      <c r="HY6630" s="174"/>
      <c r="HZ6630" s="174"/>
      <c r="IA6630" s="174"/>
      <c r="IB6630" s="174"/>
      <c r="IC6630" s="174"/>
      <c r="ID6630" s="174"/>
      <c r="IE6630" s="174"/>
      <c r="IF6630" s="174"/>
      <c r="IG6630" s="174"/>
      <c r="IH6630" s="174"/>
      <c r="II6630" s="174"/>
      <c r="IJ6630" s="174"/>
      <c r="IK6630" s="174"/>
      <c r="IL6630" s="174"/>
      <c r="IM6630" s="174"/>
      <c r="IN6630" s="174"/>
      <c r="IO6630" s="174"/>
      <c r="IP6630" s="174"/>
      <c r="IQ6630" s="174"/>
      <c r="IR6630" s="174"/>
      <c r="IS6630" s="174"/>
      <c r="IT6630" s="174"/>
      <c r="IU6630" s="174"/>
    </row>
    <row r="6631" spans="1:255" ht="18.399999999999999" customHeight="1" x14ac:dyDescent="0.3">
      <c r="A6631" s="182"/>
      <c r="B6631" s="160"/>
      <c r="C6631" s="64"/>
      <c r="D6631" s="161"/>
      <c r="F6631" s="174"/>
      <c r="BD6631" s="174"/>
      <c r="BE6631" s="174"/>
      <c r="BF6631" s="174"/>
      <c r="BG6631" s="174"/>
      <c r="BH6631" s="174"/>
      <c r="BI6631" s="174"/>
      <c r="BJ6631" s="174"/>
      <c r="BK6631" s="174"/>
      <c r="BL6631" s="174"/>
      <c r="BM6631" s="174"/>
      <c r="BN6631" s="174"/>
      <c r="BO6631" s="174"/>
      <c r="BP6631" s="174"/>
      <c r="BQ6631" s="174"/>
      <c r="BR6631" s="174"/>
      <c r="BS6631" s="174"/>
      <c r="BT6631" s="174"/>
      <c r="BU6631" s="174"/>
      <c r="BV6631" s="174"/>
      <c r="BW6631" s="174"/>
      <c r="BX6631" s="174"/>
      <c r="BY6631" s="174"/>
      <c r="BZ6631" s="174"/>
      <c r="CA6631" s="174"/>
      <c r="CB6631" s="174"/>
      <c r="CC6631" s="174"/>
      <c r="CD6631" s="174"/>
      <c r="CE6631" s="174"/>
      <c r="CF6631" s="174"/>
      <c r="CG6631" s="174"/>
      <c r="CH6631" s="174"/>
      <c r="CI6631" s="174"/>
      <c r="CJ6631" s="174"/>
      <c r="CK6631" s="174"/>
      <c r="CL6631" s="174"/>
      <c r="CM6631" s="174"/>
      <c r="CN6631" s="174"/>
      <c r="CO6631" s="174"/>
      <c r="CP6631" s="174"/>
      <c r="CQ6631" s="174"/>
      <c r="CR6631" s="174"/>
      <c r="CS6631" s="174"/>
      <c r="CT6631" s="174"/>
      <c r="CU6631" s="174"/>
      <c r="CV6631" s="174"/>
      <c r="CW6631" s="174"/>
      <c r="CX6631" s="174"/>
      <c r="CY6631" s="174"/>
      <c r="CZ6631" s="174"/>
      <c r="DA6631" s="174"/>
      <c r="DB6631" s="174"/>
      <c r="DC6631" s="174"/>
      <c r="DD6631" s="174"/>
      <c r="DE6631" s="174"/>
      <c r="DF6631" s="174"/>
      <c r="DG6631" s="174"/>
      <c r="DH6631" s="174"/>
      <c r="DI6631" s="174"/>
      <c r="DJ6631" s="174"/>
      <c r="DK6631" s="174"/>
      <c r="DL6631" s="174"/>
      <c r="DM6631" s="174"/>
      <c r="DN6631" s="174"/>
      <c r="DO6631" s="174"/>
      <c r="DP6631" s="174"/>
      <c r="DQ6631" s="174"/>
      <c r="DR6631" s="174"/>
      <c r="DS6631" s="174"/>
      <c r="DT6631" s="174"/>
      <c r="DU6631" s="174"/>
      <c r="DV6631" s="174"/>
      <c r="DW6631" s="174"/>
      <c r="DX6631" s="174"/>
      <c r="DY6631" s="174"/>
      <c r="EB6631" s="174"/>
      <c r="EC6631" s="174"/>
      <c r="ED6631" s="174"/>
      <c r="EE6631" s="174"/>
      <c r="EF6631" s="174"/>
      <c r="EG6631" s="174"/>
      <c r="EH6631" s="174"/>
      <c r="EI6631" s="174"/>
      <c r="EJ6631" s="174"/>
      <c r="EK6631" s="174"/>
      <c r="EL6631" s="174"/>
      <c r="EM6631" s="174"/>
      <c r="EN6631" s="174"/>
      <c r="EO6631" s="174"/>
      <c r="EP6631" s="174"/>
      <c r="EQ6631" s="174"/>
      <c r="ER6631" s="174"/>
      <c r="ES6631" s="174"/>
      <c r="ET6631" s="174"/>
      <c r="EU6631" s="174"/>
      <c r="EV6631" s="174"/>
      <c r="EW6631" s="174"/>
      <c r="EX6631" s="174"/>
      <c r="EY6631" s="174"/>
      <c r="EZ6631" s="174"/>
      <c r="FA6631" s="174"/>
      <c r="FB6631" s="174"/>
      <c r="FC6631" s="174"/>
      <c r="FD6631" s="174"/>
      <c r="FE6631" s="174"/>
      <c r="FF6631" s="174"/>
      <c r="FG6631" s="174"/>
      <c r="FH6631" s="174"/>
      <c r="FI6631" s="174"/>
      <c r="FJ6631" s="174"/>
      <c r="FK6631" s="174"/>
      <c r="FL6631" s="174"/>
      <c r="FM6631" s="174"/>
      <c r="FN6631" s="174"/>
      <c r="FO6631" s="174"/>
      <c r="FP6631" s="174"/>
      <c r="FQ6631" s="174"/>
      <c r="FR6631" s="174"/>
      <c r="FS6631" s="174"/>
      <c r="FT6631" s="174"/>
      <c r="FU6631" s="174"/>
      <c r="FV6631" s="174"/>
      <c r="FW6631" s="174"/>
      <c r="FX6631" s="174"/>
      <c r="FY6631" s="174"/>
      <c r="FZ6631" s="174"/>
      <c r="GA6631" s="174"/>
      <c r="GB6631" s="174"/>
      <c r="GC6631" s="174"/>
      <c r="GD6631" s="174"/>
      <c r="GE6631" s="174"/>
      <c r="GF6631" s="174"/>
      <c r="GG6631" s="174"/>
      <c r="GH6631" s="174"/>
      <c r="GI6631" s="174"/>
      <c r="GJ6631" s="174"/>
      <c r="GK6631" s="174"/>
      <c r="GL6631" s="174"/>
      <c r="GM6631" s="174"/>
      <c r="GN6631" s="174"/>
      <c r="GO6631" s="174"/>
      <c r="GP6631" s="174"/>
      <c r="GQ6631" s="174"/>
      <c r="GR6631" s="174"/>
      <c r="GS6631" s="174"/>
      <c r="GT6631" s="174"/>
      <c r="GU6631" s="174"/>
      <c r="GV6631" s="174"/>
      <c r="GW6631" s="174"/>
      <c r="GX6631" s="174"/>
      <c r="GY6631" s="174"/>
      <c r="GZ6631" s="174"/>
      <c r="HA6631" s="174"/>
      <c r="HB6631" s="174"/>
      <c r="HC6631" s="174"/>
      <c r="HD6631" s="174"/>
      <c r="HE6631" s="174"/>
      <c r="HF6631" s="174"/>
      <c r="HG6631" s="174"/>
      <c r="HH6631" s="174"/>
      <c r="HI6631" s="174"/>
      <c r="HJ6631" s="174"/>
      <c r="HK6631" s="174"/>
      <c r="HL6631" s="174"/>
      <c r="HM6631" s="174"/>
      <c r="HN6631" s="174"/>
      <c r="HO6631" s="174"/>
      <c r="HP6631" s="174"/>
      <c r="HQ6631" s="174"/>
      <c r="HR6631" s="174"/>
      <c r="HS6631" s="174"/>
      <c r="HT6631" s="174"/>
      <c r="HU6631" s="174"/>
      <c r="HV6631" s="174"/>
      <c r="HW6631" s="174"/>
      <c r="HX6631" s="174"/>
      <c r="HY6631" s="174"/>
      <c r="HZ6631" s="174"/>
      <c r="IA6631" s="174"/>
      <c r="IB6631" s="174"/>
      <c r="IC6631" s="174"/>
      <c r="ID6631" s="174"/>
      <c r="IE6631" s="174"/>
      <c r="IF6631" s="174"/>
      <c r="IG6631" s="174"/>
      <c r="IH6631" s="174"/>
      <c r="II6631" s="174"/>
      <c r="IJ6631" s="174"/>
      <c r="IK6631" s="174"/>
      <c r="IL6631" s="174"/>
      <c r="IM6631" s="174"/>
      <c r="IN6631" s="174"/>
      <c r="IO6631" s="174"/>
      <c r="IP6631" s="174"/>
      <c r="IQ6631" s="174"/>
      <c r="IR6631" s="174"/>
      <c r="IS6631" s="174"/>
      <c r="IT6631" s="174"/>
      <c r="IU6631" s="174"/>
    </row>
    <row r="6632" spans="1:255" ht="18.399999999999999" customHeight="1" x14ac:dyDescent="0.3">
      <c r="A6632" s="182"/>
      <c r="B6632" s="160"/>
      <c r="C6632" s="64"/>
      <c r="D6632" s="161"/>
      <c r="F6632" s="174"/>
      <c r="BD6632" s="174"/>
      <c r="BE6632" s="174"/>
      <c r="BF6632" s="174"/>
      <c r="BG6632" s="174"/>
      <c r="BH6632" s="174"/>
      <c r="BI6632" s="174"/>
      <c r="BJ6632" s="174"/>
      <c r="BK6632" s="174"/>
      <c r="BL6632" s="174"/>
      <c r="BM6632" s="174"/>
      <c r="BN6632" s="174"/>
      <c r="BO6632" s="174"/>
      <c r="BP6632" s="174"/>
      <c r="BQ6632" s="174"/>
      <c r="BR6632" s="174"/>
      <c r="BS6632" s="174"/>
      <c r="BT6632" s="174"/>
      <c r="BU6632" s="174"/>
      <c r="BV6632" s="174"/>
      <c r="BW6632" s="174"/>
      <c r="BX6632" s="174"/>
      <c r="BY6632" s="174"/>
      <c r="BZ6632" s="174"/>
      <c r="CA6632" s="174"/>
      <c r="CB6632" s="174"/>
      <c r="CC6632" s="174"/>
      <c r="CD6632" s="174"/>
      <c r="CE6632" s="174"/>
      <c r="CF6632" s="174"/>
      <c r="CG6632" s="174"/>
      <c r="CH6632" s="174"/>
      <c r="CI6632" s="174"/>
      <c r="CJ6632" s="174"/>
      <c r="CK6632" s="174"/>
      <c r="CL6632" s="174"/>
      <c r="CM6632" s="174"/>
      <c r="CN6632" s="174"/>
      <c r="CO6632" s="174"/>
      <c r="CP6632" s="174"/>
      <c r="CQ6632" s="174"/>
      <c r="CR6632" s="174"/>
      <c r="CS6632" s="174"/>
      <c r="CT6632" s="174"/>
      <c r="CU6632" s="174"/>
      <c r="CV6632" s="174"/>
      <c r="CW6632" s="174"/>
      <c r="CX6632" s="174"/>
      <c r="CY6632" s="174"/>
      <c r="CZ6632" s="174"/>
      <c r="DA6632" s="174"/>
      <c r="DB6632" s="174"/>
      <c r="DC6632" s="174"/>
      <c r="DD6632" s="174"/>
      <c r="DE6632" s="174"/>
      <c r="DF6632" s="174"/>
      <c r="DG6632" s="174"/>
      <c r="DH6632" s="174"/>
      <c r="DI6632" s="174"/>
      <c r="DJ6632" s="174"/>
      <c r="DK6632" s="174"/>
      <c r="DL6632" s="174"/>
      <c r="DM6632" s="174"/>
      <c r="DN6632" s="174"/>
      <c r="DO6632" s="174"/>
      <c r="DP6632" s="174"/>
      <c r="DQ6632" s="174"/>
      <c r="DR6632" s="174"/>
      <c r="DS6632" s="174"/>
      <c r="DT6632" s="174"/>
      <c r="DU6632" s="174"/>
      <c r="DV6632" s="174"/>
      <c r="DW6632" s="174"/>
      <c r="DX6632" s="174"/>
      <c r="DY6632" s="174"/>
      <c r="EB6632" s="174"/>
      <c r="EC6632" s="174"/>
      <c r="ED6632" s="174"/>
      <c r="EE6632" s="174"/>
      <c r="EF6632" s="174"/>
      <c r="EG6632" s="174"/>
      <c r="EH6632" s="174"/>
      <c r="EI6632" s="174"/>
      <c r="EJ6632" s="174"/>
      <c r="EK6632" s="174"/>
      <c r="EL6632" s="174"/>
      <c r="EM6632" s="174"/>
      <c r="EN6632" s="174"/>
      <c r="EO6632" s="174"/>
      <c r="EP6632" s="174"/>
      <c r="EQ6632" s="174"/>
      <c r="ER6632" s="174"/>
      <c r="ES6632" s="174"/>
      <c r="ET6632" s="174"/>
      <c r="EU6632" s="174"/>
      <c r="EV6632" s="174"/>
      <c r="EW6632" s="174"/>
      <c r="EX6632" s="174"/>
      <c r="EY6632" s="174"/>
      <c r="EZ6632" s="174"/>
      <c r="FA6632" s="174"/>
      <c r="FB6632" s="174"/>
      <c r="FC6632" s="174"/>
      <c r="FD6632" s="174"/>
      <c r="FE6632" s="174"/>
      <c r="FF6632" s="174"/>
      <c r="FG6632" s="174"/>
      <c r="FH6632" s="174"/>
      <c r="FI6632" s="174"/>
      <c r="FJ6632" s="174"/>
      <c r="FK6632" s="174"/>
      <c r="FL6632" s="174"/>
      <c r="FM6632" s="174"/>
      <c r="FN6632" s="174"/>
      <c r="FO6632" s="174"/>
      <c r="FP6632" s="174"/>
      <c r="FQ6632" s="174"/>
      <c r="FR6632" s="174"/>
      <c r="FS6632" s="174"/>
      <c r="FT6632" s="174"/>
      <c r="FU6632" s="174"/>
      <c r="FV6632" s="174"/>
      <c r="FW6632" s="174"/>
      <c r="FX6632" s="174"/>
      <c r="FY6632" s="174"/>
      <c r="FZ6632" s="174"/>
      <c r="GA6632" s="174"/>
      <c r="GB6632" s="174"/>
      <c r="GC6632" s="174"/>
      <c r="GD6632" s="174"/>
      <c r="GE6632" s="174"/>
      <c r="GF6632" s="174"/>
      <c r="GG6632" s="174"/>
      <c r="GH6632" s="174"/>
      <c r="GI6632" s="174"/>
      <c r="GJ6632" s="174"/>
      <c r="GK6632" s="174"/>
      <c r="GL6632" s="174"/>
      <c r="GM6632" s="174"/>
      <c r="GN6632" s="174"/>
      <c r="GO6632" s="174"/>
      <c r="GP6632" s="174"/>
      <c r="GQ6632" s="174"/>
      <c r="GR6632" s="174"/>
      <c r="GS6632" s="174"/>
      <c r="GT6632" s="174"/>
      <c r="GU6632" s="174"/>
      <c r="GV6632" s="174"/>
      <c r="GW6632" s="174"/>
      <c r="GX6632" s="174"/>
      <c r="GY6632" s="174"/>
      <c r="GZ6632" s="174"/>
      <c r="HA6632" s="174"/>
      <c r="HB6632" s="174"/>
      <c r="HC6632" s="174"/>
      <c r="HD6632" s="174"/>
      <c r="HE6632" s="174"/>
      <c r="HF6632" s="174"/>
      <c r="HG6632" s="174"/>
      <c r="HH6632" s="174"/>
      <c r="HI6632" s="174"/>
      <c r="HJ6632" s="174"/>
      <c r="HK6632" s="174"/>
      <c r="HL6632" s="174"/>
      <c r="HM6632" s="174"/>
      <c r="HN6632" s="174"/>
      <c r="HO6632" s="174"/>
      <c r="HP6632" s="174"/>
      <c r="HQ6632" s="174"/>
      <c r="HR6632" s="174"/>
      <c r="HS6632" s="174"/>
      <c r="HT6632" s="174"/>
      <c r="HU6632" s="174"/>
      <c r="HV6632" s="174"/>
      <c r="HW6632" s="174"/>
      <c r="HX6632" s="174"/>
      <c r="HY6632" s="174"/>
      <c r="HZ6632" s="174"/>
      <c r="IA6632" s="174"/>
      <c r="IB6632" s="174"/>
      <c r="IC6632" s="174"/>
      <c r="ID6632" s="174"/>
      <c r="IE6632" s="174"/>
      <c r="IF6632" s="174"/>
      <c r="IG6632" s="174"/>
      <c r="IH6632" s="174"/>
      <c r="II6632" s="174"/>
      <c r="IJ6632" s="174"/>
      <c r="IK6632" s="174"/>
      <c r="IL6632" s="174"/>
      <c r="IM6632" s="174"/>
      <c r="IN6632" s="174"/>
      <c r="IO6632" s="174"/>
      <c r="IP6632" s="174"/>
      <c r="IQ6632" s="174"/>
      <c r="IR6632" s="174"/>
      <c r="IS6632" s="174"/>
      <c r="IT6632" s="174"/>
      <c r="IU6632" s="174"/>
    </row>
    <row r="6633" spans="1:255" ht="18.399999999999999" customHeight="1" x14ac:dyDescent="0.3">
      <c r="A6633" s="182"/>
      <c r="B6633" s="160"/>
      <c r="C6633" s="64"/>
      <c r="D6633" s="161"/>
      <c r="BD6633" s="174"/>
      <c r="BE6633" s="174"/>
      <c r="BF6633" s="174"/>
      <c r="BG6633" s="174"/>
      <c r="BH6633" s="174"/>
      <c r="BI6633" s="174"/>
      <c r="BJ6633" s="174"/>
      <c r="BK6633" s="174"/>
      <c r="BL6633" s="174"/>
      <c r="BM6633" s="174"/>
      <c r="BN6633" s="174"/>
      <c r="BO6633" s="174"/>
      <c r="BP6633" s="174"/>
      <c r="BQ6633" s="174"/>
      <c r="BR6633" s="174"/>
      <c r="BS6633" s="174"/>
      <c r="BT6633" s="174"/>
      <c r="BU6633" s="174"/>
      <c r="BV6633" s="174"/>
      <c r="BW6633" s="174"/>
      <c r="BX6633" s="174"/>
      <c r="BY6633" s="174"/>
      <c r="BZ6633" s="174"/>
      <c r="CA6633" s="174"/>
      <c r="CB6633" s="174"/>
      <c r="CC6633" s="174"/>
      <c r="CD6633" s="174"/>
      <c r="CE6633" s="174"/>
      <c r="CF6633" s="174"/>
      <c r="CG6633" s="174"/>
      <c r="CH6633" s="174"/>
      <c r="CI6633" s="174"/>
      <c r="CJ6633" s="174"/>
      <c r="CK6633" s="174"/>
      <c r="CL6633" s="174"/>
      <c r="CM6633" s="174"/>
      <c r="CN6633" s="174"/>
      <c r="CO6633" s="174"/>
      <c r="CP6633" s="174"/>
      <c r="CQ6633" s="174"/>
      <c r="CR6633" s="174"/>
      <c r="CS6633" s="174"/>
      <c r="CT6633" s="174"/>
      <c r="CU6633" s="174"/>
      <c r="CV6633" s="174"/>
      <c r="CW6633" s="174"/>
      <c r="CX6633" s="174"/>
      <c r="CY6633" s="174"/>
      <c r="CZ6633" s="174"/>
      <c r="DA6633" s="174"/>
      <c r="DB6633" s="174"/>
      <c r="DC6633" s="174"/>
      <c r="DD6633" s="174"/>
      <c r="DE6633" s="174"/>
      <c r="DF6633" s="174"/>
      <c r="DG6633" s="174"/>
      <c r="DH6633" s="174"/>
      <c r="DI6633" s="174"/>
      <c r="DJ6633" s="174"/>
      <c r="DK6633" s="174"/>
      <c r="DL6633" s="174"/>
      <c r="DM6633" s="174"/>
      <c r="DN6633" s="174"/>
      <c r="DO6633" s="174"/>
      <c r="DP6633" s="174"/>
      <c r="DQ6633" s="174"/>
      <c r="DR6633" s="174"/>
      <c r="DS6633" s="174"/>
      <c r="DT6633" s="174"/>
      <c r="DU6633" s="174"/>
      <c r="DV6633" s="174"/>
      <c r="DW6633" s="174"/>
      <c r="DX6633" s="174"/>
      <c r="DY6633" s="174"/>
      <c r="EB6633" s="174"/>
      <c r="EC6633" s="174"/>
      <c r="ED6633" s="174"/>
      <c r="EE6633" s="174"/>
      <c r="EF6633" s="174"/>
      <c r="EG6633" s="174"/>
      <c r="EH6633" s="174"/>
      <c r="EI6633" s="174"/>
      <c r="EJ6633" s="174"/>
      <c r="EK6633" s="174"/>
      <c r="EL6633" s="174"/>
      <c r="EM6633" s="174"/>
      <c r="EN6633" s="174"/>
      <c r="EO6633" s="174"/>
      <c r="EP6633" s="174"/>
      <c r="EQ6633" s="174"/>
      <c r="ER6633" s="174"/>
      <c r="ES6633" s="174"/>
      <c r="ET6633" s="174"/>
      <c r="EU6633" s="174"/>
      <c r="EV6633" s="174"/>
      <c r="EW6633" s="174"/>
      <c r="EX6633" s="174"/>
      <c r="EY6633" s="174"/>
      <c r="EZ6633" s="174"/>
      <c r="FA6633" s="174"/>
      <c r="FB6633" s="174"/>
      <c r="FC6633" s="174"/>
      <c r="FD6633" s="174"/>
      <c r="FE6633" s="174"/>
      <c r="FF6633" s="174"/>
      <c r="FG6633" s="174"/>
      <c r="FH6633" s="174"/>
      <c r="FI6633" s="174"/>
      <c r="FJ6633" s="174"/>
      <c r="FK6633" s="174"/>
      <c r="FL6633" s="174"/>
      <c r="FM6633" s="174"/>
      <c r="FN6633" s="174"/>
      <c r="FO6633" s="174"/>
      <c r="FP6633" s="174"/>
      <c r="FQ6633" s="174"/>
      <c r="FR6633" s="174"/>
      <c r="FS6633" s="174"/>
      <c r="FT6633" s="174"/>
      <c r="FU6633" s="174"/>
      <c r="FV6633" s="174"/>
      <c r="FW6633" s="174"/>
      <c r="FX6633" s="174"/>
      <c r="FY6633" s="174"/>
      <c r="FZ6633" s="174"/>
      <c r="GA6633" s="174"/>
      <c r="GB6633" s="174"/>
      <c r="GC6633" s="174"/>
      <c r="GD6633" s="174"/>
      <c r="GE6633" s="174"/>
      <c r="GF6633" s="174"/>
      <c r="GG6633" s="174"/>
      <c r="GH6633" s="174"/>
      <c r="GI6633" s="174"/>
      <c r="GJ6633" s="174"/>
      <c r="GK6633" s="174"/>
      <c r="GL6633" s="174"/>
      <c r="GM6633" s="174"/>
      <c r="GN6633" s="174"/>
      <c r="GO6633" s="174"/>
      <c r="GP6633" s="174"/>
      <c r="GQ6633" s="174"/>
      <c r="GR6633" s="174"/>
      <c r="GS6633" s="174"/>
      <c r="GT6633" s="174"/>
      <c r="GU6633" s="174"/>
      <c r="GV6633" s="174"/>
      <c r="GW6633" s="174"/>
      <c r="GX6633" s="174"/>
      <c r="GY6633" s="174"/>
      <c r="GZ6633" s="174"/>
      <c r="HA6633" s="174"/>
      <c r="HB6633" s="174"/>
      <c r="HC6633" s="174"/>
      <c r="HD6633" s="174"/>
      <c r="HE6633" s="174"/>
      <c r="HF6633" s="174"/>
      <c r="HG6633" s="174"/>
      <c r="HH6633" s="174"/>
      <c r="HI6633" s="174"/>
      <c r="HJ6633" s="174"/>
      <c r="HK6633" s="174"/>
      <c r="HL6633" s="174"/>
      <c r="HM6633" s="174"/>
      <c r="HN6633" s="174"/>
      <c r="HO6633" s="174"/>
      <c r="HP6633" s="174"/>
      <c r="HQ6633" s="174"/>
      <c r="HR6633" s="174"/>
      <c r="HS6633" s="174"/>
      <c r="HT6633" s="174"/>
      <c r="HU6633" s="174"/>
      <c r="HV6633" s="174"/>
      <c r="HW6633" s="174"/>
      <c r="HX6633" s="174"/>
      <c r="HY6633" s="174"/>
      <c r="HZ6633" s="174"/>
      <c r="IA6633" s="174"/>
      <c r="IB6633" s="174"/>
      <c r="IC6633" s="174"/>
      <c r="ID6633" s="174"/>
      <c r="IE6633" s="174"/>
      <c r="IF6633" s="174"/>
      <c r="IG6633" s="174"/>
      <c r="IH6633" s="174"/>
      <c r="II6633" s="174"/>
      <c r="IJ6633" s="174"/>
      <c r="IK6633" s="174"/>
      <c r="IL6633" s="174"/>
      <c r="IM6633" s="174"/>
      <c r="IN6633" s="174"/>
      <c r="IO6633" s="174"/>
      <c r="IP6633" s="174"/>
      <c r="IQ6633" s="174"/>
      <c r="IR6633" s="174"/>
      <c r="IS6633" s="174"/>
      <c r="IT6633" s="174"/>
      <c r="IU6633" s="174"/>
    </row>
    <row r="6634" spans="1:255" ht="18.399999999999999" customHeight="1" x14ac:dyDescent="0.3">
      <c r="A6634" s="182"/>
      <c r="B6634" s="160"/>
      <c r="C6634" s="64"/>
      <c r="D6634" s="161"/>
      <c r="BD6634" s="174"/>
      <c r="BE6634" s="174"/>
      <c r="BF6634" s="174"/>
      <c r="BG6634" s="174"/>
      <c r="BH6634" s="174"/>
      <c r="BI6634" s="174"/>
      <c r="BJ6634" s="174"/>
      <c r="BK6634" s="174"/>
      <c r="BL6634" s="174"/>
      <c r="BM6634" s="174"/>
      <c r="BN6634" s="174"/>
      <c r="BO6634" s="174"/>
      <c r="BP6634" s="174"/>
      <c r="BQ6634" s="174"/>
      <c r="BR6634" s="174"/>
      <c r="BS6634" s="174"/>
      <c r="BT6634" s="174"/>
      <c r="BU6634" s="174"/>
      <c r="BV6634" s="174"/>
      <c r="BW6634" s="174"/>
      <c r="BX6634" s="174"/>
      <c r="BY6634" s="174"/>
      <c r="BZ6634" s="174"/>
      <c r="CA6634" s="174"/>
      <c r="CB6634" s="174"/>
      <c r="CC6634" s="174"/>
      <c r="CD6634" s="174"/>
      <c r="CE6634" s="174"/>
      <c r="CF6634" s="174"/>
      <c r="CG6634" s="174"/>
      <c r="CH6634" s="174"/>
      <c r="CI6634" s="174"/>
      <c r="CJ6634" s="174"/>
      <c r="CK6634" s="174"/>
      <c r="CL6634" s="174"/>
      <c r="CM6634" s="174"/>
      <c r="CN6634" s="174"/>
      <c r="CO6634" s="174"/>
      <c r="CP6634" s="174"/>
      <c r="CQ6634" s="174"/>
      <c r="CR6634" s="174"/>
      <c r="CS6634" s="174"/>
      <c r="CT6634" s="174"/>
      <c r="CU6634" s="174"/>
      <c r="CV6634" s="174"/>
      <c r="CW6634" s="174"/>
      <c r="CX6634" s="174"/>
      <c r="CY6634" s="174"/>
      <c r="CZ6634" s="174"/>
      <c r="DA6634" s="174"/>
      <c r="DB6634" s="174"/>
      <c r="DC6634" s="174"/>
      <c r="DD6634" s="174"/>
      <c r="DE6634" s="174"/>
      <c r="DF6634" s="174"/>
      <c r="DG6634" s="174"/>
      <c r="DH6634" s="174"/>
      <c r="DI6634" s="174"/>
      <c r="DJ6634" s="174"/>
      <c r="DK6634" s="174"/>
      <c r="DL6634" s="174"/>
      <c r="DM6634" s="174"/>
      <c r="DN6634" s="174"/>
      <c r="DO6634" s="174"/>
      <c r="DP6634" s="174"/>
      <c r="DQ6634" s="174"/>
      <c r="DR6634" s="174"/>
      <c r="DS6634" s="174"/>
      <c r="DT6634" s="174"/>
      <c r="DU6634" s="174"/>
      <c r="DV6634" s="174"/>
      <c r="DW6634" s="174"/>
      <c r="DX6634" s="174"/>
      <c r="DY6634" s="174"/>
      <c r="EB6634" s="174"/>
      <c r="EC6634" s="174"/>
      <c r="ED6634" s="174"/>
      <c r="EE6634" s="174"/>
      <c r="EF6634" s="174"/>
      <c r="EG6634" s="174"/>
      <c r="EH6634" s="174"/>
      <c r="EI6634" s="174"/>
      <c r="EJ6634" s="174"/>
      <c r="EK6634" s="174"/>
      <c r="EL6634" s="174"/>
      <c r="EM6634" s="174"/>
      <c r="EN6634" s="174"/>
      <c r="EO6634" s="174"/>
      <c r="EP6634" s="174"/>
      <c r="EQ6634" s="174"/>
      <c r="ER6634" s="174"/>
      <c r="ES6634" s="174"/>
      <c r="ET6634" s="174"/>
      <c r="EU6634" s="174"/>
      <c r="EV6634" s="174"/>
      <c r="EW6634" s="174"/>
      <c r="EX6634" s="174"/>
      <c r="EY6634" s="174"/>
      <c r="EZ6634" s="174"/>
      <c r="FA6634" s="174"/>
      <c r="FB6634" s="174"/>
      <c r="FC6634" s="174"/>
      <c r="FD6634" s="174"/>
      <c r="FE6634" s="174"/>
      <c r="FF6634" s="174"/>
      <c r="FG6634" s="174"/>
      <c r="FH6634" s="174"/>
      <c r="FI6634" s="174"/>
      <c r="FJ6634" s="174"/>
      <c r="FK6634" s="174"/>
      <c r="FL6634" s="174"/>
      <c r="FM6634" s="174"/>
      <c r="FN6634" s="174"/>
      <c r="FO6634" s="174"/>
      <c r="FP6634" s="174"/>
      <c r="FQ6634" s="174"/>
      <c r="FR6634" s="174"/>
      <c r="FS6634" s="174"/>
      <c r="FT6634" s="174"/>
      <c r="FU6634" s="174"/>
      <c r="FV6634" s="174"/>
      <c r="FW6634" s="174"/>
      <c r="FX6634" s="174"/>
      <c r="FY6634" s="174"/>
      <c r="FZ6634" s="174"/>
      <c r="GA6634" s="174"/>
      <c r="GB6634" s="174"/>
      <c r="GC6634" s="174"/>
      <c r="GD6634" s="174"/>
      <c r="GE6634" s="174"/>
      <c r="GF6634" s="174"/>
      <c r="GG6634" s="174"/>
      <c r="GH6634" s="174"/>
      <c r="GI6634" s="174"/>
      <c r="GJ6634" s="174"/>
      <c r="GK6634" s="174"/>
      <c r="GL6634" s="174"/>
      <c r="GM6634" s="174"/>
      <c r="GN6634" s="174"/>
      <c r="GO6634" s="174"/>
      <c r="GP6634" s="174"/>
      <c r="GQ6634" s="174"/>
      <c r="GR6634" s="174"/>
      <c r="GS6634" s="174"/>
      <c r="GT6634" s="174"/>
      <c r="GU6634" s="174"/>
      <c r="GV6634" s="174"/>
      <c r="GW6634" s="174"/>
      <c r="GX6634" s="174"/>
      <c r="GY6634" s="174"/>
      <c r="GZ6634" s="174"/>
      <c r="HA6634" s="174"/>
      <c r="HB6634" s="174"/>
      <c r="HC6634" s="174"/>
      <c r="HD6634" s="174"/>
      <c r="HE6634" s="174"/>
      <c r="HF6634" s="174"/>
      <c r="HG6634" s="174"/>
      <c r="HH6634" s="174"/>
      <c r="HI6634" s="174"/>
      <c r="HJ6634" s="174"/>
      <c r="HK6634" s="174"/>
      <c r="HL6634" s="174"/>
      <c r="HM6634" s="174"/>
      <c r="HN6634" s="174"/>
      <c r="HO6634" s="174"/>
      <c r="HP6634" s="174"/>
      <c r="HQ6634" s="174"/>
      <c r="HR6634" s="174"/>
      <c r="HS6634" s="174"/>
      <c r="HT6634" s="174"/>
      <c r="HU6634" s="174"/>
      <c r="HV6634" s="174"/>
      <c r="HW6634" s="174"/>
      <c r="HX6634" s="174"/>
      <c r="HY6634" s="174"/>
      <c r="HZ6634" s="174"/>
      <c r="IA6634" s="174"/>
      <c r="IB6634" s="174"/>
      <c r="IC6634" s="174"/>
      <c r="ID6634" s="174"/>
      <c r="IE6634" s="174"/>
      <c r="IF6634" s="174"/>
      <c r="IG6634" s="174"/>
      <c r="IH6634" s="174"/>
      <c r="II6634" s="174"/>
      <c r="IJ6634" s="174"/>
      <c r="IK6634" s="174"/>
      <c r="IL6634" s="174"/>
      <c r="IM6634" s="174"/>
      <c r="IN6634" s="174"/>
      <c r="IO6634" s="174"/>
      <c r="IP6634" s="174"/>
      <c r="IQ6634" s="174"/>
      <c r="IR6634" s="174"/>
      <c r="IS6634" s="174"/>
      <c r="IT6634" s="174"/>
      <c r="IU6634" s="174"/>
    </row>
    <row r="6635" spans="1:255" ht="18.399999999999999" customHeight="1" x14ac:dyDescent="0.3">
      <c r="BD6635" s="174"/>
      <c r="BE6635" s="174"/>
      <c r="BF6635" s="174"/>
      <c r="BG6635" s="174"/>
      <c r="BH6635" s="174"/>
      <c r="BI6635" s="174"/>
      <c r="BJ6635" s="174"/>
      <c r="BK6635" s="174"/>
      <c r="BL6635" s="174"/>
      <c r="BM6635" s="174"/>
      <c r="BN6635" s="174"/>
      <c r="BO6635" s="174"/>
      <c r="BP6635" s="174"/>
      <c r="BQ6635" s="174"/>
      <c r="BR6635" s="174"/>
      <c r="BS6635" s="174"/>
      <c r="BT6635" s="174"/>
      <c r="BU6635" s="174"/>
      <c r="BV6635" s="174"/>
      <c r="BW6635" s="174"/>
      <c r="BX6635" s="174"/>
      <c r="BY6635" s="174"/>
      <c r="BZ6635" s="174"/>
      <c r="CA6635" s="174"/>
      <c r="CB6635" s="174"/>
      <c r="CC6635" s="174"/>
      <c r="CD6635" s="174"/>
      <c r="CE6635" s="174"/>
      <c r="CF6635" s="174"/>
      <c r="CG6635" s="174"/>
      <c r="CH6635" s="174"/>
      <c r="CI6635" s="174"/>
      <c r="CJ6635" s="174"/>
      <c r="CK6635" s="174"/>
      <c r="CL6635" s="174"/>
      <c r="CM6635" s="174"/>
      <c r="CN6635" s="174"/>
      <c r="CO6635" s="174"/>
      <c r="CP6635" s="174"/>
      <c r="CQ6635" s="174"/>
      <c r="CR6635" s="174"/>
      <c r="CS6635" s="174"/>
      <c r="CT6635" s="174"/>
      <c r="CU6635" s="174"/>
      <c r="CV6635" s="174"/>
      <c r="CW6635" s="174"/>
      <c r="CX6635" s="174"/>
      <c r="CY6635" s="174"/>
      <c r="CZ6635" s="174"/>
      <c r="DA6635" s="174"/>
      <c r="DB6635" s="174"/>
      <c r="DC6635" s="174"/>
      <c r="DD6635" s="174"/>
      <c r="DE6635" s="174"/>
      <c r="DF6635" s="174"/>
      <c r="DG6635" s="174"/>
      <c r="DH6635" s="174"/>
      <c r="DI6635" s="174"/>
      <c r="DJ6635" s="174"/>
      <c r="DK6635" s="174"/>
      <c r="DL6635" s="174"/>
      <c r="DM6635" s="174"/>
      <c r="DN6635" s="174"/>
      <c r="DO6635" s="174"/>
      <c r="DP6635" s="174"/>
      <c r="DQ6635" s="174"/>
      <c r="DR6635" s="174"/>
      <c r="DS6635" s="174"/>
      <c r="DT6635" s="174"/>
      <c r="DU6635" s="174"/>
      <c r="DV6635" s="174"/>
      <c r="DW6635" s="174"/>
      <c r="DX6635" s="174"/>
      <c r="DY6635" s="174"/>
      <c r="EB6635" s="174"/>
      <c r="EC6635" s="174"/>
      <c r="ED6635" s="174"/>
      <c r="EE6635" s="174"/>
      <c r="EF6635" s="174"/>
      <c r="EG6635" s="174"/>
      <c r="EH6635" s="174"/>
      <c r="EI6635" s="174"/>
      <c r="EJ6635" s="174"/>
      <c r="EK6635" s="174"/>
      <c r="EL6635" s="174"/>
      <c r="EM6635" s="174"/>
      <c r="EN6635" s="174"/>
      <c r="EO6635" s="174"/>
      <c r="EP6635" s="174"/>
      <c r="EQ6635" s="174"/>
      <c r="ER6635" s="174"/>
      <c r="ES6635" s="174"/>
      <c r="ET6635" s="174"/>
      <c r="EU6635" s="174"/>
      <c r="EV6635" s="174"/>
      <c r="EW6635" s="174"/>
      <c r="EX6635" s="174"/>
      <c r="EY6635" s="174"/>
      <c r="EZ6635" s="174"/>
      <c r="FA6635" s="174"/>
      <c r="FB6635" s="174"/>
      <c r="FC6635" s="174"/>
      <c r="FD6635" s="174"/>
      <c r="FE6635" s="174"/>
      <c r="FF6635" s="174"/>
      <c r="FG6635" s="174"/>
      <c r="FH6635" s="174"/>
      <c r="FI6635" s="174"/>
      <c r="FJ6635" s="174"/>
      <c r="FK6635" s="174"/>
      <c r="FL6635" s="174"/>
      <c r="FM6635" s="174"/>
      <c r="FN6635" s="174"/>
      <c r="FO6635" s="174"/>
      <c r="FP6635" s="174"/>
      <c r="FQ6635" s="174"/>
      <c r="FR6635" s="174"/>
      <c r="FS6635" s="174"/>
      <c r="FT6635" s="174"/>
      <c r="FU6635" s="174"/>
      <c r="FV6635" s="174"/>
      <c r="FW6635" s="174"/>
      <c r="FX6635" s="174"/>
      <c r="FY6635" s="174"/>
      <c r="FZ6635" s="174"/>
      <c r="GA6635" s="174"/>
      <c r="GB6635" s="174"/>
      <c r="GC6635" s="174"/>
      <c r="GD6635" s="174"/>
      <c r="GE6635" s="174"/>
      <c r="GF6635" s="174"/>
      <c r="GG6635" s="174"/>
      <c r="GH6635" s="174"/>
      <c r="GI6635" s="174"/>
      <c r="GJ6635" s="174"/>
      <c r="GK6635" s="174"/>
      <c r="GL6635" s="174"/>
      <c r="GM6635" s="174"/>
      <c r="GN6635" s="174"/>
      <c r="GO6635" s="174"/>
      <c r="GP6635" s="174"/>
      <c r="GQ6635" s="174"/>
      <c r="GR6635" s="174"/>
      <c r="GS6635" s="174"/>
      <c r="GT6635" s="174"/>
      <c r="GU6635" s="174"/>
      <c r="GV6635" s="174"/>
      <c r="GW6635" s="174"/>
      <c r="GX6635" s="174"/>
      <c r="GY6635" s="174"/>
      <c r="GZ6635" s="174"/>
      <c r="HA6635" s="174"/>
      <c r="HB6635" s="174"/>
      <c r="HC6635" s="174"/>
      <c r="HD6635" s="174"/>
      <c r="HE6635" s="174"/>
      <c r="HF6635" s="174"/>
      <c r="HG6635" s="174"/>
      <c r="HH6635" s="174"/>
      <c r="HI6635" s="174"/>
      <c r="HJ6635" s="174"/>
      <c r="HK6635" s="174"/>
      <c r="HL6635" s="174"/>
      <c r="HM6635" s="174"/>
      <c r="HN6635" s="174"/>
      <c r="HO6635" s="174"/>
      <c r="HP6635" s="174"/>
      <c r="HQ6635" s="174"/>
      <c r="HR6635" s="174"/>
      <c r="HS6635" s="174"/>
      <c r="HT6635" s="174"/>
      <c r="HU6635" s="174"/>
      <c r="HV6635" s="174"/>
      <c r="HW6635" s="174"/>
      <c r="HX6635" s="174"/>
      <c r="HY6635" s="174"/>
      <c r="HZ6635" s="174"/>
      <c r="IA6635" s="174"/>
      <c r="IB6635" s="174"/>
      <c r="IC6635" s="174"/>
      <c r="ID6635" s="174"/>
      <c r="IE6635" s="174"/>
      <c r="IF6635" s="174"/>
      <c r="IG6635" s="174"/>
      <c r="IH6635" s="174"/>
      <c r="II6635" s="174"/>
      <c r="IJ6635" s="174"/>
      <c r="IK6635" s="174"/>
      <c r="IL6635" s="174"/>
      <c r="IM6635" s="174"/>
      <c r="IN6635" s="174"/>
      <c r="IO6635" s="174"/>
      <c r="IP6635" s="174"/>
      <c r="IQ6635" s="174"/>
      <c r="IR6635" s="174"/>
      <c r="IS6635" s="174"/>
      <c r="IT6635" s="174"/>
      <c r="IU6635" s="174"/>
    </row>
    <row r="6636" spans="1:255" ht="18.399999999999999" customHeight="1" x14ac:dyDescent="0.3">
      <c r="BD6636" s="174"/>
      <c r="BE6636" s="174"/>
      <c r="BF6636" s="174"/>
      <c r="BG6636" s="174"/>
      <c r="BH6636" s="174"/>
      <c r="BI6636" s="174"/>
      <c r="BJ6636" s="174"/>
      <c r="BK6636" s="174"/>
      <c r="BL6636" s="174"/>
      <c r="BM6636" s="174"/>
      <c r="BN6636" s="174"/>
      <c r="BO6636" s="174"/>
      <c r="BP6636" s="174"/>
      <c r="BQ6636" s="174"/>
      <c r="BR6636" s="174"/>
      <c r="BS6636" s="174"/>
      <c r="BT6636" s="174"/>
      <c r="BU6636" s="174"/>
      <c r="BV6636" s="174"/>
      <c r="BW6636" s="174"/>
      <c r="BX6636" s="174"/>
      <c r="BY6636" s="174"/>
      <c r="BZ6636" s="174"/>
      <c r="CA6636" s="174"/>
      <c r="CB6636" s="174"/>
      <c r="CC6636" s="174"/>
      <c r="CD6636" s="174"/>
      <c r="CE6636" s="174"/>
      <c r="CF6636" s="174"/>
      <c r="CG6636" s="174"/>
      <c r="CH6636" s="174"/>
      <c r="CI6636" s="174"/>
      <c r="CJ6636" s="174"/>
      <c r="CK6636" s="174"/>
      <c r="CL6636" s="174"/>
      <c r="CM6636" s="174"/>
      <c r="CN6636" s="174"/>
      <c r="CO6636" s="174"/>
      <c r="CP6636" s="174"/>
      <c r="CQ6636" s="174"/>
      <c r="CR6636" s="174"/>
      <c r="CS6636" s="174"/>
      <c r="CT6636" s="174"/>
      <c r="CU6636" s="174"/>
      <c r="CV6636" s="174"/>
      <c r="CW6636" s="174"/>
      <c r="CX6636" s="174"/>
      <c r="CY6636" s="174"/>
      <c r="CZ6636" s="174"/>
      <c r="DA6636" s="174"/>
      <c r="DB6636" s="174"/>
      <c r="DC6636" s="174"/>
      <c r="DD6636" s="174"/>
      <c r="DE6636" s="174"/>
      <c r="DF6636" s="174"/>
      <c r="DG6636" s="174"/>
      <c r="DH6636" s="174"/>
      <c r="DI6636" s="174"/>
      <c r="DJ6636" s="174"/>
      <c r="DK6636" s="174"/>
      <c r="DL6636" s="174"/>
      <c r="DM6636" s="174"/>
      <c r="DN6636" s="174"/>
      <c r="DO6636" s="174"/>
      <c r="DP6636" s="174"/>
      <c r="DQ6636" s="174"/>
      <c r="DR6636" s="174"/>
      <c r="DS6636" s="174"/>
      <c r="DT6636" s="174"/>
      <c r="DU6636" s="174"/>
      <c r="DV6636" s="174"/>
      <c r="DW6636" s="174"/>
      <c r="DX6636" s="174"/>
      <c r="DY6636" s="174"/>
      <c r="EB6636" s="174"/>
      <c r="EC6636" s="174"/>
      <c r="ED6636" s="174"/>
      <c r="EE6636" s="174"/>
      <c r="EF6636" s="174"/>
      <c r="EG6636" s="174"/>
      <c r="EH6636" s="174"/>
      <c r="EI6636" s="174"/>
      <c r="EJ6636" s="174"/>
      <c r="EK6636" s="174"/>
      <c r="EL6636" s="174"/>
      <c r="EM6636" s="174"/>
      <c r="EN6636" s="174"/>
      <c r="EO6636" s="174"/>
      <c r="EP6636" s="174"/>
      <c r="EQ6636" s="174"/>
      <c r="ER6636" s="174"/>
      <c r="ES6636" s="174"/>
      <c r="ET6636" s="174"/>
      <c r="EU6636" s="174"/>
      <c r="EV6636" s="174"/>
      <c r="EW6636" s="174"/>
      <c r="EX6636" s="174"/>
      <c r="EY6636" s="174"/>
      <c r="EZ6636" s="174"/>
      <c r="FA6636" s="174"/>
      <c r="FB6636" s="174"/>
      <c r="FC6636" s="174"/>
      <c r="FD6636" s="174"/>
      <c r="FE6636" s="174"/>
      <c r="FF6636" s="174"/>
      <c r="FG6636" s="174"/>
      <c r="FH6636" s="174"/>
      <c r="FI6636" s="174"/>
      <c r="FJ6636" s="174"/>
      <c r="FK6636" s="174"/>
      <c r="FL6636" s="174"/>
      <c r="FM6636" s="174"/>
      <c r="FN6636" s="174"/>
      <c r="FO6636" s="174"/>
      <c r="FP6636" s="174"/>
      <c r="FQ6636" s="174"/>
      <c r="FR6636" s="174"/>
      <c r="FS6636" s="174"/>
      <c r="FT6636" s="174"/>
      <c r="FU6636" s="174"/>
      <c r="FV6636" s="174"/>
      <c r="FW6636" s="174"/>
      <c r="FX6636" s="174"/>
      <c r="FY6636" s="174"/>
      <c r="FZ6636" s="174"/>
      <c r="GA6636" s="174"/>
      <c r="GB6636" s="174"/>
      <c r="GC6636" s="174"/>
      <c r="GD6636" s="174"/>
      <c r="GE6636" s="174"/>
      <c r="GF6636" s="174"/>
      <c r="GG6636" s="174"/>
      <c r="GH6636" s="174"/>
      <c r="GI6636" s="174"/>
      <c r="GJ6636" s="174"/>
      <c r="GK6636" s="174"/>
      <c r="GL6636" s="174"/>
      <c r="GM6636" s="174"/>
      <c r="GN6636" s="174"/>
      <c r="GO6636" s="174"/>
      <c r="GP6636" s="174"/>
      <c r="GQ6636" s="174"/>
      <c r="GR6636" s="174"/>
      <c r="GS6636" s="174"/>
      <c r="GT6636" s="174"/>
      <c r="GU6636" s="174"/>
      <c r="GV6636" s="174"/>
      <c r="GW6636" s="174"/>
      <c r="GX6636" s="174"/>
      <c r="GY6636" s="174"/>
      <c r="GZ6636" s="174"/>
      <c r="HA6636" s="174"/>
      <c r="HB6636" s="174"/>
      <c r="HC6636" s="174"/>
      <c r="HD6636" s="174"/>
      <c r="HE6636" s="174"/>
      <c r="HF6636" s="174"/>
      <c r="HG6636" s="174"/>
      <c r="HH6636" s="174"/>
      <c r="HI6636" s="174"/>
      <c r="HJ6636" s="174"/>
      <c r="HK6636" s="174"/>
      <c r="HL6636" s="174"/>
      <c r="HM6636" s="174"/>
      <c r="HN6636" s="174"/>
      <c r="HO6636" s="174"/>
      <c r="HP6636" s="174"/>
      <c r="HQ6636" s="174"/>
      <c r="HR6636" s="174"/>
      <c r="HS6636" s="174"/>
      <c r="HT6636" s="174"/>
      <c r="HU6636" s="174"/>
      <c r="HV6636" s="174"/>
      <c r="HW6636" s="174"/>
      <c r="HX6636" s="174"/>
      <c r="HY6636" s="174"/>
      <c r="HZ6636" s="174"/>
      <c r="IA6636" s="174"/>
      <c r="IB6636" s="174"/>
      <c r="IC6636" s="174"/>
      <c r="ID6636" s="174"/>
      <c r="IE6636" s="174"/>
      <c r="IF6636" s="174"/>
      <c r="IG6636" s="174"/>
      <c r="IH6636" s="174"/>
      <c r="II6636" s="174"/>
      <c r="IJ6636" s="174"/>
      <c r="IK6636" s="174"/>
      <c r="IL6636" s="174"/>
      <c r="IM6636" s="174"/>
      <c r="IN6636" s="174"/>
      <c r="IO6636" s="174"/>
      <c r="IP6636" s="174"/>
      <c r="IQ6636" s="174"/>
      <c r="IR6636" s="174"/>
      <c r="IS6636" s="174"/>
      <c r="IT6636" s="174"/>
      <c r="IU6636" s="174"/>
    </row>
    <row r="6637" spans="1:255" ht="18.399999999999999" customHeight="1" x14ac:dyDescent="0.3">
      <c r="BD6637" s="174"/>
      <c r="BE6637" s="174"/>
      <c r="BF6637" s="174"/>
      <c r="BG6637" s="174"/>
      <c r="BH6637" s="174"/>
      <c r="BI6637" s="174"/>
      <c r="BJ6637" s="174"/>
      <c r="BK6637" s="174"/>
      <c r="BL6637" s="174"/>
      <c r="BM6637" s="174"/>
      <c r="BN6637" s="174"/>
      <c r="BO6637" s="174"/>
      <c r="BP6637" s="174"/>
      <c r="BQ6637" s="174"/>
      <c r="BR6637" s="174"/>
      <c r="BS6637" s="174"/>
      <c r="BT6637" s="174"/>
      <c r="BU6637" s="174"/>
      <c r="BV6637" s="174"/>
      <c r="BW6637" s="174"/>
      <c r="BX6637" s="174"/>
      <c r="BY6637" s="174"/>
      <c r="BZ6637" s="174"/>
      <c r="CA6637" s="174"/>
      <c r="CB6637" s="174"/>
      <c r="CC6637" s="174"/>
      <c r="CD6637" s="174"/>
      <c r="CE6637" s="174"/>
      <c r="CF6637" s="174"/>
      <c r="CG6637" s="174"/>
      <c r="CH6637" s="174"/>
      <c r="CI6637" s="174"/>
      <c r="CJ6637" s="174"/>
      <c r="CK6637" s="174"/>
      <c r="CL6637" s="174"/>
      <c r="CM6637" s="174"/>
      <c r="CN6637" s="174"/>
      <c r="CO6637" s="174"/>
      <c r="CP6637" s="174"/>
      <c r="CQ6637" s="174"/>
      <c r="CR6637" s="174"/>
      <c r="CS6637" s="174"/>
      <c r="CT6637" s="174"/>
      <c r="CU6637" s="174"/>
      <c r="CV6637" s="174"/>
      <c r="CW6637" s="174"/>
      <c r="CX6637" s="174"/>
      <c r="CY6637" s="174"/>
      <c r="CZ6637" s="174"/>
      <c r="DA6637" s="174"/>
      <c r="DB6637" s="174"/>
      <c r="DC6637" s="174"/>
      <c r="DD6637" s="174"/>
      <c r="DE6637" s="174"/>
      <c r="DF6637" s="174"/>
      <c r="DG6637" s="174"/>
      <c r="DH6637" s="174"/>
      <c r="DI6637" s="174"/>
      <c r="DJ6637" s="174"/>
      <c r="DK6637" s="174"/>
      <c r="DL6637" s="174"/>
      <c r="DM6637" s="174"/>
      <c r="DN6637" s="174"/>
      <c r="DO6637" s="174"/>
      <c r="DP6637" s="174"/>
      <c r="DQ6637" s="174"/>
      <c r="DR6637" s="174"/>
      <c r="DS6637" s="174"/>
      <c r="DT6637" s="174"/>
      <c r="DU6637" s="174"/>
      <c r="DV6637" s="174"/>
      <c r="DW6637" s="174"/>
      <c r="DX6637" s="174"/>
      <c r="DY6637" s="174"/>
      <c r="EB6637" s="174"/>
      <c r="EC6637" s="174"/>
      <c r="ED6637" s="174"/>
      <c r="EE6637" s="174"/>
      <c r="EF6637" s="174"/>
      <c r="EG6637" s="174"/>
      <c r="EH6637" s="174"/>
      <c r="EI6637" s="174"/>
      <c r="EJ6637" s="174"/>
      <c r="EK6637" s="174"/>
      <c r="EL6637" s="174"/>
      <c r="EM6637" s="174"/>
      <c r="EN6637" s="174"/>
      <c r="EO6637" s="174"/>
      <c r="EP6637" s="174"/>
      <c r="EQ6637" s="174"/>
      <c r="ER6637" s="174"/>
      <c r="ES6637" s="174"/>
      <c r="ET6637" s="174"/>
      <c r="EU6637" s="174"/>
      <c r="EV6637" s="174"/>
      <c r="EW6637" s="174"/>
      <c r="EX6637" s="174"/>
      <c r="EY6637" s="174"/>
      <c r="EZ6637" s="174"/>
      <c r="FA6637" s="174"/>
      <c r="FB6637" s="174"/>
      <c r="FC6637" s="174"/>
      <c r="FD6637" s="174"/>
      <c r="FE6637" s="174"/>
      <c r="FF6637" s="174"/>
      <c r="FG6637" s="174"/>
      <c r="FH6637" s="174"/>
      <c r="FI6637" s="174"/>
      <c r="FJ6637" s="174"/>
      <c r="FK6637" s="174"/>
      <c r="FL6637" s="174"/>
      <c r="FM6637" s="174"/>
      <c r="FN6637" s="174"/>
      <c r="FO6637" s="174"/>
      <c r="FP6637" s="174"/>
      <c r="FQ6637" s="174"/>
      <c r="FR6637" s="174"/>
      <c r="FS6637" s="174"/>
      <c r="FT6637" s="174"/>
      <c r="FU6637" s="174"/>
      <c r="FV6637" s="174"/>
      <c r="FW6637" s="174"/>
      <c r="FX6637" s="174"/>
      <c r="FY6637" s="174"/>
      <c r="FZ6637" s="174"/>
      <c r="GA6637" s="174"/>
      <c r="GB6637" s="174"/>
      <c r="GC6637" s="174"/>
      <c r="GD6637" s="174"/>
      <c r="GE6637" s="174"/>
      <c r="GF6637" s="174"/>
      <c r="GG6637" s="174"/>
      <c r="GH6637" s="174"/>
      <c r="GI6637" s="174"/>
      <c r="GJ6637" s="174"/>
      <c r="GK6637" s="174"/>
      <c r="GL6637" s="174"/>
      <c r="GM6637" s="174"/>
      <c r="GN6637" s="174"/>
      <c r="GO6637" s="174"/>
      <c r="GP6637" s="174"/>
      <c r="GQ6637" s="174"/>
      <c r="GR6637" s="174"/>
      <c r="GS6637" s="174"/>
      <c r="GT6637" s="174"/>
      <c r="GU6637" s="174"/>
      <c r="GV6637" s="174"/>
      <c r="GW6637" s="174"/>
      <c r="GX6637" s="174"/>
      <c r="GY6637" s="174"/>
      <c r="GZ6637" s="174"/>
      <c r="HA6637" s="174"/>
      <c r="HB6637" s="174"/>
      <c r="HC6637" s="174"/>
      <c r="HD6637" s="174"/>
      <c r="HE6637" s="174"/>
      <c r="HF6637" s="174"/>
      <c r="HG6637" s="174"/>
      <c r="HH6637" s="174"/>
      <c r="HI6637" s="174"/>
      <c r="HJ6637" s="174"/>
      <c r="HK6637" s="174"/>
      <c r="HL6637" s="174"/>
      <c r="HM6637" s="174"/>
      <c r="HN6637" s="174"/>
      <c r="HO6637" s="174"/>
      <c r="HP6637" s="174"/>
      <c r="HQ6637" s="174"/>
      <c r="HR6637" s="174"/>
      <c r="HS6637" s="174"/>
      <c r="HT6637" s="174"/>
      <c r="HU6637" s="174"/>
      <c r="HV6637" s="174"/>
      <c r="HW6637" s="174"/>
      <c r="HX6637" s="174"/>
      <c r="HY6637" s="174"/>
      <c r="HZ6637" s="174"/>
      <c r="IA6637" s="174"/>
      <c r="IB6637" s="174"/>
      <c r="IC6637" s="174"/>
      <c r="ID6637" s="174"/>
      <c r="IE6637" s="174"/>
      <c r="IF6637" s="174"/>
      <c r="IG6637" s="174"/>
      <c r="IH6637" s="174"/>
      <c r="II6637" s="174"/>
      <c r="IJ6637" s="174"/>
      <c r="IK6637" s="174"/>
      <c r="IL6637" s="174"/>
      <c r="IM6637" s="174"/>
      <c r="IN6637" s="174"/>
      <c r="IO6637" s="174"/>
      <c r="IP6637" s="174"/>
      <c r="IQ6637" s="174"/>
      <c r="IR6637" s="174"/>
      <c r="IS6637" s="174"/>
      <c r="IT6637" s="174"/>
      <c r="IU6637" s="174"/>
    </row>
    <row r="6638" spans="1:255" ht="18.399999999999999" customHeight="1" x14ac:dyDescent="0.3">
      <c r="A6638" s="200"/>
      <c r="B6638" s="173"/>
      <c r="C6638" s="67"/>
      <c r="D6638" s="161"/>
      <c r="F6638" s="174"/>
      <c r="BD6638" s="174"/>
      <c r="BE6638" s="174"/>
      <c r="BF6638" s="174"/>
      <c r="BG6638" s="174"/>
      <c r="BH6638" s="174"/>
      <c r="BI6638" s="174"/>
      <c r="BJ6638" s="174"/>
      <c r="BK6638" s="174"/>
      <c r="BL6638" s="174"/>
      <c r="BM6638" s="174"/>
      <c r="BN6638" s="174"/>
      <c r="BO6638" s="174"/>
      <c r="BP6638" s="174"/>
      <c r="BQ6638" s="174"/>
      <c r="BR6638" s="174"/>
      <c r="BS6638" s="174"/>
      <c r="BT6638" s="174"/>
      <c r="BU6638" s="174"/>
      <c r="BV6638" s="174"/>
      <c r="BW6638" s="174"/>
      <c r="BX6638" s="174"/>
      <c r="BY6638" s="174"/>
      <c r="BZ6638" s="174"/>
      <c r="CA6638" s="174"/>
      <c r="CB6638" s="174"/>
      <c r="CC6638" s="174"/>
      <c r="CD6638" s="174"/>
      <c r="CE6638" s="174"/>
      <c r="CF6638" s="174"/>
      <c r="CG6638" s="174"/>
      <c r="CH6638" s="174"/>
      <c r="CI6638" s="174"/>
      <c r="CJ6638" s="174"/>
      <c r="CK6638" s="174"/>
      <c r="CL6638" s="174"/>
      <c r="CM6638" s="174"/>
      <c r="CN6638" s="174"/>
      <c r="CO6638" s="174"/>
      <c r="CP6638" s="174"/>
      <c r="CQ6638" s="174"/>
      <c r="CR6638" s="174"/>
      <c r="CS6638" s="174"/>
      <c r="CT6638" s="174"/>
      <c r="CU6638" s="174"/>
      <c r="CV6638" s="174"/>
      <c r="CW6638" s="174"/>
      <c r="CX6638" s="174"/>
      <c r="CY6638" s="174"/>
      <c r="CZ6638" s="174"/>
      <c r="DA6638" s="174"/>
      <c r="DB6638" s="174"/>
      <c r="DC6638" s="174"/>
      <c r="DD6638" s="174"/>
      <c r="DE6638" s="174"/>
      <c r="DF6638" s="174"/>
      <c r="DG6638" s="174"/>
      <c r="DH6638" s="174"/>
      <c r="DI6638" s="174"/>
      <c r="DJ6638" s="174"/>
      <c r="DK6638" s="174"/>
      <c r="DL6638" s="174"/>
      <c r="DM6638" s="174"/>
      <c r="DN6638" s="174"/>
      <c r="DO6638" s="174"/>
      <c r="DP6638" s="174"/>
      <c r="DQ6638" s="174"/>
      <c r="DR6638" s="174"/>
      <c r="DS6638" s="174"/>
      <c r="DT6638" s="174"/>
      <c r="DU6638" s="174"/>
      <c r="DV6638" s="174"/>
      <c r="DW6638" s="174"/>
      <c r="DX6638" s="174"/>
      <c r="DY6638" s="174"/>
      <c r="EB6638" s="174"/>
      <c r="EC6638" s="174"/>
      <c r="ED6638" s="174"/>
      <c r="EE6638" s="174"/>
      <c r="EF6638" s="174"/>
      <c r="EG6638" s="174"/>
      <c r="EH6638" s="174"/>
      <c r="EI6638" s="174"/>
      <c r="EJ6638" s="174"/>
      <c r="EK6638" s="174"/>
      <c r="EL6638" s="174"/>
      <c r="EM6638" s="174"/>
      <c r="EN6638" s="174"/>
      <c r="EO6638" s="174"/>
      <c r="EP6638" s="174"/>
      <c r="EQ6638" s="174"/>
      <c r="ER6638" s="174"/>
      <c r="ES6638" s="174"/>
      <c r="ET6638" s="174"/>
      <c r="EU6638" s="174"/>
      <c r="EV6638" s="174"/>
      <c r="EW6638" s="174"/>
      <c r="EX6638" s="174"/>
      <c r="EY6638" s="174"/>
      <c r="EZ6638" s="174"/>
      <c r="FA6638" s="174"/>
      <c r="FB6638" s="174"/>
      <c r="FC6638" s="174"/>
      <c r="FD6638" s="174"/>
      <c r="FE6638" s="174"/>
      <c r="FF6638" s="174"/>
      <c r="FG6638" s="174"/>
      <c r="FH6638" s="174"/>
      <c r="FI6638" s="174"/>
      <c r="FJ6638" s="174"/>
      <c r="FK6638" s="174"/>
      <c r="FL6638" s="174"/>
      <c r="FM6638" s="174"/>
      <c r="FN6638" s="174"/>
      <c r="FO6638" s="174"/>
      <c r="FP6638" s="174"/>
      <c r="FQ6638" s="174"/>
      <c r="FR6638" s="174"/>
      <c r="FS6638" s="174"/>
      <c r="FT6638" s="174"/>
      <c r="FU6638" s="174"/>
      <c r="FV6638" s="174"/>
      <c r="FW6638" s="174"/>
      <c r="FX6638" s="174"/>
      <c r="FY6638" s="174"/>
      <c r="FZ6638" s="174"/>
      <c r="GA6638" s="174"/>
      <c r="GB6638" s="174"/>
      <c r="GC6638" s="174"/>
      <c r="GD6638" s="174"/>
      <c r="GE6638" s="174"/>
      <c r="GF6638" s="174"/>
      <c r="GG6638" s="174"/>
      <c r="GH6638" s="174"/>
      <c r="GI6638" s="174"/>
      <c r="GJ6638" s="174"/>
      <c r="GK6638" s="174"/>
      <c r="GL6638" s="174"/>
      <c r="GM6638" s="174"/>
      <c r="GN6638" s="174"/>
      <c r="GO6638" s="174"/>
      <c r="GP6638" s="174"/>
      <c r="GQ6638" s="174"/>
      <c r="GR6638" s="174"/>
      <c r="GS6638" s="174"/>
      <c r="GT6638" s="174"/>
      <c r="GU6638" s="174"/>
      <c r="GV6638" s="174"/>
      <c r="GW6638" s="174"/>
      <c r="GX6638" s="174"/>
      <c r="GY6638" s="174"/>
      <c r="GZ6638" s="174"/>
      <c r="HA6638" s="174"/>
      <c r="HB6638" s="174"/>
      <c r="HC6638" s="174"/>
      <c r="HD6638" s="174"/>
      <c r="HE6638" s="174"/>
      <c r="HF6638" s="174"/>
      <c r="HG6638" s="174"/>
      <c r="HH6638" s="174"/>
      <c r="HI6638" s="174"/>
      <c r="HJ6638" s="174"/>
      <c r="HK6638" s="174"/>
      <c r="HL6638" s="174"/>
      <c r="HM6638" s="174"/>
      <c r="HN6638" s="174"/>
      <c r="HO6638" s="174"/>
      <c r="HP6638" s="174"/>
      <c r="HQ6638" s="174"/>
      <c r="HR6638" s="174"/>
      <c r="HS6638" s="174"/>
      <c r="HT6638" s="174"/>
      <c r="HU6638" s="174"/>
      <c r="HV6638" s="174"/>
      <c r="HW6638" s="174"/>
      <c r="HX6638" s="174"/>
      <c r="HY6638" s="174"/>
      <c r="HZ6638" s="174"/>
      <c r="IA6638" s="174"/>
      <c r="IB6638" s="174"/>
      <c r="IC6638" s="174"/>
      <c r="ID6638" s="174"/>
      <c r="IE6638" s="174"/>
      <c r="IF6638" s="174"/>
      <c r="IG6638" s="174"/>
      <c r="IH6638" s="174"/>
      <c r="II6638" s="174"/>
      <c r="IJ6638" s="174"/>
      <c r="IK6638" s="174"/>
      <c r="IL6638" s="174"/>
      <c r="IM6638" s="174"/>
      <c r="IN6638" s="174"/>
      <c r="IO6638" s="174"/>
      <c r="IP6638" s="174"/>
      <c r="IQ6638" s="174"/>
      <c r="IR6638" s="174"/>
      <c r="IS6638" s="174"/>
      <c r="IT6638" s="174"/>
      <c r="IU6638" s="174"/>
    </row>
    <row r="6639" spans="1:255" ht="18.399999999999999" customHeight="1" x14ac:dyDescent="0.3">
      <c r="A6639" s="182"/>
      <c r="D6639" s="164"/>
      <c r="F6639" s="174"/>
      <c r="BD6639" s="174"/>
      <c r="BE6639" s="174"/>
      <c r="BF6639" s="174"/>
      <c r="BG6639" s="174"/>
      <c r="BH6639" s="174"/>
      <c r="BI6639" s="174"/>
      <c r="BJ6639" s="174"/>
      <c r="BK6639" s="174"/>
      <c r="BL6639" s="174"/>
      <c r="BM6639" s="174"/>
      <c r="BN6639" s="174"/>
      <c r="BO6639" s="174"/>
      <c r="BP6639" s="174"/>
      <c r="BQ6639" s="174"/>
      <c r="BR6639" s="174"/>
      <c r="BS6639" s="174"/>
      <c r="BT6639" s="174"/>
      <c r="BU6639" s="174"/>
      <c r="BV6639" s="174"/>
      <c r="BW6639" s="174"/>
      <c r="BX6639" s="174"/>
      <c r="BY6639" s="174"/>
      <c r="BZ6639" s="174"/>
      <c r="CA6639" s="174"/>
      <c r="CB6639" s="174"/>
      <c r="CC6639" s="174"/>
      <c r="CD6639" s="174"/>
      <c r="CE6639" s="174"/>
      <c r="CF6639" s="174"/>
      <c r="CG6639" s="174"/>
      <c r="CH6639" s="174"/>
      <c r="CI6639" s="174"/>
      <c r="CJ6639" s="174"/>
      <c r="CK6639" s="174"/>
      <c r="CL6639" s="174"/>
      <c r="CM6639" s="174"/>
      <c r="CN6639" s="174"/>
      <c r="CO6639" s="174"/>
      <c r="CP6639" s="174"/>
      <c r="CQ6639" s="174"/>
      <c r="CR6639" s="174"/>
      <c r="CS6639" s="174"/>
      <c r="CT6639" s="174"/>
      <c r="CU6639" s="174"/>
      <c r="CV6639" s="174"/>
      <c r="CW6639" s="174"/>
      <c r="CX6639" s="174"/>
      <c r="CY6639" s="174"/>
      <c r="CZ6639" s="174"/>
      <c r="DA6639" s="174"/>
      <c r="DB6639" s="174"/>
      <c r="DC6639" s="174"/>
      <c r="DD6639" s="174"/>
      <c r="DE6639" s="174"/>
      <c r="DF6639" s="174"/>
      <c r="DG6639" s="174"/>
      <c r="DH6639" s="174"/>
      <c r="DI6639" s="174"/>
      <c r="DJ6639" s="174"/>
      <c r="DK6639" s="174"/>
      <c r="DL6639" s="174"/>
      <c r="DM6639" s="174"/>
      <c r="DN6639" s="174"/>
      <c r="DO6639" s="174"/>
      <c r="DP6639" s="174"/>
      <c r="DQ6639" s="174"/>
      <c r="DR6639" s="174"/>
      <c r="DS6639" s="174"/>
      <c r="DT6639" s="174"/>
      <c r="DU6639" s="174"/>
      <c r="DV6639" s="174"/>
      <c r="DW6639" s="174"/>
      <c r="DX6639" s="174"/>
      <c r="DY6639" s="174"/>
      <c r="EB6639" s="174"/>
      <c r="EC6639" s="174"/>
      <c r="ED6639" s="174"/>
      <c r="EE6639" s="174"/>
      <c r="EF6639" s="174"/>
      <c r="EG6639" s="174"/>
      <c r="EH6639" s="174"/>
      <c r="EI6639" s="174"/>
      <c r="EJ6639" s="174"/>
      <c r="EK6639" s="174"/>
      <c r="EL6639" s="174"/>
      <c r="EM6639" s="174"/>
      <c r="EN6639" s="174"/>
      <c r="EO6639" s="174"/>
      <c r="EP6639" s="174"/>
      <c r="EQ6639" s="174"/>
      <c r="ER6639" s="174"/>
      <c r="ES6639" s="174"/>
      <c r="ET6639" s="174"/>
      <c r="EU6639" s="174"/>
      <c r="EV6639" s="174"/>
      <c r="EW6639" s="174"/>
      <c r="EX6639" s="174"/>
      <c r="EY6639" s="174"/>
      <c r="EZ6639" s="174"/>
      <c r="FA6639" s="174"/>
      <c r="FB6639" s="174"/>
      <c r="FC6639" s="174"/>
      <c r="FD6639" s="174"/>
      <c r="FE6639" s="174"/>
      <c r="FF6639" s="174"/>
      <c r="FG6639" s="174"/>
      <c r="FH6639" s="174"/>
      <c r="FI6639" s="174"/>
      <c r="FJ6639" s="174"/>
      <c r="FK6639" s="174"/>
      <c r="FL6639" s="174"/>
      <c r="FM6639" s="174"/>
      <c r="FN6639" s="174"/>
      <c r="FO6639" s="174"/>
      <c r="FP6639" s="174"/>
      <c r="FQ6639" s="174"/>
      <c r="FR6639" s="174"/>
      <c r="FS6639" s="174"/>
      <c r="FT6639" s="174"/>
      <c r="FU6639" s="174"/>
      <c r="FV6639" s="174"/>
      <c r="FW6639" s="174"/>
      <c r="FX6639" s="174"/>
      <c r="FY6639" s="174"/>
      <c r="FZ6639" s="174"/>
      <c r="GA6639" s="174"/>
      <c r="GB6639" s="174"/>
      <c r="GC6639" s="174"/>
      <c r="GD6639" s="174"/>
      <c r="GE6639" s="174"/>
      <c r="GF6639" s="174"/>
      <c r="GG6639" s="174"/>
      <c r="GH6639" s="174"/>
      <c r="GI6639" s="174"/>
      <c r="GJ6639" s="174"/>
      <c r="GK6639" s="174"/>
      <c r="GL6639" s="174"/>
      <c r="GM6639" s="174"/>
      <c r="GN6639" s="174"/>
      <c r="GO6639" s="174"/>
      <c r="GP6639" s="174"/>
      <c r="GQ6639" s="174"/>
      <c r="GR6639" s="174"/>
      <c r="GS6639" s="174"/>
      <c r="GT6639" s="174"/>
      <c r="GU6639" s="174"/>
      <c r="GV6639" s="174"/>
      <c r="GW6639" s="174"/>
      <c r="GX6639" s="174"/>
      <c r="GY6639" s="174"/>
      <c r="GZ6639" s="174"/>
      <c r="HA6639" s="174"/>
      <c r="HB6639" s="174"/>
      <c r="HC6639" s="174"/>
      <c r="HD6639" s="174"/>
      <c r="HE6639" s="174"/>
      <c r="HF6639" s="174"/>
      <c r="HG6639" s="174"/>
      <c r="HH6639" s="174"/>
      <c r="HI6639" s="174"/>
      <c r="HJ6639" s="174"/>
      <c r="HK6639" s="174"/>
      <c r="HL6639" s="174"/>
      <c r="HM6639" s="174"/>
      <c r="HN6639" s="174"/>
      <c r="HO6639" s="174"/>
      <c r="HP6639" s="174"/>
      <c r="HQ6639" s="174"/>
      <c r="HR6639" s="174"/>
      <c r="HS6639" s="174"/>
      <c r="HT6639" s="174"/>
      <c r="HU6639" s="174"/>
      <c r="HV6639" s="174"/>
      <c r="HW6639" s="174"/>
      <c r="HX6639" s="174"/>
      <c r="HY6639" s="174"/>
      <c r="HZ6639" s="174"/>
      <c r="IA6639" s="174"/>
      <c r="IB6639" s="174"/>
      <c r="IC6639" s="174"/>
      <c r="ID6639" s="174"/>
      <c r="IE6639" s="174"/>
      <c r="IF6639" s="174"/>
      <c r="IG6639" s="174"/>
      <c r="IH6639" s="174"/>
      <c r="II6639" s="174"/>
      <c r="IJ6639" s="174"/>
      <c r="IK6639" s="174"/>
      <c r="IL6639" s="174"/>
      <c r="IM6639" s="174"/>
      <c r="IN6639" s="174"/>
      <c r="IO6639" s="174"/>
      <c r="IP6639" s="174"/>
      <c r="IQ6639" s="174"/>
      <c r="IR6639" s="174"/>
      <c r="IS6639" s="174"/>
      <c r="IT6639" s="174"/>
      <c r="IU6639" s="174"/>
    </row>
    <row r="6640" spans="1:255" ht="18.399999999999999" customHeight="1" x14ac:dyDescent="0.3">
      <c r="F6640" s="174"/>
      <c r="H6640" s="174"/>
      <c r="J6640" s="174"/>
      <c r="L6640" s="174"/>
      <c r="BD6640" s="174"/>
      <c r="BE6640" s="174"/>
      <c r="BF6640" s="174"/>
      <c r="BG6640" s="174"/>
      <c r="BH6640" s="174"/>
      <c r="BI6640" s="174"/>
      <c r="BJ6640" s="174"/>
      <c r="BK6640" s="174"/>
      <c r="BL6640" s="174"/>
      <c r="BM6640" s="174"/>
      <c r="BN6640" s="174"/>
      <c r="BO6640" s="174"/>
      <c r="BP6640" s="174"/>
      <c r="BQ6640" s="174"/>
      <c r="BR6640" s="174"/>
      <c r="BS6640" s="174"/>
      <c r="BT6640" s="174"/>
      <c r="BU6640" s="174"/>
      <c r="BV6640" s="174"/>
      <c r="BW6640" s="174"/>
      <c r="BX6640" s="174"/>
      <c r="BY6640" s="174"/>
      <c r="BZ6640" s="174"/>
      <c r="CA6640" s="174"/>
      <c r="CB6640" s="174"/>
      <c r="CC6640" s="174"/>
      <c r="CD6640" s="174"/>
      <c r="CE6640" s="174"/>
      <c r="CF6640" s="174"/>
      <c r="CG6640" s="174"/>
      <c r="CH6640" s="174"/>
      <c r="CI6640" s="174"/>
      <c r="CJ6640" s="174"/>
      <c r="CK6640" s="174"/>
      <c r="CL6640" s="174"/>
      <c r="CM6640" s="174"/>
      <c r="CN6640" s="174"/>
      <c r="CO6640" s="174"/>
      <c r="CP6640" s="174"/>
      <c r="CQ6640" s="174"/>
      <c r="CR6640" s="174"/>
      <c r="CS6640" s="174"/>
      <c r="CT6640" s="174"/>
      <c r="CU6640" s="174"/>
      <c r="CV6640" s="174"/>
      <c r="CW6640" s="174"/>
      <c r="CX6640" s="174"/>
      <c r="CY6640" s="174"/>
      <c r="CZ6640" s="174"/>
      <c r="DA6640" s="174"/>
      <c r="DB6640" s="174"/>
      <c r="DC6640" s="174"/>
      <c r="DD6640" s="174"/>
      <c r="DE6640" s="174"/>
      <c r="DF6640" s="174"/>
      <c r="DG6640" s="174"/>
      <c r="DH6640" s="174"/>
      <c r="DI6640" s="174"/>
      <c r="DJ6640" s="174"/>
      <c r="DK6640" s="174"/>
      <c r="DL6640" s="174"/>
      <c r="DM6640" s="174"/>
      <c r="DN6640" s="174"/>
      <c r="DO6640" s="174"/>
      <c r="DP6640" s="174"/>
      <c r="DQ6640" s="174"/>
      <c r="DR6640" s="174"/>
      <c r="DS6640" s="174"/>
      <c r="DT6640" s="174"/>
      <c r="DU6640" s="174"/>
      <c r="DV6640" s="174"/>
      <c r="DW6640" s="174"/>
      <c r="DX6640" s="174"/>
      <c r="DY6640" s="174"/>
      <c r="EB6640" s="174"/>
      <c r="EC6640" s="174"/>
      <c r="ED6640" s="174"/>
      <c r="EE6640" s="174"/>
      <c r="EF6640" s="174"/>
      <c r="EG6640" s="174"/>
      <c r="EH6640" s="174"/>
      <c r="EI6640" s="174"/>
      <c r="EJ6640" s="174"/>
      <c r="EK6640" s="174"/>
      <c r="EL6640" s="174"/>
      <c r="EM6640" s="174"/>
      <c r="EN6640" s="174"/>
      <c r="EO6640" s="174"/>
      <c r="EP6640" s="174"/>
      <c r="EQ6640" s="174"/>
      <c r="ER6640" s="174"/>
      <c r="ES6640" s="174"/>
      <c r="ET6640" s="174"/>
      <c r="EU6640" s="174"/>
      <c r="EV6640" s="174"/>
      <c r="EW6640" s="174"/>
      <c r="EX6640" s="174"/>
      <c r="EY6640" s="174"/>
      <c r="EZ6640" s="174"/>
      <c r="FA6640" s="174"/>
      <c r="FB6640" s="174"/>
      <c r="FC6640" s="174"/>
      <c r="FD6640" s="174"/>
      <c r="FE6640" s="174"/>
      <c r="FF6640" s="174"/>
      <c r="FG6640" s="174"/>
      <c r="FH6640" s="174"/>
      <c r="FI6640" s="174"/>
      <c r="FJ6640" s="174"/>
      <c r="FK6640" s="174"/>
      <c r="FL6640" s="174"/>
      <c r="FM6640" s="174"/>
      <c r="FN6640" s="174"/>
      <c r="FO6640" s="174"/>
      <c r="FP6640" s="174"/>
      <c r="FQ6640" s="174"/>
      <c r="FR6640" s="174"/>
      <c r="FS6640" s="174"/>
      <c r="FT6640" s="174"/>
      <c r="FU6640" s="174"/>
      <c r="FV6640" s="174"/>
      <c r="FW6640" s="174"/>
      <c r="FX6640" s="174"/>
      <c r="FY6640" s="174"/>
      <c r="FZ6640" s="174"/>
      <c r="GA6640" s="174"/>
      <c r="GB6640" s="174"/>
      <c r="GC6640" s="174"/>
      <c r="GD6640" s="174"/>
      <c r="GE6640" s="174"/>
      <c r="GF6640" s="174"/>
      <c r="GG6640" s="174"/>
      <c r="GH6640" s="174"/>
      <c r="GI6640" s="174"/>
      <c r="GJ6640" s="174"/>
      <c r="GK6640" s="174"/>
      <c r="GL6640" s="174"/>
      <c r="GM6640" s="174"/>
      <c r="GN6640" s="174"/>
      <c r="GO6640" s="174"/>
      <c r="GP6640" s="174"/>
      <c r="GQ6640" s="174"/>
      <c r="GR6640" s="174"/>
      <c r="GS6640" s="174"/>
      <c r="GT6640" s="174"/>
      <c r="GU6640" s="174"/>
      <c r="GV6640" s="174"/>
      <c r="GW6640" s="174"/>
      <c r="GX6640" s="174"/>
      <c r="GY6640" s="174"/>
      <c r="GZ6640" s="174"/>
      <c r="HA6640" s="174"/>
      <c r="HB6640" s="174"/>
      <c r="HC6640" s="174"/>
      <c r="HD6640" s="174"/>
      <c r="HE6640" s="174"/>
      <c r="HF6640" s="174"/>
      <c r="HG6640" s="174"/>
      <c r="HH6640" s="174"/>
      <c r="HI6640" s="174"/>
      <c r="HJ6640" s="174"/>
      <c r="HK6640" s="174"/>
      <c r="HL6640" s="174"/>
      <c r="HM6640" s="174"/>
      <c r="HN6640" s="174"/>
      <c r="HO6640" s="174"/>
      <c r="HP6640" s="174"/>
      <c r="HQ6640" s="174"/>
      <c r="HR6640" s="174"/>
      <c r="HS6640" s="174"/>
      <c r="HT6640" s="174"/>
      <c r="HU6640" s="174"/>
      <c r="HV6640" s="174"/>
      <c r="HW6640" s="174"/>
      <c r="HX6640" s="174"/>
      <c r="HY6640" s="174"/>
      <c r="HZ6640" s="174"/>
      <c r="IA6640" s="174"/>
      <c r="IB6640" s="174"/>
      <c r="IC6640" s="174"/>
      <c r="ID6640" s="174"/>
      <c r="IE6640" s="174"/>
      <c r="IF6640" s="174"/>
      <c r="IG6640" s="174"/>
      <c r="IH6640" s="174"/>
      <c r="II6640" s="174"/>
      <c r="IJ6640" s="174"/>
      <c r="IK6640" s="174"/>
      <c r="IL6640" s="174"/>
      <c r="IM6640" s="174"/>
      <c r="IN6640" s="174"/>
      <c r="IO6640" s="174"/>
      <c r="IP6640" s="174"/>
      <c r="IQ6640" s="174"/>
      <c r="IR6640" s="174"/>
      <c r="IS6640" s="174"/>
      <c r="IT6640" s="174"/>
      <c r="IU6640" s="174"/>
    </row>
    <row r="6641" spans="1:255" ht="18.399999999999999" customHeight="1" x14ac:dyDescent="0.3">
      <c r="A6641" s="182"/>
      <c r="B6641" s="160"/>
      <c r="C6641" s="64"/>
      <c r="D6641" s="161"/>
      <c r="BD6641" s="174"/>
      <c r="BE6641" s="174"/>
      <c r="BF6641" s="174"/>
      <c r="BG6641" s="174"/>
      <c r="BH6641" s="174"/>
      <c r="BI6641" s="174"/>
      <c r="BJ6641" s="174"/>
      <c r="BK6641" s="174"/>
      <c r="BL6641" s="174"/>
      <c r="BM6641" s="174"/>
      <c r="BN6641" s="174"/>
      <c r="BO6641" s="174"/>
      <c r="BP6641" s="174"/>
      <c r="BQ6641" s="174"/>
      <c r="BR6641" s="174"/>
      <c r="BS6641" s="174"/>
      <c r="BT6641" s="174"/>
      <c r="BU6641" s="174"/>
      <c r="BV6641" s="174"/>
      <c r="BW6641" s="174"/>
      <c r="BX6641" s="174"/>
      <c r="BY6641" s="174"/>
      <c r="BZ6641" s="174"/>
      <c r="CA6641" s="174"/>
      <c r="CB6641" s="174"/>
      <c r="CC6641" s="174"/>
      <c r="CD6641" s="174"/>
      <c r="CE6641" s="174"/>
      <c r="CF6641" s="174"/>
      <c r="CG6641" s="174"/>
      <c r="CH6641" s="174"/>
      <c r="CI6641" s="174"/>
      <c r="CJ6641" s="174"/>
      <c r="CK6641" s="174"/>
      <c r="CL6641" s="174"/>
      <c r="CM6641" s="174"/>
      <c r="CN6641" s="174"/>
      <c r="CO6641" s="174"/>
      <c r="CP6641" s="174"/>
      <c r="CQ6641" s="174"/>
      <c r="CR6641" s="174"/>
      <c r="CS6641" s="174"/>
      <c r="CT6641" s="174"/>
      <c r="CU6641" s="174"/>
      <c r="CV6641" s="174"/>
      <c r="CW6641" s="174"/>
      <c r="CX6641" s="174"/>
      <c r="CY6641" s="174"/>
      <c r="CZ6641" s="174"/>
      <c r="DA6641" s="174"/>
      <c r="DB6641" s="174"/>
      <c r="DC6641" s="174"/>
      <c r="DD6641" s="174"/>
      <c r="DE6641" s="174"/>
      <c r="DF6641" s="174"/>
      <c r="DG6641" s="174"/>
      <c r="DH6641" s="174"/>
      <c r="DI6641" s="174"/>
      <c r="DJ6641" s="174"/>
      <c r="DK6641" s="174"/>
      <c r="DL6641" s="174"/>
      <c r="DM6641" s="174"/>
      <c r="DN6641" s="174"/>
      <c r="DO6641" s="174"/>
      <c r="DP6641" s="174"/>
      <c r="DQ6641" s="174"/>
      <c r="DR6641" s="174"/>
      <c r="DS6641" s="174"/>
      <c r="DT6641" s="174"/>
      <c r="DU6641" s="174"/>
      <c r="DV6641" s="174"/>
      <c r="DW6641" s="174"/>
      <c r="DX6641" s="174"/>
      <c r="DY6641" s="174"/>
      <c r="EB6641" s="174"/>
      <c r="EC6641" s="174"/>
      <c r="ED6641" s="174"/>
      <c r="EE6641" s="174"/>
      <c r="EF6641" s="174"/>
      <c r="EG6641" s="174"/>
      <c r="EH6641" s="174"/>
      <c r="EI6641" s="174"/>
      <c r="EJ6641" s="174"/>
      <c r="EK6641" s="174"/>
      <c r="EL6641" s="174"/>
      <c r="EM6641" s="174"/>
      <c r="EN6641" s="174"/>
      <c r="EO6641" s="174"/>
      <c r="EP6641" s="174"/>
      <c r="EQ6641" s="174"/>
      <c r="ER6641" s="174"/>
      <c r="ES6641" s="174"/>
      <c r="ET6641" s="174"/>
      <c r="EU6641" s="174"/>
      <c r="EV6641" s="174"/>
      <c r="EW6641" s="174"/>
      <c r="EX6641" s="174"/>
      <c r="EY6641" s="174"/>
      <c r="EZ6641" s="174"/>
      <c r="FA6641" s="174"/>
      <c r="FB6641" s="174"/>
      <c r="FC6641" s="174"/>
      <c r="FD6641" s="174"/>
      <c r="FE6641" s="174"/>
      <c r="FF6641" s="174"/>
      <c r="FG6641" s="174"/>
      <c r="FH6641" s="174"/>
      <c r="FI6641" s="174"/>
      <c r="FJ6641" s="174"/>
      <c r="FK6641" s="174"/>
      <c r="FL6641" s="174"/>
      <c r="FM6641" s="174"/>
      <c r="FN6641" s="174"/>
      <c r="FO6641" s="174"/>
      <c r="FP6641" s="174"/>
      <c r="FQ6641" s="174"/>
      <c r="FR6641" s="174"/>
      <c r="FS6641" s="174"/>
      <c r="FT6641" s="174"/>
      <c r="FU6641" s="174"/>
      <c r="FV6641" s="174"/>
      <c r="FW6641" s="174"/>
      <c r="FX6641" s="174"/>
      <c r="FY6641" s="174"/>
      <c r="FZ6641" s="174"/>
      <c r="GA6641" s="174"/>
      <c r="GB6641" s="174"/>
      <c r="GC6641" s="174"/>
      <c r="GD6641" s="174"/>
      <c r="GE6641" s="174"/>
      <c r="GF6641" s="174"/>
      <c r="GG6641" s="174"/>
      <c r="GH6641" s="174"/>
      <c r="GI6641" s="174"/>
      <c r="GJ6641" s="174"/>
      <c r="GK6641" s="174"/>
      <c r="GL6641" s="174"/>
      <c r="GM6641" s="174"/>
      <c r="GN6641" s="174"/>
      <c r="GO6641" s="174"/>
      <c r="GP6641" s="174"/>
      <c r="GQ6641" s="174"/>
      <c r="GR6641" s="174"/>
      <c r="GS6641" s="174"/>
      <c r="GT6641" s="174"/>
      <c r="GU6641" s="174"/>
      <c r="GV6641" s="174"/>
      <c r="GW6641" s="174"/>
      <c r="GX6641" s="174"/>
      <c r="GY6641" s="174"/>
      <c r="GZ6641" s="174"/>
      <c r="HA6641" s="174"/>
      <c r="HB6641" s="174"/>
      <c r="HC6641" s="174"/>
      <c r="HD6641" s="174"/>
      <c r="HE6641" s="174"/>
      <c r="HF6641" s="174"/>
      <c r="HG6641" s="174"/>
      <c r="HH6641" s="174"/>
      <c r="HI6641" s="174"/>
      <c r="HJ6641" s="174"/>
      <c r="HK6641" s="174"/>
      <c r="HL6641" s="174"/>
      <c r="HM6641" s="174"/>
      <c r="HN6641" s="174"/>
      <c r="HO6641" s="174"/>
      <c r="HP6641" s="174"/>
      <c r="HQ6641" s="174"/>
      <c r="HR6641" s="174"/>
      <c r="HS6641" s="174"/>
      <c r="HT6641" s="174"/>
      <c r="HU6641" s="174"/>
      <c r="HV6641" s="174"/>
      <c r="HW6641" s="174"/>
      <c r="HX6641" s="174"/>
      <c r="HY6641" s="174"/>
      <c r="HZ6641" s="174"/>
      <c r="IA6641" s="174"/>
      <c r="IB6641" s="174"/>
      <c r="IC6641" s="174"/>
      <c r="ID6641" s="174"/>
      <c r="IE6641" s="174"/>
      <c r="IF6641" s="174"/>
      <c r="IG6641" s="174"/>
      <c r="IH6641" s="174"/>
      <c r="II6641" s="174"/>
      <c r="IJ6641" s="174"/>
      <c r="IK6641" s="174"/>
      <c r="IL6641" s="174"/>
      <c r="IM6641" s="174"/>
      <c r="IN6641" s="174"/>
      <c r="IO6641" s="174"/>
      <c r="IP6641" s="174"/>
      <c r="IQ6641" s="174"/>
      <c r="IR6641" s="174"/>
      <c r="IS6641" s="174"/>
      <c r="IT6641" s="174"/>
      <c r="IU6641" s="174"/>
    </row>
    <row r="6642" spans="1:255" ht="18.399999999999999" customHeight="1" x14ac:dyDescent="0.3">
      <c r="A6642" s="182"/>
      <c r="B6642" s="160"/>
      <c r="C6642" s="64"/>
      <c r="D6642" s="161"/>
      <c r="F6642" s="174"/>
      <c r="BD6642" s="174"/>
      <c r="BE6642" s="174"/>
      <c r="BF6642" s="174"/>
      <c r="BG6642" s="174"/>
      <c r="BH6642" s="174"/>
      <c r="BI6642" s="174"/>
      <c r="BJ6642" s="174"/>
      <c r="BK6642" s="174"/>
      <c r="BL6642" s="174"/>
      <c r="BM6642" s="174"/>
      <c r="BN6642" s="174"/>
      <c r="BO6642" s="174"/>
      <c r="BP6642" s="174"/>
      <c r="BQ6642" s="174"/>
      <c r="BR6642" s="174"/>
      <c r="BS6642" s="174"/>
      <c r="BT6642" s="174"/>
      <c r="BU6642" s="174"/>
      <c r="BV6642" s="174"/>
      <c r="BW6642" s="174"/>
      <c r="BX6642" s="174"/>
      <c r="BY6642" s="174"/>
      <c r="BZ6642" s="174"/>
      <c r="CA6642" s="174"/>
      <c r="CB6642" s="174"/>
      <c r="CC6642" s="174"/>
      <c r="CD6642" s="174"/>
      <c r="CE6642" s="174"/>
      <c r="CF6642" s="174"/>
      <c r="CG6642" s="174"/>
      <c r="CH6642" s="174"/>
      <c r="CI6642" s="174"/>
      <c r="CJ6642" s="174"/>
      <c r="CK6642" s="174"/>
      <c r="CL6642" s="174"/>
      <c r="CM6642" s="174"/>
      <c r="CN6642" s="174"/>
      <c r="CO6642" s="174"/>
      <c r="CP6642" s="174"/>
      <c r="CQ6642" s="174"/>
      <c r="CR6642" s="174"/>
      <c r="CS6642" s="174"/>
      <c r="CT6642" s="174"/>
      <c r="CU6642" s="174"/>
      <c r="CV6642" s="174"/>
      <c r="CW6642" s="174"/>
      <c r="CX6642" s="174"/>
      <c r="CY6642" s="174"/>
      <c r="CZ6642" s="174"/>
      <c r="DA6642" s="174"/>
      <c r="DB6642" s="174"/>
      <c r="DC6642" s="174"/>
      <c r="DD6642" s="174"/>
      <c r="DE6642" s="174"/>
      <c r="DF6642" s="174"/>
      <c r="DG6642" s="174"/>
      <c r="DH6642" s="174"/>
      <c r="DI6642" s="174"/>
      <c r="DJ6642" s="174"/>
      <c r="DK6642" s="174"/>
      <c r="DL6642" s="174"/>
      <c r="DM6642" s="174"/>
      <c r="DN6642" s="174"/>
      <c r="DO6642" s="174"/>
      <c r="DP6642" s="174"/>
      <c r="DQ6642" s="174"/>
      <c r="DR6642" s="174"/>
      <c r="DS6642" s="174"/>
      <c r="DT6642" s="174"/>
      <c r="DU6642" s="174"/>
      <c r="DV6642" s="174"/>
      <c r="DW6642" s="174"/>
      <c r="DX6642" s="174"/>
      <c r="DY6642" s="174"/>
      <c r="EB6642" s="174"/>
      <c r="EC6642" s="174"/>
      <c r="ED6642" s="174"/>
      <c r="EE6642" s="174"/>
      <c r="EF6642" s="174"/>
      <c r="EG6642" s="174"/>
      <c r="EH6642" s="174"/>
      <c r="EI6642" s="174"/>
      <c r="EJ6642" s="174"/>
      <c r="EK6642" s="174"/>
      <c r="EL6642" s="174"/>
      <c r="EM6642" s="174"/>
      <c r="EN6642" s="174"/>
      <c r="EO6642" s="174"/>
      <c r="EP6642" s="174"/>
      <c r="EQ6642" s="174"/>
      <c r="ER6642" s="174"/>
      <c r="ES6642" s="174"/>
      <c r="ET6642" s="174"/>
      <c r="EU6642" s="174"/>
      <c r="EV6642" s="174"/>
      <c r="EW6642" s="174"/>
      <c r="EX6642" s="174"/>
      <c r="EY6642" s="174"/>
      <c r="EZ6642" s="174"/>
      <c r="FA6642" s="174"/>
      <c r="FB6642" s="174"/>
      <c r="FC6642" s="174"/>
      <c r="FD6642" s="174"/>
      <c r="FE6642" s="174"/>
      <c r="FF6642" s="174"/>
      <c r="FG6642" s="174"/>
      <c r="FH6642" s="174"/>
      <c r="FI6642" s="174"/>
      <c r="FJ6642" s="174"/>
      <c r="FK6642" s="174"/>
      <c r="FL6642" s="174"/>
      <c r="FM6642" s="174"/>
      <c r="FN6642" s="174"/>
      <c r="FO6642" s="174"/>
      <c r="FP6642" s="174"/>
      <c r="FQ6642" s="174"/>
      <c r="FR6642" s="174"/>
      <c r="FS6642" s="174"/>
      <c r="FT6642" s="174"/>
      <c r="FU6642" s="174"/>
      <c r="FV6642" s="174"/>
      <c r="FW6642" s="174"/>
      <c r="FX6642" s="174"/>
      <c r="FY6642" s="174"/>
      <c r="FZ6642" s="174"/>
      <c r="GA6642" s="174"/>
      <c r="GB6642" s="174"/>
      <c r="GC6642" s="174"/>
      <c r="GD6642" s="174"/>
      <c r="GE6642" s="174"/>
      <c r="GF6642" s="174"/>
      <c r="GG6642" s="174"/>
      <c r="GH6642" s="174"/>
      <c r="GI6642" s="174"/>
      <c r="GJ6642" s="174"/>
      <c r="GK6642" s="174"/>
      <c r="GL6642" s="174"/>
      <c r="GM6642" s="174"/>
      <c r="GN6642" s="174"/>
      <c r="GO6642" s="174"/>
      <c r="GP6642" s="174"/>
      <c r="GQ6642" s="174"/>
      <c r="GR6642" s="174"/>
      <c r="GS6642" s="174"/>
      <c r="GT6642" s="174"/>
      <c r="GU6642" s="174"/>
      <c r="GV6642" s="174"/>
      <c r="GW6642" s="174"/>
      <c r="GX6642" s="174"/>
      <c r="GY6642" s="174"/>
      <c r="GZ6642" s="174"/>
      <c r="HA6642" s="174"/>
      <c r="HB6642" s="174"/>
      <c r="HC6642" s="174"/>
      <c r="HD6642" s="174"/>
      <c r="HE6642" s="174"/>
      <c r="HF6642" s="174"/>
      <c r="HG6642" s="174"/>
      <c r="HH6642" s="174"/>
      <c r="HI6642" s="174"/>
      <c r="HJ6642" s="174"/>
      <c r="HK6642" s="174"/>
      <c r="HL6642" s="174"/>
      <c r="HM6642" s="174"/>
      <c r="HN6642" s="174"/>
      <c r="HO6642" s="174"/>
      <c r="HP6642" s="174"/>
      <c r="HQ6642" s="174"/>
      <c r="HR6642" s="174"/>
      <c r="HS6642" s="174"/>
      <c r="HT6642" s="174"/>
      <c r="HU6642" s="174"/>
      <c r="HV6642" s="174"/>
      <c r="HW6642" s="174"/>
      <c r="HX6642" s="174"/>
      <c r="HY6642" s="174"/>
      <c r="HZ6642" s="174"/>
      <c r="IA6642" s="174"/>
      <c r="IB6642" s="174"/>
      <c r="IC6642" s="174"/>
      <c r="ID6642" s="174"/>
      <c r="IE6642" s="174"/>
      <c r="IF6642" s="174"/>
      <c r="IG6642" s="174"/>
      <c r="IH6642" s="174"/>
      <c r="II6642" s="174"/>
      <c r="IJ6642" s="174"/>
      <c r="IK6642" s="174"/>
      <c r="IL6642" s="174"/>
      <c r="IM6642" s="174"/>
      <c r="IN6642" s="174"/>
      <c r="IO6642" s="174"/>
      <c r="IP6642" s="174"/>
      <c r="IQ6642" s="174"/>
      <c r="IR6642" s="174"/>
      <c r="IS6642" s="174"/>
      <c r="IT6642" s="174"/>
      <c r="IU6642" s="174"/>
    </row>
    <row r="6643" spans="1:255" ht="18.399999999999999" customHeight="1" x14ac:dyDescent="0.3">
      <c r="A6643" s="182"/>
      <c r="B6643" s="160"/>
      <c r="C6643" s="64"/>
      <c r="D6643" s="161"/>
      <c r="F6643" s="174"/>
      <c r="H6643" s="174"/>
      <c r="BD6643" s="174"/>
      <c r="BE6643" s="174"/>
      <c r="BF6643" s="174"/>
      <c r="BG6643" s="174"/>
      <c r="BH6643" s="174"/>
      <c r="BI6643" s="174"/>
      <c r="BJ6643" s="174"/>
      <c r="BK6643" s="174"/>
      <c r="BL6643" s="174"/>
      <c r="BM6643" s="174"/>
      <c r="BN6643" s="174"/>
      <c r="BO6643" s="174"/>
      <c r="BP6643" s="174"/>
      <c r="BQ6643" s="174"/>
      <c r="BR6643" s="174"/>
      <c r="BS6643" s="174"/>
      <c r="BT6643" s="174"/>
      <c r="BU6643" s="174"/>
      <c r="BV6643" s="174"/>
      <c r="BW6643" s="174"/>
      <c r="BX6643" s="174"/>
      <c r="BY6643" s="174"/>
      <c r="BZ6643" s="174"/>
      <c r="CA6643" s="174"/>
      <c r="CB6643" s="174"/>
      <c r="CC6643" s="174"/>
      <c r="CD6643" s="174"/>
      <c r="CE6643" s="174"/>
      <c r="CF6643" s="174"/>
      <c r="CG6643" s="174"/>
      <c r="CH6643" s="174"/>
      <c r="CI6643" s="174"/>
      <c r="CJ6643" s="174"/>
      <c r="CK6643" s="174"/>
      <c r="CL6643" s="174"/>
      <c r="CM6643" s="174"/>
      <c r="CN6643" s="174"/>
      <c r="CO6643" s="174"/>
      <c r="CP6643" s="174"/>
      <c r="CQ6643" s="174"/>
      <c r="CR6643" s="174"/>
      <c r="CS6643" s="174"/>
      <c r="CT6643" s="174"/>
      <c r="CU6643" s="174"/>
      <c r="CV6643" s="174"/>
      <c r="CW6643" s="174"/>
      <c r="CX6643" s="174"/>
      <c r="CY6643" s="174"/>
      <c r="CZ6643" s="174"/>
      <c r="DA6643" s="174"/>
      <c r="DB6643" s="174"/>
      <c r="DC6643" s="174"/>
      <c r="DD6643" s="174"/>
      <c r="DE6643" s="174"/>
      <c r="DF6643" s="174"/>
      <c r="DG6643" s="174"/>
      <c r="DH6643" s="174"/>
      <c r="DI6643" s="174"/>
      <c r="DJ6643" s="174"/>
      <c r="DK6643" s="174"/>
      <c r="DL6643" s="174"/>
      <c r="DM6643" s="174"/>
      <c r="DN6643" s="174"/>
      <c r="DO6643" s="174"/>
      <c r="DP6643" s="174"/>
      <c r="DQ6643" s="174"/>
      <c r="DR6643" s="174"/>
      <c r="DS6643" s="174"/>
      <c r="DT6643" s="174"/>
      <c r="DU6643" s="174"/>
      <c r="DV6643" s="174"/>
      <c r="DW6643" s="174"/>
      <c r="DX6643" s="174"/>
      <c r="DY6643" s="174"/>
      <c r="EB6643" s="174"/>
      <c r="EC6643" s="174"/>
      <c r="ED6643" s="174"/>
      <c r="EE6643" s="174"/>
      <c r="EF6643" s="174"/>
      <c r="EG6643" s="174"/>
      <c r="EH6643" s="174"/>
      <c r="EI6643" s="174"/>
      <c r="EJ6643" s="174"/>
      <c r="EK6643" s="174"/>
      <c r="EL6643" s="174"/>
      <c r="EM6643" s="174"/>
      <c r="EN6643" s="174"/>
      <c r="EO6643" s="174"/>
      <c r="EP6643" s="174"/>
      <c r="EQ6643" s="174"/>
      <c r="ER6643" s="174"/>
      <c r="ES6643" s="174"/>
      <c r="ET6643" s="174"/>
      <c r="EU6643" s="174"/>
      <c r="EV6643" s="174"/>
      <c r="EW6643" s="174"/>
      <c r="EX6643" s="174"/>
      <c r="EY6643" s="174"/>
      <c r="EZ6643" s="174"/>
      <c r="FA6643" s="174"/>
      <c r="FB6643" s="174"/>
      <c r="FC6643" s="174"/>
      <c r="FD6643" s="174"/>
      <c r="FE6643" s="174"/>
      <c r="FF6643" s="174"/>
      <c r="FG6643" s="174"/>
      <c r="FH6643" s="174"/>
      <c r="FI6643" s="174"/>
      <c r="FJ6643" s="174"/>
      <c r="FK6643" s="174"/>
      <c r="FL6643" s="174"/>
      <c r="FM6643" s="174"/>
      <c r="FN6643" s="174"/>
      <c r="FO6643" s="174"/>
      <c r="FP6643" s="174"/>
      <c r="FQ6643" s="174"/>
      <c r="FR6643" s="174"/>
      <c r="FS6643" s="174"/>
      <c r="FT6643" s="174"/>
      <c r="FU6643" s="174"/>
      <c r="FV6643" s="174"/>
      <c r="FW6643" s="174"/>
      <c r="FX6643" s="174"/>
      <c r="FY6643" s="174"/>
      <c r="FZ6643" s="174"/>
      <c r="GA6643" s="174"/>
      <c r="GB6643" s="174"/>
      <c r="GC6643" s="174"/>
      <c r="GD6643" s="174"/>
      <c r="GE6643" s="174"/>
      <c r="GF6643" s="174"/>
      <c r="GG6643" s="174"/>
      <c r="GH6643" s="174"/>
      <c r="GI6643" s="174"/>
      <c r="GJ6643" s="174"/>
      <c r="GK6643" s="174"/>
      <c r="GL6643" s="174"/>
      <c r="GM6643" s="174"/>
      <c r="GN6643" s="174"/>
      <c r="GO6643" s="174"/>
      <c r="GP6643" s="174"/>
      <c r="GQ6643" s="174"/>
      <c r="GR6643" s="174"/>
      <c r="GS6643" s="174"/>
      <c r="GT6643" s="174"/>
      <c r="GU6643" s="174"/>
      <c r="GV6643" s="174"/>
      <c r="GW6643" s="174"/>
      <c r="GX6643" s="174"/>
      <c r="GY6643" s="174"/>
      <c r="GZ6643" s="174"/>
      <c r="HA6643" s="174"/>
      <c r="HB6643" s="174"/>
      <c r="HC6643" s="174"/>
      <c r="HD6643" s="174"/>
      <c r="HE6643" s="174"/>
      <c r="HF6643" s="174"/>
      <c r="HG6643" s="174"/>
      <c r="HH6643" s="174"/>
      <c r="HI6643" s="174"/>
      <c r="HJ6643" s="174"/>
      <c r="HK6643" s="174"/>
      <c r="HL6643" s="174"/>
      <c r="HM6643" s="174"/>
      <c r="HN6643" s="174"/>
      <c r="HO6643" s="174"/>
      <c r="HP6643" s="174"/>
      <c r="HQ6643" s="174"/>
      <c r="HR6643" s="174"/>
      <c r="HS6643" s="174"/>
      <c r="HT6643" s="174"/>
      <c r="HU6643" s="174"/>
      <c r="HV6643" s="174"/>
      <c r="HW6643" s="174"/>
      <c r="HX6643" s="174"/>
      <c r="HY6643" s="174"/>
      <c r="HZ6643" s="174"/>
      <c r="IA6643" s="174"/>
      <c r="IB6643" s="174"/>
      <c r="IC6643" s="174"/>
      <c r="ID6643" s="174"/>
      <c r="IE6643" s="174"/>
      <c r="IF6643" s="174"/>
      <c r="IG6643" s="174"/>
      <c r="IH6643" s="174"/>
      <c r="II6643" s="174"/>
      <c r="IJ6643" s="174"/>
      <c r="IK6643" s="174"/>
      <c r="IL6643" s="174"/>
      <c r="IM6643" s="174"/>
      <c r="IN6643" s="174"/>
      <c r="IO6643" s="174"/>
      <c r="IP6643" s="174"/>
      <c r="IQ6643" s="174"/>
      <c r="IR6643" s="174"/>
      <c r="IS6643" s="174"/>
      <c r="IT6643" s="174"/>
      <c r="IU6643" s="174"/>
    </row>
    <row r="6644" spans="1:255" ht="18.399999999999999" customHeight="1" x14ac:dyDescent="0.3">
      <c r="A6644" s="182"/>
      <c r="B6644" s="160"/>
      <c r="C6644" s="64"/>
      <c r="D6644" s="161"/>
      <c r="F6644" s="174"/>
      <c r="BD6644" s="174"/>
      <c r="BE6644" s="174"/>
      <c r="BF6644" s="174"/>
      <c r="BG6644" s="174"/>
      <c r="BH6644" s="174"/>
      <c r="BI6644" s="174"/>
      <c r="BJ6644" s="174"/>
      <c r="BK6644" s="174"/>
      <c r="BL6644" s="174"/>
      <c r="BM6644" s="174"/>
      <c r="BN6644" s="174"/>
      <c r="BO6644" s="174"/>
      <c r="BP6644" s="174"/>
      <c r="BQ6644" s="174"/>
      <c r="BR6644" s="174"/>
      <c r="BS6644" s="174"/>
      <c r="BT6644" s="174"/>
      <c r="BU6644" s="174"/>
      <c r="BV6644" s="174"/>
      <c r="BW6644" s="174"/>
      <c r="BX6644" s="174"/>
      <c r="BY6644" s="174"/>
      <c r="BZ6644" s="174"/>
      <c r="CA6644" s="174"/>
      <c r="CB6644" s="174"/>
      <c r="CC6644" s="174"/>
      <c r="CD6644" s="174"/>
      <c r="CE6644" s="174"/>
      <c r="CF6644" s="174"/>
      <c r="CG6644" s="174"/>
      <c r="CH6644" s="174"/>
      <c r="CI6644" s="174"/>
      <c r="CJ6644" s="174"/>
      <c r="CK6644" s="174"/>
      <c r="CL6644" s="174"/>
      <c r="CM6644" s="174"/>
      <c r="CN6644" s="174"/>
      <c r="CO6644" s="174"/>
      <c r="CP6644" s="174"/>
      <c r="CQ6644" s="174"/>
      <c r="CR6644" s="174"/>
      <c r="CS6644" s="174"/>
      <c r="CT6644" s="174"/>
      <c r="CU6644" s="174"/>
      <c r="CV6644" s="174"/>
      <c r="CW6644" s="174"/>
      <c r="CX6644" s="174"/>
      <c r="CY6644" s="174"/>
      <c r="CZ6644" s="174"/>
      <c r="DA6644" s="174"/>
      <c r="DB6644" s="174"/>
      <c r="DC6644" s="174"/>
      <c r="DD6644" s="174"/>
      <c r="DE6644" s="174"/>
      <c r="DF6644" s="174"/>
      <c r="DG6644" s="174"/>
      <c r="DH6644" s="174"/>
      <c r="DI6644" s="174"/>
      <c r="DJ6644" s="174"/>
      <c r="DK6644" s="174"/>
      <c r="DL6644" s="174"/>
      <c r="DM6644" s="174"/>
      <c r="DN6644" s="174"/>
      <c r="DO6644" s="174"/>
      <c r="DP6644" s="174"/>
      <c r="DQ6644" s="174"/>
      <c r="DR6644" s="174"/>
      <c r="DS6644" s="174"/>
      <c r="DT6644" s="174"/>
      <c r="DU6644" s="174"/>
      <c r="DV6644" s="174"/>
      <c r="DW6644" s="174"/>
      <c r="DX6644" s="174"/>
      <c r="DY6644" s="174"/>
      <c r="EB6644" s="174"/>
      <c r="EC6644" s="174"/>
      <c r="ED6644" s="174"/>
      <c r="EE6644" s="174"/>
      <c r="EF6644" s="174"/>
      <c r="EG6644" s="174"/>
      <c r="EH6644" s="174"/>
      <c r="EI6644" s="174"/>
      <c r="EJ6644" s="174"/>
      <c r="EK6644" s="174"/>
      <c r="EL6644" s="174"/>
      <c r="EM6644" s="174"/>
      <c r="EN6644" s="174"/>
      <c r="EO6644" s="174"/>
      <c r="EP6644" s="174"/>
      <c r="EQ6644" s="174"/>
      <c r="ER6644" s="174"/>
      <c r="ES6644" s="174"/>
      <c r="ET6644" s="174"/>
      <c r="EU6644" s="174"/>
      <c r="EV6644" s="174"/>
      <c r="EW6644" s="174"/>
      <c r="EX6644" s="174"/>
      <c r="EY6644" s="174"/>
      <c r="EZ6644" s="174"/>
      <c r="FA6644" s="174"/>
      <c r="FB6644" s="174"/>
      <c r="FC6644" s="174"/>
      <c r="FD6644" s="174"/>
      <c r="FE6644" s="174"/>
      <c r="FF6644" s="174"/>
      <c r="FG6644" s="174"/>
      <c r="FH6644" s="174"/>
      <c r="FI6644" s="174"/>
      <c r="FJ6644" s="174"/>
      <c r="FK6644" s="174"/>
      <c r="FL6644" s="174"/>
      <c r="FM6644" s="174"/>
      <c r="FN6644" s="174"/>
      <c r="FO6644" s="174"/>
      <c r="FP6644" s="174"/>
      <c r="FQ6644" s="174"/>
      <c r="FR6644" s="174"/>
      <c r="FS6644" s="174"/>
      <c r="FT6644" s="174"/>
      <c r="FU6644" s="174"/>
      <c r="FV6644" s="174"/>
      <c r="FW6644" s="174"/>
      <c r="FX6644" s="174"/>
      <c r="FY6644" s="174"/>
      <c r="FZ6644" s="174"/>
      <c r="GA6644" s="174"/>
      <c r="GB6644" s="174"/>
      <c r="GC6644" s="174"/>
      <c r="GD6644" s="174"/>
      <c r="GE6644" s="174"/>
      <c r="GF6644" s="174"/>
      <c r="GG6644" s="174"/>
      <c r="GH6644" s="174"/>
      <c r="GI6644" s="174"/>
      <c r="GJ6644" s="174"/>
      <c r="GK6644" s="174"/>
      <c r="GL6644" s="174"/>
      <c r="GM6644" s="174"/>
      <c r="GN6644" s="174"/>
      <c r="GO6644" s="174"/>
      <c r="GP6644" s="174"/>
      <c r="GQ6644" s="174"/>
      <c r="GR6644" s="174"/>
      <c r="GS6644" s="174"/>
      <c r="GT6644" s="174"/>
      <c r="GU6644" s="174"/>
      <c r="GV6644" s="174"/>
      <c r="GW6644" s="174"/>
      <c r="GX6644" s="174"/>
      <c r="GY6644" s="174"/>
      <c r="GZ6644" s="174"/>
      <c r="HA6644" s="174"/>
      <c r="HB6644" s="174"/>
      <c r="HC6644" s="174"/>
      <c r="HD6644" s="174"/>
      <c r="HE6644" s="174"/>
      <c r="HF6644" s="174"/>
      <c r="HG6644" s="174"/>
      <c r="HH6644" s="174"/>
      <c r="HI6644" s="174"/>
      <c r="HJ6644" s="174"/>
      <c r="HK6644" s="174"/>
      <c r="HL6644" s="174"/>
      <c r="HM6644" s="174"/>
      <c r="HN6644" s="174"/>
      <c r="HO6644" s="174"/>
      <c r="HP6644" s="174"/>
      <c r="HQ6644" s="174"/>
      <c r="HR6644" s="174"/>
      <c r="HS6644" s="174"/>
      <c r="HT6644" s="174"/>
      <c r="HU6644" s="174"/>
      <c r="HV6644" s="174"/>
      <c r="HW6644" s="174"/>
      <c r="HX6644" s="174"/>
      <c r="HY6644" s="174"/>
      <c r="HZ6644" s="174"/>
      <c r="IA6644" s="174"/>
      <c r="IB6644" s="174"/>
      <c r="IC6644" s="174"/>
      <c r="ID6644" s="174"/>
      <c r="IE6644" s="174"/>
      <c r="IF6644" s="174"/>
      <c r="IG6644" s="174"/>
      <c r="IH6644" s="174"/>
      <c r="II6644" s="174"/>
      <c r="IJ6644" s="174"/>
      <c r="IK6644" s="174"/>
      <c r="IL6644" s="174"/>
      <c r="IM6644" s="174"/>
      <c r="IN6644" s="174"/>
      <c r="IO6644" s="174"/>
      <c r="IP6644" s="174"/>
      <c r="IQ6644" s="174"/>
      <c r="IR6644" s="174"/>
      <c r="IS6644" s="174"/>
      <c r="IT6644" s="174"/>
      <c r="IU6644" s="174"/>
    </row>
    <row r="6645" spans="1:255" ht="18.399999999999999" customHeight="1" x14ac:dyDescent="0.3">
      <c r="A6645" s="182"/>
      <c r="B6645" s="160"/>
      <c r="C6645" s="64"/>
      <c r="D6645" s="161"/>
      <c r="F6645" s="174"/>
      <c r="BD6645" s="174"/>
      <c r="BE6645" s="174"/>
      <c r="BF6645" s="174"/>
      <c r="BG6645" s="174"/>
      <c r="BH6645" s="174"/>
      <c r="BI6645" s="174"/>
      <c r="BJ6645" s="174"/>
      <c r="BK6645" s="174"/>
      <c r="BL6645" s="174"/>
      <c r="BM6645" s="174"/>
      <c r="BN6645" s="174"/>
      <c r="BO6645" s="174"/>
      <c r="BP6645" s="174"/>
      <c r="BQ6645" s="174"/>
      <c r="BR6645" s="174"/>
      <c r="BS6645" s="174"/>
      <c r="BT6645" s="174"/>
      <c r="BU6645" s="174"/>
      <c r="BV6645" s="174"/>
      <c r="BW6645" s="174"/>
      <c r="BX6645" s="174"/>
      <c r="BY6645" s="174"/>
      <c r="BZ6645" s="174"/>
      <c r="CA6645" s="174"/>
      <c r="CB6645" s="174"/>
      <c r="CC6645" s="174"/>
      <c r="CD6645" s="174"/>
      <c r="CE6645" s="174"/>
      <c r="CF6645" s="174"/>
      <c r="CG6645" s="174"/>
      <c r="CH6645" s="174"/>
      <c r="CI6645" s="174"/>
      <c r="CJ6645" s="174"/>
      <c r="CK6645" s="174"/>
      <c r="CL6645" s="174"/>
      <c r="CM6645" s="174"/>
      <c r="CN6645" s="174"/>
      <c r="CO6645" s="174"/>
      <c r="CP6645" s="174"/>
      <c r="CQ6645" s="174"/>
      <c r="CR6645" s="174"/>
      <c r="CS6645" s="174"/>
      <c r="CT6645" s="174"/>
      <c r="CU6645" s="174"/>
      <c r="CV6645" s="174"/>
      <c r="CW6645" s="174"/>
      <c r="CX6645" s="174"/>
      <c r="CY6645" s="174"/>
      <c r="CZ6645" s="174"/>
      <c r="DA6645" s="174"/>
      <c r="DB6645" s="174"/>
      <c r="DC6645" s="174"/>
      <c r="DD6645" s="174"/>
      <c r="DE6645" s="174"/>
      <c r="DF6645" s="174"/>
      <c r="DG6645" s="174"/>
      <c r="DH6645" s="174"/>
      <c r="DI6645" s="174"/>
      <c r="DJ6645" s="174"/>
      <c r="DK6645" s="174"/>
      <c r="DL6645" s="174"/>
      <c r="DM6645" s="174"/>
      <c r="DN6645" s="174"/>
      <c r="DO6645" s="174"/>
      <c r="DP6645" s="174"/>
      <c r="DQ6645" s="174"/>
      <c r="DR6645" s="174"/>
      <c r="DS6645" s="174"/>
      <c r="DT6645" s="174"/>
      <c r="DU6645" s="174"/>
      <c r="DV6645" s="174"/>
      <c r="DW6645" s="174"/>
      <c r="DX6645" s="174"/>
      <c r="DY6645" s="174"/>
      <c r="EB6645" s="174"/>
      <c r="EC6645" s="174"/>
      <c r="ED6645" s="174"/>
      <c r="EE6645" s="174"/>
      <c r="EF6645" s="174"/>
      <c r="EG6645" s="174"/>
      <c r="EH6645" s="174"/>
      <c r="EI6645" s="174"/>
      <c r="EJ6645" s="174"/>
      <c r="EK6645" s="174"/>
      <c r="EL6645" s="174"/>
      <c r="EM6645" s="174"/>
      <c r="EN6645" s="174"/>
      <c r="EO6645" s="174"/>
      <c r="EP6645" s="174"/>
      <c r="EQ6645" s="174"/>
      <c r="ER6645" s="174"/>
      <c r="ES6645" s="174"/>
      <c r="ET6645" s="174"/>
      <c r="EU6645" s="174"/>
      <c r="EV6645" s="174"/>
      <c r="EW6645" s="174"/>
      <c r="EX6645" s="174"/>
      <c r="EY6645" s="174"/>
      <c r="EZ6645" s="174"/>
      <c r="FA6645" s="174"/>
      <c r="FB6645" s="174"/>
      <c r="FC6645" s="174"/>
      <c r="FD6645" s="174"/>
      <c r="FE6645" s="174"/>
      <c r="FF6645" s="174"/>
      <c r="FG6645" s="174"/>
      <c r="FH6645" s="174"/>
      <c r="FI6645" s="174"/>
      <c r="FJ6645" s="174"/>
      <c r="FK6645" s="174"/>
      <c r="FL6645" s="174"/>
      <c r="FM6645" s="174"/>
      <c r="FN6645" s="174"/>
      <c r="FO6645" s="174"/>
      <c r="FP6645" s="174"/>
      <c r="FQ6645" s="174"/>
      <c r="FR6645" s="174"/>
      <c r="FS6645" s="174"/>
      <c r="FT6645" s="174"/>
      <c r="FU6645" s="174"/>
      <c r="FV6645" s="174"/>
      <c r="FW6645" s="174"/>
      <c r="FX6645" s="174"/>
      <c r="FY6645" s="174"/>
      <c r="FZ6645" s="174"/>
      <c r="GA6645" s="174"/>
      <c r="GB6645" s="174"/>
      <c r="GC6645" s="174"/>
      <c r="GD6645" s="174"/>
      <c r="GE6645" s="174"/>
      <c r="GF6645" s="174"/>
      <c r="GG6645" s="174"/>
      <c r="GH6645" s="174"/>
      <c r="GI6645" s="174"/>
      <c r="GJ6645" s="174"/>
      <c r="GK6645" s="174"/>
      <c r="GL6645" s="174"/>
      <c r="GM6645" s="174"/>
      <c r="GN6645" s="174"/>
      <c r="GO6645" s="174"/>
      <c r="GP6645" s="174"/>
      <c r="GQ6645" s="174"/>
      <c r="GR6645" s="174"/>
      <c r="GS6645" s="174"/>
      <c r="GT6645" s="174"/>
      <c r="GU6645" s="174"/>
      <c r="GV6645" s="174"/>
      <c r="GW6645" s="174"/>
      <c r="GX6645" s="174"/>
      <c r="GY6645" s="174"/>
      <c r="GZ6645" s="174"/>
      <c r="HA6645" s="174"/>
      <c r="HB6645" s="174"/>
      <c r="HC6645" s="174"/>
      <c r="HD6645" s="174"/>
      <c r="HE6645" s="174"/>
      <c r="HF6645" s="174"/>
      <c r="HG6645" s="174"/>
      <c r="HH6645" s="174"/>
      <c r="HI6645" s="174"/>
      <c r="HJ6645" s="174"/>
      <c r="HK6645" s="174"/>
      <c r="HL6645" s="174"/>
      <c r="HM6645" s="174"/>
      <c r="HN6645" s="174"/>
      <c r="HO6645" s="174"/>
      <c r="HP6645" s="174"/>
      <c r="HQ6645" s="174"/>
      <c r="HR6645" s="174"/>
      <c r="HS6645" s="174"/>
      <c r="HT6645" s="174"/>
      <c r="HU6645" s="174"/>
      <c r="HV6645" s="174"/>
      <c r="HW6645" s="174"/>
      <c r="HX6645" s="174"/>
      <c r="HY6645" s="174"/>
      <c r="HZ6645" s="174"/>
      <c r="IA6645" s="174"/>
      <c r="IB6645" s="174"/>
      <c r="IC6645" s="174"/>
      <c r="ID6645" s="174"/>
      <c r="IE6645" s="174"/>
      <c r="IF6645" s="174"/>
      <c r="IG6645" s="174"/>
      <c r="IH6645" s="174"/>
      <c r="II6645" s="174"/>
      <c r="IJ6645" s="174"/>
      <c r="IK6645" s="174"/>
      <c r="IL6645" s="174"/>
      <c r="IM6645" s="174"/>
      <c r="IN6645" s="174"/>
      <c r="IO6645" s="174"/>
      <c r="IP6645" s="174"/>
      <c r="IQ6645" s="174"/>
      <c r="IR6645" s="174"/>
      <c r="IS6645" s="174"/>
      <c r="IT6645" s="174"/>
      <c r="IU6645" s="174"/>
    </row>
    <row r="6646" spans="1:255" ht="18.399999999999999" customHeight="1" x14ac:dyDescent="0.3">
      <c r="A6646" s="182"/>
      <c r="B6646" s="160"/>
      <c r="C6646" s="64"/>
      <c r="D6646" s="161"/>
      <c r="F6646" s="174"/>
      <c r="BD6646" s="174"/>
      <c r="BE6646" s="174"/>
      <c r="BF6646" s="174"/>
      <c r="BG6646" s="174"/>
      <c r="BH6646" s="174"/>
      <c r="BI6646" s="174"/>
      <c r="BJ6646" s="174"/>
      <c r="BK6646" s="174"/>
      <c r="BL6646" s="174"/>
      <c r="BM6646" s="174"/>
      <c r="BN6646" s="174"/>
      <c r="BO6646" s="174"/>
      <c r="BP6646" s="174"/>
      <c r="BQ6646" s="174"/>
      <c r="BR6646" s="174"/>
      <c r="BS6646" s="174"/>
      <c r="BT6646" s="174"/>
      <c r="BU6646" s="174"/>
      <c r="BV6646" s="174"/>
      <c r="BW6646" s="174"/>
      <c r="BX6646" s="174"/>
      <c r="BY6646" s="174"/>
      <c r="BZ6646" s="174"/>
      <c r="CA6646" s="174"/>
      <c r="CB6646" s="174"/>
      <c r="CC6646" s="174"/>
      <c r="CD6646" s="174"/>
      <c r="CE6646" s="174"/>
      <c r="CF6646" s="174"/>
      <c r="CG6646" s="174"/>
      <c r="CH6646" s="174"/>
      <c r="CI6646" s="174"/>
      <c r="CJ6646" s="174"/>
      <c r="CK6646" s="174"/>
      <c r="CL6646" s="174"/>
      <c r="CM6646" s="174"/>
      <c r="CN6646" s="174"/>
      <c r="CO6646" s="174"/>
      <c r="CP6646" s="174"/>
      <c r="CQ6646" s="174"/>
      <c r="CR6646" s="174"/>
      <c r="CS6646" s="174"/>
      <c r="CT6646" s="174"/>
      <c r="CU6646" s="174"/>
      <c r="CV6646" s="174"/>
      <c r="CW6646" s="174"/>
      <c r="CX6646" s="174"/>
      <c r="CY6646" s="174"/>
      <c r="CZ6646" s="174"/>
      <c r="DA6646" s="174"/>
      <c r="DB6646" s="174"/>
      <c r="DC6646" s="174"/>
      <c r="DD6646" s="174"/>
      <c r="DE6646" s="174"/>
      <c r="DF6646" s="174"/>
      <c r="DG6646" s="174"/>
      <c r="DH6646" s="174"/>
      <c r="DI6646" s="174"/>
      <c r="DJ6646" s="174"/>
      <c r="DK6646" s="174"/>
      <c r="DL6646" s="174"/>
      <c r="DM6646" s="174"/>
      <c r="DN6646" s="174"/>
      <c r="DO6646" s="174"/>
      <c r="DP6646" s="174"/>
      <c r="DQ6646" s="174"/>
      <c r="DR6646" s="174"/>
      <c r="DS6646" s="174"/>
      <c r="DT6646" s="174"/>
      <c r="DU6646" s="174"/>
      <c r="DV6646" s="174"/>
      <c r="DW6646" s="174"/>
      <c r="DX6646" s="174"/>
      <c r="DY6646" s="174"/>
      <c r="EB6646" s="174"/>
      <c r="EC6646" s="174"/>
      <c r="ED6646" s="174"/>
      <c r="EE6646" s="174"/>
      <c r="EF6646" s="174"/>
      <c r="EG6646" s="174"/>
      <c r="EH6646" s="174"/>
      <c r="EI6646" s="174"/>
      <c r="EJ6646" s="174"/>
      <c r="EK6646" s="174"/>
      <c r="EL6646" s="174"/>
      <c r="EM6646" s="174"/>
      <c r="EN6646" s="174"/>
      <c r="EO6646" s="174"/>
      <c r="EP6646" s="174"/>
      <c r="EQ6646" s="174"/>
      <c r="ER6646" s="174"/>
      <c r="ES6646" s="174"/>
      <c r="ET6646" s="174"/>
      <c r="EU6646" s="174"/>
      <c r="EV6646" s="174"/>
      <c r="EW6646" s="174"/>
      <c r="EX6646" s="174"/>
      <c r="EY6646" s="174"/>
      <c r="EZ6646" s="174"/>
      <c r="FA6646" s="174"/>
      <c r="FB6646" s="174"/>
      <c r="FC6646" s="174"/>
      <c r="FD6646" s="174"/>
      <c r="FE6646" s="174"/>
      <c r="FF6646" s="174"/>
      <c r="FG6646" s="174"/>
      <c r="FH6646" s="174"/>
      <c r="FI6646" s="174"/>
      <c r="FJ6646" s="174"/>
      <c r="FK6646" s="174"/>
      <c r="FL6646" s="174"/>
      <c r="FM6646" s="174"/>
      <c r="FN6646" s="174"/>
      <c r="FO6646" s="174"/>
      <c r="FP6646" s="174"/>
      <c r="FQ6646" s="174"/>
      <c r="FR6646" s="174"/>
      <c r="FS6646" s="174"/>
      <c r="FT6646" s="174"/>
      <c r="FU6646" s="174"/>
      <c r="FV6646" s="174"/>
      <c r="FW6646" s="174"/>
      <c r="FX6646" s="174"/>
      <c r="FY6646" s="174"/>
      <c r="FZ6646" s="174"/>
      <c r="GA6646" s="174"/>
      <c r="GB6646" s="174"/>
      <c r="GC6646" s="174"/>
      <c r="GD6646" s="174"/>
      <c r="GE6646" s="174"/>
      <c r="GF6646" s="174"/>
      <c r="GG6646" s="174"/>
      <c r="GH6646" s="174"/>
      <c r="GI6646" s="174"/>
      <c r="GJ6646" s="174"/>
      <c r="GK6646" s="174"/>
      <c r="GL6646" s="174"/>
      <c r="GM6646" s="174"/>
      <c r="GN6646" s="174"/>
      <c r="GO6646" s="174"/>
      <c r="GP6646" s="174"/>
      <c r="GQ6646" s="174"/>
      <c r="GR6646" s="174"/>
      <c r="GS6646" s="174"/>
      <c r="GT6646" s="174"/>
      <c r="GU6646" s="174"/>
      <c r="GV6646" s="174"/>
      <c r="GW6646" s="174"/>
      <c r="GX6646" s="174"/>
      <c r="GY6646" s="174"/>
      <c r="GZ6646" s="174"/>
      <c r="HA6646" s="174"/>
      <c r="HB6646" s="174"/>
      <c r="HC6646" s="174"/>
      <c r="HD6646" s="174"/>
      <c r="HE6646" s="174"/>
      <c r="HF6646" s="174"/>
      <c r="HG6646" s="174"/>
      <c r="HH6646" s="174"/>
      <c r="HI6646" s="174"/>
      <c r="HJ6646" s="174"/>
      <c r="HK6646" s="174"/>
      <c r="HL6646" s="174"/>
      <c r="HM6646" s="174"/>
      <c r="HN6646" s="174"/>
      <c r="HO6646" s="174"/>
      <c r="HP6646" s="174"/>
      <c r="HQ6646" s="174"/>
      <c r="HR6646" s="174"/>
      <c r="HS6646" s="174"/>
      <c r="HT6646" s="174"/>
      <c r="HU6646" s="174"/>
      <c r="HV6646" s="174"/>
      <c r="HW6646" s="174"/>
      <c r="HX6646" s="174"/>
      <c r="HY6646" s="174"/>
      <c r="HZ6646" s="174"/>
      <c r="IA6646" s="174"/>
      <c r="IB6646" s="174"/>
      <c r="IC6646" s="174"/>
      <c r="ID6646" s="174"/>
      <c r="IE6646" s="174"/>
      <c r="IF6646" s="174"/>
      <c r="IG6646" s="174"/>
      <c r="IH6646" s="174"/>
      <c r="II6646" s="174"/>
      <c r="IJ6646" s="174"/>
      <c r="IK6646" s="174"/>
      <c r="IL6646" s="174"/>
      <c r="IM6646" s="174"/>
      <c r="IN6646" s="174"/>
      <c r="IO6646" s="174"/>
      <c r="IP6646" s="174"/>
      <c r="IQ6646" s="174"/>
      <c r="IR6646" s="174"/>
      <c r="IS6646" s="174"/>
      <c r="IT6646" s="174"/>
      <c r="IU6646" s="174"/>
    </row>
    <row r="6647" spans="1:255" ht="18.399999999999999" customHeight="1" x14ac:dyDescent="0.3">
      <c r="A6647" s="182"/>
      <c r="B6647" s="160"/>
      <c r="C6647" s="64"/>
      <c r="D6647" s="161"/>
      <c r="F6647" s="174"/>
      <c r="BD6647" s="174"/>
      <c r="BE6647" s="174"/>
      <c r="BF6647" s="174"/>
      <c r="BG6647" s="174"/>
      <c r="BH6647" s="174"/>
      <c r="BI6647" s="174"/>
      <c r="BJ6647" s="174"/>
      <c r="BK6647" s="174"/>
      <c r="BL6647" s="174"/>
      <c r="BM6647" s="174"/>
      <c r="BN6647" s="174"/>
      <c r="BO6647" s="174"/>
      <c r="BP6647" s="174"/>
      <c r="BQ6647" s="174"/>
      <c r="BR6647" s="174"/>
      <c r="BS6647" s="174"/>
      <c r="BT6647" s="174"/>
      <c r="BU6647" s="174"/>
      <c r="BV6647" s="174"/>
      <c r="BW6647" s="174"/>
      <c r="BX6647" s="174"/>
      <c r="BY6647" s="174"/>
      <c r="BZ6647" s="174"/>
      <c r="CA6647" s="174"/>
      <c r="CB6647" s="174"/>
      <c r="CC6647" s="174"/>
      <c r="CD6647" s="174"/>
      <c r="CE6647" s="174"/>
      <c r="CF6647" s="174"/>
      <c r="CG6647" s="174"/>
      <c r="CH6647" s="174"/>
      <c r="CI6647" s="174"/>
      <c r="CJ6647" s="174"/>
      <c r="CK6647" s="174"/>
      <c r="CL6647" s="174"/>
      <c r="CM6647" s="174"/>
      <c r="CN6647" s="174"/>
      <c r="CO6647" s="174"/>
      <c r="CP6647" s="174"/>
      <c r="CQ6647" s="174"/>
      <c r="CR6647" s="174"/>
      <c r="CS6647" s="174"/>
      <c r="CT6647" s="174"/>
      <c r="CU6647" s="174"/>
      <c r="CV6647" s="174"/>
      <c r="CW6647" s="174"/>
      <c r="CX6647" s="174"/>
      <c r="CY6647" s="174"/>
      <c r="CZ6647" s="174"/>
      <c r="DA6647" s="174"/>
      <c r="DB6647" s="174"/>
      <c r="DC6647" s="174"/>
      <c r="DD6647" s="174"/>
      <c r="DE6647" s="174"/>
      <c r="DF6647" s="174"/>
      <c r="DG6647" s="174"/>
      <c r="DH6647" s="174"/>
      <c r="DI6647" s="174"/>
      <c r="DJ6647" s="174"/>
      <c r="DK6647" s="174"/>
      <c r="DL6647" s="174"/>
      <c r="DM6647" s="174"/>
      <c r="DN6647" s="174"/>
      <c r="DO6647" s="174"/>
      <c r="DP6647" s="174"/>
      <c r="DQ6647" s="174"/>
      <c r="DR6647" s="174"/>
      <c r="DS6647" s="174"/>
      <c r="DT6647" s="174"/>
      <c r="DU6647" s="174"/>
      <c r="DV6647" s="174"/>
      <c r="DW6647" s="174"/>
      <c r="DX6647" s="174"/>
      <c r="DY6647" s="174"/>
      <c r="EB6647" s="174"/>
      <c r="EC6647" s="174"/>
      <c r="ED6647" s="174"/>
      <c r="EE6647" s="174"/>
      <c r="EF6647" s="174"/>
      <c r="EG6647" s="174"/>
      <c r="EH6647" s="174"/>
      <c r="EI6647" s="174"/>
      <c r="EJ6647" s="174"/>
      <c r="EK6647" s="174"/>
      <c r="EL6647" s="174"/>
      <c r="EM6647" s="174"/>
      <c r="EN6647" s="174"/>
      <c r="EO6647" s="174"/>
      <c r="EP6647" s="174"/>
      <c r="EQ6647" s="174"/>
      <c r="ER6647" s="174"/>
      <c r="ES6647" s="174"/>
      <c r="ET6647" s="174"/>
      <c r="EU6647" s="174"/>
      <c r="EV6647" s="174"/>
      <c r="EW6647" s="174"/>
      <c r="EX6647" s="174"/>
      <c r="EY6647" s="174"/>
      <c r="EZ6647" s="174"/>
      <c r="FA6647" s="174"/>
      <c r="FB6647" s="174"/>
      <c r="FC6647" s="174"/>
      <c r="FD6647" s="174"/>
      <c r="FE6647" s="174"/>
      <c r="FF6647" s="174"/>
      <c r="FG6647" s="174"/>
      <c r="FH6647" s="174"/>
      <c r="FI6647" s="174"/>
      <c r="FJ6647" s="174"/>
      <c r="FK6647" s="174"/>
      <c r="FL6647" s="174"/>
      <c r="FM6647" s="174"/>
      <c r="FN6647" s="174"/>
      <c r="FO6647" s="174"/>
      <c r="FP6647" s="174"/>
      <c r="FQ6647" s="174"/>
      <c r="FR6647" s="174"/>
      <c r="FS6647" s="174"/>
      <c r="FT6647" s="174"/>
      <c r="FU6647" s="174"/>
      <c r="FV6647" s="174"/>
      <c r="FW6647" s="174"/>
      <c r="FX6647" s="174"/>
      <c r="FY6647" s="174"/>
      <c r="FZ6647" s="174"/>
      <c r="GA6647" s="174"/>
      <c r="GB6647" s="174"/>
      <c r="GC6647" s="174"/>
      <c r="GD6647" s="174"/>
      <c r="GE6647" s="174"/>
      <c r="GF6647" s="174"/>
      <c r="GG6647" s="174"/>
      <c r="GH6647" s="174"/>
      <c r="GI6647" s="174"/>
      <c r="GJ6647" s="174"/>
      <c r="GK6647" s="174"/>
      <c r="GL6647" s="174"/>
      <c r="GM6647" s="174"/>
      <c r="GN6647" s="174"/>
      <c r="GO6647" s="174"/>
      <c r="GP6647" s="174"/>
      <c r="GQ6647" s="174"/>
      <c r="GR6647" s="174"/>
      <c r="GS6647" s="174"/>
      <c r="GT6647" s="174"/>
      <c r="GU6647" s="174"/>
      <c r="GV6647" s="174"/>
      <c r="GW6647" s="174"/>
      <c r="GX6647" s="174"/>
      <c r="GY6647" s="174"/>
      <c r="GZ6647" s="174"/>
      <c r="HA6647" s="174"/>
      <c r="HB6647" s="174"/>
      <c r="HC6647" s="174"/>
      <c r="HD6647" s="174"/>
      <c r="HE6647" s="174"/>
      <c r="HF6647" s="174"/>
      <c r="HG6647" s="174"/>
      <c r="HH6647" s="174"/>
      <c r="HI6647" s="174"/>
      <c r="HJ6647" s="174"/>
      <c r="HK6647" s="174"/>
      <c r="HL6647" s="174"/>
      <c r="HM6647" s="174"/>
      <c r="HN6647" s="174"/>
      <c r="HO6647" s="174"/>
      <c r="HP6647" s="174"/>
      <c r="HQ6647" s="174"/>
      <c r="HR6647" s="174"/>
      <c r="HS6647" s="174"/>
      <c r="HT6647" s="174"/>
      <c r="HU6647" s="174"/>
      <c r="HV6647" s="174"/>
      <c r="HW6647" s="174"/>
      <c r="HX6647" s="174"/>
      <c r="HY6647" s="174"/>
      <c r="HZ6647" s="174"/>
      <c r="IA6647" s="174"/>
      <c r="IB6647" s="174"/>
      <c r="IC6647" s="174"/>
      <c r="ID6647" s="174"/>
      <c r="IE6647" s="174"/>
      <c r="IF6647" s="174"/>
      <c r="IG6647" s="174"/>
      <c r="IH6647" s="174"/>
      <c r="II6647" s="174"/>
      <c r="IJ6647" s="174"/>
      <c r="IK6647" s="174"/>
      <c r="IL6647" s="174"/>
      <c r="IM6647" s="174"/>
      <c r="IN6647" s="174"/>
      <c r="IO6647" s="174"/>
      <c r="IP6647" s="174"/>
      <c r="IQ6647" s="174"/>
      <c r="IR6647" s="174"/>
      <c r="IS6647" s="174"/>
      <c r="IT6647" s="174"/>
      <c r="IU6647" s="174"/>
    </row>
    <row r="6648" spans="1:255" ht="18.399999999999999" customHeight="1" x14ac:dyDescent="0.3">
      <c r="A6648" s="182"/>
      <c r="B6648" s="160"/>
      <c r="C6648" s="64"/>
      <c r="D6648" s="161"/>
      <c r="F6648" s="174"/>
      <c r="L6648" s="181"/>
      <c r="BD6648" s="174"/>
      <c r="BE6648" s="174"/>
      <c r="BF6648" s="174"/>
      <c r="BG6648" s="174"/>
      <c r="BH6648" s="174"/>
      <c r="BI6648" s="174"/>
      <c r="BJ6648" s="174"/>
      <c r="BK6648" s="174"/>
      <c r="BL6648" s="174"/>
      <c r="BM6648" s="174"/>
      <c r="BN6648" s="174"/>
      <c r="BO6648" s="174"/>
      <c r="BP6648" s="174"/>
      <c r="BQ6648" s="174"/>
      <c r="BR6648" s="174"/>
      <c r="BS6648" s="174"/>
      <c r="BT6648" s="174"/>
      <c r="BU6648" s="174"/>
      <c r="BV6648" s="174"/>
      <c r="BW6648" s="174"/>
      <c r="BX6648" s="174"/>
      <c r="BY6648" s="174"/>
      <c r="BZ6648" s="174"/>
      <c r="CA6648" s="174"/>
      <c r="CB6648" s="174"/>
      <c r="CC6648" s="174"/>
      <c r="CD6648" s="174"/>
      <c r="CE6648" s="174"/>
      <c r="CF6648" s="174"/>
      <c r="CG6648" s="174"/>
      <c r="CH6648" s="174"/>
      <c r="CI6648" s="174"/>
      <c r="CJ6648" s="174"/>
      <c r="CK6648" s="174"/>
      <c r="CL6648" s="174"/>
      <c r="CM6648" s="174"/>
      <c r="CN6648" s="174"/>
      <c r="CO6648" s="174"/>
      <c r="CP6648" s="174"/>
      <c r="CQ6648" s="174"/>
      <c r="CR6648" s="174"/>
      <c r="CS6648" s="174"/>
      <c r="CT6648" s="174"/>
      <c r="CU6648" s="174"/>
      <c r="CV6648" s="174"/>
      <c r="CW6648" s="174"/>
      <c r="CX6648" s="174"/>
      <c r="CY6648" s="174"/>
      <c r="CZ6648" s="174"/>
      <c r="DA6648" s="174"/>
      <c r="DB6648" s="174"/>
      <c r="DC6648" s="174"/>
      <c r="DD6648" s="174"/>
      <c r="DE6648" s="174"/>
      <c r="DF6648" s="174"/>
      <c r="DG6648" s="174"/>
      <c r="DH6648" s="174"/>
      <c r="DI6648" s="174"/>
      <c r="DJ6648" s="174"/>
      <c r="DK6648" s="174"/>
      <c r="DL6648" s="174"/>
      <c r="DM6648" s="174"/>
      <c r="DN6648" s="174"/>
      <c r="DO6648" s="174"/>
      <c r="DP6648" s="174"/>
      <c r="DQ6648" s="174"/>
      <c r="DR6648" s="174"/>
      <c r="DS6648" s="174"/>
      <c r="DT6648" s="174"/>
      <c r="DU6648" s="174"/>
      <c r="DV6648" s="174"/>
      <c r="DW6648" s="174"/>
      <c r="DX6648" s="174"/>
      <c r="DY6648" s="174"/>
      <c r="EB6648" s="174"/>
      <c r="EC6648" s="174"/>
      <c r="ED6648" s="174"/>
      <c r="EE6648" s="174"/>
      <c r="EF6648" s="174"/>
      <c r="EG6648" s="174"/>
      <c r="EH6648" s="174"/>
      <c r="EI6648" s="174"/>
      <c r="EJ6648" s="174"/>
      <c r="EK6648" s="174"/>
      <c r="EL6648" s="174"/>
      <c r="EM6648" s="174"/>
      <c r="EN6648" s="174"/>
      <c r="EO6648" s="174"/>
      <c r="EP6648" s="174"/>
      <c r="EQ6648" s="174"/>
      <c r="ER6648" s="174"/>
      <c r="ES6648" s="174"/>
      <c r="ET6648" s="174"/>
      <c r="EU6648" s="174"/>
      <c r="EV6648" s="174"/>
      <c r="EW6648" s="174"/>
      <c r="EX6648" s="174"/>
      <c r="EY6648" s="174"/>
      <c r="EZ6648" s="174"/>
      <c r="FA6648" s="174"/>
      <c r="FB6648" s="174"/>
      <c r="FC6648" s="174"/>
      <c r="FD6648" s="174"/>
      <c r="FE6648" s="174"/>
      <c r="FF6648" s="174"/>
      <c r="FG6648" s="174"/>
      <c r="FH6648" s="174"/>
      <c r="FI6648" s="174"/>
      <c r="FJ6648" s="174"/>
      <c r="FK6648" s="174"/>
      <c r="FL6648" s="174"/>
      <c r="FM6648" s="174"/>
      <c r="FN6648" s="174"/>
      <c r="FO6648" s="174"/>
      <c r="FP6648" s="174"/>
      <c r="FQ6648" s="174"/>
      <c r="FR6648" s="174"/>
      <c r="FS6648" s="174"/>
      <c r="FT6648" s="174"/>
      <c r="FU6648" s="174"/>
      <c r="FV6648" s="174"/>
      <c r="FW6648" s="174"/>
      <c r="FX6648" s="174"/>
      <c r="FY6648" s="174"/>
      <c r="FZ6648" s="174"/>
      <c r="GA6648" s="174"/>
      <c r="GB6648" s="174"/>
      <c r="GC6648" s="174"/>
      <c r="GD6648" s="174"/>
      <c r="GE6648" s="174"/>
      <c r="GF6648" s="174"/>
      <c r="GG6648" s="174"/>
      <c r="GH6648" s="174"/>
      <c r="GI6648" s="174"/>
      <c r="GJ6648" s="174"/>
      <c r="GK6648" s="174"/>
      <c r="GL6648" s="174"/>
      <c r="GM6648" s="174"/>
      <c r="GN6648" s="174"/>
      <c r="GO6648" s="174"/>
      <c r="GP6648" s="174"/>
      <c r="GQ6648" s="174"/>
      <c r="GR6648" s="174"/>
      <c r="GS6648" s="174"/>
      <c r="GT6648" s="174"/>
      <c r="GU6648" s="174"/>
      <c r="GV6648" s="174"/>
      <c r="GW6648" s="174"/>
      <c r="GX6648" s="174"/>
      <c r="GY6648" s="174"/>
      <c r="GZ6648" s="174"/>
      <c r="HA6648" s="174"/>
      <c r="HB6648" s="174"/>
      <c r="HC6648" s="174"/>
      <c r="HD6648" s="174"/>
      <c r="HE6648" s="174"/>
      <c r="HF6648" s="174"/>
      <c r="HG6648" s="174"/>
      <c r="HH6648" s="174"/>
      <c r="HI6648" s="174"/>
      <c r="HJ6648" s="174"/>
      <c r="HK6648" s="174"/>
      <c r="HL6648" s="174"/>
      <c r="HM6648" s="174"/>
      <c r="HN6648" s="174"/>
      <c r="HO6648" s="174"/>
      <c r="HP6648" s="174"/>
      <c r="HQ6648" s="174"/>
      <c r="HR6648" s="174"/>
      <c r="HS6648" s="174"/>
      <c r="HT6648" s="174"/>
      <c r="HU6648" s="174"/>
      <c r="HV6648" s="174"/>
      <c r="HW6648" s="174"/>
      <c r="HX6648" s="174"/>
      <c r="HY6648" s="174"/>
      <c r="HZ6648" s="174"/>
      <c r="IA6648" s="174"/>
      <c r="IB6648" s="174"/>
      <c r="IC6648" s="174"/>
      <c r="ID6648" s="174"/>
      <c r="IE6648" s="174"/>
      <c r="IF6648" s="174"/>
      <c r="IG6648" s="174"/>
      <c r="IH6648" s="174"/>
      <c r="II6648" s="174"/>
      <c r="IJ6648" s="174"/>
      <c r="IK6648" s="174"/>
      <c r="IL6648" s="174"/>
      <c r="IM6648" s="174"/>
      <c r="IN6648" s="174"/>
      <c r="IO6648" s="174"/>
      <c r="IP6648" s="174"/>
      <c r="IQ6648" s="174"/>
      <c r="IR6648" s="174"/>
      <c r="IS6648" s="174"/>
      <c r="IT6648" s="174"/>
      <c r="IU6648" s="174"/>
    </row>
    <row r="6649" spans="1:255" ht="18.399999999999999" customHeight="1" x14ac:dyDescent="0.3">
      <c r="A6649" s="182"/>
      <c r="B6649" s="160"/>
      <c r="C6649" s="64"/>
      <c r="D6649" s="161"/>
      <c r="F6649" s="174"/>
      <c r="BD6649" s="174"/>
      <c r="BE6649" s="174"/>
      <c r="BF6649" s="174"/>
      <c r="BG6649" s="174"/>
      <c r="BH6649" s="174"/>
      <c r="BI6649" s="174"/>
      <c r="BJ6649" s="174"/>
      <c r="BK6649" s="174"/>
      <c r="BL6649" s="174"/>
      <c r="BM6649" s="174"/>
      <c r="BN6649" s="174"/>
      <c r="BO6649" s="174"/>
      <c r="BP6649" s="174"/>
      <c r="BQ6649" s="174"/>
      <c r="BR6649" s="174"/>
      <c r="BS6649" s="174"/>
      <c r="BT6649" s="174"/>
      <c r="BU6649" s="174"/>
      <c r="BV6649" s="174"/>
      <c r="BW6649" s="174"/>
      <c r="BX6649" s="174"/>
      <c r="BY6649" s="174"/>
      <c r="BZ6649" s="174"/>
      <c r="CA6649" s="174"/>
      <c r="CB6649" s="174"/>
      <c r="CC6649" s="174"/>
      <c r="CD6649" s="174"/>
      <c r="CE6649" s="174"/>
      <c r="CF6649" s="174"/>
      <c r="CG6649" s="174"/>
      <c r="CH6649" s="174"/>
      <c r="CI6649" s="174"/>
      <c r="CJ6649" s="174"/>
      <c r="CK6649" s="174"/>
      <c r="CL6649" s="174"/>
      <c r="CM6649" s="174"/>
      <c r="CN6649" s="174"/>
      <c r="CO6649" s="174"/>
      <c r="CP6649" s="174"/>
      <c r="CQ6649" s="174"/>
      <c r="CR6649" s="174"/>
      <c r="CS6649" s="174"/>
      <c r="CT6649" s="174"/>
      <c r="CU6649" s="174"/>
      <c r="CV6649" s="174"/>
      <c r="CW6649" s="174"/>
      <c r="CX6649" s="174"/>
      <c r="CY6649" s="174"/>
      <c r="CZ6649" s="174"/>
      <c r="DA6649" s="174"/>
      <c r="DB6649" s="174"/>
      <c r="DC6649" s="174"/>
      <c r="DD6649" s="174"/>
      <c r="DE6649" s="174"/>
      <c r="DF6649" s="174"/>
      <c r="DG6649" s="174"/>
      <c r="DH6649" s="174"/>
      <c r="DI6649" s="174"/>
      <c r="DJ6649" s="174"/>
      <c r="DK6649" s="174"/>
      <c r="DL6649" s="174"/>
      <c r="DM6649" s="174"/>
      <c r="DN6649" s="174"/>
      <c r="DO6649" s="174"/>
      <c r="DP6649" s="174"/>
      <c r="DQ6649" s="174"/>
      <c r="DR6649" s="174"/>
      <c r="DS6649" s="174"/>
      <c r="DT6649" s="174"/>
      <c r="DU6649" s="174"/>
      <c r="DV6649" s="174"/>
      <c r="DW6649" s="174"/>
      <c r="DX6649" s="174"/>
      <c r="DY6649" s="174"/>
      <c r="EB6649" s="174"/>
      <c r="EC6649" s="174"/>
      <c r="ED6649" s="174"/>
      <c r="EE6649" s="174"/>
      <c r="EF6649" s="174"/>
      <c r="EG6649" s="174"/>
      <c r="EH6649" s="174"/>
      <c r="EI6649" s="174"/>
      <c r="EJ6649" s="174"/>
      <c r="EK6649" s="174"/>
      <c r="EL6649" s="174"/>
      <c r="EM6649" s="174"/>
      <c r="EN6649" s="174"/>
      <c r="EO6649" s="174"/>
      <c r="EP6649" s="174"/>
      <c r="EQ6649" s="174"/>
      <c r="ER6649" s="174"/>
      <c r="ES6649" s="174"/>
      <c r="ET6649" s="174"/>
      <c r="EU6649" s="174"/>
      <c r="EV6649" s="174"/>
      <c r="EW6649" s="174"/>
      <c r="EX6649" s="174"/>
      <c r="EY6649" s="174"/>
      <c r="EZ6649" s="174"/>
      <c r="FA6649" s="174"/>
      <c r="FB6649" s="174"/>
      <c r="FC6649" s="174"/>
      <c r="FD6649" s="174"/>
      <c r="FE6649" s="174"/>
      <c r="FF6649" s="174"/>
      <c r="FG6649" s="174"/>
      <c r="FH6649" s="174"/>
      <c r="FI6649" s="174"/>
      <c r="FJ6649" s="174"/>
      <c r="FK6649" s="174"/>
      <c r="FL6649" s="174"/>
      <c r="FM6649" s="174"/>
      <c r="FN6649" s="174"/>
      <c r="FO6649" s="174"/>
      <c r="FP6649" s="174"/>
      <c r="FQ6649" s="174"/>
      <c r="FR6649" s="174"/>
      <c r="FS6649" s="174"/>
      <c r="FT6649" s="174"/>
      <c r="FU6649" s="174"/>
      <c r="FV6649" s="174"/>
      <c r="FW6649" s="174"/>
      <c r="FX6649" s="174"/>
      <c r="FY6649" s="174"/>
      <c r="FZ6649" s="174"/>
      <c r="GA6649" s="174"/>
      <c r="GB6649" s="174"/>
      <c r="GC6649" s="174"/>
      <c r="GD6649" s="174"/>
      <c r="GE6649" s="174"/>
      <c r="GF6649" s="174"/>
      <c r="GG6649" s="174"/>
      <c r="GH6649" s="174"/>
      <c r="GI6649" s="174"/>
      <c r="GJ6649" s="174"/>
      <c r="GK6649" s="174"/>
      <c r="GL6649" s="174"/>
      <c r="GM6649" s="174"/>
      <c r="GN6649" s="174"/>
      <c r="GO6649" s="174"/>
      <c r="GP6649" s="174"/>
      <c r="GQ6649" s="174"/>
      <c r="GR6649" s="174"/>
      <c r="GS6649" s="174"/>
      <c r="GT6649" s="174"/>
      <c r="GU6649" s="174"/>
      <c r="GV6649" s="174"/>
      <c r="GW6649" s="174"/>
      <c r="GX6649" s="174"/>
      <c r="GY6649" s="174"/>
      <c r="GZ6649" s="174"/>
      <c r="HA6649" s="174"/>
      <c r="HB6649" s="174"/>
      <c r="HC6649" s="174"/>
      <c r="HD6649" s="174"/>
      <c r="HE6649" s="174"/>
      <c r="HF6649" s="174"/>
      <c r="HG6649" s="174"/>
      <c r="HH6649" s="174"/>
      <c r="HI6649" s="174"/>
      <c r="HJ6649" s="174"/>
      <c r="HK6649" s="174"/>
      <c r="HL6649" s="174"/>
      <c r="HM6649" s="174"/>
      <c r="HN6649" s="174"/>
      <c r="HO6649" s="174"/>
      <c r="HP6649" s="174"/>
      <c r="HQ6649" s="174"/>
      <c r="HR6649" s="174"/>
      <c r="HS6649" s="174"/>
      <c r="HT6649" s="174"/>
      <c r="HU6649" s="174"/>
      <c r="HV6649" s="174"/>
      <c r="HW6649" s="174"/>
      <c r="HX6649" s="174"/>
      <c r="HY6649" s="174"/>
      <c r="HZ6649" s="174"/>
      <c r="IA6649" s="174"/>
      <c r="IB6649" s="174"/>
      <c r="IC6649" s="174"/>
      <c r="ID6649" s="174"/>
      <c r="IE6649" s="174"/>
      <c r="IF6649" s="174"/>
      <c r="IG6649" s="174"/>
      <c r="IH6649" s="174"/>
      <c r="II6649" s="174"/>
      <c r="IJ6649" s="174"/>
      <c r="IK6649" s="174"/>
      <c r="IL6649" s="174"/>
      <c r="IM6649" s="174"/>
      <c r="IN6649" s="174"/>
      <c r="IO6649" s="174"/>
      <c r="IP6649" s="174"/>
      <c r="IQ6649" s="174"/>
      <c r="IR6649" s="174"/>
      <c r="IS6649" s="174"/>
      <c r="IT6649" s="174"/>
      <c r="IU6649" s="174"/>
    </row>
    <row r="6650" spans="1:255" ht="18.399999999999999" customHeight="1" x14ac:dyDescent="0.3">
      <c r="A6650" s="182"/>
      <c r="B6650" s="160"/>
      <c r="C6650" s="64"/>
      <c r="D6650" s="161"/>
      <c r="F6650" s="174"/>
      <c r="H6650" s="174"/>
      <c r="J6650" s="174"/>
      <c r="L6650" s="174"/>
      <c r="N6650" s="174"/>
      <c r="P6650" s="174"/>
      <c r="BD6650" s="174"/>
      <c r="BE6650" s="174"/>
      <c r="BF6650" s="174"/>
      <c r="BG6650" s="174"/>
      <c r="BH6650" s="174"/>
      <c r="BI6650" s="174"/>
      <c r="BJ6650" s="174"/>
      <c r="BK6650" s="174"/>
      <c r="BL6650" s="174"/>
      <c r="BM6650" s="174"/>
      <c r="BN6650" s="174"/>
      <c r="BO6650" s="174"/>
      <c r="BP6650" s="174"/>
      <c r="BQ6650" s="174"/>
      <c r="BR6650" s="174"/>
      <c r="BS6650" s="174"/>
      <c r="BT6650" s="174"/>
      <c r="BU6650" s="174"/>
      <c r="BV6650" s="174"/>
      <c r="BW6650" s="174"/>
      <c r="BX6650" s="174"/>
      <c r="BY6650" s="174"/>
      <c r="BZ6650" s="174"/>
      <c r="CA6650" s="174"/>
      <c r="CB6650" s="174"/>
      <c r="CC6650" s="174"/>
      <c r="CD6650" s="174"/>
      <c r="CE6650" s="174"/>
      <c r="CF6650" s="174"/>
      <c r="CG6650" s="174"/>
      <c r="CH6650" s="174"/>
      <c r="CI6650" s="174"/>
      <c r="CJ6650" s="174"/>
      <c r="CK6650" s="174"/>
      <c r="CL6650" s="174"/>
      <c r="CM6650" s="174"/>
      <c r="CN6650" s="174"/>
      <c r="CO6650" s="174"/>
      <c r="CP6650" s="174"/>
      <c r="CQ6650" s="174"/>
      <c r="CR6650" s="174"/>
      <c r="CS6650" s="174"/>
      <c r="CT6650" s="174"/>
      <c r="CU6650" s="174"/>
      <c r="CV6650" s="174"/>
      <c r="CW6650" s="174"/>
      <c r="CX6650" s="174"/>
      <c r="CY6650" s="174"/>
      <c r="CZ6650" s="174"/>
      <c r="DA6650" s="174"/>
      <c r="DB6650" s="174"/>
      <c r="DC6650" s="174"/>
      <c r="DD6650" s="174"/>
      <c r="DE6650" s="174"/>
      <c r="DF6650" s="174"/>
      <c r="DG6650" s="174"/>
      <c r="DH6650" s="174"/>
      <c r="DI6650" s="174"/>
      <c r="DJ6650" s="174"/>
      <c r="DK6650" s="174"/>
      <c r="DL6650" s="174"/>
      <c r="DM6650" s="174"/>
      <c r="DN6650" s="174"/>
      <c r="DO6650" s="174"/>
      <c r="DP6650" s="174"/>
      <c r="DQ6650" s="174"/>
      <c r="DR6650" s="174"/>
      <c r="DS6650" s="174"/>
      <c r="DT6650" s="174"/>
      <c r="DU6650" s="174"/>
      <c r="DV6650" s="174"/>
      <c r="DW6650" s="174"/>
      <c r="DX6650" s="174"/>
      <c r="DY6650" s="174"/>
      <c r="EB6650" s="174"/>
      <c r="EC6650" s="174"/>
      <c r="ED6650" s="174"/>
      <c r="EE6650" s="174"/>
      <c r="EF6650" s="174"/>
      <c r="EG6650" s="174"/>
      <c r="EH6650" s="174"/>
      <c r="EI6650" s="174"/>
      <c r="EJ6650" s="174"/>
      <c r="EK6650" s="174"/>
      <c r="EL6650" s="174"/>
      <c r="EM6650" s="174"/>
      <c r="EN6650" s="174"/>
      <c r="EO6650" s="174"/>
      <c r="EP6650" s="174"/>
      <c r="EQ6650" s="174"/>
      <c r="ER6650" s="174"/>
      <c r="ES6650" s="174"/>
      <c r="ET6650" s="174"/>
      <c r="EU6650" s="174"/>
      <c r="EV6650" s="174"/>
      <c r="EW6650" s="174"/>
      <c r="EX6650" s="174"/>
      <c r="EY6650" s="174"/>
      <c r="EZ6650" s="174"/>
      <c r="FA6650" s="174"/>
      <c r="FB6650" s="174"/>
      <c r="FC6650" s="174"/>
      <c r="FD6650" s="174"/>
      <c r="FE6650" s="174"/>
      <c r="FF6650" s="174"/>
      <c r="FG6650" s="174"/>
      <c r="FH6650" s="174"/>
      <c r="FI6650" s="174"/>
      <c r="FJ6650" s="174"/>
      <c r="FK6650" s="174"/>
      <c r="FL6650" s="174"/>
      <c r="FM6650" s="174"/>
      <c r="FN6650" s="174"/>
      <c r="FO6650" s="174"/>
      <c r="FP6650" s="174"/>
      <c r="FQ6650" s="174"/>
      <c r="FR6650" s="174"/>
      <c r="FS6650" s="174"/>
      <c r="FT6650" s="174"/>
      <c r="FU6650" s="174"/>
      <c r="FV6650" s="174"/>
      <c r="FW6650" s="174"/>
      <c r="FX6650" s="174"/>
      <c r="FY6650" s="174"/>
      <c r="FZ6650" s="174"/>
      <c r="GA6650" s="174"/>
      <c r="GB6650" s="174"/>
      <c r="GC6650" s="174"/>
      <c r="GD6650" s="174"/>
      <c r="GE6650" s="174"/>
      <c r="GF6650" s="174"/>
      <c r="GG6650" s="174"/>
      <c r="GH6650" s="174"/>
      <c r="GI6650" s="174"/>
      <c r="GJ6650" s="174"/>
      <c r="GK6650" s="174"/>
      <c r="GL6650" s="174"/>
      <c r="GM6650" s="174"/>
      <c r="GN6650" s="174"/>
      <c r="GO6650" s="174"/>
      <c r="GP6650" s="174"/>
      <c r="GQ6650" s="174"/>
      <c r="GR6650" s="174"/>
      <c r="GS6650" s="174"/>
      <c r="GT6650" s="174"/>
      <c r="GU6650" s="174"/>
      <c r="GV6650" s="174"/>
      <c r="GW6650" s="174"/>
      <c r="GX6650" s="174"/>
      <c r="GY6650" s="174"/>
      <c r="GZ6650" s="174"/>
      <c r="HA6650" s="174"/>
      <c r="HB6650" s="174"/>
      <c r="HC6650" s="174"/>
      <c r="HD6650" s="174"/>
      <c r="HE6650" s="174"/>
      <c r="HF6650" s="174"/>
      <c r="HG6650" s="174"/>
      <c r="HH6650" s="174"/>
      <c r="HI6650" s="174"/>
      <c r="HJ6650" s="174"/>
      <c r="HK6650" s="174"/>
      <c r="HL6650" s="174"/>
      <c r="HM6650" s="174"/>
      <c r="HN6650" s="174"/>
      <c r="HO6650" s="174"/>
      <c r="HP6650" s="174"/>
      <c r="HQ6650" s="174"/>
      <c r="HR6650" s="174"/>
      <c r="HS6650" s="174"/>
      <c r="HT6650" s="174"/>
      <c r="HU6650" s="174"/>
      <c r="HV6650" s="174"/>
      <c r="HW6650" s="174"/>
      <c r="HX6650" s="174"/>
      <c r="HY6650" s="174"/>
      <c r="HZ6650" s="174"/>
      <c r="IA6650" s="174"/>
      <c r="IB6650" s="174"/>
      <c r="IC6650" s="174"/>
      <c r="ID6650" s="174"/>
      <c r="IE6650" s="174"/>
      <c r="IF6650" s="174"/>
      <c r="IG6650" s="174"/>
      <c r="IH6650" s="174"/>
      <c r="II6650" s="174"/>
      <c r="IJ6650" s="174"/>
      <c r="IK6650" s="174"/>
      <c r="IL6650" s="174"/>
      <c r="IM6650" s="174"/>
      <c r="IN6650" s="174"/>
      <c r="IO6650" s="174"/>
      <c r="IP6650" s="174"/>
      <c r="IQ6650" s="174"/>
      <c r="IR6650" s="174"/>
      <c r="IS6650" s="174"/>
      <c r="IT6650" s="174"/>
      <c r="IU6650" s="174"/>
    </row>
    <row r="6651" spans="1:255" ht="18.399999999999999" customHeight="1" x14ac:dyDescent="0.3">
      <c r="A6651" s="182"/>
      <c r="B6651" s="160"/>
      <c r="C6651" s="64"/>
      <c r="D6651" s="161"/>
      <c r="BD6651" s="174"/>
      <c r="BE6651" s="174"/>
      <c r="BF6651" s="174"/>
      <c r="BG6651" s="174"/>
      <c r="BH6651" s="174"/>
      <c r="BI6651" s="174"/>
      <c r="BJ6651" s="174"/>
      <c r="BK6651" s="174"/>
      <c r="BL6651" s="174"/>
      <c r="BM6651" s="174"/>
      <c r="BN6651" s="174"/>
      <c r="BO6651" s="174"/>
      <c r="BP6651" s="174"/>
      <c r="BQ6651" s="174"/>
      <c r="BR6651" s="174"/>
      <c r="BS6651" s="174"/>
      <c r="BT6651" s="174"/>
      <c r="BU6651" s="174"/>
      <c r="BV6651" s="174"/>
      <c r="BW6651" s="174"/>
      <c r="BX6651" s="174"/>
      <c r="BY6651" s="174"/>
      <c r="BZ6651" s="174"/>
      <c r="CA6651" s="174"/>
      <c r="CB6651" s="174"/>
      <c r="CC6651" s="174"/>
      <c r="CD6651" s="174"/>
      <c r="CE6651" s="174"/>
      <c r="CF6651" s="174"/>
      <c r="CG6651" s="174"/>
      <c r="CH6651" s="174"/>
      <c r="CI6651" s="174"/>
      <c r="CJ6651" s="174"/>
      <c r="CK6651" s="174"/>
      <c r="CL6651" s="174"/>
      <c r="CM6651" s="174"/>
      <c r="CN6651" s="174"/>
      <c r="CO6651" s="174"/>
      <c r="CP6651" s="174"/>
      <c r="CQ6651" s="174"/>
      <c r="CR6651" s="174"/>
      <c r="CS6651" s="174"/>
      <c r="CT6651" s="174"/>
      <c r="CU6651" s="174"/>
      <c r="CV6651" s="174"/>
      <c r="CW6651" s="174"/>
      <c r="CX6651" s="174"/>
      <c r="CY6651" s="174"/>
      <c r="CZ6651" s="174"/>
      <c r="DA6651" s="174"/>
      <c r="DB6651" s="174"/>
      <c r="DC6651" s="174"/>
      <c r="DD6651" s="174"/>
      <c r="DE6651" s="174"/>
      <c r="DF6651" s="174"/>
      <c r="DG6651" s="174"/>
      <c r="DH6651" s="174"/>
      <c r="DI6651" s="174"/>
      <c r="DJ6651" s="174"/>
      <c r="DK6651" s="174"/>
      <c r="DL6651" s="174"/>
      <c r="DM6651" s="174"/>
      <c r="DN6651" s="174"/>
      <c r="DO6651" s="174"/>
      <c r="DP6651" s="174"/>
      <c r="DQ6651" s="174"/>
      <c r="DR6651" s="174"/>
      <c r="DS6651" s="174"/>
      <c r="DT6651" s="174"/>
      <c r="DU6651" s="174"/>
      <c r="DV6651" s="174"/>
      <c r="DW6651" s="174"/>
      <c r="DX6651" s="174"/>
      <c r="DY6651" s="174"/>
      <c r="EB6651" s="174"/>
      <c r="EC6651" s="174"/>
      <c r="ED6651" s="174"/>
      <c r="EE6651" s="174"/>
      <c r="EF6651" s="174"/>
      <c r="EG6651" s="174"/>
      <c r="EH6651" s="174"/>
      <c r="EI6651" s="174"/>
      <c r="EJ6651" s="174"/>
      <c r="EK6651" s="174"/>
      <c r="EL6651" s="174"/>
      <c r="EM6651" s="174"/>
      <c r="EN6651" s="174"/>
      <c r="EO6651" s="174"/>
      <c r="EP6651" s="174"/>
      <c r="EQ6651" s="174"/>
      <c r="ER6651" s="174"/>
      <c r="ES6651" s="174"/>
      <c r="ET6651" s="174"/>
      <c r="EU6651" s="174"/>
      <c r="EV6651" s="174"/>
      <c r="EW6651" s="174"/>
      <c r="EX6651" s="174"/>
      <c r="EY6651" s="174"/>
      <c r="EZ6651" s="174"/>
      <c r="FA6651" s="174"/>
      <c r="FB6651" s="174"/>
      <c r="FC6651" s="174"/>
      <c r="FD6651" s="174"/>
      <c r="FE6651" s="174"/>
      <c r="FF6651" s="174"/>
      <c r="FG6651" s="174"/>
      <c r="FH6651" s="174"/>
      <c r="FI6651" s="174"/>
      <c r="FJ6651" s="174"/>
      <c r="FK6651" s="174"/>
      <c r="FL6651" s="174"/>
      <c r="FM6651" s="174"/>
      <c r="FN6651" s="174"/>
      <c r="FO6651" s="174"/>
      <c r="FP6651" s="174"/>
      <c r="FQ6651" s="174"/>
      <c r="FR6651" s="174"/>
      <c r="FS6651" s="174"/>
      <c r="FT6651" s="174"/>
      <c r="FU6651" s="174"/>
      <c r="FV6651" s="174"/>
      <c r="FW6651" s="174"/>
      <c r="FX6651" s="174"/>
      <c r="FY6651" s="174"/>
      <c r="FZ6651" s="174"/>
      <c r="GA6651" s="174"/>
      <c r="GB6651" s="174"/>
      <c r="GC6651" s="174"/>
      <c r="GD6651" s="174"/>
      <c r="GE6651" s="174"/>
      <c r="GF6651" s="174"/>
      <c r="GG6651" s="174"/>
      <c r="GH6651" s="174"/>
      <c r="GI6651" s="174"/>
      <c r="GJ6651" s="174"/>
      <c r="GK6651" s="174"/>
      <c r="GL6651" s="174"/>
      <c r="GM6651" s="174"/>
      <c r="GN6651" s="174"/>
      <c r="GO6651" s="174"/>
      <c r="GP6651" s="174"/>
      <c r="GQ6651" s="174"/>
      <c r="GR6651" s="174"/>
      <c r="GS6651" s="174"/>
      <c r="GT6651" s="174"/>
      <c r="GU6651" s="174"/>
      <c r="GV6651" s="174"/>
      <c r="GW6651" s="174"/>
      <c r="GX6651" s="174"/>
      <c r="GY6651" s="174"/>
      <c r="GZ6651" s="174"/>
      <c r="HA6651" s="174"/>
      <c r="HB6651" s="174"/>
      <c r="HC6651" s="174"/>
      <c r="HD6651" s="174"/>
      <c r="HE6651" s="174"/>
      <c r="HF6651" s="174"/>
      <c r="HG6651" s="174"/>
      <c r="HH6651" s="174"/>
      <c r="HI6651" s="174"/>
      <c r="HJ6651" s="174"/>
      <c r="HK6651" s="174"/>
      <c r="HL6651" s="174"/>
      <c r="HM6651" s="174"/>
      <c r="HN6651" s="174"/>
      <c r="HO6651" s="174"/>
      <c r="HP6651" s="174"/>
      <c r="HQ6651" s="174"/>
      <c r="HR6651" s="174"/>
      <c r="HS6651" s="174"/>
      <c r="HT6651" s="174"/>
      <c r="HU6651" s="174"/>
      <c r="HV6651" s="174"/>
      <c r="HW6651" s="174"/>
      <c r="HX6651" s="174"/>
      <c r="HY6651" s="174"/>
      <c r="HZ6651" s="174"/>
      <c r="IA6651" s="174"/>
      <c r="IB6651" s="174"/>
      <c r="IC6651" s="174"/>
      <c r="ID6651" s="174"/>
      <c r="IE6651" s="174"/>
      <c r="IF6651" s="174"/>
      <c r="IG6651" s="174"/>
      <c r="IH6651" s="174"/>
      <c r="II6651" s="174"/>
      <c r="IJ6651" s="174"/>
      <c r="IK6651" s="174"/>
      <c r="IL6651" s="174"/>
      <c r="IM6651" s="174"/>
      <c r="IN6651" s="174"/>
      <c r="IO6651" s="174"/>
      <c r="IP6651" s="174"/>
      <c r="IQ6651" s="174"/>
      <c r="IR6651" s="174"/>
      <c r="IS6651" s="174"/>
      <c r="IT6651" s="174"/>
      <c r="IU6651" s="174"/>
    </row>
    <row r="6652" spans="1:255" ht="18.399999999999999" customHeight="1" x14ac:dyDescent="0.3">
      <c r="A6652" s="182"/>
      <c r="B6652" s="160"/>
      <c r="C6652" s="64"/>
      <c r="D6652" s="161"/>
      <c r="BD6652" s="174"/>
      <c r="BE6652" s="174"/>
      <c r="BF6652" s="174"/>
      <c r="BG6652" s="174"/>
      <c r="BH6652" s="174"/>
      <c r="BI6652" s="174"/>
      <c r="BJ6652" s="174"/>
      <c r="BK6652" s="174"/>
      <c r="BL6652" s="174"/>
      <c r="BM6652" s="174"/>
      <c r="BN6652" s="174"/>
      <c r="BO6652" s="174"/>
      <c r="BP6652" s="174"/>
      <c r="BQ6652" s="174"/>
      <c r="BR6652" s="174"/>
      <c r="BS6652" s="174"/>
      <c r="BT6652" s="174"/>
      <c r="BU6652" s="174"/>
      <c r="BV6652" s="174"/>
      <c r="BW6652" s="174"/>
      <c r="BX6652" s="174"/>
      <c r="BY6652" s="174"/>
      <c r="BZ6652" s="174"/>
      <c r="CA6652" s="174"/>
      <c r="CB6652" s="174"/>
      <c r="CC6652" s="174"/>
      <c r="CD6652" s="174"/>
      <c r="CE6652" s="174"/>
      <c r="CF6652" s="174"/>
      <c r="CG6652" s="174"/>
      <c r="CH6652" s="174"/>
      <c r="CI6652" s="174"/>
      <c r="CJ6652" s="174"/>
      <c r="CK6652" s="174"/>
      <c r="CL6652" s="174"/>
      <c r="CM6652" s="174"/>
      <c r="CN6652" s="174"/>
      <c r="CO6652" s="174"/>
      <c r="CP6652" s="174"/>
      <c r="CQ6652" s="174"/>
      <c r="CR6652" s="174"/>
      <c r="CS6652" s="174"/>
      <c r="CT6652" s="174"/>
      <c r="CU6652" s="174"/>
      <c r="CV6652" s="174"/>
      <c r="CW6652" s="174"/>
      <c r="CX6652" s="174"/>
      <c r="CY6652" s="174"/>
      <c r="CZ6652" s="174"/>
      <c r="DA6652" s="174"/>
      <c r="DB6652" s="174"/>
      <c r="DC6652" s="174"/>
      <c r="DD6652" s="174"/>
      <c r="DE6652" s="174"/>
      <c r="DF6652" s="174"/>
      <c r="DG6652" s="174"/>
      <c r="DH6652" s="174"/>
      <c r="DI6652" s="174"/>
      <c r="DJ6652" s="174"/>
      <c r="DK6652" s="174"/>
      <c r="DL6652" s="174"/>
      <c r="DM6652" s="174"/>
      <c r="DN6652" s="174"/>
      <c r="DO6652" s="174"/>
      <c r="DP6652" s="174"/>
      <c r="DQ6652" s="174"/>
      <c r="DR6652" s="174"/>
      <c r="DS6652" s="174"/>
      <c r="DT6652" s="174"/>
      <c r="DU6652" s="174"/>
      <c r="DV6652" s="174"/>
      <c r="DW6652" s="174"/>
      <c r="DX6652" s="174"/>
      <c r="DY6652" s="174"/>
      <c r="EB6652" s="174"/>
      <c r="EC6652" s="174"/>
      <c r="ED6652" s="174"/>
      <c r="EE6652" s="174"/>
      <c r="EF6652" s="174"/>
      <c r="EG6652" s="174"/>
      <c r="EH6652" s="174"/>
      <c r="EI6652" s="174"/>
      <c r="EJ6652" s="174"/>
      <c r="EK6652" s="174"/>
      <c r="EL6652" s="174"/>
      <c r="EM6652" s="174"/>
      <c r="EN6652" s="174"/>
      <c r="EO6652" s="174"/>
      <c r="EP6652" s="174"/>
      <c r="EQ6652" s="174"/>
      <c r="ER6652" s="174"/>
      <c r="ES6652" s="174"/>
      <c r="ET6652" s="174"/>
      <c r="EU6652" s="174"/>
      <c r="EV6652" s="174"/>
      <c r="EW6652" s="174"/>
      <c r="EX6652" s="174"/>
      <c r="EY6652" s="174"/>
      <c r="EZ6652" s="174"/>
      <c r="FA6652" s="174"/>
      <c r="FB6652" s="174"/>
      <c r="FC6652" s="174"/>
      <c r="FD6652" s="174"/>
      <c r="FE6652" s="174"/>
      <c r="FF6652" s="174"/>
      <c r="FG6652" s="174"/>
      <c r="FH6652" s="174"/>
      <c r="FI6652" s="174"/>
      <c r="FJ6652" s="174"/>
      <c r="FK6652" s="174"/>
      <c r="FL6652" s="174"/>
      <c r="FM6652" s="174"/>
      <c r="FN6652" s="174"/>
      <c r="FO6652" s="174"/>
      <c r="FP6652" s="174"/>
      <c r="FQ6652" s="174"/>
      <c r="FR6652" s="174"/>
      <c r="FS6652" s="174"/>
      <c r="FT6652" s="174"/>
      <c r="FU6652" s="174"/>
      <c r="FV6652" s="174"/>
      <c r="FW6652" s="174"/>
      <c r="FX6652" s="174"/>
      <c r="FY6652" s="174"/>
      <c r="FZ6652" s="174"/>
      <c r="GA6652" s="174"/>
      <c r="GB6652" s="174"/>
      <c r="GC6652" s="174"/>
      <c r="GD6652" s="174"/>
      <c r="GE6652" s="174"/>
      <c r="GF6652" s="174"/>
      <c r="GG6652" s="174"/>
      <c r="GH6652" s="174"/>
      <c r="GI6652" s="174"/>
      <c r="GJ6652" s="174"/>
      <c r="GK6652" s="174"/>
      <c r="GL6652" s="174"/>
      <c r="GM6652" s="174"/>
      <c r="GN6652" s="174"/>
      <c r="GO6652" s="174"/>
      <c r="GP6652" s="174"/>
      <c r="GQ6652" s="174"/>
      <c r="GR6652" s="174"/>
      <c r="GS6652" s="174"/>
      <c r="GT6652" s="174"/>
      <c r="GU6652" s="174"/>
      <c r="GV6652" s="174"/>
      <c r="GW6652" s="174"/>
      <c r="GX6652" s="174"/>
      <c r="GY6652" s="174"/>
      <c r="GZ6652" s="174"/>
      <c r="HA6652" s="174"/>
      <c r="HB6652" s="174"/>
      <c r="HC6652" s="174"/>
      <c r="HD6652" s="174"/>
      <c r="HE6652" s="174"/>
      <c r="HF6652" s="174"/>
      <c r="HG6652" s="174"/>
      <c r="HH6652" s="174"/>
      <c r="HI6652" s="174"/>
      <c r="HJ6652" s="174"/>
      <c r="HK6652" s="174"/>
      <c r="HL6652" s="174"/>
      <c r="HM6652" s="174"/>
      <c r="HN6652" s="174"/>
      <c r="HO6652" s="174"/>
      <c r="HP6652" s="174"/>
      <c r="HQ6652" s="174"/>
      <c r="HR6652" s="174"/>
      <c r="HS6652" s="174"/>
      <c r="HT6652" s="174"/>
      <c r="HU6652" s="174"/>
      <c r="HV6652" s="174"/>
      <c r="HW6652" s="174"/>
      <c r="HX6652" s="174"/>
      <c r="HY6652" s="174"/>
      <c r="HZ6652" s="174"/>
      <c r="IA6652" s="174"/>
      <c r="IB6652" s="174"/>
      <c r="IC6652" s="174"/>
      <c r="ID6652" s="174"/>
      <c r="IE6652" s="174"/>
      <c r="IF6652" s="174"/>
      <c r="IG6652" s="174"/>
      <c r="IH6652" s="174"/>
      <c r="II6652" s="174"/>
      <c r="IJ6652" s="174"/>
      <c r="IK6652" s="174"/>
      <c r="IL6652" s="174"/>
      <c r="IM6652" s="174"/>
      <c r="IN6652" s="174"/>
      <c r="IO6652" s="174"/>
      <c r="IP6652" s="174"/>
      <c r="IQ6652" s="174"/>
      <c r="IR6652" s="174"/>
      <c r="IS6652" s="174"/>
      <c r="IT6652" s="174"/>
      <c r="IU6652" s="174"/>
    </row>
    <row r="6653" spans="1:255" ht="18.399999999999999" customHeight="1" x14ac:dyDescent="0.3">
      <c r="BD6653" s="174"/>
      <c r="BE6653" s="174"/>
      <c r="BF6653" s="174"/>
      <c r="BG6653" s="174"/>
      <c r="BH6653" s="174"/>
      <c r="BI6653" s="174"/>
      <c r="BJ6653" s="174"/>
      <c r="BK6653" s="174"/>
      <c r="BL6653" s="174"/>
      <c r="BM6653" s="174"/>
      <c r="BN6653" s="174"/>
      <c r="BO6653" s="174"/>
      <c r="BP6653" s="174"/>
      <c r="BQ6653" s="174"/>
      <c r="BR6653" s="174"/>
      <c r="BS6653" s="174"/>
      <c r="BT6653" s="174"/>
      <c r="BU6653" s="174"/>
      <c r="BV6653" s="174"/>
      <c r="BW6653" s="174"/>
      <c r="BX6653" s="174"/>
      <c r="BY6653" s="174"/>
      <c r="BZ6653" s="174"/>
      <c r="CA6653" s="174"/>
      <c r="CB6653" s="174"/>
      <c r="CC6653" s="174"/>
      <c r="CD6653" s="174"/>
      <c r="CE6653" s="174"/>
      <c r="CF6653" s="174"/>
      <c r="CG6653" s="174"/>
      <c r="CH6653" s="174"/>
      <c r="CI6653" s="174"/>
      <c r="CJ6653" s="174"/>
      <c r="CK6653" s="174"/>
      <c r="CL6653" s="174"/>
      <c r="CM6653" s="174"/>
      <c r="CN6653" s="174"/>
      <c r="CO6653" s="174"/>
      <c r="CP6653" s="174"/>
      <c r="CQ6653" s="174"/>
      <c r="CR6653" s="174"/>
      <c r="CS6653" s="174"/>
      <c r="CT6653" s="174"/>
      <c r="CU6653" s="174"/>
      <c r="CV6653" s="174"/>
      <c r="CW6653" s="174"/>
      <c r="CX6653" s="174"/>
      <c r="CY6653" s="174"/>
      <c r="CZ6653" s="174"/>
      <c r="DA6653" s="174"/>
      <c r="DB6653" s="174"/>
      <c r="DC6653" s="174"/>
      <c r="DD6653" s="174"/>
      <c r="DE6653" s="174"/>
      <c r="DF6653" s="174"/>
      <c r="DG6653" s="174"/>
      <c r="DH6653" s="174"/>
      <c r="DI6653" s="174"/>
      <c r="DJ6653" s="174"/>
      <c r="DK6653" s="174"/>
      <c r="DL6653" s="174"/>
      <c r="DM6653" s="174"/>
      <c r="DN6653" s="174"/>
      <c r="DO6653" s="174"/>
      <c r="DP6653" s="174"/>
      <c r="DQ6653" s="174"/>
      <c r="DR6653" s="174"/>
      <c r="DS6653" s="174"/>
      <c r="DT6653" s="174"/>
      <c r="DU6653" s="174"/>
      <c r="DV6653" s="174"/>
      <c r="DW6653" s="174"/>
      <c r="DX6653" s="174"/>
      <c r="DY6653" s="174"/>
      <c r="EB6653" s="174"/>
      <c r="EC6653" s="174"/>
      <c r="ED6653" s="174"/>
      <c r="EE6653" s="174"/>
      <c r="EF6653" s="174"/>
      <c r="EG6653" s="174"/>
      <c r="EH6653" s="174"/>
      <c r="EI6653" s="174"/>
      <c r="EJ6653" s="174"/>
      <c r="EK6653" s="174"/>
      <c r="EL6653" s="174"/>
      <c r="EM6653" s="174"/>
      <c r="EN6653" s="174"/>
      <c r="EO6653" s="174"/>
      <c r="EP6653" s="174"/>
      <c r="EQ6653" s="174"/>
      <c r="ER6653" s="174"/>
      <c r="ES6653" s="174"/>
      <c r="ET6653" s="174"/>
      <c r="EU6653" s="174"/>
      <c r="EV6653" s="174"/>
      <c r="EW6653" s="174"/>
      <c r="EX6653" s="174"/>
      <c r="EY6653" s="174"/>
      <c r="EZ6653" s="174"/>
      <c r="FA6653" s="174"/>
      <c r="FB6653" s="174"/>
      <c r="FC6653" s="174"/>
      <c r="FD6653" s="174"/>
      <c r="FE6653" s="174"/>
      <c r="FF6653" s="174"/>
      <c r="FG6653" s="174"/>
      <c r="FH6653" s="174"/>
      <c r="FI6653" s="174"/>
      <c r="FJ6653" s="174"/>
      <c r="FK6653" s="174"/>
      <c r="FL6653" s="174"/>
      <c r="FM6653" s="174"/>
      <c r="FN6653" s="174"/>
      <c r="FO6653" s="174"/>
      <c r="FP6653" s="174"/>
      <c r="FQ6653" s="174"/>
      <c r="FR6653" s="174"/>
      <c r="FS6653" s="174"/>
      <c r="FT6653" s="174"/>
      <c r="FU6653" s="174"/>
      <c r="FV6653" s="174"/>
      <c r="FW6653" s="174"/>
      <c r="FX6653" s="174"/>
      <c r="FY6653" s="174"/>
      <c r="FZ6653" s="174"/>
      <c r="GA6653" s="174"/>
      <c r="GB6653" s="174"/>
      <c r="GC6653" s="174"/>
      <c r="GD6653" s="174"/>
      <c r="GE6653" s="174"/>
      <c r="GF6653" s="174"/>
      <c r="GG6653" s="174"/>
      <c r="GH6653" s="174"/>
      <c r="GI6653" s="174"/>
      <c r="GJ6653" s="174"/>
      <c r="GK6653" s="174"/>
      <c r="GL6653" s="174"/>
      <c r="GM6653" s="174"/>
      <c r="GN6653" s="174"/>
      <c r="GO6653" s="174"/>
      <c r="GP6653" s="174"/>
      <c r="GQ6653" s="174"/>
      <c r="GR6653" s="174"/>
      <c r="GS6653" s="174"/>
      <c r="GT6653" s="174"/>
      <c r="GU6653" s="174"/>
      <c r="GV6653" s="174"/>
      <c r="GW6653" s="174"/>
      <c r="GX6653" s="174"/>
      <c r="GY6653" s="174"/>
      <c r="GZ6653" s="174"/>
      <c r="HA6653" s="174"/>
      <c r="HB6653" s="174"/>
      <c r="HC6653" s="174"/>
      <c r="HD6653" s="174"/>
      <c r="HE6653" s="174"/>
      <c r="HF6653" s="174"/>
      <c r="HG6653" s="174"/>
      <c r="HH6653" s="174"/>
      <c r="HI6653" s="174"/>
      <c r="HJ6653" s="174"/>
      <c r="HK6653" s="174"/>
      <c r="HL6653" s="174"/>
      <c r="HM6653" s="174"/>
      <c r="HN6653" s="174"/>
      <c r="HO6653" s="174"/>
      <c r="HP6653" s="174"/>
      <c r="HQ6653" s="174"/>
      <c r="HR6653" s="174"/>
      <c r="HS6653" s="174"/>
      <c r="HT6653" s="174"/>
      <c r="HU6653" s="174"/>
      <c r="HV6653" s="174"/>
      <c r="HW6653" s="174"/>
      <c r="HX6653" s="174"/>
      <c r="HY6653" s="174"/>
      <c r="HZ6653" s="174"/>
      <c r="IA6653" s="174"/>
      <c r="IB6653" s="174"/>
      <c r="IC6653" s="174"/>
      <c r="ID6653" s="174"/>
      <c r="IE6653" s="174"/>
      <c r="IF6653" s="174"/>
      <c r="IG6653" s="174"/>
      <c r="IH6653" s="174"/>
      <c r="II6653" s="174"/>
      <c r="IJ6653" s="174"/>
      <c r="IK6653" s="174"/>
      <c r="IL6653" s="174"/>
      <c r="IM6653" s="174"/>
      <c r="IN6653" s="174"/>
      <c r="IO6653" s="174"/>
      <c r="IP6653" s="174"/>
      <c r="IQ6653" s="174"/>
      <c r="IR6653" s="174"/>
      <c r="IS6653" s="174"/>
      <c r="IT6653" s="174"/>
      <c r="IU6653" s="174"/>
    </row>
    <row r="6654" spans="1:255" ht="18.399999999999999" customHeight="1" x14ac:dyDescent="0.3">
      <c r="A6654" s="182"/>
      <c r="BD6654" s="174"/>
      <c r="BE6654" s="174"/>
      <c r="BF6654" s="174"/>
      <c r="BG6654" s="174"/>
      <c r="BH6654" s="174"/>
      <c r="BI6654" s="174"/>
      <c r="BJ6654" s="174"/>
      <c r="BK6654" s="174"/>
      <c r="BL6654" s="174"/>
      <c r="BM6654" s="174"/>
      <c r="BN6654" s="174"/>
      <c r="BO6654" s="174"/>
      <c r="BP6654" s="174"/>
      <c r="BQ6654" s="174"/>
      <c r="BR6654" s="174"/>
      <c r="BS6654" s="174"/>
      <c r="BT6654" s="174"/>
      <c r="BU6654" s="174"/>
      <c r="BV6654" s="174"/>
      <c r="BW6654" s="174"/>
      <c r="BX6654" s="174"/>
      <c r="BY6654" s="174"/>
      <c r="BZ6654" s="174"/>
      <c r="CA6654" s="174"/>
      <c r="CB6654" s="174"/>
      <c r="CC6654" s="174"/>
      <c r="CD6654" s="174"/>
      <c r="CE6654" s="174"/>
      <c r="CF6654" s="174"/>
      <c r="CG6654" s="174"/>
      <c r="CH6654" s="174"/>
      <c r="CI6654" s="174"/>
      <c r="CJ6654" s="174"/>
      <c r="CK6654" s="174"/>
      <c r="CL6654" s="174"/>
      <c r="CM6654" s="174"/>
      <c r="CN6654" s="174"/>
      <c r="CO6654" s="174"/>
      <c r="CP6654" s="174"/>
      <c r="CQ6654" s="174"/>
      <c r="CR6654" s="174"/>
      <c r="CS6654" s="174"/>
      <c r="CT6654" s="174"/>
      <c r="CU6654" s="174"/>
      <c r="CV6654" s="174"/>
      <c r="CW6654" s="174"/>
      <c r="CX6654" s="174"/>
      <c r="CY6654" s="174"/>
      <c r="CZ6654" s="174"/>
      <c r="DA6654" s="174"/>
      <c r="DB6654" s="174"/>
      <c r="DC6654" s="174"/>
      <c r="DD6654" s="174"/>
      <c r="DE6654" s="174"/>
      <c r="DF6654" s="174"/>
      <c r="DG6654" s="174"/>
      <c r="DH6654" s="174"/>
      <c r="DI6654" s="174"/>
      <c r="DJ6654" s="174"/>
      <c r="DK6654" s="174"/>
      <c r="DL6654" s="174"/>
      <c r="DM6654" s="174"/>
      <c r="DN6654" s="174"/>
      <c r="DO6654" s="174"/>
      <c r="DP6654" s="174"/>
      <c r="DQ6654" s="174"/>
      <c r="DR6654" s="174"/>
      <c r="DS6654" s="174"/>
      <c r="DT6654" s="174"/>
      <c r="DU6654" s="174"/>
      <c r="DV6654" s="174"/>
      <c r="DW6654" s="174"/>
      <c r="DX6654" s="174"/>
      <c r="DY6654" s="174"/>
      <c r="EB6654" s="174"/>
      <c r="EC6654" s="174"/>
      <c r="ED6654" s="174"/>
      <c r="EE6654" s="174"/>
      <c r="EF6654" s="174"/>
      <c r="EG6654" s="174"/>
      <c r="EH6654" s="174"/>
      <c r="EI6654" s="174"/>
      <c r="EJ6654" s="174"/>
      <c r="EK6654" s="174"/>
      <c r="EL6654" s="174"/>
      <c r="EM6654" s="174"/>
      <c r="EN6654" s="174"/>
      <c r="EO6654" s="174"/>
      <c r="EP6654" s="174"/>
      <c r="EQ6654" s="174"/>
      <c r="ER6654" s="174"/>
      <c r="ES6654" s="174"/>
      <c r="ET6654" s="174"/>
      <c r="EU6654" s="174"/>
      <c r="EV6654" s="174"/>
      <c r="EW6654" s="174"/>
      <c r="EX6654" s="174"/>
      <c r="EY6654" s="174"/>
      <c r="EZ6654" s="174"/>
      <c r="FA6654" s="174"/>
      <c r="FB6654" s="174"/>
      <c r="FC6654" s="174"/>
      <c r="FD6654" s="174"/>
      <c r="FE6654" s="174"/>
      <c r="FF6654" s="174"/>
      <c r="FG6654" s="174"/>
      <c r="FH6654" s="174"/>
      <c r="FI6654" s="174"/>
      <c r="FJ6654" s="174"/>
      <c r="FK6654" s="174"/>
      <c r="FL6654" s="174"/>
      <c r="FM6654" s="174"/>
      <c r="FN6654" s="174"/>
      <c r="FO6654" s="174"/>
      <c r="FP6654" s="174"/>
      <c r="FQ6654" s="174"/>
      <c r="FR6654" s="174"/>
      <c r="FS6654" s="174"/>
      <c r="FT6654" s="174"/>
      <c r="FU6654" s="174"/>
      <c r="FV6654" s="174"/>
      <c r="FW6654" s="174"/>
      <c r="FX6654" s="174"/>
      <c r="FY6654" s="174"/>
      <c r="FZ6654" s="174"/>
      <c r="GA6654" s="174"/>
      <c r="GB6654" s="174"/>
      <c r="GC6654" s="174"/>
      <c r="GD6654" s="174"/>
      <c r="GE6654" s="174"/>
      <c r="GF6654" s="174"/>
      <c r="GG6654" s="174"/>
      <c r="GH6654" s="174"/>
      <c r="GI6654" s="174"/>
      <c r="GJ6654" s="174"/>
      <c r="GK6654" s="174"/>
      <c r="GL6654" s="174"/>
      <c r="GM6654" s="174"/>
      <c r="GN6654" s="174"/>
      <c r="GO6654" s="174"/>
      <c r="GP6654" s="174"/>
      <c r="GQ6654" s="174"/>
      <c r="GR6654" s="174"/>
      <c r="GS6654" s="174"/>
      <c r="GT6654" s="174"/>
      <c r="GU6654" s="174"/>
      <c r="GV6654" s="174"/>
      <c r="GW6654" s="174"/>
      <c r="GX6654" s="174"/>
      <c r="GY6654" s="174"/>
      <c r="GZ6654" s="174"/>
      <c r="HA6654" s="174"/>
      <c r="HB6654" s="174"/>
      <c r="HC6654" s="174"/>
      <c r="HD6654" s="174"/>
      <c r="HE6654" s="174"/>
      <c r="HF6654" s="174"/>
      <c r="HG6654" s="174"/>
      <c r="HH6654" s="174"/>
      <c r="HI6654" s="174"/>
      <c r="HJ6654" s="174"/>
      <c r="HK6654" s="174"/>
      <c r="HL6654" s="174"/>
      <c r="HM6654" s="174"/>
      <c r="HN6654" s="174"/>
      <c r="HO6654" s="174"/>
      <c r="HP6654" s="174"/>
      <c r="HQ6654" s="174"/>
      <c r="HR6654" s="174"/>
      <c r="HS6654" s="174"/>
      <c r="HT6654" s="174"/>
      <c r="HU6654" s="174"/>
      <c r="HV6654" s="174"/>
      <c r="HW6654" s="174"/>
      <c r="HX6654" s="174"/>
      <c r="HY6654" s="174"/>
      <c r="HZ6654" s="174"/>
      <c r="IA6654" s="174"/>
      <c r="IB6654" s="174"/>
      <c r="IC6654" s="174"/>
      <c r="ID6654" s="174"/>
      <c r="IE6654" s="174"/>
      <c r="IF6654" s="174"/>
      <c r="IG6654" s="174"/>
      <c r="IH6654" s="174"/>
      <c r="II6654" s="174"/>
      <c r="IJ6654" s="174"/>
      <c r="IK6654" s="174"/>
      <c r="IL6654" s="174"/>
      <c r="IM6654" s="174"/>
      <c r="IN6654" s="174"/>
      <c r="IO6654" s="174"/>
      <c r="IP6654" s="174"/>
      <c r="IQ6654" s="174"/>
      <c r="IR6654" s="174"/>
      <c r="IS6654" s="174"/>
      <c r="IT6654" s="174"/>
      <c r="IU6654" s="174"/>
    </row>
    <row r="6655" spans="1:255" ht="18.399999999999999" customHeight="1" x14ac:dyDescent="0.3">
      <c r="A6655" s="182"/>
      <c r="B6655" s="160"/>
      <c r="C6655" s="64"/>
      <c r="D6655" s="161"/>
      <c r="F6655" s="174"/>
      <c r="BD6655" s="174"/>
      <c r="BE6655" s="174"/>
      <c r="BF6655" s="174"/>
      <c r="BG6655" s="174"/>
      <c r="BH6655" s="174"/>
      <c r="BI6655" s="174"/>
      <c r="BJ6655" s="174"/>
      <c r="BK6655" s="174"/>
      <c r="BL6655" s="174"/>
      <c r="BM6655" s="174"/>
      <c r="BN6655" s="174"/>
      <c r="BO6655" s="174"/>
      <c r="BP6655" s="174"/>
      <c r="BQ6655" s="174"/>
      <c r="BR6655" s="174"/>
      <c r="BS6655" s="174"/>
      <c r="BT6655" s="174"/>
      <c r="BU6655" s="174"/>
      <c r="BV6655" s="174"/>
      <c r="BW6655" s="174"/>
      <c r="BX6655" s="174"/>
      <c r="BY6655" s="174"/>
      <c r="BZ6655" s="174"/>
      <c r="CA6655" s="174"/>
      <c r="CB6655" s="174"/>
      <c r="CC6655" s="174"/>
      <c r="CD6655" s="174"/>
      <c r="CE6655" s="174"/>
      <c r="CF6655" s="174"/>
      <c r="CG6655" s="174"/>
      <c r="CH6655" s="174"/>
      <c r="CI6655" s="174"/>
      <c r="CJ6655" s="174"/>
      <c r="CK6655" s="174"/>
      <c r="CL6655" s="174"/>
      <c r="CM6655" s="174"/>
      <c r="CN6655" s="174"/>
      <c r="CO6655" s="174"/>
      <c r="CP6655" s="174"/>
      <c r="CQ6655" s="174"/>
      <c r="CR6655" s="174"/>
      <c r="CS6655" s="174"/>
      <c r="CT6655" s="174"/>
      <c r="CU6655" s="174"/>
      <c r="CV6655" s="174"/>
      <c r="CW6655" s="174"/>
      <c r="CX6655" s="174"/>
      <c r="CY6655" s="174"/>
      <c r="CZ6655" s="174"/>
      <c r="DA6655" s="174"/>
      <c r="DB6655" s="174"/>
      <c r="DC6655" s="174"/>
      <c r="DD6655" s="174"/>
      <c r="DE6655" s="174"/>
      <c r="DF6655" s="174"/>
      <c r="DG6655" s="174"/>
      <c r="DH6655" s="174"/>
      <c r="DI6655" s="174"/>
      <c r="DJ6655" s="174"/>
      <c r="DK6655" s="174"/>
      <c r="DL6655" s="174"/>
      <c r="DM6655" s="174"/>
      <c r="DN6655" s="174"/>
      <c r="DO6655" s="174"/>
      <c r="DP6655" s="174"/>
      <c r="DQ6655" s="174"/>
      <c r="DR6655" s="174"/>
      <c r="DS6655" s="174"/>
      <c r="DT6655" s="174"/>
      <c r="DU6655" s="174"/>
      <c r="DV6655" s="174"/>
      <c r="DW6655" s="174"/>
      <c r="DX6655" s="174"/>
      <c r="DY6655" s="174"/>
      <c r="EB6655" s="174"/>
      <c r="EC6655" s="174"/>
      <c r="ED6655" s="174"/>
      <c r="EE6655" s="174"/>
      <c r="EF6655" s="174"/>
      <c r="EG6655" s="174"/>
      <c r="EH6655" s="174"/>
      <c r="EI6655" s="174"/>
      <c r="EJ6655" s="174"/>
      <c r="EK6655" s="174"/>
      <c r="EL6655" s="174"/>
      <c r="EM6655" s="174"/>
      <c r="EN6655" s="174"/>
      <c r="EO6655" s="174"/>
      <c r="EP6655" s="174"/>
      <c r="EQ6655" s="174"/>
      <c r="ER6655" s="174"/>
      <c r="ES6655" s="174"/>
      <c r="ET6655" s="174"/>
      <c r="EU6655" s="174"/>
      <c r="EV6655" s="174"/>
      <c r="EW6655" s="174"/>
      <c r="EX6655" s="174"/>
      <c r="EY6655" s="174"/>
      <c r="EZ6655" s="174"/>
      <c r="FA6655" s="174"/>
      <c r="FB6655" s="174"/>
      <c r="FC6655" s="174"/>
      <c r="FD6655" s="174"/>
      <c r="FE6655" s="174"/>
      <c r="FF6655" s="174"/>
      <c r="FG6655" s="174"/>
      <c r="FH6655" s="174"/>
      <c r="FI6655" s="174"/>
      <c r="FJ6655" s="174"/>
      <c r="FK6655" s="174"/>
      <c r="FL6655" s="174"/>
      <c r="FM6655" s="174"/>
      <c r="FN6655" s="174"/>
      <c r="FO6655" s="174"/>
      <c r="FP6655" s="174"/>
      <c r="FQ6655" s="174"/>
      <c r="FR6655" s="174"/>
      <c r="FS6655" s="174"/>
      <c r="FT6655" s="174"/>
      <c r="FU6655" s="174"/>
      <c r="FV6655" s="174"/>
      <c r="FW6655" s="174"/>
      <c r="FX6655" s="174"/>
      <c r="FY6655" s="174"/>
      <c r="FZ6655" s="174"/>
      <c r="GA6655" s="174"/>
      <c r="GB6655" s="174"/>
      <c r="GC6655" s="174"/>
      <c r="GD6655" s="174"/>
      <c r="GE6655" s="174"/>
      <c r="GF6655" s="174"/>
      <c r="GG6655" s="174"/>
      <c r="GH6655" s="174"/>
      <c r="GI6655" s="174"/>
      <c r="GJ6655" s="174"/>
      <c r="GK6655" s="174"/>
      <c r="GL6655" s="174"/>
      <c r="GM6655" s="174"/>
      <c r="GN6655" s="174"/>
      <c r="GO6655" s="174"/>
      <c r="GP6655" s="174"/>
      <c r="GQ6655" s="174"/>
      <c r="GR6655" s="174"/>
      <c r="GS6655" s="174"/>
      <c r="GT6655" s="174"/>
      <c r="GU6655" s="174"/>
      <c r="GV6655" s="174"/>
      <c r="GW6655" s="174"/>
      <c r="GX6655" s="174"/>
      <c r="GY6655" s="174"/>
      <c r="GZ6655" s="174"/>
      <c r="HA6655" s="174"/>
      <c r="HB6655" s="174"/>
      <c r="HC6655" s="174"/>
      <c r="HD6655" s="174"/>
      <c r="HE6655" s="174"/>
      <c r="HF6655" s="174"/>
      <c r="HG6655" s="174"/>
      <c r="HH6655" s="174"/>
      <c r="HI6655" s="174"/>
      <c r="HJ6655" s="174"/>
      <c r="HK6655" s="174"/>
      <c r="HL6655" s="174"/>
      <c r="HM6655" s="174"/>
      <c r="HN6655" s="174"/>
      <c r="HO6655" s="174"/>
      <c r="HP6655" s="174"/>
      <c r="HQ6655" s="174"/>
      <c r="HR6655" s="174"/>
      <c r="HS6655" s="174"/>
      <c r="HT6655" s="174"/>
      <c r="HU6655" s="174"/>
      <c r="HV6655" s="174"/>
      <c r="HW6655" s="174"/>
      <c r="HX6655" s="174"/>
      <c r="HY6655" s="174"/>
      <c r="HZ6655" s="174"/>
      <c r="IA6655" s="174"/>
      <c r="IB6655" s="174"/>
      <c r="IC6655" s="174"/>
      <c r="ID6655" s="174"/>
      <c r="IE6655" s="174"/>
      <c r="IF6655" s="174"/>
      <c r="IG6655" s="174"/>
      <c r="IH6655" s="174"/>
      <c r="II6655" s="174"/>
      <c r="IJ6655" s="174"/>
      <c r="IK6655" s="174"/>
      <c r="IL6655" s="174"/>
      <c r="IM6655" s="174"/>
      <c r="IN6655" s="174"/>
      <c r="IO6655" s="174"/>
      <c r="IP6655" s="174"/>
      <c r="IQ6655" s="174"/>
      <c r="IR6655" s="174"/>
      <c r="IS6655" s="174"/>
      <c r="IT6655" s="174"/>
      <c r="IU6655" s="174"/>
    </row>
    <row r="6656" spans="1:255" ht="18.399999999999999" customHeight="1" x14ac:dyDescent="0.3">
      <c r="A6656" s="182"/>
      <c r="B6656" s="160"/>
      <c r="C6656" s="64"/>
      <c r="D6656" s="161"/>
      <c r="F6656" s="174"/>
      <c r="BD6656" s="174"/>
      <c r="BE6656" s="174"/>
      <c r="BF6656" s="174"/>
      <c r="BG6656" s="174"/>
      <c r="BH6656" s="174"/>
      <c r="BI6656" s="174"/>
      <c r="BJ6656" s="174"/>
      <c r="BK6656" s="174"/>
      <c r="BL6656" s="174"/>
      <c r="BM6656" s="174"/>
      <c r="BN6656" s="174"/>
      <c r="BO6656" s="174"/>
      <c r="BP6656" s="174"/>
      <c r="BQ6656" s="174"/>
      <c r="BR6656" s="174"/>
      <c r="BS6656" s="174"/>
      <c r="BT6656" s="174"/>
      <c r="BU6656" s="174"/>
      <c r="BV6656" s="174"/>
      <c r="BW6656" s="174"/>
      <c r="BX6656" s="174"/>
      <c r="BY6656" s="174"/>
      <c r="BZ6656" s="174"/>
      <c r="CA6656" s="174"/>
      <c r="CB6656" s="174"/>
      <c r="CC6656" s="174"/>
      <c r="CD6656" s="174"/>
      <c r="CE6656" s="174"/>
      <c r="CF6656" s="174"/>
      <c r="CG6656" s="174"/>
      <c r="CH6656" s="174"/>
      <c r="CI6656" s="174"/>
      <c r="CJ6656" s="174"/>
      <c r="CK6656" s="174"/>
      <c r="CL6656" s="174"/>
      <c r="CM6656" s="174"/>
      <c r="CN6656" s="174"/>
      <c r="CO6656" s="174"/>
      <c r="CP6656" s="174"/>
      <c r="CQ6656" s="174"/>
      <c r="CR6656" s="174"/>
      <c r="CS6656" s="174"/>
      <c r="CT6656" s="174"/>
      <c r="CU6656" s="174"/>
      <c r="CV6656" s="174"/>
      <c r="CW6656" s="174"/>
      <c r="CX6656" s="174"/>
      <c r="CY6656" s="174"/>
      <c r="CZ6656" s="174"/>
      <c r="DA6656" s="174"/>
      <c r="DB6656" s="174"/>
      <c r="DC6656" s="174"/>
      <c r="DD6656" s="174"/>
      <c r="DE6656" s="174"/>
      <c r="DF6656" s="174"/>
      <c r="DG6656" s="174"/>
      <c r="DH6656" s="174"/>
      <c r="DI6656" s="174"/>
      <c r="DJ6656" s="174"/>
      <c r="DK6656" s="174"/>
      <c r="DL6656" s="174"/>
      <c r="DM6656" s="174"/>
      <c r="DN6656" s="174"/>
      <c r="DO6656" s="174"/>
      <c r="DP6656" s="174"/>
      <c r="DQ6656" s="174"/>
      <c r="DR6656" s="174"/>
      <c r="DS6656" s="174"/>
      <c r="DT6656" s="174"/>
      <c r="DU6656" s="174"/>
      <c r="DV6656" s="174"/>
      <c r="DW6656" s="174"/>
      <c r="DX6656" s="174"/>
      <c r="DY6656" s="174"/>
      <c r="EB6656" s="174"/>
      <c r="EC6656" s="174"/>
      <c r="ED6656" s="174"/>
      <c r="EE6656" s="174"/>
      <c r="EF6656" s="174"/>
      <c r="EG6656" s="174"/>
      <c r="EH6656" s="174"/>
      <c r="EI6656" s="174"/>
      <c r="EJ6656" s="174"/>
      <c r="EK6656" s="174"/>
      <c r="EL6656" s="174"/>
      <c r="EM6656" s="174"/>
      <c r="EN6656" s="174"/>
      <c r="EO6656" s="174"/>
      <c r="EP6656" s="174"/>
      <c r="EQ6656" s="174"/>
      <c r="ER6656" s="174"/>
      <c r="ES6656" s="174"/>
      <c r="ET6656" s="174"/>
      <c r="EU6656" s="174"/>
      <c r="EV6656" s="174"/>
      <c r="EW6656" s="174"/>
      <c r="EX6656" s="174"/>
      <c r="EY6656" s="174"/>
      <c r="EZ6656" s="174"/>
      <c r="FA6656" s="174"/>
      <c r="FB6656" s="174"/>
      <c r="FC6656" s="174"/>
      <c r="FD6656" s="174"/>
      <c r="FE6656" s="174"/>
      <c r="FF6656" s="174"/>
      <c r="FG6656" s="174"/>
      <c r="FH6656" s="174"/>
      <c r="FI6656" s="174"/>
      <c r="FJ6656" s="174"/>
      <c r="FK6656" s="174"/>
      <c r="FL6656" s="174"/>
      <c r="FM6656" s="174"/>
      <c r="FN6656" s="174"/>
      <c r="FO6656" s="174"/>
      <c r="FP6656" s="174"/>
      <c r="FQ6656" s="174"/>
      <c r="FR6656" s="174"/>
      <c r="FS6656" s="174"/>
      <c r="FT6656" s="174"/>
      <c r="FU6656" s="174"/>
      <c r="FV6656" s="174"/>
      <c r="FW6656" s="174"/>
      <c r="FX6656" s="174"/>
      <c r="FY6656" s="174"/>
      <c r="FZ6656" s="174"/>
      <c r="GA6656" s="174"/>
      <c r="GB6656" s="174"/>
      <c r="GC6656" s="174"/>
      <c r="GD6656" s="174"/>
      <c r="GE6656" s="174"/>
      <c r="GF6656" s="174"/>
      <c r="GG6656" s="174"/>
      <c r="GH6656" s="174"/>
      <c r="GI6656" s="174"/>
      <c r="GJ6656" s="174"/>
      <c r="GK6656" s="174"/>
      <c r="GL6656" s="174"/>
      <c r="GM6656" s="174"/>
      <c r="GN6656" s="174"/>
      <c r="GO6656" s="174"/>
      <c r="GP6656" s="174"/>
      <c r="GQ6656" s="174"/>
      <c r="GR6656" s="174"/>
      <c r="GS6656" s="174"/>
      <c r="GT6656" s="174"/>
      <c r="GU6656" s="174"/>
      <c r="GV6656" s="174"/>
      <c r="GW6656" s="174"/>
      <c r="GX6656" s="174"/>
      <c r="GY6656" s="174"/>
      <c r="GZ6656" s="174"/>
      <c r="HA6656" s="174"/>
      <c r="HB6656" s="174"/>
      <c r="HC6656" s="174"/>
      <c r="HD6656" s="174"/>
      <c r="HE6656" s="174"/>
      <c r="HF6656" s="174"/>
      <c r="HG6656" s="174"/>
      <c r="HH6656" s="174"/>
      <c r="HI6656" s="174"/>
      <c r="HJ6656" s="174"/>
      <c r="HK6656" s="174"/>
      <c r="HL6656" s="174"/>
      <c r="HM6656" s="174"/>
      <c r="HN6656" s="174"/>
      <c r="HO6656" s="174"/>
      <c r="HP6656" s="174"/>
      <c r="HQ6656" s="174"/>
      <c r="HR6656" s="174"/>
      <c r="HS6656" s="174"/>
      <c r="HT6656" s="174"/>
      <c r="HU6656" s="174"/>
      <c r="HV6656" s="174"/>
      <c r="HW6656" s="174"/>
      <c r="HX6656" s="174"/>
      <c r="HY6656" s="174"/>
      <c r="HZ6656" s="174"/>
      <c r="IA6656" s="174"/>
      <c r="IB6656" s="174"/>
      <c r="IC6656" s="174"/>
      <c r="ID6656" s="174"/>
      <c r="IE6656" s="174"/>
      <c r="IF6656" s="174"/>
      <c r="IG6656" s="174"/>
      <c r="IH6656" s="174"/>
      <c r="II6656" s="174"/>
      <c r="IJ6656" s="174"/>
      <c r="IK6656" s="174"/>
      <c r="IL6656" s="174"/>
      <c r="IM6656" s="174"/>
      <c r="IN6656" s="174"/>
      <c r="IO6656" s="174"/>
      <c r="IP6656" s="174"/>
      <c r="IQ6656" s="174"/>
      <c r="IR6656" s="174"/>
      <c r="IS6656" s="174"/>
      <c r="IT6656" s="174"/>
      <c r="IU6656" s="174"/>
    </row>
    <row r="6657" spans="1:255" ht="18.399999999999999" customHeight="1" x14ac:dyDescent="0.3">
      <c r="F6657" s="174"/>
      <c r="BD6657" s="174"/>
      <c r="BE6657" s="174"/>
      <c r="BF6657" s="174"/>
      <c r="BG6657" s="174"/>
      <c r="BH6657" s="174"/>
      <c r="BI6657" s="174"/>
      <c r="BJ6657" s="174"/>
      <c r="BK6657" s="174"/>
      <c r="BL6657" s="174"/>
      <c r="BM6657" s="174"/>
      <c r="BN6657" s="174"/>
      <c r="BO6657" s="174"/>
      <c r="BP6657" s="174"/>
      <c r="BQ6657" s="174"/>
      <c r="BR6657" s="174"/>
      <c r="BS6657" s="174"/>
      <c r="BT6657" s="174"/>
      <c r="BU6657" s="174"/>
      <c r="BV6657" s="174"/>
      <c r="BW6657" s="174"/>
      <c r="BX6657" s="174"/>
      <c r="BY6657" s="174"/>
      <c r="BZ6657" s="174"/>
      <c r="CA6657" s="174"/>
      <c r="CB6657" s="174"/>
      <c r="CC6657" s="174"/>
      <c r="CD6657" s="174"/>
      <c r="CE6657" s="174"/>
      <c r="CF6657" s="174"/>
      <c r="CG6657" s="174"/>
      <c r="CH6657" s="174"/>
      <c r="CI6657" s="174"/>
      <c r="CJ6657" s="174"/>
      <c r="CK6657" s="174"/>
      <c r="CL6657" s="174"/>
      <c r="CM6657" s="174"/>
      <c r="CN6657" s="174"/>
      <c r="CO6657" s="174"/>
      <c r="CP6657" s="174"/>
      <c r="CQ6657" s="174"/>
      <c r="CR6657" s="174"/>
      <c r="CS6657" s="174"/>
      <c r="CT6657" s="174"/>
      <c r="CU6657" s="174"/>
      <c r="CV6657" s="174"/>
      <c r="CW6657" s="174"/>
      <c r="CX6657" s="174"/>
      <c r="CY6657" s="174"/>
      <c r="CZ6657" s="174"/>
      <c r="DA6657" s="174"/>
      <c r="DB6657" s="174"/>
      <c r="DC6657" s="174"/>
      <c r="DD6657" s="174"/>
      <c r="DE6657" s="174"/>
      <c r="DF6657" s="174"/>
      <c r="DG6657" s="174"/>
      <c r="DH6657" s="174"/>
      <c r="DI6657" s="174"/>
      <c r="DJ6657" s="174"/>
      <c r="DK6657" s="174"/>
      <c r="DL6657" s="174"/>
      <c r="DM6657" s="174"/>
      <c r="DN6657" s="174"/>
      <c r="DO6657" s="174"/>
      <c r="DP6657" s="174"/>
      <c r="DQ6657" s="174"/>
      <c r="DR6657" s="174"/>
      <c r="DS6657" s="174"/>
      <c r="DT6657" s="174"/>
      <c r="DU6657" s="174"/>
      <c r="DV6657" s="174"/>
      <c r="DW6657" s="174"/>
      <c r="DX6657" s="174"/>
      <c r="DY6657" s="174"/>
      <c r="EB6657" s="174"/>
      <c r="EC6657" s="174"/>
      <c r="ED6657" s="174"/>
      <c r="EE6657" s="174"/>
      <c r="EF6657" s="174"/>
      <c r="EG6657" s="174"/>
      <c r="EH6657" s="174"/>
      <c r="EI6657" s="174"/>
      <c r="EJ6657" s="174"/>
      <c r="EK6657" s="174"/>
      <c r="EL6657" s="174"/>
      <c r="EM6657" s="174"/>
      <c r="EN6657" s="174"/>
      <c r="EO6657" s="174"/>
      <c r="EP6657" s="174"/>
      <c r="EQ6657" s="174"/>
      <c r="ER6657" s="174"/>
      <c r="ES6657" s="174"/>
      <c r="ET6657" s="174"/>
      <c r="EU6657" s="174"/>
      <c r="EV6657" s="174"/>
      <c r="EW6657" s="174"/>
      <c r="EX6657" s="174"/>
      <c r="EY6657" s="174"/>
      <c r="EZ6657" s="174"/>
      <c r="FA6657" s="174"/>
      <c r="FB6657" s="174"/>
      <c r="FC6657" s="174"/>
      <c r="FD6657" s="174"/>
      <c r="FE6657" s="174"/>
      <c r="FF6657" s="174"/>
      <c r="FG6657" s="174"/>
      <c r="FH6657" s="174"/>
      <c r="FI6657" s="174"/>
      <c r="FJ6657" s="174"/>
      <c r="FK6657" s="174"/>
      <c r="FL6657" s="174"/>
      <c r="FM6657" s="174"/>
      <c r="FN6657" s="174"/>
      <c r="FO6657" s="174"/>
      <c r="FP6657" s="174"/>
      <c r="FQ6657" s="174"/>
      <c r="FR6657" s="174"/>
      <c r="FS6657" s="174"/>
      <c r="FT6657" s="174"/>
      <c r="FU6657" s="174"/>
      <c r="FV6657" s="174"/>
      <c r="FW6657" s="174"/>
      <c r="FX6657" s="174"/>
      <c r="FY6657" s="174"/>
      <c r="FZ6657" s="174"/>
      <c r="GA6657" s="174"/>
      <c r="GB6657" s="174"/>
      <c r="GC6657" s="174"/>
      <c r="GD6657" s="174"/>
      <c r="GE6657" s="174"/>
      <c r="GF6657" s="174"/>
      <c r="GG6657" s="174"/>
      <c r="GH6657" s="174"/>
      <c r="GI6657" s="174"/>
      <c r="GJ6657" s="174"/>
      <c r="GK6657" s="174"/>
      <c r="GL6657" s="174"/>
      <c r="GM6657" s="174"/>
      <c r="GN6657" s="174"/>
      <c r="GO6657" s="174"/>
      <c r="GP6657" s="174"/>
      <c r="GQ6657" s="174"/>
      <c r="GR6657" s="174"/>
      <c r="GS6657" s="174"/>
      <c r="GT6657" s="174"/>
      <c r="GU6657" s="174"/>
      <c r="GV6657" s="174"/>
      <c r="GW6657" s="174"/>
      <c r="GX6657" s="174"/>
      <c r="GY6657" s="174"/>
      <c r="GZ6657" s="174"/>
      <c r="HA6657" s="174"/>
      <c r="HB6657" s="174"/>
      <c r="HC6657" s="174"/>
      <c r="HD6657" s="174"/>
      <c r="HE6657" s="174"/>
      <c r="HF6657" s="174"/>
      <c r="HG6657" s="174"/>
      <c r="HH6657" s="174"/>
      <c r="HI6657" s="174"/>
      <c r="HJ6657" s="174"/>
      <c r="HK6657" s="174"/>
      <c r="HL6657" s="174"/>
      <c r="HM6657" s="174"/>
      <c r="HN6657" s="174"/>
      <c r="HO6657" s="174"/>
      <c r="HP6657" s="174"/>
      <c r="HQ6657" s="174"/>
      <c r="HR6657" s="174"/>
      <c r="HS6657" s="174"/>
      <c r="HT6657" s="174"/>
      <c r="HU6657" s="174"/>
      <c r="HV6657" s="174"/>
      <c r="HW6657" s="174"/>
      <c r="HX6657" s="174"/>
      <c r="HY6657" s="174"/>
      <c r="HZ6657" s="174"/>
      <c r="IA6657" s="174"/>
      <c r="IB6657" s="174"/>
      <c r="IC6657" s="174"/>
      <c r="ID6657" s="174"/>
      <c r="IE6657" s="174"/>
      <c r="IF6657" s="174"/>
      <c r="IG6657" s="174"/>
      <c r="IH6657" s="174"/>
      <c r="II6657" s="174"/>
      <c r="IJ6657" s="174"/>
      <c r="IK6657" s="174"/>
      <c r="IL6657" s="174"/>
      <c r="IM6657" s="174"/>
      <c r="IN6657" s="174"/>
      <c r="IO6657" s="174"/>
      <c r="IP6657" s="174"/>
      <c r="IQ6657" s="174"/>
      <c r="IR6657" s="174"/>
      <c r="IS6657" s="174"/>
      <c r="IT6657" s="174"/>
      <c r="IU6657" s="174"/>
    </row>
    <row r="6658" spans="1:255" ht="18.399999999999999" customHeight="1" x14ac:dyDescent="0.3">
      <c r="A6658" s="182"/>
      <c r="B6658" s="160"/>
      <c r="C6658" s="64"/>
      <c r="D6658" s="161"/>
      <c r="F6658" s="174"/>
      <c r="BD6658" s="174"/>
      <c r="BE6658" s="174"/>
      <c r="BF6658" s="174"/>
      <c r="BG6658" s="174"/>
      <c r="BH6658" s="174"/>
      <c r="BI6658" s="174"/>
      <c r="BJ6658" s="174"/>
      <c r="BK6658" s="174"/>
      <c r="BL6658" s="174"/>
      <c r="BM6658" s="174"/>
      <c r="BN6658" s="174"/>
      <c r="BO6658" s="174"/>
      <c r="BP6658" s="174"/>
      <c r="BQ6658" s="174"/>
      <c r="BR6658" s="174"/>
      <c r="BS6658" s="174"/>
      <c r="BT6658" s="174"/>
      <c r="BU6658" s="174"/>
      <c r="BV6658" s="174"/>
      <c r="BW6658" s="174"/>
      <c r="BX6658" s="174"/>
      <c r="BY6658" s="174"/>
      <c r="BZ6658" s="174"/>
      <c r="CA6658" s="174"/>
      <c r="CB6658" s="174"/>
      <c r="CC6658" s="174"/>
      <c r="CD6658" s="174"/>
      <c r="CE6658" s="174"/>
      <c r="CF6658" s="174"/>
      <c r="CG6658" s="174"/>
      <c r="CH6658" s="174"/>
      <c r="CI6658" s="174"/>
      <c r="CJ6658" s="174"/>
      <c r="CK6658" s="174"/>
      <c r="CL6658" s="174"/>
      <c r="CM6658" s="174"/>
      <c r="CN6658" s="174"/>
      <c r="CO6658" s="174"/>
      <c r="CP6658" s="174"/>
      <c r="CQ6658" s="174"/>
      <c r="CR6658" s="174"/>
      <c r="CS6658" s="174"/>
      <c r="CT6658" s="174"/>
      <c r="CU6658" s="174"/>
      <c r="CV6658" s="174"/>
      <c r="CW6658" s="174"/>
      <c r="CX6658" s="174"/>
      <c r="CY6658" s="174"/>
      <c r="CZ6658" s="174"/>
      <c r="DA6658" s="174"/>
      <c r="DB6658" s="174"/>
      <c r="DC6658" s="174"/>
      <c r="DD6658" s="174"/>
      <c r="DE6658" s="174"/>
      <c r="DF6658" s="174"/>
      <c r="DG6658" s="174"/>
      <c r="DH6658" s="174"/>
      <c r="DI6658" s="174"/>
      <c r="DJ6658" s="174"/>
      <c r="DK6658" s="174"/>
      <c r="DL6658" s="174"/>
      <c r="DM6658" s="174"/>
      <c r="DN6658" s="174"/>
      <c r="DO6658" s="174"/>
      <c r="DP6658" s="174"/>
      <c r="DQ6658" s="174"/>
      <c r="DR6658" s="174"/>
      <c r="DS6658" s="174"/>
      <c r="DT6658" s="174"/>
      <c r="DU6658" s="174"/>
      <c r="DV6658" s="174"/>
      <c r="DW6658" s="174"/>
      <c r="DX6658" s="174"/>
      <c r="DY6658" s="174"/>
      <c r="EB6658" s="174"/>
      <c r="EC6658" s="174"/>
      <c r="ED6658" s="174"/>
      <c r="EE6658" s="174"/>
      <c r="EF6658" s="174"/>
      <c r="EG6658" s="174"/>
      <c r="EH6658" s="174"/>
      <c r="EI6658" s="174"/>
      <c r="EJ6658" s="174"/>
      <c r="EK6658" s="174"/>
      <c r="EL6658" s="174"/>
      <c r="EM6658" s="174"/>
      <c r="EN6658" s="174"/>
      <c r="EO6658" s="174"/>
      <c r="EP6658" s="174"/>
      <c r="EQ6658" s="174"/>
      <c r="ER6658" s="174"/>
      <c r="ES6658" s="174"/>
      <c r="ET6658" s="174"/>
      <c r="EU6658" s="174"/>
      <c r="EV6658" s="174"/>
      <c r="EW6658" s="174"/>
      <c r="EX6658" s="174"/>
      <c r="EY6658" s="174"/>
      <c r="EZ6658" s="174"/>
      <c r="FA6658" s="174"/>
      <c r="FB6658" s="174"/>
      <c r="FC6658" s="174"/>
      <c r="FD6658" s="174"/>
      <c r="FE6658" s="174"/>
      <c r="FF6658" s="174"/>
      <c r="FG6658" s="174"/>
      <c r="FH6658" s="174"/>
      <c r="FI6658" s="174"/>
      <c r="FJ6658" s="174"/>
      <c r="FK6658" s="174"/>
      <c r="FL6658" s="174"/>
      <c r="FM6658" s="174"/>
      <c r="FN6658" s="174"/>
      <c r="FO6658" s="174"/>
      <c r="FP6658" s="174"/>
      <c r="FQ6658" s="174"/>
      <c r="FR6658" s="174"/>
      <c r="FS6658" s="174"/>
      <c r="FT6658" s="174"/>
      <c r="FU6658" s="174"/>
      <c r="FV6658" s="174"/>
      <c r="FW6658" s="174"/>
      <c r="FX6658" s="174"/>
      <c r="FY6658" s="174"/>
      <c r="FZ6658" s="174"/>
      <c r="GA6658" s="174"/>
      <c r="GB6658" s="174"/>
      <c r="GC6658" s="174"/>
      <c r="GD6658" s="174"/>
      <c r="GE6658" s="174"/>
      <c r="GF6658" s="174"/>
      <c r="GG6658" s="174"/>
      <c r="GH6658" s="174"/>
      <c r="GI6658" s="174"/>
      <c r="GJ6658" s="174"/>
      <c r="GK6658" s="174"/>
      <c r="GL6658" s="174"/>
      <c r="GM6658" s="174"/>
      <c r="GN6658" s="174"/>
      <c r="GO6658" s="174"/>
      <c r="GP6658" s="174"/>
      <c r="GQ6658" s="174"/>
      <c r="GR6658" s="174"/>
      <c r="GS6658" s="174"/>
      <c r="GT6658" s="174"/>
      <c r="GU6658" s="174"/>
      <c r="GV6658" s="174"/>
      <c r="GW6658" s="174"/>
      <c r="GX6658" s="174"/>
      <c r="GY6658" s="174"/>
      <c r="GZ6658" s="174"/>
      <c r="HA6658" s="174"/>
      <c r="HB6658" s="174"/>
      <c r="HC6658" s="174"/>
      <c r="HD6658" s="174"/>
      <c r="HE6658" s="174"/>
      <c r="HF6658" s="174"/>
      <c r="HG6658" s="174"/>
      <c r="HH6658" s="174"/>
      <c r="HI6658" s="174"/>
      <c r="HJ6658" s="174"/>
      <c r="HK6658" s="174"/>
      <c r="HL6658" s="174"/>
      <c r="HM6658" s="174"/>
      <c r="HN6658" s="174"/>
      <c r="HO6658" s="174"/>
      <c r="HP6658" s="174"/>
      <c r="HQ6658" s="174"/>
      <c r="HR6658" s="174"/>
      <c r="HS6658" s="174"/>
      <c r="HT6658" s="174"/>
      <c r="HU6658" s="174"/>
      <c r="HV6658" s="174"/>
      <c r="HW6658" s="174"/>
      <c r="HX6658" s="174"/>
      <c r="HY6658" s="174"/>
      <c r="HZ6658" s="174"/>
      <c r="IA6658" s="174"/>
      <c r="IB6658" s="174"/>
      <c r="IC6658" s="174"/>
      <c r="ID6658" s="174"/>
      <c r="IE6658" s="174"/>
      <c r="IF6658" s="174"/>
      <c r="IG6658" s="174"/>
      <c r="IH6658" s="174"/>
      <c r="II6658" s="174"/>
      <c r="IJ6658" s="174"/>
      <c r="IK6658" s="174"/>
      <c r="IL6658" s="174"/>
      <c r="IM6658" s="174"/>
      <c r="IN6658" s="174"/>
      <c r="IO6658" s="174"/>
      <c r="IP6658" s="174"/>
      <c r="IQ6658" s="174"/>
      <c r="IR6658" s="174"/>
      <c r="IS6658" s="174"/>
      <c r="IT6658" s="174"/>
      <c r="IU6658" s="174"/>
    </row>
    <row r="6659" spans="1:255" ht="18.399999999999999" customHeight="1" x14ac:dyDescent="0.3">
      <c r="A6659" s="182"/>
      <c r="B6659" s="160"/>
      <c r="C6659" s="64"/>
      <c r="D6659" s="161"/>
      <c r="F6659" s="174"/>
      <c r="H6659" s="174"/>
      <c r="BD6659" s="174"/>
      <c r="BE6659" s="174"/>
      <c r="BF6659" s="174"/>
      <c r="BG6659" s="174"/>
      <c r="BH6659" s="174"/>
      <c r="BI6659" s="174"/>
      <c r="BJ6659" s="174"/>
      <c r="BK6659" s="174"/>
      <c r="BL6659" s="174"/>
      <c r="BM6659" s="174"/>
      <c r="BN6659" s="174"/>
      <c r="BO6659" s="174"/>
      <c r="BP6659" s="174"/>
      <c r="BQ6659" s="174"/>
      <c r="BR6659" s="174"/>
      <c r="BS6659" s="174"/>
      <c r="BT6659" s="174"/>
      <c r="BU6659" s="174"/>
      <c r="BV6659" s="174"/>
      <c r="BW6659" s="174"/>
      <c r="BX6659" s="174"/>
      <c r="BY6659" s="174"/>
      <c r="BZ6659" s="174"/>
      <c r="CA6659" s="174"/>
      <c r="CB6659" s="174"/>
      <c r="CC6659" s="174"/>
      <c r="CD6659" s="174"/>
      <c r="CE6659" s="174"/>
      <c r="CF6659" s="174"/>
      <c r="CG6659" s="174"/>
      <c r="CH6659" s="174"/>
      <c r="CI6659" s="174"/>
      <c r="CJ6659" s="174"/>
      <c r="CK6659" s="174"/>
      <c r="CL6659" s="174"/>
      <c r="CM6659" s="174"/>
      <c r="CN6659" s="174"/>
      <c r="CO6659" s="174"/>
      <c r="CP6659" s="174"/>
      <c r="CQ6659" s="174"/>
      <c r="CR6659" s="174"/>
      <c r="CS6659" s="174"/>
      <c r="CT6659" s="174"/>
      <c r="CU6659" s="174"/>
      <c r="CV6659" s="174"/>
      <c r="CW6659" s="174"/>
      <c r="CX6659" s="174"/>
      <c r="CY6659" s="174"/>
      <c r="CZ6659" s="174"/>
      <c r="DA6659" s="174"/>
      <c r="DB6659" s="174"/>
      <c r="DC6659" s="174"/>
      <c r="DD6659" s="174"/>
      <c r="DE6659" s="174"/>
      <c r="DF6659" s="174"/>
      <c r="DG6659" s="174"/>
      <c r="DH6659" s="174"/>
      <c r="DI6659" s="174"/>
      <c r="DJ6659" s="174"/>
      <c r="DK6659" s="174"/>
      <c r="DL6659" s="174"/>
      <c r="DM6659" s="174"/>
      <c r="DN6659" s="174"/>
      <c r="DO6659" s="174"/>
      <c r="DP6659" s="174"/>
      <c r="DQ6659" s="174"/>
      <c r="DR6659" s="174"/>
      <c r="DS6659" s="174"/>
      <c r="DT6659" s="174"/>
      <c r="DU6659" s="174"/>
      <c r="DV6659" s="174"/>
      <c r="DW6659" s="174"/>
      <c r="DX6659" s="174"/>
      <c r="DY6659" s="174"/>
      <c r="EB6659" s="174"/>
      <c r="EC6659" s="174"/>
      <c r="ED6659" s="174"/>
      <c r="EE6659" s="174"/>
      <c r="EF6659" s="174"/>
      <c r="EG6659" s="174"/>
      <c r="EH6659" s="174"/>
      <c r="EI6659" s="174"/>
      <c r="EJ6659" s="174"/>
      <c r="EK6659" s="174"/>
      <c r="EL6659" s="174"/>
      <c r="EM6659" s="174"/>
      <c r="EN6659" s="174"/>
      <c r="EO6659" s="174"/>
      <c r="EP6659" s="174"/>
      <c r="EQ6659" s="174"/>
      <c r="ER6659" s="174"/>
      <c r="ES6659" s="174"/>
      <c r="ET6659" s="174"/>
      <c r="EU6659" s="174"/>
      <c r="EV6659" s="174"/>
      <c r="EW6659" s="174"/>
      <c r="EX6659" s="174"/>
      <c r="EY6659" s="174"/>
      <c r="EZ6659" s="174"/>
      <c r="FA6659" s="174"/>
      <c r="FB6659" s="174"/>
      <c r="FC6659" s="174"/>
      <c r="FD6659" s="174"/>
      <c r="FE6659" s="174"/>
      <c r="FF6659" s="174"/>
      <c r="FG6659" s="174"/>
      <c r="FH6659" s="174"/>
      <c r="FI6659" s="174"/>
      <c r="FJ6659" s="174"/>
      <c r="FK6659" s="174"/>
      <c r="FL6659" s="174"/>
      <c r="FM6659" s="174"/>
      <c r="FN6659" s="174"/>
      <c r="FO6659" s="174"/>
      <c r="FP6659" s="174"/>
      <c r="FQ6659" s="174"/>
      <c r="FR6659" s="174"/>
      <c r="FS6659" s="174"/>
      <c r="FT6659" s="174"/>
      <c r="FU6659" s="174"/>
      <c r="FV6659" s="174"/>
      <c r="FW6659" s="174"/>
      <c r="FX6659" s="174"/>
      <c r="FY6659" s="174"/>
      <c r="FZ6659" s="174"/>
      <c r="GA6659" s="174"/>
      <c r="GB6659" s="174"/>
      <c r="GC6659" s="174"/>
      <c r="GD6659" s="174"/>
      <c r="GE6659" s="174"/>
      <c r="GF6659" s="174"/>
      <c r="GG6659" s="174"/>
      <c r="GH6659" s="174"/>
      <c r="GI6659" s="174"/>
      <c r="GJ6659" s="174"/>
      <c r="GK6659" s="174"/>
      <c r="GL6659" s="174"/>
      <c r="GM6659" s="174"/>
      <c r="GN6659" s="174"/>
      <c r="GO6659" s="174"/>
      <c r="GP6659" s="174"/>
      <c r="GQ6659" s="174"/>
      <c r="GR6659" s="174"/>
      <c r="GS6659" s="174"/>
      <c r="GT6659" s="174"/>
      <c r="GU6659" s="174"/>
      <c r="GV6659" s="174"/>
      <c r="GW6659" s="174"/>
      <c r="GX6659" s="174"/>
      <c r="GY6659" s="174"/>
      <c r="GZ6659" s="174"/>
      <c r="HA6659" s="174"/>
      <c r="HB6659" s="174"/>
      <c r="HC6659" s="174"/>
      <c r="HD6659" s="174"/>
      <c r="HE6659" s="174"/>
      <c r="HF6659" s="174"/>
      <c r="HG6659" s="174"/>
      <c r="HH6659" s="174"/>
      <c r="HI6659" s="174"/>
      <c r="HJ6659" s="174"/>
      <c r="HK6659" s="174"/>
      <c r="HL6659" s="174"/>
      <c r="HM6659" s="174"/>
      <c r="HN6659" s="174"/>
      <c r="HO6659" s="174"/>
      <c r="HP6659" s="174"/>
      <c r="HQ6659" s="174"/>
      <c r="HR6659" s="174"/>
      <c r="HS6659" s="174"/>
      <c r="HT6659" s="174"/>
      <c r="HU6659" s="174"/>
      <c r="HV6659" s="174"/>
      <c r="HW6659" s="174"/>
      <c r="HX6659" s="174"/>
      <c r="HY6659" s="174"/>
      <c r="HZ6659" s="174"/>
      <c r="IA6659" s="174"/>
      <c r="IB6659" s="174"/>
      <c r="IC6659" s="174"/>
      <c r="ID6659" s="174"/>
      <c r="IE6659" s="174"/>
      <c r="IF6659" s="174"/>
      <c r="IG6659" s="174"/>
      <c r="IH6659" s="174"/>
      <c r="II6659" s="174"/>
      <c r="IJ6659" s="174"/>
      <c r="IK6659" s="174"/>
      <c r="IL6659" s="174"/>
      <c r="IM6659" s="174"/>
      <c r="IN6659" s="174"/>
      <c r="IO6659" s="174"/>
      <c r="IP6659" s="174"/>
      <c r="IQ6659" s="174"/>
      <c r="IR6659" s="174"/>
      <c r="IS6659" s="174"/>
      <c r="IT6659" s="174"/>
      <c r="IU6659" s="174"/>
    </row>
    <row r="6660" spans="1:255" ht="18.399999999999999" customHeight="1" x14ac:dyDescent="0.3">
      <c r="A6660" s="182"/>
      <c r="B6660" s="160"/>
      <c r="C6660" s="64"/>
      <c r="D6660" s="161"/>
      <c r="F6660" s="174"/>
      <c r="BD6660" s="174"/>
      <c r="BE6660" s="174"/>
      <c r="BF6660" s="174"/>
      <c r="BG6660" s="174"/>
      <c r="BH6660" s="174"/>
      <c r="BI6660" s="174"/>
      <c r="BJ6660" s="174"/>
      <c r="BK6660" s="174"/>
      <c r="BL6660" s="174"/>
      <c r="BM6660" s="174"/>
      <c r="BN6660" s="174"/>
      <c r="BO6660" s="174"/>
      <c r="BP6660" s="174"/>
      <c r="BQ6660" s="174"/>
      <c r="BR6660" s="174"/>
      <c r="BS6660" s="174"/>
      <c r="BT6660" s="174"/>
      <c r="BU6660" s="174"/>
      <c r="BV6660" s="174"/>
      <c r="BW6660" s="174"/>
      <c r="BX6660" s="174"/>
      <c r="BY6660" s="174"/>
      <c r="BZ6660" s="174"/>
      <c r="CA6660" s="174"/>
      <c r="CB6660" s="174"/>
      <c r="CC6660" s="174"/>
      <c r="CD6660" s="174"/>
      <c r="CE6660" s="174"/>
      <c r="CF6660" s="174"/>
      <c r="CG6660" s="174"/>
      <c r="CH6660" s="174"/>
      <c r="CI6660" s="174"/>
      <c r="CJ6660" s="174"/>
      <c r="CK6660" s="174"/>
      <c r="CL6660" s="174"/>
      <c r="CM6660" s="174"/>
      <c r="CN6660" s="174"/>
      <c r="CO6660" s="174"/>
      <c r="CP6660" s="174"/>
      <c r="CQ6660" s="174"/>
      <c r="CR6660" s="174"/>
      <c r="CS6660" s="174"/>
      <c r="CT6660" s="174"/>
      <c r="CU6660" s="174"/>
      <c r="CV6660" s="174"/>
      <c r="CW6660" s="174"/>
      <c r="CX6660" s="174"/>
      <c r="CY6660" s="174"/>
      <c r="CZ6660" s="174"/>
      <c r="DA6660" s="174"/>
      <c r="DB6660" s="174"/>
      <c r="DC6660" s="174"/>
      <c r="DD6660" s="174"/>
      <c r="DE6660" s="174"/>
      <c r="DF6660" s="174"/>
      <c r="DG6660" s="174"/>
      <c r="DH6660" s="174"/>
      <c r="DI6660" s="174"/>
      <c r="DJ6660" s="174"/>
      <c r="DK6660" s="174"/>
      <c r="DL6660" s="174"/>
      <c r="DM6660" s="174"/>
      <c r="DN6660" s="174"/>
      <c r="DO6660" s="174"/>
      <c r="DP6660" s="174"/>
      <c r="DQ6660" s="174"/>
      <c r="DR6660" s="174"/>
      <c r="DS6660" s="174"/>
      <c r="DT6660" s="174"/>
      <c r="DU6660" s="174"/>
      <c r="DV6660" s="174"/>
      <c r="DW6660" s="174"/>
      <c r="DX6660" s="174"/>
      <c r="DY6660" s="174"/>
      <c r="EB6660" s="174"/>
      <c r="EC6660" s="174"/>
      <c r="ED6660" s="174"/>
      <c r="EE6660" s="174"/>
      <c r="EF6660" s="174"/>
      <c r="EG6660" s="174"/>
      <c r="EH6660" s="174"/>
      <c r="EI6660" s="174"/>
      <c r="EJ6660" s="174"/>
      <c r="EK6660" s="174"/>
      <c r="EL6660" s="174"/>
      <c r="EM6660" s="174"/>
      <c r="EN6660" s="174"/>
      <c r="EO6660" s="174"/>
      <c r="EP6660" s="174"/>
      <c r="EQ6660" s="174"/>
      <c r="ER6660" s="174"/>
      <c r="ES6660" s="174"/>
      <c r="ET6660" s="174"/>
      <c r="EU6660" s="174"/>
      <c r="EV6660" s="174"/>
      <c r="EW6660" s="174"/>
      <c r="EX6660" s="174"/>
      <c r="EY6660" s="174"/>
      <c r="EZ6660" s="174"/>
      <c r="FA6660" s="174"/>
      <c r="FB6660" s="174"/>
      <c r="FC6660" s="174"/>
      <c r="FD6660" s="174"/>
      <c r="FE6660" s="174"/>
      <c r="FF6660" s="174"/>
      <c r="FG6660" s="174"/>
      <c r="FH6660" s="174"/>
      <c r="FI6660" s="174"/>
      <c r="FJ6660" s="174"/>
      <c r="FK6660" s="174"/>
      <c r="FL6660" s="174"/>
      <c r="FM6660" s="174"/>
      <c r="FN6660" s="174"/>
      <c r="FO6660" s="174"/>
      <c r="FP6660" s="174"/>
      <c r="FQ6660" s="174"/>
      <c r="FR6660" s="174"/>
      <c r="FS6660" s="174"/>
      <c r="FT6660" s="174"/>
      <c r="FU6660" s="174"/>
      <c r="FV6660" s="174"/>
      <c r="FW6660" s="174"/>
      <c r="FX6660" s="174"/>
      <c r="FY6660" s="174"/>
      <c r="FZ6660" s="174"/>
      <c r="GA6660" s="174"/>
      <c r="GB6660" s="174"/>
      <c r="GC6660" s="174"/>
      <c r="GD6660" s="174"/>
      <c r="GE6660" s="174"/>
      <c r="GF6660" s="174"/>
      <c r="GG6660" s="174"/>
      <c r="GH6660" s="174"/>
      <c r="GI6660" s="174"/>
      <c r="GJ6660" s="174"/>
      <c r="GK6660" s="174"/>
      <c r="GL6660" s="174"/>
      <c r="GM6660" s="174"/>
      <c r="GN6660" s="174"/>
      <c r="GO6660" s="174"/>
      <c r="GP6660" s="174"/>
      <c r="GQ6660" s="174"/>
      <c r="GR6660" s="174"/>
      <c r="GS6660" s="174"/>
      <c r="GT6660" s="174"/>
      <c r="GU6660" s="174"/>
      <c r="GV6660" s="174"/>
      <c r="GW6660" s="174"/>
      <c r="GX6660" s="174"/>
      <c r="GY6660" s="174"/>
      <c r="GZ6660" s="174"/>
      <c r="HA6660" s="174"/>
      <c r="HB6660" s="174"/>
      <c r="HC6660" s="174"/>
      <c r="HD6660" s="174"/>
      <c r="HE6660" s="174"/>
      <c r="HF6660" s="174"/>
      <c r="HG6660" s="174"/>
      <c r="HH6660" s="174"/>
      <c r="HI6660" s="174"/>
      <c r="HJ6660" s="174"/>
      <c r="HK6660" s="174"/>
      <c r="HL6660" s="174"/>
      <c r="HM6660" s="174"/>
      <c r="HN6660" s="174"/>
      <c r="HO6660" s="174"/>
      <c r="HP6660" s="174"/>
      <c r="HQ6660" s="174"/>
      <c r="HR6660" s="174"/>
      <c r="HS6660" s="174"/>
      <c r="HT6660" s="174"/>
      <c r="HU6660" s="174"/>
      <c r="HV6660" s="174"/>
      <c r="HW6660" s="174"/>
      <c r="HX6660" s="174"/>
      <c r="HY6660" s="174"/>
      <c r="HZ6660" s="174"/>
      <c r="IA6660" s="174"/>
      <c r="IB6660" s="174"/>
      <c r="IC6660" s="174"/>
      <c r="ID6660" s="174"/>
      <c r="IE6660" s="174"/>
      <c r="IF6660" s="174"/>
      <c r="IG6660" s="174"/>
      <c r="IH6660" s="174"/>
      <c r="II6660" s="174"/>
      <c r="IJ6660" s="174"/>
      <c r="IK6660" s="174"/>
      <c r="IL6660" s="174"/>
      <c r="IM6660" s="174"/>
      <c r="IN6660" s="174"/>
      <c r="IO6660" s="174"/>
      <c r="IP6660" s="174"/>
      <c r="IQ6660" s="174"/>
      <c r="IR6660" s="174"/>
      <c r="IS6660" s="174"/>
      <c r="IT6660" s="174"/>
      <c r="IU6660" s="174"/>
    </row>
    <row r="6661" spans="1:255" ht="18.399999999999999" customHeight="1" x14ac:dyDescent="0.3">
      <c r="A6661" s="182"/>
      <c r="B6661" s="160"/>
      <c r="C6661" s="64"/>
      <c r="D6661" s="161"/>
      <c r="F6661" s="174"/>
      <c r="BD6661" s="174"/>
      <c r="BE6661" s="174"/>
      <c r="BF6661" s="174"/>
      <c r="BG6661" s="174"/>
      <c r="BH6661" s="174"/>
      <c r="BI6661" s="174"/>
      <c r="BJ6661" s="174"/>
      <c r="BK6661" s="174"/>
      <c r="BL6661" s="174"/>
      <c r="BM6661" s="174"/>
      <c r="BN6661" s="174"/>
      <c r="BO6661" s="174"/>
      <c r="BP6661" s="174"/>
      <c r="BQ6661" s="174"/>
      <c r="BR6661" s="174"/>
      <c r="BS6661" s="174"/>
      <c r="BT6661" s="174"/>
      <c r="BU6661" s="174"/>
      <c r="BV6661" s="174"/>
      <c r="BW6661" s="174"/>
      <c r="BX6661" s="174"/>
      <c r="BY6661" s="174"/>
      <c r="BZ6661" s="174"/>
      <c r="CA6661" s="174"/>
      <c r="CB6661" s="174"/>
      <c r="CC6661" s="174"/>
      <c r="CD6661" s="174"/>
      <c r="CE6661" s="174"/>
      <c r="CF6661" s="174"/>
      <c r="CG6661" s="174"/>
      <c r="CH6661" s="174"/>
      <c r="CI6661" s="174"/>
      <c r="CJ6661" s="174"/>
      <c r="CK6661" s="174"/>
      <c r="CL6661" s="174"/>
      <c r="CM6661" s="174"/>
      <c r="CN6661" s="174"/>
      <c r="CO6661" s="174"/>
      <c r="CP6661" s="174"/>
      <c r="CQ6661" s="174"/>
      <c r="CR6661" s="174"/>
      <c r="CS6661" s="174"/>
      <c r="CT6661" s="174"/>
      <c r="CU6661" s="174"/>
      <c r="CV6661" s="174"/>
      <c r="CW6661" s="174"/>
      <c r="CX6661" s="174"/>
      <c r="CY6661" s="174"/>
      <c r="CZ6661" s="174"/>
      <c r="DA6661" s="174"/>
      <c r="DB6661" s="174"/>
      <c r="DC6661" s="174"/>
      <c r="DD6661" s="174"/>
      <c r="DE6661" s="174"/>
      <c r="DF6661" s="174"/>
      <c r="DG6661" s="174"/>
      <c r="DH6661" s="174"/>
      <c r="DI6661" s="174"/>
      <c r="DJ6661" s="174"/>
      <c r="DK6661" s="174"/>
      <c r="DL6661" s="174"/>
      <c r="DM6661" s="174"/>
      <c r="DN6661" s="174"/>
      <c r="DO6661" s="174"/>
      <c r="DP6661" s="174"/>
      <c r="DQ6661" s="174"/>
      <c r="DR6661" s="174"/>
      <c r="DS6661" s="174"/>
      <c r="DT6661" s="174"/>
      <c r="DU6661" s="174"/>
      <c r="DV6661" s="174"/>
      <c r="DW6661" s="174"/>
      <c r="DX6661" s="174"/>
      <c r="DY6661" s="174"/>
      <c r="EB6661" s="174"/>
      <c r="EC6661" s="174"/>
      <c r="ED6661" s="174"/>
      <c r="EE6661" s="174"/>
      <c r="EF6661" s="174"/>
      <c r="EG6661" s="174"/>
      <c r="EH6661" s="174"/>
      <c r="EI6661" s="174"/>
      <c r="EJ6661" s="174"/>
      <c r="EK6661" s="174"/>
      <c r="EL6661" s="174"/>
      <c r="EM6661" s="174"/>
      <c r="EN6661" s="174"/>
      <c r="EO6661" s="174"/>
      <c r="EP6661" s="174"/>
      <c r="EQ6661" s="174"/>
      <c r="ER6661" s="174"/>
      <c r="ES6661" s="174"/>
      <c r="ET6661" s="174"/>
      <c r="EU6661" s="174"/>
      <c r="EV6661" s="174"/>
      <c r="EW6661" s="174"/>
      <c r="EX6661" s="174"/>
      <c r="EY6661" s="174"/>
      <c r="EZ6661" s="174"/>
      <c r="FA6661" s="174"/>
      <c r="FB6661" s="174"/>
      <c r="FC6661" s="174"/>
      <c r="FD6661" s="174"/>
      <c r="FE6661" s="174"/>
      <c r="FF6661" s="174"/>
      <c r="FG6661" s="174"/>
      <c r="FH6661" s="174"/>
      <c r="FI6661" s="174"/>
      <c r="FJ6661" s="174"/>
      <c r="FK6661" s="174"/>
      <c r="FL6661" s="174"/>
      <c r="FM6661" s="174"/>
      <c r="FN6661" s="174"/>
      <c r="FO6661" s="174"/>
      <c r="FP6661" s="174"/>
      <c r="FQ6661" s="174"/>
      <c r="FR6661" s="174"/>
      <c r="FS6661" s="174"/>
      <c r="FT6661" s="174"/>
      <c r="FU6661" s="174"/>
      <c r="FV6661" s="174"/>
      <c r="FW6661" s="174"/>
      <c r="FX6661" s="174"/>
      <c r="FY6661" s="174"/>
      <c r="FZ6661" s="174"/>
      <c r="GA6661" s="174"/>
      <c r="GB6661" s="174"/>
      <c r="GC6661" s="174"/>
      <c r="GD6661" s="174"/>
      <c r="GE6661" s="174"/>
      <c r="GF6661" s="174"/>
      <c r="GG6661" s="174"/>
      <c r="GH6661" s="174"/>
      <c r="GI6661" s="174"/>
      <c r="GJ6661" s="174"/>
      <c r="GK6661" s="174"/>
      <c r="GL6661" s="174"/>
      <c r="GM6661" s="174"/>
      <c r="GN6661" s="174"/>
      <c r="GO6661" s="174"/>
      <c r="GP6661" s="174"/>
      <c r="GQ6661" s="174"/>
      <c r="GR6661" s="174"/>
      <c r="GS6661" s="174"/>
      <c r="GT6661" s="174"/>
      <c r="GU6661" s="174"/>
      <c r="GV6661" s="174"/>
      <c r="GW6661" s="174"/>
      <c r="GX6661" s="174"/>
      <c r="GY6661" s="174"/>
      <c r="GZ6661" s="174"/>
      <c r="HA6661" s="174"/>
      <c r="HB6661" s="174"/>
      <c r="HC6661" s="174"/>
      <c r="HD6661" s="174"/>
      <c r="HE6661" s="174"/>
      <c r="HF6661" s="174"/>
      <c r="HG6661" s="174"/>
      <c r="HH6661" s="174"/>
      <c r="HI6661" s="174"/>
      <c r="HJ6661" s="174"/>
      <c r="HK6661" s="174"/>
      <c r="HL6661" s="174"/>
      <c r="HM6661" s="174"/>
      <c r="HN6661" s="174"/>
      <c r="HO6661" s="174"/>
      <c r="HP6661" s="174"/>
      <c r="HQ6661" s="174"/>
      <c r="HR6661" s="174"/>
      <c r="HS6661" s="174"/>
      <c r="HT6661" s="174"/>
      <c r="HU6661" s="174"/>
      <c r="HV6661" s="174"/>
      <c r="HW6661" s="174"/>
      <c r="HX6661" s="174"/>
      <c r="HY6661" s="174"/>
      <c r="HZ6661" s="174"/>
      <c r="IA6661" s="174"/>
      <c r="IB6661" s="174"/>
      <c r="IC6661" s="174"/>
      <c r="ID6661" s="174"/>
      <c r="IE6661" s="174"/>
      <c r="IF6661" s="174"/>
      <c r="IG6661" s="174"/>
      <c r="IH6661" s="174"/>
      <c r="II6661" s="174"/>
      <c r="IJ6661" s="174"/>
      <c r="IK6661" s="174"/>
      <c r="IL6661" s="174"/>
      <c r="IM6661" s="174"/>
      <c r="IN6661" s="174"/>
      <c r="IO6661" s="174"/>
      <c r="IP6661" s="174"/>
      <c r="IQ6661" s="174"/>
      <c r="IR6661" s="174"/>
      <c r="IS6661" s="174"/>
      <c r="IT6661" s="174"/>
      <c r="IU6661" s="174"/>
    </row>
    <row r="6662" spans="1:255" ht="18.399999999999999" customHeight="1" x14ac:dyDescent="0.3">
      <c r="A6662" s="182"/>
      <c r="B6662" s="160"/>
      <c r="C6662" s="64"/>
      <c r="D6662" s="161"/>
      <c r="F6662" s="174"/>
      <c r="BD6662" s="174"/>
      <c r="BE6662" s="174"/>
      <c r="BF6662" s="174"/>
      <c r="BG6662" s="174"/>
      <c r="BH6662" s="174"/>
      <c r="BI6662" s="174"/>
      <c r="BJ6662" s="174"/>
      <c r="BK6662" s="174"/>
      <c r="BL6662" s="174"/>
      <c r="BM6662" s="174"/>
      <c r="BN6662" s="174"/>
      <c r="BO6662" s="174"/>
      <c r="BP6662" s="174"/>
      <c r="BQ6662" s="174"/>
      <c r="BR6662" s="174"/>
      <c r="BS6662" s="174"/>
      <c r="BT6662" s="174"/>
      <c r="BU6662" s="174"/>
      <c r="BV6662" s="174"/>
      <c r="BW6662" s="174"/>
      <c r="BX6662" s="174"/>
      <c r="BY6662" s="174"/>
      <c r="BZ6662" s="174"/>
      <c r="CA6662" s="174"/>
      <c r="CB6662" s="174"/>
      <c r="CC6662" s="174"/>
      <c r="CD6662" s="174"/>
      <c r="CE6662" s="174"/>
      <c r="CF6662" s="174"/>
      <c r="CG6662" s="174"/>
      <c r="CH6662" s="174"/>
      <c r="CI6662" s="174"/>
      <c r="CJ6662" s="174"/>
      <c r="CK6662" s="174"/>
      <c r="CL6662" s="174"/>
      <c r="CM6662" s="174"/>
      <c r="CN6662" s="174"/>
      <c r="CO6662" s="174"/>
      <c r="CP6662" s="174"/>
      <c r="CQ6662" s="174"/>
      <c r="CR6662" s="174"/>
      <c r="CS6662" s="174"/>
      <c r="CT6662" s="174"/>
      <c r="CU6662" s="174"/>
      <c r="CV6662" s="174"/>
      <c r="CW6662" s="174"/>
      <c r="CX6662" s="174"/>
      <c r="CY6662" s="174"/>
      <c r="CZ6662" s="174"/>
      <c r="DA6662" s="174"/>
      <c r="DB6662" s="174"/>
      <c r="DC6662" s="174"/>
      <c r="DD6662" s="174"/>
      <c r="DE6662" s="174"/>
      <c r="DF6662" s="174"/>
      <c r="DG6662" s="174"/>
      <c r="DH6662" s="174"/>
      <c r="DI6662" s="174"/>
      <c r="DJ6662" s="174"/>
      <c r="DK6662" s="174"/>
      <c r="DL6662" s="174"/>
      <c r="DM6662" s="174"/>
      <c r="DN6662" s="174"/>
      <c r="DO6662" s="174"/>
      <c r="DP6662" s="174"/>
      <c r="DQ6662" s="174"/>
      <c r="DR6662" s="174"/>
      <c r="DS6662" s="174"/>
      <c r="DT6662" s="174"/>
      <c r="DU6662" s="174"/>
      <c r="DV6662" s="174"/>
      <c r="DW6662" s="174"/>
      <c r="DX6662" s="174"/>
      <c r="DY6662" s="174"/>
      <c r="EB6662" s="174"/>
      <c r="EC6662" s="174"/>
      <c r="ED6662" s="174"/>
      <c r="EE6662" s="174"/>
      <c r="EF6662" s="174"/>
      <c r="EG6662" s="174"/>
      <c r="EH6662" s="174"/>
      <c r="EI6662" s="174"/>
      <c r="EJ6662" s="174"/>
      <c r="EK6662" s="174"/>
      <c r="EL6662" s="174"/>
      <c r="EM6662" s="174"/>
      <c r="EN6662" s="174"/>
      <c r="EO6662" s="174"/>
      <c r="EP6662" s="174"/>
      <c r="EQ6662" s="174"/>
      <c r="ER6662" s="174"/>
      <c r="ES6662" s="174"/>
      <c r="ET6662" s="174"/>
      <c r="EU6662" s="174"/>
      <c r="EV6662" s="174"/>
      <c r="EW6662" s="174"/>
      <c r="EX6662" s="174"/>
      <c r="EY6662" s="174"/>
      <c r="EZ6662" s="174"/>
      <c r="FA6662" s="174"/>
      <c r="FB6662" s="174"/>
      <c r="FC6662" s="174"/>
      <c r="FD6662" s="174"/>
      <c r="FE6662" s="174"/>
      <c r="FF6662" s="174"/>
      <c r="FG6662" s="174"/>
      <c r="FH6662" s="174"/>
      <c r="FI6662" s="174"/>
      <c r="FJ6662" s="174"/>
      <c r="FK6662" s="174"/>
      <c r="FL6662" s="174"/>
      <c r="FM6662" s="174"/>
      <c r="FN6662" s="174"/>
      <c r="FO6662" s="174"/>
      <c r="FP6662" s="174"/>
      <c r="FQ6662" s="174"/>
      <c r="FR6662" s="174"/>
      <c r="FS6662" s="174"/>
      <c r="FT6662" s="174"/>
      <c r="FU6662" s="174"/>
      <c r="FV6662" s="174"/>
      <c r="FW6662" s="174"/>
      <c r="FX6662" s="174"/>
      <c r="FY6662" s="174"/>
      <c r="FZ6662" s="174"/>
      <c r="GA6662" s="174"/>
      <c r="GB6662" s="174"/>
      <c r="GC6662" s="174"/>
      <c r="GD6662" s="174"/>
      <c r="GE6662" s="174"/>
      <c r="GF6662" s="174"/>
      <c r="GG6662" s="174"/>
      <c r="GH6662" s="174"/>
      <c r="GI6662" s="174"/>
      <c r="GJ6662" s="174"/>
      <c r="GK6662" s="174"/>
      <c r="GL6662" s="174"/>
      <c r="GM6662" s="174"/>
      <c r="GN6662" s="174"/>
      <c r="GO6662" s="174"/>
      <c r="GP6662" s="174"/>
      <c r="GQ6662" s="174"/>
      <c r="GR6662" s="174"/>
      <c r="GS6662" s="174"/>
      <c r="GT6662" s="174"/>
      <c r="GU6662" s="174"/>
      <c r="GV6662" s="174"/>
      <c r="GW6662" s="174"/>
      <c r="GX6662" s="174"/>
      <c r="GY6662" s="174"/>
      <c r="GZ6662" s="174"/>
      <c r="HA6662" s="174"/>
      <c r="HB6662" s="174"/>
      <c r="HC6662" s="174"/>
      <c r="HD6662" s="174"/>
      <c r="HE6662" s="174"/>
      <c r="HF6662" s="174"/>
      <c r="HG6662" s="174"/>
      <c r="HH6662" s="174"/>
      <c r="HI6662" s="174"/>
      <c r="HJ6662" s="174"/>
      <c r="HK6662" s="174"/>
      <c r="HL6662" s="174"/>
      <c r="HM6662" s="174"/>
      <c r="HN6662" s="174"/>
      <c r="HO6662" s="174"/>
      <c r="HP6662" s="174"/>
      <c r="HQ6662" s="174"/>
      <c r="HR6662" s="174"/>
      <c r="HS6662" s="174"/>
      <c r="HT6662" s="174"/>
      <c r="HU6662" s="174"/>
      <c r="HV6662" s="174"/>
      <c r="HW6662" s="174"/>
      <c r="HX6662" s="174"/>
      <c r="HY6662" s="174"/>
      <c r="HZ6662" s="174"/>
      <c r="IA6662" s="174"/>
      <c r="IB6662" s="174"/>
      <c r="IC6662" s="174"/>
      <c r="ID6662" s="174"/>
      <c r="IE6662" s="174"/>
      <c r="IF6662" s="174"/>
      <c r="IG6662" s="174"/>
      <c r="IH6662" s="174"/>
      <c r="II6662" s="174"/>
      <c r="IJ6662" s="174"/>
      <c r="IK6662" s="174"/>
      <c r="IL6662" s="174"/>
      <c r="IM6662" s="174"/>
      <c r="IN6662" s="174"/>
      <c r="IO6662" s="174"/>
      <c r="IP6662" s="174"/>
      <c r="IQ6662" s="174"/>
      <c r="IR6662" s="174"/>
      <c r="IS6662" s="174"/>
      <c r="IT6662" s="174"/>
      <c r="IU6662" s="174"/>
    </row>
    <row r="6663" spans="1:255" ht="18.399999999999999" customHeight="1" x14ac:dyDescent="0.3">
      <c r="A6663" s="182"/>
      <c r="B6663" s="160"/>
      <c r="C6663" s="64"/>
      <c r="D6663" s="161"/>
      <c r="F6663" s="174"/>
      <c r="BD6663" s="174"/>
      <c r="BE6663" s="174"/>
      <c r="BF6663" s="174"/>
      <c r="BG6663" s="174"/>
      <c r="BH6663" s="174"/>
      <c r="BI6663" s="174"/>
      <c r="BJ6663" s="174"/>
      <c r="BK6663" s="174"/>
      <c r="BL6663" s="174"/>
      <c r="BM6663" s="174"/>
      <c r="BN6663" s="174"/>
      <c r="BO6663" s="174"/>
      <c r="BP6663" s="174"/>
      <c r="BQ6663" s="174"/>
      <c r="BR6663" s="174"/>
      <c r="BS6663" s="174"/>
      <c r="BT6663" s="174"/>
      <c r="BU6663" s="174"/>
      <c r="BV6663" s="174"/>
      <c r="BW6663" s="174"/>
      <c r="BX6663" s="174"/>
      <c r="BY6663" s="174"/>
      <c r="BZ6663" s="174"/>
      <c r="CA6663" s="174"/>
      <c r="CB6663" s="174"/>
      <c r="CC6663" s="174"/>
      <c r="CD6663" s="174"/>
      <c r="CE6663" s="174"/>
      <c r="CF6663" s="174"/>
      <c r="CG6663" s="174"/>
      <c r="CH6663" s="174"/>
      <c r="CI6663" s="174"/>
      <c r="CJ6663" s="174"/>
      <c r="CK6663" s="174"/>
      <c r="CL6663" s="174"/>
      <c r="CM6663" s="174"/>
      <c r="CN6663" s="174"/>
      <c r="CO6663" s="174"/>
      <c r="CP6663" s="174"/>
      <c r="CQ6663" s="174"/>
      <c r="CR6663" s="174"/>
      <c r="CS6663" s="174"/>
      <c r="CT6663" s="174"/>
      <c r="CU6663" s="174"/>
      <c r="CV6663" s="174"/>
      <c r="CW6663" s="174"/>
      <c r="CX6663" s="174"/>
      <c r="CY6663" s="174"/>
      <c r="CZ6663" s="174"/>
      <c r="DA6663" s="174"/>
      <c r="DB6663" s="174"/>
      <c r="DC6663" s="174"/>
      <c r="DD6663" s="174"/>
      <c r="DE6663" s="174"/>
      <c r="DF6663" s="174"/>
      <c r="DG6663" s="174"/>
      <c r="DH6663" s="174"/>
      <c r="DI6663" s="174"/>
      <c r="DJ6663" s="174"/>
      <c r="DK6663" s="174"/>
      <c r="DL6663" s="174"/>
      <c r="DM6663" s="174"/>
      <c r="DN6663" s="174"/>
      <c r="DO6663" s="174"/>
      <c r="DP6663" s="174"/>
      <c r="DQ6663" s="174"/>
      <c r="DR6663" s="174"/>
      <c r="DS6663" s="174"/>
      <c r="DT6663" s="174"/>
      <c r="DU6663" s="174"/>
      <c r="DV6663" s="174"/>
      <c r="DW6663" s="174"/>
      <c r="DX6663" s="174"/>
      <c r="DY6663" s="174"/>
      <c r="EB6663" s="174"/>
      <c r="EC6663" s="174"/>
      <c r="ED6663" s="174"/>
      <c r="EE6663" s="174"/>
      <c r="EF6663" s="174"/>
      <c r="EG6663" s="174"/>
      <c r="EH6663" s="174"/>
      <c r="EI6663" s="174"/>
      <c r="EJ6663" s="174"/>
      <c r="EK6663" s="174"/>
      <c r="EL6663" s="174"/>
      <c r="EM6663" s="174"/>
      <c r="EN6663" s="174"/>
      <c r="EO6663" s="174"/>
      <c r="EP6663" s="174"/>
      <c r="EQ6663" s="174"/>
      <c r="ER6663" s="174"/>
      <c r="ES6663" s="174"/>
      <c r="ET6663" s="174"/>
      <c r="EU6663" s="174"/>
      <c r="EV6663" s="174"/>
      <c r="EW6663" s="174"/>
      <c r="EX6663" s="174"/>
      <c r="EY6663" s="174"/>
      <c r="EZ6663" s="174"/>
      <c r="FA6663" s="174"/>
      <c r="FB6663" s="174"/>
      <c r="FC6663" s="174"/>
      <c r="FD6663" s="174"/>
      <c r="FE6663" s="174"/>
      <c r="FF6663" s="174"/>
      <c r="FG6663" s="174"/>
      <c r="FH6663" s="174"/>
      <c r="FI6663" s="174"/>
      <c r="FJ6663" s="174"/>
      <c r="FK6663" s="174"/>
      <c r="FL6663" s="174"/>
      <c r="FM6663" s="174"/>
      <c r="FN6663" s="174"/>
      <c r="FO6663" s="174"/>
      <c r="FP6663" s="174"/>
      <c r="FQ6663" s="174"/>
      <c r="FR6663" s="174"/>
      <c r="FS6663" s="174"/>
      <c r="FT6663" s="174"/>
      <c r="FU6663" s="174"/>
      <c r="FV6663" s="174"/>
      <c r="FW6663" s="174"/>
      <c r="FX6663" s="174"/>
      <c r="FY6663" s="174"/>
      <c r="FZ6663" s="174"/>
      <c r="GA6663" s="174"/>
      <c r="GB6663" s="174"/>
      <c r="GC6663" s="174"/>
      <c r="GD6663" s="174"/>
      <c r="GE6663" s="174"/>
      <c r="GF6663" s="174"/>
      <c r="GG6663" s="174"/>
      <c r="GH6663" s="174"/>
      <c r="GI6663" s="174"/>
      <c r="GJ6663" s="174"/>
      <c r="GK6663" s="174"/>
      <c r="GL6663" s="174"/>
      <c r="GM6663" s="174"/>
      <c r="GN6663" s="174"/>
      <c r="GO6663" s="174"/>
      <c r="GP6663" s="174"/>
      <c r="GQ6663" s="174"/>
      <c r="GR6663" s="174"/>
      <c r="GS6663" s="174"/>
      <c r="GT6663" s="174"/>
      <c r="GU6663" s="174"/>
      <c r="GV6663" s="174"/>
      <c r="GW6663" s="174"/>
      <c r="GX6663" s="174"/>
      <c r="GY6663" s="174"/>
      <c r="GZ6663" s="174"/>
      <c r="HA6663" s="174"/>
      <c r="HB6663" s="174"/>
      <c r="HC6663" s="174"/>
      <c r="HD6663" s="174"/>
      <c r="HE6663" s="174"/>
      <c r="HF6663" s="174"/>
      <c r="HG6663" s="174"/>
      <c r="HH6663" s="174"/>
      <c r="HI6663" s="174"/>
      <c r="HJ6663" s="174"/>
      <c r="HK6663" s="174"/>
      <c r="HL6663" s="174"/>
      <c r="HM6663" s="174"/>
      <c r="HN6663" s="174"/>
      <c r="HO6663" s="174"/>
      <c r="HP6663" s="174"/>
      <c r="HQ6663" s="174"/>
      <c r="HR6663" s="174"/>
      <c r="HS6663" s="174"/>
      <c r="HT6663" s="174"/>
      <c r="HU6663" s="174"/>
      <c r="HV6663" s="174"/>
      <c r="HW6663" s="174"/>
      <c r="HX6663" s="174"/>
      <c r="HY6663" s="174"/>
      <c r="HZ6663" s="174"/>
      <c r="IA6663" s="174"/>
      <c r="IB6663" s="174"/>
      <c r="IC6663" s="174"/>
      <c r="ID6663" s="174"/>
      <c r="IE6663" s="174"/>
      <c r="IF6663" s="174"/>
      <c r="IG6663" s="174"/>
      <c r="IH6663" s="174"/>
      <c r="II6663" s="174"/>
      <c r="IJ6663" s="174"/>
      <c r="IK6663" s="174"/>
      <c r="IL6663" s="174"/>
      <c r="IM6663" s="174"/>
      <c r="IN6663" s="174"/>
      <c r="IO6663" s="174"/>
      <c r="IP6663" s="174"/>
      <c r="IQ6663" s="174"/>
      <c r="IR6663" s="174"/>
      <c r="IS6663" s="174"/>
      <c r="IT6663" s="174"/>
      <c r="IU6663" s="174"/>
    </row>
    <row r="6664" spans="1:255" ht="18.399999999999999" customHeight="1" x14ac:dyDescent="0.3">
      <c r="A6664" s="182"/>
      <c r="B6664" s="160"/>
      <c r="C6664" s="64"/>
      <c r="D6664" s="161"/>
      <c r="F6664" s="174"/>
      <c r="BD6664" s="174"/>
      <c r="BE6664" s="174"/>
      <c r="BF6664" s="174"/>
      <c r="BG6664" s="174"/>
      <c r="BH6664" s="174"/>
      <c r="BI6664" s="174"/>
      <c r="BJ6664" s="174"/>
      <c r="BK6664" s="174"/>
      <c r="BL6664" s="174"/>
      <c r="BM6664" s="174"/>
      <c r="BN6664" s="174"/>
      <c r="BO6664" s="174"/>
      <c r="BP6664" s="174"/>
      <c r="BQ6664" s="174"/>
      <c r="BR6664" s="174"/>
      <c r="BS6664" s="174"/>
      <c r="BT6664" s="174"/>
      <c r="BU6664" s="174"/>
      <c r="BV6664" s="174"/>
      <c r="BW6664" s="174"/>
      <c r="BX6664" s="174"/>
      <c r="BY6664" s="174"/>
      <c r="BZ6664" s="174"/>
      <c r="CA6664" s="174"/>
      <c r="CB6664" s="174"/>
      <c r="CC6664" s="174"/>
      <c r="CD6664" s="174"/>
      <c r="CE6664" s="174"/>
      <c r="CF6664" s="174"/>
      <c r="CG6664" s="174"/>
      <c r="CH6664" s="174"/>
      <c r="CI6664" s="174"/>
      <c r="CJ6664" s="174"/>
      <c r="CK6664" s="174"/>
      <c r="CL6664" s="174"/>
      <c r="CM6664" s="174"/>
      <c r="CN6664" s="174"/>
      <c r="CO6664" s="174"/>
      <c r="CP6664" s="174"/>
      <c r="CQ6664" s="174"/>
      <c r="CR6664" s="174"/>
      <c r="CS6664" s="174"/>
      <c r="CT6664" s="174"/>
      <c r="CU6664" s="174"/>
      <c r="CV6664" s="174"/>
      <c r="CW6664" s="174"/>
      <c r="CX6664" s="174"/>
      <c r="CY6664" s="174"/>
      <c r="CZ6664" s="174"/>
      <c r="DA6664" s="174"/>
      <c r="DB6664" s="174"/>
      <c r="DC6664" s="174"/>
      <c r="DD6664" s="174"/>
      <c r="DE6664" s="174"/>
      <c r="DF6664" s="174"/>
      <c r="DG6664" s="174"/>
      <c r="DH6664" s="174"/>
      <c r="DI6664" s="174"/>
      <c r="DJ6664" s="174"/>
      <c r="DK6664" s="174"/>
      <c r="DL6664" s="174"/>
      <c r="DM6664" s="174"/>
      <c r="DN6664" s="174"/>
      <c r="DO6664" s="174"/>
      <c r="DP6664" s="174"/>
      <c r="DQ6664" s="174"/>
      <c r="DR6664" s="174"/>
      <c r="DS6664" s="174"/>
      <c r="DT6664" s="174"/>
      <c r="DU6664" s="174"/>
      <c r="DV6664" s="174"/>
      <c r="DW6664" s="174"/>
      <c r="DX6664" s="174"/>
      <c r="DY6664" s="174"/>
      <c r="EB6664" s="174"/>
      <c r="EC6664" s="174"/>
      <c r="ED6664" s="174"/>
      <c r="EE6664" s="174"/>
      <c r="EF6664" s="174"/>
      <c r="EG6664" s="174"/>
      <c r="EH6664" s="174"/>
      <c r="EI6664" s="174"/>
      <c r="EJ6664" s="174"/>
      <c r="EK6664" s="174"/>
      <c r="EL6664" s="174"/>
      <c r="EM6664" s="174"/>
      <c r="EN6664" s="174"/>
      <c r="EO6664" s="174"/>
      <c r="EP6664" s="174"/>
      <c r="EQ6664" s="174"/>
      <c r="ER6664" s="174"/>
      <c r="ES6664" s="174"/>
      <c r="ET6664" s="174"/>
      <c r="EU6664" s="174"/>
      <c r="EV6664" s="174"/>
      <c r="EW6664" s="174"/>
      <c r="EX6664" s="174"/>
      <c r="EY6664" s="174"/>
      <c r="EZ6664" s="174"/>
      <c r="FA6664" s="174"/>
      <c r="FB6664" s="174"/>
      <c r="FC6664" s="174"/>
      <c r="FD6664" s="174"/>
      <c r="FE6664" s="174"/>
      <c r="FF6664" s="174"/>
      <c r="FG6664" s="174"/>
      <c r="FH6664" s="174"/>
      <c r="FI6664" s="174"/>
      <c r="FJ6664" s="174"/>
      <c r="FK6664" s="174"/>
      <c r="FL6664" s="174"/>
      <c r="FM6664" s="174"/>
      <c r="FN6664" s="174"/>
      <c r="FO6664" s="174"/>
      <c r="FP6664" s="174"/>
      <c r="FQ6664" s="174"/>
      <c r="FR6664" s="174"/>
      <c r="FS6664" s="174"/>
      <c r="FT6664" s="174"/>
      <c r="FU6664" s="174"/>
      <c r="FV6664" s="174"/>
      <c r="FW6664" s="174"/>
      <c r="FX6664" s="174"/>
      <c r="FY6664" s="174"/>
      <c r="FZ6664" s="174"/>
      <c r="GA6664" s="174"/>
      <c r="GB6664" s="174"/>
      <c r="GC6664" s="174"/>
      <c r="GD6664" s="174"/>
      <c r="GE6664" s="174"/>
      <c r="GF6664" s="174"/>
      <c r="GG6664" s="174"/>
      <c r="GH6664" s="174"/>
      <c r="GI6664" s="174"/>
      <c r="GJ6664" s="174"/>
      <c r="GK6664" s="174"/>
      <c r="GL6664" s="174"/>
      <c r="GM6664" s="174"/>
      <c r="GN6664" s="174"/>
      <c r="GO6664" s="174"/>
      <c r="GP6664" s="174"/>
      <c r="GQ6664" s="174"/>
      <c r="GR6664" s="174"/>
      <c r="GS6664" s="174"/>
      <c r="GT6664" s="174"/>
      <c r="GU6664" s="174"/>
      <c r="GV6664" s="174"/>
      <c r="GW6664" s="174"/>
      <c r="GX6664" s="174"/>
      <c r="GY6664" s="174"/>
      <c r="GZ6664" s="174"/>
      <c r="HA6664" s="174"/>
      <c r="HB6664" s="174"/>
      <c r="HC6664" s="174"/>
      <c r="HD6664" s="174"/>
      <c r="HE6664" s="174"/>
      <c r="HF6664" s="174"/>
      <c r="HG6664" s="174"/>
      <c r="HH6664" s="174"/>
      <c r="HI6664" s="174"/>
      <c r="HJ6664" s="174"/>
      <c r="HK6664" s="174"/>
      <c r="HL6664" s="174"/>
      <c r="HM6664" s="174"/>
      <c r="HN6664" s="174"/>
      <c r="HO6664" s="174"/>
      <c r="HP6664" s="174"/>
      <c r="HQ6664" s="174"/>
      <c r="HR6664" s="174"/>
      <c r="HS6664" s="174"/>
      <c r="HT6664" s="174"/>
      <c r="HU6664" s="174"/>
      <c r="HV6664" s="174"/>
      <c r="HW6664" s="174"/>
      <c r="HX6664" s="174"/>
      <c r="HY6664" s="174"/>
      <c r="HZ6664" s="174"/>
      <c r="IA6664" s="174"/>
      <c r="IB6664" s="174"/>
      <c r="IC6664" s="174"/>
      <c r="ID6664" s="174"/>
      <c r="IE6664" s="174"/>
      <c r="IF6664" s="174"/>
      <c r="IG6664" s="174"/>
      <c r="IH6664" s="174"/>
      <c r="II6664" s="174"/>
      <c r="IJ6664" s="174"/>
      <c r="IK6664" s="174"/>
      <c r="IL6664" s="174"/>
      <c r="IM6664" s="174"/>
      <c r="IN6664" s="174"/>
      <c r="IO6664" s="174"/>
      <c r="IP6664" s="174"/>
      <c r="IQ6664" s="174"/>
      <c r="IR6664" s="174"/>
      <c r="IS6664" s="174"/>
      <c r="IT6664" s="174"/>
      <c r="IU6664" s="174"/>
    </row>
    <row r="6665" spans="1:255" ht="18.399999999999999" customHeight="1" x14ac:dyDescent="0.3">
      <c r="A6665" s="182"/>
      <c r="B6665" s="160"/>
      <c r="C6665" s="64"/>
      <c r="D6665" s="161"/>
      <c r="F6665" s="174"/>
    </row>
    <row r="6666" spans="1:255" ht="18.399999999999999" customHeight="1" x14ac:dyDescent="0.3">
      <c r="A6666" s="182"/>
      <c r="D6666" s="164"/>
      <c r="F6666" s="174"/>
    </row>
    <row r="6667" spans="1:255" ht="18.399999999999999" customHeight="1" x14ac:dyDescent="0.3">
      <c r="A6667" s="182"/>
      <c r="F6667" s="174"/>
    </row>
    <row r="6668" spans="1:255" ht="18.399999999999999" customHeight="1" x14ac:dyDescent="0.3">
      <c r="A6668" s="182"/>
      <c r="B6668" s="160"/>
      <c r="C6668" s="64"/>
      <c r="D6668" s="161"/>
      <c r="F6668" s="174"/>
      <c r="H6668" s="174"/>
      <c r="P6668" s="174"/>
    </row>
    <row r="6669" spans="1:255" ht="18.399999999999999" customHeight="1" x14ac:dyDescent="0.3">
      <c r="A6669" s="182"/>
      <c r="B6669" s="160"/>
      <c r="C6669" s="64"/>
      <c r="D6669" s="161"/>
      <c r="F6669" s="183"/>
      <c r="H6669" s="183"/>
    </row>
    <row r="6670" spans="1:255" ht="18.399999999999999" customHeight="1" x14ac:dyDescent="0.3">
      <c r="A6670" s="182"/>
      <c r="B6670" s="160"/>
      <c r="C6670" s="64"/>
      <c r="D6670" s="161"/>
      <c r="F6670" s="174"/>
      <c r="H6670" s="174"/>
      <c r="J6670" s="174"/>
      <c r="L6670" s="174"/>
      <c r="N6670" s="174"/>
      <c r="P6670" s="174"/>
      <c r="R6670" s="174"/>
      <c r="T6670" s="174"/>
    </row>
    <row r="6671" spans="1:255" ht="18.399999999999999" customHeight="1" x14ac:dyDescent="0.3">
      <c r="A6671" s="182"/>
      <c r="B6671" s="160"/>
      <c r="C6671" s="64"/>
      <c r="D6671" s="161"/>
    </row>
    <row r="6672" spans="1:255" ht="18.399999999999999" customHeight="1" x14ac:dyDescent="0.3">
      <c r="F6672" s="174"/>
      <c r="H6672" s="174"/>
      <c r="J6672" s="174"/>
      <c r="L6672" s="174"/>
      <c r="N6672" s="174"/>
      <c r="P6672" s="174"/>
    </row>
    <row r="6673" spans="1:54" ht="18.399999999999999" customHeight="1" x14ac:dyDescent="0.3">
      <c r="F6673" s="174"/>
      <c r="H6673" s="174"/>
      <c r="J6673" s="174"/>
      <c r="L6673" s="174"/>
      <c r="N6673" s="174"/>
      <c r="P6673" s="174"/>
    </row>
    <row r="6674" spans="1:54" ht="18.399999999999999" customHeight="1" x14ac:dyDescent="0.3">
      <c r="F6674" s="174"/>
    </row>
    <row r="6675" spans="1:54" ht="18.399999999999999" customHeight="1" x14ac:dyDescent="0.3">
      <c r="F6675" s="174"/>
    </row>
    <row r="6676" spans="1:54" ht="18.399999999999999" customHeight="1" x14ac:dyDescent="0.3">
      <c r="F6676" s="174"/>
    </row>
    <row r="6677" spans="1:54" ht="18.399999999999999" customHeight="1" x14ac:dyDescent="0.3">
      <c r="F6677" s="174"/>
    </row>
    <row r="6679" spans="1:54" ht="18.399999999999999" customHeight="1" x14ac:dyDescent="0.3">
      <c r="A6679" s="182"/>
      <c r="B6679" s="160"/>
      <c r="C6679" s="64"/>
      <c r="D6679" s="161"/>
      <c r="F6679" s="174"/>
      <c r="H6679" s="164"/>
      <c r="J6679" s="164"/>
      <c r="L6679" s="164"/>
      <c r="N6679" s="164"/>
      <c r="P6679" s="164"/>
      <c r="R6679" s="164"/>
      <c r="T6679" s="164"/>
      <c r="V6679" s="164"/>
      <c r="X6679" s="164"/>
      <c r="Z6679" s="164"/>
      <c r="AB6679" s="164"/>
      <c r="AD6679" s="164"/>
      <c r="AF6679" s="164"/>
      <c r="AH6679" s="164"/>
      <c r="AJ6679" s="164"/>
      <c r="AL6679" s="164"/>
      <c r="AN6679" s="164"/>
      <c r="AP6679" s="164"/>
      <c r="AR6679" s="164"/>
      <c r="AT6679" s="164"/>
      <c r="AV6679" s="164"/>
      <c r="AX6679" s="164"/>
      <c r="AZ6679" s="164"/>
      <c r="BB6679" s="164"/>
    </row>
    <row r="6680" spans="1:54" ht="18.399999999999999" customHeight="1" x14ac:dyDescent="0.3">
      <c r="A6680" s="182"/>
      <c r="B6680" s="160"/>
      <c r="C6680" s="64"/>
      <c r="D6680" s="161"/>
      <c r="F6680" s="174"/>
    </row>
    <row r="6681" spans="1:54" ht="18.399999999999999" customHeight="1" x14ac:dyDescent="0.3">
      <c r="C6681" s="64"/>
      <c r="D6681" s="161"/>
      <c r="F6681" s="174"/>
    </row>
    <row r="6682" spans="1:54" ht="18.399999999999999" customHeight="1" x14ac:dyDescent="0.3">
      <c r="A6682" s="182"/>
      <c r="B6682" s="160"/>
      <c r="C6682" s="64"/>
      <c r="D6682" s="161"/>
      <c r="F6682" s="174"/>
      <c r="H6682" s="174"/>
    </row>
    <row r="6683" spans="1:54" ht="18.399999999999999" customHeight="1" x14ac:dyDescent="0.3">
      <c r="A6683" s="182"/>
      <c r="B6683" s="160"/>
      <c r="C6683" s="64"/>
      <c r="D6683" s="161"/>
      <c r="F6683" s="174"/>
      <c r="H6683" s="178"/>
      <c r="J6683" s="178"/>
      <c r="L6683" s="178"/>
      <c r="N6683" s="178"/>
      <c r="P6683" s="178"/>
      <c r="R6683" s="178"/>
      <c r="T6683" s="178"/>
      <c r="V6683" s="178"/>
      <c r="X6683" s="178"/>
      <c r="Z6683" s="178"/>
      <c r="AB6683" s="178"/>
      <c r="AD6683" s="178"/>
      <c r="AF6683" s="178"/>
      <c r="AH6683" s="178"/>
      <c r="AJ6683" s="178"/>
      <c r="AL6683" s="178"/>
      <c r="AN6683" s="178"/>
      <c r="AP6683" s="178"/>
      <c r="AR6683" s="178"/>
      <c r="AT6683" s="178"/>
      <c r="AV6683" s="178"/>
      <c r="AX6683" s="178"/>
      <c r="AZ6683" s="178"/>
      <c r="BB6683" s="178"/>
    </row>
    <row r="6684" spans="1:54" ht="18.399999999999999" customHeight="1" x14ac:dyDescent="0.3">
      <c r="A6684" s="182"/>
      <c r="D6684" s="164"/>
      <c r="F6684" s="174"/>
    </row>
    <row r="6685" spans="1:54" ht="18.399999999999999" customHeight="1" x14ac:dyDescent="0.3">
      <c r="A6685" s="182"/>
      <c r="B6685" s="160"/>
      <c r="C6685" s="64"/>
      <c r="D6685" s="161"/>
      <c r="F6685" s="174"/>
      <c r="H6685" s="174"/>
    </row>
    <row r="6686" spans="1:54" ht="18.399999999999999" customHeight="1" x14ac:dyDescent="0.3">
      <c r="A6686" s="182"/>
      <c r="B6686" s="160"/>
      <c r="C6686" s="64"/>
      <c r="D6686" s="161"/>
      <c r="F6686" s="174"/>
    </row>
    <row r="6687" spans="1:54" ht="18.399999999999999" customHeight="1" x14ac:dyDescent="0.3">
      <c r="A6687" s="182"/>
      <c r="B6687" s="160"/>
      <c r="C6687" s="64"/>
      <c r="D6687" s="161"/>
      <c r="F6687" s="174"/>
    </row>
    <row r="6688" spans="1:54" ht="18.399999999999999" customHeight="1" x14ac:dyDescent="0.3">
      <c r="A6688" s="182"/>
      <c r="B6688" s="160"/>
      <c r="C6688" s="64"/>
      <c r="D6688" s="161"/>
    </row>
    <row r="6689" spans="1:54" ht="18.399999999999999" customHeight="1" x14ac:dyDescent="0.3">
      <c r="D6689" s="161"/>
      <c r="F6689" s="174"/>
    </row>
    <row r="6690" spans="1:54" ht="18.399999999999999" customHeight="1" x14ac:dyDescent="0.3">
      <c r="A6690" s="182"/>
      <c r="B6690" s="160"/>
      <c r="C6690" s="64"/>
      <c r="D6690" s="161"/>
      <c r="F6690" s="174"/>
      <c r="H6690" s="174"/>
      <c r="J6690" s="174"/>
      <c r="L6690" s="174"/>
      <c r="N6690" s="164"/>
      <c r="P6690" s="164"/>
      <c r="R6690" s="164"/>
      <c r="T6690" s="164"/>
      <c r="V6690" s="164"/>
      <c r="X6690" s="164"/>
      <c r="Z6690" s="164"/>
      <c r="AB6690" s="164"/>
      <c r="AD6690" s="164"/>
      <c r="AF6690" s="164"/>
      <c r="AH6690" s="164"/>
      <c r="AJ6690" s="164"/>
      <c r="AL6690" s="164"/>
      <c r="AN6690" s="164"/>
      <c r="AP6690" s="164"/>
      <c r="AR6690" s="164"/>
      <c r="AT6690" s="164"/>
      <c r="AV6690" s="164"/>
      <c r="AX6690" s="164"/>
      <c r="AZ6690" s="164"/>
      <c r="BB6690" s="164"/>
    </row>
    <row r="6691" spans="1:54" ht="18.399999999999999" customHeight="1" x14ac:dyDescent="0.3">
      <c r="A6691" s="182"/>
      <c r="B6691" s="160"/>
      <c r="C6691" s="64"/>
      <c r="D6691" s="161"/>
      <c r="F6691" s="174"/>
      <c r="H6691" s="178"/>
      <c r="J6691" s="178"/>
      <c r="L6691" s="178"/>
      <c r="N6691" s="178"/>
      <c r="P6691" s="178"/>
      <c r="R6691" s="178"/>
      <c r="T6691" s="178"/>
      <c r="V6691" s="178"/>
      <c r="X6691" s="178"/>
      <c r="Z6691" s="178"/>
      <c r="AB6691" s="178"/>
      <c r="AD6691" s="178"/>
      <c r="AF6691" s="178"/>
      <c r="AH6691" s="178"/>
      <c r="AJ6691" s="178"/>
      <c r="AL6691" s="178"/>
      <c r="AN6691" s="178"/>
      <c r="AP6691" s="178"/>
      <c r="AR6691" s="178"/>
      <c r="AT6691" s="178"/>
      <c r="AV6691" s="178"/>
      <c r="AX6691" s="178"/>
      <c r="AZ6691" s="178"/>
      <c r="BB6691" s="178"/>
    </row>
    <row r="6692" spans="1:54" ht="18.399999999999999" customHeight="1" x14ac:dyDescent="0.3">
      <c r="A6692" s="182"/>
      <c r="B6692" s="160"/>
      <c r="C6692" s="64"/>
      <c r="D6692" s="161"/>
      <c r="F6692" s="174"/>
      <c r="H6692" s="178"/>
      <c r="J6692" s="178"/>
      <c r="L6692" s="178"/>
      <c r="N6692" s="178"/>
      <c r="P6692" s="178"/>
      <c r="R6692" s="178"/>
      <c r="T6692" s="178"/>
      <c r="V6692" s="178"/>
      <c r="X6692" s="178"/>
      <c r="Z6692" s="178"/>
      <c r="AB6692" s="178"/>
      <c r="AD6692" s="178"/>
      <c r="AF6692" s="178"/>
      <c r="AH6692" s="178"/>
      <c r="AJ6692" s="178"/>
      <c r="AL6692" s="178"/>
      <c r="AN6692" s="178"/>
      <c r="AP6692" s="178"/>
      <c r="AR6692" s="178"/>
      <c r="AT6692" s="178"/>
      <c r="AV6692" s="178"/>
      <c r="AX6692" s="178"/>
      <c r="AZ6692" s="178"/>
      <c r="BB6692" s="178"/>
    </row>
    <row r="6693" spans="1:54" ht="18.399999999999999" customHeight="1" x14ac:dyDescent="0.3">
      <c r="A6693" s="182"/>
      <c r="B6693" s="160"/>
      <c r="C6693" s="64"/>
      <c r="D6693" s="161"/>
    </row>
    <row r="6694" spans="1:54" ht="18.399999999999999" customHeight="1" x14ac:dyDescent="0.3">
      <c r="A6694" s="182"/>
      <c r="B6694" s="160"/>
      <c r="C6694" s="64"/>
      <c r="D6694" s="161"/>
      <c r="F6694" s="174"/>
    </row>
    <row r="6695" spans="1:54" ht="18.399999999999999" customHeight="1" x14ac:dyDescent="0.3">
      <c r="A6695" s="182"/>
      <c r="B6695" s="160"/>
      <c r="C6695" s="64"/>
      <c r="D6695" s="161"/>
      <c r="F6695" s="174"/>
    </row>
    <row r="6696" spans="1:54" ht="18.399999999999999" customHeight="1" x14ac:dyDescent="0.3">
      <c r="F6696" s="174"/>
    </row>
    <row r="6697" spans="1:54" ht="18.399999999999999" customHeight="1" x14ac:dyDescent="0.3">
      <c r="A6697" s="182"/>
      <c r="B6697" s="160"/>
      <c r="C6697" s="64"/>
      <c r="D6697" s="161"/>
      <c r="F6697" s="174"/>
      <c r="H6697" s="174"/>
      <c r="J6697" s="174"/>
    </row>
    <row r="6698" spans="1:54" ht="18.399999999999999" customHeight="1" x14ac:dyDescent="0.3">
      <c r="A6698" s="182"/>
      <c r="B6698" s="160"/>
      <c r="C6698" s="64"/>
      <c r="D6698" s="161"/>
      <c r="F6698" s="174"/>
    </row>
    <row r="6699" spans="1:54" ht="18.399999999999999" customHeight="1" x14ac:dyDescent="0.3">
      <c r="A6699" s="182"/>
      <c r="B6699" s="160"/>
      <c r="C6699" s="64"/>
      <c r="D6699" s="161"/>
      <c r="F6699" s="174"/>
      <c r="H6699" s="174"/>
      <c r="J6699" s="174"/>
      <c r="L6699" s="174"/>
    </row>
    <row r="6700" spans="1:54" ht="18.399999999999999" customHeight="1" x14ac:dyDescent="0.3">
      <c r="A6700" s="182"/>
      <c r="B6700" s="160"/>
      <c r="C6700" s="64"/>
      <c r="D6700" s="161"/>
      <c r="F6700" s="174"/>
    </row>
    <row r="6701" spans="1:54" ht="18.399999999999999" customHeight="1" x14ac:dyDescent="0.3">
      <c r="A6701" s="182"/>
      <c r="D6701" s="164"/>
      <c r="F6701" s="174"/>
    </row>
    <row r="6702" spans="1:54" ht="18.399999999999999" customHeight="1" x14ac:dyDescent="0.3">
      <c r="A6702" s="182"/>
      <c r="D6702" s="164"/>
      <c r="F6702" s="174"/>
    </row>
    <row r="6703" spans="1:54" ht="18.399999999999999" customHeight="1" x14ac:dyDescent="0.3">
      <c r="A6703" s="182"/>
      <c r="B6703" s="160"/>
      <c r="C6703" s="64"/>
      <c r="D6703" s="161"/>
      <c r="F6703" s="174"/>
      <c r="H6703" s="174"/>
      <c r="J6703" s="178"/>
    </row>
    <row r="6704" spans="1:54" ht="18.399999999999999" customHeight="1" x14ac:dyDescent="0.3">
      <c r="A6704" s="182"/>
      <c r="B6704" s="160"/>
      <c r="C6704" s="64"/>
      <c r="D6704" s="161"/>
      <c r="F6704" s="174"/>
      <c r="H6704" s="174"/>
      <c r="J6704" s="174"/>
      <c r="L6704" s="174"/>
      <c r="N6704" s="174"/>
      <c r="P6704" s="174"/>
      <c r="R6704" s="174"/>
      <c r="T6704" s="174"/>
    </row>
    <row r="6705" spans="1:8" ht="18.399999999999999" customHeight="1" x14ac:dyDescent="0.3">
      <c r="A6705" s="182"/>
      <c r="B6705" s="160"/>
      <c r="C6705" s="64"/>
      <c r="D6705" s="161"/>
      <c r="F6705" s="174"/>
      <c r="H6705" s="174"/>
    </row>
    <row r="6706" spans="1:8" ht="18.399999999999999" customHeight="1" x14ac:dyDescent="0.3">
      <c r="A6706" s="182"/>
      <c r="B6706" s="160"/>
      <c r="C6706" s="64"/>
      <c r="D6706" s="161"/>
      <c r="F6706" s="174"/>
    </row>
    <row r="6707" spans="1:8" ht="18.399999999999999" customHeight="1" x14ac:dyDescent="0.3">
      <c r="A6707" s="182"/>
      <c r="B6707" s="160"/>
      <c r="C6707" s="64"/>
      <c r="D6707" s="161"/>
      <c r="F6707" s="174"/>
    </row>
    <row r="6708" spans="1:8" ht="18.399999999999999" customHeight="1" x14ac:dyDescent="0.3">
      <c r="A6708" s="182"/>
      <c r="B6708" s="160"/>
      <c r="C6708" s="64"/>
      <c r="D6708" s="161"/>
      <c r="F6708" s="174"/>
    </row>
    <row r="6712" spans="1:8" ht="18.399999999999999" customHeight="1" x14ac:dyDescent="0.3">
      <c r="A6712" s="182"/>
      <c r="B6712" s="160"/>
      <c r="C6712" s="64"/>
      <c r="D6712" s="161"/>
    </row>
    <row r="6714" spans="1:8" ht="18.399999999999999" customHeight="1" x14ac:dyDescent="0.3">
      <c r="A6714" s="182"/>
      <c r="B6714" s="160"/>
      <c r="C6714" s="64"/>
      <c r="D6714" s="161"/>
    </row>
    <row r="6715" spans="1:8" ht="18.399999999999999" customHeight="1" x14ac:dyDescent="0.3">
      <c r="A6715" s="182"/>
      <c r="B6715" s="160"/>
      <c r="C6715" s="64"/>
      <c r="D6715" s="161"/>
    </row>
    <row r="6716" spans="1:8" ht="18.399999999999999" customHeight="1" x14ac:dyDescent="0.3">
      <c r="A6716" s="182"/>
      <c r="B6716" s="160"/>
      <c r="C6716" s="64"/>
      <c r="D6716" s="161"/>
    </row>
    <row r="6717" spans="1:8" ht="18.399999999999999" customHeight="1" x14ac:dyDescent="0.3">
      <c r="A6717" s="207"/>
      <c r="B6717" s="179"/>
      <c r="C6717" s="80"/>
      <c r="D6717" s="161"/>
      <c r="F6717" s="174"/>
    </row>
    <row r="6718" spans="1:8" ht="18.399999999999999" customHeight="1" x14ac:dyDescent="0.3">
      <c r="A6718" s="200"/>
      <c r="B6718" s="173"/>
      <c r="C6718" s="67"/>
      <c r="D6718" s="161"/>
      <c r="F6718" s="174"/>
    </row>
    <row r="6719" spans="1:8" ht="18.399999999999999" customHeight="1" x14ac:dyDescent="0.3">
      <c r="A6719" s="200"/>
      <c r="B6719" s="173"/>
      <c r="C6719" s="67"/>
      <c r="D6719" s="161"/>
      <c r="F6719" s="174"/>
    </row>
    <row r="6720" spans="1:8" ht="18.399999999999999" customHeight="1" x14ac:dyDescent="0.3">
      <c r="A6720" s="200"/>
      <c r="B6720" s="173"/>
      <c r="C6720" s="67"/>
      <c r="D6720" s="161"/>
      <c r="F6720" s="174"/>
    </row>
    <row r="6721" spans="1:54" ht="18.399999999999999" customHeight="1" x14ac:dyDescent="0.3">
      <c r="A6721" s="200"/>
      <c r="B6721" s="173"/>
      <c r="C6721" s="67"/>
      <c r="D6721" s="161"/>
      <c r="F6721" s="174"/>
    </row>
    <row r="6722" spans="1:54" ht="18.399999999999999" customHeight="1" x14ac:dyDescent="0.3">
      <c r="A6722" s="182"/>
      <c r="D6722" s="164"/>
      <c r="F6722" s="174"/>
    </row>
    <row r="6723" spans="1:54" ht="18.399999999999999" customHeight="1" x14ac:dyDescent="0.3">
      <c r="A6723" s="182"/>
      <c r="B6723" s="160"/>
      <c r="C6723" s="64"/>
      <c r="D6723" s="161"/>
      <c r="F6723" s="174"/>
      <c r="H6723" s="174"/>
      <c r="J6723" s="174"/>
      <c r="L6723" s="174"/>
      <c r="N6723" s="164"/>
      <c r="P6723" s="164"/>
      <c r="R6723" s="164"/>
      <c r="T6723" s="164"/>
      <c r="V6723" s="164"/>
      <c r="X6723" s="164"/>
      <c r="Z6723" s="164"/>
      <c r="AB6723" s="164"/>
      <c r="AD6723" s="164"/>
      <c r="AF6723" s="164"/>
      <c r="AH6723" s="164"/>
      <c r="AJ6723" s="164"/>
      <c r="AL6723" s="164"/>
      <c r="AN6723" s="164"/>
      <c r="AP6723" s="164"/>
      <c r="AR6723" s="164"/>
      <c r="AT6723" s="164"/>
      <c r="AV6723" s="164"/>
      <c r="AX6723" s="164"/>
      <c r="AZ6723" s="164"/>
      <c r="BB6723" s="164"/>
    </row>
    <row r="6724" spans="1:54" ht="18.399999999999999" customHeight="1" x14ac:dyDescent="0.3">
      <c r="A6724" s="182"/>
      <c r="B6724" s="160"/>
      <c r="C6724" s="64"/>
      <c r="D6724" s="161"/>
      <c r="F6724" s="174"/>
    </row>
    <row r="6725" spans="1:54" ht="18.399999999999999" customHeight="1" x14ac:dyDescent="0.3">
      <c r="A6725" s="182"/>
      <c r="B6725" s="160"/>
      <c r="C6725" s="64"/>
      <c r="D6725" s="161"/>
      <c r="F6725" s="174"/>
    </row>
    <row r="6726" spans="1:54" ht="18.399999999999999" customHeight="1" x14ac:dyDescent="0.3">
      <c r="A6726" s="182"/>
      <c r="B6726" s="160"/>
      <c r="C6726" s="64"/>
      <c r="D6726" s="161"/>
      <c r="F6726" s="174"/>
    </row>
    <row r="6727" spans="1:54" ht="18.399999999999999" customHeight="1" x14ac:dyDescent="0.3">
      <c r="A6727" s="182"/>
      <c r="B6727" s="160"/>
      <c r="C6727" s="64"/>
      <c r="D6727" s="161"/>
    </row>
    <row r="6728" spans="1:54" ht="18.399999999999999" customHeight="1" x14ac:dyDescent="0.3">
      <c r="A6728" s="182"/>
      <c r="B6728" s="160"/>
      <c r="C6728" s="64"/>
      <c r="D6728" s="161"/>
      <c r="F6728" s="174"/>
    </row>
    <row r="6729" spans="1:54" ht="18.399999999999999" customHeight="1" x14ac:dyDescent="0.3">
      <c r="A6729" s="182"/>
      <c r="B6729" s="160"/>
      <c r="C6729" s="64"/>
      <c r="D6729" s="161"/>
    </row>
    <row r="6730" spans="1:54" ht="18.399999999999999" customHeight="1" x14ac:dyDescent="0.3">
      <c r="A6730" s="182"/>
      <c r="B6730" s="160"/>
      <c r="C6730" s="64"/>
      <c r="D6730" s="161"/>
      <c r="F6730" s="174"/>
    </row>
    <row r="6731" spans="1:54" ht="18.399999999999999" customHeight="1" x14ac:dyDescent="0.3">
      <c r="A6731" s="182"/>
      <c r="B6731" s="160"/>
      <c r="C6731" s="64"/>
      <c r="D6731" s="161"/>
      <c r="F6731" s="174"/>
    </row>
    <row r="6732" spans="1:54" ht="18.399999999999999" customHeight="1" x14ac:dyDescent="0.3">
      <c r="A6732" s="182"/>
      <c r="B6732" s="160"/>
      <c r="C6732" s="64"/>
      <c r="D6732" s="161"/>
    </row>
    <row r="6733" spans="1:54" ht="18.399999999999999" customHeight="1" x14ac:dyDescent="0.3">
      <c r="A6733" s="182"/>
      <c r="B6733" s="160"/>
      <c r="C6733" s="64"/>
      <c r="D6733" s="161"/>
      <c r="F6733" s="174"/>
      <c r="H6733" s="174"/>
    </row>
    <row r="6734" spans="1:54" ht="18.399999999999999" customHeight="1" x14ac:dyDescent="0.3">
      <c r="A6734" s="182"/>
      <c r="B6734" s="160"/>
      <c r="C6734" s="64"/>
      <c r="D6734" s="161"/>
      <c r="F6734" s="174"/>
      <c r="H6734" s="174"/>
      <c r="J6734" s="174"/>
    </row>
    <row r="6735" spans="1:54" ht="18.399999999999999" customHeight="1" x14ac:dyDescent="0.3">
      <c r="A6735" s="182"/>
      <c r="B6735" s="160"/>
      <c r="C6735" s="64"/>
      <c r="D6735" s="161"/>
      <c r="F6735" s="174"/>
      <c r="H6735" s="174"/>
      <c r="J6735" s="174"/>
    </row>
    <row r="6736" spans="1:54" ht="18.399999999999999" customHeight="1" x14ac:dyDescent="0.3">
      <c r="A6736" s="182"/>
      <c r="B6736" s="160"/>
      <c r="C6736" s="64"/>
      <c r="D6736" s="161"/>
      <c r="F6736" s="174"/>
      <c r="H6736" s="174"/>
      <c r="J6736" s="174"/>
    </row>
    <row r="6737" spans="1:14" ht="18.399999999999999" customHeight="1" x14ac:dyDescent="0.3">
      <c r="A6737" s="182"/>
      <c r="B6737" s="160"/>
      <c r="C6737" s="64"/>
      <c r="D6737" s="161"/>
      <c r="F6737" s="174"/>
      <c r="H6737" s="174"/>
      <c r="J6737" s="174"/>
    </row>
    <row r="6739" spans="1:14" ht="18.399999999999999" customHeight="1" x14ac:dyDescent="0.3">
      <c r="L6739" s="161"/>
      <c r="N6739" s="161"/>
    </row>
    <row r="6741" spans="1:14" ht="18.399999999999999" customHeight="1" x14ac:dyDescent="0.3">
      <c r="A6741" s="182"/>
      <c r="B6741" s="160"/>
      <c r="C6741" s="64"/>
      <c r="D6741" s="161"/>
    </row>
    <row r="6743" spans="1:14" ht="18.399999999999999" customHeight="1" x14ac:dyDescent="0.3">
      <c r="A6743" s="182"/>
      <c r="B6743" s="160"/>
      <c r="C6743" s="64"/>
      <c r="D6743" s="161"/>
    </row>
    <row r="6744" spans="1:14" ht="18.399999999999999" customHeight="1" x14ac:dyDescent="0.3">
      <c r="A6744" s="182"/>
      <c r="B6744" s="160"/>
      <c r="C6744" s="64"/>
      <c r="D6744" s="161"/>
      <c r="F6744" s="174"/>
    </row>
    <row r="6745" spans="1:14" ht="18.399999999999999" customHeight="1" x14ac:dyDescent="0.3">
      <c r="A6745" s="182"/>
      <c r="B6745" s="160"/>
      <c r="C6745" s="64"/>
      <c r="D6745" s="161"/>
    </row>
    <row r="6746" spans="1:14" ht="18.399999999999999" customHeight="1" x14ac:dyDescent="0.3">
      <c r="A6746" s="182"/>
      <c r="B6746" s="160"/>
      <c r="C6746" s="64"/>
      <c r="D6746" s="161"/>
    </row>
    <row r="6747" spans="1:14" ht="18.399999999999999" customHeight="1" x14ac:dyDescent="0.3">
      <c r="D6747" s="161"/>
    </row>
    <row r="6748" spans="1:14" ht="18.399999999999999" customHeight="1" x14ac:dyDescent="0.3">
      <c r="A6748" s="182"/>
      <c r="B6748" s="160"/>
      <c r="C6748" s="64"/>
      <c r="D6748" s="161"/>
    </row>
    <row r="6749" spans="1:14" ht="18.399999999999999" customHeight="1" x14ac:dyDescent="0.3">
      <c r="A6749" s="182"/>
      <c r="B6749" s="160"/>
      <c r="C6749" s="64"/>
      <c r="D6749" s="161"/>
    </row>
    <row r="6750" spans="1:14" ht="18.399999999999999" customHeight="1" x14ac:dyDescent="0.3">
      <c r="A6750" s="182"/>
      <c r="B6750" s="160"/>
      <c r="C6750" s="64"/>
      <c r="D6750" s="161"/>
    </row>
    <row r="6751" spans="1:14" ht="18.399999999999999" customHeight="1" x14ac:dyDescent="0.3">
      <c r="A6751" s="200"/>
      <c r="B6751" s="173"/>
      <c r="C6751" s="67"/>
      <c r="D6751" s="161"/>
      <c r="F6751" s="174"/>
    </row>
    <row r="6752" spans="1:14" ht="18.399999999999999" customHeight="1" x14ac:dyDescent="0.3">
      <c r="A6752" s="182"/>
      <c r="B6752" s="160"/>
      <c r="C6752" s="64"/>
      <c r="D6752" s="161"/>
      <c r="F6752" s="174"/>
    </row>
    <row r="6753" spans="1:10" ht="18.399999999999999" customHeight="1" x14ac:dyDescent="0.3">
      <c r="A6753" s="182"/>
      <c r="B6753" s="160"/>
      <c r="C6753" s="64"/>
      <c r="D6753" s="161"/>
    </row>
    <row r="6754" spans="1:10" ht="18.399999999999999" customHeight="1" x14ac:dyDescent="0.3">
      <c r="A6754" s="182"/>
      <c r="B6754" s="160"/>
      <c r="C6754" s="64"/>
      <c r="D6754" s="161"/>
    </row>
    <row r="6755" spans="1:10" ht="18.399999999999999" customHeight="1" x14ac:dyDescent="0.3">
      <c r="A6755" s="182"/>
      <c r="B6755" s="160"/>
      <c r="C6755" s="64"/>
      <c r="D6755" s="161"/>
    </row>
    <row r="6756" spans="1:10" ht="18.399999999999999" customHeight="1" x14ac:dyDescent="0.3">
      <c r="A6756" s="182"/>
      <c r="B6756" s="160"/>
      <c r="C6756" s="64"/>
      <c r="D6756" s="161"/>
      <c r="H6756" s="181"/>
    </row>
    <row r="6757" spans="1:10" ht="18.399999999999999" customHeight="1" x14ac:dyDescent="0.3">
      <c r="A6757" s="182"/>
      <c r="B6757" s="160"/>
      <c r="C6757" s="64"/>
      <c r="D6757" s="161"/>
      <c r="H6757" s="174"/>
    </row>
    <row r="6758" spans="1:10" ht="18.399999999999999" customHeight="1" x14ac:dyDescent="0.3">
      <c r="C6758" s="64"/>
      <c r="F6758" s="174"/>
      <c r="H6758" s="174"/>
      <c r="J6758" s="174"/>
    </row>
    <row r="6759" spans="1:10" ht="18.399999999999999" customHeight="1" x14ac:dyDescent="0.3">
      <c r="A6759" s="182"/>
      <c r="D6759" s="164"/>
      <c r="F6759" s="174"/>
    </row>
    <row r="6760" spans="1:10" ht="18.399999999999999" customHeight="1" x14ac:dyDescent="0.3">
      <c r="A6760" s="182"/>
      <c r="D6760" s="164"/>
      <c r="F6760" s="174"/>
    </row>
    <row r="6761" spans="1:10" ht="18.399999999999999" customHeight="1" x14ac:dyDescent="0.3">
      <c r="A6761" s="182"/>
      <c r="B6761" s="160"/>
      <c r="C6761" s="64"/>
      <c r="D6761" s="161"/>
    </row>
    <row r="6762" spans="1:10" ht="18.399999999999999" customHeight="1" x14ac:dyDescent="0.3">
      <c r="A6762" s="182"/>
      <c r="B6762" s="160"/>
      <c r="C6762" s="64"/>
      <c r="D6762" s="161"/>
      <c r="F6762" s="174"/>
    </row>
    <row r="6763" spans="1:10" ht="18.399999999999999" customHeight="1" x14ac:dyDescent="0.3">
      <c r="A6763" s="182"/>
      <c r="B6763" s="160"/>
      <c r="C6763" s="64"/>
      <c r="D6763" s="161"/>
      <c r="F6763" s="174"/>
      <c r="H6763" s="174"/>
    </row>
    <row r="6764" spans="1:10" ht="18.399999999999999" customHeight="1" x14ac:dyDescent="0.3">
      <c r="A6764" s="182"/>
      <c r="B6764" s="160"/>
      <c r="C6764" s="64"/>
      <c r="D6764" s="161"/>
    </row>
    <row r="6765" spans="1:10" ht="18.399999999999999" customHeight="1" x14ac:dyDescent="0.3">
      <c r="A6765" s="182"/>
      <c r="B6765" s="160"/>
      <c r="C6765" s="64"/>
      <c r="D6765" s="161"/>
    </row>
    <row r="6766" spans="1:10" ht="18.399999999999999" customHeight="1" x14ac:dyDescent="0.3">
      <c r="A6766" s="182"/>
      <c r="B6766" s="160"/>
      <c r="C6766" s="64"/>
      <c r="D6766" s="161"/>
    </row>
    <row r="6767" spans="1:10" ht="18.399999999999999" customHeight="1" x14ac:dyDescent="0.3">
      <c r="A6767" s="182"/>
      <c r="B6767" s="160"/>
      <c r="C6767" s="64"/>
      <c r="D6767" s="161"/>
    </row>
    <row r="6768" spans="1:10" ht="18.399999999999999" customHeight="1" x14ac:dyDescent="0.3">
      <c r="A6768" s="182"/>
      <c r="B6768" s="174"/>
      <c r="C6768" s="64"/>
      <c r="D6768" s="161"/>
    </row>
    <row r="6769" spans="1:54" ht="18.399999999999999" customHeight="1" x14ac:dyDescent="0.3">
      <c r="A6769" s="182"/>
      <c r="B6769" s="160"/>
      <c r="C6769" s="64"/>
      <c r="D6769" s="161"/>
      <c r="F6769" s="174"/>
    </row>
    <row r="6770" spans="1:54" ht="18.399999999999999" customHeight="1" x14ac:dyDescent="0.3">
      <c r="A6770" s="182"/>
      <c r="B6770" s="160"/>
      <c r="C6770" s="64"/>
      <c r="D6770" s="161"/>
      <c r="F6770" s="174"/>
    </row>
    <row r="6771" spans="1:54" ht="18.399999999999999" customHeight="1" x14ac:dyDescent="0.3">
      <c r="A6771" s="182"/>
      <c r="B6771" s="160"/>
      <c r="C6771" s="64"/>
      <c r="D6771" s="161"/>
    </row>
    <row r="6772" spans="1:54" ht="18.399999999999999" customHeight="1" x14ac:dyDescent="0.3">
      <c r="A6772" s="182"/>
      <c r="D6772" s="164"/>
      <c r="F6772" s="174"/>
      <c r="H6772" s="174"/>
    </row>
    <row r="6773" spans="1:54" ht="18.399999999999999" customHeight="1" x14ac:dyDescent="0.3">
      <c r="A6773" s="182"/>
      <c r="B6773" s="160"/>
      <c r="C6773" s="64"/>
      <c r="D6773" s="161"/>
      <c r="F6773" s="174"/>
    </row>
    <row r="6774" spans="1:54" ht="18.399999999999999" customHeight="1" x14ac:dyDescent="0.3">
      <c r="A6774" s="182"/>
      <c r="B6774" s="160"/>
      <c r="C6774" s="64"/>
      <c r="D6774" s="161"/>
      <c r="F6774" s="174"/>
      <c r="H6774" s="178"/>
      <c r="J6774" s="178"/>
      <c r="L6774" s="178"/>
      <c r="N6774" s="178"/>
      <c r="P6774" s="178"/>
      <c r="R6774" s="178"/>
      <c r="T6774" s="178"/>
      <c r="V6774" s="178"/>
      <c r="X6774" s="178"/>
      <c r="Z6774" s="178"/>
      <c r="AB6774" s="178"/>
      <c r="AD6774" s="178"/>
      <c r="AF6774" s="178"/>
      <c r="AH6774" s="178"/>
      <c r="AJ6774" s="178"/>
      <c r="AL6774" s="178"/>
      <c r="AN6774" s="178"/>
      <c r="AP6774" s="178"/>
      <c r="AR6774" s="178"/>
      <c r="AT6774" s="178"/>
      <c r="AV6774" s="178"/>
      <c r="AX6774" s="178"/>
      <c r="AZ6774" s="178"/>
      <c r="BB6774" s="178"/>
    </row>
    <row r="6775" spans="1:54" ht="18.399999999999999" customHeight="1" x14ac:dyDescent="0.3">
      <c r="A6775" s="182"/>
      <c r="B6775" s="160"/>
      <c r="C6775" s="64"/>
      <c r="D6775" s="161"/>
      <c r="F6775" s="174"/>
    </row>
    <row r="6776" spans="1:54" ht="18.399999999999999" customHeight="1" x14ac:dyDescent="0.3">
      <c r="A6776" s="182"/>
      <c r="B6776" s="160"/>
      <c r="C6776" s="64"/>
      <c r="D6776" s="161"/>
      <c r="F6776" s="174"/>
    </row>
    <row r="6777" spans="1:54" ht="18.399999999999999" customHeight="1" x14ac:dyDescent="0.3">
      <c r="A6777" s="182"/>
      <c r="B6777" s="160"/>
      <c r="C6777" s="64"/>
      <c r="D6777" s="161"/>
      <c r="F6777" s="174"/>
      <c r="H6777" s="178"/>
      <c r="J6777" s="178"/>
      <c r="L6777" s="178"/>
      <c r="N6777" s="178"/>
      <c r="P6777" s="178"/>
      <c r="R6777" s="178"/>
      <c r="T6777" s="178"/>
      <c r="V6777" s="178"/>
      <c r="X6777" s="178"/>
      <c r="Z6777" s="178"/>
      <c r="AB6777" s="178"/>
      <c r="AD6777" s="178"/>
      <c r="AF6777" s="178"/>
      <c r="AH6777" s="178"/>
      <c r="AJ6777" s="178"/>
      <c r="AL6777" s="178"/>
      <c r="AN6777" s="178"/>
      <c r="AP6777" s="178"/>
      <c r="AR6777" s="178"/>
      <c r="AT6777" s="178"/>
      <c r="AV6777" s="178"/>
      <c r="AX6777" s="178"/>
      <c r="AZ6777" s="178"/>
      <c r="BB6777" s="178"/>
    </row>
    <row r="6778" spans="1:54" ht="18.399999999999999" customHeight="1" x14ac:dyDescent="0.3">
      <c r="A6778" s="182"/>
      <c r="B6778" s="160"/>
      <c r="C6778" s="64"/>
      <c r="D6778" s="161"/>
    </row>
    <row r="6779" spans="1:54" ht="18.399999999999999" customHeight="1" x14ac:dyDescent="0.3">
      <c r="A6779" s="182"/>
      <c r="B6779" s="160"/>
      <c r="C6779" s="64"/>
      <c r="D6779" s="161"/>
      <c r="F6779" s="174"/>
    </row>
    <row r="6784" spans="1:54" ht="18.399999999999999" customHeight="1" x14ac:dyDescent="0.3">
      <c r="A6784" s="182"/>
      <c r="B6784" s="160"/>
      <c r="C6784" s="64"/>
      <c r="D6784" s="161"/>
    </row>
    <row r="6785" spans="1:6" ht="18.399999999999999" customHeight="1" x14ac:dyDescent="0.3">
      <c r="A6785" s="200"/>
      <c r="B6785" s="173"/>
      <c r="C6785" s="67"/>
      <c r="D6785" s="161"/>
      <c r="F6785" s="174"/>
    </row>
    <row r="6786" spans="1:6" ht="18.399999999999999" customHeight="1" x14ac:dyDescent="0.3">
      <c r="A6786" s="182"/>
      <c r="B6786" s="160"/>
      <c r="C6786" s="64"/>
      <c r="D6786" s="161"/>
      <c r="F6786" s="174"/>
    </row>
    <row r="6787" spans="1:6" ht="18.399999999999999" customHeight="1" x14ac:dyDescent="0.3">
      <c r="A6787" s="182"/>
      <c r="B6787" s="160"/>
      <c r="C6787" s="64"/>
      <c r="D6787" s="161"/>
      <c r="F6787" s="174"/>
    </row>
    <row r="6788" spans="1:6" ht="18.399999999999999" customHeight="1" x14ac:dyDescent="0.3">
      <c r="A6788" s="182"/>
      <c r="B6788" s="160"/>
      <c r="C6788" s="64"/>
      <c r="D6788" s="161"/>
    </row>
    <row r="6789" spans="1:6" ht="18.399999999999999" customHeight="1" x14ac:dyDescent="0.3">
      <c r="A6789" s="182"/>
      <c r="B6789" s="160"/>
      <c r="C6789" s="64"/>
      <c r="D6789" s="161"/>
      <c r="F6789" s="174"/>
    </row>
    <row r="6790" spans="1:6" ht="18.399999999999999" customHeight="1" x14ac:dyDescent="0.3">
      <c r="A6790" s="182"/>
      <c r="B6790" s="160"/>
      <c r="C6790" s="64"/>
      <c r="D6790" s="161"/>
    </row>
    <row r="6791" spans="1:6" ht="18.399999999999999" customHeight="1" x14ac:dyDescent="0.3">
      <c r="A6791" s="182"/>
      <c r="D6791" s="164"/>
      <c r="F6791" s="174"/>
    </row>
    <row r="6792" spans="1:6" ht="18.399999999999999" customHeight="1" x14ac:dyDescent="0.3">
      <c r="A6792" s="200"/>
      <c r="D6792" s="164"/>
      <c r="F6792" s="174"/>
    </row>
    <row r="6793" spans="1:6" ht="18.399999999999999" customHeight="1" x14ac:dyDescent="0.3">
      <c r="A6793" s="182"/>
      <c r="B6793" s="160"/>
      <c r="C6793" s="64"/>
      <c r="D6793" s="161"/>
      <c r="F6793" s="174"/>
    </row>
    <row r="6794" spans="1:6" ht="18.399999999999999" customHeight="1" x14ac:dyDescent="0.3">
      <c r="A6794" s="182"/>
      <c r="B6794" s="160"/>
      <c r="C6794" s="64"/>
      <c r="D6794" s="161"/>
      <c r="F6794" s="174"/>
    </row>
    <row r="6795" spans="1:6" ht="18.399999999999999" customHeight="1" x14ac:dyDescent="0.3">
      <c r="A6795" s="182"/>
      <c r="D6795" s="164"/>
      <c r="F6795" s="174"/>
    </row>
    <row r="6796" spans="1:6" ht="18.399999999999999" customHeight="1" x14ac:dyDescent="0.3">
      <c r="A6796" s="182"/>
      <c r="B6796" s="160"/>
      <c r="C6796" s="64"/>
      <c r="D6796" s="161"/>
    </row>
    <row r="6797" spans="1:6" ht="18.399999999999999" customHeight="1" x14ac:dyDescent="0.3">
      <c r="A6797" s="182"/>
      <c r="B6797" s="160"/>
      <c r="C6797" s="64"/>
      <c r="D6797" s="161"/>
      <c r="F6797" s="174"/>
    </row>
    <row r="6798" spans="1:6" ht="18.399999999999999" customHeight="1" x14ac:dyDescent="0.3">
      <c r="A6798" s="182"/>
      <c r="B6798" s="160"/>
      <c r="C6798" s="64"/>
      <c r="D6798" s="161"/>
    </row>
    <row r="6799" spans="1:6" ht="18.399999999999999" customHeight="1" x14ac:dyDescent="0.3">
      <c r="A6799" s="182"/>
      <c r="B6799" s="160"/>
      <c r="C6799" s="64"/>
      <c r="D6799" s="161"/>
    </row>
    <row r="6801" spans="1:6" ht="18.399999999999999" customHeight="1" x14ac:dyDescent="0.3">
      <c r="F6801" s="174"/>
    </row>
    <row r="6802" spans="1:6" ht="18.399999999999999" customHeight="1" x14ac:dyDescent="0.3">
      <c r="A6802" s="182"/>
      <c r="B6802" s="160"/>
      <c r="C6802" s="64"/>
      <c r="D6802" s="161"/>
      <c r="F6802" s="174"/>
    </row>
    <row r="6803" spans="1:6" ht="18.399999999999999" customHeight="1" x14ac:dyDescent="0.3">
      <c r="A6803" s="182"/>
      <c r="D6803" s="164"/>
      <c r="F6803" s="174"/>
    </row>
    <row r="6804" spans="1:6" ht="18.399999999999999" customHeight="1" x14ac:dyDescent="0.3">
      <c r="A6804" s="182"/>
      <c r="B6804" s="160"/>
      <c r="C6804" s="64"/>
      <c r="D6804" s="161"/>
      <c r="F6804" s="174"/>
    </row>
    <row r="6805" spans="1:6" ht="18.399999999999999" customHeight="1" x14ac:dyDescent="0.3">
      <c r="A6805" s="182"/>
      <c r="B6805" s="160"/>
      <c r="C6805" s="64"/>
      <c r="D6805" s="161"/>
    </row>
    <row r="6806" spans="1:6" ht="18.399999999999999" customHeight="1" x14ac:dyDescent="0.3">
      <c r="A6806" s="182"/>
      <c r="B6806" s="160"/>
      <c r="C6806" s="64"/>
      <c r="D6806" s="161"/>
    </row>
    <row r="6807" spans="1:6" ht="18.399999999999999" customHeight="1" x14ac:dyDescent="0.3">
      <c r="A6807" s="182"/>
      <c r="B6807" s="160"/>
      <c r="C6807" s="64"/>
      <c r="D6807" s="161"/>
    </row>
    <row r="6808" spans="1:6" ht="18.399999999999999" customHeight="1" x14ac:dyDescent="0.3">
      <c r="C6808" s="158"/>
      <c r="D6808" s="169"/>
      <c r="F6808" s="174"/>
    </row>
    <row r="6809" spans="1:6" ht="18.399999999999999" customHeight="1" x14ac:dyDescent="0.3">
      <c r="A6809" s="182"/>
      <c r="D6809" s="164"/>
      <c r="F6809" s="174"/>
    </row>
    <row r="6810" spans="1:6" ht="18.399999999999999" customHeight="1" x14ac:dyDescent="0.3">
      <c r="A6810" s="182"/>
      <c r="D6810" s="164"/>
      <c r="F6810" s="174"/>
    </row>
    <row r="6811" spans="1:6" ht="18.399999999999999" customHeight="1" x14ac:dyDescent="0.3">
      <c r="A6811" s="182"/>
      <c r="B6811" s="160"/>
      <c r="C6811" s="64"/>
      <c r="D6811" s="161"/>
    </row>
    <row r="6812" spans="1:6" ht="18.399999999999999" customHeight="1" x14ac:dyDescent="0.3">
      <c r="F6812" s="174"/>
    </row>
    <row r="6813" spans="1:6" ht="18.399999999999999" customHeight="1" x14ac:dyDescent="0.3">
      <c r="A6813" s="182"/>
      <c r="B6813" s="160"/>
      <c r="C6813" s="64"/>
      <c r="D6813" s="161"/>
      <c r="F6813" s="174"/>
    </row>
    <row r="6814" spans="1:6" ht="18.399999999999999" customHeight="1" x14ac:dyDescent="0.3">
      <c r="A6814" s="182"/>
      <c r="B6814" s="160"/>
      <c r="C6814" s="64"/>
      <c r="D6814" s="161"/>
    </row>
    <row r="6815" spans="1:6" ht="18.399999999999999" customHeight="1" x14ac:dyDescent="0.3">
      <c r="A6815" s="200"/>
      <c r="B6815" s="173"/>
      <c r="C6815" s="67"/>
      <c r="D6815" s="161"/>
      <c r="F6815" s="174"/>
    </row>
    <row r="6816" spans="1:6" ht="18.399999999999999" customHeight="1" x14ac:dyDescent="0.3">
      <c r="A6816" s="182"/>
      <c r="B6816" s="160"/>
      <c r="C6816" s="64"/>
      <c r="D6816" s="161"/>
    </row>
    <row r="6817" spans="1:54" ht="18.399999999999999" customHeight="1" x14ac:dyDescent="0.3">
      <c r="A6817" s="182"/>
      <c r="B6817" s="160"/>
      <c r="C6817" s="64"/>
      <c r="D6817" s="161"/>
      <c r="F6817" s="174"/>
      <c r="H6817" s="164"/>
      <c r="J6817" s="164"/>
      <c r="L6817" s="164"/>
      <c r="N6817" s="164"/>
      <c r="P6817" s="164"/>
      <c r="R6817" s="164"/>
      <c r="T6817" s="164"/>
      <c r="V6817" s="164"/>
      <c r="X6817" s="164"/>
      <c r="Z6817" s="164"/>
      <c r="AB6817" s="164"/>
      <c r="AD6817" s="164"/>
      <c r="AF6817" s="164"/>
      <c r="AH6817" s="164"/>
      <c r="AJ6817" s="164"/>
      <c r="AL6817" s="164"/>
      <c r="AN6817" s="164"/>
      <c r="AP6817" s="164"/>
      <c r="AR6817" s="164"/>
      <c r="AT6817" s="164"/>
      <c r="AV6817" s="164"/>
      <c r="AX6817" s="164"/>
      <c r="AZ6817" s="164"/>
      <c r="BB6817" s="164"/>
    </row>
    <row r="6818" spans="1:54" ht="18.399999999999999" customHeight="1" x14ac:dyDescent="0.3">
      <c r="A6818" s="182"/>
      <c r="B6818" s="160"/>
      <c r="C6818" s="64"/>
      <c r="D6818" s="161"/>
      <c r="F6818" s="174"/>
      <c r="H6818" s="164"/>
      <c r="J6818" s="164"/>
      <c r="L6818" s="164"/>
      <c r="N6818" s="164"/>
      <c r="P6818" s="164"/>
      <c r="R6818" s="164"/>
      <c r="T6818" s="164"/>
      <c r="V6818" s="164"/>
      <c r="X6818" s="164"/>
      <c r="Z6818" s="164"/>
      <c r="AB6818" s="164"/>
      <c r="AD6818" s="164"/>
      <c r="AF6818" s="164"/>
      <c r="AH6818" s="164"/>
      <c r="AJ6818" s="164"/>
      <c r="AL6818" s="164"/>
      <c r="AN6818" s="164"/>
      <c r="AP6818" s="164"/>
      <c r="AR6818" s="164"/>
      <c r="AT6818" s="164"/>
      <c r="AV6818" s="164"/>
      <c r="AX6818" s="164"/>
      <c r="AZ6818" s="164"/>
      <c r="BB6818" s="164"/>
    </row>
    <row r="6819" spans="1:54" ht="18.399999999999999" customHeight="1" x14ac:dyDescent="0.3">
      <c r="A6819" s="182"/>
      <c r="B6819" s="160"/>
      <c r="C6819" s="64"/>
      <c r="D6819" s="161"/>
    </row>
    <row r="6820" spans="1:54" ht="18.399999999999999" customHeight="1" x14ac:dyDescent="0.3">
      <c r="A6820" s="182"/>
      <c r="B6820" s="160"/>
      <c r="C6820" s="64"/>
      <c r="D6820" s="161"/>
      <c r="F6820" s="174"/>
    </row>
    <row r="6821" spans="1:54" ht="18.399999999999999" customHeight="1" x14ac:dyDescent="0.3">
      <c r="A6821" s="182"/>
      <c r="B6821" s="160"/>
      <c r="C6821" s="64"/>
      <c r="D6821" s="161"/>
      <c r="F6821" s="174"/>
    </row>
    <row r="6822" spans="1:54" ht="18.399999999999999" customHeight="1" x14ac:dyDescent="0.3">
      <c r="A6822" s="207"/>
      <c r="B6822" s="173"/>
      <c r="C6822" s="80"/>
      <c r="D6822" s="161"/>
      <c r="F6822" s="174"/>
    </row>
    <row r="6823" spans="1:54" ht="18.399999999999999" customHeight="1" x14ac:dyDescent="0.3">
      <c r="A6823" s="182"/>
      <c r="B6823" s="160"/>
      <c r="C6823" s="64"/>
      <c r="D6823" s="161"/>
      <c r="H6823" s="183"/>
    </row>
    <row r="6824" spans="1:54" ht="18.399999999999999" customHeight="1" x14ac:dyDescent="0.3">
      <c r="A6824" s="182"/>
      <c r="B6824" s="160"/>
      <c r="C6824" s="64"/>
      <c r="D6824" s="161"/>
      <c r="F6824" s="174"/>
    </row>
    <row r="6825" spans="1:54" ht="18.399999999999999" customHeight="1" x14ac:dyDescent="0.3">
      <c r="F6825" s="174"/>
    </row>
    <row r="6826" spans="1:54" ht="18.399999999999999" customHeight="1" x14ac:dyDescent="0.3">
      <c r="A6826" s="182"/>
      <c r="B6826" s="160"/>
      <c r="C6826" s="64"/>
      <c r="D6826" s="161"/>
    </row>
    <row r="6827" spans="1:54" ht="18.399999999999999" customHeight="1" x14ac:dyDescent="0.3">
      <c r="A6827" s="182"/>
      <c r="B6827" s="160"/>
      <c r="C6827" s="64"/>
      <c r="D6827" s="161"/>
    </row>
    <row r="6828" spans="1:54" ht="18.399999999999999" customHeight="1" x14ac:dyDescent="0.3">
      <c r="A6828" s="207"/>
      <c r="C6828" s="64"/>
      <c r="F6828" s="174"/>
    </row>
    <row r="6829" spans="1:54" ht="18.399999999999999" customHeight="1" x14ac:dyDescent="0.3">
      <c r="A6829" s="207"/>
      <c r="B6829" s="179"/>
      <c r="C6829" s="80"/>
      <c r="D6829" s="161"/>
      <c r="F6829" s="174"/>
    </row>
    <row r="6830" spans="1:54" ht="18.399999999999999" customHeight="1" x14ac:dyDescent="0.3">
      <c r="A6830" s="182"/>
      <c r="B6830" s="160"/>
      <c r="C6830" s="64"/>
      <c r="D6830" s="161"/>
      <c r="F6830" s="174"/>
    </row>
    <row r="6831" spans="1:54" ht="18.399999999999999" customHeight="1" x14ac:dyDescent="0.3">
      <c r="A6831" s="182"/>
      <c r="B6831" s="160"/>
      <c r="C6831" s="64"/>
      <c r="D6831" s="161"/>
      <c r="F6831" s="174"/>
    </row>
    <row r="6832" spans="1:54" ht="18.399999999999999" customHeight="1" x14ac:dyDescent="0.3">
      <c r="A6832" s="182"/>
      <c r="B6832" s="160"/>
      <c r="C6832" s="64"/>
      <c r="D6832" s="161"/>
    </row>
    <row r="6833" spans="1:16" ht="18.399999999999999" customHeight="1" x14ac:dyDescent="0.3">
      <c r="A6833" s="182"/>
      <c r="B6833" s="160"/>
      <c r="C6833" s="64"/>
      <c r="D6833" s="161"/>
      <c r="F6833" s="174"/>
    </row>
    <row r="6834" spans="1:16" ht="18.399999999999999" customHeight="1" x14ac:dyDescent="0.3">
      <c r="A6834" s="182"/>
      <c r="B6834" s="160"/>
      <c r="C6834" s="64"/>
      <c r="D6834" s="161"/>
    </row>
    <row r="6835" spans="1:16" ht="18.399999999999999" customHeight="1" x14ac:dyDescent="0.3">
      <c r="A6835" s="182"/>
      <c r="B6835" s="160"/>
      <c r="C6835" s="64"/>
      <c r="D6835" s="161"/>
    </row>
    <row r="6836" spans="1:16" ht="18.399999999999999" customHeight="1" x14ac:dyDescent="0.3">
      <c r="A6836" s="182"/>
      <c r="B6836" s="160"/>
      <c r="C6836" s="64"/>
      <c r="D6836" s="161"/>
    </row>
    <row r="6837" spans="1:16" ht="18.399999999999999" customHeight="1" x14ac:dyDescent="0.3">
      <c r="A6837" s="182"/>
      <c r="B6837" s="160"/>
      <c r="C6837" s="64"/>
      <c r="D6837" s="161"/>
    </row>
    <row r="6838" spans="1:16" ht="18.399999999999999" customHeight="1" x14ac:dyDescent="0.3">
      <c r="A6838" s="182"/>
      <c r="B6838" s="160"/>
      <c r="C6838" s="64"/>
      <c r="D6838" s="161"/>
      <c r="F6838" s="174"/>
      <c r="J6838" s="174"/>
    </row>
    <row r="6839" spans="1:16" ht="18.399999999999999" customHeight="1" x14ac:dyDescent="0.3">
      <c r="A6839" s="182"/>
      <c r="B6839" s="160"/>
      <c r="C6839" s="64"/>
      <c r="D6839" s="161"/>
      <c r="F6839" s="174"/>
    </row>
    <row r="6840" spans="1:16" ht="18.399999999999999" customHeight="1" x14ac:dyDescent="0.3">
      <c r="A6840" s="182"/>
      <c r="B6840" s="160"/>
      <c r="C6840" s="64"/>
      <c r="D6840" s="161"/>
      <c r="F6840" s="174"/>
    </row>
    <row r="6841" spans="1:16" ht="18.399999999999999" customHeight="1" x14ac:dyDescent="0.3">
      <c r="A6841" s="200"/>
      <c r="B6841" s="173"/>
      <c r="C6841" s="67"/>
      <c r="D6841" s="161"/>
      <c r="F6841" s="174"/>
    </row>
    <row r="6842" spans="1:16" ht="18.399999999999999" customHeight="1" x14ac:dyDescent="0.3">
      <c r="A6842" s="182"/>
      <c r="B6842" s="160"/>
      <c r="C6842" s="64"/>
      <c r="D6842" s="161"/>
      <c r="F6842" s="174"/>
      <c r="H6842" s="174"/>
      <c r="J6842" s="174"/>
      <c r="L6842" s="174"/>
      <c r="N6842" s="174"/>
      <c r="P6842" s="174"/>
    </row>
    <row r="6843" spans="1:16" ht="18.399999999999999" customHeight="1" x14ac:dyDescent="0.3">
      <c r="A6843" s="182"/>
      <c r="D6843" s="164"/>
      <c r="F6843" s="174"/>
    </row>
    <row r="6847" spans="1:16" ht="18.399999999999999" customHeight="1" x14ac:dyDescent="0.3">
      <c r="A6847" s="182"/>
      <c r="D6847" s="164"/>
      <c r="F6847" s="174"/>
    </row>
    <row r="6848" spans="1:16" ht="18.399999999999999" customHeight="1" x14ac:dyDescent="0.3">
      <c r="A6848" s="182"/>
      <c r="B6848" s="160"/>
      <c r="C6848" s="64"/>
      <c r="D6848" s="161"/>
    </row>
    <row r="6849" spans="1:8" ht="18.399999999999999" customHeight="1" x14ac:dyDescent="0.3">
      <c r="A6849" s="182"/>
      <c r="B6849" s="160"/>
      <c r="C6849" s="64"/>
      <c r="D6849" s="161"/>
      <c r="F6849" s="174"/>
    </row>
    <row r="6851" spans="1:8" ht="18.399999999999999" customHeight="1" x14ac:dyDescent="0.3">
      <c r="A6851" s="182"/>
      <c r="B6851" s="160"/>
      <c r="C6851" s="64"/>
      <c r="D6851" s="161"/>
      <c r="F6851" s="174"/>
    </row>
    <row r="6852" spans="1:8" ht="18.399999999999999" customHeight="1" x14ac:dyDescent="0.3">
      <c r="A6852" s="182"/>
      <c r="B6852" s="160"/>
      <c r="C6852" s="64"/>
      <c r="D6852" s="161"/>
      <c r="F6852" s="174"/>
    </row>
    <row r="6853" spans="1:8" ht="18.399999999999999" customHeight="1" x14ac:dyDescent="0.3">
      <c r="A6853" s="182"/>
      <c r="B6853" s="160"/>
      <c r="C6853" s="64"/>
      <c r="D6853" s="161"/>
    </row>
    <row r="6854" spans="1:8" ht="18.399999999999999" customHeight="1" x14ac:dyDescent="0.3">
      <c r="A6854" s="182"/>
      <c r="B6854" s="160"/>
      <c r="C6854" s="64"/>
      <c r="D6854" s="161"/>
    </row>
    <row r="6855" spans="1:8" ht="18.399999999999999" customHeight="1" x14ac:dyDescent="0.3">
      <c r="A6855" s="182"/>
      <c r="B6855" s="160"/>
      <c r="C6855" s="64"/>
      <c r="D6855" s="161"/>
    </row>
    <row r="6856" spans="1:8" ht="18.399999999999999" customHeight="1" x14ac:dyDescent="0.3">
      <c r="A6856" s="182"/>
      <c r="B6856" s="160"/>
      <c r="C6856" s="64"/>
      <c r="D6856" s="161"/>
      <c r="F6856" s="174"/>
    </row>
    <row r="6857" spans="1:8" ht="18.399999999999999" customHeight="1" x14ac:dyDescent="0.3">
      <c r="A6857" s="182"/>
      <c r="B6857" s="160"/>
      <c r="C6857" s="64"/>
      <c r="D6857" s="161"/>
      <c r="F6857" s="174"/>
    </row>
    <row r="6858" spans="1:8" ht="18.399999999999999" customHeight="1" x14ac:dyDescent="0.3">
      <c r="A6858" s="182"/>
      <c r="B6858" s="160"/>
      <c r="C6858" s="64"/>
      <c r="D6858" s="161"/>
    </row>
    <row r="6859" spans="1:8" ht="18.399999999999999" customHeight="1" x14ac:dyDescent="0.3">
      <c r="F6859" s="174"/>
    </row>
    <row r="6860" spans="1:8" ht="18.399999999999999" customHeight="1" x14ac:dyDescent="0.3">
      <c r="A6860" s="182"/>
      <c r="B6860" s="160"/>
      <c r="C6860" s="64"/>
      <c r="D6860" s="161"/>
    </row>
    <row r="6861" spans="1:8" ht="18.399999999999999" customHeight="1" x14ac:dyDescent="0.3">
      <c r="A6861" s="182"/>
      <c r="B6861" s="160"/>
      <c r="C6861" s="64"/>
      <c r="D6861" s="161"/>
    </row>
    <row r="6862" spans="1:8" ht="18.399999999999999" customHeight="1" x14ac:dyDescent="0.3">
      <c r="A6862" s="182"/>
      <c r="B6862" s="160"/>
      <c r="C6862" s="64"/>
      <c r="D6862" s="161"/>
    </row>
    <row r="6863" spans="1:8" ht="18.399999999999999" customHeight="1" x14ac:dyDescent="0.3">
      <c r="C6863" s="64"/>
      <c r="D6863" s="161"/>
      <c r="F6863" s="174"/>
      <c r="H6863" s="174"/>
    </row>
    <row r="6864" spans="1:8" ht="18.399999999999999" customHeight="1" x14ac:dyDescent="0.3">
      <c r="A6864" s="182"/>
      <c r="B6864" s="160"/>
      <c r="C6864" s="64"/>
      <c r="D6864" s="161"/>
    </row>
    <row r="6865" spans="1:54" ht="18.399999999999999" customHeight="1" x14ac:dyDescent="0.3">
      <c r="A6865" s="182"/>
      <c r="B6865" s="160"/>
      <c r="C6865" s="64"/>
      <c r="D6865" s="161"/>
    </row>
    <row r="6866" spans="1:54" ht="18.399999999999999" customHeight="1" x14ac:dyDescent="0.3">
      <c r="A6866" s="182"/>
      <c r="B6866" s="160"/>
      <c r="C6866" s="64"/>
      <c r="D6866" s="161"/>
    </row>
    <row r="6867" spans="1:54" ht="18.399999999999999" customHeight="1" x14ac:dyDescent="0.3">
      <c r="A6867" s="182"/>
      <c r="B6867" s="160"/>
      <c r="C6867" s="64"/>
      <c r="D6867" s="161"/>
      <c r="F6867" s="174"/>
      <c r="H6867" s="174"/>
    </row>
    <row r="6868" spans="1:54" ht="18.399999999999999" customHeight="1" x14ac:dyDescent="0.3">
      <c r="A6868" s="200"/>
      <c r="B6868" s="173"/>
      <c r="C6868" s="67"/>
      <c r="D6868" s="161"/>
      <c r="F6868" s="174"/>
      <c r="H6868" s="174"/>
    </row>
    <row r="6869" spans="1:54" ht="18.399999999999999" customHeight="1" x14ac:dyDescent="0.3">
      <c r="A6869" s="182"/>
      <c r="B6869" s="160"/>
      <c r="C6869" s="64"/>
      <c r="D6869" s="161"/>
    </row>
    <row r="6870" spans="1:54" ht="18.399999999999999" customHeight="1" x14ac:dyDescent="0.3">
      <c r="C6870" s="64"/>
      <c r="F6870" s="174"/>
    </row>
    <row r="6871" spans="1:54" ht="18.399999999999999" customHeight="1" x14ac:dyDescent="0.3">
      <c r="A6871" s="200"/>
      <c r="B6871" s="173"/>
      <c r="C6871" s="67"/>
      <c r="D6871" s="161"/>
      <c r="F6871" s="174"/>
    </row>
    <row r="6872" spans="1:54" ht="18.399999999999999" customHeight="1" x14ac:dyDescent="0.3">
      <c r="A6872" s="182"/>
      <c r="B6872" s="160"/>
      <c r="C6872" s="64"/>
      <c r="D6872" s="161"/>
      <c r="F6872" s="174"/>
      <c r="H6872" s="183"/>
      <c r="J6872" s="183"/>
    </row>
    <row r="6873" spans="1:54" ht="18.399999999999999" customHeight="1" x14ac:dyDescent="0.3">
      <c r="A6873" s="182"/>
      <c r="B6873" s="160"/>
      <c r="C6873" s="64"/>
      <c r="D6873" s="161"/>
      <c r="F6873" s="174"/>
    </row>
    <row r="6874" spans="1:54" ht="18.399999999999999" customHeight="1" x14ac:dyDescent="0.3">
      <c r="A6874" s="182"/>
      <c r="B6874" s="160"/>
      <c r="C6874" s="64"/>
      <c r="D6874" s="161"/>
      <c r="H6874" s="181"/>
    </row>
    <row r="6875" spans="1:54" ht="18.399999999999999" customHeight="1" x14ac:dyDescent="0.3">
      <c r="A6875" s="182"/>
      <c r="B6875" s="160"/>
      <c r="C6875" s="64"/>
      <c r="D6875" s="161"/>
      <c r="F6875" s="174"/>
      <c r="H6875" s="178"/>
      <c r="J6875" s="178"/>
      <c r="L6875" s="178"/>
      <c r="N6875" s="178"/>
      <c r="P6875" s="178"/>
      <c r="R6875" s="178"/>
      <c r="T6875" s="178"/>
      <c r="V6875" s="178"/>
      <c r="X6875" s="178"/>
      <c r="Z6875" s="178"/>
      <c r="AB6875" s="178"/>
      <c r="AD6875" s="178"/>
      <c r="AF6875" s="178"/>
      <c r="AH6875" s="178"/>
      <c r="AJ6875" s="178"/>
      <c r="AL6875" s="178"/>
      <c r="AN6875" s="178"/>
      <c r="AP6875" s="178"/>
      <c r="AR6875" s="178"/>
      <c r="AT6875" s="178"/>
      <c r="AV6875" s="178"/>
      <c r="AX6875" s="178"/>
      <c r="AZ6875" s="178"/>
      <c r="BB6875" s="178"/>
    </row>
    <row r="6876" spans="1:54" ht="18.399999999999999" customHeight="1" x14ac:dyDescent="0.3">
      <c r="A6876" s="182"/>
      <c r="B6876" s="160"/>
      <c r="C6876" s="64"/>
      <c r="D6876" s="161"/>
      <c r="F6876" s="174"/>
    </row>
    <row r="6877" spans="1:54" ht="18.399999999999999" customHeight="1" x14ac:dyDescent="0.3">
      <c r="A6877" s="200"/>
      <c r="B6877" s="173"/>
      <c r="C6877" s="67"/>
      <c r="D6877" s="161"/>
      <c r="F6877" s="174"/>
    </row>
    <row r="6879" spans="1:54" ht="18.399999999999999" customHeight="1" x14ac:dyDescent="0.3">
      <c r="F6879" s="174"/>
    </row>
    <row r="6880" spans="1:54" ht="18.399999999999999" customHeight="1" x14ac:dyDescent="0.3">
      <c r="A6880" s="182"/>
      <c r="B6880" s="160"/>
      <c r="C6880" s="64"/>
      <c r="D6880" s="161"/>
      <c r="F6880" s="174"/>
    </row>
    <row r="6881" spans="1:14" ht="18.399999999999999" customHeight="1" x14ac:dyDescent="0.3">
      <c r="A6881" s="200"/>
      <c r="B6881" s="173"/>
      <c r="C6881" s="67"/>
      <c r="D6881" s="161"/>
      <c r="F6881" s="174"/>
    </row>
    <row r="6882" spans="1:14" ht="18.399999999999999" customHeight="1" x14ac:dyDescent="0.3">
      <c r="A6882" s="200"/>
      <c r="B6882" s="173"/>
      <c r="C6882" s="67"/>
      <c r="D6882" s="161"/>
      <c r="F6882" s="174"/>
    </row>
    <row r="6883" spans="1:14" ht="18.399999999999999" customHeight="1" x14ac:dyDescent="0.3">
      <c r="A6883" s="182"/>
      <c r="D6883" s="164"/>
      <c r="F6883" s="174"/>
    </row>
    <row r="6884" spans="1:14" ht="18.399999999999999" customHeight="1" x14ac:dyDescent="0.3">
      <c r="A6884" s="182"/>
      <c r="B6884" s="160"/>
      <c r="C6884" s="64"/>
      <c r="D6884" s="161"/>
      <c r="F6884" s="174"/>
    </row>
    <row r="6885" spans="1:14" ht="18.399999999999999" customHeight="1" x14ac:dyDescent="0.3">
      <c r="A6885" s="182"/>
      <c r="B6885" s="160"/>
      <c r="C6885" s="64"/>
      <c r="D6885" s="161"/>
    </row>
    <row r="6886" spans="1:14" ht="18.399999999999999" customHeight="1" x14ac:dyDescent="0.3">
      <c r="A6886" s="182"/>
      <c r="B6886" s="160"/>
      <c r="C6886" s="64"/>
      <c r="D6886" s="161"/>
      <c r="F6886" s="174"/>
    </row>
    <row r="6887" spans="1:14" ht="18.399999999999999" customHeight="1" x14ac:dyDescent="0.3">
      <c r="A6887" s="182"/>
      <c r="B6887" s="160"/>
      <c r="C6887" s="64"/>
      <c r="D6887" s="161"/>
      <c r="F6887" s="174"/>
    </row>
    <row r="6888" spans="1:14" ht="18.399999999999999" customHeight="1" x14ac:dyDescent="0.3">
      <c r="A6888" s="182"/>
      <c r="B6888" s="160"/>
      <c r="C6888" s="64"/>
      <c r="D6888" s="161"/>
      <c r="F6888" s="174"/>
    </row>
    <row r="6889" spans="1:14" ht="18.399999999999999" customHeight="1" x14ac:dyDescent="0.3">
      <c r="A6889" s="182"/>
      <c r="B6889" s="160"/>
      <c r="C6889" s="64"/>
      <c r="D6889" s="161"/>
      <c r="F6889" s="174"/>
    </row>
    <row r="6890" spans="1:14" ht="18.399999999999999" customHeight="1" x14ac:dyDescent="0.3">
      <c r="A6890" s="200"/>
      <c r="B6890" s="167"/>
      <c r="C6890" s="80"/>
      <c r="D6890" s="161"/>
      <c r="F6890" s="174"/>
    </row>
    <row r="6891" spans="1:14" ht="18.399999999999999" customHeight="1" x14ac:dyDescent="0.3">
      <c r="A6891" s="182"/>
      <c r="B6891" s="160"/>
      <c r="C6891" s="64"/>
      <c r="D6891" s="161"/>
      <c r="F6891" s="174"/>
    </row>
    <row r="6892" spans="1:14" ht="18.399999999999999" customHeight="1" x14ac:dyDescent="0.3">
      <c r="A6892" s="182"/>
      <c r="B6892" s="160"/>
      <c r="C6892" s="64"/>
      <c r="D6892" s="161"/>
      <c r="F6892" s="174"/>
      <c r="H6892" s="174"/>
      <c r="J6892" s="174"/>
      <c r="L6892" s="174"/>
      <c r="N6892" s="174"/>
    </row>
    <row r="6893" spans="1:14" ht="18.399999999999999" customHeight="1" x14ac:dyDescent="0.3">
      <c r="A6893" s="182"/>
      <c r="B6893" s="160"/>
      <c r="C6893" s="64"/>
      <c r="D6893" s="161"/>
      <c r="H6893" s="183"/>
    </row>
    <row r="6896" spans="1:14" ht="18.399999999999999" customHeight="1" x14ac:dyDescent="0.3">
      <c r="A6896" s="182"/>
      <c r="D6896" s="164"/>
      <c r="F6896" s="174"/>
    </row>
    <row r="6897" spans="1:8" ht="18.399999999999999" customHeight="1" x14ac:dyDescent="0.3">
      <c r="A6897" s="182"/>
      <c r="B6897" s="160"/>
      <c r="C6897" s="64"/>
      <c r="D6897" s="161"/>
      <c r="F6897" s="174"/>
    </row>
    <row r="6898" spans="1:8" ht="18.399999999999999" customHeight="1" x14ac:dyDescent="0.3">
      <c r="A6898" s="200"/>
      <c r="B6898" s="173"/>
      <c r="C6898" s="67"/>
      <c r="D6898" s="161"/>
      <c r="F6898" s="174"/>
    </row>
    <row r="6899" spans="1:8" ht="18.399999999999999" customHeight="1" x14ac:dyDescent="0.3">
      <c r="A6899" s="182"/>
      <c r="D6899" s="164"/>
      <c r="F6899" s="174"/>
    </row>
    <row r="6900" spans="1:8" ht="18.399999999999999" customHeight="1" x14ac:dyDescent="0.3">
      <c r="A6900" s="182"/>
      <c r="B6900" s="160"/>
      <c r="C6900" s="64"/>
      <c r="D6900" s="161"/>
      <c r="F6900" s="174"/>
      <c r="H6900" s="183"/>
    </row>
    <row r="6901" spans="1:8" ht="18.399999999999999" customHeight="1" x14ac:dyDescent="0.3">
      <c r="A6901" s="182"/>
      <c r="B6901" s="160"/>
      <c r="C6901" s="64"/>
      <c r="D6901" s="161"/>
    </row>
    <row r="6902" spans="1:8" ht="18.399999999999999" customHeight="1" x14ac:dyDescent="0.3">
      <c r="A6902" s="182"/>
      <c r="B6902" s="160"/>
      <c r="C6902" s="64"/>
      <c r="D6902" s="161"/>
    </row>
    <row r="6903" spans="1:8" ht="18.399999999999999" customHeight="1" x14ac:dyDescent="0.3">
      <c r="A6903" s="182"/>
      <c r="B6903" s="160"/>
      <c r="C6903" s="64"/>
      <c r="D6903" s="161"/>
    </row>
    <row r="6904" spans="1:8" ht="18.399999999999999" customHeight="1" x14ac:dyDescent="0.3">
      <c r="D6904" s="161"/>
      <c r="F6904" s="174"/>
    </row>
    <row r="6905" spans="1:8" ht="18.399999999999999" customHeight="1" x14ac:dyDescent="0.3">
      <c r="A6905" s="182"/>
      <c r="B6905" s="160"/>
      <c r="C6905" s="64"/>
      <c r="D6905" s="161"/>
      <c r="F6905" s="174"/>
    </row>
    <row r="6906" spans="1:8" ht="18.399999999999999" customHeight="1" x14ac:dyDescent="0.3">
      <c r="A6906" s="182"/>
      <c r="B6906" s="160"/>
      <c r="C6906" s="64"/>
      <c r="D6906" s="161"/>
      <c r="F6906" s="174"/>
    </row>
    <row r="6907" spans="1:8" ht="18.399999999999999" customHeight="1" x14ac:dyDescent="0.3">
      <c r="A6907" s="182"/>
      <c r="B6907" s="160"/>
      <c r="C6907" s="64"/>
      <c r="D6907" s="161"/>
    </row>
    <row r="6908" spans="1:8" ht="18.399999999999999" customHeight="1" x14ac:dyDescent="0.3">
      <c r="A6908" s="182"/>
      <c r="B6908" s="160"/>
      <c r="C6908" s="64"/>
      <c r="D6908" s="161"/>
    </row>
    <row r="6909" spans="1:8" ht="18.399999999999999" customHeight="1" x14ac:dyDescent="0.3">
      <c r="A6909" s="182"/>
      <c r="B6909" s="160"/>
      <c r="C6909" s="64"/>
      <c r="D6909" s="161"/>
      <c r="F6909" s="174"/>
    </row>
    <row r="6910" spans="1:8" ht="18.399999999999999" customHeight="1" x14ac:dyDescent="0.3">
      <c r="A6910" s="200"/>
      <c r="B6910" s="173"/>
      <c r="C6910" s="67"/>
      <c r="D6910" s="161"/>
      <c r="F6910" s="174"/>
    </row>
    <row r="6911" spans="1:8" ht="18.399999999999999" customHeight="1" x14ac:dyDescent="0.3">
      <c r="A6911" s="182"/>
      <c r="B6911" s="160"/>
      <c r="C6911" s="64"/>
      <c r="D6911" s="161"/>
    </row>
    <row r="6913" spans="1:16" ht="18.399999999999999" customHeight="1" x14ac:dyDescent="0.3">
      <c r="F6913" s="174"/>
    </row>
    <row r="6914" spans="1:16" ht="18.399999999999999" customHeight="1" x14ac:dyDescent="0.3">
      <c r="F6914" s="174"/>
    </row>
    <row r="6915" spans="1:16" ht="18.399999999999999" customHeight="1" x14ac:dyDescent="0.3">
      <c r="F6915" s="174"/>
    </row>
    <row r="6916" spans="1:16" ht="18.399999999999999" customHeight="1" x14ac:dyDescent="0.3">
      <c r="F6916" s="174"/>
    </row>
    <row r="6917" spans="1:16" ht="18.399999999999999" customHeight="1" x14ac:dyDescent="0.3">
      <c r="F6917" s="174"/>
    </row>
    <row r="6918" spans="1:16" ht="18.399999999999999" customHeight="1" x14ac:dyDescent="0.3">
      <c r="F6918" s="174"/>
    </row>
    <row r="6919" spans="1:16" ht="18.399999999999999" customHeight="1" x14ac:dyDescent="0.3">
      <c r="A6919" s="200"/>
      <c r="B6919" s="173"/>
      <c r="C6919" s="67"/>
      <c r="D6919" s="161"/>
      <c r="F6919" s="174"/>
    </row>
    <row r="6920" spans="1:16" ht="18.399999999999999" customHeight="1" x14ac:dyDescent="0.3">
      <c r="A6920" s="200"/>
      <c r="B6920" s="173"/>
      <c r="C6920" s="67"/>
      <c r="D6920" s="161"/>
      <c r="F6920" s="174"/>
    </row>
    <row r="6921" spans="1:16" ht="18.399999999999999" customHeight="1" x14ac:dyDescent="0.3">
      <c r="A6921" s="182"/>
      <c r="B6921" s="160"/>
      <c r="C6921" s="64"/>
      <c r="D6921" s="161"/>
    </row>
    <row r="6922" spans="1:16" ht="18.399999999999999" customHeight="1" x14ac:dyDescent="0.3">
      <c r="A6922" s="182"/>
      <c r="B6922" s="160"/>
      <c r="C6922" s="64"/>
      <c r="D6922" s="161"/>
      <c r="F6922" s="174"/>
    </row>
    <row r="6923" spans="1:16" ht="18.399999999999999" customHeight="1" x14ac:dyDescent="0.3">
      <c r="A6923" s="182"/>
      <c r="B6923" s="160"/>
      <c r="C6923" s="64"/>
      <c r="D6923" s="161"/>
      <c r="F6923" s="174"/>
    </row>
    <row r="6924" spans="1:16" ht="18.399999999999999" customHeight="1" x14ac:dyDescent="0.3">
      <c r="A6924" s="182"/>
      <c r="B6924" s="160"/>
      <c r="C6924" s="64"/>
      <c r="D6924" s="161"/>
      <c r="F6924" s="174"/>
    </row>
    <row r="6925" spans="1:16" ht="18.399999999999999" customHeight="1" x14ac:dyDescent="0.3">
      <c r="A6925" s="182"/>
      <c r="B6925" s="160"/>
      <c r="C6925" s="64"/>
      <c r="D6925" s="161"/>
      <c r="F6925" s="174"/>
    </row>
    <row r="6926" spans="1:16" ht="18.399999999999999" customHeight="1" x14ac:dyDescent="0.3">
      <c r="C6926" s="64"/>
      <c r="D6926" s="161"/>
      <c r="F6926" s="174"/>
      <c r="N6926" s="164"/>
      <c r="P6926" s="164"/>
    </row>
    <row r="6927" spans="1:16" ht="18.399999999999999" customHeight="1" x14ac:dyDescent="0.3">
      <c r="A6927" s="182"/>
      <c r="B6927" s="160"/>
      <c r="C6927" s="64"/>
      <c r="D6927" s="161"/>
      <c r="F6927" s="174"/>
    </row>
    <row r="6928" spans="1:16" ht="18.399999999999999" customHeight="1" x14ac:dyDescent="0.3">
      <c r="A6928" s="182"/>
      <c r="B6928" s="160"/>
      <c r="C6928" s="64"/>
      <c r="D6928" s="161"/>
    </row>
    <row r="6930" spans="1:42" ht="18.399999999999999" customHeight="1" x14ac:dyDescent="0.3">
      <c r="A6930" s="182"/>
      <c r="B6930" s="160"/>
      <c r="C6930" s="64"/>
      <c r="D6930" s="161"/>
      <c r="N6930" s="164"/>
      <c r="P6930" s="164"/>
    </row>
    <row r="6931" spans="1:42" ht="18.399999999999999" customHeight="1" x14ac:dyDescent="0.3">
      <c r="A6931" s="182"/>
      <c r="B6931" s="160"/>
      <c r="C6931" s="64"/>
      <c r="D6931" s="161"/>
      <c r="F6931" s="174"/>
    </row>
    <row r="6932" spans="1:42" ht="18.399999999999999" customHeight="1" x14ac:dyDescent="0.3">
      <c r="A6932" s="182"/>
      <c r="B6932" s="160"/>
      <c r="C6932" s="64"/>
      <c r="D6932" s="161"/>
    </row>
    <row r="6933" spans="1:42" ht="18.399999999999999" customHeight="1" x14ac:dyDescent="0.3">
      <c r="A6933" s="182"/>
      <c r="B6933" s="160"/>
      <c r="C6933" s="64"/>
      <c r="D6933" s="161"/>
      <c r="F6933" s="174"/>
    </row>
    <row r="6934" spans="1:42" ht="18.399999999999999" customHeight="1" x14ac:dyDescent="0.3">
      <c r="A6934" s="182"/>
      <c r="B6934" s="160"/>
      <c r="C6934" s="64"/>
      <c r="D6934" s="161"/>
    </row>
    <row r="6935" spans="1:42" ht="18.399999999999999" customHeight="1" x14ac:dyDescent="0.3">
      <c r="A6935" s="182"/>
      <c r="D6935" s="164"/>
      <c r="F6935" s="174"/>
    </row>
    <row r="6936" spans="1:42" ht="18.399999999999999" customHeight="1" x14ac:dyDescent="0.3">
      <c r="A6936" s="182"/>
      <c r="B6936" s="160"/>
      <c r="C6936" s="64"/>
      <c r="D6936" s="161"/>
      <c r="F6936" s="174"/>
    </row>
    <row r="6937" spans="1:42" ht="18.399999999999999" customHeight="1" x14ac:dyDescent="0.3">
      <c r="A6937" s="182"/>
      <c r="B6937" s="160"/>
      <c r="C6937" s="64"/>
      <c r="D6937" s="161"/>
    </row>
    <row r="6938" spans="1:42" ht="18.399999999999999" customHeight="1" x14ac:dyDescent="0.3">
      <c r="F6938" s="174"/>
    </row>
    <row r="6939" spans="1:42" ht="18.399999999999999" customHeight="1" x14ac:dyDescent="0.3">
      <c r="A6939" s="182"/>
      <c r="B6939" s="160"/>
      <c r="C6939" s="64"/>
      <c r="D6939" s="161"/>
      <c r="F6939" s="174"/>
    </row>
    <row r="6940" spans="1:42" ht="18.399999999999999" customHeight="1" x14ac:dyDescent="0.3">
      <c r="A6940" s="182"/>
      <c r="B6940" s="160"/>
      <c r="C6940" s="64"/>
      <c r="D6940" s="161"/>
      <c r="F6940" s="174"/>
    </row>
    <row r="6941" spans="1:42" ht="18.399999999999999" customHeight="1" x14ac:dyDescent="0.3">
      <c r="A6941" s="182"/>
      <c r="B6941" s="160"/>
      <c r="C6941" s="64"/>
      <c r="D6941" s="161"/>
      <c r="AP6941" s="174"/>
    </row>
    <row r="6942" spans="1:42" ht="18.399999999999999" customHeight="1" x14ac:dyDescent="0.3">
      <c r="A6942" s="182"/>
      <c r="B6942" s="160"/>
      <c r="C6942" s="64"/>
      <c r="D6942" s="161"/>
      <c r="F6942" s="174"/>
      <c r="H6942" s="174"/>
      <c r="J6942" s="174"/>
    </row>
    <row r="6943" spans="1:42" ht="18.399999999999999" customHeight="1" x14ac:dyDescent="0.3">
      <c r="A6943" s="182"/>
      <c r="B6943" s="160"/>
      <c r="C6943" s="64"/>
      <c r="D6943" s="161"/>
      <c r="F6943" s="174"/>
      <c r="H6943" s="174"/>
    </row>
    <row r="6944" spans="1:42" ht="18.399999999999999" customHeight="1" x14ac:dyDescent="0.3">
      <c r="A6944" s="182"/>
      <c r="B6944" s="160"/>
      <c r="C6944" s="64"/>
      <c r="D6944" s="161"/>
      <c r="F6944" s="174"/>
    </row>
    <row r="6945" spans="1:8" ht="18.399999999999999" customHeight="1" x14ac:dyDescent="0.3">
      <c r="A6945" s="182"/>
      <c r="B6945" s="160"/>
      <c r="C6945" s="64"/>
      <c r="D6945" s="161"/>
      <c r="F6945" s="174"/>
    </row>
    <row r="6946" spans="1:8" ht="18.399999999999999" customHeight="1" x14ac:dyDescent="0.3">
      <c r="A6946" s="200"/>
      <c r="B6946" s="173"/>
      <c r="C6946" s="67"/>
      <c r="D6946" s="161"/>
      <c r="F6946" s="174"/>
    </row>
    <row r="6947" spans="1:8" ht="18.399999999999999" customHeight="1" x14ac:dyDescent="0.3">
      <c r="A6947" s="200"/>
      <c r="B6947" s="173"/>
      <c r="C6947" s="67"/>
      <c r="D6947" s="161"/>
      <c r="F6947" s="174"/>
    </row>
    <row r="6948" spans="1:8" ht="18.399999999999999" customHeight="1" x14ac:dyDescent="0.3">
      <c r="A6948" s="200"/>
      <c r="B6948" s="173"/>
      <c r="C6948" s="67"/>
      <c r="D6948" s="161"/>
      <c r="F6948" s="174"/>
    </row>
    <row r="6949" spans="1:8" ht="18.399999999999999" customHeight="1" x14ac:dyDescent="0.3">
      <c r="A6949" s="182"/>
      <c r="B6949" s="160"/>
      <c r="C6949" s="64"/>
      <c r="D6949" s="161"/>
      <c r="F6949" s="174"/>
    </row>
    <row r="6950" spans="1:8" ht="18.399999999999999" customHeight="1" x14ac:dyDescent="0.3">
      <c r="A6950" s="182"/>
      <c r="D6950" s="164"/>
      <c r="F6950" s="174"/>
    </row>
    <row r="6951" spans="1:8" ht="18.399999999999999" customHeight="1" x14ac:dyDescent="0.3">
      <c r="A6951" s="182"/>
      <c r="B6951" s="160"/>
      <c r="C6951" s="64"/>
      <c r="D6951" s="161"/>
      <c r="F6951" s="174"/>
      <c r="H6951" s="178"/>
    </row>
    <row r="6952" spans="1:8" ht="18.399999999999999" customHeight="1" x14ac:dyDescent="0.3">
      <c r="F6952" s="174"/>
    </row>
    <row r="6953" spans="1:8" ht="18.399999999999999" customHeight="1" x14ac:dyDescent="0.3">
      <c r="A6953" s="182"/>
      <c r="B6953" s="160"/>
      <c r="C6953" s="64"/>
      <c r="D6953" s="161"/>
      <c r="F6953" s="174"/>
    </row>
    <row r="6954" spans="1:8" ht="18.399999999999999" customHeight="1" x14ac:dyDescent="0.3">
      <c r="A6954" s="182"/>
      <c r="B6954" s="160"/>
      <c r="C6954" s="64"/>
      <c r="D6954" s="161"/>
      <c r="F6954" s="174"/>
    </row>
    <row r="6955" spans="1:8" ht="18.399999999999999" customHeight="1" x14ac:dyDescent="0.3">
      <c r="A6955" s="182"/>
      <c r="B6955" s="160"/>
      <c r="C6955" s="64"/>
      <c r="D6955" s="161"/>
      <c r="F6955" s="174"/>
      <c r="H6955" s="174"/>
    </row>
    <row r="6956" spans="1:8" ht="18.399999999999999" customHeight="1" x14ac:dyDescent="0.3">
      <c r="A6956" s="182"/>
      <c r="B6956" s="160"/>
      <c r="C6956" s="64"/>
      <c r="D6956" s="161"/>
      <c r="F6956" s="174"/>
      <c r="H6956" s="174"/>
    </row>
    <row r="6957" spans="1:8" ht="18.399999999999999" customHeight="1" x14ac:dyDescent="0.3">
      <c r="A6957" s="182"/>
      <c r="B6957" s="160"/>
      <c r="C6957" s="64"/>
      <c r="D6957" s="161"/>
      <c r="F6957" s="174"/>
    </row>
    <row r="6961" spans="1:54" ht="18.399999999999999" customHeight="1" x14ac:dyDescent="0.3">
      <c r="A6961" s="182"/>
      <c r="B6961" s="160"/>
      <c r="C6961" s="64"/>
      <c r="D6961" s="161"/>
    </row>
    <row r="6962" spans="1:54" ht="18.399999999999999" customHeight="1" x14ac:dyDescent="0.3">
      <c r="A6962" s="182"/>
      <c r="B6962" s="160"/>
      <c r="C6962" s="64"/>
      <c r="D6962" s="161"/>
    </row>
    <row r="6963" spans="1:54" ht="18.399999999999999" customHeight="1" x14ac:dyDescent="0.3">
      <c r="A6963" s="182"/>
      <c r="B6963" s="160"/>
      <c r="C6963" s="64"/>
      <c r="D6963" s="161"/>
      <c r="F6963" s="174"/>
    </row>
    <row r="6965" spans="1:54" ht="18.399999999999999" customHeight="1" x14ac:dyDescent="0.3">
      <c r="A6965" s="182"/>
      <c r="B6965" s="160"/>
      <c r="C6965" s="64"/>
      <c r="D6965" s="161"/>
    </row>
    <row r="6966" spans="1:54" ht="18.399999999999999" customHeight="1" x14ac:dyDescent="0.3">
      <c r="A6966" s="182"/>
      <c r="B6966" s="160"/>
      <c r="C6966" s="64"/>
      <c r="D6966" s="161"/>
    </row>
    <row r="6967" spans="1:54" ht="18.399999999999999" customHeight="1" x14ac:dyDescent="0.3">
      <c r="A6967" s="200"/>
      <c r="B6967" s="173"/>
      <c r="C6967" s="67"/>
      <c r="D6967" s="161"/>
      <c r="F6967" s="174"/>
    </row>
    <row r="6968" spans="1:54" ht="18.399999999999999" customHeight="1" x14ac:dyDescent="0.3">
      <c r="A6968" s="200"/>
      <c r="B6968" s="173"/>
      <c r="C6968" s="67"/>
      <c r="D6968" s="161"/>
      <c r="F6968" s="174"/>
    </row>
    <row r="6969" spans="1:54" ht="18.399999999999999" customHeight="1" x14ac:dyDescent="0.3">
      <c r="A6969" s="182"/>
      <c r="B6969" s="160"/>
      <c r="C6969" s="64"/>
      <c r="D6969" s="161"/>
      <c r="F6969" s="174"/>
    </row>
    <row r="6970" spans="1:54" ht="18.399999999999999" customHeight="1" x14ac:dyDescent="0.3">
      <c r="A6970" s="182"/>
      <c r="B6970" s="160"/>
      <c r="C6970" s="64"/>
      <c r="D6970" s="161"/>
      <c r="F6970" s="174"/>
    </row>
    <row r="6971" spans="1:54" ht="18.399999999999999" customHeight="1" x14ac:dyDescent="0.3">
      <c r="A6971" s="182"/>
      <c r="B6971" s="160"/>
      <c r="C6971" s="64"/>
      <c r="D6971" s="161"/>
      <c r="F6971" s="174"/>
    </row>
    <row r="6972" spans="1:54" ht="18.399999999999999" customHeight="1" x14ac:dyDescent="0.3">
      <c r="A6972" s="182"/>
      <c r="B6972" s="160"/>
      <c r="C6972" s="64"/>
      <c r="D6972" s="161"/>
      <c r="F6972" s="174"/>
    </row>
    <row r="6973" spans="1:54" ht="18.399999999999999" customHeight="1" x14ac:dyDescent="0.3">
      <c r="A6973" s="182"/>
      <c r="B6973" s="160"/>
      <c r="C6973" s="64"/>
      <c r="D6973" s="161"/>
      <c r="F6973" s="174"/>
    </row>
    <row r="6974" spans="1:54" ht="18.399999999999999" customHeight="1" x14ac:dyDescent="0.3">
      <c r="A6974" s="182"/>
      <c r="B6974" s="160"/>
      <c r="C6974" s="64"/>
      <c r="D6974" s="161"/>
      <c r="F6974" s="174"/>
      <c r="H6974" s="178"/>
      <c r="J6974" s="178"/>
      <c r="L6974" s="178"/>
      <c r="N6974" s="178"/>
      <c r="P6974" s="178"/>
      <c r="R6974" s="178"/>
      <c r="T6974" s="178"/>
      <c r="V6974" s="178"/>
      <c r="X6974" s="178"/>
      <c r="Z6974" s="178"/>
      <c r="AB6974" s="178"/>
      <c r="AD6974" s="178"/>
      <c r="AF6974" s="178"/>
      <c r="AH6974" s="178"/>
      <c r="AJ6974" s="178"/>
      <c r="AL6974" s="178"/>
      <c r="AN6974" s="178"/>
      <c r="AP6974" s="178"/>
      <c r="AR6974" s="178"/>
      <c r="AT6974" s="178"/>
      <c r="AV6974" s="178"/>
      <c r="AX6974" s="178"/>
      <c r="AZ6974" s="178"/>
      <c r="BB6974" s="178"/>
    </row>
    <row r="6975" spans="1:54" ht="18.399999999999999" customHeight="1" x14ac:dyDescent="0.3">
      <c r="A6975" s="182"/>
      <c r="B6975" s="160"/>
      <c r="C6975" s="64"/>
      <c r="D6975" s="161"/>
    </row>
    <row r="6976" spans="1:54" ht="18.399999999999999" customHeight="1" x14ac:dyDescent="0.3">
      <c r="A6976" s="182"/>
      <c r="B6976" s="160"/>
      <c r="C6976" s="64"/>
      <c r="D6976" s="161"/>
      <c r="F6976" s="174"/>
    </row>
    <row r="6977" spans="1:14" ht="18.399999999999999" customHeight="1" x14ac:dyDescent="0.3">
      <c r="A6977" s="182"/>
      <c r="B6977" s="160"/>
      <c r="C6977" s="64"/>
      <c r="D6977" s="161"/>
      <c r="F6977" s="174"/>
    </row>
    <row r="6978" spans="1:14" ht="18.399999999999999" customHeight="1" x14ac:dyDescent="0.3">
      <c r="D6978" s="161"/>
      <c r="F6978" s="174"/>
    </row>
    <row r="6979" spans="1:14" ht="18.399999999999999" customHeight="1" x14ac:dyDescent="0.3">
      <c r="D6979" s="161"/>
      <c r="F6979" s="174"/>
    </row>
    <row r="6980" spans="1:14" ht="18.399999999999999" customHeight="1" x14ac:dyDescent="0.3">
      <c r="A6980" s="182"/>
      <c r="B6980" s="160"/>
      <c r="C6980" s="64"/>
      <c r="D6980" s="161"/>
      <c r="F6980" s="174"/>
      <c r="H6980" s="174"/>
      <c r="J6980" s="174"/>
      <c r="L6980" s="174"/>
      <c r="N6980" s="174"/>
    </row>
    <row r="6981" spans="1:14" ht="18.399999999999999" customHeight="1" x14ac:dyDescent="0.3">
      <c r="A6981" s="182"/>
      <c r="B6981" s="160"/>
      <c r="C6981" s="64"/>
      <c r="D6981" s="161"/>
      <c r="F6981" s="174"/>
    </row>
    <row r="6982" spans="1:14" ht="18.399999999999999" customHeight="1" x14ac:dyDescent="0.3">
      <c r="A6982" s="182"/>
      <c r="B6982" s="160"/>
      <c r="C6982" s="64"/>
      <c r="D6982" s="161"/>
      <c r="F6982" s="174"/>
    </row>
    <row r="6983" spans="1:14" ht="18.399999999999999" customHeight="1" x14ac:dyDescent="0.3">
      <c r="A6983" s="200"/>
      <c r="B6983" s="173"/>
      <c r="C6983" s="67"/>
      <c r="D6983" s="161"/>
      <c r="F6983" s="174"/>
    </row>
    <row r="6984" spans="1:14" ht="18.399999999999999" customHeight="1" x14ac:dyDescent="0.3">
      <c r="A6984" s="182"/>
      <c r="D6984" s="164"/>
      <c r="F6984" s="174"/>
    </row>
    <row r="6985" spans="1:14" ht="18.399999999999999" customHeight="1" x14ac:dyDescent="0.3">
      <c r="A6985" s="182"/>
      <c r="B6985" s="160"/>
      <c r="C6985" s="64"/>
      <c r="D6985" s="161"/>
      <c r="F6985" s="174"/>
      <c r="H6985" s="174"/>
    </row>
    <row r="6986" spans="1:14" ht="18.399999999999999" customHeight="1" x14ac:dyDescent="0.3">
      <c r="A6986" s="182"/>
      <c r="B6986" s="160"/>
      <c r="C6986" s="64"/>
      <c r="D6986" s="161"/>
      <c r="H6986" s="174"/>
      <c r="J6986" s="183"/>
      <c r="L6986" s="183"/>
    </row>
    <row r="6987" spans="1:14" ht="18.399999999999999" customHeight="1" x14ac:dyDescent="0.3">
      <c r="A6987" s="182"/>
      <c r="B6987" s="160"/>
      <c r="C6987" s="64"/>
      <c r="D6987" s="161"/>
      <c r="F6987" s="174"/>
      <c r="H6987" s="174"/>
    </row>
    <row r="6989" spans="1:14" ht="18.399999999999999" customHeight="1" x14ac:dyDescent="0.3">
      <c r="F6989" s="174"/>
    </row>
    <row r="6990" spans="1:14" ht="18.399999999999999" customHeight="1" x14ac:dyDescent="0.3">
      <c r="A6990" s="182"/>
      <c r="B6990" s="160"/>
      <c r="C6990" s="64"/>
      <c r="D6990" s="161"/>
    </row>
    <row r="6991" spans="1:14" ht="18.399999999999999" customHeight="1" x14ac:dyDescent="0.3">
      <c r="F6991" s="174"/>
    </row>
    <row r="6992" spans="1:14" ht="18.399999999999999" customHeight="1" x14ac:dyDescent="0.3">
      <c r="C6992" s="163"/>
      <c r="D6992" s="161"/>
      <c r="F6992" s="174"/>
    </row>
    <row r="6993" spans="1:54" ht="18.399999999999999" customHeight="1" x14ac:dyDescent="0.3">
      <c r="F6993" s="174"/>
      <c r="H6993" s="174"/>
      <c r="J6993" s="174"/>
    </row>
    <row r="6994" spans="1:54" ht="18.399999999999999" customHeight="1" x14ac:dyDescent="0.3">
      <c r="A6994" s="200"/>
      <c r="B6994" s="173"/>
      <c r="C6994" s="67"/>
      <c r="D6994" s="161"/>
      <c r="F6994" s="174"/>
    </row>
    <row r="6995" spans="1:54" ht="18.399999999999999" customHeight="1" x14ac:dyDescent="0.3">
      <c r="A6995" s="182"/>
      <c r="D6995" s="164"/>
      <c r="F6995" s="174"/>
    </row>
    <row r="6996" spans="1:54" ht="18.399999999999999" customHeight="1" x14ac:dyDescent="0.3">
      <c r="A6996" s="182"/>
      <c r="B6996" s="160"/>
      <c r="C6996" s="64"/>
      <c r="D6996" s="161"/>
      <c r="F6996" s="174"/>
      <c r="H6996" s="174"/>
      <c r="J6996" s="174"/>
    </row>
    <row r="6997" spans="1:54" ht="18.399999999999999" customHeight="1" x14ac:dyDescent="0.3">
      <c r="A6997" s="182"/>
      <c r="B6997" s="160"/>
      <c r="C6997" s="64"/>
      <c r="D6997" s="161"/>
      <c r="F6997" s="174"/>
      <c r="H6997" s="164"/>
      <c r="J6997" s="164"/>
      <c r="L6997" s="164"/>
      <c r="N6997" s="164"/>
      <c r="P6997" s="164"/>
      <c r="R6997" s="164"/>
      <c r="T6997" s="164"/>
      <c r="V6997" s="164"/>
      <c r="X6997" s="164"/>
      <c r="Z6997" s="164"/>
      <c r="AB6997" s="164"/>
      <c r="AD6997" s="164"/>
      <c r="AF6997" s="164"/>
      <c r="AH6997" s="164"/>
      <c r="AJ6997" s="164"/>
      <c r="AL6997" s="164"/>
      <c r="AN6997" s="164"/>
      <c r="AP6997" s="164"/>
      <c r="AR6997" s="164"/>
      <c r="AT6997" s="164"/>
      <c r="AV6997" s="164"/>
      <c r="AX6997" s="164"/>
      <c r="AZ6997" s="164"/>
      <c r="BB6997" s="164"/>
    </row>
    <row r="6998" spans="1:54" ht="18.399999999999999" customHeight="1" x14ac:dyDescent="0.3">
      <c r="A6998" s="182"/>
      <c r="B6998" s="160"/>
      <c r="C6998" s="64"/>
      <c r="D6998" s="161"/>
      <c r="F6998" s="174"/>
      <c r="H6998" s="164"/>
      <c r="J6998" s="164"/>
      <c r="L6998" s="164"/>
      <c r="N6998" s="164"/>
      <c r="P6998" s="164"/>
      <c r="R6998" s="164"/>
      <c r="T6998" s="164"/>
      <c r="V6998" s="164"/>
      <c r="X6998" s="164"/>
      <c r="Z6998" s="164"/>
      <c r="AB6998" s="164"/>
      <c r="AD6998" s="164"/>
      <c r="AF6998" s="164"/>
      <c r="AH6998" s="164"/>
      <c r="AJ6998" s="164"/>
      <c r="AL6998" s="164"/>
      <c r="AN6998" s="164"/>
      <c r="AP6998" s="164"/>
      <c r="AR6998" s="164"/>
      <c r="AT6998" s="164"/>
      <c r="AV6998" s="164"/>
      <c r="AX6998" s="164"/>
      <c r="AZ6998" s="164"/>
      <c r="BB6998" s="164"/>
    </row>
    <row r="6999" spans="1:54" ht="18.399999999999999" customHeight="1" x14ac:dyDescent="0.3">
      <c r="A6999" s="182"/>
      <c r="B6999" s="160"/>
      <c r="C6999" s="64"/>
      <c r="D6999" s="161"/>
      <c r="F6999" s="174"/>
      <c r="H6999" s="174"/>
    </row>
    <row r="7000" spans="1:54" ht="18.399999999999999" customHeight="1" x14ac:dyDescent="0.3">
      <c r="A7000" s="182"/>
      <c r="B7000" s="160"/>
      <c r="C7000" s="64"/>
      <c r="D7000" s="161"/>
      <c r="F7000" s="174"/>
    </row>
    <row r="7001" spans="1:54" ht="18.399999999999999" customHeight="1" x14ac:dyDescent="0.3">
      <c r="A7001" s="182"/>
      <c r="B7001" s="160"/>
      <c r="C7001" s="64"/>
      <c r="D7001" s="161"/>
      <c r="F7001" s="174"/>
    </row>
    <row r="7002" spans="1:54" ht="18.399999999999999" customHeight="1" x14ac:dyDescent="0.3">
      <c r="A7002" s="182"/>
      <c r="B7002" s="160"/>
      <c r="C7002" s="64"/>
      <c r="D7002" s="161"/>
      <c r="F7002" s="174"/>
    </row>
    <row r="7005" spans="1:54" ht="18.399999999999999" customHeight="1" x14ac:dyDescent="0.3">
      <c r="A7005" s="182"/>
      <c r="B7005" s="160"/>
      <c r="C7005" s="64"/>
      <c r="D7005" s="161"/>
    </row>
    <row r="7006" spans="1:54" ht="18.399999999999999" customHeight="1" x14ac:dyDescent="0.3">
      <c r="A7006" s="182"/>
      <c r="B7006" s="160"/>
      <c r="C7006" s="64"/>
      <c r="D7006" s="161"/>
    </row>
    <row r="7007" spans="1:54" ht="18.399999999999999" customHeight="1" x14ac:dyDescent="0.3">
      <c r="A7007" s="182"/>
      <c r="B7007" s="160"/>
      <c r="C7007" s="64"/>
      <c r="D7007" s="161"/>
      <c r="F7007" s="174"/>
    </row>
    <row r="7008" spans="1:54" ht="18.399999999999999" customHeight="1" x14ac:dyDescent="0.3">
      <c r="A7008" s="182"/>
      <c r="B7008" s="160"/>
      <c r="C7008" s="64"/>
      <c r="D7008" s="161"/>
    </row>
    <row r="7009" spans="1:10" ht="18.399999999999999" customHeight="1" x14ac:dyDescent="0.3">
      <c r="A7009" s="182"/>
      <c r="B7009" s="160"/>
      <c r="C7009" s="64"/>
      <c r="D7009" s="161"/>
      <c r="F7009" s="174"/>
    </row>
    <row r="7010" spans="1:10" ht="18.399999999999999" customHeight="1" x14ac:dyDescent="0.3">
      <c r="F7010" s="174"/>
    </row>
    <row r="7011" spans="1:10" ht="18.399999999999999" customHeight="1" x14ac:dyDescent="0.3">
      <c r="A7011" s="182"/>
      <c r="B7011" s="160"/>
      <c r="C7011" s="64"/>
      <c r="D7011" s="161"/>
      <c r="F7011" s="174"/>
    </row>
    <row r="7012" spans="1:10" ht="18.399999999999999" customHeight="1" x14ac:dyDescent="0.3">
      <c r="A7012" s="182"/>
      <c r="D7012" s="164"/>
      <c r="F7012" s="174"/>
    </row>
    <row r="7013" spans="1:10" ht="18.399999999999999" customHeight="1" x14ac:dyDescent="0.3">
      <c r="A7013" s="182"/>
      <c r="B7013" s="160"/>
      <c r="C7013" s="64"/>
      <c r="D7013" s="161"/>
      <c r="F7013" s="174"/>
      <c r="H7013" s="174"/>
      <c r="J7013" s="174"/>
    </row>
    <row r="7014" spans="1:10" ht="18.399999999999999" customHeight="1" x14ac:dyDescent="0.3">
      <c r="A7014" s="182"/>
      <c r="B7014" s="160"/>
      <c r="C7014" s="64"/>
      <c r="D7014" s="161"/>
    </row>
    <row r="7015" spans="1:10" ht="18.399999999999999" customHeight="1" x14ac:dyDescent="0.3">
      <c r="A7015" s="182"/>
      <c r="B7015" s="174"/>
      <c r="C7015" s="64"/>
      <c r="D7015" s="161"/>
    </row>
    <row r="7016" spans="1:10" ht="18.399999999999999" customHeight="1" x14ac:dyDescent="0.3">
      <c r="F7016" s="174"/>
      <c r="H7016" s="174"/>
    </row>
    <row r="7017" spans="1:10" ht="18.399999999999999" customHeight="1" x14ac:dyDescent="0.3">
      <c r="A7017" s="182"/>
      <c r="B7017" s="160"/>
      <c r="C7017" s="64"/>
      <c r="D7017" s="161"/>
    </row>
    <row r="7018" spans="1:10" ht="18.399999999999999" customHeight="1" x14ac:dyDescent="0.3">
      <c r="A7018" s="182"/>
      <c r="B7018" s="160"/>
      <c r="C7018" s="64"/>
      <c r="D7018" s="161"/>
    </row>
    <row r="7019" spans="1:10" ht="18.399999999999999" customHeight="1" x14ac:dyDescent="0.3">
      <c r="A7019" s="180"/>
      <c r="B7019" s="174"/>
      <c r="C7019" s="64"/>
      <c r="D7019" s="161"/>
      <c r="F7019" s="174"/>
    </row>
    <row r="7020" spans="1:10" ht="18.399999999999999" customHeight="1" x14ac:dyDescent="0.3">
      <c r="A7020" s="182"/>
      <c r="B7020" s="160"/>
      <c r="C7020" s="64"/>
      <c r="D7020" s="161"/>
    </row>
    <row r="7021" spans="1:10" ht="18.399999999999999" customHeight="1" x14ac:dyDescent="0.3">
      <c r="A7021" s="182"/>
      <c r="B7021" s="160"/>
      <c r="C7021" s="64"/>
      <c r="D7021" s="161"/>
      <c r="F7021" s="174"/>
    </row>
    <row r="7022" spans="1:10" ht="18.399999999999999" customHeight="1" x14ac:dyDescent="0.3">
      <c r="A7022" s="182"/>
      <c r="B7022" s="160"/>
      <c r="C7022" s="64"/>
      <c r="D7022" s="161"/>
      <c r="F7022" s="174"/>
    </row>
    <row r="7023" spans="1:10" ht="18.399999999999999" customHeight="1" x14ac:dyDescent="0.3">
      <c r="A7023" s="182"/>
      <c r="B7023" s="160"/>
      <c r="C7023" s="64"/>
      <c r="D7023" s="161"/>
    </row>
    <row r="7024" spans="1:10" ht="18.399999999999999" customHeight="1" x14ac:dyDescent="0.3">
      <c r="A7024" s="182"/>
      <c r="B7024" s="160"/>
      <c r="C7024" s="64"/>
      <c r="D7024" s="161"/>
    </row>
    <row r="7025" spans="1:54" ht="18.399999999999999" customHeight="1" x14ac:dyDescent="0.3">
      <c r="A7025" s="200"/>
      <c r="B7025" s="173"/>
      <c r="C7025" s="67"/>
      <c r="D7025" s="161"/>
      <c r="F7025" s="174"/>
    </row>
    <row r="7026" spans="1:54" ht="18.399999999999999" customHeight="1" x14ac:dyDescent="0.3">
      <c r="A7026" s="182"/>
      <c r="D7026" s="164"/>
      <c r="F7026" s="174"/>
    </row>
    <row r="7027" spans="1:54" ht="18.399999999999999" customHeight="1" x14ac:dyDescent="0.3">
      <c r="A7027" s="182"/>
      <c r="B7027" s="160"/>
      <c r="C7027" s="64"/>
      <c r="D7027" s="161"/>
    </row>
    <row r="7028" spans="1:54" ht="18.399999999999999" customHeight="1" x14ac:dyDescent="0.3">
      <c r="A7028" s="182"/>
      <c r="B7028" s="160"/>
      <c r="C7028" s="64"/>
      <c r="D7028" s="161"/>
      <c r="F7028" s="174"/>
    </row>
    <row r="7029" spans="1:54" ht="18.399999999999999" customHeight="1" x14ac:dyDescent="0.3">
      <c r="A7029" s="182"/>
      <c r="B7029" s="160"/>
      <c r="C7029" s="64"/>
      <c r="D7029" s="161"/>
      <c r="F7029" s="174"/>
    </row>
    <row r="7030" spans="1:54" ht="18.399999999999999" customHeight="1" x14ac:dyDescent="0.3">
      <c r="A7030" s="182"/>
      <c r="B7030" s="160"/>
      <c r="C7030" s="64"/>
      <c r="D7030" s="161"/>
    </row>
    <row r="7031" spans="1:54" ht="18.399999999999999" customHeight="1" x14ac:dyDescent="0.3">
      <c r="A7031" s="182"/>
      <c r="B7031" s="160"/>
      <c r="C7031" s="64"/>
      <c r="D7031" s="161"/>
      <c r="F7031" s="174"/>
    </row>
    <row r="7032" spans="1:54" ht="18.399999999999999" customHeight="1" x14ac:dyDescent="0.3">
      <c r="A7032" s="182"/>
      <c r="B7032" s="160"/>
      <c r="C7032" s="64"/>
      <c r="D7032" s="161"/>
    </row>
    <row r="7033" spans="1:54" ht="18.399999999999999" customHeight="1" x14ac:dyDescent="0.3">
      <c r="A7033" s="200"/>
      <c r="B7033" s="173"/>
      <c r="C7033" s="67"/>
      <c r="D7033" s="161"/>
      <c r="F7033" s="174"/>
    </row>
    <row r="7034" spans="1:54" ht="18.399999999999999" customHeight="1" x14ac:dyDescent="0.3">
      <c r="A7034" s="182"/>
      <c r="B7034" s="160"/>
      <c r="C7034" s="64"/>
      <c r="D7034" s="161"/>
      <c r="F7034" s="174"/>
      <c r="H7034" s="164"/>
      <c r="J7034" s="164"/>
      <c r="L7034" s="164"/>
      <c r="N7034" s="164"/>
      <c r="P7034" s="164"/>
      <c r="R7034" s="164"/>
      <c r="T7034" s="164"/>
      <c r="V7034" s="164"/>
      <c r="X7034" s="164"/>
      <c r="Z7034" s="164"/>
      <c r="AB7034" s="164"/>
      <c r="AD7034" s="164"/>
      <c r="AF7034" s="164"/>
      <c r="AH7034" s="164"/>
      <c r="AJ7034" s="164"/>
      <c r="AL7034" s="164"/>
      <c r="AN7034" s="164"/>
      <c r="AP7034" s="164"/>
      <c r="AR7034" s="164"/>
      <c r="AT7034" s="164"/>
      <c r="AV7034" s="164"/>
      <c r="AX7034" s="164"/>
      <c r="AZ7034" s="164"/>
      <c r="BB7034" s="164"/>
    </row>
    <row r="7035" spans="1:54" ht="18.399999999999999" customHeight="1" x14ac:dyDescent="0.3">
      <c r="A7035" s="182"/>
      <c r="B7035" s="160"/>
      <c r="C7035" s="64"/>
      <c r="D7035" s="161"/>
      <c r="F7035" s="174"/>
    </row>
    <row r="7036" spans="1:54" ht="18.399999999999999" customHeight="1" x14ac:dyDescent="0.3">
      <c r="A7036" s="182"/>
      <c r="B7036" s="160"/>
      <c r="C7036" s="64"/>
      <c r="D7036" s="161"/>
    </row>
    <row r="7037" spans="1:54" ht="18.399999999999999" customHeight="1" x14ac:dyDescent="0.3">
      <c r="A7037" s="182"/>
      <c r="B7037" s="160"/>
      <c r="C7037" s="64"/>
      <c r="D7037" s="161"/>
    </row>
    <row r="7038" spans="1:54" ht="18.399999999999999" customHeight="1" x14ac:dyDescent="0.3">
      <c r="A7038" s="182"/>
      <c r="B7038" s="160"/>
      <c r="C7038" s="64"/>
      <c r="D7038" s="161"/>
      <c r="F7038" s="174"/>
    </row>
    <row r="7039" spans="1:54" ht="18.399999999999999" customHeight="1" x14ac:dyDescent="0.3">
      <c r="A7039" s="182"/>
      <c r="B7039" s="160"/>
      <c r="C7039" s="64"/>
      <c r="D7039" s="161"/>
      <c r="F7039" s="174"/>
    </row>
    <row r="7040" spans="1:54" ht="18.399999999999999" customHeight="1" x14ac:dyDescent="0.3">
      <c r="A7040" s="182"/>
      <c r="B7040" s="160"/>
      <c r="C7040" s="64"/>
      <c r="D7040" s="161"/>
      <c r="F7040" s="174"/>
    </row>
    <row r="7041" spans="1:54" ht="18.399999999999999" customHeight="1" x14ac:dyDescent="0.3">
      <c r="A7041" s="182"/>
      <c r="B7041" s="160"/>
      <c r="C7041" s="64"/>
      <c r="D7041" s="161"/>
      <c r="F7041" s="174"/>
      <c r="H7041" s="174"/>
      <c r="J7041" s="164"/>
      <c r="L7041" s="164"/>
      <c r="N7041" s="164"/>
      <c r="P7041" s="164"/>
      <c r="R7041" s="164"/>
      <c r="T7041" s="164"/>
      <c r="V7041" s="164"/>
      <c r="X7041" s="164"/>
      <c r="Z7041" s="164"/>
      <c r="AB7041" s="164"/>
      <c r="AD7041" s="164"/>
      <c r="AF7041" s="164"/>
      <c r="AH7041" s="164"/>
      <c r="AJ7041" s="164"/>
      <c r="AL7041" s="164"/>
      <c r="AN7041" s="164"/>
      <c r="AP7041" s="164"/>
      <c r="AR7041" s="164"/>
      <c r="AT7041" s="164"/>
      <c r="AV7041" s="164"/>
      <c r="AX7041" s="164"/>
      <c r="AZ7041" s="164"/>
      <c r="BB7041" s="164"/>
    </row>
    <row r="7042" spans="1:54" ht="18.399999999999999" customHeight="1" x14ac:dyDescent="0.3">
      <c r="A7042" s="182"/>
      <c r="B7042" s="160"/>
      <c r="C7042" s="64"/>
      <c r="D7042" s="161"/>
      <c r="F7042" s="174"/>
    </row>
    <row r="7043" spans="1:54" ht="18.399999999999999" customHeight="1" x14ac:dyDescent="0.3">
      <c r="A7043" s="182"/>
      <c r="D7043" s="164"/>
      <c r="F7043" s="174"/>
    </row>
    <row r="7044" spans="1:54" ht="18.399999999999999" customHeight="1" x14ac:dyDescent="0.3">
      <c r="A7044" s="182"/>
      <c r="B7044" s="160"/>
      <c r="C7044" s="64"/>
      <c r="D7044" s="161"/>
    </row>
    <row r="7045" spans="1:54" ht="18.399999999999999" customHeight="1" x14ac:dyDescent="0.3">
      <c r="A7045" s="182"/>
      <c r="B7045" s="160"/>
      <c r="C7045" s="64"/>
      <c r="D7045" s="161"/>
      <c r="F7045" s="174"/>
      <c r="H7045" s="178"/>
      <c r="J7045" s="178"/>
      <c r="L7045" s="178"/>
      <c r="N7045" s="178"/>
      <c r="P7045" s="178"/>
      <c r="R7045" s="178"/>
      <c r="T7045" s="178"/>
      <c r="V7045" s="178"/>
      <c r="X7045" s="178"/>
      <c r="Z7045" s="178"/>
      <c r="AB7045" s="178"/>
      <c r="AD7045" s="178"/>
      <c r="AF7045" s="178"/>
      <c r="AH7045" s="178"/>
      <c r="AJ7045" s="178"/>
      <c r="AL7045" s="178"/>
      <c r="AN7045" s="178"/>
      <c r="AP7045" s="178"/>
      <c r="AR7045" s="178"/>
      <c r="AT7045" s="178"/>
      <c r="AV7045" s="178"/>
      <c r="AX7045" s="178"/>
      <c r="AZ7045" s="178"/>
      <c r="BB7045" s="178"/>
    </row>
    <row r="7046" spans="1:54" ht="18.399999999999999" customHeight="1" x14ac:dyDescent="0.3">
      <c r="A7046" s="182"/>
      <c r="D7046" s="164"/>
      <c r="F7046" s="174"/>
    </row>
    <row r="7047" spans="1:54" ht="18.399999999999999" customHeight="1" x14ac:dyDescent="0.3">
      <c r="A7047" s="182"/>
      <c r="B7047" s="160"/>
      <c r="C7047" s="64"/>
      <c r="D7047" s="161"/>
      <c r="F7047" s="174"/>
    </row>
    <row r="7048" spans="1:54" ht="18.399999999999999" customHeight="1" x14ac:dyDescent="0.3">
      <c r="A7048" s="182"/>
      <c r="B7048" s="160"/>
      <c r="C7048" s="64"/>
      <c r="D7048" s="161"/>
      <c r="F7048" s="174"/>
    </row>
    <row r="7049" spans="1:54" ht="18.399999999999999" customHeight="1" x14ac:dyDescent="0.3">
      <c r="A7049" s="182"/>
      <c r="B7049" s="160"/>
      <c r="C7049" s="64"/>
      <c r="D7049" s="161"/>
      <c r="F7049" s="174"/>
    </row>
    <row r="7050" spans="1:54" ht="18.399999999999999" customHeight="1" x14ac:dyDescent="0.3">
      <c r="A7050" s="182"/>
      <c r="B7050" s="160"/>
      <c r="C7050" s="64"/>
      <c r="D7050" s="161"/>
      <c r="F7050" s="174"/>
    </row>
    <row r="7051" spans="1:54" ht="18.399999999999999" customHeight="1" x14ac:dyDescent="0.3">
      <c r="A7051" s="182"/>
      <c r="B7051" s="160"/>
      <c r="C7051" s="64"/>
      <c r="D7051" s="161"/>
      <c r="F7051" s="174"/>
      <c r="H7051" s="178"/>
    </row>
    <row r="7052" spans="1:54" ht="18.399999999999999" customHeight="1" x14ac:dyDescent="0.3">
      <c r="A7052" s="182"/>
      <c r="B7052" s="160"/>
      <c r="C7052" s="64"/>
      <c r="D7052" s="161"/>
      <c r="F7052" s="174"/>
      <c r="H7052" s="174"/>
      <c r="J7052" s="174"/>
    </row>
    <row r="7053" spans="1:54" ht="18.399999999999999" customHeight="1" x14ac:dyDescent="0.3">
      <c r="A7053" s="182"/>
      <c r="B7053" s="160"/>
      <c r="C7053" s="64"/>
      <c r="D7053" s="161"/>
    </row>
    <row r="7054" spans="1:54" ht="18.399999999999999" customHeight="1" x14ac:dyDescent="0.3">
      <c r="A7054" s="182"/>
      <c r="F7054" s="174"/>
    </row>
    <row r="7055" spans="1:54" ht="18.399999999999999" customHeight="1" x14ac:dyDescent="0.3">
      <c r="A7055" s="182"/>
      <c r="B7055" s="160"/>
      <c r="C7055" s="64"/>
      <c r="D7055" s="161"/>
      <c r="F7055" s="174"/>
    </row>
    <row r="7056" spans="1:54" ht="18.399999999999999" customHeight="1" x14ac:dyDescent="0.3">
      <c r="A7056" s="182"/>
      <c r="B7056" s="160"/>
      <c r="C7056" s="64"/>
      <c r="D7056" s="161"/>
      <c r="F7056" s="174"/>
    </row>
    <row r="7057" spans="1:8" ht="18.399999999999999" customHeight="1" x14ac:dyDescent="0.3">
      <c r="F7057" s="174"/>
    </row>
    <row r="7058" spans="1:8" ht="18.399999999999999" customHeight="1" x14ac:dyDescent="0.3">
      <c r="F7058" s="174"/>
    </row>
    <row r="7059" spans="1:8" ht="18.399999999999999" customHeight="1" x14ac:dyDescent="0.3">
      <c r="A7059" s="182"/>
      <c r="D7059" s="164"/>
      <c r="F7059" s="174"/>
    </row>
    <row r="7060" spans="1:8" ht="18.399999999999999" customHeight="1" x14ac:dyDescent="0.3">
      <c r="A7060" s="182"/>
      <c r="D7060" s="164"/>
      <c r="F7060" s="174"/>
    </row>
    <row r="7061" spans="1:8" ht="18.399999999999999" customHeight="1" x14ac:dyDescent="0.3">
      <c r="A7061" s="182"/>
      <c r="B7061" s="160"/>
      <c r="C7061" s="64"/>
      <c r="D7061" s="161"/>
    </row>
    <row r="7062" spans="1:8" ht="18.399999999999999" customHeight="1" x14ac:dyDescent="0.3">
      <c r="A7062" s="182"/>
      <c r="B7062" s="160"/>
      <c r="C7062" s="64"/>
      <c r="D7062" s="161"/>
    </row>
    <row r="7063" spans="1:8" ht="18.399999999999999" customHeight="1" x14ac:dyDescent="0.3">
      <c r="A7063" s="182"/>
      <c r="B7063" s="160"/>
      <c r="C7063" s="64"/>
      <c r="D7063" s="161"/>
      <c r="F7063" s="174"/>
    </row>
    <row r="7064" spans="1:8" ht="18.399999999999999" customHeight="1" x14ac:dyDescent="0.3">
      <c r="A7064" s="182"/>
      <c r="B7064" s="160"/>
      <c r="C7064" s="64"/>
      <c r="D7064" s="161"/>
      <c r="F7064" s="174"/>
    </row>
    <row r="7065" spans="1:8" ht="18.399999999999999" customHeight="1" x14ac:dyDescent="0.3">
      <c r="A7065" s="182"/>
      <c r="B7065" s="160"/>
      <c r="C7065" s="64"/>
      <c r="D7065" s="161"/>
      <c r="F7065" s="174"/>
    </row>
    <row r="7066" spans="1:8" ht="18.399999999999999" customHeight="1" x14ac:dyDescent="0.3">
      <c r="A7066" s="182"/>
      <c r="B7066" s="160"/>
      <c r="C7066" s="64"/>
      <c r="D7066" s="161"/>
    </row>
    <row r="7067" spans="1:8" ht="18.399999999999999" customHeight="1" x14ac:dyDescent="0.3">
      <c r="A7067" s="182"/>
      <c r="B7067" s="160"/>
      <c r="C7067" s="64"/>
      <c r="D7067" s="161"/>
      <c r="F7067" s="174"/>
    </row>
    <row r="7068" spans="1:8" ht="18.399999999999999" customHeight="1" x14ac:dyDescent="0.3">
      <c r="A7068" s="200"/>
      <c r="D7068" s="164"/>
      <c r="F7068" s="174"/>
    </row>
    <row r="7069" spans="1:8" ht="18.399999999999999" customHeight="1" x14ac:dyDescent="0.3">
      <c r="A7069" s="182"/>
      <c r="B7069" s="160"/>
      <c r="C7069" s="64"/>
      <c r="D7069" s="161"/>
      <c r="F7069" s="174"/>
    </row>
    <row r="7070" spans="1:8" ht="18.399999999999999" customHeight="1" x14ac:dyDescent="0.3">
      <c r="A7070" s="182"/>
      <c r="B7070" s="160"/>
      <c r="C7070" s="64"/>
      <c r="D7070" s="161"/>
      <c r="F7070" s="174"/>
      <c r="H7070" s="174"/>
    </row>
    <row r="7072" spans="1:8" ht="18.399999999999999" customHeight="1" x14ac:dyDescent="0.3">
      <c r="A7072" s="182"/>
      <c r="D7072" s="164"/>
      <c r="F7072" s="174"/>
    </row>
    <row r="7073" spans="1:54" ht="18.399999999999999" customHeight="1" x14ac:dyDescent="0.3">
      <c r="A7073" s="182"/>
      <c r="B7073" s="160"/>
      <c r="C7073" s="64"/>
      <c r="D7073" s="161"/>
    </row>
    <row r="7074" spans="1:54" ht="18.399999999999999" customHeight="1" x14ac:dyDescent="0.3">
      <c r="A7074" s="182"/>
      <c r="B7074" s="160"/>
      <c r="C7074" s="64"/>
      <c r="D7074" s="161"/>
    </row>
    <row r="7075" spans="1:54" ht="18.399999999999999" customHeight="1" x14ac:dyDescent="0.3">
      <c r="A7075" s="182"/>
      <c r="B7075" s="160"/>
      <c r="C7075" s="64"/>
      <c r="D7075" s="161"/>
      <c r="F7075" s="174"/>
      <c r="H7075" s="164"/>
      <c r="J7075" s="164"/>
      <c r="L7075" s="164"/>
      <c r="N7075" s="164"/>
      <c r="P7075" s="164"/>
      <c r="R7075" s="164"/>
      <c r="T7075" s="164"/>
      <c r="V7075" s="164"/>
      <c r="X7075" s="164"/>
      <c r="Z7075" s="164"/>
      <c r="AB7075" s="164"/>
      <c r="AD7075" s="164"/>
      <c r="AF7075" s="164"/>
      <c r="AH7075" s="164"/>
      <c r="AJ7075" s="164"/>
      <c r="AL7075" s="164"/>
      <c r="AN7075" s="164"/>
      <c r="AP7075" s="164"/>
      <c r="AR7075" s="164"/>
      <c r="AT7075" s="164"/>
      <c r="AV7075" s="164"/>
      <c r="AX7075" s="164"/>
      <c r="AZ7075" s="164"/>
      <c r="BB7075" s="164"/>
    </row>
    <row r="7076" spans="1:54" ht="18.399999999999999" customHeight="1" x14ac:dyDescent="0.3">
      <c r="A7076" s="182"/>
      <c r="D7076" s="164"/>
      <c r="F7076" s="174"/>
    </row>
    <row r="7077" spans="1:54" ht="18.399999999999999" customHeight="1" x14ac:dyDescent="0.3">
      <c r="A7077" s="182"/>
      <c r="B7077" s="160"/>
      <c r="C7077" s="64"/>
      <c r="D7077" s="161"/>
    </row>
    <row r="7078" spans="1:54" ht="18.399999999999999" customHeight="1" x14ac:dyDescent="0.3">
      <c r="A7078" s="182"/>
      <c r="B7078" s="160"/>
      <c r="C7078" s="64"/>
      <c r="D7078" s="161"/>
      <c r="F7078" s="174"/>
    </row>
    <row r="7079" spans="1:54" ht="18.399999999999999" customHeight="1" x14ac:dyDescent="0.3">
      <c r="A7079" s="182"/>
      <c r="B7079" s="160"/>
      <c r="C7079" s="64"/>
      <c r="D7079" s="161"/>
      <c r="F7079" s="174"/>
    </row>
    <row r="7080" spans="1:54" ht="18.399999999999999" customHeight="1" x14ac:dyDescent="0.3">
      <c r="A7080" s="182"/>
      <c r="B7080" s="160"/>
      <c r="C7080" s="64"/>
      <c r="D7080" s="161"/>
      <c r="F7080" s="174"/>
    </row>
    <row r="7081" spans="1:54" ht="18.399999999999999" customHeight="1" x14ac:dyDescent="0.3">
      <c r="A7081" s="182"/>
      <c r="B7081" s="160"/>
      <c r="C7081" s="64"/>
      <c r="D7081" s="161"/>
    </row>
    <row r="7082" spans="1:54" ht="18.399999999999999" customHeight="1" x14ac:dyDescent="0.3">
      <c r="A7082" s="182"/>
      <c r="B7082" s="160"/>
      <c r="C7082" s="64"/>
      <c r="D7082" s="161"/>
      <c r="F7082" s="174"/>
    </row>
    <row r="7083" spans="1:54" ht="18.399999999999999" customHeight="1" x14ac:dyDescent="0.3">
      <c r="A7083" s="207"/>
      <c r="B7083" s="173"/>
      <c r="C7083" s="80"/>
      <c r="D7083" s="161"/>
      <c r="F7083" s="174"/>
    </row>
    <row r="7084" spans="1:54" ht="18.399999999999999" customHeight="1" x14ac:dyDescent="0.3">
      <c r="A7084" s="182"/>
      <c r="B7084" s="160"/>
      <c r="C7084" s="64"/>
      <c r="D7084" s="161"/>
    </row>
    <row r="7085" spans="1:54" ht="18.399999999999999" customHeight="1" x14ac:dyDescent="0.3">
      <c r="A7085" s="182"/>
      <c r="B7085" s="160"/>
      <c r="C7085" s="64"/>
      <c r="D7085" s="161"/>
      <c r="F7085" s="174"/>
    </row>
    <row r="7086" spans="1:54" ht="18.399999999999999" customHeight="1" x14ac:dyDescent="0.3">
      <c r="A7086" s="182"/>
      <c r="B7086" s="160"/>
      <c r="C7086" s="64"/>
      <c r="D7086" s="161"/>
      <c r="F7086" s="174"/>
    </row>
    <row r="7087" spans="1:54" ht="18.399999999999999" customHeight="1" x14ac:dyDescent="0.3">
      <c r="A7087" s="182"/>
      <c r="B7087" s="160"/>
      <c r="C7087" s="64"/>
      <c r="D7087" s="161"/>
      <c r="F7087" s="174"/>
    </row>
    <row r="7088" spans="1:54" ht="18.399999999999999" customHeight="1" x14ac:dyDescent="0.3">
      <c r="C7088" s="163"/>
      <c r="D7088" s="161"/>
      <c r="F7088" s="174"/>
    </row>
    <row r="7089" spans="1:54" ht="18.399999999999999" customHeight="1" x14ac:dyDescent="0.3">
      <c r="F7089" s="174"/>
      <c r="H7089" s="174"/>
    </row>
    <row r="7090" spans="1:54" ht="18.399999999999999" customHeight="1" x14ac:dyDescent="0.3">
      <c r="A7090" s="200"/>
      <c r="B7090" s="173"/>
      <c r="C7090" s="67"/>
      <c r="D7090" s="161"/>
      <c r="F7090" s="174"/>
    </row>
    <row r="7091" spans="1:54" ht="18.399999999999999" customHeight="1" x14ac:dyDescent="0.3">
      <c r="A7091" s="200"/>
      <c r="B7091" s="173"/>
      <c r="C7091" s="67"/>
      <c r="D7091" s="161"/>
      <c r="F7091" s="174"/>
    </row>
    <row r="7092" spans="1:54" ht="18.399999999999999" customHeight="1" x14ac:dyDescent="0.3">
      <c r="A7092" s="200"/>
      <c r="B7092" s="173"/>
      <c r="C7092" s="67"/>
      <c r="D7092" s="161"/>
      <c r="F7092" s="174"/>
    </row>
    <row r="7093" spans="1:54" ht="18.399999999999999" customHeight="1" x14ac:dyDescent="0.3">
      <c r="A7093" s="200"/>
      <c r="B7093" s="173"/>
      <c r="C7093" s="67"/>
      <c r="D7093" s="161"/>
      <c r="F7093" s="174"/>
      <c r="L7093" s="174"/>
      <c r="N7093" s="174"/>
      <c r="P7093" s="174"/>
      <c r="R7093" s="174"/>
      <c r="T7093" s="174"/>
      <c r="V7093" s="174"/>
    </row>
    <row r="7094" spans="1:54" ht="18.399999999999999" customHeight="1" x14ac:dyDescent="0.3">
      <c r="C7094" s="64"/>
      <c r="D7094" s="161"/>
      <c r="F7094" s="174"/>
    </row>
    <row r="7095" spans="1:54" ht="18.399999999999999" customHeight="1" x14ac:dyDescent="0.3">
      <c r="A7095" s="182"/>
      <c r="B7095" s="160"/>
      <c r="C7095" s="64"/>
      <c r="D7095" s="161"/>
    </row>
    <row r="7096" spans="1:54" ht="18.399999999999999" customHeight="1" x14ac:dyDescent="0.3">
      <c r="A7096" s="182"/>
      <c r="B7096" s="160"/>
      <c r="C7096" s="64"/>
      <c r="D7096" s="161"/>
      <c r="F7096" s="174"/>
      <c r="H7096" s="164"/>
      <c r="J7096" s="164"/>
      <c r="L7096" s="164"/>
      <c r="N7096" s="164"/>
      <c r="P7096" s="164"/>
      <c r="R7096" s="164"/>
      <c r="T7096" s="164"/>
      <c r="V7096" s="164"/>
      <c r="X7096" s="164"/>
      <c r="Z7096" s="164"/>
      <c r="AB7096" s="164"/>
      <c r="AD7096" s="164"/>
      <c r="AF7096" s="164"/>
      <c r="AH7096" s="164"/>
      <c r="AJ7096" s="164"/>
      <c r="AL7096" s="164"/>
      <c r="AN7096" s="164"/>
      <c r="AP7096" s="164"/>
      <c r="AR7096" s="164"/>
      <c r="AT7096" s="164"/>
      <c r="AV7096" s="164"/>
      <c r="AX7096" s="164"/>
      <c r="AZ7096" s="164"/>
      <c r="BB7096" s="164"/>
    </row>
    <row r="7097" spans="1:54" ht="18.399999999999999" customHeight="1" x14ac:dyDescent="0.3">
      <c r="A7097" s="182"/>
      <c r="B7097" s="160"/>
      <c r="C7097" s="64"/>
      <c r="D7097" s="161"/>
      <c r="F7097" s="174"/>
      <c r="H7097" s="164"/>
      <c r="J7097" s="164"/>
      <c r="L7097" s="164"/>
      <c r="N7097" s="164"/>
      <c r="P7097" s="164"/>
      <c r="R7097" s="164"/>
      <c r="T7097" s="164"/>
      <c r="V7097" s="164"/>
      <c r="X7097" s="164"/>
      <c r="Z7097" s="164"/>
      <c r="AB7097" s="164"/>
      <c r="AD7097" s="164"/>
      <c r="AF7097" s="164"/>
      <c r="AH7097" s="164"/>
      <c r="AJ7097" s="164"/>
      <c r="AL7097" s="164"/>
      <c r="AN7097" s="164"/>
      <c r="AP7097" s="164"/>
      <c r="AR7097" s="164"/>
      <c r="AT7097" s="164"/>
      <c r="AV7097" s="164"/>
      <c r="AX7097" s="164"/>
      <c r="AZ7097" s="164"/>
      <c r="BB7097" s="164"/>
    </row>
    <row r="7098" spans="1:54" ht="18.399999999999999" customHeight="1" x14ac:dyDescent="0.3">
      <c r="A7098" s="182"/>
      <c r="B7098" s="160"/>
      <c r="C7098" s="64"/>
      <c r="D7098" s="161"/>
      <c r="F7098" s="174"/>
      <c r="H7098" s="164"/>
      <c r="J7098" s="164"/>
      <c r="L7098" s="164"/>
      <c r="N7098" s="164"/>
      <c r="P7098" s="164"/>
      <c r="R7098" s="164"/>
      <c r="T7098" s="164"/>
      <c r="V7098" s="164"/>
      <c r="X7098" s="164"/>
      <c r="Z7098" s="164"/>
      <c r="AB7098" s="164"/>
      <c r="AD7098" s="164"/>
      <c r="AF7098" s="164"/>
      <c r="AH7098" s="164"/>
      <c r="AJ7098" s="164"/>
      <c r="AL7098" s="164"/>
      <c r="AN7098" s="164"/>
      <c r="AP7098" s="164"/>
      <c r="AR7098" s="164"/>
      <c r="AT7098" s="164"/>
      <c r="AV7098" s="164"/>
      <c r="AX7098" s="164"/>
      <c r="AZ7098" s="164"/>
      <c r="BB7098" s="164"/>
    </row>
    <row r="7099" spans="1:54" ht="18.399999999999999" customHeight="1" x14ac:dyDescent="0.3">
      <c r="A7099" s="182"/>
      <c r="B7099" s="160"/>
      <c r="C7099" s="64"/>
      <c r="D7099" s="161"/>
      <c r="F7099" s="174"/>
      <c r="H7099" s="164"/>
      <c r="J7099" s="164"/>
      <c r="L7099" s="164"/>
      <c r="N7099" s="164"/>
      <c r="P7099" s="164"/>
      <c r="R7099" s="164"/>
      <c r="T7099" s="164"/>
      <c r="V7099" s="164"/>
      <c r="X7099" s="164"/>
      <c r="Z7099" s="164"/>
      <c r="AB7099" s="164"/>
      <c r="AD7099" s="164"/>
      <c r="AF7099" s="164"/>
      <c r="AH7099" s="164"/>
      <c r="AJ7099" s="164"/>
      <c r="AL7099" s="164"/>
      <c r="AN7099" s="164"/>
      <c r="AP7099" s="164"/>
      <c r="AR7099" s="164"/>
      <c r="AT7099" s="164"/>
      <c r="AV7099" s="164"/>
      <c r="AX7099" s="164"/>
      <c r="AZ7099" s="164"/>
      <c r="BB7099" s="164"/>
    </row>
    <row r="7100" spans="1:54" ht="18.399999999999999" customHeight="1" x14ac:dyDescent="0.3">
      <c r="A7100" s="182"/>
      <c r="B7100" s="160"/>
      <c r="C7100" s="64"/>
      <c r="D7100" s="161"/>
      <c r="F7100" s="174"/>
      <c r="H7100" s="164"/>
      <c r="J7100" s="164"/>
      <c r="L7100" s="164"/>
      <c r="N7100" s="164"/>
      <c r="P7100" s="164"/>
      <c r="R7100" s="164"/>
      <c r="T7100" s="164"/>
      <c r="V7100" s="164"/>
      <c r="X7100" s="164"/>
      <c r="Z7100" s="164"/>
      <c r="AB7100" s="164"/>
      <c r="AD7100" s="164"/>
      <c r="AF7100" s="164"/>
      <c r="AH7100" s="164"/>
      <c r="AJ7100" s="164"/>
      <c r="AL7100" s="164"/>
      <c r="AN7100" s="164"/>
      <c r="AP7100" s="164"/>
      <c r="AR7100" s="164"/>
      <c r="AT7100" s="164"/>
      <c r="AV7100" s="164"/>
      <c r="AX7100" s="164"/>
      <c r="AZ7100" s="164"/>
      <c r="BB7100" s="164"/>
    </row>
    <row r="7101" spans="1:54" ht="18.399999999999999" customHeight="1" x14ac:dyDescent="0.3">
      <c r="A7101" s="182"/>
      <c r="B7101" s="160"/>
      <c r="C7101" s="64"/>
      <c r="D7101" s="161"/>
      <c r="F7101" s="174"/>
      <c r="H7101" s="174"/>
    </row>
    <row r="7102" spans="1:54" ht="18.399999999999999" customHeight="1" x14ac:dyDescent="0.3">
      <c r="A7102" s="182"/>
      <c r="B7102" s="160"/>
      <c r="C7102" s="64"/>
      <c r="D7102" s="161"/>
      <c r="F7102" s="174"/>
    </row>
    <row r="7103" spans="1:54" ht="18.399999999999999" customHeight="1" x14ac:dyDescent="0.3">
      <c r="A7103" s="182"/>
      <c r="B7103" s="160"/>
      <c r="C7103" s="64"/>
      <c r="D7103" s="161"/>
      <c r="F7103" s="174"/>
    </row>
    <row r="7104" spans="1:54" ht="18.399999999999999" customHeight="1" x14ac:dyDescent="0.3">
      <c r="A7104" s="182"/>
      <c r="B7104" s="160"/>
      <c r="C7104" s="64"/>
      <c r="D7104" s="161"/>
      <c r="F7104" s="174"/>
    </row>
    <row r="7105" spans="1:14" ht="18.399999999999999" customHeight="1" x14ac:dyDescent="0.3">
      <c r="A7105" s="182"/>
      <c r="B7105" s="160"/>
      <c r="C7105" s="64"/>
      <c r="D7105" s="161"/>
      <c r="F7105" s="174"/>
    </row>
    <row r="7106" spans="1:14" ht="18.399999999999999" customHeight="1" x14ac:dyDescent="0.3">
      <c r="A7106" s="182"/>
      <c r="D7106" s="164"/>
      <c r="F7106" s="174"/>
    </row>
    <row r="7107" spans="1:14" ht="18.399999999999999" customHeight="1" x14ac:dyDescent="0.3">
      <c r="A7107" s="182"/>
      <c r="B7107" s="160"/>
      <c r="C7107" s="64"/>
      <c r="D7107" s="161"/>
      <c r="F7107" s="174"/>
      <c r="H7107" s="174"/>
    </row>
    <row r="7108" spans="1:14" ht="18.399999999999999" customHeight="1" x14ac:dyDescent="0.3">
      <c r="A7108" s="182"/>
      <c r="B7108" s="160"/>
      <c r="C7108" s="64"/>
      <c r="D7108" s="161"/>
      <c r="F7108" s="174"/>
      <c r="H7108" s="174"/>
      <c r="J7108" s="174"/>
    </row>
    <row r="7109" spans="1:14" ht="18.399999999999999" customHeight="1" x14ac:dyDescent="0.3">
      <c r="A7109" s="182"/>
      <c r="B7109" s="160"/>
      <c r="C7109" s="64"/>
      <c r="D7109" s="161"/>
      <c r="F7109" s="174"/>
      <c r="H7109" s="174"/>
      <c r="J7109" s="174"/>
      <c r="L7109" s="174"/>
      <c r="N7109" s="174"/>
    </row>
    <row r="7110" spans="1:14" ht="18.399999999999999" customHeight="1" x14ac:dyDescent="0.3">
      <c r="A7110" s="182"/>
      <c r="B7110" s="160"/>
      <c r="C7110" s="64"/>
      <c r="D7110" s="161"/>
      <c r="J7110" s="181"/>
      <c r="L7110" s="181"/>
    </row>
    <row r="7113" spans="1:14" ht="18.399999999999999" customHeight="1" x14ac:dyDescent="0.3">
      <c r="A7113" s="182"/>
      <c r="D7113" s="164"/>
      <c r="F7113" s="174"/>
    </row>
    <row r="7114" spans="1:14" ht="18.399999999999999" customHeight="1" x14ac:dyDescent="0.3">
      <c r="A7114" s="182"/>
      <c r="B7114" s="160"/>
      <c r="C7114" s="64"/>
      <c r="D7114" s="161"/>
      <c r="F7114" s="174"/>
    </row>
    <row r="7115" spans="1:14" ht="18.399999999999999" customHeight="1" x14ac:dyDescent="0.3">
      <c r="A7115" s="182"/>
      <c r="B7115" s="160"/>
      <c r="C7115" s="64"/>
      <c r="D7115" s="161"/>
    </row>
    <row r="7116" spans="1:14" ht="18.399999999999999" customHeight="1" x14ac:dyDescent="0.3">
      <c r="A7116" s="182"/>
      <c r="B7116" s="160"/>
      <c r="C7116" s="64"/>
      <c r="D7116" s="161"/>
    </row>
    <row r="7117" spans="1:14" ht="18.399999999999999" customHeight="1" x14ac:dyDescent="0.3">
      <c r="A7117" s="182"/>
      <c r="B7117" s="160"/>
      <c r="C7117" s="64"/>
      <c r="D7117" s="161"/>
      <c r="F7117" s="174"/>
    </row>
    <row r="7118" spans="1:14" ht="18.399999999999999" customHeight="1" x14ac:dyDescent="0.3">
      <c r="A7118" s="182"/>
      <c r="B7118" s="160"/>
      <c r="C7118" s="64"/>
      <c r="D7118" s="161"/>
      <c r="H7118" s="181"/>
    </row>
    <row r="7119" spans="1:14" ht="18.399999999999999" customHeight="1" x14ac:dyDescent="0.3">
      <c r="A7119" s="200"/>
      <c r="F7119" s="174"/>
    </row>
    <row r="7120" spans="1:14" ht="18.399999999999999" customHeight="1" x14ac:dyDescent="0.3">
      <c r="A7120" s="200"/>
      <c r="C7120" s="163"/>
      <c r="D7120" s="161"/>
      <c r="F7120" s="174"/>
    </row>
    <row r="7121" spans="1:54" ht="18.399999999999999" customHeight="1" x14ac:dyDescent="0.3">
      <c r="A7121" s="200"/>
      <c r="F7121" s="174"/>
    </row>
    <row r="7122" spans="1:54" ht="18.399999999999999" customHeight="1" x14ac:dyDescent="0.3">
      <c r="A7122" s="200"/>
      <c r="D7122" s="161"/>
      <c r="F7122" s="174"/>
    </row>
    <row r="7123" spans="1:54" ht="18.399999999999999" customHeight="1" x14ac:dyDescent="0.3">
      <c r="A7123" s="200"/>
      <c r="C7123" s="64"/>
      <c r="D7123" s="161"/>
      <c r="F7123" s="174"/>
    </row>
    <row r="7124" spans="1:54" ht="18.399999999999999" customHeight="1" x14ac:dyDescent="0.3">
      <c r="A7124" s="200"/>
      <c r="D7124" s="161"/>
      <c r="F7124" s="174"/>
    </row>
    <row r="7125" spans="1:54" ht="18.399999999999999" customHeight="1" x14ac:dyDescent="0.3">
      <c r="A7125" s="200"/>
      <c r="B7125" s="173"/>
      <c r="C7125" s="80"/>
      <c r="D7125" s="161"/>
      <c r="F7125" s="174"/>
    </row>
    <row r="7126" spans="1:54" ht="18.399999999999999" customHeight="1" x14ac:dyDescent="0.3">
      <c r="A7126" s="200"/>
      <c r="B7126" s="173"/>
      <c r="C7126" s="67"/>
      <c r="D7126" s="161"/>
      <c r="F7126" s="174"/>
    </row>
    <row r="7127" spans="1:54" ht="18.399999999999999" customHeight="1" x14ac:dyDescent="0.3">
      <c r="A7127" s="200"/>
      <c r="B7127" s="173"/>
      <c r="C7127" s="67"/>
      <c r="D7127" s="161"/>
      <c r="F7127" s="174"/>
      <c r="H7127" s="174"/>
    </row>
    <row r="7128" spans="1:54" ht="18.399999999999999" customHeight="1" x14ac:dyDescent="0.3">
      <c r="A7128" s="200"/>
      <c r="B7128" s="173"/>
      <c r="C7128" s="67"/>
      <c r="D7128" s="161"/>
      <c r="F7128" s="174"/>
    </row>
    <row r="7129" spans="1:54" ht="18.399999999999999" customHeight="1" x14ac:dyDescent="0.3">
      <c r="A7129" s="200"/>
      <c r="B7129" s="173"/>
      <c r="C7129" s="67"/>
      <c r="D7129" s="161"/>
      <c r="F7129" s="174"/>
    </row>
    <row r="7130" spans="1:54" ht="18.399999999999999" customHeight="1" x14ac:dyDescent="0.3">
      <c r="A7130" s="200"/>
      <c r="B7130" s="173"/>
      <c r="C7130" s="67"/>
      <c r="D7130" s="161"/>
      <c r="F7130" s="174"/>
      <c r="H7130" s="174"/>
      <c r="J7130" s="174"/>
      <c r="L7130" s="174"/>
      <c r="N7130" s="174"/>
    </row>
    <row r="7131" spans="1:54" ht="18.399999999999999" customHeight="1" x14ac:dyDescent="0.3">
      <c r="A7131" s="200"/>
      <c r="B7131" s="173"/>
      <c r="C7131" s="67"/>
      <c r="D7131" s="161"/>
      <c r="F7131" s="174"/>
      <c r="H7131" s="174"/>
      <c r="J7131" s="174"/>
      <c r="L7131" s="174"/>
      <c r="N7131" s="174"/>
    </row>
    <row r="7132" spans="1:54" ht="18.399999999999999" customHeight="1" x14ac:dyDescent="0.3">
      <c r="A7132" s="182"/>
      <c r="D7132" s="164"/>
      <c r="F7132" s="174"/>
      <c r="N7132" s="174"/>
      <c r="P7132" s="174"/>
    </row>
    <row r="7133" spans="1:54" ht="18.399999999999999" customHeight="1" x14ac:dyDescent="0.3">
      <c r="A7133" s="182"/>
      <c r="B7133" s="160"/>
      <c r="C7133" s="64"/>
      <c r="D7133" s="161"/>
      <c r="F7133" s="174"/>
      <c r="H7133" s="174"/>
      <c r="J7133" s="164"/>
      <c r="L7133" s="164"/>
      <c r="N7133" s="164"/>
      <c r="P7133" s="164"/>
      <c r="R7133" s="164"/>
      <c r="T7133" s="164"/>
      <c r="V7133" s="164"/>
      <c r="X7133" s="164"/>
      <c r="Z7133" s="164"/>
      <c r="AB7133" s="164"/>
      <c r="AD7133" s="164"/>
      <c r="AF7133" s="164"/>
      <c r="AH7133" s="164"/>
      <c r="AJ7133" s="164"/>
      <c r="AL7133" s="164"/>
      <c r="AN7133" s="164"/>
      <c r="AP7133" s="164"/>
      <c r="AR7133" s="164"/>
      <c r="AT7133" s="164"/>
      <c r="AV7133" s="164"/>
      <c r="AX7133" s="164"/>
      <c r="AZ7133" s="164"/>
      <c r="BB7133" s="164"/>
    </row>
    <row r="7134" spans="1:54" ht="18.399999999999999" customHeight="1" x14ac:dyDescent="0.3">
      <c r="A7134" s="182"/>
      <c r="B7134" s="160"/>
      <c r="C7134" s="64"/>
      <c r="D7134" s="161"/>
      <c r="F7134" s="174"/>
      <c r="H7134" s="178"/>
      <c r="J7134" s="178"/>
      <c r="L7134" s="178"/>
      <c r="N7134" s="178"/>
      <c r="P7134" s="178"/>
      <c r="R7134" s="178"/>
      <c r="T7134" s="178"/>
      <c r="V7134" s="178"/>
      <c r="X7134" s="178"/>
      <c r="Z7134" s="178"/>
      <c r="AB7134" s="178"/>
      <c r="AD7134" s="178"/>
      <c r="AF7134" s="178"/>
      <c r="AH7134" s="178"/>
      <c r="AJ7134" s="178"/>
      <c r="AL7134" s="178"/>
      <c r="AN7134" s="178"/>
      <c r="AP7134" s="178"/>
      <c r="AR7134" s="178"/>
      <c r="AT7134" s="178"/>
      <c r="AV7134" s="178"/>
      <c r="AX7134" s="178"/>
      <c r="AZ7134" s="178"/>
      <c r="BB7134" s="178"/>
    </row>
    <row r="7135" spans="1:54" ht="18.399999999999999" customHeight="1" x14ac:dyDescent="0.3">
      <c r="A7135" s="182"/>
      <c r="B7135" s="160"/>
      <c r="C7135" s="64"/>
      <c r="D7135" s="161"/>
      <c r="F7135" s="174"/>
      <c r="H7135" s="174"/>
      <c r="J7135" s="174"/>
      <c r="L7135" s="174"/>
      <c r="N7135" s="174"/>
      <c r="P7135" s="174"/>
      <c r="R7135" s="174"/>
      <c r="T7135" s="174"/>
      <c r="V7135" s="174"/>
    </row>
    <row r="7136" spans="1:54" ht="18.399999999999999" customHeight="1" x14ac:dyDescent="0.3">
      <c r="A7136" s="182"/>
      <c r="B7136" s="160"/>
      <c r="C7136" s="64"/>
      <c r="D7136" s="161"/>
      <c r="F7136" s="174"/>
      <c r="H7136" s="174"/>
    </row>
    <row r="7137" spans="1:20" ht="18.399999999999999" customHeight="1" x14ac:dyDescent="0.3">
      <c r="A7137" s="182"/>
      <c r="B7137" s="160"/>
      <c r="C7137" s="64"/>
      <c r="D7137" s="161"/>
      <c r="F7137" s="174"/>
      <c r="H7137" s="174"/>
      <c r="J7137" s="174"/>
    </row>
    <row r="7138" spans="1:20" ht="18.399999999999999" customHeight="1" x14ac:dyDescent="0.3">
      <c r="A7138" s="182"/>
      <c r="B7138" s="160"/>
      <c r="C7138" s="64"/>
      <c r="D7138" s="161"/>
      <c r="F7138" s="174"/>
    </row>
    <row r="7139" spans="1:20" ht="18.399999999999999" customHeight="1" x14ac:dyDescent="0.3">
      <c r="A7139" s="182"/>
      <c r="B7139" s="160"/>
      <c r="C7139" s="64"/>
      <c r="D7139" s="161"/>
      <c r="F7139" s="174"/>
    </row>
    <row r="7140" spans="1:20" ht="18.399999999999999" customHeight="1" x14ac:dyDescent="0.3">
      <c r="A7140" s="182"/>
      <c r="B7140" s="160"/>
      <c r="C7140" s="64"/>
      <c r="D7140" s="161"/>
      <c r="F7140" s="174"/>
    </row>
    <row r="7141" spans="1:20" ht="18.399999999999999" customHeight="1" x14ac:dyDescent="0.3">
      <c r="A7141" s="182"/>
      <c r="B7141" s="160"/>
      <c r="C7141" s="64"/>
      <c r="D7141" s="161"/>
      <c r="F7141" s="174"/>
      <c r="H7141" s="174"/>
    </row>
    <row r="7142" spans="1:20" ht="18.399999999999999" customHeight="1" x14ac:dyDescent="0.3">
      <c r="A7142" s="182"/>
      <c r="B7142" s="160"/>
      <c r="C7142" s="64"/>
      <c r="D7142" s="161"/>
      <c r="F7142" s="174"/>
      <c r="H7142" s="178"/>
    </row>
    <row r="7143" spans="1:20" ht="18.399999999999999" customHeight="1" x14ac:dyDescent="0.3">
      <c r="A7143" s="182"/>
      <c r="B7143" s="160"/>
      <c r="C7143" s="64"/>
      <c r="D7143" s="161"/>
      <c r="F7143" s="174"/>
    </row>
    <row r="7144" spans="1:20" ht="18.399999999999999" customHeight="1" x14ac:dyDescent="0.3">
      <c r="A7144" s="182"/>
      <c r="B7144" s="160"/>
      <c r="C7144" s="64"/>
      <c r="D7144" s="161"/>
      <c r="F7144" s="174"/>
    </row>
    <row r="7145" spans="1:20" ht="18.399999999999999" customHeight="1" x14ac:dyDescent="0.3">
      <c r="A7145" s="182"/>
      <c r="B7145" s="160"/>
      <c r="C7145" s="64"/>
      <c r="D7145" s="161"/>
      <c r="F7145" s="174"/>
    </row>
    <row r="7146" spans="1:20" ht="18.399999999999999" customHeight="1" x14ac:dyDescent="0.3">
      <c r="A7146" s="182"/>
      <c r="B7146" s="160"/>
      <c r="C7146" s="64"/>
      <c r="D7146" s="161"/>
      <c r="F7146" s="174"/>
    </row>
    <row r="7147" spans="1:20" ht="18.399999999999999" customHeight="1" x14ac:dyDescent="0.3">
      <c r="A7147" s="182"/>
      <c r="B7147" s="160"/>
      <c r="C7147" s="64"/>
      <c r="D7147" s="161"/>
      <c r="F7147" s="174"/>
      <c r="H7147" s="174"/>
    </row>
    <row r="7148" spans="1:20" ht="18.399999999999999" customHeight="1" x14ac:dyDescent="0.3">
      <c r="A7148" s="182"/>
      <c r="B7148" s="160"/>
      <c r="C7148" s="64"/>
      <c r="D7148" s="161"/>
      <c r="F7148" s="174"/>
    </row>
    <row r="7150" spans="1:20" ht="18.399999999999999" customHeight="1" x14ac:dyDescent="0.3">
      <c r="A7150" s="182"/>
      <c r="B7150" s="160"/>
      <c r="C7150" s="64"/>
      <c r="D7150" s="161"/>
      <c r="F7150" s="174"/>
    </row>
    <row r="7151" spans="1:20" ht="18.399999999999999" customHeight="1" x14ac:dyDescent="0.3">
      <c r="A7151" s="182"/>
      <c r="B7151" s="160"/>
      <c r="C7151" s="64"/>
      <c r="D7151" s="161"/>
      <c r="F7151" s="174"/>
      <c r="H7151" s="174"/>
      <c r="J7151" s="174"/>
      <c r="L7151" s="174"/>
      <c r="N7151" s="174"/>
      <c r="P7151" s="174"/>
      <c r="R7151" s="174"/>
      <c r="T7151" s="174"/>
    </row>
    <row r="7152" spans="1:20" ht="18.399999999999999" customHeight="1" x14ac:dyDescent="0.3">
      <c r="A7152" s="182"/>
      <c r="B7152" s="160"/>
      <c r="C7152" s="64"/>
      <c r="D7152" s="161"/>
      <c r="F7152" s="174"/>
    </row>
    <row r="7155" spans="1:6" ht="18.399999999999999" customHeight="1" x14ac:dyDescent="0.3">
      <c r="A7155" s="182"/>
      <c r="B7155" s="160"/>
      <c r="C7155" s="64"/>
      <c r="D7155" s="161"/>
    </row>
    <row r="7161" spans="1:6" ht="18.399999999999999" customHeight="1" x14ac:dyDescent="0.3">
      <c r="A7161" s="182"/>
      <c r="B7161" s="160"/>
      <c r="C7161" s="64"/>
      <c r="D7161" s="161"/>
      <c r="F7161" s="174"/>
    </row>
    <row r="7162" spans="1:6" ht="18.399999999999999" customHeight="1" x14ac:dyDescent="0.3">
      <c r="A7162" s="182"/>
      <c r="B7162" s="160"/>
      <c r="C7162" s="64"/>
      <c r="D7162" s="161"/>
      <c r="F7162" s="174"/>
    </row>
    <row r="7163" spans="1:6" ht="18.399999999999999" customHeight="1" x14ac:dyDescent="0.3">
      <c r="A7163" s="182"/>
      <c r="B7163" s="160"/>
      <c r="C7163" s="64"/>
      <c r="D7163" s="161"/>
    </row>
    <row r="7164" spans="1:6" ht="18.399999999999999" customHeight="1" x14ac:dyDescent="0.3">
      <c r="A7164" s="182"/>
      <c r="B7164" s="160"/>
      <c r="C7164" s="64"/>
      <c r="D7164" s="161"/>
      <c r="F7164" s="174"/>
    </row>
    <row r="7165" spans="1:6" ht="18.399999999999999" customHeight="1" x14ac:dyDescent="0.3">
      <c r="A7165" s="182"/>
      <c r="B7165" s="160"/>
      <c r="C7165" s="64"/>
      <c r="D7165" s="161"/>
      <c r="F7165" s="174"/>
    </row>
    <row r="7166" spans="1:6" ht="18.399999999999999" customHeight="1" x14ac:dyDescent="0.3">
      <c r="A7166" s="182"/>
      <c r="D7166" s="164"/>
      <c r="F7166" s="174"/>
    </row>
    <row r="7167" spans="1:6" ht="18.399999999999999" customHeight="1" x14ac:dyDescent="0.3">
      <c r="A7167" s="182"/>
      <c r="B7167" s="160"/>
      <c r="C7167" s="64"/>
      <c r="D7167" s="161"/>
    </row>
    <row r="7168" spans="1:6" ht="18.399999999999999" customHeight="1" x14ac:dyDescent="0.3">
      <c r="A7168" s="182"/>
      <c r="B7168" s="160"/>
      <c r="C7168" s="64"/>
      <c r="D7168" s="161"/>
      <c r="F7168" s="174"/>
    </row>
    <row r="7169" spans="1:12" ht="18.399999999999999" customHeight="1" x14ac:dyDescent="0.3">
      <c r="F7169" s="174"/>
    </row>
    <row r="7170" spans="1:12" ht="18.399999999999999" customHeight="1" x14ac:dyDescent="0.3">
      <c r="D7170" s="161"/>
      <c r="F7170" s="174"/>
    </row>
    <row r="7171" spans="1:12" ht="18.399999999999999" customHeight="1" x14ac:dyDescent="0.3">
      <c r="A7171" s="182"/>
      <c r="B7171" s="160"/>
      <c r="C7171" s="64"/>
      <c r="D7171" s="161"/>
    </row>
    <row r="7172" spans="1:12" ht="18.399999999999999" customHeight="1" x14ac:dyDescent="0.3">
      <c r="A7172" s="182"/>
      <c r="B7172" s="160"/>
      <c r="C7172" s="64"/>
      <c r="D7172" s="161"/>
      <c r="J7172" s="181"/>
      <c r="L7172" s="181"/>
    </row>
    <row r="7173" spans="1:12" ht="18.399999999999999" customHeight="1" x14ac:dyDescent="0.3">
      <c r="A7173" s="182"/>
      <c r="B7173" s="160"/>
      <c r="C7173" s="64"/>
      <c r="D7173" s="161"/>
    </row>
    <row r="7174" spans="1:12" ht="18.399999999999999" customHeight="1" x14ac:dyDescent="0.3">
      <c r="A7174" s="182"/>
      <c r="B7174" s="160"/>
      <c r="C7174" s="64"/>
      <c r="D7174" s="161"/>
    </row>
    <row r="7175" spans="1:12" ht="18.399999999999999" customHeight="1" x14ac:dyDescent="0.3">
      <c r="A7175" s="182"/>
      <c r="B7175" s="160"/>
      <c r="C7175" s="64"/>
      <c r="D7175" s="161"/>
    </row>
    <row r="7176" spans="1:12" ht="18.399999999999999" customHeight="1" x14ac:dyDescent="0.3">
      <c r="A7176" s="182"/>
      <c r="B7176" s="160"/>
      <c r="C7176" s="64"/>
      <c r="D7176" s="161"/>
    </row>
    <row r="7177" spans="1:12" ht="18.399999999999999" customHeight="1" x14ac:dyDescent="0.3">
      <c r="C7177" s="64"/>
      <c r="F7177" s="174"/>
    </row>
    <row r="7178" spans="1:12" ht="18.399999999999999" customHeight="1" x14ac:dyDescent="0.3">
      <c r="A7178" s="200"/>
      <c r="B7178" s="173"/>
      <c r="C7178" s="67"/>
      <c r="D7178" s="161"/>
      <c r="F7178" s="174"/>
      <c r="H7178" s="174"/>
    </row>
    <row r="7179" spans="1:12" ht="18.399999999999999" customHeight="1" x14ac:dyDescent="0.3">
      <c r="A7179" s="182"/>
      <c r="B7179" s="160"/>
      <c r="C7179" s="64"/>
      <c r="D7179" s="161"/>
    </row>
    <row r="7180" spans="1:12" ht="18.399999999999999" customHeight="1" x14ac:dyDescent="0.3">
      <c r="A7180" s="200"/>
      <c r="B7180" s="173"/>
      <c r="C7180" s="67"/>
      <c r="D7180" s="161"/>
      <c r="F7180" s="174"/>
    </row>
    <row r="7181" spans="1:12" ht="18.399999999999999" customHeight="1" x14ac:dyDescent="0.3">
      <c r="A7181" s="182"/>
      <c r="B7181" s="160"/>
      <c r="C7181" s="64"/>
      <c r="D7181" s="161"/>
      <c r="F7181" s="174"/>
    </row>
    <row r="7182" spans="1:12" ht="18.399999999999999" customHeight="1" x14ac:dyDescent="0.3">
      <c r="A7182" s="182"/>
      <c r="B7182" s="160"/>
      <c r="C7182" s="64"/>
      <c r="D7182" s="161"/>
    </row>
    <row r="7183" spans="1:12" ht="18.399999999999999" customHeight="1" x14ac:dyDescent="0.3">
      <c r="A7183" s="182"/>
      <c r="B7183" s="160"/>
      <c r="C7183" s="64"/>
      <c r="D7183" s="161"/>
      <c r="F7183" s="174"/>
    </row>
    <row r="7184" spans="1:12" ht="18.399999999999999" customHeight="1" x14ac:dyDescent="0.3">
      <c r="A7184" s="182"/>
      <c r="B7184" s="160"/>
      <c r="C7184" s="64"/>
      <c r="D7184" s="161"/>
    </row>
    <row r="7185" spans="1:8" ht="18.399999999999999" customHeight="1" x14ac:dyDescent="0.3">
      <c r="A7185" s="182"/>
      <c r="C7185" s="81"/>
      <c r="D7185" s="164"/>
      <c r="F7185" s="174"/>
    </row>
    <row r="7186" spans="1:8" ht="18.399999999999999" customHeight="1" x14ac:dyDescent="0.3">
      <c r="A7186" s="182"/>
      <c r="B7186" s="160"/>
      <c r="C7186" s="64"/>
      <c r="D7186" s="161"/>
    </row>
    <row r="7187" spans="1:8" ht="18.399999999999999" customHeight="1" x14ac:dyDescent="0.3">
      <c r="A7187" s="182"/>
      <c r="B7187" s="160"/>
      <c r="C7187" s="64"/>
      <c r="D7187" s="161"/>
    </row>
    <row r="7188" spans="1:8" ht="18.399999999999999" customHeight="1" x14ac:dyDescent="0.3">
      <c r="A7188" s="182"/>
      <c r="B7188" s="160"/>
      <c r="C7188" s="64"/>
      <c r="D7188" s="161"/>
      <c r="F7188" s="174"/>
    </row>
    <row r="7189" spans="1:8" ht="18.399999999999999" customHeight="1" x14ac:dyDescent="0.3">
      <c r="A7189" s="182"/>
      <c r="D7189" s="164"/>
      <c r="F7189" s="174"/>
    </row>
    <row r="7190" spans="1:8" ht="18.399999999999999" customHeight="1" x14ac:dyDescent="0.3">
      <c r="A7190" s="182"/>
      <c r="B7190" s="160"/>
      <c r="C7190" s="64"/>
      <c r="D7190" s="161"/>
    </row>
    <row r="7191" spans="1:8" ht="18.399999999999999" customHeight="1" x14ac:dyDescent="0.3">
      <c r="A7191" s="182"/>
      <c r="B7191" s="160"/>
      <c r="C7191" s="64"/>
      <c r="D7191" s="161"/>
      <c r="H7191" s="181"/>
    </row>
    <row r="7192" spans="1:8" ht="18.399999999999999" customHeight="1" x14ac:dyDescent="0.3">
      <c r="A7192" s="182"/>
      <c r="B7192" s="160"/>
      <c r="C7192" s="64"/>
      <c r="D7192" s="161"/>
    </row>
    <row r="7193" spans="1:8" ht="18.399999999999999" customHeight="1" x14ac:dyDescent="0.3">
      <c r="A7193" s="182"/>
      <c r="B7193" s="160"/>
      <c r="C7193" s="64"/>
      <c r="D7193" s="161"/>
    </row>
    <row r="7194" spans="1:8" ht="18.399999999999999" customHeight="1" x14ac:dyDescent="0.3">
      <c r="A7194" s="182"/>
      <c r="D7194" s="161"/>
      <c r="F7194" s="174"/>
    </row>
    <row r="7195" spans="1:8" ht="18.399999999999999" customHeight="1" x14ac:dyDescent="0.3">
      <c r="A7195" s="182"/>
      <c r="B7195" s="160"/>
      <c r="C7195" s="64"/>
      <c r="D7195" s="161"/>
      <c r="F7195" s="174"/>
    </row>
    <row r="7196" spans="1:8" ht="18.399999999999999" customHeight="1" x14ac:dyDescent="0.3">
      <c r="A7196" s="182"/>
      <c r="B7196" s="160"/>
      <c r="C7196" s="64"/>
      <c r="D7196" s="161"/>
    </row>
    <row r="7197" spans="1:8" ht="18.399999999999999" customHeight="1" x14ac:dyDescent="0.3">
      <c r="A7197" s="182"/>
      <c r="B7197" s="160"/>
      <c r="C7197" s="64"/>
      <c r="D7197" s="161"/>
      <c r="F7197" s="174"/>
    </row>
    <row r="7198" spans="1:8" ht="18.399999999999999" customHeight="1" x14ac:dyDescent="0.3">
      <c r="A7198" s="182"/>
      <c r="D7198" s="164"/>
      <c r="F7198" s="174"/>
    </row>
    <row r="7199" spans="1:8" ht="18.399999999999999" customHeight="1" x14ac:dyDescent="0.3">
      <c r="A7199" s="182"/>
      <c r="B7199" s="160"/>
      <c r="C7199" s="64"/>
      <c r="D7199" s="161"/>
      <c r="F7199" s="174"/>
    </row>
    <row r="7200" spans="1:8" ht="18.399999999999999" customHeight="1" x14ac:dyDescent="0.3">
      <c r="A7200" s="182"/>
      <c r="B7200" s="160"/>
      <c r="C7200" s="64"/>
      <c r="D7200" s="161"/>
      <c r="F7200" s="174"/>
    </row>
    <row r="7201" spans="1:54" ht="18.399999999999999" customHeight="1" x14ac:dyDescent="0.3">
      <c r="A7201" s="182"/>
      <c r="B7201" s="160"/>
      <c r="C7201" s="64"/>
      <c r="D7201" s="161"/>
    </row>
    <row r="7203" spans="1:54" ht="18.399999999999999" customHeight="1" x14ac:dyDescent="0.3">
      <c r="A7203" s="182"/>
      <c r="D7203" s="164"/>
      <c r="F7203" s="174"/>
    </row>
    <row r="7204" spans="1:54" ht="18.399999999999999" customHeight="1" x14ac:dyDescent="0.3">
      <c r="A7204" s="207"/>
      <c r="B7204" s="179"/>
      <c r="C7204" s="80"/>
      <c r="D7204" s="161"/>
      <c r="F7204" s="174"/>
    </row>
    <row r="7205" spans="1:54" ht="18.399999999999999" customHeight="1" x14ac:dyDescent="0.3">
      <c r="A7205" s="182"/>
      <c r="B7205" s="160"/>
      <c r="C7205" s="64"/>
      <c r="D7205" s="161"/>
      <c r="F7205" s="174"/>
    </row>
    <row r="7206" spans="1:54" ht="18.399999999999999" customHeight="1" x14ac:dyDescent="0.3">
      <c r="A7206" s="182"/>
      <c r="B7206" s="160"/>
      <c r="C7206" s="64"/>
      <c r="D7206" s="161"/>
      <c r="F7206" s="174"/>
    </row>
    <row r="7207" spans="1:54" ht="18.399999999999999" customHeight="1" x14ac:dyDescent="0.3">
      <c r="A7207" s="182"/>
      <c r="B7207" s="160"/>
      <c r="C7207" s="64"/>
      <c r="D7207" s="161"/>
      <c r="F7207" s="174"/>
      <c r="H7207" s="178"/>
      <c r="J7207" s="178"/>
      <c r="L7207" s="178"/>
      <c r="N7207" s="178"/>
      <c r="P7207" s="178"/>
      <c r="R7207" s="178"/>
      <c r="T7207" s="178"/>
      <c r="V7207" s="178"/>
      <c r="X7207" s="178"/>
      <c r="Z7207" s="178"/>
      <c r="AB7207" s="178"/>
      <c r="AD7207" s="178"/>
      <c r="AF7207" s="178"/>
      <c r="AH7207" s="178"/>
      <c r="AJ7207" s="178"/>
      <c r="AL7207" s="178"/>
      <c r="AN7207" s="178"/>
      <c r="AP7207" s="178"/>
      <c r="AR7207" s="178"/>
      <c r="AT7207" s="178"/>
      <c r="AV7207" s="178"/>
      <c r="AX7207" s="178"/>
      <c r="AZ7207" s="178"/>
      <c r="BB7207" s="178"/>
    </row>
    <row r="7208" spans="1:54" ht="18.399999999999999" customHeight="1" x14ac:dyDescent="0.3">
      <c r="A7208" s="182"/>
      <c r="B7208" s="160"/>
      <c r="C7208" s="64"/>
      <c r="D7208" s="161"/>
      <c r="F7208" s="174"/>
    </row>
    <row r="7209" spans="1:54" ht="18.399999999999999" customHeight="1" x14ac:dyDescent="0.3">
      <c r="A7209" s="182"/>
      <c r="B7209" s="160"/>
      <c r="C7209" s="64"/>
      <c r="D7209" s="161"/>
      <c r="F7209" s="174"/>
    </row>
    <row r="7210" spans="1:54" ht="18.399999999999999" customHeight="1" x14ac:dyDescent="0.3">
      <c r="A7210" s="200"/>
      <c r="B7210" s="173"/>
      <c r="C7210" s="80"/>
      <c r="D7210" s="161"/>
      <c r="F7210" s="174"/>
    </row>
    <row r="7211" spans="1:54" ht="18.399999999999999" customHeight="1" x14ac:dyDescent="0.3">
      <c r="A7211" s="182"/>
      <c r="B7211" s="160"/>
      <c r="C7211" s="64"/>
      <c r="D7211" s="161"/>
      <c r="F7211" s="174"/>
      <c r="H7211" s="178"/>
    </row>
    <row r="7212" spans="1:54" ht="18.399999999999999" customHeight="1" x14ac:dyDescent="0.3">
      <c r="A7212" s="182"/>
      <c r="B7212" s="160"/>
      <c r="C7212" s="64"/>
      <c r="D7212" s="161"/>
      <c r="F7212" s="174"/>
      <c r="H7212" s="174"/>
    </row>
    <row r="7213" spans="1:54" ht="18.399999999999999" customHeight="1" x14ac:dyDescent="0.3">
      <c r="A7213" s="182"/>
      <c r="B7213" s="160"/>
      <c r="C7213" s="64"/>
      <c r="D7213" s="161"/>
      <c r="F7213" s="174"/>
      <c r="H7213" s="174"/>
    </row>
    <row r="7214" spans="1:54" ht="18.399999999999999" customHeight="1" x14ac:dyDescent="0.3">
      <c r="A7214" s="182"/>
      <c r="B7214" s="160"/>
      <c r="C7214" s="64"/>
      <c r="D7214" s="161"/>
      <c r="H7214" s="183"/>
    </row>
    <row r="7215" spans="1:54" ht="18.399999999999999" customHeight="1" x14ac:dyDescent="0.3">
      <c r="A7215" s="182"/>
      <c r="B7215" s="160"/>
      <c r="C7215" s="64"/>
      <c r="D7215" s="161"/>
      <c r="F7215" s="174"/>
      <c r="H7215" s="174"/>
      <c r="J7215" s="181"/>
    </row>
    <row r="7216" spans="1:54" ht="18.399999999999999" customHeight="1" x14ac:dyDescent="0.3">
      <c r="A7216" s="182"/>
      <c r="B7216" s="160"/>
      <c r="C7216" s="64"/>
      <c r="D7216" s="161"/>
      <c r="F7216" s="174"/>
      <c r="H7216" s="174"/>
      <c r="J7216" s="173"/>
    </row>
    <row r="7217" spans="1:12" ht="18.399999999999999" customHeight="1" x14ac:dyDescent="0.3">
      <c r="A7217" s="182"/>
      <c r="B7217" s="160"/>
      <c r="C7217" s="64"/>
      <c r="D7217" s="161"/>
      <c r="H7217" s="181"/>
    </row>
    <row r="7219" spans="1:12" ht="18.399999999999999" customHeight="1" x14ac:dyDescent="0.3">
      <c r="A7219" s="182"/>
      <c r="B7219" s="160"/>
      <c r="C7219" s="64"/>
      <c r="D7219" s="161"/>
    </row>
    <row r="7220" spans="1:12" ht="18.399999999999999" customHeight="1" x14ac:dyDescent="0.3">
      <c r="A7220" s="182"/>
      <c r="B7220" s="160"/>
      <c r="C7220" s="64"/>
      <c r="D7220" s="161"/>
    </row>
    <row r="7221" spans="1:12" ht="18.399999999999999" customHeight="1" x14ac:dyDescent="0.3">
      <c r="A7221" s="182"/>
      <c r="B7221" s="160"/>
      <c r="C7221" s="64"/>
      <c r="D7221" s="161"/>
    </row>
    <row r="7222" spans="1:12" ht="18.399999999999999" customHeight="1" x14ac:dyDescent="0.3">
      <c r="A7222" s="182"/>
      <c r="B7222" s="160"/>
      <c r="C7222" s="64"/>
      <c r="D7222" s="161"/>
      <c r="F7222" s="174"/>
      <c r="H7222" s="178"/>
    </row>
    <row r="7223" spans="1:12" ht="18.399999999999999" customHeight="1" x14ac:dyDescent="0.3">
      <c r="A7223" s="200"/>
      <c r="B7223" s="173"/>
      <c r="C7223" s="67"/>
      <c r="D7223" s="161"/>
      <c r="F7223" s="174"/>
    </row>
    <row r="7224" spans="1:12" ht="18.399999999999999" customHeight="1" x14ac:dyDescent="0.3">
      <c r="A7224" s="182"/>
      <c r="B7224" s="160"/>
      <c r="C7224" s="64"/>
      <c r="D7224" s="161"/>
    </row>
    <row r="7225" spans="1:12" ht="18.399999999999999" customHeight="1" x14ac:dyDescent="0.3">
      <c r="A7225" s="182"/>
      <c r="B7225" s="160"/>
      <c r="C7225" s="64"/>
      <c r="D7225" s="161"/>
    </row>
    <row r="7226" spans="1:12" ht="18.399999999999999" customHeight="1" x14ac:dyDescent="0.3">
      <c r="A7226" s="182"/>
      <c r="B7226" s="160"/>
      <c r="C7226" s="64"/>
      <c r="D7226" s="161"/>
    </row>
    <row r="7227" spans="1:12" ht="18.399999999999999" customHeight="1" x14ac:dyDescent="0.3">
      <c r="A7227" s="182"/>
      <c r="B7227" s="160"/>
      <c r="C7227" s="64"/>
      <c r="D7227" s="161"/>
      <c r="F7227" s="174"/>
    </row>
    <row r="7228" spans="1:12" ht="18.399999999999999" customHeight="1" x14ac:dyDescent="0.3">
      <c r="A7228" s="182"/>
      <c r="B7228" s="160"/>
      <c r="C7228" s="64"/>
      <c r="D7228" s="161"/>
      <c r="F7228" s="174"/>
    </row>
    <row r="7229" spans="1:12" ht="18.399999999999999" customHeight="1" x14ac:dyDescent="0.3">
      <c r="A7229" s="182"/>
      <c r="D7229" s="164"/>
      <c r="F7229" s="174"/>
    </row>
    <row r="7230" spans="1:12" ht="18.399999999999999" customHeight="1" x14ac:dyDescent="0.3">
      <c r="A7230" s="182"/>
      <c r="B7230" s="160"/>
      <c r="C7230" s="64"/>
      <c r="D7230" s="161"/>
    </row>
    <row r="7231" spans="1:12" ht="18.399999999999999" customHeight="1" x14ac:dyDescent="0.3">
      <c r="F7231" s="174"/>
      <c r="H7231" s="174"/>
      <c r="J7231" s="174"/>
      <c r="L7231" s="174"/>
    </row>
    <row r="7232" spans="1:12" ht="18.399999999999999" customHeight="1" x14ac:dyDescent="0.3">
      <c r="A7232" s="182"/>
      <c r="D7232" s="164"/>
      <c r="F7232" s="174"/>
    </row>
    <row r="7233" spans="1:54" ht="18.399999999999999" customHeight="1" x14ac:dyDescent="0.3">
      <c r="A7233" s="182"/>
      <c r="B7233" s="160"/>
      <c r="C7233" s="64"/>
      <c r="D7233" s="161"/>
    </row>
    <row r="7234" spans="1:54" ht="18.399999999999999" customHeight="1" x14ac:dyDescent="0.3">
      <c r="A7234" s="182"/>
      <c r="B7234" s="160"/>
      <c r="C7234" s="64"/>
      <c r="D7234" s="161"/>
    </row>
    <row r="7235" spans="1:54" ht="18.399999999999999" customHeight="1" x14ac:dyDescent="0.3">
      <c r="A7235" s="182"/>
      <c r="B7235" s="160"/>
      <c r="C7235" s="64"/>
      <c r="D7235" s="161"/>
      <c r="F7235" s="174"/>
    </row>
    <row r="7236" spans="1:54" ht="18.399999999999999" customHeight="1" x14ac:dyDescent="0.3">
      <c r="A7236" s="182"/>
      <c r="B7236" s="160"/>
      <c r="C7236" s="64"/>
      <c r="D7236" s="161"/>
    </row>
    <row r="7237" spans="1:54" ht="18.399999999999999" customHeight="1" x14ac:dyDescent="0.3">
      <c r="A7237" s="182"/>
      <c r="B7237" s="160"/>
      <c r="C7237" s="64"/>
      <c r="D7237" s="161"/>
      <c r="F7237" s="174"/>
      <c r="H7237" s="164"/>
      <c r="J7237" s="164"/>
      <c r="L7237" s="164"/>
      <c r="N7237" s="164"/>
      <c r="P7237" s="164"/>
      <c r="R7237" s="164"/>
      <c r="T7237" s="164"/>
      <c r="V7237" s="164"/>
      <c r="X7237" s="164"/>
      <c r="Z7237" s="164"/>
      <c r="AB7237" s="164"/>
      <c r="AD7237" s="164"/>
      <c r="AF7237" s="164"/>
      <c r="AH7237" s="164"/>
      <c r="AJ7237" s="164"/>
      <c r="AL7237" s="164"/>
      <c r="AN7237" s="164"/>
      <c r="AP7237" s="164"/>
      <c r="AR7237" s="164"/>
      <c r="AT7237" s="164"/>
      <c r="AV7237" s="164"/>
      <c r="AX7237" s="164"/>
      <c r="AZ7237" s="164"/>
      <c r="BB7237" s="164"/>
    </row>
    <row r="7238" spans="1:54" ht="18.399999999999999" customHeight="1" x14ac:dyDescent="0.3">
      <c r="A7238" s="182"/>
      <c r="B7238" s="160"/>
      <c r="C7238" s="64"/>
      <c r="D7238" s="161"/>
      <c r="F7238" s="174"/>
    </row>
    <row r="7239" spans="1:54" ht="18.399999999999999" customHeight="1" x14ac:dyDescent="0.3">
      <c r="A7239" s="182"/>
      <c r="B7239" s="160"/>
      <c r="C7239" s="64"/>
      <c r="D7239" s="161"/>
      <c r="F7239" s="174"/>
    </row>
    <row r="7240" spans="1:54" ht="18.399999999999999" customHeight="1" x14ac:dyDescent="0.3">
      <c r="A7240" s="182"/>
      <c r="B7240" s="160"/>
      <c r="C7240" s="64"/>
      <c r="D7240" s="161"/>
      <c r="H7240" s="181"/>
    </row>
    <row r="7242" spans="1:54" ht="18.399999999999999" customHeight="1" x14ac:dyDescent="0.3">
      <c r="A7242" s="182"/>
      <c r="B7242" s="160"/>
      <c r="C7242" s="64"/>
      <c r="D7242" s="161"/>
    </row>
    <row r="7243" spans="1:54" ht="18.399999999999999" customHeight="1" x14ac:dyDescent="0.3">
      <c r="F7243" s="174"/>
    </row>
    <row r="7244" spans="1:54" ht="18.399999999999999" customHeight="1" x14ac:dyDescent="0.3">
      <c r="A7244" s="182"/>
      <c r="B7244" s="160"/>
      <c r="C7244" s="64"/>
      <c r="D7244" s="161"/>
      <c r="F7244" s="174"/>
    </row>
    <row r="7245" spans="1:54" ht="18.399999999999999" customHeight="1" x14ac:dyDescent="0.3">
      <c r="A7245" s="182"/>
      <c r="B7245" s="160"/>
      <c r="C7245" s="64"/>
      <c r="D7245" s="161"/>
    </row>
    <row r="7246" spans="1:54" ht="18.399999999999999" customHeight="1" x14ac:dyDescent="0.3">
      <c r="A7246" s="182"/>
      <c r="B7246" s="160"/>
      <c r="C7246" s="64"/>
      <c r="D7246" s="161"/>
      <c r="F7246" s="174"/>
      <c r="H7246" s="174"/>
    </row>
    <row r="7247" spans="1:54" ht="18.399999999999999" customHeight="1" x14ac:dyDescent="0.3">
      <c r="A7247" s="200"/>
      <c r="B7247" s="173"/>
      <c r="C7247" s="67"/>
      <c r="D7247" s="161"/>
      <c r="F7247" s="174"/>
    </row>
    <row r="7248" spans="1:54" ht="18.399999999999999" customHeight="1" x14ac:dyDescent="0.3">
      <c r="A7248" s="200"/>
      <c r="B7248" s="173"/>
      <c r="C7248" s="67"/>
      <c r="D7248" s="161"/>
      <c r="F7248" s="174"/>
    </row>
    <row r="7249" spans="1:54" ht="18.399999999999999" customHeight="1" x14ac:dyDescent="0.3">
      <c r="A7249" s="182"/>
      <c r="B7249" s="160"/>
      <c r="C7249" s="64"/>
      <c r="D7249" s="161"/>
      <c r="F7249" s="174"/>
    </row>
    <row r="7250" spans="1:54" ht="18.399999999999999" customHeight="1" x14ac:dyDescent="0.3">
      <c r="A7250" s="182"/>
      <c r="B7250" s="160"/>
      <c r="C7250" s="64"/>
      <c r="D7250" s="161"/>
    </row>
    <row r="7252" spans="1:54" ht="18.399999999999999" customHeight="1" x14ac:dyDescent="0.3">
      <c r="A7252" s="182"/>
      <c r="B7252" s="160"/>
      <c r="C7252" s="64"/>
      <c r="D7252" s="161"/>
    </row>
    <row r="7253" spans="1:54" ht="18.399999999999999" customHeight="1" x14ac:dyDescent="0.3">
      <c r="A7253" s="182"/>
      <c r="B7253" s="160"/>
      <c r="C7253" s="64"/>
      <c r="D7253" s="161"/>
      <c r="F7253" s="174"/>
    </row>
    <row r="7254" spans="1:54" ht="18.399999999999999" customHeight="1" x14ac:dyDescent="0.3">
      <c r="A7254" s="182"/>
      <c r="B7254" s="160"/>
      <c r="C7254" s="64"/>
      <c r="D7254" s="161"/>
      <c r="F7254" s="174"/>
      <c r="H7254" s="164"/>
      <c r="J7254" s="164"/>
      <c r="L7254" s="164"/>
      <c r="N7254" s="164"/>
      <c r="P7254" s="164"/>
      <c r="R7254" s="164"/>
      <c r="T7254" s="164"/>
      <c r="V7254" s="164"/>
      <c r="X7254" s="164"/>
      <c r="Z7254" s="164"/>
      <c r="AB7254" s="164"/>
      <c r="AD7254" s="164"/>
      <c r="AF7254" s="164"/>
      <c r="AH7254" s="164"/>
      <c r="AJ7254" s="164"/>
      <c r="AL7254" s="164"/>
      <c r="AN7254" s="164"/>
      <c r="AP7254" s="164"/>
      <c r="AR7254" s="164"/>
      <c r="AT7254" s="164"/>
      <c r="AV7254" s="164"/>
      <c r="AX7254" s="164"/>
      <c r="AZ7254" s="164"/>
      <c r="BB7254" s="164"/>
    </row>
    <row r="7255" spans="1:54" ht="18.399999999999999" customHeight="1" x14ac:dyDescent="0.3">
      <c r="A7255" s="182"/>
      <c r="B7255" s="160"/>
      <c r="C7255" s="64"/>
      <c r="D7255" s="161"/>
      <c r="F7255" s="174"/>
    </row>
    <row r="7256" spans="1:54" ht="18.399999999999999" customHeight="1" x14ac:dyDescent="0.3">
      <c r="A7256" s="182"/>
      <c r="B7256" s="160"/>
      <c r="C7256" s="64"/>
      <c r="D7256" s="161"/>
      <c r="F7256" s="174"/>
    </row>
    <row r="7257" spans="1:54" ht="18.399999999999999" customHeight="1" x14ac:dyDescent="0.3">
      <c r="A7257" s="182"/>
      <c r="D7257" s="164"/>
      <c r="F7257" s="174"/>
    </row>
    <row r="7258" spans="1:54" ht="18.399999999999999" customHeight="1" x14ac:dyDescent="0.3">
      <c r="A7258" s="182"/>
      <c r="B7258" s="160"/>
      <c r="C7258" s="64"/>
      <c r="D7258" s="161"/>
      <c r="F7258" s="174"/>
      <c r="H7258" s="178"/>
    </row>
    <row r="7259" spans="1:54" ht="18.399999999999999" customHeight="1" x14ac:dyDescent="0.3">
      <c r="F7259" s="174"/>
    </row>
    <row r="7260" spans="1:54" ht="18.399999999999999" customHeight="1" x14ac:dyDescent="0.3">
      <c r="A7260" s="182"/>
      <c r="B7260" s="160"/>
      <c r="C7260" s="64"/>
      <c r="D7260" s="161"/>
      <c r="F7260" s="174"/>
      <c r="H7260" s="174"/>
    </row>
    <row r="7261" spans="1:54" ht="18.399999999999999" customHeight="1" x14ac:dyDescent="0.3">
      <c r="A7261" s="182"/>
      <c r="B7261" s="160"/>
      <c r="C7261" s="64"/>
      <c r="D7261" s="161"/>
    </row>
    <row r="7263" spans="1:54" ht="18.399999999999999" customHeight="1" x14ac:dyDescent="0.3">
      <c r="A7263" s="182"/>
      <c r="B7263" s="160"/>
      <c r="C7263" s="64"/>
      <c r="D7263" s="161"/>
      <c r="F7263" s="174"/>
    </row>
    <row r="7264" spans="1:54" ht="18.399999999999999" customHeight="1" x14ac:dyDescent="0.3">
      <c r="A7264" s="182"/>
      <c r="B7264" s="160"/>
      <c r="C7264" s="64"/>
      <c r="D7264" s="161"/>
      <c r="F7264" s="174"/>
    </row>
    <row r="7265" spans="1:54" ht="18.399999999999999" customHeight="1" x14ac:dyDescent="0.3">
      <c r="A7265" s="182"/>
      <c r="B7265" s="160"/>
      <c r="C7265" s="64"/>
      <c r="D7265" s="161"/>
    </row>
    <row r="7266" spans="1:54" ht="18.399999999999999" customHeight="1" x14ac:dyDescent="0.3">
      <c r="A7266" s="182"/>
      <c r="B7266" s="160"/>
      <c r="C7266" s="64"/>
      <c r="D7266" s="161"/>
    </row>
    <row r="7267" spans="1:54" ht="18.399999999999999" customHeight="1" x14ac:dyDescent="0.3">
      <c r="A7267" s="182"/>
      <c r="B7267" s="160"/>
      <c r="C7267" s="64"/>
      <c r="D7267" s="161"/>
    </row>
    <row r="7268" spans="1:54" ht="18.399999999999999" customHeight="1" x14ac:dyDescent="0.3">
      <c r="A7268" s="182"/>
      <c r="B7268" s="160"/>
      <c r="C7268" s="64"/>
      <c r="D7268" s="161"/>
    </row>
    <row r="7269" spans="1:54" ht="18.399999999999999" customHeight="1" x14ac:dyDescent="0.3">
      <c r="A7269" s="200"/>
      <c r="B7269" s="173"/>
      <c r="C7269" s="67"/>
      <c r="D7269" s="161"/>
      <c r="F7269" s="174"/>
    </row>
    <row r="7270" spans="1:54" ht="18.399999999999999" customHeight="1" x14ac:dyDescent="0.3">
      <c r="A7270" s="182"/>
      <c r="B7270" s="160"/>
      <c r="C7270" s="64"/>
      <c r="D7270" s="161"/>
      <c r="F7270" s="174"/>
    </row>
    <row r="7271" spans="1:54" ht="18.399999999999999" customHeight="1" x14ac:dyDescent="0.3">
      <c r="A7271" s="182"/>
      <c r="B7271" s="160"/>
      <c r="C7271" s="64"/>
      <c r="D7271" s="161"/>
      <c r="H7271" s="174"/>
    </row>
    <row r="7272" spans="1:54" ht="18.399999999999999" customHeight="1" x14ac:dyDescent="0.3">
      <c r="A7272" s="182"/>
      <c r="B7272" s="160"/>
      <c r="C7272" s="64"/>
      <c r="D7272" s="161"/>
      <c r="F7272" s="174"/>
      <c r="H7272" s="164"/>
      <c r="J7272" s="164"/>
      <c r="L7272" s="164"/>
      <c r="N7272" s="164"/>
      <c r="P7272" s="164"/>
      <c r="R7272" s="164"/>
      <c r="T7272" s="164"/>
      <c r="V7272" s="164"/>
      <c r="X7272" s="164"/>
      <c r="Z7272" s="164"/>
      <c r="AB7272" s="164"/>
      <c r="AD7272" s="164"/>
      <c r="AF7272" s="164"/>
      <c r="AH7272" s="164"/>
      <c r="AJ7272" s="164"/>
      <c r="AL7272" s="164"/>
      <c r="AN7272" s="164"/>
      <c r="AP7272" s="164"/>
      <c r="AR7272" s="164"/>
      <c r="AT7272" s="164"/>
      <c r="AV7272" s="164"/>
      <c r="AX7272" s="164"/>
      <c r="AZ7272" s="164"/>
      <c r="BB7272" s="164"/>
    </row>
    <row r="7273" spans="1:54" ht="18.399999999999999" customHeight="1" x14ac:dyDescent="0.3">
      <c r="A7273" s="182"/>
      <c r="B7273" s="160"/>
      <c r="C7273" s="64"/>
      <c r="D7273" s="161"/>
      <c r="F7273" s="174"/>
    </row>
    <row r="7274" spans="1:54" ht="18.399999999999999" customHeight="1" x14ac:dyDescent="0.3">
      <c r="A7274" s="182"/>
      <c r="D7274" s="164"/>
      <c r="F7274" s="174"/>
    </row>
    <row r="7275" spans="1:54" ht="18.399999999999999" customHeight="1" x14ac:dyDescent="0.3">
      <c r="A7275" s="182"/>
      <c r="B7275" s="160"/>
      <c r="C7275" s="64"/>
      <c r="D7275" s="161"/>
    </row>
    <row r="7276" spans="1:54" ht="18.399999999999999" customHeight="1" x14ac:dyDescent="0.3">
      <c r="A7276" s="182"/>
      <c r="B7276" s="160"/>
      <c r="C7276" s="64"/>
      <c r="D7276" s="161"/>
    </row>
    <row r="7277" spans="1:54" ht="18.399999999999999" customHeight="1" x14ac:dyDescent="0.3">
      <c r="A7277" s="200"/>
      <c r="B7277" s="173"/>
      <c r="C7277" s="67"/>
      <c r="D7277" s="161"/>
      <c r="F7277" s="174"/>
    </row>
    <row r="7278" spans="1:54" ht="18.399999999999999" customHeight="1" x14ac:dyDescent="0.3">
      <c r="A7278" s="182"/>
      <c r="B7278" s="160"/>
      <c r="C7278" s="64"/>
      <c r="D7278" s="161"/>
      <c r="F7278" s="174"/>
    </row>
    <row r="7279" spans="1:54" ht="18.399999999999999" customHeight="1" x14ac:dyDescent="0.3">
      <c r="A7279" s="182"/>
      <c r="B7279" s="160"/>
      <c r="C7279" s="64"/>
      <c r="D7279" s="161"/>
      <c r="F7279" s="174"/>
    </row>
    <row r="7280" spans="1:54" ht="18.399999999999999" customHeight="1" x14ac:dyDescent="0.3">
      <c r="F7280" s="174"/>
    </row>
    <row r="7281" spans="1:54" ht="18.399999999999999" customHeight="1" x14ac:dyDescent="0.3">
      <c r="A7281" s="182"/>
      <c r="B7281" s="160"/>
      <c r="C7281" s="64"/>
      <c r="D7281" s="161"/>
    </row>
    <row r="7282" spans="1:54" ht="18.399999999999999" customHeight="1" x14ac:dyDescent="0.3">
      <c r="A7282" s="182"/>
      <c r="B7282" s="160"/>
      <c r="C7282" s="64"/>
      <c r="D7282" s="161"/>
    </row>
    <row r="7283" spans="1:54" ht="18.399999999999999" customHeight="1" x14ac:dyDescent="0.3">
      <c r="A7283" s="182"/>
      <c r="B7283" s="160"/>
      <c r="C7283" s="64"/>
      <c r="D7283" s="161"/>
      <c r="F7283" s="174"/>
    </row>
    <row r="7284" spans="1:54" ht="18.399999999999999" customHeight="1" x14ac:dyDescent="0.3">
      <c r="A7284" s="182"/>
      <c r="B7284" s="160"/>
      <c r="C7284" s="64"/>
      <c r="D7284" s="161"/>
    </row>
    <row r="7285" spans="1:54" ht="18.399999999999999" customHeight="1" x14ac:dyDescent="0.3">
      <c r="A7285" s="180"/>
      <c r="B7285" s="179"/>
      <c r="C7285" s="80"/>
      <c r="D7285" s="161"/>
      <c r="F7285" s="174"/>
    </row>
    <row r="7286" spans="1:54" ht="18.399999999999999" customHeight="1" x14ac:dyDescent="0.3">
      <c r="A7286" s="182"/>
      <c r="B7286" s="160"/>
      <c r="C7286" s="64"/>
      <c r="D7286" s="161"/>
    </row>
    <row r="7287" spans="1:54" ht="18.399999999999999" customHeight="1" x14ac:dyDescent="0.3">
      <c r="A7287" s="182"/>
      <c r="B7287" s="174"/>
      <c r="C7287" s="64"/>
      <c r="D7287" s="161"/>
    </row>
    <row r="7288" spans="1:54" ht="18.399999999999999" customHeight="1" x14ac:dyDescent="0.3">
      <c r="A7288" s="182"/>
      <c r="B7288" s="160"/>
      <c r="C7288" s="64"/>
      <c r="D7288" s="161"/>
    </row>
    <row r="7289" spans="1:54" ht="18.399999999999999" customHeight="1" x14ac:dyDescent="0.3">
      <c r="A7289" s="182"/>
      <c r="B7289" s="160"/>
      <c r="C7289" s="64"/>
      <c r="D7289" s="161"/>
      <c r="F7289" s="174"/>
      <c r="H7289" s="174"/>
      <c r="J7289" s="178"/>
      <c r="L7289" s="178"/>
      <c r="N7289" s="178"/>
      <c r="P7289" s="178"/>
      <c r="R7289" s="178"/>
      <c r="T7289" s="178"/>
      <c r="V7289" s="178"/>
      <c r="X7289" s="178"/>
      <c r="Z7289" s="178"/>
      <c r="AB7289" s="178"/>
      <c r="AD7289" s="178"/>
      <c r="AF7289" s="178"/>
      <c r="AH7289" s="178"/>
      <c r="AJ7289" s="178"/>
      <c r="AL7289" s="178"/>
      <c r="AN7289" s="178"/>
      <c r="AP7289" s="178"/>
      <c r="AR7289" s="178"/>
      <c r="AT7289" s="178"/>
      <c r="AV7289" s="178"/>
      <c r="AX7289" s="178"/>
      <c r="AZ7289" s="178"/>
      <c r="BB7289" s="178"/>
    </row>
    <row r="7290" spans="1:54" ht="18.399999999999999" customHeight="1" x14ac:dyDescent="0.3">
      <c r="A7290" s="182"/>
      <c r="B7290" s="160"/>
      <c r="C7290" s="64"/>
      <c r="D7290" s="161"/>
      <c r="F7290" s="174"/>
    </row>
    <row r="7291" spans="1:54" ht="18.399999999999999" customHeight="1" x14ac:dyDescent="0.3">
      <c r="A7291" s="182"/>
      <c r="B7291" s="160"/>
      <c r="C7291" s="64"/>
      <c r="D7291" s="161"/>
    </row>
    <row r="7292" spans="1:54" ht="18.399999999999999" customHeight="1" x14ac:dyDescent="0.3">
      <c r="A7292" s="182"/>
      <c r="D7292" s="164"/>
      <c r="F7292" s="174"/>
    </row>
    <row r="7293" spans="1:54" ht="18.399999999999999" customHeight="1" x14ac:dyDescent="0.3">
      <c r="A7293" s="182"/>
      <c r="B7293" s="160"/>
      <c r="C7293" s="64"/>
      <c r="D7293" s="161"/>
      <c r="F7293" s="174"/>
    </row>
    <row r="7294" spans="1:54" ht="18.399999999999999" customHeight="1" x14ac:dyDescent="0.3">
      <c r="A7294" s="182"/>
      <c r="B7294" s="160"/>
      <c r="C7294" s="64"/>
      <c r="D7294" s="161"/>
    </row>
    <row r="7295" spans="1:54" ht="18.399999999999999" customHeight="1" x14ac:dyDescent="0.3">
      <c r="A7295" s="182"/>
      <c r="B7295" s="160"/>
      <c r="C7295" s="64"/>
      <c r="D7295" s="161"/>
      <c r="H7295" s="181"/>
    </row>
    <row r="7296" spans="1:54" ht="18.399999999999999" customHeight="1" x14ac:dyDescent="0.3">
      <c r="A7296" s="200"/>
      <c r="B7296" s="173"/>
      <c r="C7296" s="67"/>
      <c r="D7296" s="161"/>
      <c r="F7296" s="174"/>
    </row>
    <row r="7297" spans="1:8" ht="18.399999999999999" customHeight="1" x14ac:dyDescent="0.3">
      <c r="A7297" s="200"/>
      <c r="B7297" s="173"/>
      <c r="C7297" s="67"/>
      <c r="D7297" s="161"/>
      <c r="F7297" s="174"/>
    </row>
    <row r="7298" spans="1:8" ht="18.399999999999999" customHeight="1" x14ac:dyDescent="0.3">
      <c r="A7298" s="182"/>
      <c r="D7298" s="164"/>
      <c r="F7298" s="174"/>
    </row>
    <row r="7299" spans="1:8" ht="18.399999999999999" customHeight="1" x14ac:dyDescent="0.3">
      <c r="A7299" s="182"/>
      <c r="B7299" s="160"/>
      <c r="C7299" s="64"/>
      <c r="D7299" s="161"/>
      <c r="F7299" s="174"/>
      <c r="H7299" s="178"/>
    </row>
    <row r="7300" spans="1:8" ht="18.399999999999999" customHeight="1" x14ac:dyDescent="0.3">
      <c r="A7300" s="182"/>
      <c r="B7300" s="160"/>
      <c r="C7300" s="64"/>
      <c r="D7300" s="161"/>
      <c r="F7300" s="174"/>
      <c r="H7300" s="174"/>
    </row>
    <row r="7301" spans="1:8" ht="18.399999999999999" customHeight="1" x14ac:dyDescent="0.3">
      <c r="A7301" s="182"/>
      <c r="B7301" s="160"/>
      <c r="C7301" s="64"/>
      <c r="D7301" s="161"/>
      <c r="F7301" s="174"/>
    </row>
    <row r="7302" spans="1:8" ht="18.399999999999999" customHeight="1" x14ac:dyDescent="0.3">
      <c r="A7302" s="182"/>
      <c r="B7302" s="160"/>
      <c r="C7302" s="64"/>
      <c r="D7302" s="161"/>
    </row>
    <row r="7303" spans="1:8" ht="18.399999999999999" customHeight="1" x14ac:dyDescent="0.3">
      <c r="A7303" s="182"/>
      <c r="B7303" s="160"/>
      <c r="C7303" s="64"/>
      <c r="D7303" s="161"/>
    </row>
    <row r="7304" spans="1:8" ht="18.399999999999999" customHeight="1" x14ac:dyDescent="0.3">
      <c r="A7304" s="182"/>
      <c r="B7304" s="160"/>
      <c r="C7304" s="64"/>
      <c r="D7304" s="161"/>
      <c r="F7304" s="174"/>
    </row>
    <row r="7305" spans="1:8" ht="18.399999999999999" customHeight="1" x14ac:dyDescent="0.3">
      <c r="A7305" s="182"/>
      <c r="B7305" s="160"/>
      <c r="C7305" s="64"/>
      <c r="D7305" s="161"/>
    </row>
    <row r="7306" spans="1:8" ht="18.399999999999999" customHeight="1" x14ac:dyDescent="0.3">
      <c r="F7306" s="174"/>
      <c r="H7306" s="174"/>
    </row>
    <row r="7307" spans="1:8" ht="18.399999999999999" customHeight="1" x14ac:dyDescent="0.3">
      <c r="A7307" s="200"/>
      <c r="B7307" s="173"/>
      <c r="C7307" s="67"/>
      <c r="D7307" s="161"/>
      <c r="F7307" s="174"/>
    </row>
    <row r="7308" spans="1:8" ht="18.399999999999999" customHeight="1" x14ac:dyDescent="0.3">
      <c r="A7308" s="182"/>
      <c r="B7308" s="160"/>
      <c r="C7308" s="64"/>
      <c r="D7308" s="161"/>
      <c r="F7308" s="174"/>
    </row>
    <row r="7309" spans="1:8" ht="18.399999999999999" customHeight="1" x14ac:dyDescent="0.3">
      <c r="A7309" s="182"/>
      <c r="B7309" s="160"/>
      <c r="C7309" s="64"/>
      <c r="D7309" s="161"/>
      <c r="F7309" s="174"/>
    </row>
    <row r="7310" spans="1:8" ht="18.399999999999999" customHeight="1" x14ac:dyDescent="0.3">
      <c r="A7310" s="182"/>
      <c r="B7310" s="160"/>
      <c r="C7310" s="64"/>
      <c r="D7310" s="161"/>
    </row>
    <row r="7311" spans="1:8" ht="18.399999999999999" customHeight="1" x14ac:dyDescent="0.3">
      <c r="A7311" s="182"/>
      <c r="B7311" s="160"/>
      <c r="C7311" s="64"/>
      <c r="D7311" s="161"/>
    </row>
    <row r="7312" spans="1:8" ht="18.399999999999999" customHeight="1" x14ac:dyDescent="0.3">
      <c r="F7312" s="174"/>
    </row>
    <row r="7313" spans="1:54" ht="18.399999999999999" customHeight="1" x14ac:dyDescent="0.3">
      <c r="A7313" s="182"/>
      <c r="B7313" s="160"/>
      <c r="C7313" s="64"/>
      <c r="D7313" s="161"/>
      <c r="F7313" s="174"/>
      <c r="H7313" s="174"/>
    </row>
    <row r="7314" spans="1:54" ht="18.399999999999999" customHeight="1" x14ac:dyDescent="0.3">
      <c r="A7314" s="182"/>
      <c r="B7314" s="160"/>
      <c r="C7314" s="64"/>
      <c r="D7314" s="161"/>
      <c r="F7314" s="174"/>
      <c r="H7314" s="174"/>
      <c r="J7314" s="164"/>
      <c r="L7314" s="164"/>
      <c r="N7314" s="164"/>
      <c r="P7314" s="164"/>
      <c r="R7314" s="164"/>
      <c r="T7314" s="164"/>
      <c r="V7314" s="164"/>
      <c r="X7314" s="164"/>
      <c r="Z7314" s="164"/>
      <c r="AB7314" s="164"/>
      <c r="AD7314" s="164"/>
      <c r="AF7314" s="164"/>
      <c r="AH7314" s="164"/>
      <c r="AJ7314" s="164"/>
      <c r="AL7314" s="164"/>
      <c r="AN7314" s="164"/>
      <c r="AP7314" s="164"/>
      <c r="AR7314" s="164"/>
      <c r="AT7314" s="164"/>
      <c r="AV7314" s="164"/>
      <c r="AX7314" s="164"/>
      <c r="AZ7314" s="164"/>
      <c r="BB7314" s="164"/>
    </row>
    <row r="7315" spans="1:54" ht="18.399999999999999" customHeight="1" x14ac:dyDescent="0.3">
      <c r="A7315" s="182"/>
      <c r="B7315" s="160"/>
      <c r="C7315" s="64"/>
      <c r="D7315" s="161"/>
      <c r="F7315" s="174"/>
      <c r="H7315" s="164"/>
      <c r="J7315" s="164"/>
      <c r="L7315" s="164"/>
      <c r="N7315" s="164"/>
      <c r="P7315" s="164"/>
      <c r="R7315" s="164"/>
      <c r="T7315" s="164"/>
      <c r="V7315" s="164"/>
      <c r="X7315" s="164"/>
      <c r="Z7315" s="164"/>
      <c r="AB7315" s="164"/>
      <c r="AD7315" s="164"/>
      <c r="AF7315" s="164"/>
      <c r="AH7315" s="164"/>
      <c r="AJ7315" s="164"/>
      <c r="AL7315" s="164"/>
      <c r="AN7315" s="164"/>
      <c r="AP7315" s="164"/>
      <c r="AR7315" s="164"/>
      <c r="AT7315" s="164"/>
      <c r="AV7315" s="164"/>
      <c r="AX7315" s="164"/>
      <c r="AZ7315" s="164"/>
      <c r="BB7315" s="164"/>
    </row>
    <row r="7316" spans="1:54" ht="18.399999999999999" customHeight="1" x14ac:dyDescent="0.3">
      <c r="A7316" s="182"/>
      <c r="B7316" s="160"/>
      <c r="C7316" s="64"/>
      <c r="D7316" s="161"/>
      <c r="F7316" s="174"/>
    </row>
    <row r="7317" spans="1:54" ht="18.399999999999999" customHeight="1" x14ac:dyDescent="0.3">
      <c r="A7317" s="182"/>
      <c r="B7317" s="160"/>
      <c r="C7317" s="64"/>
      <c r="D7317" s="161"/>
      <c r="F7317" s="174"/>
      <c r="H7317" s="174"/>
      <c r="L7317" s="174"/>
      <c r="N7317" s="174"/>
    </row>
    <row r="7318" spans="1:54" ht="18.399999999999999" customHeight="1" x14ac:dyDescent="0.3">
      <c r="A7318" s="182"/>
      <c r="B7318" s="160"/>
      <c r="C7318" s="64"/>
      <c r="D7318" s="161"/>
      <c r="F7318" s="174"/>
    </row>
    <row r="7319" spans="1:54" ht="18.399999999999999" customHeight="1" x14ac:dyDescent="0.3">
      <c r="A7319" s="182"/>
      <c r="B7319" s="160"/>
      <c r="C7319" s="64"/>
      <c r="D7319" s="161"/>
      <c r="F7319" s="174"/>
    </row>
    <row r="7320" spans="1:54" ht="18.399999999999999" customHeight="1" x14ac:dyDescent="0.3">
      <c r="A7320" s="182"/>
      <c r="B7320" s="160"/>
      <c r="C7320" s="64"/>
      <c r="D7320" s="161"/>
    </row>
    <row r="7321" spans="1:54" ht="18.399999999999999" customHeight="1" x14ac:dyDescent="0.3">
      <c r="A7321" s="182"/>
      <c r="B7321" s="160"/>
      <c r="C7321" s="64"/>
      <c r="D7321" s="161"/>
    </row>
    <row r="7322" spans="1:54" ht="18.399999999999999" customHeight="1" x14ac:dyDescent="0.3">
      <c r="A7322" s="200"/>
      <c r="B7322" s="173"/>
      <c r="C7322" s="67"/>
      <c r="D7322" s="161"/>
      <c r="F7322" s="174"/>
    </row>
    <row r="7323" spans="1:54" ht="18.399999999999999" customHeight="1" x14ac:dyDescent="0.3">
      <c r="A7323" s="182"/>
      <c r="B7323" s="160"/>
      <c r="C7323" s="64"/>
      <c r="D7323" s="161"/>
      <c r="F7323" s="174"/>
    </row>
    <row r="7324" spans="1:54" ht="18.399999999999999" customHeight="1" x14ac:dyDescent="0.3">
      <c r="A7324" s="182"/>
      <c r="B7324" s="160"/>
      <c r="C7324" s="64"/>
      <c r="D7324" s="161"/>
    </row>
    <row r="7325" spans="1:54" ht="18.399999999999999" customHeight="1" x14ac:dyDescent="0.3">
      <c r="A7325" s="182"/>
      <c r="B7325" s="160"/>
      <c r="C7325" s="64"/>
      <c r="D7325" s="161"/>
      <c r="F7325" s="174"/>
    </row>
    <row r="7326" spans="1:54" ht="18.399999999999999" customHeight="1" x14ac:dyDescent="0.3">
      <c r="A7326" s="182"/>
      <c r="B7326" s="160"/>
      <c r="C7326" s="64"/>
      <c r="D7326" s="161"/>
      <c r="F7326" s="174"/>
    </row>
    <row r="7328" spans="1:54" ht="18.399999999999999" customHeight="1" x14ac:dyDescent="0.3">
      <c r="A7328" s="182"/>
      <c r="B7328" s="160"/>
      <c r="C7328" s="64"/>
      <c r="D7328" s="161"/>
      <c r="F7328" s="174"/>
      <c r="H7328" s="164"/>
      <c r="J7328" s="164"/>
      <c r="L7328" s="164"/>
      <c r="N7328" s="164"/>
      <c r="P7328" s="164"/>
      <c r="R7328" s="164"/>
      <c r="T7328" s="164"/>
      <c r="V7328" s="164"/>
      <c r="X7328" s="164"/>
      <c r="Z7328" s="164"/>
      <c r="AB7328" s="164"/>
      <c r="AD7328" s="164"/>
      <c r="AF7328" s="164"/>
      <c r="AH7328" s="164"/>
      <c r="AJ7328" s="164"/>
      <c r="AL7328" s="164"/>
      <c r="AN7328" s="164"/>
      <c r="AP7328" s="164"/>
      <c r="AR7328" s="164"/>
      <c r="AT7328" s="164"/>
      <c r="AV7328" s="164"/>
      <c r="AX7328" s="164"/>
      <c r="AZ7328" s="164"/>
      <c r="BB7328" s="164"/>
    </row>
    <row r="7329" spans="1:255" ht="18.399999999999999" customHeight="1" x14ac:dyDescent="0.3">
      <c r="A7329" s="200"/>
      <c r="B7329" s="173"/>
      <c r="C7329" s="67"/>
      <c r="D7329" s="161"/>
      <c r="F7329" s="174"/>
    </row>
    <row r="7330" spans="1:255" ht="18.399999999999999" customHeight="1" x14ac:dyDescent="0.3">
      <c r="A7330" s="182"/>
      <c r="B7330" s="160"/>
      <c r="C7330" s="64"/>
      <c r="D7330" s="161"/>
    </row>
    <row r="7331" spans="1:255" ht="18.399999999999999" customHeight="1" x14ac:dyDescent="0.3">
      <c r="A7331" s="182"/>
      <c r="B7331" s="174"/>
      <c r="C7331" s="64"/>
      <c r="D7331" s="161"/>
      <c r="F7331" s="174"/>
    </row>
    <row r="7332" spans="1:255" ht="18.399999999999999" customHeight="1" x14ac:dyDescent="0.3">
      <c r="A7332" s="182"/>
      <c r="B7332" s="160"/>
      <c r="C7332" s="64"/>
      <c r="D7332" s="161"/>
    </row>
    <row r="7333" spans="1:255" ht="18.399999999999999" customHeight="1" x14ac:dyDescent="0.3">
      <c r="A7333" s="182"/>
      <c r="D7333" s="164"/>
      <c r="F7333" s="174"/>
      <c r="BD7333" s="160"/>
      <c r="BE7333" s="160"/>
      <c r="BF7333" s="160"/>
      <c r="BG7333" s="160"/>
      <c r="BH7333" s="160"/>
      <c r="BI7333" s="160"/>
      <c r="BJ7333" s="160"/>
      <c r="BK7333" s="160"/>
      <c r="BL7333" s="160"/>
      <c r="BM7333" s="160"/>
      <c r="BN7333" s="160"/>
      <c r="BO7333" s="160"/>
      <c r="BP7333" s="160"/>
      <c r="BQ7333" s="160"/>
      <c r="BR7333" s="160"/>
      <c r="BS7333" s="160"/>
      <c r="BT7333" s="160"/>
      <c r="BU7333" s="160"/>
      <c r="BV7333" s="160"/>
      <c r="BW7333" s="160"/>
      <c r="BX7333" s="160"/>
      <c r="BY7333" s="160"/>
      <c r="BZ7333" s="160"/>
      <c r="CA7333" s="160"/>
      <c r="CB7333" s="160"/>
      <c r="CC7333" s="160"/>
      <c r="CD7333" s="160"/>
      <c r="CE7333" s="160"/>
      <c r="CF7333" s="160"/>
      <c r="CG7333" s="160"/>
      <c r="CH7333" s="160"/>
      <c r="CI7333" s="160"/>
      <c r="CJ7333" s="160"/>
      <c r="CK7333" s="160"/>
      <c r="CL7333" s="160"/>
      <c r="CM7333" s="160"/>
      <c r="CN7333" s="160"/>
      <c r="CO7333" s="160"/>
      <c r="CP7333" s="160"/>
      <c r="CQ7333" s="160"/>
      <c r="CR7333" s="160"/>
      <c r="CS7333" s="160"/>
      <c r="CT7333" s="160"/>
      <c r="CU7333" s="160"/>
      <c r="CV7333" s="160"/>
      <c r="CW7333" s="160"/>
      <c r="CX7333" s="160"/>
      <c r="CY7333" s="160"/>
      <c r="CZ7333" s="160"/>
      <c r="DA7333" s="160"/>
      <c r="DB7333" s="160"/>
      <c r="DC7333" s="160"/>
      <c r="DD7333" s="160"/>
      <c r="DE7333" s="160"/>
      <c r="DF7333" s="160"/>
      <c r="DG7333" s="160"/>
      <c r="DH7333" s="160"/>
      <c r="DI7333" s="160"/>
      <c r="DJ7333" s="160"/>
      <c r="DK7333" s="160"/>
      <c r="DL7333" s="160"/>
      <c r="DM7333" s="160"/>
      <c r="DN7333" s="160"/>
      <c r="DO7333" s="160"/>
      <c r="DP7333" s="160"/>
      <c r="DQ7333" s="160"/>
      <c r="DR7333" s="160"/>
      <c r="DS7333" s="160"/>
      <c r="DT7333" s="160"/>
      <c r="DU7333" s="160"/>
      <c r="DV7333" s="160"/>
      <c r="DW7333" s="160"/>
      <c r="DX7333" s="160"/>
      <c r="DY7333" s="160"/>
      <c r="DZ7333" s="177"/>
      <c r="EA7333" s="177"/>
      <c r="EB7333" s="160"/>
      <c r="EC7333" s="160"/>
      <c r="ED7333" s="160"/>
      <c r="EE7333" s="160"/>
      <c r="EF7333" s="160"/>
      <c r="EG7333" s="160"/>
      <c r="EH7333" s="160"/>
      <c r="EI7333" s="160"/>
      <c r="EJ7333" s="160"/>
      <c r="EK7333" s="160"/>
      <c r="EL7333" s="160"/>
      <c r="EM7333" s="160"/>
      <c r="EN7333" s="160"/>
      <c r="EO7333" s="160"/>
      <c r="EP7333" s="160"/>
      <c r="EQ7333" s="160"/>
      <c r="ER7333" s="160"/>
      <c r="ES7333" s="160"/>
      <c r="ET7333" s="160"/>
      <c r="EU7333" s="160"/>
      <c r="EV7333" s="160"/>
      <c r="EW7333" s="160"/>
      <c r="EX7333" s="160"/>
      <c r="EY7333" s="160"/>
      <c r="EZ7333" s="160"/>
      <c r="FA7333" s="160"/>
      <c r="FB7333" s="160"/>
      <c r="FC7333" s="160"/>
      <c r="FD7333" s="160"/>
      <c r="FE7333" s="160"/>
      <c r="FF7333" s="160"/>
      <c r="FG7333" s="160"/>
      <c r="FH7333" s="160"/>
      <c r="FI7333" s="160"/>
      <c r="FJ7333" s="160"/>
      <c r="FK7333" s="160"/>
      <c r="FL7333" s="160"/>
      <c r="FM7333" s="160"/>
      <c r="FN7333" s="160"/>
      <c r="FO7333" s="160"/>
      <c r="FP7333" s="160"/>
      <c r="FQ7333" s="160"/>
      <c r="FR7333" s="160"/>
      <c r="FS7333" s="160"/>
      <c r="FT7333" s="160"/>
      <c r="FU7333" s="160"/>
      <c r="FV7333" s="160"/>
      <c r="FW7333" s="160"/>
      <c r="FX7333" s="160"/>
      <c r="FY7333" s="160"/>
      <c r="FZ7333" s="160"/>
      <c r="GA7333" s="160"/>
      <c r="GB7333" s="160"/>
      <c r="GC7333" s="160"/>
      <c r="GD7333" s="160"/>
      <c r="GE7333" s="160"/>
      <c r="GF7333" s="160"/>
      <c r="GG7333" s="160"/>
      <c r="GH7333" s="160"/>
      <c r="GI7333" s="160"/>
      <c r="GJ7333" s="160"/>
      <c r="GK7333" s="160"/>
      <c r="GL7333" s="160"/>
      <c r="GM7333" s="160"/>
      <c r="GN7333" s="160"/>
      <c r="GO7333" s="160"/>
      <c r="GP7333" s="160"/>
      <c r="GQ7333" s="160"/>
      <c r="GR7333" s="160"/>
      <c r="GS7333" s="160"/>
      <c r="GT7333" s="160"/>
      <c r="GU7333" s="160"/>
      <c r="GV7333" s="160"/>
      <c r="GW7333" s="160"/>
      <c r="GX7333" s="160"/>
      <c r="GY7333" s="160"/>
      <c r="GZ7333" s="160"/>
      <c r="HA7333" s="160"/>
      <c r="HB7333" s="160"/>
      <c r="HC7333" s="160"/>
      <c r="HD7333" s="160"/>
      <c r="HE7333" s="160"/>
      <c r="HF7333" s="160"/>
      <c r="HG7333" s="160"/>
      <c r="HH7333" s="160"/>
      <c r="HI7333" s="160"/>
      <c r="HJ7333" s="160"/>
      <c r="HK7333" s="160"/>
      <c r="HL7333" s="160"/>
      <c r="HM7333" s="160"/>
      <c r="HN7333" s="160"/>
      <c r="HO7333" s="160"/>
      <c r="HP7333" s="160"/>
      <c r="HQ7333" s="160"/>
      <c r="HR7333" s="160"/>
      <c r="HS7333" s="160"/>
      <c r="HT7333" s="160"/>
      <c r="HU7333" s="160"/>
      <c r="HV7333" s="160"/>
      <c r="HW7333" s="160"/>
      <c r="HX7333" s="160"/>
      <c r="HY7333" s="160"/>
      <c r="HZ7333" s="160"/>
      <c r="IA7333" s="160"/>
      <c r="IB7333" s="160"/>
      <c r="IC7333" s="160"/>
      <c r="ID7333" s="160"/>
      <c r="IE7333" s="160"/>
      <c r="IF7333" s="160"/>
      <c r="IG7333" s="160"/>
      <c r="IH7333" s="160"/>
      <c r="II7333" s="160"/>
      <c r="IJ7333" s="160"/>
      <c r="IK7333" s="160"/>
      <c r="IL7333" s="160"/>
      <c r="IM7333" s="160"/>
      <c r="IN7333" s="160"/>
      <c r="IO7333" s="160"/>
      <c r="IP7333" s="160"/>
      <c r="IQ7333" s="160"/>
      <c r="IR7333" s="160"/>
      <c r="IS7333" s="160"/>
      <c r="IT7333" s="160"/>
      <c r="IU7333" s="160"/>
    </row>
    <row r="7334" spans="1:255" ht="18.399999999999999" customHeight="1" x14ac:dyDescent="0.3">
      <c r="A7334" s="182"/>
      <c r="B7334" s="160"/>
      <c r="C7334" s="64"/>
      <c r="D7334" s="161"/>
      <c r="BD7334" s="160"/>
      <c r="BE7334" s="160"/>
      <c r="BF7334" s="160"/>
      <c r="BG7334" s="160"/>
      <c r="BH7334" s="160"/>
      <c r="BI7334" s="160"/>
      <c r="BJ7334" s="160"/>
      <c r="BK7334" s="160"/>
      <c r="BL7334" s="160"/>
      <c r="BM7334" s="160"/>
      <c r="BN7334" s="160"/>
      <c r="BO7334" s="160"/>
      <c r="BP7334" s="160"/>
      <c r="BQ7334" s="160"/>
      <c r="BR7334" s="160"/>
      <c r="BS7334" s="160"/>
      <c r="BT7334" s="160"/>
      <c r="BU7334" s="160"/>
      <c r="BV7334" s="160"/>
      <c r="BW7334" s="160"/>
      <c r="BX7334" s="160"/>
      <c r="BY7334" s="160"/>
      <c r="BZ7334" s="160"/>
      <c r="CA7334" s="160"/>
      <c r="CB7334" s="160"/>
      <c r="CC7334" s="160"/>
      <c r="CD7334" s="160"/>
      <c r="CE7334" s="160"/>
      <c r="CF7334" s="160"/>
      <c r="CG7334" s="160"/>
      <c r="CH7334" s="160"/>
      <c r="CI7334" s="160"/>
      <c r="CJ7334" s="160"/>
      <c r="CK7334" s="160"/>
      <c r="CL7334" s="160"/>
      <c r="CM7334" s="160"/>
      <c r="CN7334" s="160"/>
      <c r="CO7334" s="160"/>
      <c r="CP7334" s="160"/>
      <c r="CQ7334" s="160"/>
      <c r="CR7334" s="160"/>
      <c r="CS7334" s="160"/>
      <c r="CT7334" s="160"/>
      <c r="CU7334" s="160"/>
      <c r="CV7334" s="160"/>
      <c r="CW7334" s="160"/>
      <c r="CX7334" s="160"/>
      <c r="CY7334" s="160"/>
      <c r="CZ7334" s="160"/>
      <c r="DA7334" s="160"/>
      <c r="DB7334" s="160"/>
      <c r="DC7334" s="160"/>
      <c r="DD7334" s="160"/>
      <c r="DE7334" s="160"/>
      <c r="DF7334" s="160"/>
      <c r="DG7334" s="160"/>
      <c r="DH7334" s="160"/>
      <c r="DI7334" s="160"/>
      <c r="DJ7334" s="160"/>
      <c r="DK7334" s="160"/>
      <c r="DL7334" s="160"/>
      <c r="DM7334" s="160"/>
      <c r="DN7334" s="160"/>
      <c r="DO7334" s="160"/>
      <c r="DP7334" s="160"/>
      <c r="DQ7334" s="160"/>
      <c r="DR7334" s="160"/>
      <c r="DS7334" s="160"/>
      <c r="DT7334" s="160"/>
      <c r="DU7334" s="160"/>
      <c r="DV7334" s="160"/>
      <c r="DW7334" s="160"/>
      <c r="DX7334" s="160"/>
      <c r="DY7334" s="160"/>
      <c r="DZ7334" s="177"/>
      <c r="EA7334" s="177"/>
      <c r="EB7334" s="160"/>
      <c r="EC7334" s="160"/>
      <c r="ED7334" s="160"/>
      <c r="EE7334" s="160"/>
      <c r="EF7334" s="160"/>
      <c r="EG7334" s="160"/>
      <c r="EH7334" s="160"/>
      <c r="EI7334" s="160"/>
      <c r="EJ7334" s="160"/>
      <c r="EK7334" s="160"/>
      <c r="EL7334" s="160"/>
      <c r="EM7334" s="160"/>
      <c r="EN7334" s="160"/>
      <c r="EO7334" s="160"/>
      <c r="EP7334" s="160"/>
      <c r="EQ7334" s="160"/>
      <c r="ER7334" s="160"/>
      <c r="ES7334" s="160"/>
      <c r="ET7334" s="160"/>
      <c r="EU7334" s="160"/>
      <c r="EV7334" s="160"/>
      <c r="EW7334" s="160"/>
      <c r="EX7334" s="160"/>
      <c r="EY7334" s="160"/>
      <c r="EZ7334" s="160"/>
      <c r="FA7334" s="160"/>
      <c r="FB7334" s="160"/>
      <c r="FC7334" s="160"/>
      <c r="FD7334" s="160"/>
      <c r="FE7334" s="160"/>
      <c r="FF7334" s="160"/>
      <c r="FG7334" s="160"/>
      <c r="FH7334" s="160"/>
      <c r="FI7334" s="160"/>
      <c r="FJ7334" s="160"/>
      <c r="FK7334" s="160"/>
      <c r="FL7334" s="160"/>
      <c r="FM7334" s="160"/>
      <c r="FN7334" s="160"/>
      <c r="FO7334" s="160"/>
      <c r="FP7334" s="160"/>
      <c r="FQ7334" s="160"/>
      <c r="FR7334" s="160"/>
      <c r="FS7334" s="160"/>
      <c r="FT7334" s="160"/>
      <c r="FU7334" s="160"/>
      <c r="FV7334" s="160"/>
      <c r="FW7334" s="160"/>
      <c r="FX7334" s="160"/>
      <c r="FY7334" s="160"/>
      <c r="FZ7334" s="160"/>
      <c r="GA7334" s="160"/>
      <c r="GB7334" s="160"/>
      <c r="GC7334" s="160"/>
      <c r="GD7334" s="160"/>
      <c r="GE7334" s="160"/>
      <c r="GF7334" s="160"/>
      <c r="GG7334" s="160"/>
      <c r="GH7334" s="160"/>
      <c r="GI7334" s="160"/>
      <c r="GJ7334" s="160"/>
      <c r="GK7334" s="160"/>
      <c r="GL7334" s="160"/>
      <c r="GM7334" s="160"/>
      <c r="GN7334" s="160"/>
      <c r="GO7334" s="160"/>
      <c r="GP7334" s="160"/>
      <c r="GQ7334" s="160"/>
      <c r="GR7334" s="160"/>
      <c r="GS7334" s="160"/>
      <c r="GT7334" s="160"/>
      <c r="GU7334" s="160"/>
      <c r="GV7334" s="160"/>
      <c r="GW7334" s="160"/>
      <c r="GX7334" s="160"/>
      <c r="GY7334" s="160"/>
      <c r="GZ7334" s="160"/>
      <c r="HA7334" s="160"/>
      <c r="HB7334" s="160"/>
      <c r="HC7334" s="160"/>
      <c r="HD7334" s="160"/>
      <c r="HE7334" s="160"/>
      <c r="HF7334" s="160"/>
      <c r="HG7334" s="160"/>
      <c r="HH7334" s="160"/>
      <c r="HI7334" s="160"/>
      <c r="HJ7334" s="160"/>
      <c r="HK7334" s="160"/>
      <c r="HL7334" s="160"/>
      <c r="HM7334" s="160"/>
      <c r="HN7334" s="160"/>
      <c r="HO7334" s="160"/>
      <c r="HP7334" s="160"/>
      <c r="HQ7334" s="160"/>
      <c r="HR7334" s="160"/>
      <c r="HS7334" s="160"/>
      <c r="HT7334" s="160"/>
      <c r="HU7334" s="160"/>
      <c r="HV7334" s="160"/>
      <c r="HW7334" s="160"/>
      <c r="HX7334" s="160"/>
      <c r="HY7334" s="160"/>
      <c r="HZ7334" s="160"/>
      <c r="IA7334" s="160"/>
      <c r="IB7334" s="160"/>
      <c r="IC7334" s="160"/>
      <c r="ID7334" s="160"/>
      <c r="IE7334" s="160"/>
      <c r="IF7334" s="160"/>
      <c r="IG7334" s="160"/>
      <c r="IH7334" s="160"/>
      <c r="II7334" s="160"/>
      <c r="IJ7334" s="160"/>
      <c r="IK7334" s="160"/>
      <c r="IL7334" s="160"/>
      <c r="IM7334" s="160"/>
      <c r="IN7334" s="160"/>
      <c r="IO7334" s="160"/>
      <c r="IP7334" s="160"/>
      <c r="IQ7334" s="160"/>
      <c r="IR7334" s="160"/>
      <c r="IS7334" s="160"/>
      <c r="IT7334" s="160"/>
      <c r="IU7334" s="160"/>
    </row>
    <row r="7335" spans="1:255" ht="18.399999999999999" customHeight="1" x14ac:dyDescent="0.3">
      <c r="A7335" s="182"/>
      <c r="B7335" s="160"/>
      <c r="C7335" s="64"/>
      <c r="D7335" s="161"/>
      <c r="BD7335" s="160"/>
      <c r="BE7335" s="160"/>
      <c r="BF7335" s="160"/>
      <c r="BG7335" s="160"/>
      <c r="BH7335" s="160"/>
      <c r="BI7335" s="160"/>
      <c r="BJ7335" s="160"/>
      <c r="BK7335" s="160"/>
      <c r="BL7335" s="160"/>
      <c r="BM7335" s="160"/>
      <c r="BN7335" s="160"/>
      <c r="BO7335" s="160"/>
      <c r="BP7335" s="160"/>
      <c r="BQ7335" s="160"/>
      <c r="BR7335" s="160"/>
      <c r="BS7335" s="160"/>
      <c r="BT7335" s="160"/>
      <c r="BU7335" s="160"/>
      <c r="BV7335" s="160"/>
      <c r="BW7335" s="160"/>
      <c r="BX7335" s="160"/>
      <c r="BY7335" s="160"/>
      <c r="BZ7335" s="160"/>
      <c r="CA7335" s="160"/>
      <c r="CB7335" s="160"/>
      <c r="CC7335" s="160"/>
      <c r="CD7335" s="160"/>
      <c r="CE7335" s="160"/>
      <c r="CF7335" s="160"/>
      <c r="CG7335" s="160"/>
      <c r="CH7335" s="160"/>
      <c r="CI7335" s="160"/>
      <c r="CJ7335" s="160"/>
      <c r="CK7335" s="160"/>
      <c r="CL7335" s="160"/>
      <c r="CM7335" s="160"/>
      <c r="CN7335" s="160"/>
      <c r="CO7335" s="160"/>
      <c r="CP7335" s="160"/>
      <c r="CQ7335" s="160"/>
      <c r="CR7335" s="160"/>
      <c r="CS7335" s="160"/>
      <c r="CT7335" s="160"/>
      <c r="CU7335" s="160"/>
      <c r="CV7335" s="160"/>
      <c r="CW7335" s="160"/>
      <c r="CX7335" s="160"/>
      <c r="CY7335" s="160"/>
      <c r="CZ7335" s="160"/>
      <c r="DA7335" s="160"/>
      <c r="DB7335" s="160"/>
      <c r="DC7335" s="160"/>
      <c r="DD7335" s="160"/>
      <c r="DE7335" s="160"/>
      <c r="DF7335" s="160"/>
      <c r="DG7335" s="160"/>
      <c r="DH7335" s="160"/>
      <c r="DI7335" s="160"/>
      <c r="DJ7335" s="160"/>
      <c r="DK7335" s="160"/>
      <c r="DL7335" s="160"/>
      <c r="DM7335" s="160"/>
      <c r="DN7335" s="160"/>
      <c r="DO7335" s="160"/>
      <c r="DP7335" s="160"/>
      <c r="DQ7335" s="160"/>
      <c r="DR7335" s="160"/>
      <c r="DS7335" s="160"/>
      <c r="DT7335" s="160"/>
      <c r="DU7335" s="160"/>
      <c r="DV7335" s="160"/>
      <c r="DW7335" s="160"/>
      <c r="DX7335" s="160"/>
      <c r="DY7335" s="160"/>
      <c r="DZ7335" s="177"/>
      <c r="EA7335" s="177"/>
      <c r="EB7335" s="160"/>
      <c r="EC7335" s="160"/>
      <c r="ED7335" s="160"/>
      <c r="EE7335" s="160"/>
      <c r="EF7335" s="160"/>
      <c r="EG7335" s="160"/>
      <c r="EH7335" s="160"/>
      <c r="EI7335" s="160"/>
      <c r="EJ7335" s="160"/>
      <c r="EK7335" s="160"/>
      <c r="EL7335" s="160"/>
      <c r="EM7335" s="160"/>
      <c r="EN7335" s="160"/>
      <c r="EO7335" s="160"/>
      <c r="EP7335" s="160"/>
      <c r="EQ7335" s="160"/>
      <c r="ER7335" s="160"/>
      <c r="ES7335" s="160"/>
      <c r="ET7335" s="160"/>
      <c r="EU7335" s="160"/>
      <c r="EV7335" s="160"/>
      <c r="EW7335" s="160"/>
      <c r="EX7335" s="160"/>
      <c r="EY7335" s="160"/>
      <c r="EZ7335" s="160"/>
      <c r="FA7335" s="160"/>
      <c r="FB7335" s="160"/>
      <c r="FC7335" s="160"/>
      <c r="FD7335" s="160"/>
      <c r="FE7335" s="160"/>
      <c r="FF7335" s="160"/>
      <c r="FG7335" s="160"/>
      <c r="FH7335" s="160"/>
      <c r="FI7335" s="160"/>
      <c r="FJ7335" s="160"/>
      <c r="FK7335" s="160"/>
      <c r="FL7335" s="160"/>
      <c r="FM7335" s="160"/>
      <c r="FN7335" s="160"/>
      <c r="FO7335" s="160"/>
      <c r="FP7335" s="160"/>
      <c r="FQ7335" s="160"/>
      <c r="FR7335" s="160"/>
      <c r="FS7335" s="160"/>
      <c r="FT7335" s="160"/>
      <c r="FU7335" s="160"/>
      <c r="FV7335" s="160"/>
      <c r="FW7335" s="160"/>
      <c r="FX7335" s="160"/>
      <c r="FY7335" s="160"/>
      <c r="FZ7335" s="160"/>
      <c r="GA7335" s="160"/>
      <c r="GB7335" s="160"/>
      <c r="GC7335" s="160"/>
      <c r="GD7335" s="160"/>
      <c r="GE7335" s="160"/>
      <c r="GF7335" s="160"/>
      <c r="GG7335" s="160"/>
      <c r="GH7335" s="160"/>
      <c r="GI7335" s="160"/>
      <c r="GJ7335" s="160"/>
      <c r="GK7335" s="160"/>
      <c r="GL7335" s="160"/>
      <c r="GM7335" s="160"/>
      <c r="GN7335" s="160"/>
      <c r="GO7335" s="160"/>
      <c r="GP7335" s="160"/>
      <c r="GQ7335" s="160"/>
      <c r="GR7335" s="160"/>
      <c r="GS7335" s="160"/>
      <c r="GT7335" s="160"/>
      <c r="GU7335" s="160"/>
      <c r="GV7335" s="160"/>
      <c r="GW7335" s="160"/>
      <c r="GX7335" s="160"/>
      <c r="GY7335" s="160"/>
      <c r="GZ7335" s="160"/>
      <c r="HA7335" s="160"/>
      <c r="HB7335" s="160"/>
      <c r="HC7335" s="160"/>
      <c r="HD7335" s="160"/>
      <c r="HE7335" s="160"/>
      <c r="HF7335" s="160"/>
      <c r="HG7335" s="160"/>
      <c r="HH7335" s="160"/>
      <c r="HI7335" s="160"/>
      <c r="HJ7335" s="160"/>
      <c r="HK7335" s="160"/>
      <c r="HL7335" s="160"/>
      <c r="HM7335" s="160"/>
      <c r="HN7335" s="160"/>
      <c r="HO7335" s="160"/>
      <c r="HP7335" s="160"/>
      <c r="HQ7335" s="160"/>
      <c r="HR7335" s="160"/>
      <c r="HS7335" s="160"/>
      <c r="HT7335" s="160"/>
      <c r="HU7335" s="160"/>
      <c r="HV7335" s="160"/>
      <c r="HW7335" s="160"/>
      <c r="HX7335" s="160"/>
      <c r="HY7335" s="160"/>
      <c r="HZ7335" s="160"/>
      <c r="IA7335" s="160"/>
      <c r="IB7335" s="160"/>
      <c r="IC7335" s="160"/>
      <c r="ID7335" s="160"/>
      <c r="IE7335" s="160"/>
      <c r="IF7335" s="160"/>
      <c r="IG7335" s="160"/>
      <c r="IH7335" s="160"/>
      <c r="II7335" s="160"/>
      <c r="IJ7335" s="160"/>
      <c r="IK7335" s="160"/>
      <c r="IL7335" s="160"/>
      <c r="IM7335" s="160"/>
      <c r="IN7335" s="160"/>
      <c r="IO7335" s="160"/>
      <c r="IP7335" s="160"/>
      <c r="IQ7335" s="160"/>
      <c r="IR7335" s="160"/>
      <c r="IS7335" s="160"/>
      <c r="IT7335" s="160"/>
      <c r="IU7335" s="160"/>
    </row>
    <row r="7336" spans="1:255" ht="18.399999999999999" customHeight="1" x14ac:dyDescent="0.3">
      <c r="A7336" s="182"/>
      <c r="B7336" s="160"/>
      <c r="C7336" s="64"/>
      <c r="D7336" s="161"/>
      <c r="BD7336" s="160"/>
      <c r="BE7336" s="160"/>
      <c r="BF7336" s="160"/>
      <c r="BG7336" s="160"/>
      <c r="BH7336" s="160"/>
      <c r="BI7336" s="160"/>
      <c r="BJ7336" s="160"/>
      <c r="BK7336" s="160"/>
      <c r="BL7336" s="160"/>
      <c r="BM7336" s="160"/>
      <c r="BN7336" s="160"/>
      <c r="BO7336" s="160"/>
      <c r="BP7336" s="160"/>
      <c r="BQ7336" s="160"/>
      <c r="BR7336" s="160"/>
      <c r="BS7336" s="160"/>
      <c r="BT7336" s="160"/>
      <c r="BU7336" s="160"/>
      <c r="BV7336" s="160"/>
      <c r="BW7336" s="160"/>
      <c r="BX7336" s="160"/>
      <c r="BY7336" s="160"/>
      <c r="BZ7336" s="160"/>
      <c r="CA7336" s="160"/>
      <c r="CB7336" s="160"/>
      <c r="CC7336" s="160"/>
      <c r="CD7336" s="160"/>
      <c r="CE7336" s="160"/>
      <c r="CF7336" s="160"/>
      <c r="CG7336" s="160"/>
      <c r="CH7336" s="160"/>
      <c r="CI7336" s="160"/>
      <c r="CJ7336" s="160"/>
      <c r="CK7336" s="160"/>
      <c r="CL7336" s="160"/>
      <c r="CM7336" s="160"/>
      <c r="CN7336" s="160"/>
      <c r="CO7336" s="160"/>
      <c r="CP7336" s="160"/>
      <c r="CQ7336" s="160"/>
      <c r="CR7336" s="160"/>
      <c r="CS7336" s="160"/>
      <c r="CT7336" s="160"/>
      <c r="CU7336" s="160"/>
      <c r="CV7336" s="160"/>
      <c r="CW7336" s="160"/>
      <c r="CX7336" s="160"/>
      <c r="CY7336" s="160"/>
      <c r="CZ7336" s="160"/>
      <c r="DA7336" s="160"/>
      <c r="DB7336" s="160"/>
      <c r="DC7336" s="160"/>
      <c r="DD7336" s="160"/>
      <c r="DE7336" s="160"/>
      <c r="DF7336" s="160"/>
      <c r="DG7336" s="160"/>
      <c r="DH7336" s="160"/>
      <c r="DI7336" s="160"/>
      <c r="DJ7336" s="160"/>
      <c r="DK7336" s="160"/>
      <c r="DL7336" s="160"/>
      <c r="DM7336" s="160"/>
      <c r="DN7336" s="160"/>
      <c r="DO7336" s="160"/>
      <c r="DP7336" s="160"/>
      <c r="DQ7336" s="160"/>
      <c r="DR7336" s="160"/>
      <c r="DS7336" s="160"/>
      <c r="DT7336" s="160"/>
      <c r="DU7336" s="160"/>
      <c r="DV7336" s="160"/>
      <c r="DW7336" s="160"/>
      <c r="DX7336" s="160"/>
      <c r="DY7336" s="160"/>
      <c r="DZ7336" s="177"/>
      <c r="EA7336" s="177"/>
      <c r="EB7336" s="160"/>
      <c r="EC7336" s="160"/>
      <c r="ED7336" s="160"/>
      <c r="EE7336" s="160"/>
      <c r="EF7336" s="160"/>
      <c r="EG7336" s="160"/>
      <c r="EH7336" s="160"/>
      <c r="EI7336" s="160"/>
      <c r="EJ7336" s="160"/>
      <c r="EK7336" s="160"/>
      <c r="EL7336" s="160"/>
      <c r="EM7336" s="160"/>
      <c r="EN7336" s="160"/>
      <c r="EO7336" s="160"/>
      <c r="EP7336" s="160"/>
      <c r="EQ7336" s="160"/>
      <c r="ER7336" s="160"/>
      <c r="ES7336" s="160"/>
      <c r="ET7336" s="160"/>
      <c r="EU7336" s="160"/>
      <c r="EV7336" s="160"/>
      <c r="EW7336" s="160"/>
      <c r="EX7336" s="160"/>
      <c r="EY7336" s="160"/>
      <c r="EZ7336" s="160"/>
      <c r="FA7336" s="160"/>
      <c r="FB7336" s="160"/>
      <c r="FC7336" s="160"/>
      <c r="FD7336" s="160"/>
      <c r="FE7336" s="160"/>
      <c r="FF7336" s="160"/>
      <c r="FG7336" s="160"/>
      <c r="FH7336" s="160"/>
      <c r="FI7336" s="160"/>
      <c r="FJ7336" s="160"/>
      <c r="FK7336" s="160"/>
      <c r="FL7336" s="160"/>
      <c r="FM7336" s="160"/>
      <c r="FN7336" s="160"/>
      <c r="FO7336" s="160"/>
      <c r="FP7336" s="160"/>
      <c r="FQ7336" s="160"/>
      <c r="FR7336" s="160"/>
      <c r="FS7336" s="160"/>
      <c r="FT7336" s="160"/>
      <c r="FU7336" s="160"/>
      <c r="FV7336" s="160"/>
      <c r="FW7336" s="160"/>
      <c r="FX7336" s="160"/>
      <c r="FY7336" s="160"/>
      <c r="FZ7336" s="160"/>
      <c r="GA7336" s="160"/>
      <c r="GB7336" s="160"/>
      <c r="GC7336" s="160"/>
      <c r="GD7336" s="160"/>
      <c r="GE7336" s="160"/>
      <c r="GF7336" s="160"/>
      <c r="GG7336" s="160"/>
      <c r="GH7336" s="160"/>
      <c r="GI7336" s="160"/>
      <c r="GJ7336" s="160"/>
      <c r="GK7336" s="160"/>
      <c r="GL7336" s="160"/>
      <c r="GM7336" s="160"/>
      <c r="GN7336" s="160"/>
      <c r="GO7336" s="160"/>
      <c r="GP7336" s="160"/>
      <c r="GQ7336" s="160"/>
      <c r="GR7336" s="160"/>
      <c r="GS7336" s="160"/>
      <c r="GT7336" s="160"/>
      <c r="GU7336" s="160"/>
      <c r="GV7336" s="160"/>
      <c r="GW7336" s="160"/>
      <c r="GX7336" s="160"/>
      <c r="GY7336" s="160"/>
      <c r="GZ7336" s="160"/>
      <c r="HA7336" s="160"/>
      <c r="HB7336" s="160"/>
      <c r="HC7336" s="160"/>
      <c r="HD7336" s="160"/>
      <c r="HE7336" s="160"/>
      <c r="HF7336" s="160"/>
      <c r="HG7336" s="160"/>
      <c r="HH7336" s="160"/>
      <c r="HI7336" s="160"/>
      <c r="HJ7336" s="160"/>
      <c r="HK7336" s="160"/>
      <c r="HL7336" s="160"/>
      <c r="HM7336" s="160"/>
      <c r="HN7336" s="160"/>
      <c r="HO7336" s="160"/>
      <c r="HP7336" s="160"/>
      <c r="HQ7336" s="160"/>
      <c r="HR7336" s="160"/>
      <c r="HS7336" s="160"/>
      <c r="HT7336" s="160"/>
      <c r="HU7336" s="160"/>
      <c r="HV7336" s="160"/>
      <c r="HW7336" s="160"/>
      <c r="HX7336" s="160"/>
      <c r="HY7336" s="160"/>
      <c r="HZ7336" s="160"/>
      <c r="IA7336" s="160"/>
      <c r="IB7336" s="160"/>
      <c r="IC7336" s="160"/>
      <c r="ID7336" s="160"/>
      <c r="IE7336" s="160"/>
      <c r="IF7336" s="160"/>
      <c r="IG7336" s="160"/>
      <c r="IH7336" s="160"/>
      <c r="II7336" s="160"/>
      <c r="IJ7336" s="160"/>
      <c r="IK7336" s="160"/>
      <c r="IL7336" s="160"/>
      <c r="IM7336" s="160"/>
      <c r="IN7336" s="160"/>
      <c r="IO7336" s="160"/>
      <c r="IP7336" s="160"/>
      <c r="IQ7336" s="160"/>
      <c r="IR7336" s="160"/>
      <c r="IS7336" s="160"/>
      <c r="IT7336" s="160"/>
      <c r="IU7336" s="160"/>
    </row>
    <row r="7337" spans="1:255" ht="18.399999999999999" customHeight="1" x14ac:dyDescent="0.3">
      <c r="F7337" s="174"/>
      <c r="BD7337" s="160"/>
      <c r="BE7337" s="160"/>
      <c r="BF7337" s="160"/>
      <c r="BG7337" s="160"/>
      <c r="BH7337" s="160"/>
      <c r="BI7337" s="160"/>
      <c r="BJ7337" s="160"/>
      <c r="BK7337" s="160"/>
      <c r="BL7337" s="160"/>
      <c r="BM7337" s="160"/>
      <c r="BN7337" s="160"/>
      <c r="BO7337" s="160"/>
      <c r="BP7337" s="160"/>
      <c r="BQ7337" s="160"/>
      <c r="BR7337" s="160"/>
      <c r="BS7337" s="160"/>
      <c r="BT7337" s="160"/>
      <c r="BU7337" s="160"/>
      <c r="BV7337" s="160"/>
      <c r="BW7337" s="160"/>
      <c r="BX7337" s="160"/>
      <c r="BY7337" s="160"/>
      <c r="BZ7337" s="160"/>
      <c r="CA7337" s="160"/>
      <c r="CB7337" s="160"/>
      <c r="CC7337" s="160"/>
      <c r="CD7337" s="160"/>
      <c r="CE7337" s="160"/>
      <c r="CF7337" s="160"/>
      <c r="CG7337" s="160"/>
      <c r="CH7337" s="160"/>
      <c r="CI7337" s="160"/>
      <c r="CJ7337" s="160"/>
      <c r="CK7337" s="160"/>
      <c r="CL7337" s="160"/>
      <c r="CM7337" s="160"/>
      <c r="CN7337" s="160"/>
      <c r="CO7337" s="160"/>
      <c r="CP7337" s="160"/>
      <c r="CQ7337" s="160"/>
      <c r="CR7337" s="160"/>
      <c r="CS7337" s="160"/>
      <c r="CT7337" s="160"/>
      <c r="CU7337" s="160"/>
      <c r="CV7337" s="160"/>
      <c r="CW7337" s="160"/>
      <c r="CX7337" s="160"/>
      <c r="CY7337" s="160"/>
      <c r="CZ7337" s="160"/>
      <c r="DA7337" s="160"/>
      <c r="DB7337" s="160"/>
      <c r="DC7337" s="160"/>
      <c r="DD7337" s="160"/>
      <c r="DE7337" s="160"/>
      <c r="DF7337" s="160"/>
      <c r="DG7337" s="160"/>
      <c r="DH7337" s="160"/>
      <c r="DI7337" s="160"/>
      <c r="DJ7337" s="160"/>
      <c r="DK7337" s="160"/>
      <c r="DL7337" s="160"/>
      <c r="DM7337" s="160"/>
      <c r="DN7337" s="160"/>
      <c r="DO7337" s="160"/>
      <c r="DP7337" s="160"/>
      <c r="DQ7337" s="160"/>
      <c r="DR7337" s="160"/>
      <c r="DS7337" s="160"/>
      <c r="DT7337" s="160"/>
      <c r="DU7337" s="160"/>
      <c r="DV7337" s="160"/>
      <c r="DW7337" s="160"/>
      <c r="DX7337" s="160"/>
      <c r="DY7337" s="160"/>
      <c r="DZ7337" s="177"/>
      <c r="EA7337" s="177"/>
      <c r="EB7337" s="160"/>
      <c r="EC7337" s="160"/>
      <c r="ED7337" s="160"/>
      <c r="EE7337" s="160"/>
      <c r="EF7337" s="160"/>
      <c r="EG7337" s="160"/>
      <c r="EH7337" s="160"/>
      <c r="EI7337" s="160"/>
      <c r="EJ7337" s="160"/>
      <c r="EK7337" s="160"/>
      <c r="EL7337" s="160"/>
      <c r="EM7337" s="160"/>
      <c r="EN7337" s="160"/>
      <c r="EO7337" s="160"/>
      <c r="EP7337" s="160"/>
      <c r="EQ7337" s="160"/>
      <c r="ER7337" s="160"/>
      <c r="ES7337" s="160"/>
      <c r="ET7337" s="160"/>
      <c r="EU7337" s="160"/>
      <c r="EV7337" s="160"/>
      <c r="EW7337" s="160"/>
      <c r="EX7337" s="160"/>
      <c r="EY7337" s="160"/>
      <c r="EZ7337" s="160"/>
      <c r="FA7337" s="160"/>
      <c r="FB7337" s="160"/>
      <c r="FC7337" s="160"/>
      <c r="FD7337" s="160"/>
      <c r="FE7337" s="160"/>
      <c r="FF7337" s="160"/>
      <c r="FG7337" s="160"/>
      <c r="FH7337" s="160"/>
      <c r="FI7337" s="160"/>
      <c r="FJ7337" s="160"/>
      <c r="FK7337" s="160"/>
      <c r="FL7337" s="160"/>
      <c r="FM7337" s="160"/>
      <c r="FN7337" s="160"/>
      <c r="FO7337" s="160"/>
      <c r="FP7337" s="160"/>
      <c r="FQ7337" s="160"/>
      <c r="FR7337" s="160"/>
      <c r="FS7337" s="160"/>
      <c r="FT7337" s="160"/>
      <c r="FU7337" s="160"/>
      <c r="FV7337" s="160"/>
      <c r="FW7337" s="160"/>
      <c r="FX7337" s="160"/>
      <c r="FY7337" s="160"/>
      <c r="FZ7337" s="160"/>
      <c r="GA7337" s="160"/>
      <c r="GB7337" s="160"/>
      <c r="GC7337" s="160"/>
      <c r="GD7337" s="160"/>
      <c r="GE7337" s="160"/>
      <c r="GF7337" s="160"/>
      <c r="GG7337" s="160"/>
      <c r="GH7337" s="160"/>
      <c r="GI7337" s="160"/>
      <c r="GJ7337" s="160"/>
      <c r="GK7337" s="160"/>
      <c r="GL7337" s="160"/>
      <c r="GM7337" s="160"/>
      <c r="GN7337" s="160"/>
      <c r="GO7337" s="160"/>
      <c r="GP7337" s="160"/>
      <c r="GQ7337" s="160"/>
      <c r="GR7337" s="160"/>
      <c r="GS7337" s="160"/>
      <c r="GT7337" s="160"/>
      <c r="GU7337" s="160"/>
      <c r="GV7337" s="160"/>
      <c r="GW7337" s="160"/>
      <c r="GX7337" s="160"/>
      <c r="GY7337" s="160"/>
      <c r="GZ7337" s="160"/>
      <c r="HA7337" s="160"/>
      <c r="HB7337" s="160"/>
      <c r="HC7337" s="160"/>
      <c r="HD7337" s="160"/>
      <c r="HE7337" s="160"/>
      <c r="HF7337" s="160"/>
      <c r="HG7337" s="160"/>
      <c r="HH7337" s="160"/>
      <c r="HI7337" s="160"/>
      <c r="HJ7337" s="160"/>
      <c r="HK7337" s="160"/>
      <c r="HL7337" s="160"/>
      <c r="HM7337" s="160"/>
      <c r="HN7337" s="160"/>
      <c r="HO7337" s="160"/>
      <c r="HP7337" s="160"/>
      <c r="HQ7337" s="160"/>
      <c r="HR7337" s="160"/>
      <c r="HS7337" s="160"/>
      <c r="HT7337" s="160"/>
      <c r="HU7337" s="160"/>
      <c r="HV7337" s="160"/>
      <c r="HW7337" s="160"/>
      <c r="HX7337" s="160"/>
      <c r="HY7337" s="160"/>
      <c r="HZ7337" s="160"/>
      <c r="IA7337" s="160"/>
      <c r="IB7337" s="160"/>
      <c r="IC7337" s="160"/>
      <c r="ID7337" s="160"/>
      <c r="IE7337" s="160"/>
      <c r="IF7337" s="160"/>
      <c r="IG7337" s="160"/>
      <c r="IH7337" s="160"/>
      <c r="II7337" s="160"/>
      <c r="IJ7337" s="160"/>
      <c r="IK7337" s="160"/>
      <c r="IL7337" s="160"/>
      <c r="IM7337" s="160"/>
      <c r="IN7337" s="160"/>
      <c r="IO7337" s="160"/>
      <c r="IP7337" s="160"/>
      <c r="IQ7337" s="160"/>
      <c r="IR7337" s="160"/>
      <c r="IS7337" s="160"/>
      <c r="IT7337" s="160"/>
      <c r="IU7337" s="160"/>
    </row>
    <row r="7338" spans="1:255" ht="18.399999999999999" customHeight="1" x14ac:dyDescent="0.3">
      <c r="C7338" s="64"/>
      <c r="D7338" s="161"/>
      <c r="F7338" s="174"/>
      <c r="BD7338" s="160"/>
      <c r="BE7338" s="160"/>
      <c r="BF7338" s="160"/>
      <c r="BG7338" s="160"/>
      <c r="BH7338" s="160"/>
      <c r="BI7338" s="160"/>
      <c r="BJ7338" s="160"/>
      <c r="BK7338" s="160"/>
      <c r="BL7338" s="160"/>
      <c r="BM7338" s="160"/>
      <c r="BN7338" s="160"/>
      <c r="BO7338" s="160"/>
      <c r="BP7338" s="160"/>
      <c r="BQ7338" s="160"/>
      <c r="BR7338" s="160"/>
      <c r="BS7338" s="160"/>
      <c r="BT7338" s="160"/>
      <c r="BU7338" s="160"/>
      <c r="BV7338" s="160"/>
      <c r="BW7338" s="160"/>
      <c r="BX7338" s="160"/>
      <c r="BY7338" s="160"/>
      <c r="BZ7338" s="160"/>
      <c r="CA7338" s="160"/>
      <c r="CB7338" s="160"/>
      <c r="CC7338" s="160"/>
      <c r="CD7338" s="160"/>
      <c r="CE7338" s="160"/>
      <c r="CF7338" s="160"/>
      <c r="CG7338" s="160"/>
      <c r="CH7338" s="160"/>
      <c r="CI7338" s="160"/>
      <c r="CJ7338" s="160"/>
      <c r="CK7338" s="160"/>
      <c r="CL7338" s="160"/>
      <c r="CM7338" s="160"/>
      <c r="CN7338" s="160"/>
      <c r="CO7338" s="160"/>
      <c r="CP7338" s="160"/>
      <c r="CQ7338" s="160"/>
      <c r="CR7338" s="160"/>
      <c r="CS7338" s="160"/>
      <c r="CT7338" s="160"/>
      <c r="CU7338" s="160"/>
      <c r="CV7338" s="160"/>
      <c r="CW7338" s="160"/>
      <c r="CX7338" s="160"/>
      <c r="CY7338" s="160"/>
      <c r="CZ7338" s="160"/>
      <c r="DA7338" s="160"/>
      <c r="DB7338" s="160"/>
      <c r="DC7338" s="160"/>
      <c r="DD7338" s="160"/>
      <c r="DE7338" s="160"/>
      <c r="DF7338" s="160"/>
      <c r="DG7338" s="160"/>
      <c r="DH7338" s="160"/>
      <c r="DI7338" s="160"/>
      <c r="DJ7338" s="160"/>
      <c r="DK7338" s="160"/>
      <c r="DL7338" s="160"/>
      <c r="DM7338" s="160"/>
      <c r="DN7338" s="160"/>
      <c r="DO7338" s="160"/>
      <c r="DP7338" s="160"/>
      <c r="DQ7338" s="160"/>
      <c r="DR7338" s="160"/>
      <c r="DS7338" s="160"/>
      <c r="DT7338" s="160"/>
      <c r="DU7338" s="160"/>
      <c r="DV7338" s="160"/>
      <c r="DW7338" s="160"/>
      <c r="DX7338" s="160"/>
      <c r="DY7338" s="160"/>
      <c r="DZ7338" s="177"/>
      <c r="EA7338" s="177"/>
      <c r="EB7338" s="160"/>
      <c r="EC7338" s="160"/>
      <c r="ED7338" s="160"/>
      <c r="EE7338" s="160"/>
      <c r="EF7338" s="160"/>
      <c r="EG7338" s="160"/>
      <c r="EH7338" s="160"/>
      <c r="EI7338" s="160"/>
      <c r="EJ7338" s="160"/>
      <c r="EK7338" s="160"/>
      <c r="EL7338" s="160"/>
      <c r="EM7338" s="160"/>
      <c r="EN7338" s="160"/>
      <c r="EO7338" s="160"/>
      <c r="EP7338" s="160"/>
      <c r="EQ7338" s="160"/>
      <c r="ER7338" s="160"/>
      <c r="ES7338" s="160"/>
      <c r="ET7338" s="160"/>
      <c r="EU7338" s="160"/>
      <c r="EV7338" s="160"/>
      <c r="EW7338" s="160"/>
      <c r="EX7338" s="160"/>
      <c r="EY7338" s="160"/>
      <c r="EZ7338" s="160"/>
      <c r="FA7338" s="160"/>
      <c r="FB7338" s="160"/>
      <c r="FC7338" s="160"/>
      <c r="FD7338" s="160"/>
      <c r="FE7338" s="160"/>
      <c r="FF7338" s="160"/>
      <c r="FG7338" s="160"/>
      <c r="FH7338" s="160"/>
      <c r="FI7338" s="160"/>
      <c r="FJ7338" s="160"/>
      <c r="FK7338" s="160"/>
      <c r="FL7338" s="160"/>
      <c r="FM7338" s="160"/>
      <c r="FN7338" s="160"/>
      <c r="FO7338" s="160"/>
      <c r="FP7338" s="160"/>
      <c r="FQ7338" s="160"/>
      <c r="FR7338" s="160"/>
      <c r="FS7338" s="160"/>
      <c r="FT7338" s="160"/>
      <c r="FU7338" s="160"/>
      <c r="FV7338" s="160"/>
      <c r="FW7338" s="160"/>
      <c r="FX7338" s="160"/>
      <c r="FY7338" s="160"/>
      <c r="FZ7338" s="160"/>
      <c r="GA7338" s="160"/>
      <c r="GB7338" s="160"/>
      <c r="GC7338" s="160"/>
      <c r="GD7338" s="160"/>
      <c r="GE7338" s="160"/>
      <c r="GF7338" s="160"/>
      <c r="GG7338" s="160"/>
      <c r="GH7338" s="160"/>
      <c r="GI7338" s="160"/>
      <c r="GJ7338" s="160"/>
      <c r="GK7338" s="160"/>
      <c r="GL7338" s="160"/>
      <c r="GM7338" s="160"/>
      <c r="GN7338" s="160"/>
      <c r="GO7338" s="160"/>
      <c r="GP7338" s="160"/>
      <c r="GQ7338" s="160"/>
      <c r="GR7338" s="160"/>
      <c r="GS7338" s="160"/>
      <c r="GT7338" s="160"/>
      <c r="GU7338" s="160"/>
      <c r="GV7338" s="160"/>
      <c r="GW7338" s="160"/>
      <c r="GX7338" s="160"/>
      <c r="GY7338" s="160"/>
      <c r="GZ7338" s="160"/>
      <c r="HA7338" s="160"/>
      <c r="HB7338" s="160"/>
      <c r="HC7338" s="160"/>
      <c r="HD7338" s="160"/>
      <c r="HE7338" s="160"/>
      <c r="HF7338" s="160"/>
      <c r="HG7338" s="160"/>
      <c r="HH7338" s="160"/>
      <c r="HI7338" s="160"/>
      <c r="HJ7338" s="160"/>
      <c r="HK7338" s="160"/>
      <c r="HL7338" s="160"/>
      <c r="HM7338" s="160"/>
      <c r="HN7338" s="160"/>
      <c r="HO7338" s="160"/>
      <c r="HP7338" s="160"/>
      <c r="HQ7338" s="160"/>
      <c r="HR7338" s="160"/>
      <c r="HS7338" s="160"/>
      <c r="HT7338" s="160"/>
      <c r="HU7338" s="160"/>
      <c r="HV7338" s="160"/>
      <c r="HW7338" s="160"/>
      <c r="HX7338" s="160"/>
      <c r="HY7338" s="160"/>
      <c r="HZ7338" s="160"/>
      <c r="IA7338" s="160"/>
      <c r="IB7338" s="160"/>
      <c r="IC7338" s="160"/>
      <c r="ID7338" s="160"/>
      <c r="IE7338" s="160"/>
      <c r="IF7338" s="160"/>
      <c r="IG7338" s="160"/>
      <c r="IH7338" s="160"/>
      <c r="II7338" s="160"/>
      <c r="IJ7338" s="160"/>
      <c r="IK7338" s="160"/>
      <c r="IL7338" s="160"/>
      <c r="IM7338" s="160"/>
      <c r="IN7338" s="160"/>
      <c r="IO7338" s="160"/>
      <c r="IP7338" s="160"/>
      <c r="IQ7338" s="160"/>
      <c r="IR7338" s="160"/>
      <c r="IS7338" s="160"/>
      <c r="IT7338" s="160"/>
      <c r="IU7338" s="160"/>
    </row>
    <row r="7339" spans="1:255" ht="18.399999999999999" customHeight="1" x14ac:dyDescent="0.3">
      <c r="A7339" s="182"/>
      <c r="B7339" s="160"/>
      <c r="C7339" s="64"/>
      <c r="D7339" s="161"/>
      <c r="F7339" s="174"/>
      <c r="BD7339" s="160"/>
      <c r="BE7339" s="160"/>
      <c r="BF7339" s="160"/>
      <c r="BG7339" s="160"/>
      <c r="BH7339" s="160"/>
      <c r="BI7339" s="160"/>
      <c r="BJ7339" s="160"/>
      <c r="BK7339" s="160"/>
      <c r="BL7339" s="160"/>
      <c r="BM7339" s="160"/>
      <c r="BN7339" s="160"/>
      <c r="BO7339" s="160"/>
      <c r="BP7339" s="160"/>
      <c r="BQ7339" s="160"/>
      <c r="BR7339" s="160"/>
      <c r="BS7339" s="160"/>
      <c r="BT7339" s="160"/>
      <c r="BU7339" s="160"/>
      <c r="BV7339" s="160"/>
      <c r="BW7339" s="160"/>
      <c r="BX7339" s="160"/>
      <c r="BY7339" s="160"/>
      <c r="BZ7339" s="160"/>
      <c r="CA7339" s="160"/>
      <c r="CB7339" s="160"/>
      <c r="CC7339" s="160"/>
      <c r="CD7339" s="160"/>
      <c r="CE7339" s="160"/>
      <c r="CF7339" s="160"/>
      <c r="CG7339" s="160"/>
      <c r="CH7339" s="160"/>
      <c r="CI7339" s="160"/>
      <c r="CJ7339" s="160"/>
      <c r="CK7339" s="160"/>
      <c r="CL7339" s="160"/>
      <c r="CM7339" s="160"/>
      <c r="CN7339" s="160"/>
      <c r="CO7339" s="160"/>
      <c r="CP7339" s="160"/>
      <c r="CQ7339" s="160"/>
      <c r="CR7339" s="160"/>
      <c r="CS7339" s="160"/>
      <c r="CT7339" s="160"/>
      <c r="CU7339" s="160"/>
      <c r="CV7339" s="160"/>
      <c r="CW7339" s="160"/>
      <c r="CX7339" s="160"/>
      <c r="CY7339" s="160"/>
      <c r="CZ7339" s="160"/>
      <c r="DA7339" s="160"/>
      <c r="DB7339" s="160"/>
      <c r="DC7339" s="160"/>
      <c r="DD7339" s="160"/>
      <c r="DE7339" s="160"/>
      <c r="DF7339" s="160"/>
      <c r="DG7339" s="160"/>
      <c r="DH7339" s="160"/>
      <c r="DI7339" s="160"/>
      <c r="DJ7339" s="160"/>
      <c r="DK7339" s="160"/>
      <c r="DL7339" s="160"/>
      <c r="DM7339" s="160"/>
      <c r="DN7339" s="160"/>
      <c r="DO7339" s="160"/>
      <c r="DP7339" s="160"/>
      <c r="DQ7339" s="160"/>
      <c r="DR7339" s="160"/>
      <c r="DS7339" s="160"/>
      <c r="DT7339" s="160"/>
      <c r="DU7339" s="160"/>
      <c r="DV7339" s="160"/>
      <c r="DW7339" s="160"/>
      <c r="DX7339" s="160"/>
      <c r="DY7339" s="160"/>
      <c r="DZ7339" s="177"/>
      <c r="EA7339" s="177"/>
      <c r="EB7339" s="160"/>
      <c r="EC7339" s="160"/>
      <c r="ED7339" s="160"/>
      <c r="EE7339" s="160"/>
      <c r="EF7339" s="160"/>
      <c r="EG7339" s="160"/>
      <c r="EH7339" s="160"/>
      <c r="EI7339" s="160"/>
      <c r="EJ7339" s="160"/>
      <c r="EK7339" s="160"/>
      <c r="EL7339" s="160"/>
      <c r="EM7339" s="160"/>
      <c r="EN7339" s="160"/>
      <c r="EO7339" s="160"/>
      <c r="EP7339" s="160"/>
      <c r="EQ7339" s="160"/>
      <c r="ER7339" s="160"/>
      <c r="ES7339" s="160"/>
      <c r="ET7339" s="160"/>
      <c r="EU7339" s="160"/>
      <c r="EV7339" s="160"/>
      <c r="EW7339" s="160"/>
      <c r="EX7339" s="160"/>
      <c r="EY7339" s="160"/>
      <c r="EZ7339" s="160"/>
      <c r="FA7339" s="160"/>
      <c r="FB7339" s="160"/>
      <c r="FC7339" s="160"/>
      <c r="FD7339" s="160"/>
      <c r="FE7339" s="160"/>
      <c r="FF7339" s="160"/>
      <c r="FG7339" s="160"/>
      <c r="FH7339" s="160"/>
      <c r="FI7339" s="160"/>
      <c r="FJ7339" s="160"/>
      <c r="FK7339" s="160"/>
      <c r="FL7339" s="160"/>
      <c r="FM7339" s="160"/>
      <c r="FN7339" s="160"/>
      <c r="FO7339" s="160"/>
      <c r="FP7339" s="160"/>
      <c r="FQ7339" s="160"/>
      <c r="FR7339" s="160"/>
      <c r="FS7339" s="160"/>
      <c r="FT7339" s="160"/>
      <c r="FU7339" s="160"/>
      <c r="FV7339" s="160"/>
      <c r="FW7339" s="160"/>
      <c r="FX7339" s="160"/>
      <c r="FY7339" s="160"/>
      <c r="FZ7339" s="160"/>
      <c r="GA7339" s="160"/>
      <c r="GB7339" s="160"/>
      <c r="GC7339" s="160"/>
      <c r="GD7339" s="160"/>
      <c r="GE7339" s="160"/>
      <c r="GF7339" s="160"/>
      <c r="GG7339" s="160"/>
      <c r="GH7339" s="160"/>
      <c r="GI7339" s="160"/>
      <c r="GJ7339" s="160"/>
      <c r="GK7339" s="160"/>
      <c r="GL7339" s="160"/>
      <c r="GM7339" s="160"/>
      <c r="GN7339" s="160"/>
      <c r="GO7339" s="160"/>
      <c r="GP7339" s="160"/>
      <c r="GQ7339" s="160"/>
      <c r="GR7339" s="160"/>
      <c r="GS7339" s="160"/>
      <c r="GT7339" s="160"/>
      <c r="GU7339" s="160"/>
      <c r="GV7339" s="160"/>
      <c r="GW7339" s="160"/>
      <c r="GX7339" s="160"/>
      <c r="GY7339" s="160"/>
      <c r="GZ7339" s="160"/>
      <c r="HA7339" s="160"/>
      <c r="HB7339" s="160"/>
      <c r="HC7339" s="160"/>
      <c r="HD7339" s="160"/>
      <c r="HE7339" s="160"/>
      <c r="HF7339" s="160"/>
      <c r="HG7339" s="160"/>
      <c r="HH7339" s="160"/>
      <c r="HI7339" s="160"/>
      <c r="HJ7339" s="160"/>
      <c r="HK7339" s="160"/>
      <c r="HL7339" s="160"/>
      <c r="HM7339" s="160"/>
      <c r="HN7339" s="160"/>
      <c r="HO7339" s="160"/>
      <c r="HP7339" s="160"/>
      <c r="HQ7339" s="160"/>
      <c r="HR7339" s="160"/>
      <c r="HS7339" s="160"/>
      <c r="HT7339" s="160"/>
      <c r="HU7339" s="160"/>
      <c r="HV7339" s="160"/>
      <c r="HW7339" s="160"/>
      <c r="HX7339" s="160"/>
      <c r="HY7339" s="160"/>
      <c r="HZ7339" s="160"/>
      <c r="IA7339" s="160"/>
      <c r="IB7339" s="160"/>
      <c r="IC7339" s="160"/>
      <c r="ID7339" s="160"/>
      <c r="IE7339" s="160"/>
      <c r="IF7339" s="160"/>
      <c r="IG7339" s="160"/>
      <c r="IH7339" s="160"/>
      <c r="II7339" s="160"/>
      <c r="IJ7339" s="160"/>
      <c r="IK7339" s="160"/>
      <c r="IL7339" s="160"/>
      <c r="IM7339" s="160"/>
      <c r="IN7339" s="160"/>
      <c r="IO7339" s="160"/>
      <c r="IP7339" s="160"/>
      <c r="IQ7339" s="160"/>
      <c r="IR7339" s="160"/>
      <c r="IS7339" s="160"/>
      <c r="IT7339" s="160"/>
      <c r="IU7339" s="160"/>
    </row>
    <row r="7340" spans="1:255" ht="18.399999999999999" customHeight="1" x14ac:dyDescent="0.3">
      <c r="A7340" s="182"/>
      <c r="B7340" s="160"/>
      <c r="C7340" s="64"/>
      <c r="D7340" s="161"/>
      <c r="BD7340" s="160"/>
      <c r="BE7340" s="160"/>
      <c r="BF7340" s="160"/>
      <c r="BG7340" s="160"/>
      <c r="BH7340" s="160"/>
      <c r="BI7340" s="160"/>
      <c r="BJ7340" s="160"/>
      <c r="BK7340" s="160"/>
      <c r="BL7340" s="160"/>
      <c r="BM7340" s="160"/>
      <c r="BN7340" s="160"/>
      <c r="BO7340" s="160"/>
      <c r="BP7340" s="160"/>
      <c r="BQ7340" s="160"/>
      <c r="BR7340" s="160"/>
      <c r="BS7340" s="160"/>
      <c r="BT7340" s="160"/>
      <c r="BU7340" s="160"/>
      <c r="BV7340" s="160"/>
      <c r="BW7340" s="160"/>
      <c r="BX7340" s="160"/>
      <c r="BY7340" s="160"/>
      <c r="BZ7340" s="160"/>
      <c r="CA7340" s="160"/>
      <c r="CB7340" s="160"/>
      <c r="CC7340" s="160"/>
      <c r="CD7340" s="160"/>
      <c r="CE7340" s="160"/>
      <c r="CF7340" s="160"/>
      <c r="CG7340" s="160"/>
      <c r="CH7340" s="160"/>
      <c r="CI7340" s="160"/>
      <c r="CJ7340" s="160"/>
      <c r="CK7340" s="160"/>
      <c r="CL7340" s="160"/>
      <c r="CM7340" s="160"/>
      <c r="CN7340" s="160"/>
      <c r="CO7340" s="160"/>
      <c r="CP7340" s="160"/>
      <c r="CQ7340" s="160"/>
      <c r="CR7340" s="160"/>
      <c r="CS7340" s="160"/>
      <c r="CT7340" s="160"/>
      <c r="CU7340" s="160"/>
      <c r="CV7340" s="160"/>
      <c r="CW7340" s="160"/>
      <c r="CX7340" s="160"/>
      <c r="CY7340" s="160"/>
      <c r="CZ7340" s="160"/>
      <c r="DA7340" s="160"/>
      <c r="DB7340" s="160"/>
      <c r="DC7340" s="160"/>
      <c r="DD7340" s="160"/>
      <c r="DE7340" s="160"/>
      <c r="DF7340" s="160"/>
      <c r="DG7340" s="160"/>
      <c r="DH7340" s="160"/>
      <c r="DI7340" s="160"/>
      <c r="DJ7340" s="160"/>
      <c r="DK7340" s="160"/>
      <c r="DL7340" s="160"/>
      <c r="DM7340" s="160"/>
      <c r="DN7340" s="160"/>
      <c r="DO7340" s="160"/>
      <c r="DP7340" s="160"/>
      <c r="DQ7340" s="160"/>
      <c r="DR7340" s="160"/>
      <c r="DS7340" s="160"/>
      <c r="DT7340" s="160"/>
      <c r="DU7340" s="160"/>
      <c r="DV7340" s="160"/>
      <c r="DW7340" s="160"/>
      <c r="DX7340" s="160"/>
      <c r="DY7340" s="160"/>
      <c r="DZ7340" s="177"/>
      <c r="EA7340" s="177"/>
      <c r="EB7340" s="160"/>
      <c r="EC7340" s="160"/>
      <c r="ED7340" s="160"/>
      <c r="EE7340" s="160"/>
      <c r="EF7340" s="160"/>
      <c r="EG7340" s="160"/>
      <c r="EH7340" s="160"/>
      <c r="EI7340" s="160"/>
      <c r="EJ7340" s="160"/>
      <c r="EK7340" s="160"/>
      <c r="EL7340" s="160"/>
      <c r="EM7340" s="160"/>
      <c r="EN7340" s="160"/>
      <c r="EO7340" s="160"/>
      <c r="EP7340" s="160"/>
      <c r="EQ7340" s="160"/>
      <c r="ER7340" s="160"/>
      <c r="ES7340" s="160"/>
      <c r="ET7340" s="160"/>
      <c r="EU7340" s="160"/>
      <c r="EV7340" s="160"/>
      <c r="EW7340" s="160"/>
      <c r="EX7340" s="160"/>
      <c r="EY7340" s="160"/>
      <c r="EZ7340" s="160"/>
      <c r="FA7340" s="160"/>
      <c r="FB7340" s="160"/>
      <c r="FC7340" s="160"/>
      <c r="FD7340" s="160"/>
      <c r="FE7340" s="160"/>
      <c r="FF7340" s="160"/>
      <c r="FG7340" s="160"/>
      <c r="FH7340" s="160"/>
      <c r="FI7340" s="160"/>
      <c r="FJ7340" s="160"/>
      <c r="FK7340" s="160"/>
      <c r="FL7340" s="160"/>
      <c r="FM7340" s="160"/>
      <c r="FN7340" s="160"/>
      <c r="FO7340" s="160"/>
      <c r="FP7340" s="160"/>
      <c r="FQ7340" s="160"/>
      <c r="FR7340" s="160"/>
      <c r="FS7340" s="160"/>
      <c r="FT7340" s="160"/>
      <c r="FU7340" s="160"/>
      <c r="FV7340" s="160"/>
      <c r="FW7340" s="160"/>
      <c r="FX7340" s="160"/>
      <c r="FY7340" s="160"/>
      <c r="FZ7340" s="160"/>
      <c r="GA7340" s="160"/>
      <c r="GB7340" s="160"/>
      <c r="GC7340" s="160"/>
      <c r="GD7340" s="160"/>
      <c r="GE7340" s="160"/>
      <c r="GF7340" s="160"/>
      <c r="GG7340" s="160"/>
      <c r="GH7340" s="160"/>
      <c r="GI7340" s="160"/>
      <c r="GJ7340" s="160"/>
      <c r="GK7340" s="160"/>
      <c r="GL7340" s="160"/>
      <c r="GM7340" s="160"/>
      <c r="GN7340" s="160"/>
      <c r="GO7340" s="160"/>
      <c r="GP7340" s="160"/>
      <c r="GQ7340" s="160"/>
      <c r="GR7340" s="160"/>
      <c r="GS7340" s="160"/>
      <c r="GT7340" s="160"/>
      <c r="GU7340" s="160"/>
      <c r="GV7340" s="160"/>
      <c r="GW7340" s="160"/>
      <c r="GX7340" s="160"/>
      <c r="GY7340" s="160"/>
      <c r="GZ7340" s="160"/>
      <c r="HA7340" s="160"/>
      <c r="HB7340" s="160"/>
      <c r="HC7340" s="160"/>
      <c r="HD7340" s="160"/>
      <c r="HE7340" s="160"/>
      <c r="HF7340" s="160"/>
      <c r="HG7340" s="160"/>
      <c r="HH7340" s="160"/>
      <c r="HI7340" s="160"/>
      <c r="HJ7340" s="160"/>
      <c r="HK7340" s="160"/>
      <c r="HL7340" s="160"/>
      <c r="HM7340" s="160"/>
      <c r="HN7340" s="160"/>
      <c r="HO7340" s="160"/>
      <c r="HP7340" s="160"/>
      <c r="HQ7340" s="160"/>
      <c r="HR7340" s="160"/>
      <c r="HS7340" s="160"/>
      <c r="HT7340" s="160"/>
      <c r="HU7340" s="160"/>
      <c r="HV7340" s="160"/>
      <c r="HW7340" s="160"/>
      <c r="HX7340" s="160"/>
      <c r="HY7340" s="160"/>
      <c r="HZ7340" s="160"/>
      <c r="IA7340" s="160"/>
      <c r="IB7340" s="160"/>
      <c r="IC7340" s="160"/>
      <c r="ID7340" s="160"/>
      <c r="IE7340" s="160"/>
      <c r="IF7340" s="160"/>
      <c r="IG7340" s="160"/>
      <c r="IH7340" s="160"/>
      <c r="II7340" s="160"/>
      <c r="IJ7340" s="160"/>
      <c r="IK7340" s="160"/>
      <c r="IL7340" s="160"/>
      <c r="IM7340" s="160"/>
      <c r="IN7340" s="160"/>
      <c r="IO7340" s="160"/>
      <c r="IP7340" s="160"/>
      <c r="IQ7340" s="160"/>
      <c r="IR7340" s="160"/>
      <c r="IS7340" s="160"/>
      <c r="IT7340" s="160"/>
      <c r="IU7340" s="160"/>
    </row>
    <row r="7341" spans="1:255" ht="18.399999999999999" customHeight="1" x14ac:dyDescent="0.3">
      <c r="A7341" s="182"/>
      <c r="B7341" s="160"/>
      <c r="C7341" s="64"/>
      <c r="D7341" s="161"/>
      <c r="BD7341" s="160"/>
      <c r="BE7341" s="160"/>
      <c r="BF7341" s="160"/>
      <c r="BG7341" s="160"/>
      <c r="BH7341" s="160"/>
      <c r="BI7341" s="160"/>
      <c r="BJ7341" s="160"/>
      <c r="BK7341" s="160"/>
      <c r="BL7341" s="160"/>
      <c r="BM7341" s="160"/>
      <c r="BN7341" s="160"/>
      <c r="BO7341" s="160"/>
      <c r="BP7341" s="160"/>
      <c r="BQ7341" s="160"/>
      <c r="BR7341" s="160"/>
      <c r="BS7341" s="160"/>
      <c r="BT7341" s="160"/>
      <c r="BU7341" s="160"/>
      <c r="BV7341" s="160"/>
      <c r="BW7341" s="160"/>
      <c r="BX7341" s="160"/>
      <c r="BY7341" s="160"/>
      <c r="BZ7341" s="160"/>
      <c r="CA7341" s="160"/>
      <c r="CB7341" s="160"/>
      <c r="CC7341" s="160"/>
      <c r="CD7341" s="160"/>
      <c r="CE7341" s="160"/>
      <c r="CF7341" s="160"/>
      <c r="CG7341" s="160"/>
      <c r="CH7341" s="160"/>
      <c r="CI7341" s="160"/>
      <c r="CJ7341" s="160"/>
      <c r="CK7341" s="160"/>
      <c r="CL7341" s="160"/>
      <c r="CM7341" s="160"/>
      <c r="CN7341" s="160"/>
      <c r="CO7341" s="160"/>
      <c r="CP7341" s="160"/>
      <c r="CQ7341" s="160"/>
      <c r="CR7341" s="160"/>
      <c r="CS7341" s="160"/>
      <c r="CT7341" s="160"/>
      <c r="CU7341" s="160"/>
      <c r="CV7341" s="160"/>
      <c r="CW7341" s="160"/>
      <c r="CX7341" s="160"/>
      <c r="CY7341" s="160"/>
      <c r="CZ7341" s="160"/>
      <c r="DA7341" s="160"/>
      <c r="DB7341" s="160"/>
      <c r="DC7341" s="160"/>
      <c r="DD7341" s="160"/>
      <c r="DE7341" s="160"/>
      <c r="DF7341" s="160"/>
      <c r="DG7341" s="160"/>
      <c r="DH7341" s="160"/>
      <c r="DI7341" s="160"/>
      <c r="DJ7341" s="160"/>
      <c r="DK7341" s="160"/>
      <c r="DL7341" s="160"/>
      <c r="DM7341" s="160"/>
      <c r="DN7341" s="160"/>
      <c r="DO7341" s="160"/>
      <c r="DP7341" s="160"/>
      <c r="DQ7341" s="160"/>
      <c r="DR7341" s="160"/>
      <c r="DS7341" s="160"/>
      <c r="DT7341" s="160"/>
      <c r="DU7341" s="160"/>
      <c r="DV7341" s="160"/>
      <c r="DW7341" s="160"/>
      <c r="DX7341" s="160"/>
      <c r="DY7341" s="160"/>
      <c r="DZ7341" s="177"/>
      <c r="EA7341" s="177"/>
      <c r="EB7341" s="160"/>
      <c r="EC7341" s="160"/>
      <c r="ED7341" s="160"/>
      <c r="EE7341" s="160"/>
      <c r="EF7341" s="160"/>
      <c r="EG7341" s="160"/>
      <c r="EH7341" s="160"/>
      <c r="EI7341" s="160"/>
      <c r="EJ7341" s="160"/>
      <c r="EK7341" s="160"/>
      <c r="EL7341" s="160"/>
      <c r="EM7341" s="160"/>
      <c r="EN7341" s="160"/>
      <c r="EO7341" s="160"/>
      <c r="EP7341" s="160"/>
      <c r="EQ7341" s="160"/>
      <c r="ER7341" s="160"/>
      <c r="ES7341" s="160"/>
      <c r="ET7341" s="160"/>
      <c r="EU7341" s="160"/>
      <c r="EV7341" s="160"/>
      <c r="EW7341" s="160"/>
      <c r="EX7341" s="160"/>
      <c r="EY7341" s="160"/>
      <c r="EZ7341" s="160"/>
      <c r="FA7341" s="160"/>
      <c r="FB7341" s="160"/>
      <c r="FC7341" s="160"/>
      <c r="FD7341" s="160"/>
      <c r="FE7341" s="160"/>
      <c r="FF7341" s="160"/>
      <c r="FG7341" s="160"/>
      <c r="FH7341" s="160"/>
      <c r="FI7341" s="160"/>
      <c r="FJ7341" s="160"/>
      <c r="FK7341" s="160"/>
      <c r="FL7341" s="160"/>
      <c r="FM7341" s="160"/>
      <c r="FN7341" s="160"/>
      <c r="FO7341" s="160"/>
      <c r="FP7341" s="160"/>
      <c r="FQ7341" s="160"/>
      <c r="FR7341" s="160"/>
      <c r="FS7341" s="160"/>
      <c r="FT7341" s="160"/>
      <c r="FU7341" s="160"/>
      <c r="FV7341" s="160"/>
      <c r="FW7341" s="160"/>
      <c r="FX7341" s="160"/>
      <c r="FY7341" s="160"/>
      <c r="FZ7341" s="160"/>
      <c r="GA7341" s="160"/>
      <c r="GB7341" s="160"/>
      <c r="GC7341" s="160"/>
      <c r="GD7341" s="160"/>
      <c r="GE7341" s="160"/>
      <c r="GF7341" s="160"/>
      <c r="GG7341" s="160"/>
      <c r="GH7341" s="160"/>
      <c r="GI7341" s="160"/>
      <c r="GJ7341" s="160"/>
      <c r="GK7341" s="160"/>
      <c r="GL7341" s="160"/>
      <c r="GM7341" s="160"/>
      <c r="GN7341" s="160"/>
      <c r="GO7341" s="160"/>
      <c r="GP7341" s="160"/>
      <c r="GQ7341" s="160"/>
      <c r="GR7341" s="160"/>
      <c r="GS7341" s="160"/>
      <c r="GT7341" s="160"/>
      <c r="GU7341" s="160"/>
      <c r="GV7341" s="160"/>
      <c r="GW7341" s="160"/>
      <c r="GX7341" s="160"/>
      <c r="GY7341" s="160"/>
      <c r="GZ7341" s="160"/>
      <c r="HA7341" s="160"/>
      <c r="HB7341" s="160"/>
      <c r="HC7341" s="160"/>
      <c r="HD7341" s="160"/>
      <c r="HE7341" s="160"/>
      <c r="HF7341" s="160"/>
      <c r="HG7341" s="160"/>
      <c r="HH7341" s="160"/>
      <c r="HI7341" s="160"/>
      <c r="HJ7341" s="160"/>
      <c r="HK7341" s="160"/>
      <c r="HL7341" s="160"/>
      <c r="HM7341" s="160"/>
      <c r="HN7341" s="160"/>
      <c r="HO7341" s="160"/>
      <c r="HP7341" s="160"/>
      <c r="HQ7341" s="160"/>
      <c r="HR7341" s="160"/>
      <c r="HS7341" s="160"/>
      <c r="HT7341" s="160"/>
      <c r="HU7341" s="160"/>
      <c r="HV7341" s="160"/>
      <c r="HW7341" s="160"/>
      <c r="HX7341" s="160"/>
      <c r="HY7341" s="160"/>
      <c r="HZ7341" s="160"/>
      <c r="IA7341" s="160"/>
      <c r="IB7341" s="160"/>
      <c r="IC7341" s="160"/>
      <c r="ID7341" s="160"/>
      <c r="IE7341" s="160"/>
      <c r="IF7341" s="160"/>
      <c r="IG7341" s="160"/>
      <c r="IH7341" s="160"/>
      <c r="II7341" s="160"/>
      <c r="IJ7341" s="160"/>
      <c r="IK7341" s="160"/>
      <c r="IL7341" s="160"/>
      <c r="IM7341" s="160"/>
      <c r="IN7341" s="160"/>
      <c r="IO7341" s="160"/>
      <c r="IP7341" s="160"/>
      <c r="IQ7341" s="160"/>
      <c r="IR7341" s="160"/>
      <c r="IS7341" s="160"/>
      <c r="IT7341" s="160"/>
      <c r="IU7341" s="160"/>
    </row>
    <row r="7342" spans="1:255" ht="18.399999999999999" customHeight="1" x14ac:dyDescent="0.3">
      <c r="A7342" s="182"/>
      <c r="B7342" s="160"/>
      <c r="C7342" s="64"/>
      <c r="D7342" s="161"/>
      <c r="BD7342" s="160"/>
      <c r="BE7342" s="160"/>
      <c r="BF7342" s="160"/>
      <c r="BG7342" s="160"/>
      <c r="BH7342" s="160"/>
      <c r="BI7342" s="160"/>
      <c r="BJ7342" s="160"/>
      <c r="BK7342" s="160"/>
      <c r="BL7342" s="160"/>
      <c r="BM7342" s="160"/>
      <c r="BN7342" s="160"/>
      <c r="BO7342" s="160"/>
      <c r="BP7342" s="160"/>
      <c r="BQ7342" s="160"/>
      <c r="BR7342" s="160"/>
      <c r="BS7342" s="160"/>
      <c r="BT7342" s="160"/>
      <c r="BU7342" s="160"/>
      <c r="BV7342" s="160"/>
      <c r="BW7342" s="160"/>
      <c r="BX7342" s="160"/>
      <c r="BY7342" s="160"/>
      <c r="BZ7342" s="160"/>
      <c r="CA7342" s="160"/>
      <c r="CB7342" s="160"/>
      <c r="CC7342" s="160"/>
      <c r="CD7342" s="160"/>
      <c r="CE7342" s="160"/>
      <c r="CF7342" s="160"/>
      <c r="CG7342" s="160"/>
      <c r="CH7342" s="160"/>
      <c r="CI7342" s="160"/>
      <c r="CJ7342" s="160"/>
      <c r="CK7342" s="160"/>
      <c r="CL7342" s="160"/>
      <c r="CM7342" s="160"/>
      <c r="CN7342" s="160"/>
      <c r="CO7342" s="160"/>
      <c r="CP7342" s="160"/>
      <c r="CQ7342" s="160"/>
      <c r="CR7342" s="160"/>
      <c r="CS7342" s="160"/>
      <c r="CT7342" s="160"/>
      <c r="CU7342" s="160"/>
      <c r="CV7342" s="160"/>
      <c r="CW7342" s="160"/>
      <c r="CX7342" s="160"/>
      <c r="CY7342" s="160"/>
      <c r="CZ7342" s="160"/>
      <c r="DA7342" s="160"/>
      <c r="DB7342" s="160"/>
      <c r="DC7342" s="160"/>
      <c r="DD7342" s="160"/>
      <c r="DE7342" s="160"/>
      <c r="DF7342" s="160"/>
      <c r="DG7342" s="160"/>
      <c r="DH7342" s="160"/>
      <c r="DI7342" s="160"/>
      <c r="DJ7342" s="160"/>
      <c r="DK7342" s="160"/>
      <c r="DL7342" s="160"/>
      <c r="DM7342" s="160"/>
      <c r="DN7342" s="160"/>
      <c r="DO7342" s="160"/>
      <c r="DP7342" s="160"/>
      <c r="DQ7342" s="160"/>
      <c r="DR7342" s="160"/>
      <c r="DS7342" s="160"/>
      <c r="DT7342" s="160"/>
      <c r="DU7342" s="160"/>
      <c r="DV7342" s="160"/>
      <c r="DW7342" s="160"/>
      <c r="DX7342" s="160"/>
      <c r="DY7342" s="160"/>
      <c r="DZ7342" s="177"/>
      <c r="EA7342" s="177"/>
      <c r="EB7342" s="160"/>
      <c r="EC7342" s="160"/>
      <c r="ED7342" s="160"/>
      <c r="EE7342" s="160"/>
      <c r="EF7342" s="160"/>
      <c r="EG7342" s="160"/>
      <c r="EH7342" s="160"/>
      <c r="EI7342" s="160"/>
      <c r="EJ7342" s="160"/>
      <c r="EK7342" s="160"/>
      <c r="EL7342" s="160"/>
      <c r="EM7342" s="160"/>
      <c r="EN7342" s="160"/>
      <c r="EO7342" s="160"/>
      <c r="EP7342" s="160"/>
      <c r="EQ7342" s="160"/>
      <c r="ER7342" s="160"/>
      <c r="ES7342" s="160"/>
      <c r="ET7342" s="160"/>
      <c r="EU7342" s="160"/>
      <c r="EV7342" s="160"/>
      <c r="EW7342" s="160"/>
      <c r="EX7342" s="160"/>
      <c r="EY7342" s="160"/>
      <c r="EZ7342" s="160"/>
      <c r="FA7342" s="160"/>
      <c r="FB7342" s="160"/>
      <c r="FC7342" s="160"/>
      <c r="FD7342" s="160"/>
      <c r="FE7342" s="160"/>
      <c r="FF7342" s="160"/>
      <c r="FG7342" s="160"/>
      <c r="FH7342" s="160"/>
      <c r="FI7342" s="160"/>
      <c r="FJ7342" s="160"/>
      <c r="FK7342" s="160"/>
      <c r="FL7342" s="160"/>
      <c r="FM7342" s="160"/>
      <c r="FN7342" s="160"/>
      <c r="FO7342" s="160"/>
      <c r="FP7342" s="160"/>
      <c r="FQ7342" s="160"/>
      <c r="FR7342" s="160"/>
      <c r="FS7342" s="160"/>
      <c r="FT7342" s="160"/>
      <c r="FU7342" s="160"/>
      <c r="FV7342" s="160"/>
      <c r="FW7342" s="160"/>
      <c r="FX7342" s="160"/>
      <c r="FY7342" s="160"/>
      <c r="FZ7342" s="160"/>
      <c r="GA7342" s="160"/>
      <c r="GB7342" s="160"/>
      <c r="GC7342" s="160"/>
      <c r="GD7342" s="160"/>
      <c r="GE7342" s="160"/>
      <c r="GF7342" s="160"/>
      <c r="GG7342" s="160"/>
      <c r="GH7342" s="160"/>
      <c r="GI7342" s="160"/>
      <c r="GJ7342" s="160"/>
      <c r="GK7342" s="160"/>
      <c r="GL7342" s="160"/>
      <c r="GM7342" s="160"/>
      <c r="GN7342" s="160"/>
      <c r="GO7342" s="160"/>
      <c r="GP7342" s="160"/>
      <c r="GQ7342" s="160"/>
      <c r="GR7342" s="160"/>
      <c r="GS7342" s="160"/>
      <c r="GT7342" s="160"/>
      <c r="GU7342" s="160"/>
      <c r="GV7342" s="160"/>
      <c r="GW7342" s="160"/>
      <c r="GX7342" s="160"/>
      <c r="GY7342" s="160"/>
      <c r="GZ7342" s="160"/>
      <c r="HA7342" s="160"/>
      <c r="HB7342" s="160"/>
      <c r="HC7342" s="160"/>
      <c r="HD7342" s="160"/>
      <c r="HE7342" s="160"/>
      <c r="HF7342" s="160"/>
      <c r="HG7342" s="160"/>
      <c r="HH7342" s="160"/>
      <c r="HI7342" s="160"/>
      <c r="HJ7342" s="160"/>
      <c r="HK7342" s="160"/>
      <c r="HL7342" s="160"/>
      <c r="HM7342" s="160"/>
      <c r="HN7342" s="160"/>
      <c r="HO7342" s="160"/>
      <c r="HP7342" s="160"/>
      <c r="HQ7342" s="160"/>
      <c r="HR7342" s="160"/>
      <c r="HS7342" s="160"/>
      <c r="HT7342" s="160"/>
      <c r="HU7342" s="160"/>
      <c r="HV7342" s="160"/>
      <c r="HW7342" s="160"/>
      <c r="HX7342" s="160"/>
      <c r="HY7342" s="160"/>
      <c r="HZ7342" s="160"/>
      <c r="IA7342" s="160"/>
      <c r="IB7342" s="160"/>
      <c r="IC7342" s="160"/>
      <c r="ID7342" s="160"/>
      <c r="IE7342" s="160"/>
      <c r="IF7342" s="160"/>
      <c r="IG7342" s="160"/>
      <c r="IH7342" s="160"/>
      <c r="II7342" s="160"/>
      <c r="IJ7342" s="160"/>
      <c r="IK7342" s="160"/>
      <c r="IL7342" s="160"/>
      <c r="IM7342" s="160"/>
      <c r="IN7342" s="160"/>
      <c r="IO7342" s="160"/>
      <c r="IP7342" s="160"/>
      <c r="IQ7342" s="160"/>
      <c r="IR7342" s="160"/>
      <c r="IS7342" s="160"/>
      <c r="IT7342" s="160"/>
      <c r="IU7342" s="160"/>
    </row>
    <row r="7343" spans="1:255" ht="18.399999999999999" customHeight="1" x14ac:dyDescent="0.3">
      <c r="A7343" s="182"/>
      <c r="B7343" s="160"/>
      <c r="C7343" s="64"/>
      <c r="D7343" s="161"/>
      <c r="F7343" s="174"/>
      <c r="BD7343" s="160"/>
      <c r="BE7343" s="160"/>
      <c r="BF7343" s="160"/>
      <c r="BG7343" s="160"/>
      <c r="BH7343" s="160"/>
      <c r="BI7343" s="160"/>
      <c r="BJ7343" s="160"/>
      <c r="BK7343" s="160"/>
      <c r="BL7343" s="160"/>
      <c r="BM7343" s="160"/>
      <c r="BN7343" s="160"/>
      <c r="BO7343" s="160"/>
      <c r="BP7343" s="160"/>
      <c r="BQ7343" s="160"/>
      <c r="BR7343" s="160"/>
      <c r="BS7343" s="160"/>
      <c r="BT7343" s="160"/>
      <c r="BU7343" s="160"/>
      <c r="BV7343" s="160"/>
      <c r="BW7343" s="160"/>
      <c r="BX7343" s="160"/>
      <c r="BY7343" s="160"/>
      <c r="BZ7343" s="160"/>
      <c r="CA7343" s="160"/>
      <c r="CB7343" s="160"/>
      <c r="CC7343" s="160"/>
      <c r="CD7343" s="160"/>
      <c r="CE7343" s="160"/>
      <c r="CF7343" s="160"/>
      <c r="CG7343" s="160"/>
      <c r="CH7343" s="160"/>
      <c r="CI7343" s="160"/>
      <c r="CJ7343" s="160"/>
      <c r="CK7343" s="160"/>
      <c r="CL7343" s="160"/>
      <c r="CM7343" s="160"/>
      <c r="CN7343" s="160"/>
      <c r="CO7343" s="160"/>
      <c r="CP7343" s="160"/>
      <c r="CQ7343" s="160"/>
      <c r="CR7343" s="160"/>
      <c r="CS7343" s="160"/>
      <c r="CT7343" s="160"/>
      <c r="CU7343" s="160"/>
      <c r="CV7343" s="160"/>
      <c r="CW7343" s="160"/>
      <c r="CX7343" s="160"/>
      <c r="CY7343" s="160"/>
      <c r="CZ7343" s="160"/>
      <c r="DA7343" s="160"/>
      <c r="DB7343" s="160"/>
      <c r="DC7343" s="160"/>
      <c r="DD7343" s="160"/>
      <c r="DE7343" s="160"/>
      <c r="DF7343" s="160"/>
      <c r="DG7343" s="160"/>
      <c r="DH7343" s="160"/>
      <c r="DI7343" s="160"/>
      <c r="DJ7343" s="160"/>
      <c r="DK7343" s="160"/>
      <c r="DL7343" s="160"/>
      <c r="DM7343" s="160"/>
      <c r="DN7343" s="160"/>
      <c r="DO7343" s="160"/>
      <c r="DP7343" s="160"/>
      <c r="DQ7343" s="160"/>
      <c r="DR7343" s="160"/>
      <c r="DS7343" s="160"/>
      <c r="DT7343" s="160"/>
      <c r="DU7343" s="160"/>
      <c r="DV7343" s="160"/>
      <c r="DW7343" s="160"/>
      <c r="DX7343" s="160"/>
      <c r="DY7343" s="160"/>
      <c r="DZ7343" s="177"/>
      <c r="EA7343" s="177"/>
      <c r="EB7343" s="160"/>
      <c r="EC7343" s="160"/>
      <c r="ED7343" s="160"/>
      <c r="EE7343" s="160"/>
      <c r="EF7343" s="160"/>
      <c r="EG7343" s="160"/>
      <c r="EH7343" s="160"/>
      <c r="EI7343" s="160"/>
      <c r="EJ7343" s="160"/>
      <c r="EK7343" s="160"/>
      <c r="EL7343" s="160"/>
      <c r="EM7343" s="160"/>
      <c r="EN7343" s="160"/>
      <c r="EO7343" s="160"/>
      <c r="EP7343" s="160"/>
      <c r="EQ7343" s="160"/>
      <c r="ER7343" s="160"/>
      <c r="ES7343" s="160"/>
      <c r="ET7343" s="160"/>
      <c r="EU7343" s="160"/>
      <c r="EV7343" s="160"/>
      <c r="EW7343" s="160"/>
      <c r="EX7343" s="160"/>
      <c r="EY7343" s="160"/>
      <c r="EZ7343" s="160"/>
      <c r="FA7343" s="160"/>
      <c r="FB7343" s="160"/>
      <c r="FC7343" s="160"/>
      <c r="FD7343" s="160"/>
      <c r="FE7343" s="160"/>
      <c r="FF7343" s="160"/>
      <c r="FG7343" s="160"/>
      <c r="FH7343" s="160"/>
      <c r="FI7343" s="160"/>
      <c r="FJ7343" s="160"/>
      <c r="FK7343" s="160"/>
      <c r="FL7343" s="160"/>
      <c r="FM7343" s="160"/>
      <c r="FN7343" s="160"/>
      <c r="FO7343" s="160"/>
      <c r="FP7343" s="160"/>
      <c r="FQ7343" s="160"/>
      <c r="FR7343" s="160"/>
      <c r="FS7343" s="160"/>
      <c r="FT7343" s="160"/>
      <c r="FU7343" s="160"/>
      <c r="FV7343" s="160"/>
      <c r="FW7343" s="160"/>
      <c r="FX7343" s="160"/>
      <c r="FY7343" s="160"/>
      <c r="FZ7343" s="160"/>
      <c r="GA7343" s="160"/>
      <c r="GB7343" s="160"/>
      <c r="GC7343" s="160"/>
      <c r="GD7343" s="160"/>
      <c r="GE7343" s="160"/>
      <c r="GF7343" s="160"/>
      <c r="GG7343" s="160"/>
      <c r="GH7343" s="160"/>
      <c r="GI7343" s="160"/>
      <c r="GJ7343" s="160"/>
      <c r="GK7343" s="160"/>
      <c r="GL7343" s="160"/>
      <c r="GM7343" s="160"/>
      <c r="GN7343" s="160"/>
      <c r="GO7343" s="160"/>
      <c r="GP7343" s="160"/>
      <c r="GQ7343" s="160"/>
      <c r="GR7343" s="160"/>
      <c r="GS7343" s="160"/>
      <c r="GT7343" s="160"/>
      <c r="GU7343" s="160"/>
      <c r="GV7343" s="160"/>
      <c r="GW7343" s="160"/>
      <c r="GX7343" s="160"/>
      <c r="GY7343" s="160"/>
      <c r="GZ7343" s="160"/>
      <c r="HA7343" s="160"/>
      <c r="HB7343" s="160"/>
      <c r="HC7343" s="160"/>
      <c r="HD7343" s="160"/>
      <c r="HE7343" s="160"/>
      <c r="HF7343" s="160"/>
      <c r="HG7343" s="160"/>
      <c r="HH7343" s="160"/>
      <c r="HI7343" s="160"/>
      <c r="HJ7343" s="160"/>
      <c r="HK7343" s="160"/>
      <c r="HL7343" s="160"/>
      <c r="HM7343" s="160"/>
      <c r="HN7343" s="160"/>
      <c r="HO7343" s="160"/>
      <c r="HP7343" s="160"/>
      <c r="HQ7343" s="160"/>
      <c r="HR7343" s="160"/>
      <c r="HS7343" s="160"/>
      <c r="HT7343" s="160"/>
      <c r="HU7343" s="160"/>
      <c r="HV7343" s="160"/>
      <c r="HW7343" s="160"/>
      <c r="HX7343" s="160"/>
      <c r="HY7343" s="160"/>
      <c r="HZ7343" s="160"/>
      <c r="IA7343" s="160"/>
      <c r="IB7343" s="160"/>
      <c r="IC7343" s="160"/>
      <c r="ID7343" s="160"/>
      <c r="IE7343" s="160"/>
      <c r="IF7343" s="160"/>
      <c r="IG7343" s="160"/>
      <c r="IH7343" s="160"/>
      <c r="II7343" s="160"/>
      <c r="IJ7343" s="160"/>
      <c r="IK7343" s="160"/>
      <c r="IL7343" s="160"/>
      <c r="IM7343" s="160"/>
      <c r="IN7343" s="160"/>
      <c r="IO7343" s="160"/>
      <c r="IP7343" s="160"/>
      <c r="IQ7343" s="160"/>
      <c r="IR7343" s="160"/>
      <c r="IS7343" s="160"/>
      <c r="IT7343" s="160"/>
      <c r="IU7343" s="160"/>
    </row>
    <row r="7344" spans="1:255" ht="18.399999999999999" customHeight="1" x14ac:dyDescent="0.3">
      <c r="A7344" s="182"/>
      <c r="D7344" s="164"/>
      <c r="F7344" s="174"/>
      <c r="BD7344" s="160"/>
      <c r="BE7344" s="160"/>
      <c r="BF7344" s="160"/>
      <c r="BG7344" s="160"/>
      <c r="BH7344" s="160"/>
      <c r="BI7344" s="160"/>
      <c r="BJ7344" s="160"/>
      <c r="BK7344" s="160"/>
      <c r="BL7344" s="160"/>
      <c r="BM7344" s="160"/>
      <c r="BN7344" s="160"/>
      <c r="BO7344" s="160"/>
      <c r="BP7344" s="160"/>
      <c r="BQ7344" s="160"/>
      <c r="BR7344" s="160"/>
      <c r="BS7344" s="160"/>
      <c r="BT7344" s="160"/>
      <c r="BU7344" s="160"/>
      <c r="BV7344" s="160"/>
      <c r="BW7344" s="160"/>
      <c r="BX7344" s="160"/>
      <c r="BY7344" s="160"/>
      <c r="BZ7344" s="160"/>
      <c r="CA7344" s="160"/>
      <c r="CB7344" s="160"/>
      <c r="CC7344" s="160"/>
      <c r="CD7344" s="160"/>
      <c r="CE7344" s="160"/>
      <c r="CF7344" s="160"/>
      <c r="CG7344" s="160"/>
      <c r="CH7344" s="160"/>
      <c r="CI7344" s="160"/>
      <c r="CJ7344" s="160"/>
      <c r="CK7344" s="160"/>
      <c r="CL7344" s="160"/>
      <c r="CM7344" s="160"/>
      <c r="CN7344" s="160"/>
      <c r="CO7344" s="160"/>
      <c r="CP7344" s="160"/>
      <c r="CQ7344" s="160"/>
      <c r="CR7344" s="160"/>
      <c r="CS7344" s="160"/>
      <c r="CT7344" s="160"/>
      <c r="CU7344" s="160"/>
      <c r="CV7344" s="160"/>
      <c r="CW7344" s="160"/>
      <c r="CX7344" s="160"/>
      <c r="CY7344" s="160"/>
      <c r="CZ7344" s="160"/>
      <c r="DA7344" s="160"/>
      <c r="DB7344" s="160"/>
      <c r="DC7344" s="160"/>
      <c r="DD7344" s="160"/>
      <c r="DE7344" s="160"/>
      <c r="DF7344" s="160"/>
      <c r="DG7344" s="160"/>
      <c r="DH7344" s="160"/>
      <c r="DI7344" s="160"/>
      <c r="DJ7344" s="160"/>
      <c r="DK7344" s="160"/>
      <c r="DL7344" s="160"/>
      <c r="DM7344" s="160"/>
      <c r="DN7344" s="160"/>
      <c r="DO7344" s="160"/>
      <c r="DP7344" s="160"/>
      <c r="DQ7344" s="160"/>
      <c r="DR7344" s="160"/>
      <c r="DS7344" s="160"/>
      <c r="DT7344" s="160"/>
      <c r="DU7344" s="160"/>
      <c r="DV7344" s="160"/>
      <c r="DW7344" s="160"/>
      <c r="DX7344" s="160"/>
      <c r="DY7344" s="160"/>
      <c r="DZ7344" s="177"/>
      <c r="EA7344" s="177"/>
      <c r="EB7344" s="160"/>
      <c r="EC7344" s="160"/>
      <c r="ED7344" s="160"/>
      <c r="EE7344" s="160"/>
      <c r="EF7344" s="160"/>
      <c r="EG7344" s="160"/>
      <c r="EH7344" s="160"/>
      <c r="EI7344" s="160"/>
      <c r="EJ7344" s="160"/>
      <c r="EK7344" s="160"/>
      <c r="EL7344" s="160"/>
      <c r="EM7344" s="160"/>
      <c r="EN7344" s="160"/>
      <c r="EO7344" s="160"/>
      <c r="EP7344" s="160"/>
      <c r="EQ7344" s="160"/>
      <c r="ER7344" s="160"/>
      <c r="ES7344" s="160"/>
      <c r="ET7344" s="160"/>
      <c r="EU7344" s="160"/>
      <c r="EV7344" s="160"/>
      <c r="EW7344" s="160"/>
      <c r="EX7344" s="160"/>
      <c r="EY7344" s="160"/>
      <c r="EZ7344" s="160"/>
      <c r="FA7344" s="160"/>
      <c r="FB7344" s="160"/>
      <c r="FC7344" s="160"/>
      <c r="FD7344" s="160"/>
      <c r="FE7344" s="160"/>
      <c r="FF7344" s="160"/>
      <c r="FG7344" s="160"/>
      <c r="FH7344" s="160"/>
      <c r="FI7344" s="160"/>
      <c r="FJ7344" s="160"/>
      <c r="FK7344" s="160"/>
      <c r="FL7344" s="160"/>
      <c r="FM7344" s="160"/>
      <c r="FN7344" s="160"/>
      <c r="FO7344" s="160"/>
      <c r="FP7344" s="160"/>
      <c r="FQ7344" s="160"/>
      <c r="FR7344" s="160"/>
      <c r="FS7344" s="160"/>
      <c r="FT7344" s="160"/>
      <c r="FU7344" s="160"/>
      <c r="FV7344" s="160"/>
      <c r="FW7344" s="160"/>
      <c r="FX7344" s="160"/>
      <c r="FY7344" s="160"/>
      <c r="FZ7344" s="160"/>
      <c r="GA7344" s="160"/>
      <c r="GB7344" s="160"/>
      <c r="GC7344" s="160"/>
      <c r="GD7344" s="160"/>
      <c r="GE7344" s="160"/>
      <c r="GF7344" s="160"/>
      <c r="GG7344" s="160"/>
      <c r="GH7344" s="160"/>
      <c r="GI7344" s="160"/>
      <c r="GJ7344" s="160"/>
      <c r="GK7344" s="160"/>
      <c r="GL7344" s="160"/>
      <c r="GM7344" s="160"/>
      <c r="GN7344" s="160"/>
      <c r="GO7344" s="160"/>
      <c r="GP7344" s="160"/>
      <c r="GQ7344" s="160"/>
      <c r="GR7344" s="160"/>
      <c r="GS7344" s="160"/>
      <c r="GT7344" s="160"/>
      <c r="GU7344" s="160"/>
      <c r="GV7344" s="160"/>
      <c r="GW7344" s="160"/>
      <c r="GX7344" s="160"/>
      <c r="GY7344" s="160"/>
      <c r="GZ7344" s="160"/>
      <c r="HA7344" s="160"/>
      <c r="HB7344" s="160"/>
      <c r="HC7344" s="160"/>
      <c r="HD7344" s="160"/>
      <c r="HE7344" s="160"/>
      <c r="HF7344" s="160"/>
      <c r="HG7344" s="160"/>
      <c r="HH7344" s="160"/>
      <c r="HI7344" s="160"/>
      <c r="HJ7344" s="160"/>
      <c r="HK7344" s="160"/>
      <c r="HL7344" s="160"/>
      <c r="HM7344" s="160"/>
      <c r="HN7344" s="160"/>
      <c r="HO7344" s="160"/>
      <c r="HP7344" s="160"/>
      <c r="HQ7344" s="160"/>
      <c r="HR7344" s="160"/>
      <c r="HS7344" s="160"/>
      <c r="HT7344" s="160"/>
      <c r="HU7344" s="160"/>
      <c r="HV7344" s="160"/>
      <c r="HW7344" s="160"/>
      <c r="HX7344" s="160"/>
      <c r="HY7344" s="160"/>
      <c r="HZ7344" s="160"/>
      <c r="IA7344" s="160"/>
      <c r="IB7344" s="160"/>
      <c r="IC7344" s="160"/>
      <c r="ID7344" s="160"/>
      <c r="IE7344" s="160"/>
      <c r="IF7344" s="160"/>
      <c r="IG7344" s="160"/>
      <c r="IH7344" s="160"/>
      <c r="II7344" s="160"/>
      <c r="IJ7344" s="160"/>
      <c r="IK7344" s="160"/>
      <c r="IL7344" s="160"/>
      <c r="IM7344" s="160"/>
      <c r="IN7344" s="160"/>
      <c r="IO7344" s="160"/>
      <c r="IP7344" s="160"/>
      <c r="IQ7344" s="160"/>
      <c r="IR7344" s="160"/>
      <c r="IS7344" s="160"/>
      <c r="IT7344" s="160"/>
      <c r="IU7344" s="160"/>
    </row>
    <row r="7345" spans="1:255" ht="18.399999999999999" customHeight="1" x14ac:dyDescent="0.3">
      <c r="A7345" s="182"/>
      <c r="B7345" s="160"/>
      <c r="C7345" s="64"/>
      <c r="D7345" s="161"/>
      <c r="BD7345" s="160"/>
      <c r="BE7345" s="160"/>
      <c r="BF7345" s="160"/>
      <c r="BG7345" s="160"/>
      <c r="BH7345" s="160"/>
      <c r="BI7345" s="160"/>
      <c r="BJ7345" s="160"/>
      <c r="BK7345" s="160"/>
      <c r="BL7345" s="160"/>
      <c r="BM7345" s="160"/>
      <c r="BN7345" s="160"/>
      <c r="BO7345" s="160"/>
      <c r="BP7345" s="160"/>
      <c r="BQ7345" s="160"/>
      <c r="BR7345" s="160"/>
      <c r="BS7345" s="160"/>
      <c r="BT7345" s="160"/>
      <c r="BU7345" s="160"/>
      <c r="BV7345" s="160"/>
      <c r="BW7345" s="160"/>
      <c r="BX7345" s="160"/>
      <c r="BY7345" s="160"/>
      <c r="BZ7345" s="160"/>
      <c r="CA7345" s="160"/>
      <c r="CB7345" s="160"/>
      <c r="CC7345" s="160"/>
      <c r="CD7345" s="160"/>
      <c r="CE7345" s="160"/>
      <c r="CF7345" s="160"/>
      <c r="CG7345" s="160"/>
      <c r="CH7345" s="160"/>
      <c r="CI7345" s="160"/>
      <c r="CJ7345" s="160"/>
      <c r="CK7345" s="160"/>
      <c r="CL7345" s="160"/>
      <c r="CM7345" s="160"/>
      <c r="CN7345" s="160"/>
      <c r="CO7345" s="160"/>
      <c r="CP7345" s="160"/>
      <c r="CQ7345" s="160"/>
      <c r="CR7345" s="160"/>
      <c r="CS7345" s="160"/>
      <c r="CT7345" s="160"/>
      <c r="CU7345" s="160"/>
      <c r="CV7345" s="160"/>
      <c r="CW7345" s="160"/>
      <c r="CX7345" s="160"/>
      <c r="CY7345" s="160"/>
      <c r="CZ7345" s="160"/>
      <c r="DA7345" s="160"/>
      <c r="DB7345" s="160"/>
      <c r="DC7345" s="160"/>
      <c r="DD7345" s="160"/>
      <c r="DE7345" s="160"/>
      <c r="DF7345" s="160"/>
      <c r="DG7345" s="160"/>
      <c r="DH7345" s="160"/>
      <c r="DI7345" s="160"/>
      <c r="DJ7345" s="160"/>
      <c r="DK7345" s="160"/>
      <c r="DL7345" s="160"/>
      <c r="DM7345" s="160"/>
      <c r="DN7345" s="160"/>
      <c r="DO7345" s="160"/>
      <c r="DP7345" s="160"/>
      <c r="DQ7345" s="160"/>
      <c r="DR7345" s="160"/>
      <c r="DS7345" s="160"/>
      <c r="DT7345" s="160"/>
      <c r="DU7345" s="160"/>
      <c r="DV7345" s="160"/>
      <c r="DW7345" s="160"/>
      <c r="DX7345" s="160"/>
      <c r="DY7345" s="160"/>
      <c r="DZ7345" s="177"/>
      <c r="EA7345" s="177"/>
      <c r="EB7345" s="160"/>
      <c r="EC7345" s="160"/>
      <c r="ED7345" s="160"/>
      <c r="EE7345" s="160"/>
      <c r="EF7345" s="160"/>
      <c r="EG7345" s="160"/>
      <c r="EH7345" s="160"/>
      <c r="EI7345" s="160"/>
      <c r="EJ7345" s="160"/>
      <c r="EK7345" s="160"/>
      <c r="EL7345" s="160"/>
      <c r="EM7345" s="160"/>
      <c r="EN7345" s="160"/>
      <c r="EO7345" s="160"/>
      <c r="EP7345" s="160"/>
      <c r="EQ7345" s="160"/>
      <c r="ER7345" s="160"/>
      <c r="ES7345" s="160"/>
      <c r="ET7345" s="160"/>
      <c r="EU7345" s="160"/>
      <c r="EV7345" s="160"/>
      <c r="EW7345" s="160"/>
      <c r="EX7345" s="160"/>
      <c r="EY7345" s="160"/>
      <c r="EZ7345" s="160"/>
      <c r="FA7345" s="160"/>
      <c r="FB7345" s="160"/>
      <c r="FC7345" s="160"/>
      <c r="FD7345" s="160"/>
      <c r="FE7345" s="160"/>
      <c r="FF7345" s="160"/>
      <c r="FG7345" s="160"/>
      <c r="FH7345" s="160"/>
      <c r="FI7345" s="160"/>
      <c r="FJ7345" s="160"/>
      <c r="FK7345" s="160"/>
      <c r="FL7345" s="160"/>
      <c r="FM7345" s="160"/>
      <c r="FN7345" s="160"/>
      <c r="FO7345" s="160"/>
      <c r="FP7345" s="160"/>
      <c r="FQ7345" s="160"/>
      <c r="FR7345" s="160"/>
      <c r="FS7345" s="160"/>
      <c r="FT7345" s="160"/>
      <c r="FU7345" s="160"/>
      <c r="FV7345" s="160"/>
      <c r="FW7345" s="160"/>
      <c r="FX7345" s="160"/>
      <c r="FY7345" s="160"/>
      <c r="FZ7345" s="160"/>
      <c r="GA7345" s="160"/>
      <c r="GB7345" s="160"/>
      <c r="GC7345" s="160"/>
      <c r="GD7345" s="160"/>
      <c r="GE7345" s="160"/>
      <c r="GF7345" s="160"/>
      <c r="GG7345" s="160"/>
      <c r="GH7345" s="160"/>
      <c r="GI7345" s="160"/>
      <c r="GJ7345" s="160"/>
      <c r="GK7345" s="160"/>
      <c r="GL7345" s="160"/>
      <c r="GM7345" s="160"/>
      <c r="GN7345" s="160"/>
      <c r="GO7345" s="160"/>
      <c r="GP7345" s="160"/>
      <c r="GQ7345" s="160"/>
      <c r="GR7345" s="160"/>
      <c r="GS7345" s="160"/>
      <c r="GT7345" s="160"/>
      <c r="GU7345" s="160"/>
      <c r="GV7345" s="160"/>
      <c r="GW7345" s="160"/>
      <c r="GX7345" s="160"/>
      <c r="GY7345" s="160"/>
      <c r="GZ7345" s="160"/>
      <c r="HA7345" s="160"/>
      <c r="HB7345" s="160"/>
      <c r="HC7345" s="160"/>
      <c r="HD7345" s="160"/>
      <c r="HE7345" s="160"/>
      <c r="HF7345" s="160"/>
      <c r="HG7345" s="160"/>
      <c r="HH7345" s="160"/>
      <c r="HI7345" s="160"/>
      <c r="HJ7345" s="160"/>
      <c r="HK7345" s="160"/>
      <c r="HL7345" s="160"/>
      <c r="HM7345" s="160"/>
      <c r="HN7345" s="160"/>
      <c r="HO7345" s="160"/>
      <c r="HP7345" s="160"/>
      <c r="HQ7345" s="160"/>
      <c r="HR7345" s="160"/>
      <c r="HS7345" s="160"/>
      <c r="HT7345" s="160"/>
      <c r="HU7345" s="160"/>
      <c r="HV7345" s="160"/>
      <c r="HW7345" s="160"/>
      <c r="HX7345" s="160"/>
      <c r="HY7345" s="160"/>
      <c r="HZ7345" s="160"/>
      <c r="IA7345" s="160"/>
      <c r="IB7345" s="160"/>
      <c r="IC7345" s="160"/>
      <c r="ID7345" s="160"/>
      <c r="IE7345" s="160"/>
      <c r="IF7345" s="160"/>
      <c r="IG7345" s="160"/>
      <c r="IH7345" s="160"/>
      <c r="II7345" s="160"/>
      <c r="IJ7345" s="160"/>
      <c r="IK7345" s="160"/>
      <c r="IL7345" s="160"/>
      <c r="IM7345" s="160"/>
      <c r="IN7345" s="160"/>
      <c r="IO7345" s="160"/>
      <c r="IP7345" s="160"/>
      <c r="IQ7345" s="160"/>
      <c r="IR7345" s="160"/>
      <c r="IS7345" s="160"/>
      <c r="IT7345" s="160"/>
      <c r="IU7345" s="160"/>
    </row>
    <row r="7346" spans="1:255" ht="18.399999999999999" customHeight="1" x14ac:dyDescent="0.3">
      <c r="A7346" s="182"/>
      <c r="B7346" s="160"/>
      <c r="C7346" s="64"/>
      <c r="D7346" s="161"/>
      <c r="F7346" s="174"/>
      <c r="BD7346" s="160"/>
      <c r="BE7346" s="160"/>
      <c r="BF7346" s="160"/>
      <c r="BG7346" s="160"/>
      <c r="BH7346" s="160"/>
      <c r="BI7346" s="160"/>
      <c r="BJ7346" s="160"/>
      <c r="BK7346" s="160"/>
      <c r="BL7346" s="160"/>
      <c r="BM7346" s="160"/>
      <c r="BN7346" s="160"/>
      <c r="BO7346" s="160"/>
      <c r="BP7346" s="160"/>
      <c r="BQ7346" s="160"/>
      <c r="BR7346" s="160"/>
      <c r="BS7346" s="160"/>
      <c r="BT7346" s="160"/>
      <c r="BU7346" s="160"/>
      <c r="BV7346" s="160"/>
      <c r="BW7346" s="160"/>
      <c r="BX7346" s="160"/>
      <c r="BY7346" s="160"/>
      <c r="BZ7346" s="160"/>
      <c r="CA7346" s="160"/>
      <c r="CB7346" s="160"/>
      <c r="CC7346" s="160"/>
      <c r="CD7346" s="160"/>
      <c r="CE7346" s="160"/>
      <c r="CF7346" s="160"/>
      <c r="CG7346" s="160"/>
      <c r="CH7346" s="160"/>
      <c r="CI7346" s="160"/>
      <c r="CJ7346" s="160"/>
      <c r="CK7346" s="160"/>
      <c r="CL7346" s="160"/>
      <c r="CM7346" s="160"/>
      <c r="CN7346" s="160"/>
      <c r="CO7346" s="160"/>
      <c r="CP7346" s="160"/>
      <c r="CQ7346" s="160"/>
      <c r="CR7346" s="160"/>
      <c r="CS7346" s="160"/>
      <c r="CT7346" s="160"/>
      <c r="CU7346" s="160"/>
      <c r="CV7346" s="160"/>
      <c r="CW7346" s="160"/>
      <c r="CX7346" s="160"/>
      <c r="CY7346" s="160"/>
      <c r="CZ7346" s="160"/>
      <c r="DA7346" s="160"/>
      <c r="DB7346" s="160"/>
      <c r="DC7346" s="160"/>
      <c r="DD7346" s="160"/>
      <c r="DE7346" s="160"/>
      <c r="DF7346" s="160"/>
      <c r="DG7346" s="160"/>
      <c r="DH7346" s="160"/>
      <c r="DI7346" s="160"/>
      <c r="DJ7346" s="160"/>
      <c r="DK7346" s="160"/>
      <c r="DL7346" s="160"/>
      <c r="DM7346" s="160"/>
      <c r="DN7346" s="160"/>
      <c r="DO7346" s="160"/>
      <c r="DP7346" s="160"/>
      <c r="DQ7346" s="160"/>
      <c r="DR7346" s="160"/>
      <c r="DS7346" s="160"/>
      <c r="DT7346" s="160"/>
      <c r="DU7346" s="160"/>
      <c r="DV7346" s="160"/>
      <c r="DW7346" s="160"/>
      <c r="DX7346" s="160"/>
      <c r="DY7346" s="160"/>
      <c r="DZ7346" s="177"/>
      <c r="EA7346" s="177"/>
      <c r="EB7346" s="160"/>
      <c r="EC7346" s="160"/>
      <c r="ED7346" s="160"/>
      <c r="EE7346" s="160"/>
      <c r="EF7346" s="160"/>
      <c r="EG7346" s="160"/>
      <c r="EH7346" s="160"/>
      <c r="EI7346" s="160"/>
      <c r="EJ7346" s="160"/>
      <c r="EK7346" s="160"/>
      <c r="EL7346" s="160"/>
      <c r="EM7346" s="160"/>
      <c r="EN7346" s="160"/>
      <c r="EO7346" s="160"/>
      <c r="EP7346" s="160"/>
      <c r="EQ7346" s="160"/>
      <c r="ER7346" s="160"/>
      <c r="ES7346" s="160"/>
      <c r="ET7346" s="160"/>
      <c r="EU7346" s="160"/>
      <c r="EV7346" s="160"/>
      <c r="EW7346" s="160"/>
      <c r="EX7346" s="160"/>
      <c r="EY7346" s="160"/>
      <c r="EZ7346" s="160"/>
      <c r="FA7346" s="160"/>
      <c r="FB7346" s="160"/>
      <c r="FC7346" s="160"/>
      <c r="FD7346" s="160"/>
      <c r="FE7346" s="160"/>
      <c r="FF7346" s="160"/>
      <c r="FG7346" s="160"/>
      <c r="FH7346" s="160"/>
      <c r="FI7346" s="160"/>
      <c r="FJ7346" s="160"/>
      <c r="FK7346" s="160"/>
      <c r="FL7346" s="160"/>
      <c r="FM7346" s="160"/>
      <c r="FN7346" s="160"/>
      <c r="FO7346" s="160"/>
      <c r="FP7346" s="160"/>
      <c r="FQ7346" s="160"/>
      <c r="FR7346" s="160"/>
      <c r="FS7346" s="160"/>
      <c r="FT7346" s="160"/>
      <c r="FU7346" s="160"/>
      <c r="FV7346" s="160"/>
      <c r="FW7346" s="160"/>
      <c r="FX7346" s="160"/>
      <c r="FY7346" s="160"/>
      <c r="FZ7346" s="160"/>
      <c r="GA7346" s="160"/>
      <c r="GB7346" s="160"/>
      <c r="GC7346" s="160"/>
      <c r="GD7346" s="160"/>
      <c r="GE7346" s="160"/>
      <c r="GF7346" s="160"/>
      <c r="GG7346" s="160"/>
      <c r="GH7346" s="160"/>
      <c r="GI7346" s="160"/>
      <c r="GJ7346" s="160"/>
      <c r="GK7346" s="160"/>
      <c r="GL7346" s="160"/>
      <c r="GM7346" s="160"/>
      <c r="GN7346" s="160"/>
      <c r="GO7346" s="160"/>
      <c r="GP7346" s="160"/>
      <c r="GQ7346" s="160"/>
      <c r="GR7346" s="160"/>
      <c r="GS7346" s="160"/>
      <c r="GT7346" s="160"/>
      <c r="GU7346" s="160"/>
      <c r="GV7346" s="160"/>
      <c r="GW7346" s="160"/>
      <c r="GX7346" s="160"/>
      <c r="GY7346" s="160"/>
      <c r="GZ7346" s="160"/>
      <c r="HA7346" s="160"/>
      <c r="HB7346" s="160"/>
      <c r="HC7346" s="160"/>
      <c r="HD7346" s="160"/>
      <c r="HE7346" s="160"/>
      <c r="HF7346" s="160"/>
      <c r="HG7346" s="160"/>
      <c r="HH7346" s="160"/>
      <c r="HI7346" s="160"/>
      <c r="HJ7346" s="160"/>
      <c r="HK7346" s="160"/>
      <c r="HL7346" s="160"/>
      <c r="HM7346" s="160"/>
      <c r="HN7346" s="160"/>
      <c r="HO7346" s="160"/>
      <c r="HP7346" s="160"/>
      <c r="HQ7346" s="160"/>
      <c r="HR7346" s="160"/>
      <c r="HS7346" s="160"/>
      <c r="HT7346" s="160"/>
      <c r="HU7346" s="160"/>
      <c r="HV7346" s="160"/>
      <c r="HW7346" s="160"/>
      <c r="HX7346" s="160"/>
      <c r="HY7346" s="160"/>
      <c r="HZ7346" s="160"/>
      <c r="IA7346" s="160"/>
      <c r="IB7346" s="160"/>
      <c r="IC7346" s="160"/>
      <c r="ID7346" s="160"/>
      <c r="IE7346" s="160"/>
      <c r="IF7346" s="160"/>
      <c r="IG7346" s="160"/>
      <c r="IH7346" s="160"/>
      <c r="II7346" s="160"/>
      <c r="IJ7346" s="160"/>
      <c r="IK7346" s="160"/>
      <c r="IL7346" s="160"/>
      <c r="IM7346" s="160"/>
      <c r="IN7346" s="160"/>
      <c r="IO7346" s="160"/>
      <c r="IP7346" s="160"/>
      <c r="IQ7346" s="160"/>
      <c r="IR7346" s="160"/>
      <c r="IS7346" s="160"/>
      <c r="IT7346" s="160"/>
      <c r="IU7346" s="160"/>
    </row>
    <row r="7347" spans="1:255" ht="18.399999999999999" customHeight="1" x14ac:dyDescent="0.3">
      <c r="A7347" s="182"/>
      <c r="B7347" s="160"/>
      <c r="C7347" s="64"/>
      <c r="D7347" s="161"/>
      <c r="F7347" s="174"/>
      <c r="BD7347" s="160"/>
      <c r="BE7347" s="160"/>
      <c r="BF7347" s="160"/>
      <c r="BG7347" s="160"/>
      <c r="BH7347" s="160"/>
      <c r="BI7347" s="160"/>
      <c r="BJ7347" s="160"/>
      <c r="BK7347" s="160"/>
      <c r="BL7347" s="160"/>
      <c r="BM7347" s="160"/>
      <c r="BN7347" s="160"/>
      <c r="BO7347" s="160"/>
      <c r="BP7347" s="160"/>
      <c r="BQ7347" s="160"/>
      <c r="BR7347" s="160"/>
      <c r="BS7347" s="160"/>
      <c r="BT7347" s="160"/>
      <c r="BU7347" s="160"/>
      <c r="BV7347" s="160"/>
      <c r="BW7347" s="160"/>
      <c r="BX7347" s="160"/>
      <c r="BY7347" s="160"/>
      <c r="BZ7347" s="160"/>
      <c r="CA7347" s="160"/>
      <c r="CB7347" s="160"/>
      <c r="CC7347" s="160"/>
      <c r="CD7347" s="160"/>
      <c r="CE7347" s="160"/>
      <c r="CF7347" s="160"/>
      <c r="CG7347" s="160"/>
      <c r="CH7347" s="160"/>
      <c r="CI7347" s="160"/>
      <c r="CJ7347" s="160"/>
      <c r="CK7347" s="160"/>
      <c r="CL7347" s="160"/>
      <c r="CM7347" s="160"/>
      <c r="CN7347" s="160"/>
      <c r="CO7347" s="160"/>
      <c r="CP7347" s="160"/>
      <c r="CQ7347" s="160"/>
      <c r="CR7347" s="160"/>
      <c r="CS7347" s="160"/>
      <c r="CT7347" s="160"/>
      <c r="CU7347" s="160"/>
      <c r="CV7347" s="160"/>
      <c r="CW7347" s="160"/>
      <c r="CX7347" s="160"/>
      <c r="CY7347" s="160"/>
      <c r="CZ7347" s="160"/>
      <c r="DA7347" s="160"/>
      <c r="DB7347" s="160"/>
      <c r="DC7347" s="160"/>
      <c r="DD7347" s="160"/>
      <c r="DE7347" s="160"/>
      <c r="DF7347" s="160"/>
      <c r="DG7347" s="160"/>
      <c r="DH7347" s="160"/>
      <c r="DI7347" s="160"/>
      <c r="DJ7347" s="160"/>
      <c r="DK7347" s="160"/>
      <c r="DL7347" s="160"/>
      <c r="DM7347" s="160"/>
      <c r="DN7347" s="160"/>
      <c r="DO7347" s="160"/>
      <c r="DP7347" s="160"/>
      <c r="DQ7347" s="160"/>
      <c r="DR7347" s="160"/>
      <c r="DS7347" s="160"/>
      <c r="DT7347" s="160"/>
      <c r="DU7347" s="160"/>
      <c r="DV7347" s="160"/>
      <c r="DW7347" s="160"/>
      <c r="DX7347" s="160"/>
      <c r="DY7347" s="160"/>
      <c r="DZ7347" s="177"/>
      <c r="EA7347" s="177"/>
      <c r="EB7347" s="160"/>
      <c r="EC7347" s="160"/>
      <c r="ED7347" s="160"/>
      <c r="EE7347" s="160"/>
      <c r="EF7347" s="160"/>
      <c r="EG7347" s="160"/>
      <c r="EH7347" s="160"/>
      <c r="EI7347" s="160"/>
      <c r="EJ7347" s="160"/>
      <c r="EK7347" s="160"/>
      <c r="EL7347" s="160"/>
      <c r="EM7347" s="160"/>
      <c r="EN7347" s="160"/>
      <c r="EO7347" s="160"/>
      <c r="EP7347" s="160"/>
      <c r="EQ7347" s="160"/>
      <c r="ER7347" s="160"/>
      <c r="ES7347" s="160"/>
      <c r="ET7347" s="160"/>
      <c r="EU7347" s="160"/>
      <c r="EV7347" s="160"/>
      <c r="EW7347" s="160"/>
      <c r="EX7347" s="160"/>
      <c r="EY7347" s="160"/>
      <c r="EZ7347" s="160"/>
      <c r="FA7347" s="160"/>
      <c r="FB7347" s="160"/>
      <c r="FC7347" s="160"/>
      <c r="FD7347" s="160"/>
      <c r="FE7347" s="160"/>
      <c r="FF7347" s="160"/>
      <c r="FG7347" s="160"/>
      <c r="FH7347" s="160"/>
      <c r="FI7347" s="160"/>
      <c r="FJ7347" s="160"/>
      <c r="FK7347" s="160"/>
      <c r="FL7347" s="160"/>
      <c r="FM7347" s="160"/>
      <c r="FN7347" s="160"/>
      <c r="FO7347" s="160"/>
      <c r="FP7347" s="160"/>
      <c r="FQ7347" s="160"/>
      <c r="FR7347" s="160"/>
      <c r="FS7347" s="160"/>
      <c r="FT7347" s="160"/>
      <c r="FU7347" s="160"/>
      <c r="FV7347" s="160"/>
      <c r="FW7347" s="160"/>
      <c r="FX7347" s="160"/>
      <c r="FY7347" s="160"/>
      <c r="FZ7347" s="160"/>
      <c r="GA7347" s="160"/>
      <c r="GB7347" s="160"/>
      <c r="GC7347" s="160"/>
      <c r="GD7347" s="160"/>
      <c r="GE7347" s="160"/>
      <c r="GF7347" s="160"/>
      <c r="GG7347" s="160"/>
      <c r="GH7347" s="160"/>
      <c r="GI7347" s="160"/>
      <c r="GJ7347" s="160"/>
      <c r="GK7347" s="160"/>
      <c r="GL7347" s="160"/>
      <c r="GM7347" s="160"/>
      <c r="GN7347" s="160"/>
      <c r="GO7347" s="160"/>
      <c r="GP7347" s="160"/>
      <c r="GQ7347" s="160"/>
      <c r="GR7347" s="160"/>
      <c r="GS7347" s="160"/>
      <c r="GT7347" s="160"/>
      <c r="GU7347" s="160"/>
      <c r="GV7347" s="160"/>
      <c r="GW7347" s="160"/>
      <c r="GX7347" s="160"/>
      <c r="GY7347" s="160"/>
      <c r="GZ7347" s="160"/>
      <c r="HA7347" s="160"/>
      <c r="HB7347" s="160"/>
      <c r="HC7347" s="160"/>
      <c r="HD7347" s="160"/>
      <c r="HE7347" s="160"/>
      <c r="HF7347" s="160"/>
      <c r="HG7347" s="160"/>
      <c r="HH7347" s="160"/>
      <c r="HI7347" s="160"/>
      <c r="HJ7347" s="160"/>
      <c r="HK7347" s="160"/>
      <c r="HL7347" s="160"/>
      <c r="HM7347" s="160"/>
      <c r="HN7347" s="160"/>
      <c r="HO7347" s="160"/>
      <c r="HP7347" s="160"/>
      <c r="HQ7347" s="160"/>
      <c r="HR7347" s="160"/>
      <c r="HS7347" s="160"/>
      <c r="HT7347" s="160"/>
      <c r="HU7347" s="160"/>
      <c r="HV7347" s="160"/>
      <c r="HW7347" s="160"/>
      <c r="HX7347" s="160"/>
      <c r="HY7347" s="160"/>
      <c r="HZ7347" s="160"/>
      <c r="IA7347" s="160"/>
      <c r="IB7347" s="160"/>
      <c r="IC7347" s="160"/>
      <c r="ID7347" s="160"/>
      <c r="IE7347" s="160"/>
      <c r="IF7347" s="160"/>
      <c r="IG7347" s="160"/>
      <c r="IH7347" s="160"/>
      <c r="II7347" s="160"/>
      <c r="IJ7347" s="160"/>
      <c r="IK7347" s="160"/>
      <c r="IL7347" s="160"/>
      <c r="IM7347" s="160"/>
      <c r="IN7347" s="160"/>
      <c r="IO7347" s="160"/>
      <c r="IP7347" s="160"/>
      <c r="IQ7347" s="160"/>
      <c r="IR7347" s="160"/>
      <c r="IS7347" s="160"/>
      <c r="IT7347" s="160"/>
      <c r="IU7347" s="160"/>
    </row>
    <row r="7348" spans="1:255" ht="18.399999999999999" customHeight="1" x14ac:dyDescent="0.3">
      <c r="A7348" s="182"/>
      <c r="B7348" s="160"/>
      <c r="C7348" s="64"/>
      <c r="D7348" s="161"/>
      <c r="F7348" s="174"/>
      <c r="BD7348" s="160"/>
      <c r="BE7348" s="160"/>
      <c r="BF7348" s="160"/>
      <c r="BG7348" s="160"/>
      <c r="BH7348" s="160"/>
      <c r="BI7348" s="160"/>
      <c r="BJ7348" s="160"/>
      <c r="BK7348" s="160"/>
      <c r="BL7348" s="160"/>
      <c r="BM7348" s="160"/>
      <c r="BN7348" s="160"/>
      <c r="BO7348" s="160"/>
      <c r="BP7348" s="160"/>
      <c r="BQ7348" s="160"/>
      <c r="BR7348" s="160"/>
      <c r="BS7348" s="160"/>
      <c r="BT7348" s="160"/>
      <c r="BU7348" s="160"/>
      <c r="BV7348" s="160"/>
      <c r="BW7348" s="160"/>
      <c r="BX7348" s="160"/>
      <c r="BY7348" s="160"/>
      <c r="BZ7348" s="160"/>
      <c r="CA7348" s="160"/>
      <c r="CB7348" s="160"/>
      <c r="CC7348" s="160"/>
      <c r="CD7348" s="160"/>
      <c r="CE7348" s="160"/>
      <c r="CF7348" s="160"/>
      <c r="CG7348" s="160"/>
      <c r="CH7348" s="160"/>
      <c r="CI7348" s="160"/>
      <c r="CJ7348" s="160"/>
      <c r="CK7348" s="160"/>
      <c r="CL7348" s="160"/>
      <c r="CM7348" s="160"/>
      <c r="CN7348" s="160"/>
      <c r="CO7348" s="160"/>
      <c r="CP7348" s="160"/>
      <c r="CQ7348" s="160"/>
      <c r="CR7348" s="160"/>
      <c r="CS7348" s="160"/>
      <c r="CT7348" s="160"/>
      <c r="CU7348" s="160"/>
      <c r="CV7348" s="160"/>
      <c r="CW7348" s="160"/>
      <c r="CX7348" s="160"/>
      <c r="CY7348" s="160"/>
      <c r="CZ7348" s="160"/>
      <c r="DA7348" s="160"/>
      <c r="DB7348" s="160"/>
      <c r="DC7348" s="160"/>
      <c r="DD7348" s="160"/>
      <c r="DE7348" s="160"/>
      <c r="DF7348" s="160"/>
      <c r="DG7348" s="160"/>
      <c r="DH7348" s="160"/>
      <c r="DI7348" s="160"/>
      <c r="DJ7348" s="160"/>
      <c r="DK7348" s="160"/>
      <c r="DL7348" s="160"/>
      <c r="DM7348" s="160"/>
      <c r="DN7348" s="160"/>
      <c r="DO7348" s="160"/>
      <c r="DP7348" s="160"/>
      <c r="DQ7348" s="160"/>
      <c r="DR7348" s="160"/>
      <c r="DS7348" s="160"/>
      <c r="DT7348" s="160"/>
      <c r="DU7348" s="160"/>
      <c r="DV7348" s="160"/>
      <c r="DW7348" s="160"/>
      <c r="DX7348" s="160"/>
      <c r="DY7348" s="160"/>
      <c r="DZ7348" s="177"/>
      <c r="EA7348" s="177"/>
      <c r="EB7348" s="160"/>
      <c r="EC7348" s="160"/>
      <c r="ED7348" s="160"/>
      <c r="EE7348" s="160"/>
      <c r="EF7348" s="160"/>
      <c r="EG7348" s="160"/>
      <c r="EH7348" s="160"/>
      <c r="EI7348" s="160"/>
      <c r="EJ7348" s="160"/>
      <c r="EK7348" s="160"/>
      <c r="EL7348" s="160"/>
      <c r="EM7348" s="160"/>
      <c r="EN7348" s="160"/>
      <c r="EO7348" s="160"/>
      <c r="EP7348" s="160"/>
      <c r="EQ7348" s="160"/>
      <c r="ER7348" s="160"/>
      <c r="ES7348" s="160"/>
      <c r="ET7348" s="160"/>
      <c r="EU7348" s="160"/>
      <c r="EV7348" s="160"/>
      <c r="EW7348" s="160"/>
      <c r="EX7348" s="160"/>
      <c r="EY7348" s="160"/>
      <c r="EZ7348" s="160"/>
      <c r="FA7348" s="160"/>
      <c r="FB7348" s="160"/>
      <c r="FC7348" s="160"/>
      <c r="FD7348" s="160"/>
      <c r="FE7348" s="160"/>
      <c r="FF7348" s="160"/>
      <c r="FG7348" s="160"/>
      <c r="FH7348" s="160"/>
      <c r="FI7348" s="160"/>
      <c r="FJ7348" s="160"/>
      <c r="FK7348" s="160"/>
      <c r="FL7348" s="160"/>
      <c r="FM7348" s="160"/>
      <c r="FN7348" s="160"/>
      <c r="FO7348" s="160"/>
      <c r="FP7348" s="160"/>
      <c r="FQ7348" s="160"/>
      <c r="FR7348" s="160"/>
      <c r="FS7348" s="160"/>
      <c r="FT7348" s="160"/>
      <c r="FU7348" s="160"/>
      <c r="FV7348" s="160"/>
      <c r="FW7348" s="160"/>
      <c r="FX7348" s="160"/>
      <c r="FY7348" s="160"/>
      <c r="FZ7348" s="160"/>
      <c r="GA7348" s="160"/>
      <c r="GB7348" s="160"/>
      <c r="GC7348" s="160"/>
      <c r="GD7348" s="160"/>
      <c r="GE7348" s="160"/>
      <c r="GF7348" s="160"/>
      <c r="GG7348" s="160"/>
      <c r="GH7348" s="160"/>
      <c r="GI7348" s="160"/>
      <c r="GJ7348" s="160"/>
      <c r="GK7348" s="160"/>
      <c r="GL7348" s="160"/>
      <c r="GM7348" s="160"/>
      <c r="GN7348" s="160"/>
      <c r="GO7348" s="160"/>
      <c r="GP7348" s="160"/>
      <c r="GQ7348" s="160"/>
      <c r="GR7348" s="160"/>
      <c r="GS7348" s="160"/>
      <c r="GT7348" s="160"/>
      <c r="GU7348" s="160"/>
      <c r="GV7348" s="160"/>
      <c r="GW7348" s="160"/>
      <c r="GX7348" s="160"/>
      <c r="GY7348" s="160"/>
      <c r="GZ7348" s="160"/>
      <c r="HA7348" s="160"/>
      <c r="HB7348" s="160"/>
      <c r="HC7348" s="160"/>
      <c r="HD7348" s="160"/>
      <c r="HE7348" s="160"/>
      <c r="HF7348" s="160"/>
      <c r="HG7348" s="160"/>
      <c r="HH7348" s="160"/>
      <c r="HI7348" s="160"/>
      <c r="HJ7348" s="160"/>
      <c r="HK7348" s="160"/>
      <c r="HL7348" s="160"/>
      <c r="HM7348" s="160"/>
      <c r="HN7348" s="160"/>
      <c r="HO7348" s="160"/>
      <c r="HP7348" s="160"/>
      <c r="HQ7348" s="160"/>
      <c r="HR7348" s="160"/>
      <c r="HS7348" s="160"/>
      <c r="HT7348" s="160"/>
      <c r="HU7348" s="160"/>
      <c r="HV7348" s="160"/>
      <c r="HW7348" s="160"/>
      <c r="HX7348" s="160"/>
      <c r="HY7348" s="160"/>
      <c r="HZ7348" s="160"/>
      <c r="IA7348" s="160"/>
      <c r="IB7348" s="160"/>
      <c r="IC7348" s="160"/>
      <c r="ID7348" s="160"/>
      <c r="IE7348" s="160"/>
      <c r="IF7348" s="160"/>
      <c r="IG7348" s="160"/>
      <c r="IH7348" s="160"/>
      <c r="II7348" s="160"/>
      <c r="IJ7348" s="160"/>
      <c r="IK7348" s="160"/>
      <c r="IL7348" s="160"/>
      <c r="IM7348" s="160"/>
      <c r="IN7348" s="160"/>
      <c r="IO7348" s="160"/>
      <c r="IP7348" s="160"/>
      <c r="IQ7348" s="160"/>
      <c r="IR7348" s="160"/>
      <c r="IS7348" s="160"/>
      <c r="IT7348" s="160"/>
      <c r="IU7348" s="160"/>
    </row>
    <row r="7349" spans="1:255" ht="18.399999999999999" customHeight="1" x14ac:dyDescent="0.3">
      <c r="A7349" s="182"/>
      <c r="B7349" s="160"/>
      <c r="C7349" s="64"/>
      <c r="D7349" s="161"/>
      <c r="BD7349" s="160"/>
      <c r="BE7349" s="160"/>
      <c r="BF7349" s="160"/>
      <c r="BG7349" s="160"/>
      <c r="BH7349" s="160"/>
      <c r="BI7349" s="160"/>
      <c r="BJ7349" s="160"/>
      <c r="BK7349" s="160"/>
      <c r="BL7349" s="160"/>
      <c r="BM7349" s="160"/>
      <c r="BN7349" s="160"/>
      <c r="BO7349" s="160"/>
      <c r="BP7349" s="160"/>
      <c r="BQ7349" s="160"/>
      <c r="BR7349" s="160"/>
      <c r="BS7349" s="160"/>
      <c r="BT7349" s="160"/>
      <c r="BU7349" s="160"/>
      <c r="BV7349" s="160"/>
      <c r="BW7349" s="160"/>
      <c r="BX7349" s="160"/>
      <c r="BY7349" s="160"/>
      <c r="BZ7349" s="160"/>
      <c r="CA7349" s="160"/>
      <c r="CB7349" s="160"/>
      <c r="CC7349" s="160"/>
      <c r="CD7349" s="160"/>
      <c r="CE7349" s="160"/>
      <c r="CF7349" s="160"/>
      <c r="CG7349" s="160"/>
      <c r="CH7349" s="160"/>
      <c r="CI7349" s="160"/>
      <c r="CJ7349" s="160"/>
      <c r="CK7349" s="160"/>
      <c r="CL7349" s="160"/>
      <c r="CM7349" s="160"/>
      <c r="CN7349" s="160"/>
      <c r="CO7349" s="160"/>
      <c r="CP7349" s="160"/>
      <c r="CQ7349" s="160"/>
      <c r="CR7349" s="160"/>
      <c r="CS7349" s="160"/>
      <c r="CT7349" s="160"/>
      <c r="CU7349" s="160"/>
      <c r="CV7349" s="160"/>
      <c r="CW7349" s="160"/>
      <c r="CX7349" s="160"/>
      <c r="CY7349" s="160"/>
      <c r="CZ7349" s="160"/>
      <c r="DA7349" s="160"/>
      <c r="DB7349" s="160"/>
      <c r="DC7349" s="160"/>
      <c r="DD7349" s="160"/>
      <c r="DE7349" s="160"/>
      <c r="DF7349" s="160"/>
      <c r="DG7349" s="160"/>
      <c r="DH7349" s="160"/>
      <c r="DI7349" s="160"/>
      <c r="DJ7349" s="160"/>
      <c r="DK7349" s="160"/>
      <c r="DL7349" s="160"/>
      <c r="DM7349" s="160"/>
      <c r="DN7349" s="160"/>
      <c r="DO7349" s="160"/>
      <c r="DP7349" s="160"/>
      <c r="DQ7349" s="160"/>
      <c r="DR7349" s="160"/>
      <c r="DS7349" s="160"/>
      <c r="DT7349" s="160"/>
      <c r="DU7349" s="160"/>
      <c r="DV7349" s="160"/>
      <c r="DW7349" s="160"/>
      <c r="DX7349" s="160"/>
      <c r="DY7349" s="160"/>
      <c r="DZ7349" s="177"/>
      <c r="EA7349" s="177"/>
      <c r="EB7349" s="160"/>
      <c r="EC7349" s="160"/>
      <c r="ED7349" s="160"/>
      <c r="EE7349" s="160"/>
      <c r="EF7349" s="160"/>
      <c r="EG7349" s="160"/>
      <c r="EH7349" s="160"/>
      <c r="EI7349" s="160"/>
      <c r="EJ7349" s="160"/>
      <c r="EK7349" s="160"/>
      <c r="EL7349" s="160"/>
      <c r="EM7349" s="160"/>
      <c r="EN7349" s="160"/>
      <c r="EO7349" s="160"/>
      <c r="EP7349" s="160"/>
      <c r="EQ7349" s="160"/>
      <c r="ER7349" s="160"/>
      <c r="ES7349" s="160"/>
      <c r="ET7349" s="160"/>
      <c r="EU7349" s="160"/>
      <c r="EV7349" s="160"/>
      <c r="EW7349" s="160"/>
      <c r="EX7349" s="160"/>
      <c r="EY7349" s="160"/>
      <c r="EZ7349" s="160"/>
      <c r="FA7349" s="160"/>
      <c r="FB7349" s="160"/>
      <c r="FC7349" s="160"/>
      <c r="FD7349" s="160"/>
      <c r="FE7349" s="160"/>
      <c r="FF7349" s="160"/>
      <c r="FG7349" s="160"/>
      <c r="FH7349" s="160"/>
      <c r="FI7349" s="160"/>
      <c r="FJ7349" s="160"/>
      <c r="FK7349" s="160"/>
      <c r="FL7349" s="160"/>
      <c r="FM7349" s="160"/>
      <c r="FN7349" s="160"/>
      <c r="FO7349" s="160"/>
      <c r="FP7349" s="160"/>
      <c r="FQ7349" s="160"/>
      <c r="FR7349" s="160"/>
      <c r="FS7349" s="160"/>
      <c r="FT7349" s="160"/>
      <c r="FU7349" s="160"/>
      <c r="FV7349" s="160"/>
      <c r="FW7349" s="160"/>
      <c r="FX7349" s="160"/>
      <c r="FY7349" s="160"/>
      <c r="FZ7349" s="160"/>
      <c r="GA7349" s="160"/>
      <c r="GB7349" s="160"/>
      <c r="GC7349" s="160"/>
      <c r="GD7349" s="160"/>
      <c r="GE7349" s="160"/>
      <c r="GF7349" s="160"/>
      <c r="GG7349" s="160"/>
      <c r="GH7349" s="160"/>
      <c r="GI7349" s="160"/>
      <c r="GJ7349" s="160"/>
      <c r="GK7349" s="160"/>
      <c r="GL7349" s="160"/>
      <c r="GM7349" s="160"/>
      <c r="GN7349" s="160"/>
      <c r="GO7349" s="160"/>
      <c r="GP7349" s="160"/>
      <c r="GQ7349" s="160"/>
      <c r="GR7349" s="160"/>
      <c r="GS7349" s="160"/>
      <c r="GT7349" s="160"/>
      <c r="GU7349" s="160"/>
      <c r="GV7349" s="160"/>
      <c r="GW7349" s="160"/>
      <c r="GX7349" s="160"/>
      <c r="GY7349" s="160"/>
      <c r="GZ7349" s="160"/>
      <c r="HA7349" s="160"/>
      <c r="HB7349" s="160"/>
      <c r="HC7349" s="160"/>
      <c r="HD7349" s="160"/>
      <c r="HE7349" s="160"/>
      <c r="HF7349" s="160"/>
      <c r="HG7349" s="160"/>
      <c r="HH7349" s="160"/>
      <c r="HI7349" s="160"/>
      <c r="HJ7349" s="160"/>
      <c r="HK7349" s="160"/>
      <c r="HL7349" s="160"/>
      <c r="HM7349" s="160"/>
      <c r="HN7349" s="160"/>
      <c r="HO7349" s="160"/>
      <c r="HP7349" s="160"/>
      <c r="HQ7349" s="160"/>
      <c r="HR7349" s="160"/>
      <c r="HS7349" s="160"/>
      <c r="HT7349" s="160"/>
      <c r="HU7349" s="160"/>
      <c r="HV7349" s="160"/>
      <c r="HW7349" s="160"/>
      <c r="HX7349" s="160"/>
      <c r="HY7349" s="160"/>
      <c r="HZ7349" s="160"/>
      <c r="IA7349" s="160"/>
      <c r="IB7349" s="160"/>
      <c r="IC7349" s="160"/>
      <c r="ID7349" s="160"/>
      <c r="IE7349" s="160"/>
      <c r="IF7349" s="160"/>
      <c r="IG7349" s="160"/>
      <c r="IH7349" s="160"/>
      <c r="II7349" s="160"/>
      <c r="IJ7349" s="160"/>
      <c r="IK7349" s="160"/>
      <c r="IL7349" s="160"/>
      <c r="IM7349" s="160"/>
      <c r="IN7349" s="160"/>
      <c r="IO7349" s="160"/>
      <c r="IP7349" s="160"/>
      <c r="IQ7349" s="160"/>
      <c r="IR7349" s="160"/>
      <c r="IS7349" s="160"/>
      <c r="IT7349" s="160"/>
      <c r="IU7349" s="160"/>
    </row>
    <row r="7350" spans="1:255" ht="18.399999999999999" customHeight="1" x14ac:dyDescent="0.3">
      <c r="A7350" s="182"/>
      <c r="B7350" s="160"/>
      <c r="C7350" s="64"/>
      <c r="D7350" s="161"/>
      <c r="F7350" s="174"/>
      <c r="BD7350" s="160"/>
      <c r="BE7350" s="160"/>
      <c r="BF7350" s="160"/>
      <c r="BG7350" s="160"/>
      <c r="BH7350" s="160"/>
      <c r="BI7350" s="160"/>
      <c r="BJ7350" s="160"/>
      <c r="BK7350" s="160"/>
      <c r="BL7350" s="160"/>
      <c r="BM7350" s="160"/>
      <c r="BN7350" s="160"/>
      <c r="BO7350" s="160"/>
      <c r="BP7350" s="160"/>
      <c r="BQ7350" s="160"/>
      <c r="BR7350" s="160"/>
      <c r="BS7350" s="160"/>
      <c r="BT7350" s="160"/>
      <c r="BU7350" s="160"/>
      <c r="BV7350" s="160"/>
      <c r="BW7350" s="160"/>
      <c r="BX7350" s="160"/>
      <c r="BY7350" s="160"/>
      <c r="BZ7350" s="160"/>
      <c r="CA7350" s="160"/>
      <c r="CB7350" s="160"/>
      <c r="CC7350" s="160"/>
      <c r="CD7350" s="160"/>
      <c r="CE7350" s="160"/>
      <c r="CF7350" s="160"/>
      <c r="CG7350" s="160"/>
      <c r="CH7350" s="160"/>
      <c r="CI7350" s="160"/>
      <c r="CJ7350" s="160"/>
      <c r="CK7350" s="160"/>
      <c r="CL7350" s="160"/>
      <c r="CM7350" s="160"/>
      <c r="CN7350" s="160"/>
      <c r="CO7350" s="160"/>
      <c r="CP7350" s="160"/>
      <c r="CQ7350" s="160"/>
      <c r="CR7350" s="160"/>
      <c r="CS7350" s="160"/>
      <c r="CT7350" s="160"/>
      <c r="CU7350" s="160"/>
      <c r="CV7350" s="160"/>
      <c r="CW7350" s="160"/>
      <c r="CX7350" s="160"/>
      <c r="CY7350" s="160"/>
      <c r="CZ7350" s="160"/>
      <c r="DA7350" s="160"/>
      <c r="DB7350" s="160"/>
      <c r="DC7350" s="160"/>
      <c r="DD7350" s="160"/>
      <c r="DE7350" s="160"/>
      <c r="DF7350" s="160"/>
      <c r="DG7350" s="160"/>
      <c r="DH7350" s="160"/>
      <c r="DI7350" s="160"/>
      <c r="DJ7350" s="160"/>
      <c r="DK7350" s="160"/>
      <c r="DL7350" s="160"/>
      <c r="DM7350" s="160"/>
      <c r="DN7350" s="160"/>
      <c r="DO7350" s="160"/>
      <c r="DP7350" s="160"/>
      <c r="DQ7350" s="160"/>
      <c r="DR7350" s="160"/>
      <c r="DS7350" s="160"/>
      <c r="DT7350" s="160"/>
      <c r="DU7350" s="160"/>
      <c r="DV7350" s="160"/>
      <c r="DW7350" s="160"/>
      <c r="DX7350" s="160"/>
      <c r="DY7350" s="160"/>
      <c r="DZ7350" s="177"/>
      <c r="EA7350" s="177"/>
      <c r="EB7350" s="160"/>
      <c r="EC7350" s="160"/>
      <c r="ED7350" s="160"/>
      <c r="EE7350" s="160"/>
      <c r="EF7350" s="160"/>
      <c r="EG7350" s="160"/>
      <c r="EH7350" s="160"/>
      <c r="EI7350" s="160"/>
      <c r="EJ7350" s="160"/>
      <c r="EK7350" s="160"/>
      <c r="EL7350" s="160"/>
      <c r="EM7350" s="160"/>
      <c r="EN7350" s="160"/>
      <c r="EO7350" s="160"/>
      <c r="EP7350" s="160"/>
      <c r="EQ7350" s="160"/>
      <c r="ER7350" s="160"/>
      <c r="ES7350" s="160"/>
      <c r="ET7350" s="160"/>
      <c r="EU7350" s="160"/>
      <c r="EV7350" s="160"/>
      <c r="EW7350" s="160"/>
      <c r="EX7350" s="160"/>
      <c r="EY7350" s="160"/>
      <c r="EZ7350" s="160"/>
      <c r="FA7350" s="160"/>
      <c r="FB7350" s="160"/>
      <c r="FC7350" s="160"/>
      <c r="FD7350" s="160"/>
      <c r="FE7350" s="160"/>
      <c r="FF7350" s="160"/>
      <c r="FG7350" s="160"/>
      <c r="FH7350" s="160"/>
      <c r="FI7350" s="160"/>
      <c r="FJ7350" s="160"/>
      <c r="FK7350" s="160"/>
      <c r="FL7350" s="160"/>
      <c r="FM7350" s="160"/>
      <c r="FN7350" s="160"/>
      <c r="FO7350" s="160"/>
      <c r="FP7350" s="160"/>
      <c r="FQ7350" s="160"/>
      <c r="FR7350" s="160"/>
      <c r="FS7350" s="160"/>
      <c r="FT7350" s="160"/>
      <c r="FU7350" s="160"/>
      <c r="FV7350" s="160"/>
      <c r="FW7350" s="160"/>
      <c r="FX7350" s="160"/>
      <c r="FY7350" s="160"/>
      <c r="FZ7350" s="160"/>
      <c r="GA7350" s="160"/>
      <c r="GB7350" s="160"/>
      <c r="GC7350" s="160"/>
      <c r="GD7350" s="160"/>
      <c r="GE7350" s="160"/>
      <c r="GF7350" s="160"/>
      <c r="GG7350" s="160"/>
      <c r="GH7350" s="160"/>
      <c r="GI7350" s="160"/>
      <c r="GJ7350" s="160"/>
      <c r="GK7350" s="160"/>
      <c r="GL7350" s="160"/>
      <c r="GM7350" s="160"/>
      <c r="GN7350" s="160"/>
      <c r="GO7350" s="160"/>
      <c r="GP7350" s="160"/>
      <c r="GQ7350" s="160"/>
      <c r="GR7350" s="160"/>
      <c r="GS7350" s="160"/>
      <c r="GT7350" s="160"/>
      <c r="GU7350" s="160"/>
      <c r="GV7350" s="160"/>
      <c r="GW7350" s="160"/>
      <c r="GX7350" s="160"/>
      <c r="GY7350" s="160"/>
      <c r="GZ7350" s="160"/>
      <c r="HA7350" s="160"/>
      <c r="HB7350" s="160"/>
      <c r="HC7350" s="160"/>
      <c r="HD7350" s="160"/>
      <c r="HE7350" s="160"/>
      <c r="HF7350" s="160"/>
      <c r="HG7350" s="160"/>
      <c r="HH7350" s="160"/>
      <c r="HI7350" s="160"/>
      <c r="HJ7350" s="160"/>
      <c r="HK7350" s="160"/>
      <c r="HL7350" s="160"/>
      <c r="HM7350" s="160"/>
      <c r="HN7350" s="160"/>
      <c r="HO7350" s="160"/>
      <c r="HP7350" s="160"/>
      <c r="HQ7350" s="160"/>
      <c r="HR7350" s="160"/>
      <c r="HS7350" s="160"/>
      <c r="HT7350" s="160"/>
      <c r="HU7350" s="160"/>
      <c r="HV7350" s="160"/>
      <c r="HW7350" s="160"/>
      <c r="HX7350" s="160"/>
      <c r="HY7350" s="160"/>
      <c r="HZ7350" s="160"/>
      <c r="IA7350" s="160"/>
      <c r="IB7350" s="160"/>
      <c r="IC7350" s="160"/>
      <c r="ID7350" s="160"/>
      <c r="IE7350" s="160"/>
      <c r="IF7350" s="160"/>
      <c r="IG7350" s="160"/>
      <c r="IH7350" s="160"/>
      <c r="II7350" s="160"/>
      <c r="IJ7350" s="160"/>
      <c r="IK7350" s="160"/>
      <c r="IL7350" s="160"/>
      <c r="IM7350" s="160"/>
      <c r="IN7350" s="160"/>
      <c r="IO7350" s="160"/>
      <c r="IP7350" s="160"/>
      <c r="IQ7350" s="160"/>
      <c r="IR7350" s="160"/>
      <c r="IS7350" s="160"/>
      <c r="IT7350" s="160"/>
      <c r="IU7350" s="160"/>
    </row>
    <row r="7351" spans="1:255" ht="18.399999999999999" customHeight="1" x14ac:dyDescent="0.3">
      <c r="A7351" s="182"/>
      <c r="B7351" s="160"/>
      <c r="C7351" s="64"/>
      <c r="D7351" s="161"/>
      <c r="BD7351" s="160"/>
      <c r="BE7351" s="160"/>
      <c r="BF7351" s="160"/>
      <c r="BG7351" s="160"/>
      <c r="BH7351" s="160"/>
      <c r="BI7351" s="160"/>
      <c r="BJ7351" s="160"/>
      <c r="BK7351" s="160"/>
      <c r="BL7351" s="160"/>
      <c r="BM7351" s="160"/>
      <c r="BN7351" s="160"/>
      <c r="BO7351" s="160"/>
      <c r="BP7351" s="160"/>
      <c r="BQ7351" s="160"/>
      <c r="BR7351" s="160"/>
      <c r="BS7351" s="160"/>
      <c r="BT7351" s="160"/>
      <c r="BU7351" s="160"/>
      <c r="BV7351" s="160"/>
      <c r="BW7351" s="160"/>
      <c r="BX7351" s="160"/>
      <c r="BY7351" s="160"/>
      <c r="BZ7351" s="160"/>
      <c r="CA7351" s="160"/>
      <c r="CB7351" s="160"/>
      <c r="CC7351" s="160"/>
      <c r="CD7351" s="160"/>
      <c r="CE7351" s="160"/>
      <c r="CF7351" s="160"/>
      <c r="CG7351" s="160"/>
      <c r="CH7351" s="160"/>
      <c r="CI7351" s="160"/>
      <c r="CJ7351" s="160"/>
      <c r="CK7351" s="160"/>
      <c r="CL7351" s="160"/>
      <c r="CM7351" s="160"/>
      <c r="CN7351" s="160"/>
      <c r="CO7351" s="160"/>
      <c r="CP7351" s="160"/>
      <c r="CQ7351" s="160"/>
      <c r="CR7351" s="160"/>
      <c r="CS7351" s="160"/>
      <c r="CT7351" s="160"/>
      <c r="CU7351" s="160"/>
      <c r="CV7351" s="160"/>
      <c r="CW7351" s="160"/>
      <c r="CX7351" s="160"/>
      <c r="CY7351" s="160"/>
      <c r="CZ7351" s="160"/>
      <c r="DA7351" s="160"/>
      <c r="DB7351" s="160"/>
      <c r="DC7351" s="160"/>
      <c r="DD7351" s="160"/>
      <c r="DE7351" s="160"/>
      <c r="DF7351" s="160"/>
      <c r="DG7351" s="160"/>
      <c r="DH7351" s="160"/>
      <c r="DI7351" s="160"/>
      <c r="DJ7351" s="160"/>
      <c r="DK7351" s="160"/>
      <c r="DL7351" s="160"/>
      <c r="DM7351" s="160"/>
      <c r="DN7351" s="160"/>
      <c r="DO7351" s="160"/>
      <c r="DP7351" s="160"/>
      <c r="DQ7351" s="160"/>
      <c r="DR7351" s="160"/>
      <c r="DS7351" s="160"/>
      <c r="DT7351" s="160"/>
      <c r="DU7351" s="160"/>
      <c r="DV7351" s="160"/>
      <c r="DW7351" s="160"/>
      <c r="DX7351" s="160"/>
      <c r="DY7351" s="160"/>
      <c r="DZ7351" s="177"/>
      <c r="EA7351" s="177"/>
      <c r="EB7351" s="160"/>
      <c r="EC7351" s="160"/>
      <c r="ED7351" s="160"/>
      <c r="EE7351" s="160"/>
      <c r="EF7351" s="160"/>
      <c r="EG7351" s="160"/>
      <c r="EH7351" s="160"/>
      <c r="EI7351" s="160"/>
      <c r="EJ7351" s="160"/>
      <c r="EK7351" s="160"/>
      <c r="EL7351" s="160"/>
      <c r="EM7351" s="160"/>
      <c r="EN7351" s="160"/>
      <c r="EO7351" s="160"/>
      <c r="EP7351" s="160"/>
      <c r="EQ7351" s="160"/>
      <c r="ER7351" s="160"/>
      <c r="ES7351" s="160"/>
      <c r="ET7351" s="160"/>
      <c r="EU7351" s="160"/>
      <c r="EV7351" s="160"/>
      <c r="EW7351" s="160"/>
      <c r="EX7351" s="160"/>
      <c r="EY7351" s="160"/>
      <c r="EZ7351" s="160"/>
      <c r="FA7351" s="160"/>
      <c r="FB7351" s="160"/>
      <c r="FC7351" s="160"/>
      <c r="FD7351" s="160"/>
      <c r="FE7351" s="160"/>
      <c r="FF7351" s="160"/>
      <c r="FG7351" s="160"/>
      <c r="FH7351" s="160"/>
      <c r="FI7351" s="160"/>
      <c r="FJ7351" s="160"/>
      <c r="FK7351" s="160"/>
      <c r="FL7351" s="160"/>
      <c r="FM7351" s="160"/>
      <c r="FN7351" s="160"/>
      <c r="FO7351" s="160"/>
      <c r="FP7351" s="160"/>
      <c r="FQ7351" s="160"/>
      <c r="FR7351" s="160"/>
      <c r="FS7351" s="160"/>
      <c r="FT7351" s="160"/>
      <c r="FU7351" s="160"/>
      <c r="FV7351" s="160"/>
      <c r="FW7351" s="160"/>
      <c r="FX7351" s="160"/>
      <c r="FY7351" s="160"/>
      <c r="FZ7351" s="160"/>
      <c r="GA7351" s="160"/>
      <c r="GB7351" s="160"/>
      <c r="GC7351" s="160"/>
      <c r="GD7351" s="160"/>
      <c r="GE7351" s="160"/>
      <c r="GF7351" s="160"/>
      <c r="GG7351" s="160"/>
      <c r="GH7351" s="160"/>
      <c r="GI7351" s="160"/>
      <c r="GJ7351" s="160"/>
      <c r="GK7351" s="160"/>
      <c r="GL7351" s="160"/>
      <c r="GM7351" s="160"/>
      <c r="GN7351" s="160"/>
      <c r="GO7351" s="160"/>
      <c r="GP7351" s="160"/>
      <c r="GQ7351" s="160"/>
      <c r="GR7351" s="160"/>
      <c r="GS7351" s="160"/>
      <c r="GT7351" s="160"/>
      <c r="GU7351" s="160"/>
      <c r="GV7351" s="160"/>
      <c r="GW7351" s="160"/>
      <c r="GX7351" s="160"/>
      <c r="GY7351" s="160"/>
      <c r="GZ7351" s="160"/>
      <c r="HA7351" s="160"/>
      <c r="HB7351" s="160"/>
      <c r="HC7351" s="160"/>
      <c r="HD7351" s="160"/>
      <c r="HE7351" s="160"/>
      <c r="HF7351" s="160"/>
      <c r="HG7351" s="160"/>
      <c r="HH7351" s="160"/>
      <c r="HI7351" s="160"/>
      <c r="HJ7351" s="160"/>
      <c r="HK7351" s="160"/>
      <c r="HL7351" s="160"/>
      <c r="HM7351" s="160"/>
      <c r="HN7351" s="160"/>
      <c r="HO7351" s="160"/>
      <c r="HP7351" s="160"/>
      <c r="HQ7351" s="160"/>
      <c r="HR7351" s="160"/>
      <c r="HS7351" s="160"/>
      <c r="HT7351" s="160"/>
      <c r="HU7351" s="160"/>
      <c r="HV7351" s="160"/>
      <c r="HW7351" s="160"/>
      <c r="HX7351" s="160"/>
      <c r="HY7351" s="160"/>
      <c r="HZ7351" s="160"/>
      <c r="IA7351" s="160"/>
      <c r="IB7351" s="160"/>
      <c r="IC7351" s="160"/>
      <c r="ID7351" s="160"/>
      <c r="IE7351" s="160"/>
      <c r="IF7351" s="160"/>
      <c r="IG7351" s="160"/>
      <c r="IH7351" s="160"/>
      <c r="II7351" s="160"/>
      <c r="IJ7351" s="160"/>
      <c r="IK7351" s="160"/>
      <c r="IL7351" s="160"/>
      <c r="IM7351" s="160"/>
      <c r="IN7351" s="160"/>
      <c r="IO7351" s="160"/>
      <c r="IP7351" s="160"/>
      <c r="IQ7351" s="160"/>
      <c r="IR7351" s="160"/>
      <c r="IS7351" s="160"/>
      <c r="IT7351" s="160"/>
      <c r="IU7351" s="160"/>
    </row>
    <row r="7352" spans="1:255" ht="18.399999999999999" customHeight="1" x14ac:dyDescent="0.3">
      <c r="A7352" s="182"/>
      <c r="B7352" s="160"/>
      <c r="C7352" s="64"/>
      <c r="D7352" s="161"/>
      <c r="F7352" s="174"/>
      <c r="BD7352" s="160"/>
      <c r="BE7352" s="160"/>
      <c r="BF7352" s="160"/>
      <c r="BG7352" s="160"/>
      <c r="BH7352" s="160"/>
      <c r="BI7352" s="160"/>
      <c r="BJ7352" s="160"/>
      <c r="BK7352" s="160"/>
      <c r="BL7352" s="160"/>
      <c r="BM7352" s="160"/>
      <c r="BN7352" s="160"/>
      <c r="BO7352" s="160"/>
      <c r="BP7352" s="160"/>
      <c r="BQ7352" s="160"/>
      <c r="BR7352" s="160"/>
      <c r="BS7352" s="160"/>
      <c r="BT7352" s="160"/>
      <c r="BU7352" s="160"/>
      <c r="BV7352" s="160"/>
      <c r="BW7352" s="160"/>
      <c r="BX7352" s="160"/>
      <c r="BY7352" s="160"/>
      <c r="BZ7352" s="160"/>
      <c r="CA7352" s="160"/>
      <c r="CB7352" s="160"/>
      <c r="CC7352" s="160"/>
      <c r="CD7352" s="160"/>
      <c r="CE7352" s="160"/>
      <c r="CF7352" s="160"/>
      <c r="CG7352" s="160"/>
      <c r="CH7352" s="160"/>
      <c r="CI7352" s="160"/>
      <c r="CJ7352" s="160"/>
      <c r="CK7352" s="160"/>
      <c r="CL7352" s="160"/>
      <c r="CM7352" s="160"/>
      <c r="CN7352" s="160"/>
      <c r="CO7352" s="160"/>
      <c r="CP7352" s="160"/>
      <c r="CQ7352" s="160"/>
      <c r="CR7352" s="160"/>
      <c r="CS7352" s="160"/>
      <c r="CT7352" s="160"/>
      <c r="CU7352" s="160"/>
      <c r="CV7352" s="160"/>
      <c r="CW7352" s="160"/>
      <c r="CX7352" s="160"/>
      <c r="CY7352" s="160"/>
      <c r="CZ7352" s="160"/>
      <c r="DA7352" s="160"/>
      <c r="DB7352" s="160"/>
      <c r="DC7352" s="160"/>
      <c r="DD7352" s="160"/>
      <c r="DE7352" s="160"/>
      <c r="DF7352" s="160"/>
      <c r="DG7352" s="160"/>
      <c r="DH7352" s="160"/>
      <c r="DI7352" s="160"/>
      <c r="DJ7352" s="160"/>
      <c r="DK7352" s="160"/>
      <c r="DL7352" s="160"/>
      <c r="DM7352" s="160"/>
      <c r="DN7352" s="160"/>
      <c r="DO7352" s="160"/>
      <c r="DP7352" s="160"/>
      <c r="DQ7352" s="160"/>
      <c r="DR7352" s="160"/>
      <c r="DS7352" s="160"/>
      <c r="DT7352" s="160"/>
      <c r="DU7352" s="160"/>
      <c r="DV7352" s="160"/>
      <c r="DW7352" s="160"/>
      <c r="DX7352" s="160"/>
      <c r="DY7352" s="160"/>
      <c r="DZ7352" s="177"/>
      <c r="EA7352" s="177"/>
      <c r="EB7352" s="160"/>
      <c r="EC7352" s="160"/>
      <c r="ED7352" s="160"/>
      <c r="EE7352" s="160"/>
      <c r="EF7352" s="160"/>
      <c r="EG7352" s="160"/>
      <c r="EH7352" s="160"/>
      <c r="EI7352" s="160"/>
      <c r="EJ7352" s="160"/>
      <c r="EK7352" s="160"/>
      <c r="EL7352" s="160"/>
      <c r="EM7352" s="160"/>
      <c r="EN7352" s="160"/>
      <c r="EO7352" s="160"/>
      <c r="EP7352" s="160"/>
      <c r="EQ7352" s="160"/>
      <c r="ER7352" s="160"/>
      <c r="ES7352" s="160"/>
      <c r="ET7352" s="160"/>
      <c r="EU7352" s="160"/>
      <c r="EV7352" s="160"/>
      <c r="EW7352" s="160"/>
      <c r="EX7352" s="160"/>
      <c r="EY7352" s="160"/>
      <c r="EZ7352" s="160"/>
      <c r="FA7352" s="160"/>
      <c r="FB7352" s="160"/>
      <c r="FC7352" s="160"/>
      <c r="FD7352" s="160"/>
      <c r="FE7352" s="160"/>
      <c r="FF7352" s="160"/>
      <c r="FG7352" s="160"/>
      <c r="FH7352" s="160"/>
      <c r="FI7352" s="160"/>
      <c r="FJ7352" s="160"/>
      <c r="FK7352" s="160"/>
      <c r="FL7352" s="160"/>
      <c r="FM7352" s="160"/>
      <c r="FN7352" s="160"/>
      <c r="FO7352" s="160"/>
      <c r="FP7352" s="160"/>
      <c r="FQ7352" s="160"/>
      <c r="FR7352" s="160"/>
      <c r="FS7352" s="160"/>
      <c r="FT7352" s="160"/>
      <c r="FU7352" s="160"/>
      <c r="FV7352" s="160"/>
      <c r="FW7352" s="160"/>
      <c r="FX7352" s="160"/>
      <c r="FY7352" s="160"/>
      <c r="FZ7352" s="160"/>
      <c r="GA7352" s="160"/>
      <c r="GB7352" s="160"/>
      <c r="GC7352" s="160"/>
      <c r="GD7352" s="160"/>
      <c r="GE7352" s="160"/>
      <c r="GF7352" s="160"/>
      <c r="GG7352" s="160"/>
      <c r="GH7352" s="160"/>
      <c r="GI7352" s="160"/>
      <c r="GJ7352" s="160"/>
      <c r="GK7352" s="160"/>
      <c r="GL7352" s="160"/>
      <c r="GM7352" s="160"/>
      <c r="GN7352" s="160"/>
      <c r="GO7352" s="160"/>
      <c r="GP7352" s="160"/>
      <c r="GQ7352" s="160"/>
      <c r="GR7352" s="160"/>
      <c r="GS7352" s="160"/>
      <c r="GT7352" s="160"/>
      <c r="GU7352" s="160"/>
      <c r="GV7352" s="160"/>
      <c r="GW7352" s="160"/>
      <c r="GX7352" s="160"/>
      <c r="GY7352" s="160"/>
      <c r="GZ7352" s="160"/>
      <c r="HA7352" s="160"/>
      <c r="HB7352" s="160"/>
      <c r="HC7352" s="160"/>
      <c r="HD7352" s="160"/>
      <c r="HE7352" s="160"/>
      <c r="HF7352" s="160"/>
      <c r="HG7352" s="160"/>
      <c r="HH7352" s="160"/>
      <c r="HI7352" s="160"/>
      <c r="HJ7352" s="160"/>
      <c r="HK7352" s="160"/>
      <c r="HL7352" s="160"/>
      <c r="HM7352" s="160"/>
      <c r="HN7352" s="160"/>
      <c r="HO7352" s="160"/>
      <c r="HP7352" s="160"/>
      <c r="HQ7352" s="160"/>
      <c r="HR7352" s="160"/>
      <c r="HS7352" s="160"/>
      <c r="HT7352" s="160"/>
      <c r="HU7352" s="160"/>
      <c r="HV7352" s="160"/>
      <c r="HW7352" s="160"/>
      <c r="HX7352" s="160"/>
      <c r="HY7352" s="160"/>
      <c r="HZ7352" s="160"/>
      <c r="IA7352" s="160"/>
      <c r="IB7352" s="160"/>
      <c r="IC7352" s="160"/>
      <c r="ID7352" s="160"/>
      <c r="IE7352" s="160"/>
      <c r="IF7352" s="160"/>
      <c r="IG7352" s="160"/>
      <c r="IH7352" s="160"/>
      <c r="II7352" s="160"/>
      <c r="IJ7352" s="160"/>
      <c r="IK7352" s="160"/>
      <c r="IL7352" s="160"/>
      <c r="IM7352" s="160"/>
      <c r="IN7352" s="160"/>
      <c r="IO7352" s="160"/>
      <c r="IP7352" s="160"/>
      <c r="IQ7352" s="160"/>
      <c r="IR7352" s="160"/>
      <c r="IS7352" s="160"/>
      <c r="IT7352" s="160"/>
      <c r="IU7352" s="160"/>
    </row>
    <row r="7353" spans="1:255" ht="18.399999999999999" customHeight="1" x14ac:dyDescent="0.3">
      <c r="A7353" s="182"/>
      <c r="B7353" s="160"/>
      <c r="C7353" s="64"/>
      <c r="D7353" s="161"/>
      <c r="F7353" s="174"/>
      <c r="H7353" s="164"/>
      <c r="J7353" s="164"/>
      <c r="L7353" s="164"/>
      <c r="N7353" s="164"/>
      <c r="P7353" s="164"/>
      <c r="R7353" s="164"/>
      <c r="T7353" s="164"/>
      <c r="V7353" s="164"/>
      <c r="X7353" s="164"/>
      <c r="Z7353" s="164"/>
      <c r="AB7353" s="164"/>
      <c r="AD7353" s="164"/>
      <c r="AF7353" s="164"/>
      <c r="AH7353" s="164"/>
      <c r="AJ7353" s="164"/>
      <c r="AL7353" s="164"/>
      <c r="AN7353" s="164"/>
      <c r="AP7353" s="164"/>
      <c r="AR7353" s="164"/>
      <c r="AT7353" s="164"/>
      <c r="AV7353" s="164"/>
      <c r="AX7353" s="164"/>
      <c r="AZ7353" s="164"/>
      <c r="BB7353" s="164"/>
      <c r="BD7353" s="160"/>
      <c r="BE7353" s="160"/>
      <c r="BF7353" s="160"/>
      <c r="BG7353" s="160"/>
      <c r="BH7353" s="160"/>
      <c r="BI7353" s="160"/>
      <c r="BJ7353" s="160"/>
      <c r="BK7353" s="160"/>
      <c r="BL7353" s="160"/>
      <c r="BM7353" s="160"/>
      <c r="BN7353" s="160"/>
      <c r="BO7353" s="160"/>
      <c r="BP7353" s="160"/>
      <c r="BQ7353" s="160"/>
      <c r="BR7353" s="160"/>
      <c r="BS7353" s="160"/>
      <c r="BT7353" s="160"/>
      <c r="BU7353" s="160"/>
      <c r="BV7353" s="160"/>
      <c r="BW7353" s="160"/>
      <c r="BX7353" s="160"/>
      <c r="BY7353" s="160"/>
      <c r="BZ7353" s="160"/>
      <c r="CA7353" s="160"/>
      <c r="CB7353" s="160"/>
      <c r="CC7353" s="160"/>
      <c r="CD7353" s="160"/>
      <c r="CE7353" s="160"/>
      <c r="CF7353" s="160"/>
      <c r="CG7353" s="160"/>
      <c r="CH7353" s="160"/>
      <c r="CI7353" s="160"/>
      <c r="CJ7353" s="160"/>
      <c r="CK7353" s="160"/>
      <c r="CL7353" s="160"/>
      <c r="CM7353" s="160"/>
      <c r="CN7353" s="160"/>
      <c r="CO7353" s="160"/>
      <c r="CP7353" s="160"/>
      <c r="CQ7353" s="160"/>
      <c r="CR7353" s="160"/>
      <c r="CS7353" s="160"/>
      <c r="CT7353" s="160"/>
      <c r="CU7353" s="160"/>
      <c r="CV7353" s="160"/>
      <c r="CW7353" s="160"/>
      <c r="CX7353" s="160"/>
      <c r="CY7353" s="160"/>
      <c r="CZ7353" s="160"/>
      <c r="DA7353" s="160"/>
      <c r="DB7353" s="160"/>
      <c r="DC7353" s="160"/>
      <c r="DD7353" s="160"/>
      <c r="DE7353" s="160"/>
      <c r="DF7353" s="160"/>
      <c r="DG7353" s="160"/>
      <c r="DH7353" s="160"/>
      <c r="DI7353" s="160"/>
      <c r="DJ7353" s="160"/>
      <c r="DK7353" s="160"/>
      <c r="DL7353" s="160"/>
      <c r="DM7353" s="160"/>
      <c r="DN7353" s="160"/>
      <c r="DO7353" s="160"/>
      <c r="DP7353" s="160"/>
      <c r="DQ7353" s="160"/>
      <c r="DR7353" s="160"/>
      <c r="DS7353" s="160"/>
      <c r="DT7353" s="160"/>
      <c r="DU7353" s="160"/>
      <c r="DV7353" s="160"/>
      <c r="DW7353" s="160"/>
      <c r="DX7353" s="160"/>
      <c r="DY7353" s="160"/>
      <c r="DZ7353" s="177"/>
      <c r="EA7353" s="177"/>
      <c r="EB7353" s="160"/>
      <c r="EC7353" s="160"/>
      <c r="ED7353" s="160"/>
      <c r="EE7353" s="160"/>
      <c r="EF7353" s="160"/>
      <c r="EG7353" s="160"/>
      <c r="EH7353" s="160"/>
      <c r="EI7353" s="160"/>
      <c r="EJ7353" s="160"/>
      <c r="EK7353" s="160"/>
      <c r="EL7353" s="160"/>
      <c r="EM7353" s="160"/>
      <c r="EN7353" s="160"/>
      <c r="EO7353" s="160"/>
      <c r="EP7353" s="160"/>
      <c r="EQ7353" s="160"/>
      <c r="ER7353" s="160"/>
      <c r="ES7353" s="160"/>
      <c r="ET7353" s="160"/>
      <c r="EU7353" s="160"/>
      <c r="EV7353" s="160"/>
      <c r="EW7353" s="160"/>
      <c r="EX7353" s="160"/>
      <c r="EY7353" s="160"/>
      <c r="EZ7353" s="160"/>
      <c r="FA7353" s="160"/>
      <c r="FB7353" s="160"/>
      <c r="FC7353" s="160"/>
      <c r="FD7353" s="160"/>
      <c r="FE7353" s="160"/>
      <c r="FF7353" s="160"/>
      <c r="FG7353" s="160"/>
      <c r="FH7353" s="160"/>
      <c r="FI7353" s="160"/>
      <c r="FJ7353" s="160"/>
      <c r="FK7353" s="160"/>
      <c r="FL7353" s="160"/>
      <c r="FM7353" s="160"/>
      <c r="FN7353" s="160"/>
      <c r="FO7353" s="160"/>
      <c r="FP7353" s="160"/>
      <c r="FQ7353" s="160"/>
      <c r="FR7353" s="160"/>
      <c r="FS7353" s="160"/>
      <c r="FT7353" s="160"/>
      <c r="FU7353" s="160"/>
      <c r="FV7353" s="160"/>
      <c r="FW7353" s="160"/>
      <c r="FX7353" s="160"/>
      <c r="FY7353" s="160"/>
      <c r="FZ7353" s="160"/>
      <c r="GA7353" s="160"/>
      <c r="GB7353" s="160"/>
      <c r="GC7353" s="160"/>
      <c r="GD7353" s="160"/>
      <c r="GE7353" s="160"/>
      <c r="GF7353" s="160"/>
      <c r="GG7353" s="160"/>
      <c r="GH7353" s="160"/>
      <c r="GI7353" s="160"/>
      <c r="GJ7353" s="160"/>
      <c r="GK7353" s="160"/>
      <c r="GL7353" s="160"/>
      <c r="GM7353" s="160"/>
      <c r="GN7353" s="160"/>
      <c r="GO7353" s="160"/>
      <c r="GP7353" s="160"/>
      <c r="GQ7353" s="160"/>
      <c r="GR7353" s="160"/>
      <c r="GS7353" s="160"/>
      <c r="GT7353" s="160"/>
      <c r="GU7353" s="160"/>
      <c r="GV7353" s="160"/>
      <c r="GW7353" s="160"/>
      <c r="GX7353" s="160"/>
      <c r="GY7353" s="160"/>
      <c r="GZ7353" s="160"/>
      <c r="HA7353" s="160"/>
      <c r="HB7353" s="160"/>
      <c r="HC7353" s="160"/>
      <c r="HD7353" s="160"/>
      <c r="HE7353" s="160"/>
      <c r="HF7353" s="160"/>
      <c r="HG7353" s="160"/>
      <c r="HH7353" s="160"/>
      <c r="HI7353" s="160"/>
      <c r="HJ7353" s="160"/>
      <c r="HK7353" s="160"/>
      <c r="HL7353" s="160"/>
      <c r="HM7353" s="160"/>
      <c r="HN7353" s="160"/>
      <c r="HO7353" s="160"/>
      <c r="HP7353" s="160"/>
      <c r="HQ7353" s="160"/>
      <c r="HR7353" s="160"/>
      <c r="HS7353" s="160"/>
      <c r="HT7353" s="160"/>
      <c r="HU7353" s="160"/>
      <c r="HV7353" s="160"/>
      <c r="HW7353" s="160"/>
      <c r="HX7353" s="160"/>
      <c r="HY7353" s="160"/>
      <c r="HZ7353" s="160"/>
      <c r="IA7353" s="160"/>
      <c r="IB7353" s="160"/>
      <c r="IC7353" s="160"/>
      <c r="ID7353" s="160"/>
      <c r="IE7353" s="160"/>
      <c r="IF7353" s="160"/>
      <c r="IG7353" s="160"/>
      <c r="IH7353" s="160"/>
      <c r="II7353" s="160"/>
      <c r="IJ7353" s="160"/>
      <c r="IK7353" s="160"/>
      <c r="IL7353" s="160"/>
      <c r="IM7353" s="160"/>
      <c r="IN7353" s="160"/>
      <c r="IO7353" s="160"/>
      <c r="IP7353" s="160"/>
      <c r="IQ7353" s="160"/>
      <c r="IR7353" s="160"/>
      <c r="IS7353" s="160"/>
      <c r="IT7353" s="160"/>
      <c r="IU7353" s="160"/>
    </row>
    <row r="7354" spans="1:255" ht="18.399999999999999" customHeight="1" x14ac:dyDescent="0.3">
      <c r="A7354" s="182"/>
      <c r="B7354" s="160"/>
      <c r="C7354" s="64"/>
      <c r="D7354" s="161"/>
      <c r="F7354" s="174"/>
      <c r="BD7354" s="160"/>
      <c r="BE7354" s="160"/>
      <c r="BF7354" s="160"/>
      <c r="BG7354" s="160"/>
      <c r="BH7354" s="160"/>
      <c r="BI7354" s="160"/>
      <c r="BJ7354" s="160"/>
      <c r="BK7354" s="160"/>
      <c r="BL7354" s="160"/>
      <c r="BM7354" s="160"/>
      <c r="BN7354" s="160"/>
      <c r="BO7354" s="160"/>
      <c r="BP7354" s="160"/>
      <c r="BQ7354" s="160"/>
      <c r="BR7354" s="160"/>
      <c r="BS7354" s="160"/>
      <c r="BT7354" s="160"/>
      <c r="BU7354" s="160"/>
      <c r="BV7354" s="160"/>
      <c r="BW7354" s="160"/>
      <c r="BX7354" s="160"/>
      <c r="BY7354" s="160"/>
      <c r="BZ7354" s="160"/>
      <c r="CA7354" s="160"/>
      <c r="CB7354" s="160"/>
      <c r="CC7354" s="160"/>
      <c r="CD7354" s="160"/>
      <c r="CE7354" s="160"/>
      <c r="CF7354" s="160"/>
      <c r="CG7354" s="160"/>
      <c r="CH7354" s="160"/>
      <c r="CI7354" s="160"/>
      <c r="CJ7354" s="160"/>
      <c r="CK7354" s="160"/>
      <c r="CL7354" s="160"/>
      <c r="CM7354" s="160"/>
      <c r="CN7354" s="160"/>
      <c r="CO7354" s="160"/>
      <c r="CP7354" s="160"/>
      <c r="CQ7354" s="160"/>
      <c r="CR7354" s="160"/>
      <c r="CS7354" s="160"/>
      <c r="CT7354" s="160"/>
      <c r="CU7354" s="160"/>
      <c r="CV7354" s="160"/>
      <c r="CW7354" s="160"/>
      <c r="CX7354" s="160"/>
      <c r="CY7354" s="160"/>
      <c r="CZ7354" s="160"/>
      <c r="DA7354" s="160"/>
      <c r="DB7354" s="160"/>
      <c r="DC7354" s="160"/>
      <c r="DD7354" s="160"/>
      <c r="DE7354" s="160"/>
      <c r="DF7354" s="160"/>
      <c r="DG7354" s="160"/>
      <c r="DH7354" s="160"/>
      <c r="DI7354" s="160"/>
      <c r="DJ7354" s="160"/>
      <c r="DK7354" s="160"/>
      <c r="DL7354" s="160"/>
      <c r="DM7354" s="160"/>
      <c r="DN7354" s="160"/>
      <c r="DO7354" s="160"/>
      <c r="DP7354" s="160"/>
      <c r="DQ7354" s="160"/>
      <c r="DR7354" s="160"/>
      <c r="DS7354" s="160"/>
      <c r="DT7354" s="160"/>
      <c r="DU7354" s="160"/>
      <c r="DV7354" s="160"/>
      <c r="DW7354" s="160"/>
      <c r="DX7354" s="160"/>
      <c r="DY7354" s="160"/>
      <c r="DZ7354" s="177"/>
      <c r="EA7354" s="177"/>
      <c r="EB7354" s="160"/>
      <c r="EC7354" s="160"/>
      <c r="ED7354" s="160"/>
      <c r="EE7354" s="160"/>
      <c r="EF7354" s="160"/>
      <c r="EG7354" s="160"/>
      <c r="EH7354" s="160"/>
      <c r="EI7354" s="160"/>
      <c r="EJ7354" s="160"/>
      <c r="EK7354" s="160"/>
      <c r="EL7354" s="160"/>
      <c r="EM7354" s="160"/>
      <c r="EN7354" s="160"/>
      <c r="EO7354" s="160"/>
      <c r="EP7354" s="160"/>
      <c r="EQ7354" s="160"/>
      <c r="ER7354" s="160"/>
      <c r="ES7354" s="160"/>
      <c r="ET7354" s="160"/>
      <c r="EU7354" s="160"/>
      <c r="EV7354" s="160"/>
      <c r="EW7354" s="160"/>
      <c r="EX7354" s="160"/>
      <c r="EY7354" s="160"/>
      <c r="EZ7354" s="160"/>
      <c r="FA7354" s="160"/>
      <c r="FB7354" s="160"/>
      <c r="FC7354" s="160"/>
      <c r="FD7354" s="160"/>
      <c r="FE7354" s="160"/>
      <c r="FF7354" s="160"/>
      <c r="FG7354" s="160"/>
      <c r="FH7354" s="160"/>
      <c r="FI7354" s="160"/>
      <c r="FJ7354" s="160"/>
      <c r="FK7354" s="160"/>
      <c r="FL7354" s="160"/>
      <c r="FM7354" s="160"/>
      <c r="FN7354" s="160"/>
      <c r="FO7354" s="160"/>
      <c r="FP7354" s="160"/>
      <c r="FQ7354" s="160"/>
      <c r="FR7354" s="160"/>
      <c r="FS7354" s="160"/>
      <c r="FT7354" s="160"/>
      <c r="FU7354" s="160"/>
      <c r="FV7354" s="160"/>
      <c r="FW7354" s="160"/>
      <c r="FX7354" s="160"/>
      <c r="FY7354" s="160"/>
      <c r="FZ7354" s="160"/>
      <c r="GA7354" s="160"/>
      <c r="GB7354" s="160"/>
      <c r="GC7354" s="160"/>
      <c r="GD7354" s="160"/>
      <c r="GE7354" s="160"/>
      <c r="GF7354" s="160"/>
      <c r="GG7354" s="160"/>
      <c r="GH7354" s="160"/>
      <c r="GI7354" s="160"/>
      <c r="GJ7354" s="160"/>
      <c r="GK7354" s="160"/>
      <c r="GL7354" s="160"/>
      <c r="GM7354" s="160"/>
      <c r="GN7354" s="160"/>
      <c r="GO7354" s="160"/>
      <c r="GP7354" s="160"/>
      <c r="GQ7354" s="160"/>
      <c r="GR7354" s="160"/>
      <c r="GS7354" s="160"/>
      <c r="GT7354" s="160"/>
      <c r="GU7354" s="160"/>
      <c r="GV7354" s="160"/>
      <c r="GW7354" s="160"/>
      <c r="GX7354" s="160"/>
      <c r="GY7354" s="160"/>
      <c r="GZ7354" s="160"/>
      <c r="HA7354" s="160"/>
      <c r="HB7354" s="160"/>
      <c r="HC7354" s="160"/>
      <c r="HD7354" s="160"/>
      <c r="HE7354" s="160"/>
      <c r="HF7354" s="160"/>
      <c r="HG7354" s="160"/>
      <c r="HH7354" s="160"/>
      <c r="HI7354" s="160"/>
      <c r="HJ7354" s="160"/>
      <c r="HK7354" s="160"/>
      <c r="HL7354" s="160"/>
      <c r="HM7354" s="160"/>
      <c r="HN7354" s="160"/>
      <c r="HO7354" s="160"/>
      <c r="HP7354" s="160"/>
      <c r="HQ7354" s="160"/>
      <c r="HR7354" s="160"/>
      <c r="HS7354" s="160"/>
      <c r="HT7354" s="160"/>
      <c r="HU7354" s="160"/>
      <c r="HV7354" s="160"/>
      <c r="HW7354" s="160"/>
      <c r="HX7354" s="160"/>
      <c r="HY7354" s="160"/>
      <c r="HZ7354" s="160"/>
      <c r="IA7354" s="160"/>
      <c r="IB7354" s="160"/>
      <c r="IC7354" s="160"/>
      <c r="ID7354" s="160"/>
      <c r="IE7354" s="160"/>
      <c r="IF7354" s="160"/>
      <c r="IG7354" s="160"/>
      <c r="IH7354" s="160"/>
      <c r="II7354" s="160"/>
      <c r="IJ7354" s="160"/>
      <c r="IK7354" s="160"/>
      <c r="IL7354" s="160"/>
      <c r="IM7354" s="160"/>
      <c r="IN7354" s="160"/>
      <c r="IO7354" s="160"/>
      <c r="IP7354" s="160"/>
      <c r="IQ7354" s="160"/>
      <c r="IR7354" s="160"/>
      <c r="IS7354" s="160"/>
      <c r="IT7354" s="160"/>
      <c r="IU7354" s="160"/>
    </row>
    <row r="7355" spans="1:255" ht="18.399999999999999" customHeight="1" x14ac:dyDescent="0.3">
      <c r="A7355" s="182"/>
      <c r="B7355" s="160"/>
      <c r="C7355" s="64"/>
      <c r="D7355" s="161"/>
      <c r="F7355" s="174"/>
      <c r="H7355" s="174"/>
      <c r="BD7355" s="160"/>
      <c r="BE7355" s="160"/>
      <c r="BF7355" s="160"/>
      <c r="BG7355" s="160"/>
      <c r="BH7355" s="160"/>
      <c r="BI7355" s="160"/>
      <c r="BJ7355" s="160"/>
      <c r="BK7355" s="160"/>
      <c r="BL7355" s="160"/>
      <c r="BM7355" s="160"/>
      <c r="BN7355" s="160"/>
      <c r="BO7355" s="160"/>
      <c r="BP7355" s="160"/>
      <c r="BQ7355" s="160"/>
      <c r="BR7355" s="160"/>
      <c r="BS7355" s="160"/>
      <c r="BT7355" s="160"/>
      <c r="BU7355" s="160"/>
      <c r="BV7355" s="160"/>
      <c r="BW7355" s="160"/>
      <c r="BX7355" s="160"/>
      <c r="BY7355" s="160"/>
      <c r="BZ7355" s="160"/>
      <c r="CA7355" s="160"/>
      <c r="CB7355" s="160"/>
      <c r="CC7355" s="160"/>
      <c r="CD7355" s="160"/>
      <c r="CE7355" s="160"/>
      <c r="CF7355" s="160"/>
      <c r="CG7355" s="160"/>
      <c r="CH7355" s="160"/>
      <c r="CI7355" s="160"/>
      <c r="CJ7355" s="160"/>
      <c r="CK7355" s="160"/>
      <c r="CL7355" s="160"/>
      <c r="CM7355" s="160"/>
      <c r="CN7355" s="160"/>
      <c r="CO7355" s="160"/>
      <c r="CP7355" s="160"/>
      <c r="CQ7355" s="160"/>
      <c r="CR7355" s="160"/>
      <c r="CS7355" s="160"/>
      <c r="CT7355" s="160"/>
      <c r="CU7355" s="160"/>
      <c r="CV7355" s="160"/>
      <c r="CW7355" s="160"/>
      <c r="CX7355" s="160"/>
      <c r="CY7355" s="160"/>
      <c r="CZ7355" s="160"/>
      <c r="DA7355" s="160"/>
      <c r="DB7355" s="160"/>
      <c r="DC7355" s="160"/>
      <c r="DD7355" s="160"/>
      <c r="DE7355" s="160"/>
      <c r="DF7355" s="160"/>
      <c r="DG7355" s="160"/>
      <c r="DH7355" s="160"/>
      <c r="DI7355" s="160"/>
      <c r="DJ7355" s="160"/>
      <c r="DK7355" s="160"/>
      <c r="DL7355" s="160"/>
      <c r="DM7355" s="160"/>
      <c r="DN7355" s="160"/>
      <c r="DO7355" s="160"/>
      <c r="DP7355" s="160"/>
      <c r="DQ7355" s="160"/>
      <c r="DR7355" s="160"/>
      <c r="DS7355" s="160"/>
      <c r="DT7355" s="160"/>
      <c r="DU7355" s="160"/>
      <c r="DV7355" s="160"/>
      <c r="DW7355" s="160"/>
      <c r="DX7355" s="160"/>
      <c r="DY7355" s="160"/>
      <c r="DZ7355" s="177"/>
      <c r="EA7355" s="177"/>
      <c r="EB7355" s="160"/>
      <c r="EC7355" s="160"/>
      <c r="ED7355" s="160"/>
      <c r="EE7355" s="160"/>
      <c r="EF7355" s="160"/>
      <c r="EG7355" s="160"/>
      <c r="EH7355" s="160"/>
      <c r="EI7355" s="160"/>
      <c r="EJ7355" s="160"/>
      <c r="EK7355" s="160"/>
      <c r="EL7355" s="160"/>
      <c r="EM7355" s="160"/>
      <c r="EN7355" s="160"/>
      <c r="EO7355" s="160"/>
      <c r="EP7355" s="160"/>
      <c r="EQ7355" s="160"/>
      <c r="ER7355" s="160"/>
      <c r="ES7355" s="160"/>
      <c r="ET7355" s="160"/>
      <c r="EU7355" s="160"/>
      <c r="EV7355" s="160"/>
      <c r="EW7355" s="160"/>
      <c r="EX7355" s="160"/>
      <c r="EY7355" s="160"/>
      <c r="EZ7355" s="160"/>
      <c r="FA7355" s="160"/>
      <c r="FB7355" s="160"/>
      <c r="FC7355" s="160"/>
      <c r="FD7355" s="160"/>
      <c r="FE7355" s="160"/>
      <c r="FF7355" s="160"/>
      <c r="FG7355" s="160"/>
      <c r="FH7355" s="160"/>
      <c r="FI7355" s="160"/>
      <c r="FJ7355" s="160"/>
      <c r="FK7355" s="160"/>
      <c r="FL7355" s="160"/>
      <c r="FM7355" s="160"/>
      <c r="FN7355" s="160"/>
      <c r="FO7355" s="160"/>
      <c r="FP7355" s="160"/>
      <c r="FQ7355" s="160"/>
      <c r="FR7355" s="160"/>
      <c r="FS7355" s="160"/>
      <c r="FT7355" s="160"/>
      <c r="FU7355" s="160"/>
      <c r="FV7355" s="160"/>
      <c r="FW7355" s="160"/>
      <c r="FX7355" s="160"/>
      <c r="FY7355" s="160"/>
      <c r="FZ7355" s="160"/>
      <c r="GA7355" s="160"/>
      <c r="GB7355" s="160"/>
      <c r="GC7355" s="160"/>
      <c r="GD7355" s="160"/>
      <c r="GE7355" s="160"/>
      <c r="GF7355" s="160"/>
      <c r="GG7355" s="160"/>
      <c r="GH7355" s="160"/>
      <c r="GI7355" s="160"/>
      <c r="GJ7355" s="160"/>
      <c r="GK7355" s="160"/>
      <c r="GL7355" s="160"/>
      <c r="GM7355" s="160"/>
      <c r="GN7355" s="160"/>
      <c r="GO7355" s="160"/>
      <c r="GP7355" s="160"/>
      <c r="GQ7355" s="160"/>
      <c r="GR7355" s="160"/>
      <c r="GS7355" s="160"/>
      <c r="GT7355" s="160"/>
      <c r="GU7355" s="160"/>
      <c r="GV7355" s="160"/>
      <c r="GW7355" s="160"/>
      <c r="GX7355" s="160"/>
      <c r="GY7355" s="160"/>
      <c r="GZ7355" s="160"/>
      <c r="HA7355" s="160"/>
      <c r="HB7355" s="160"/>
      <c r="HC7355" s="160"/>
      <c r="HD7355" s="160"/>
      <c r="HE7355" s="160"/>
      <c r="HF7355" s="160"/>
      <c r="HG7355" s="160"/>
      <c r="HH7355" s="160"/>
      <c r="HI7355" s="160"/>
      <c r="HJ7355" s="160"/>
      <c r="HK7355" s="160"/>
      <c r="HL7355" s="160"/>
      <c r="HM7355" s="160"/>
      <c r="HN7355" s="160"/>
      <c r="HO7355" s="160"/>
      <c r="HP7355" s="160"/>
      <c r="HQ7355" s="160"/>
      <c r="HR7355" s="160"/>
      <c r="HS7355" s="160"/>
      <c r="HT7355" s="160"/>
      <c r="HU7355" s="160"/>
      <c r="HV7355" s="160"/>
      <c r="HW7355" s="160"/>
      <c r="HX7355" s="160"/>
      <c r="HY7355" s="160"/>
      <c r="HZ7355" s="160"/>
      <c r="IA7355" s="160"/>
      <c r="IB7355" s="160"/>
      <c r="IC7355" s="160"/>
      <c r="ID7355" s="160"/>
      <c r="IE7355" s="160"/>
      <c r="IF7355" s="160"/>
      <c r="IG7355" s="160"/>
      <c r="IH7355" s="160"/>
      <c r="II7355" s="160"/>
      <c r="IJ7355" s="160"/>
      <c r="IK7355" s="160"/>
      <c r="IL7355" s="160"/>
      <c r="IM7355" s="160"/>
      <c r="IN7355" s="160"/>
      <c r="IO7355" s="160"/>
      <c r="IP7355" s="160"/>
      <c r="IQ7355" s="160"/>
      <c r="IR7355" s="160"/>
      <c r="IS7355" s="160"/>
      <c r="IT7355" s="160"/>
      <c r="IU7355" s="160"/>
    </row>
    <row r="7356" spans="1:255" ht="18.399999999999999" customHeight="1" x14ac:dyDescent="0.3">
      <c r="A7356" s="200"/>
      <c r="C7356" s="64"/>
      <c r="D7356" s="161"/>
      <c r="F7356" s="174"/>
      <c r="BD7356" s="160"/>
      <c r="BE7356" s="160"/>
      <c r="BF7356" s="160"/>
      <c r="BG7356" s="160"/>
      <c r="BH7356" s="160"/>
      <c r="BI7356" s="160"/>
      <c r="BJ7356" s="160"/>
      <c r="BK7356" s="160"/>
      <c r="BL7356" s="160"/>
      <c r="BM7356" s="160"/>
      <c r="BN7356" s="160"/>
      <c r="BO7356" s="160"/>
      <c r="BP7356" s="160"/>
      <c r="BQ7356" s="160"/>
      <c r="BR7356" s="160"/>
      <c r="BS7356" s="160"/>
      <c r="BT7356" s="160"/>
      <c r="BU7356" s="160"/>
      <c r="BV7356" s="160"/>
      <c r="BW7356" s="160"/>
      <c r="BX7356" s="160"/>
      <c r="BY7356" s="160"/>
      <c r="BZ7356" s="160"/>
      <c r="CA7356" s="160"/>
      <c r="CB7356" s="160"/>
      <c r="CC7356" s="160"/>
      <c r="CD7356" s="160"/>
      <c r="CE7356" s="160"/>
      <c r="CF7356" s="160"/>
      <c r="CG7356" s="160"/>
      <c r="CH7356" s="160"/>
      <c r="CI7356" s="160"/>
      <c r="CJ7356" s="160"/>
      <c r="CK7356" s="160"/>
      <c r="CL7356" s="160"/>
      <c r="CM7356" s="160"/>
      <c r="CN7356" s="160"/>
      <c r="CO7356" s="160"/>
      <c r="CP7356" s="160"/>
      <c r="CQ7356" s="160"/>
      <c r="CR7356" s="160"/>
      <c r="CS7356" s="160"/>
      <c r="CT7356" s="160"/>
      <c r="CU7356" s="160"/>
      <c r="CV7356" s="160"/>
      <c r="CW7356" s="160"/>
      <c r="CX7356" s="160"/>
      <c r="CY7356" s="160"/>
      <c r="CZ7356" s="160"/>
      <c r="DA7356" s="160"/>
      <c r="DB7356" s="160"/>
      <c r="DC7356" s="160"/>
      <c r="DD7356" s="160"/>
      <c r="DE7356" s="160"/>
      <c r="DF7356" s="160"/>
      <c r="DG7356" s="160"/>
      <c r="DH7356" s="160"/>
      <c r="DI7356" s="160"/>
      <c r="DJ7356" s="160"/>
      <c r="DK7356" s="160"/>
      <c r="DL7356" s="160"/>
      <c r="DM7356" s="160"/>
      <c r="DN7356" s="160"/>
      <c r="DO7356" s="160"/>
      <c r="DP7356" s="160"/>
      <c r="DQ7356" s="160"/>
      <c r="DR7356" s="160"/>
      <c r="DS7356" s="160"/>
      <c r="DT7356" s="160"/>
      <c r="DU7356" s="160"/>
      <c r="DV7356" s="160"/>
      <c r="DW7356" s="160"/>
      <c r="DX7356" s="160"/>
      <c r="DY7356" s="160"/>
      <c r="DZ7356" s="177"/>
      <c r="EA7356" s="177"/>
      <c r="EB7356" s="160"/>
      <c r="EC7356" s="160"/>
      <c r="ED7356" s="160"/>
      <c r="EE7356" s="160"/>
      <c r="EF7356" s="160"/>
      <c r="EG7356" s="160"/>
      <c r="EH7356" s="160"/>
      <c r="EI7356" s="160"/>
      <c r="EJ7356" s="160"/>
      <c r="EK7356" s="160"/>
      <c r="EL7356" s="160"/>
      <c r="EM7356" s="160"/>
      <c r="EN7356" s="160"/>
      <c r="EO7356" s="160"/>
      <c r="EP7356" s="160"/>
      <c r="EQ7356" s="160"/>
      <c r="ER7356" s="160"/>
      <c r="ES7356" s="160"/>
      <c r="ET7356" s="160"/>
      <c r="EU7356" s="160"/>
      <c r="EV7356" s="160"/>
      <c r="EW7356" s="160"/>
      <c r="EX7356" s="160"/>
      <c r="EY7356" s="160"/>
      <c r="EZ7356" s="160"/>
      <c r="FA7356" s="160"/>
      <c r="FB7356" s="160"/>
      <c r="FC7356" s="160"/>
      <c r="FD7356" s="160"/>
      <c r="FE7356" s="160"/>
      <c r="FF7356" s="160"/>
      <c r="FG7356" s="160"/>
      <c r="FH7356" s="160"/>
      <c r="FI7356" s="160"/>
      <c r="FJ7356" s="160"/>
      <c r="FK7356" s="160"/>
      <c r="FL7356" s="160"/>
      <c r="FM7356" s="160"/>
      <c r="FN7356" s="160"/>
      <c r="FO7356" s="160"/>
      <c r="FP7356" s="160"/>
      <c r="FQ7356" s="160"/>
      <c r="FR7356" s="160"/>
      <c r="FS7356" s="160"/>
      <c r="FT7356" s="160"/>
      <c r="FU7356" s="160"/>
      <c r="FV7356" s="160"/>
      <c r="FW7356" s="160"/>
      <c r="FX7356" s="160"/>
      <c r="FY7356" s="160"/>
      <c r="FZ7356" s="160"/>
      <c r="GA7356" s="160"/>
      <c r="GB7356" s="160"/>
      <c r="GC7356" s="160"/>
      <c r="GD7356" s="160"/>
      <c r="GE7356" s="160"/>
      <c r="GF7356" s="160"/>
      <c r="GG7356" s="160"/>
      <c r="GH7356" s="160"/>
      <c r="GI7356" s="160"/>
      <c r="GJ7356" s="160"/>
      <c r="GK7356" s="160"/>
      <c r="GL7356" s="160"/>
      <c r="GM7356" s="160"/>
      <c r="GN7356" s="160"/>
      <c r="GO7356" s="160"/>
      <c r="GP7356" s="160"/>
      <c r="GQ7356" s="160"/>
      <c r="GR7356" s="160"/>
      <c r="GS7356" s="160"/>
      <c r="GT7356" s="160"/>
      <c r="GU7356" s="160"/>
      <c r="GV7356" s="160"/>
      <c r="GW7356" s="160"/>
      <c r="GX7356" s="160"/>
      <c r="GY7356" s="160"/>
      <c r="GZ7356" s="160"/>
      <c r="HA7356" s="160"/>
      <c r="HB7356" s="160"/>
      <c r="HC7356" s="160"/>
      <c r="HD7356" s="160"/>
      <c r="HE7356" s="160"/>
      <c r="HF7356" s="160"/>
      <c r="HG7356" s="160"/>
      <c r="HH7356" s="160"/>
      <c r="HI7356" s="160"/>
      <c r="HJ7356" s="160"/>
      <c r="HK7356" s="160"/>
      <c r="HL7356" s="160"/>
      <c r="HM7356" s="160"/>
      <c r="HN7356" s="160"/>
      <c r="HO7356" s="160"/>
      <c r="HP7356" s="160"/>
      <c r="HQ7356" s="160"/>
      <c r="HR7356" s="160"/>
      <c r="HS7356" s="160"/>
      <c r="HT7356" s="160"/>
      <c r="HU7356" s="160"/>
      <c r="HV7356" s="160"/>
      <c r="HW7356" s="160"/>
      <c r="HX7356" s="160"/>
      <c r="HY7356" s="160"/>
      <c r="HZ7356" s="160"/>
      <c r="IA7356" s="160"/>
      <c r="IB7356" s="160"/>
      <c r="IC7356" s="160"/>
      <c r="ID7356" s="160"/>
      <c r="IE7356" s="160"/>
      <c r="IF7356" s="160"/>
      <c r="IG7356" s="160"/>
      <c r="IH7356" s="160"/>
      <c r="II7356" s="160"/>
      <c r="IJ7356" s="160"/>
      <c r="IK7356" s="160"/>
      <c r="IL7356" s="160"/>
      <c r="IM7356" s="160"/>
      <c r="IN7356" s="160"/>
      <c r="IO7356" s="160"/>
      <c r="IP7356" s="160"/>
      <c r="IQ7356" s="160"/>
      <c r="IR7356" s="160"/>
      <c r="IS7356" s="160"/>
      <c r="IT7356" s="160"/>
      <c r="IU7356" s="160"/>
    </row>
    <row r="7357" spans="1:255" ht="18.399999999999999" customHeight="1" x14ac:dyDescent="0.3">
      <c r="A7357" s="182"/>
      <c r="B7357" s="160"/>
      <c r="C7357" s="64"/>
      <c r="D7357" s="161"/>
      <c r="BD7357" s="160"/>
      <c r="BE7357" s="160"/>
      <c r="BF7357" s="160"/>
      <c r="BG7357" s="160"/>
      <c r="BH7357" s="160"/>
      <c r="BI7357" s="160"/>
      <c r="BJ7357" s="160"/>
      <c r="BK7357" s="160"/>
      <c r="BL7357" s="160"/>
      <c r="BM7357" s="160"/>
      <c r="BN7357" s="160"/>
      <c r="BO7357" s="160"/>
      <c r="BP7357" s="160"/>
      <c r="BQ7357" s="160"/>
      <c r="BR7357" s="160"/>
      <c r="BS7357" s="160"/>
      <c r="BT7357" s="160"/>
      <c r="BU7357" s="160"/>
      <c r="BV7357" s="160"/>
      <c r="BW7357" s="160"/>
      <c r="BX7357" s="160"/>
      <c r="BY7357" s="160"/>
      <c r="BZ7357" s="160"/>
      <c r="CA7357" s="160"/>
      <c r="CB7357" s="160"/>
      <c r="CC7357" s="160"/>
      <c r="CD7357" s="160"/>
      <c r="CE7357" s="160"/>
      <c r="CF7357" s="160"/>
      <c r="CG7357" s="160"/>
      <c r="CH7357" s="160"/>
      <c r="CI7357" s="160"/>
      <c r="CJ7357" s="160"/>
      <c r="CK7357" s="160"/>
      <c r="CL7357" s="160"/>
      <c r="CM7357" s="160"/>
      <c r="CN7357" s="160"/>
      <c r="CO7357" s="160"/>
      <c r="CP7357" s="160"/>
      <c r="CQ7357" s="160"/>
      <c r="CR7357" s="160"/>
      <c r="CS7357" s="160"/>
      <c r="CT7357" s="160"/>
      <c r="CU7357" s="160"/>
      <c r="CV7357" s="160"/>
      <c r="CW7357" s="160"/>
      <c r="CX7357" s="160"/>
      <c r="CY7357" s="160"/>
      <c r="CZ7357" s="160"/>
      <c r="DA7357" s="160"/>
      <c r="DB7357" s="160"/>
      <c r="DC7357" s="160"/>
      <c r="DD7357" s="160"/>
      <c r="DE7357" s="160"/>
      <c r="DF7357" s="160"/>
      <c r="DG7357" s="160"/>
      <c r="DH7357" s="160"/>
      <c r="DI7357" s="160"/>
      <c r="DJ7357" s="160"/>
      <c r="DK7357" s="160"/>
      <c r="DL7357" s="160"/>
      <c r="DM7357" s="160"/>
      <c r="DN7357" s="160"/>
      <c r="DO7357" s="160"/>
      <c r="DP7357" s="160"/>
      <c r="DQ7357" s="160"/>
      <c r="DR7357" s="160"/>
      <c r="DS7357" s="160"/>
      <c r="DT7357" s="160"/>
      <c r="DU7357" s="160"/>
      <c r="DV7357" s="160"/>
      <c r="DW7357" s="160"/>
      <c r="DX7357" s="160"/>
      <c r="DY7357" s="160"/>
      <c r="DZ7357" s="177"/>
      <c r="EA7357" s="177"/>
      <c r="EB7357" s="160"/>
      <c r="EC7357" s="160"/>
      <c r="ED7357" s="160"/>
      <c r="EE7357" s="160"/>
      <c r="EF7357" s="160"/>
      <c r="EG7357" s="160"/>
      <c r="EH7357" s="160"/>
      <c r="EI7357" s="160"/>
      <c r="EJ7357" s="160"/>
      <c r="EK7357" s="160"/>
      <c r="EL7357" s="160"/>
      <c r="EM7357" s="160"/>
      <c r="EN7357" s="160"/>
      <c r="EO7357" s="160"/>
      <c r="EP7357" s="160"/>
      <c r="EQ7357" s="160"/>
      <c r="ER7357" s="160"/>
      <c r="ES7357" s="160"/>
      <c r="ET7357" s="160"/>
      <c r="EU7357" s="160"/>
      <c r="EV7357" s="160"/>
      <c r="EW7357" s="160"/>
      <c r="EX7357" s="160"/>
      <c r="EY7357" s="160"/>
      <c r="EZ7357" s="160"/>
      <c r="FA7357" s="160"/>
      <c r="FB7357" s="160"/>
      <c r="FC7357" s="160"/>
      <c r="FD7357" s="160"/>
      <c r="FE7357" s="160"/>
      <c r="FF7357" s="160"/>
      <c r="FG7357" s="160"/>
      <c r="FH7357" s="160"/>
      <c r="FI7357" s="160"/>
      <c r="FJ7357" s="160"/>
      <c r="FK7357" s="160"/>
      <c r="FL7357" s="160"/>
      <c r="FM7357" s="160"/>
      <c r="FN7357" s="160"/>
      <c r="FO7357" s="160"/>
      <c r="FP7357" s="160"/>
      <c r="FQ7357" s="160"/>
      <c r="FR7357" s="160"/>
      <c r="FS7357" s="160"/>
      <c r="FT7357" s="160"/>
      <c r="FU7357" s="160"/>
      <c r="FV7357" s="160"/>
      <c r="FW7357" s="160"/>
      <c r="FX7357" s="160"/>
      <c r="FY7357" s="160"/>
      <c r="FZ7357" s="160"/>
      <c r="GA7357" s="160"/>
      <c r="GB7357" s="160"/>
      <c r="GC7357" s="160"/>
      <c r="GD7357" s="160"/>
      <c r="GE7357" s="160"/>
      <c r="GF7357" s="160"/>
      <c r="GG7357" s="160"/>
      <c r="GH7357" s="160"/>
      <c r="GI7357" s="160"/>
      <c r="GJ7357" s="160"/>
      <c r="GK7357" s="160"/>
      <c r="GL7357" s="160"/>
      <c r="GM7357" s="160"/>
      <c r="GN7357" s="160"/>
      <c r="GO7357" s="160"/>
      <c r="GP7357" s="160"/>
      <c r="GQ7357" s="160"/>
      <c r="GR7357" s="160"/>
      <c r="GS7357" s="160"/>
      <c r="GT7357" s="160"/>
      <c r="GU7357" s="160"/>
      <c r="GV7357" s="160"/>
      <c r="GW7357" s="160"/>
      <c r="GX7357" s="160"/>
      <c r="GY7357" s="160"/>
      <c r="GZ7357" s="160"/>
      <c r="HA7357" s="160"/>
      <c r="HB7357" s="160"/>
      <c r="HC7357" s="160"/>
      <c r="HD7357" s="160"/>
      <c r="HE7357" s="160"/>
      <c r="HF7357" s="160"/>
      <c r="HG7357" s="160"/>
      <c r="HH7357" s="160"/>
      <c r="HI7357" s="160"/>
      <c r="HJ7357" s="160"/>
      <c r="HK7357" s="160"/>
      <c r="HL7357" s="160"/>
      <c r="HM7357" s="160"/>
      <c r="HN7357" s="160"/>
      <c r="HO7357" s="160"/>
      <c r="HP7357" s="160"/>
      <c r="HQ7357" s="160"/>
      <c r="HR7357" s="160"/>
      <c r="HS7357" s="160"/>
      <c r="HT7357" s="160"/>
      <c r="HU7357" s="160"/>
      <c r="HV7357" s="160"/>
      <c r="HW7357" s="160"/>
      <c r="HX7357" s="160"/>
      <c r="HY7357" s="160"/>
      <c r="HZ7357" s="160"/>
      <c r="IA7357" s="160"/>
      <c r="IB7357" s="160"/>
      <c r="IC7357" s="160"/>
      <c r="ID7357" s="160"/>
      <c r="IE7357" s="160"/>
      <c r="IF7357" s="160"/>
      <c r="IG7357" s="160"/>
      <c r="IH7357" s="160"/>
      <c r="II7357" s="160"/>
      <c r="IJ7357" s="160"/>
      <c r="IK7357" s="160"/>
      <c r="IL7357" s="160"/>
      <c r="IM7357" s="160"/>
      <c r="IN7357" s="160"/>
      <c r="IO7357" s="160"/>
      <c r="IP7357" s="160"/>
      <c r="IQ7357" s="160"/>
      <c r="IR7357" s="160"/>
      <c r="IS7357" s="160"/>
      <c r="IT7357" s="160"/>
      <c r="IU7357" s="160"/>
    </row>
    <row r="7358" spans="1:255" ht="18.399999999999999" customHeight="1" x14ac:dyDescent="0.3">
      <c r="A7358" s="182"/>
      <c r="B7358" s="160"/>
      <c r="C7358" s="64"/>
      <c r="D7358" s="161"/>
      <c r="F7358" s="174"/>
      <c r="BD7358" s="160"/>
      <c r="BE7358" s="160"/>
      <c r="BF7358" s="160"/>
      <c r="BG7358" s="160"/>
      <c r="BH7358" s="160"/>
      <c r="BI7358" s="160"/>
      <c r="BJ7358" s="160"/>
      <c r="BK7358" s="160"/>
      <c r="BL7358" s="160"/>
      <c r="BM7358" s="160"/>
      <c r="BN7358" s="160"/>
      <c r="BO7358" s="160"/>
      <c r="BP7358" s="160"/>
      <c r="BQ7358" s="160"/>
      <c r="BR7358" s="160"/>
      <c r="BS7358" s="160"/>
      <c r="BT7358" s="160"/>
      <c r="BU7358" s="160"/>
      <c r="BV7358" s="160"/>
      <c r="BW7358" s="160"/>
      <c r="BX7358" s="160"/>
      <c r="BY7358" s="160"/>
      <c r="BZ7358" s="160"/>
      <c r="CA7358" s="160"/>
      <c r="CB7358" s="160"/>
      <c r="CC7358" s="160"/>
      <c r="CD7358" s="160"/>
      <c r="CE7358" s="160"/>
      <c r="CF7358" s="160"/>
      <c r="CG7358" s="160"/>
      <c r="CH7358" s="160"/>
      <c r="CI7358" s="160"/>
      <c r="CJ7358" s="160"/>
      <c r="CK7358" s="160"/>
      <c r="CL7358" s="160"/>
      <c r="CM7358" s="160"/>
      <c r="CN7358" s="160"/>
      <c r="CO7358" s="160"/>
      <c r="CP7358" s="160"/>
      <c r="CQ7358" s="160"/>
      <c r="CR7358" s="160"/>
      <c r="CS7358" s="160"/>
      <c r="CT7358" s="160"/>
      <c r="CU7358" s="160"/>
      <c r="CV7358" s="160"/>
      <c r="CW7358" s="160"/>
      <c r="CX7358" s="160"/>
      <c r="CY7358" s="160"/>
      <c r="CZ7358" s="160"/>
      <c r="DA7358" s="160"/>
      <c r="DB7358" s="160"/>
      <c r="DC7358" s="160"/>
      <c r="DD7358" s="160"/>
      <c r="DE7358" s="160"/>
      <c r="DF7358" s="160"/>
      <c r="DG7358" s="160"/>
      <c r="DH7358" s="160"/>
      <c r="DI7358" s="160"/>
      <c r="DJ7358" s="160"/>
      <c r="DK7358" s="160"/>
      <c r="DL7358" s="160"/>
      <c r="DM7358" s="160"/>
      <c r="DN7358" s="160"/>
      <c r="DO7358" s="160"/>
      <c r="DP7358" s="160"/>
      <c r="DQ7358" s="160"/>
      <c r="DR7358" s="160"/>
      <c r="DS7358" s="160"/>
      <c r="DT7358" s="160"/>
      <c r="DU7358" s="160"/>
      <c r="DV7358" s="160"/>
      <c r="DW7358" s="160"/>
      <c r="DX7358" s="160"/>
      <c r="DY7358" s="160"/>
      <c r="DZ7358" s="177"/>
      <c r="EA7358" s="177"/>
      <c r="EB7358" s="160"/>
      <c r="EC7358" s="160"/>
      <c r="ED7358" s="160"/>
      <c r="EE7358" s="160"/>
      <c r="EF7358" s="160"/>
      <c r="EG7358" s="160"/>
      <c r="EH7358" s="160"/>
      <c r="EI7358" s="160"/>
      <c r="EJ7358" s="160"/>
      <c r="EK7358" s="160"/>
      <c r="EL7358" s="160"/>
      <c r="EM7358" s="160"/>
      <c r="EN7358" s="160"/>
      <c r="EO7358" s="160"/>
      <c r="EP7358" s="160"/>
      <c r="EQ7358" s="160"/>
      <c r="ER7358" s="160"/>
      <c r="ES7358" s="160"/>
      <c r="ET7358" s="160"/>
      <c r="EU7358" s="160"/>
      <c r="EV7358" s="160"/>
      <c r="EW7358" s="160"/>
      <c r="EX7358" s="160"/>
      <c r="EY7358" s="160"/>
      <c r="EZ7358" s="160"/>
      <c r="FA7358" s="160"/>
      <c r="FB7358" s="160"/>
      <c r="FC7358" s="160"/>
      <c r="FD7358" s="160"/>
      <c r="FE7358" s="160"/>
      <c r="FF7358" s="160"/>
      <c r="FG7358" s="160"/>
      <c r="FH7358" s="160"/>
      <c r="FI7358" s="160"/>
      <c r="FJ7358" s="160"/>
      <c r="FK7358" s="160"/>
      <c r="FL7358" s="160"/>
      <c r="FM7358" s="160"/>
      <c r="FN7358" s="160"/>
      <c r="FO7358" s="160"/>
      <c r="FP7358" s="160"/>
      <c r="FQ7358" s="160"/>
      <c r="FR7358" s="160"/>
      <c r="FS7358" s="160"/>
      <c r="FT7358" s="160"/>
      <c r="FU7358" s="160"/>
      <c r="FV7358" s="160"/>
      <c r="FW7358" s="160"/>
      <c r="FX7358" s="160"/>
      <c r="FY7358" s="160"/>
      <c r="FZ7358" s="160"/>
      <c r="GA7358" s="160"/>
      <c r="GB7358" s="160"/>
      <c r="GC7358" s="160"/>
      <c r="GD7358" s="160"/>
      <c r="GE7358" s="160"/>
      <c r="GF7358" s="160"/>
      <c r="GG7358" s="160"/>
      <c r="GH7358" s="160"/>
      <c r="GI7358" s="160"/>
      <c r="GJ7358" s="160"/>
      <c r="GK7358" s="160"/>
      <c r="GL7358" s="160"/>
      <c r="GM7358" s="160"/>
      <c r="GN7358" s="160"/>
      <c r="GO7358" s="160"/>
      <c r="GP7358" s="160"/>
      <c r="GQ7358" s="160"/>
      <c r="GR7358" s="160"/>
      <c r="GS7358" s="160"/>
      <c r="GT7358" s="160"/>
      <c r="GU7358" s="160"/>
      <c r="GV7358" s="160"/>
      <c r="GW7358" s="160"/>
      <c r="GX7358" s="160"/>
      <c r="GY7358" s="160"/>
      <c r="GZ7358" s="160"/>
      <c r="HA7358" s="160"/>
      <c r="HB7358" s="160"/>
      <c r="HC7358" s="160"/>
      <c r="HD7358" s="160"/>
      <c r="HE7358" s="160"/>
      <c r="HF7358" s="160"/>
      <c r="HG7358" s="160"/>
      <c r="HH7358" s="160"/>
      <c r="HI7358" s="160"/>
      <c r="HJ7358" s="160"/>
      <c r="HK7358" s="160"/>
      <c r="HL7358" s="160"/>
      <c r="HM7358" s="160"/>
      <c r="HN7358" s="160"/>
      <c r="HO7358" s="160"/>
      <c r="HP7358" s="160"/>
      <c r="HQ7358" s="160"/>
      <c r="HR7358" s="160"/>
      <c r="HS7358" s="160"/>
      <c r="HT7358" s="160"/>
      <c r="HU7358" s="160"/>
      <c r="HV7358" s="160"/>
      <c r="HW7358" s="160"/>
      <c r="HX7358" s="160"/>
      <c r="HY7358" s="160"/>
      <c r="HZ7358" s="160"/>
      <c r="IA7358" s="160"/>
      <c r="IB7358" s="160"/>
      <c r="IC7358" s="160"/>
      <c r="ID7358" s="160"/>
      <c r="IE7358" s="160"/>
      <c r="IF7358" s="160"/>
      <c r="IG7358" s="160"/>
      <c r="IH7358" s="160"/>
      <c r="II7358" s="160"/>
      <c r="IJ7358" s="160"/>
      <c r="IK7358" s="160"/>
      <c r="IL7358" s="160"/>
      <c r="IM7358" s="160"/>
      <c r="IN7358" s="160"/>
      <c r="IO7358" s="160"/>
      <c r="IP7358" s="160"/>
      <c r="IQ7358" s="160"/>
      <c r="IR7358" s="160"/>
      <c r="IS7358" s="160"/>
      <c r="IT7358" s="160"/>
      <c r="IU7358" s="160"/>
    </row>
    <row r="7359" spans="1:255" ht="18.399999999999999" customHeight="1" x14ac:dyDescent="0.3">
      <c r="A7359" s="182"/>
      <c r="B7359" s="160"/>
      <c r="C7359" s="64"/>
      <c r="D7359" s="161"/>
      <c r="BD7359" s="160"/>
      <c r="BE7359" s="160"/>
      <c r="BF7359" s="160"/>
      <c r="BG7359" s="160"/>
      <c r="BH7359" s="160"/>
      <c r="BI7359" s="160"/>
      <c r="BJ7359" s="160"/>
      <c r="BK7359" s="160"/>
      <c r="BL7359" s="160"/>
      <c r="BM7359" s="160"/>
      <c r="BN7359" s="160"/>
      <c r="BO7359" s="160"/>
      <c r="BP7359" s="160"/>
      <c r="BQ7359" s="160"/>
      <c r="BR7359" s="160"/>
      <c r="BS7359" s="160"/>
      <c r="BT7359" s="160"/>
      <c r="BU7359" s="160"/>
      <c r="BV7359" s="160"/>
      <c r="BW7359" s="160"/>
      <c r="BX7359" s="160"/>
      <c r="BY7359" s="160"/>
      <c r="BZ7359" s="160"/>
      <c r="CA7359" s="160"/>
      <c r="CB7359" s="160"/>
      <c r="CC7359" s="160"/>
      <c r="CD7359" s="160"/>
      <c r="CE7359" s="160"/>
      <c r="CF7359" s="160"/>
      <c r="CG7359" s="160"/>
      <c r="CH7359" s="160"/>
      <c r="CI7359" s="160"/>
      <c r="CJ7359" s="160"/>
      <c r="CK7359" s="160"/>
      <c r="CL7359" s="160"/>
      <c r="CM7359" s="160"/>
      <c r="CN7359" s="160"/>
      <c r="CO7359" s="160"/>
      <c r="CP7359" s="160"/>
      <c r="CQ7359" s="160"/>
      <c r="CR7359" s="160"/>
      <c r="CS7359" s="160"/>
      <c r="CT7359" s="160"/>
      <c r="CU7359" s="160"/>
      <c r="CV7359" s="160"/>
      <c r="CW7359" s="160"/>
      <c r="CX7359" s="160"/>
      <c r="CY7359" s="160"/>
      <c r="CZ7359" s="160"/>
      <c r="DA7359" s="160"/>
      <c r="DB7359" s="160"/>
      <c r="DC7359" s="160"/>
      <c r="DD7359" s="160"/>
      <c r="DE7359" s="160"/>
      <c r="DF7359" s="160"/>
      <c r="DG7359" s="160"/>
      <c r="DH7359" s="160"/>
      <c r="DI7359" s="160"/>
      <c r="DJ7359" s="160"/>
      <c r="DK7359" s="160"/>
      <c r="DL7359" s="160"/>
      <c r="DM7359" s="160"/>
      <c r="DN7359" s="160"/>
      <c r="DO7359" s="160"/>
      <c r="DP7359" s="160"/>
      <c r="DQ7359" s="160"/>
      <c r="DR7359" s="160"/>
      <c r="DS7359" s="160"/>
      <c r="DT7359" s="160"/>
      <c r="DU7359" s="160"/>
      <c r="DV7359" s="160"/>
      <c r="DW7359" s="160"/>
      <c r="DX7359" s="160"/>
      <c r="DY7359" s="160"/>
      <c r="DZ7359" s="177"/>
      <c r="EA7359" s="177"/>
      <c r="EB7359" s="160"/>
      <c r="EC7359" s="160"/>
      <c r="ED7359" s="160"/>
      <c r="EE7359" s="160"/>
      <c r="EF7359" s="160"/>
      <c r="EG7359" s="160"/>
      <c r="EH7359" s="160"/>
      <c r="EI7359" s="160"/>
      <c r="EJ7359" s="160"/>
      <c r="EK7359" s="160"/>
      <c r="EL7359" s="160"/>
      <c r="EM7359" s="160"/>
      <c r="EN7359" s="160"/>
      <c r="EO7359" s="160"/>
      <c r="EP7359" s="160"/>
      <c r="EQ7359" s="160"/>
      <c r="ER7359" s="160"/>
      <c r="ES7359" s="160"/>
      <c r="ET7359" s="160"/>
      <c r="EU7359" s="160"/>
      <c r="EV7359" s="160"/>
      <c r="EW7359" s="160"/>
      <c r="EX7359" s="160"/>
      <c r="EY7359" s="160"/>
      <c r="EZ7359" s="160"/>
      <c r="FA7359" s="160"/>
      <c r="FB7359" s="160"/>
      <c r="FC7359" s="160"/>
      <c r="FD7359" s="160"/>
      <c r="FE7359" s="160"/>
      <c r="FF7359" s="160"/>
      <c r="FG7359" s="160"/>
      <c r="FH7359" s="160"/>
      <c r="FI7359" s="160"/>
      <c r="FJ7359" s="160"/>
      <c r="FK7359" s="160"/>
      <c r="FL7359" s="160"/>
      <c r="FM7359" s="160"/>
      <c r="FN7359" s="160"/>
      <c r="FO7359" s="160"/>
      <c r="FP7359" s="160"/>
      <c r="FQ7359" s="160"/>
      <c r="FR7359" s="160"/>
      <c r="FS7359" s="160"/>
      <c r="FT7359" s="160"/>
      <c r="FU7359" s="160"/>
      <c r="FV7359" s="160"/>
      <c r="FW7359" s="160"/>
      <c r="FX7359" s="160"/>
      <c r="FY7359" s="160"/>
      <c r="FZ7359" s="160"/>
      <c r="GA7359" s="160"/>
      <c r="GB7359" s="160"/>
      <c r="GC7359" s="160"/>
      <c r="GD7359" s="160"/>
      <c r="GE7359" s="160"/>
      <c r="GF7359" s="160"/>
      <c r="GG7359" s="160"/>
      <c r="GH7359" s="160"/>
      <c r="GI7359" s="160"/>
      <c r="GJ7359" s="160"/>
      <c r="GK7359" s="160"/>
      <c r="GL7359" s="160"/>
      <c r="GM7359" s="160"/>
      <c r="GN7359" s="160"/>
      <c r="GO7359" s="160"/>
      <c r="GP7359" s="160"/>
      <c r="GQ7359" s="160"/>
      <c r="GR7359" s="160"/>
      <c r="GS7359" s="160"/>
      <c r="GT7359" s="160"/>
      <c r="GU7359" s="160"/>
      <c r="GV7359" s="160"/>
      <c r="GW7359" s="160"/>
      <c r="GX7359" s="160"/>
      <c r="GY7359" s="160"/>
      <c r="GZ7359" s="160"/>
      <c r="HA7359" s="160"/>
      <c r="HB7359" s="160"/>
      <c r="HC7359" s="160"/>
      <c r="HD7359" s="160"/>
      <c r="HE7359" s="160"/>
      <c r="HF7359" s="160"/>
      <c r="HG7359" s="160"/>
      <c r="HH7359" s="160"/>
      <c r="HI7359" s="160"/>
      <c r="HJ7359" s="160"/>
      <c r="HK7359" s="160"/>
      <c r="HL7359" s="160"/>
      <c r="HM7359" s="160"/>
      <c r="HN7359" s="160"/>
      <c r="HO7359" s="160"/>
      <c r="HP7359" s="160"/>
      <c r="HQ7359" s="160"/>
      <c r="HR7359" s="160"/>
      <c r="HS7359" s="160"/>
      <c r="HT7359" s="160"/>
      <c r="HU7359" s="160"/>
      <c r="HV7359" s="160"/>
      <c r="HW7359" s="160"/>
      <c r="HX7359" s="160"/>
      <c r="HY7359" s="160"/>
      <c r="HZ7359" s="160"/>
      <c r="IA7359" s="160"/>
      <c r="IB7359" s="160"/>
      <c r="IC7359" s="160"/>
      <c r="ID7359" s="160"/>
      <c r="IE7359" s="160"/>
      <c r="IF7359" s="160"/>
      <c r="IG7359" s="160"/>
      <c r="IH7359" s="160"/>
      <c r="II7359" s="160"/>
      <c r="IJ7359" s="160"/>
      <c r="IK7359" s="160"/>
      <c r="IL7359" s="160"/>
      <c r="IM7359" s="160"/>
      <c r="IN7359" s="160"/>
      <c r="IO7359" s="160"/>
      <c r="IP7359" s="160"/>
      <c r="IQ7359" s="160"/>
      <c r="IR7359" s="160"/>
      <c r="IS7359" s="160"/>
      <c r="IT7359" s="160"/>
      <c r="IU7359" s="160"/>
    </row>
    <row r="7360" spans="1:255" ht="18.399999999999999" customHeight="1" x14ac:dyDescent="0.3">
      <c r="A7360" s="182"/>
      <c r="B7360" s="160"/>
      <c r="C7360" s="64"/>
      <c r="D7360" s="161"/>
      <c r="BD7360" s="160"/>
      <c r="BE7360" s="160"/>
      <c r="BF7360" s="160"/>
      <c r="BG7360" s="160"/>
      <c r="BH7360" s="160"/>
      <c r="BI7360" s="160"/>
      <c r="BJ7360" s="160"/>
      <c r="BK7360" s="160"/>
      <c r="BL7360" s="160"/>
      <c r="BM7360" s="160"/>
      <c r="BN7360" s="160"/>
      <c r="BO7360" s="160"/>
      <c r="BP7360" s="160"/>
      <c r="BQ7360" s="160"/>
      <c r="BR7360" s="160"/>
      <c r="BS7360" s="160"/>
      <c r="BT7360" s="160"/>
      <c r="BU7360" s="160"/>
      <c r="BV7360" s="160"/>
      <c r="BW7360" s="160"/>
      <c r="BX7360" s="160"/>
      <c r="BY7360" s="160"/>
      <c r="BZ7360" s="160"/>
      <c r="CA7360" s="160"/>
      <c r="CB7360" s="160"/>
      <c r="CC7360" s="160"/>
      <c r="CD7360" s="160"/>
      <c r="CE7360" s="160"/>
      <c r="CF7360" s="160"/>
      <c r="CG7360" s="160"/>
      <c r="CH7360" s="160"/>
      <c r="CI7360" s="160"/>
      <c r="CJ7360" s="160"/>
      <c r="CK7360" s="160"/>
      <c r="CL7360" s="160"/>
      <c r="CM7360" s="160"/>
      <c r="CN7360" s="160"/>
      <c r="CO7360" s="160"/>
      <c r="CP7360" s="160"/>
      <c r="CQ7360" s="160"/>
      <c r="CR7360" s="160"/>
      <c r="CS7360" s="160"/>
      <c r="CT7360" s="160"/>
      <c r="CU7360" s="160"/>
      <c r="CV7360" s="160"/>
      <c r="CW7360" s="160"/>
      <c r="CX7360" s="160"/>
      <c r="CY7360" s="160"/>
      <c r="CZ7360" s="160"/>
      <c r="DA7360" s="160"/>
      <c r="DB7360" s="160"/>
      <c r="DC7360" s="160"/>
      <c r="DD7360" s="160"/>
      <c r="DE7360" s="160"/>
      <c r="DF7360" s="160"/>
      <c r="DG7360" s="160"/>
      <c r="DH7360" s="160"/>
      <c r="DI7360" s="160"/>
      <c r="DJ7360" s="160"/>
      <c r="DK7360" s="160"/>
      <c r="DL7360" s="160"/>
      <c r="DM7360" s="160"/>
      <c r="DN7360" s="160"/>
      <c r="DO7360" s="160"/>
      <c r="DP7360" s="160"/>
      <c r="DQ7360" s="160"/>
      <c r="DR7360" s="160"/>
      <c r="DS7360" s="160"/>
      <c r="DT7360" s="160"/>
      <c r="DU7360" s="160"/>
      <c r="DV7360" s="160"/>
      <c r="DW7360" s="160"/>
      <c r="DX7360" s="160"/>
      <c r="DY7360" s="160"/>
      <c r="DZ7360" s="177"/>
      <c r="EA7360" s="177"/>
      <c r="EB7360" s="160"/>
      <c r="EC7360" s="160"/>
      <c r="ED7360" s="160"/>
      <c r="EE7360" s="160"/>
      <c r="EF7360" s="160"/>
      <c r="EG7360" s="160"/>
      <c r="EH7360" s="160"/>
      <c r="EI7360" s="160"/>
      <c r="EJ7360" s="160"/>
      <c r="EK7360" s="160"/>
      <c r="EL7360" s="160"/>
      <c r="EM7360" s="160"/>
      <c r="EN7360" s="160"/>
      <c r="EO7360" s="160"/>
      <c r="EP7360" s="160"/>
      <c r="EQ7360" s="160"/>
      <c r="ER7360" s="160"/>
      <c r="ES7360" s="160"/>
      <c r="ET7360" s="160"/>
      <c r="EU7360" s="160"/>
      <c r="EV7360" s="160"/>
      <c r="EW7360" s="160"/>
      <c r="EX7360" s="160"/>
      <c r="EY7360" s="160"/>
      <c r="EZ7360" s="160"/>
      <c r="FA7360" s="160"/>
      <c r="FB7360" s="160"/>
      <c r="FC7360" s="160"/>
      <c r="FD7360" s="160"/>
      <c r="FE7360" s="160"/>
      <c r="FF7360" s="160"/>
      <c r="FG7360" s="160"/>
      <c r="FH7360" s="160"/>
      <c r="FI7360" s="160"/>
      <c r="FJ7360" s="160"/>
      <c r="FK7360" s="160"/>
      <c r="FL7360" s="160"/>
      <c r="FM7360" s="160"/>
      <c r="FN7360" s="160"/>
      <c r="FO7360" s="160"/>
      <c r="FP7360" s="160"/>
      <c r="FQ7360" s="160"/>
      <c r="FR7360" s="160"/>
      <c r="FS7360" s="160"/>
      <c r="FT7360" s="160"/>
      <c r="FU7360" s="160"/>
      <c r="FV7360" s="160"/>
      <c r="FW7360" s="160"/>
      <c r="FX7360" s="160"/>
      <c r="FY7360" s="160"/>
      <c r="FZ7360" s="160"/>
      <c r="GA7360" s="160"/>
      <c r="GB7360" s="160"/>
      <c r="GC7360" s="160"/>
      <c r="GD7360" s="160"/>
      <c r="GE7360" s="160"/>
      <c r="GF7360" s="160"/>
      <c r="GG7360" s="160"/>
      <c r="GH7360" s="160"/>
      <c r="GI7360" s="160"/>
      <c r="GJ7360" s="160"/>
      <c r="GK7360" s="160"/>
      <c r="GL7360" s="160"/>
      <c r="GM7360" s="160"/>
      <c r="GN7360" s="160"/>
      <c r="GO7360" s="160"/>
      <c r="GP7360" s="160"/>
      <c r="GQ7360" s="160"/>
      <c r="GR7360" s="160"/>
      <c r="GS7360" s="160"/>
      <c r="GT7360" s="160"/>
      <c r="GU7360" s="160"/>
      <c r="GV7360" s="160"/>
      <c r="GW7360" s="160"/>
      <c r="GX7360" s="160"/>
      <c r="GY7360" s="160"/>
      <c r="GZ7360" s="160"/>
      <c r="HA7360" s="160"/>
      <c r="HB7360" s="160"/>
      <c r="HC7360" s="160"/>
      <c r="HD7360" s="160"/>
      <c r="HE7360" s="160"/>
      <c r="HF7360" s="160"/>
      <c r="HG7360" s="160"/>
      <c r="HH7360" s="160"/>
      <c r="HI7360" s="160"/>
      <c r="HJ7360" s="160"/>
      <c r="HK7360" s="160"/>
      <c r="HL7360" s="160"/>
      <c r="HM7360" s="160"/>
      <c r="HN7360" s="160"/>
      <c r="HO7360" s="160"/>
      <c r="HP7360" s="160"/>
      <c r="HQ7360" s="160"/>
      <c r="HR7360" s="160"/>
      <c r="HS7360" s="160"/>
      <c r="HT7360" s="160"/>
      <c r="HU7360" s="160"/>
      <c r="HV7360" s="160"/>
      <c r="HW7360" s="160"/>
      <c r="HX7360" s="160"/>
      <c r="HY7360" s="160"/>
      <c r="HZ7360" s="160"/>
      <c r="IA7360" s="160"/>
      <c r="IB7360" s="160"/>
      <c r="IC7360" s="160"/>
      <c r="ID7360" s="160"/>
      <c r="IE7360" s="160"/>
      <c r="IF7360" s="160"/>
      <c r="IG7360" s="160"/>
      <c r="IH7360" s="160"/>
      <c r="II7360" s="160"/>
      <c r="IJ7360" s="160"/>
      <c r="IK7360" s="160"/>
      <c r="IL7360" s="160"/>
      <c r="IM7360" s="160"/>
      <c r="IN7360" s="160"/>
      <c r="IO7360" s="160"/>
      <c r="IP7360" s="160"/>
      <c r="IQ7360" s="160"/>
      <c r="IR7360" s="160"/>
      <c r="IS7360" s="160"/>
      <c r="IT7360" s="160"/>
      <c r="IU7360" s="160"/>
    </row>
    <row r="7361" spans="1:255" ht="18.399999999999999" customHeight="1" x14ac:dyDescent="0.3">
      <c r="A7361" s="182"/>
      <c r="B7361" s="160"/>
      <c r="C7361" s="64"/>
      <c r="D7361" s="161"/>
      <c r="F7361" s="174"/>
      <c r="BD7361" s="160"/>
      <c r="BE7361" s="160"/>
      <c r="BF7361" s="160"/>
      <c r="BG7361" s="160"/>
      <c r="BH7361" s="160"/>
      <c r="BI7361" s="160"/>
      <c r="BJ7361" s="160"/>
      <c r="BK7361" s="160"/>
      <c r="BL7361" s="160"/>
      <c r="BM7361" s="160"/>
      <c r="BN7361" s="160"/>
      <c r="BO7361" s="160"/>
      <c r="BP7361" s="160"/>
      <c r="BQ7361" s="160"/>
      <c r="BR7361" s="160"/>
      <c r="BS7361" s="160"/>
      <c r="BT7361" s="160"/>
      <c r="BU7361" s="160"/>
      <c r="BV7361" s="160"/>
      <c r="BW7361" s="160"/>
      <c r="BX7361" s="160"/>
      <c r="BY7361" s="160"/>
      <c r="BZ7361" s="160"/>
      <c r="CA7361" s="160"/>
      <c r="CB7361" s="160"/>
      <c r="CC7361" s="160"/>
      <c r="CD7361" s="160"/>
      <c r="CE7361" s="160"/>
      <c r="CF7361" s="160"/>
      <c r="CG7361" s="160"/>
      <c r="CH7361" s="160"/>
      <c r="CI7361" s="160"/>
      <c r="CJ7361" s="160"/>
      <c r="CK7361" s="160"/>
      <c r="CL7361" s="160"/>
      <c r="CM7361" s="160"/>
      <c r="CN7361" s="160"/>
      <c r="CO7361" s="160"/>
      <c r="CP7361" s="160"/>
      <c r="CQ7361" s="160"/>
      <c r="CR7361" s="160"/>
      <c r="CS7361" s="160"/>
      <c r="CT7361" s="160"/>
      <c r="CU7361" s="160"/>
      <c r="CV7361" s="160"/>
      <c r="CW7361" s="160"/>
      <c r="CX7361" s="160"/>
      <c r="CY7361" s="160"/>
      <c r="CZ7361" s="160"/>
      <c r="DA7361" s="160"/>
      <c r="DB7361" s="160"/>
      <c r="DC7361" s="160"/>
      <c r="DD7361" s="160"/>
      <c r="DE7361" s="160"/>
      <c r="DF7361" s="160"/>
      <c r="DG7361" s="160"/>
      <c r="DH7361" s="160"/>
      <c r="DI7361" s="160"/>
      <c r="DJ7361" s="160"/>
      <c r="DK7361" s="160"/>
      <c r="DL7361" s="160"/>
      <c r="DM7361" s="160"/>
      <c r="DN7361" s="160"/>
      <c r="DO7361" s="160"/>
      <c r="DP7361" s="160"/>
      <c r="DQ7361" s="160"/>
      <c r="DR7361" s="160"/>
      <c r="DS7361" s="160"/>
      <c r="DT7361" s="160"/>
      <c r="DU7361" s="160"/>
      <c r="DV7361" s="160"/>
      <c r="DW7361" s="160"/>
      <c r="DX7361" s="160"/>
      <c r="DY7361" s="160"/>
      <c r="DZ7361" s="177"/>
      <c r="EA7361" s="177"/>
      <c r="EB7361" s="160"/>
      <c r="EC7361" s="160"/>
      <c r="ED7361" s="160"/>
      <c r="EE7361" s="160"/>
      <c r="EF7361" s="160"/>
      <c r="EG7361" s="160"/>
      <c r="EH7361" s="160"/>
      <c r="EI7361" s="160"/>
      <c r="EJ7361" s="160"/>
      <c r="EK7361" s="160"/>
      <c r="EL7361" s="160"/>
      <c r="EM7361" s="160"/>
      <c r="EN7361" s="160"/>
      <c r="EO7361" s="160"/>
      <c r="EP7361" s="160"/>
      <c r="EQ7361" s="160"/>
      <c r="ER7361" s="160"/>
      <c r="ES7361" s="160"/>
      <c r="ET7361" s="160"/>
      <c r="EU7361" s="160"/>
      <c r="EV7361" s="160"/>
      <c r="EW7361" s="160"/>
      <c r="EX7361" s="160"/>
      <c r="EY7361" s="160"/>
      <c r="EZ7361" s="160"/>
      <c r="FA7361" s="160"/>
      <c r="FB7361" s="160"/>
      <c r="FC7361" s="160"/>
      <c r="FD7361" s="160"/>
      <c r="FE7361" s="160"/>
      <c r="FF7361" s="160"/>
      <c r="FG7361" s="160"/>
      <c r="FH7361" s="160"/>
      <c r="FI7361" s="160"/>
      <c r="FJ7361" s="160"/>
      <c r="FK7361" s="160"/>
      <c r="FL7361" s="160"/>
      <c r="FM7361" s="160"/>
      <c r="FN7361" s="160"/>
      <c r="FO7361" s="160"/>
      <c r="FP7361" s="160"/>
      <c r="FQ7361" s="160"/>
      <c r="FR7361" s="160"/>
      <c r="FS7361" s="160"/>
      <c r="FT7361" s="160"/>
      <c r="FU7361" s="160"/>
      <c r="FV7361" s="160"/>
      <c r="FW7361" s="160"/>
      <c r="FX7361" s="160"/>
      <c r="FY7361" s="160"/>
      <c r="FZ7361" s="160"/>
      <c r="GA7361" s="160"/>
      <c r="GB7361" s="160"/>
      <c r="GC7361" s="160"/>
      <c r="GD7361" s="160"/>
      <c r="GE7361" s="160"/>
      <c r="GF7361" s="160"/>
      <c r="GG7361" s="160"/>
      <c r="GH7361" s="160"/>
      <c r="GI7361" s="160"/>
      <c r="GJ7361" s="160"/>
      <c r="GK7361" s="160"/>
      <c r="GL7361" s="160"/>
      <c r="GM7361" s="160"/>
      <c r="GN7361" s="160"/>
      <c r="GO7361" s="160"/>
      <c r="GP7361" s="160"/>
      <c r="GQ7361" s="160"/>
      <c r="GR7361" s="160"/>
      <c r="GS7361" s="160"/>
      <c r="GT7361" s="160"/>
      <c r="GU7361" s="160"/>
      <c r="GV7361" s="160"/>
      <c r="GW7361" s="160"/>
      <c r="GX7361" s="160"/>
      <c r="GY7361" s="160"/>
      <c r="GZ7361" s="160"/>
      <c r="HA7361" s="160"/>
      <c r="HB7361" s="160"/>
      <c r="HC7361" s="160"/>
      <c r="HD7361" s="160"/>
      <c r="HE7361" s="160"/>
      <c r="HF7361" s="160"/>
      <c r="HG7361" s="160"/>
      <c r="HH7361" s="160"/>
      <c r="HI7361" s="160"/>
      <c r="HJ7361" s="160"/>
      <c r="HK7361" s="160"/>
      <c r="HL7361" s="160"/>
      <c r="HM7361" s="160"/>
      <c r="HN7361" s="160"/>
      <c r="HO7361" s="160"/>
      <c r="HP7361" s="160"/>
      <c r="HQ7361" s="160"/>
      <c r="HR7361" s="160"/>
      <c r="HS7361" s="160"/>
      <c r="HT7361" s="160"/>
      <c r="HU7361" s="160"/>
      <c r="HV7361" s="160"/>
      <c r="HW7361" s="160"/>
      <c r="HX7361" s="160"/>
      <c r="HY7361" s="160"/>
      <c r="HZ7361" s="160"/>
      <c r="IA7361" s="160"/>
      <c r="IB7361" s="160"/>
      <c r="IC7361" s="160"/>
      <c r="ID7361" s="160"/>
      <c r="IE7361" s="160"/>
      <c r="IF7361" s="160"/>
      <c r="IG7361" s="160"/>
      <c r="IH7361" s="160"/>
      <c r="II7361" s="160"/>
      <c r="IJ7361" s="160"/>
      <c r="IK7361" s="160"/>
      <c r="IL7361" s="160"/>
      <c r="IM7361" s="160"/>
      <c r="IN7361" s="160"/>
      <c r="IO7361" s="160"/>
      <c r="IP7361" s="160"/>
      <c r="IQ7361" s="160"/>
      <c r="IR7361" s="160"/>
      <c r="IS7361" s="160"/>
      <c r="IT7361" s="160"/>
      <c r="IU7361" s="160"/>
    </row>
    <row r="7362" spans="1:255" ht="18.399999999999999" customHeight="1" x14ac:dyDescent="0.3">
      <c r="F7362" s="174"/>
      <c r="H7362" s="174"/>
      <c r="J7362" s="174"/>
      <c r="BD7362" s="160"/>
      <c r="BE7362" s="160"/>
      <c r="BF7362" s="160"/>
      <c r="BG7362" s="160"/>
      <c r="BH7362" s="160"/>
      <c r="BI7362" s="160"/>
      <c r="BJ7362" s="160"/>
      <c r="BK7362" s="160"/>
      <c r="BL7362" s="160"/>
      <c r="BM7362" s="160"/>
      <c r="BN7362" s="160"/>
      <c r="BO7362" s="160"/>
      <c r="BP7362" s="160"/>
      <c r="BQ7362" s="160"/>
      <c r="BR7362" s="160"/>
      <c r="BS7362" s="160"/>
      <c r="BT7362" s="160"/>
      <c r="BU7362" s="160"/>
      <c r="BV7362" s="160"/>
      <c r="BW7362" s="160"/>
      <c r="BX7362" s="160"/>
      <c r="BY7362" s="160"/>
      <c r="BZ7362" s="160"/>
      <c r="CA7362" s="160"/>
      <c r="CB7362" s="160"/>
      <c r="CC7362" s="160"/>
      <c r="CD7362" s="160"/>
      <c r="CE7362" s="160"/>
      <c r="CF7362" s="160"/>
      <c r="CG7362" s="160"/>
      <c r="CH7362" s="160"/>
      <c r="CI7362" s="160"/>
      <c r="CJ7362" s="160"/>
      <c r="CK7362" s="160"/>
      <c r="CL7362" s="160"/>
      <c r="CM7362" s="160"/>
      <c r="CN7362" s="160"/>
      <c r="CO7362" s="160"/>
      <c r="CP7362" s="160"/>
      <c r="CQ7362" s="160"/>
      <c r="CR7362" s="160"/>
      <c r="CS7362" s="160"/>
      <c r="CT7362" s="160"/>
      <c r="CU7362" s="160"/>
      <c r="CV7362" s="160"/>
      <c r="CW7362" s="160"/>
      <c r="CX7362" s="160"/>
      <c r="CY7362" s="160"/>
      <c r="CZ7362" s="160"/>
      <c r="DA7362" s="160"/>
      <c r="DB7362" s="160"/>
      <c r="DC7362" s="160"/>
      <c r="DD7362" s="160"/>
      <c r="DE7362" s="160"/>
      <c r="DF7362" s="160"/>
      <c r="DG7362" s="160"/>
      <c r="DH7362" s="160"/>
      <c r="DI7362" s="160"/>
      <c r="DJ7362" s="160"/>
      <c r="DK7362" s="160"/>
      <c r="DL7362" s="160"/>
      <c r="DM7362" s="160"/>
      <c r="DN7362" s="160"/>
      <c r="DO7362" s="160"/>
      <c r="DP7362" s="160"/>
      <c r="DQ7362" s="160"/>
      <c r="DR7362" s="160"/>
      <c r="DS7362" s="160"/>
      <c r="DT7362" s="160"/>
      <c r="DU7362" s="160"/>
      <c r="DV7362" s="160"/>
      <c r="DW7362" s="160"/>
      <c r="DX7362" s="160"/>
      <c r="DY7362" s="160"/>
      <c r="DZ7362" s="177"/>
      <c r="EA7362" s="177"/>
      <c r="EB7362" s="160"/>
      <c r="EC7362" s="160"/>
      <c r="ED7362" s="160"/>
      <c r="EE7362" s="160"/>
      <c r="EF7362" s="160"/>
      <c r="EG7362" s="160"/>
      <c r="EH7362" s="160"/>
      <c r="EI7362" s="160"/>
      <c r="EJ7362" s="160"/>
      <c r="EK7362" s="160"/>
      <c r="EL7362" s="160"/>
      <c r="EM7362" s="160"/>
      <c r="EN7362" s="160"/>
      <c r="EO7362" s="160"/>
      <c r="EP7362" s="160"/>
      <c r="EQ7362" s="160"/>
      <c r="ER7362" s="160"/>
      <c r="ES7362" s="160"/>
      <c r="ET7362" s="160"/>
      <c r="EU7362" s="160"/>
      <c r="EV7362" s="160"/>
      <c r="EW7362" s="160"/>
      <c r="EX7362" s="160"/>
      <c r="EY7362" s="160"/>
      <c r="EZ7362" s="160"/>
      <c r="FA7362" s="160"/>
      <c r="FB7362" s="160"/>
      <c r="FC7362" s="160"/>
      <c r="FD7362" s="160"/>
      <c r="FE7362" s="160"/>
      <c r="FF7362" s="160"/>
      <c r="FG7362" s="160"/>
      <c r="FH7362" s="160"/>
      <c r="FI7362" s="160"/>
      <c r="FJ7362" s="160"/>
      <c r="FK7362" s="160"/>
      <c r="FL7362" s="160"/>
      <c r="FM7362" s="160"/>
      <c r="FN7362" s="160"/>
      <c r="FO7362" s="160"/>
      <c r="FP7362" s="160"/>
      <c r="FQ7362" s="160"/>
      <c r="FR7362" s="160"/>
      <c r="FS7362" s="160"/>
      <c r="FT7362" s="160"/>
      <c r="FU7362" s="160"/>
      <c r="FV7362" s="160"/>
      <c r="FW7362" s="160"/>
      <c r="FX7362" s="160"/>
      <c r="FY7362" s="160"/>
      <c r="FZ7362" s="160"/>
      <c r="GA7362" s="160"/>
      <c r="GB7362" s="160"/>
      <c r="GC7362" s="160"/>
      <c r="GD7362" s="160"/>
      <c r="GE7362" s="160"/>
      <c r="GF7362" s="160"/>
      <c r="GG7362" s="160"/>
      <c r="GH7362" s="160"/>
      <c r="GI7362" s="160"/>
      <c r="GJ7362" s="160"/>
      <c r="GK7362" s="160"/>
      <c r="GL7362" s="160"/>
      <c r="GM7362" s="160"/>
      <c r="GN7362" s="160"/>
      <c r="GO7362" s="160"/>
      <c r="GP7362" s="160"/>
      <c r="GQ7362" s="160"/>
      <c r="GR7362" s="160"/>
      <c r="GS7362" s="160"/>
      <c r="GT7362" s="160"/>
      <c r="GU7362" s="160"/>
      <c r="GV7362" s="160"/>
      <c r="GW7362" s="160"/>
      <c r="GX7362" s="160"/>
      <c r="GY7362" s="160"/>
      <c r="GZ7362" s="160"/>
      <c r="HA7362" s="160"/>
      <c r="HB7362" s="160"/>
      <c r="HC7362" s="160"/>
      <c r="HD7362" s="160"/>
      <c r="HE7362" s="160"/>
      <c r="HF7362" s="160"/>
      <c r="HG7362" s="160"/>
      <c r="HH7362" s="160"/>
      <c r="HI7362" s="160"/>
      <c r="HJ7362" s="160"/>
      <c r="HK7362" s="160"/>
      <c r="HL7362" s="160"/>
      <c r="HM7362" s="160"/>
      <c r="HN7362" s="160"/>
      <c r="HO7362" s="160"/>
      <c r="HP7362" s="160"/>
      <c r="HQ7362" s="160"/>
      <c r="HR7362" s="160"/>
      <c r="HS7362" s="160"/>
      <c r="HT7362" s="160"/>
      <c r="HU7362" s="160"/>
      <c r="HV7362" s="160"/>
      <c r="HW7362" s="160"/>
      <c r="HX7362" s="160"/>
      <c r="HY7362" s="160"/>
      <c r="HZ7362" s="160"/>
      <c r="IA7362" s="160"/>
      <c r="IB7362" s="160"/>
      <c r="IC7362" s="160"/>
      <c r="ID7362" s="160"/>
      <c r="IE7362" s="160"/>
      <c r="IF7362" s="160"/>
      <c r="IG7362" s="160"/>
      <c r="IH7362" s="160"/>
      <c r="II7362" s="160"/>
      <c r="IJ7362" s="160"/>
      <c r="IK7362" s="160"/>
      <c r="IL7362" s="160"/>
      <c r="IM7362" s="160"/>
      <c r="IN7362" s="160"/>
      <c r="IO7362" s="160"/>
      <c r="IP7362" s="160"/>
      <c r="IQ7362" s="160"/>
      <c r="IR7362" s="160"/>
      <c r="IS7362" s="160"/>
      <c r="IT7362" s="160"/>
      <c r="IU7362" s="160"/>
    </row>
    <row r="7363" spans="1:255" ht="18.399999999999999" customHeight="1" x14ac:dyDescent="0.3">
      <c r="C7363" s="64"/>
      <c r="D7363" s="161"/>
      <c r="F7363" s="174"/>
      <c r="BD7363" s="160"/>
      <c r="BE7363" s="160"/>
      <c r="BF7363" s="160"/>
      <c r="BG7363" s="160"/>
      <c r="BH7363" s="160"/>
      <c r="BI7363" s="160"/>
      <c r="BJ7363" s="160"/>
      <c r="BK7363" s="160"/>
      <c r="BL7363" s="160"/>
      <c r="BM7363" s="160"/>
      <c r="BN7363" s="160"/>
      <c r="BO7363" s="160"/>
      <c r="BP7363" s="160"/>
      <c r="BQ7363" s="160"/>
      <c r="BR7363" s="160"/>
      <c r="BS7363" s="160"/>
      <c r="BT7363" s="160"/>
      <c r="BU7363" s="160"/>
      <c r="BV7363" s="160"/>
      <c r="BW7363" s="160"/>
      <c r="BX7363" s="160"/>
      <c r="BY7363" s="160"/>
      <c r="BZ7363" s="160"/>
      <c r="CA7363" s="160"/>
      <c r="CB7363" s="160"/>
      <c r="CC7363" s="160"/>
      <c r="CD7363" s="160"/>
      <c r="CE7363" s="160"/>
      <c r="CF7363" s="160"/>
      <c r="CG7363" s="160"/>
      <c r="CH7363" s="160"/>
      <c r="CI7363" s="160"/>
      <c r="CJ7363" s="160"/>
      <c r="CK7363" s="160"/>
      <c r="CL7363" s="160"/>
      <c r="CM7363" s="160"/>
      <c r="CN7363" s="160"/>
      <c r="CO7363" s="160"/>
      <c r="CP7363" s="160"/>
      <c r="CQ7363" s="160"/>
      <c r="CR7363" s="160"/>
      <c r="CS7363" s="160"/>
      <c r="CT7363" s="160"/>
      <c r="CU7363" s="160"/>
      <c r="CV7363" s="160"/>
      <c r="CW7363" s="160"/>
      <c r="CX7363" s="160"/>
      <c r="CY7363" s="160"/>
      <c r="CZ7363" s="160"/>
      <c r="DA7363" s="160"/>
      <c r="DB7363" s="160"/>
      <c r="DC7363" s="160"/>
      <c r="DD7363" s="160"/>
      <c r="DE7363" s="160"/>
      <c r="DF7363" s="160"/>
      <c r="DG7363" s="160"/>
      <c r="DH7363" s="160"/>
      <c r="DI7363" s="160"/>
      <c r="DJ7363" s="160"/>
      <c r="DK7363" s="160"/>
      <c r="DL7363" s="160"/>
      <c r="DM7363" s="160"/>
      <c r="DN7363" s="160"/>
      <c r="DO7363" s="160"/>
      <c r="DP7363" s="160"/>
      <c r="DQ7363" s="160"/>
      <c r="DR7363" s="160"/>
      <c r="DS7363" s="160"/>
      <c r="DT7363" s="160"/>
      <c r="DU7363" s="160"/>
      <c r="DV7363" s="160"/>
      <c r="DW7363" s="160"/>
      <c r="DX7363" s="160"/>
      <c r="DY7363" s="160"/>
      <c r="DZ7363" s="177"/>
      <c r="EA7363" s="177"/>
      <c r="EB7363" s="160"/>
      <c r="EC7363" s="160"/>
      <c r="ED7363" s="160"/>
      <c r="EE7363" s="160"/>
      <c r="EF7363" s="160"/>
      <c r="EG7363" s="160"/>
      <c r="EH7363" s="160"/>
      <c r="EI7363" s="160"/>
      <c r="EJ7363" s="160"/>
      <c r="EK7363" s="160"/>
      <c r="EL7363" s="160"/>
      <c r="EM7363" s="160"/>
      <c r="EN7363" s="160"/>
      <c r="EO7363" s="160"/>
      <c r="EP7363" s="160"/>
      <c r="EQ7363" s="160"/>
      <c r="ER7363" s="160"/>
      <c r="ES7363" s="160"/>
      <c r="ET7363" s="160"/>
      <c r="EU7363" s="160"/>
      <c r="EV7363" s="160"/>
      <c r="EW7363" s="160"/>
      <c r="EX7363" s="160"/>
      <c r="EY7363" s="160"/>
      <c r="EZ7363" s="160"/>
      <c r="FA7363" s="160"/>
      <c r="FB7363" s="160"/>
      <c r="FC7363" s="160"/>
      <c r="FD7363" s="160"/>
      <c r="FE7363" s="160"/>
      <c r="FF7363" s="160"/>
      <c r="FG7363" s="160"/>
      <c r="FH7363" s="160"/>
      <c r="FI7363" s="160"/>
      <c r="FJ7363" s="160"/>
      <c r="FK7363" s="160"/>
      <c r="FL7363" s="160"/>
      <c r="FM7363" s="160"/>
      <c r="FN7363" s="160"/>
      <c r="FO7363" s="160"/>
      <c r="FP7363" s="160"/>
      <c r="FQ7363" s="160"/>
      <c r="FR7363" s="160"/>
      <c r="FS7363" s="160"/>
      <c r="FT7363" s="160"/>
      <c r="FU7363" s="160"/>
      <c r="FV7363" s="160"/>
      <c r="FW7363" s="160"/>
      <c r="FX7363" s="160"/>
      <c r="FY7363" s="160"/>
      <c r="FZ7363" s="160"/>
      <c r="GA7363" s="160"/>
      <c r="GB7363" s="160"/>
      <c r="GC7363" s="160"/>
      <c r="GD7363" s="160"/>
      <c r="GE7363" s="160"/>
      <c r="GF7363" s="160"/>
      <c r="GG7363" s="160"/>
      <c r="GH7363" s="160"/>
      <c r="GI7363" s="160"/>
      <c r="GJ7363" s="160"/>
      <c r="GK7363" s="160"/>
      <c r="GL7363" s="160"/>
      <c r="GM7363" s="160"/>
      <c r="GN7363" s="160"/>
      <c r="GO7363" s="160"/>
      <c r="GP7363" s="160"/>
      <c r="GQ7363" s="160"/>
      <c r="GR7363" s="160"/>
      <c r="GS7363" s="160"/>
      <c r="GT7363" s="160"/>
      <c r="GU7363" s="160"/>
      <c r="GV7363" s="160"/>
      <c r="GW7363" s="160"/>
      <c r="GX7363" s="160"/>
      <c r="GY7363" s="160"/>
      <c r="GZ7363" s="160"/>
      <c r="HA7363" s="160"/>
      <c r="HB7363" s="160"/>
      <c r="HC7363" s="160"/>
      <c r="HD7363" s="160"/>
      <c r="HE7363" s="160"/>
      <c r="HF7363" s="160"/>
      <c r="HG7363" s="160"/>
      <c r="HH7363" s="160"/>
      <c r="HI7363" s="160"/>
      <c r="HJ7363" s="160"/>
      <c r="HK7363" s="160"/>
      <c r="HL7363" s="160"/>
      <c r="HM7363" s="160"/>
      <c r="HN7363" s="160"/>
      <c r="HO7363" s="160"/>
      <c r="HP7363" s="160"/>
      <c r="HQ7363" s="160"/>
      <c r="HR7363" s="160"/>
      <c r="HS7363" s="160"/>
      <c r="HT7363" s="160"/>
      <c r="HU7363" s="160"/>
      <c r="HV7363" s="160"/>
      <c r="HW7363" s="160"/>
      <c r="HX7363" s="160"/>
      <c r="HY7363" s="160"/>
      <c r="HZ7363" s="160"/>
      <c r="IA7363" s="160"/>
      <c r="IB7363" s="160"/>
      <c r="IC7363" s="160"/>
      <c r="ID7363" s="160"/>
      <c r="IE7363" s="160"/>
      <c r="IF7363" s="160"/>
      <c r="IG7363" s="160"/>
      <c r="IH7363" s="160"/>
      <c r="II7363" s="160"/>
      <c r="IJ7363" s="160"/>
      <c r="IK7363" s="160"/>
      <c r="IL7363" s="160"/>
      <c r="IM7363" s="160"/>
      <c r="IN7363" s="160"/>
      <c r="IO7363" s="160"/>
      <c r="IP7363" s="160"/>
      <c r="IQ7363" s="160"/>
      <c r="IR7363" s="160"/>
      <c r="IS7363" s="160"/>
      <c r="IT7363" s="160"/>
      <c r="IU7363" s="160"/>
    </row>
    <row r="7364" spans="1:255" ht="18.399999999999999" customHeight="1" x14ac:dyDescent="0.3">
      <c r="A7364" s="182"/>
      <c r="B7364" s="160"/>
      <c r="C7364" s="64"/>
      <c r="D7364" s="161"/>
      <c r="BD7364" s="160"/>
      <c r="BE7364" s="160"/>
      <c r="BF7364" s="160"/>
      <c r="BG7364" s="160"/>
      <c r="BH7364" s="160"/>
      <c r="BI7364" s="160"/>
      <c r="BJ7364" s="160"/>
      <c r="BK7364" s="160"/>
      <c r="BL7364" s="160"/>
      <c r="BM7364" s="160"/>
      <c r="BN7364" s="160"/>
      <c r="BO7364" s="160"/>
      <c r="BP7364" s="160"/>
      <c r="BQ7364" s="160"/>
      <c r="BR7364" s="160"/>
      <c r="BS7364" s="160"/>
      <c r="BT7364" s="160"/>
      <c r="BU7364" s="160"/>
      <c r="BV7364" s="160"/>
      <c r="BW7364" s="160"/>
      <c r="BX7364" s="160"/>
      <c r="BY7364" s="160"/>
      <c r="BZ7364" s="160"/>
      <c r="CA7364" s="160"/>
      <c r="CB7364" s="160"/>
      <c r="CC7364" s="160"/>
      <c r="CD7364" s="160"/>
      <c r="CE7364" s="160"/>
      <c r="CF7364" s="160"/>
      <c r="CG7364" s="160"/>
      <c r="CH7364" s="160"/>
      <c r="CI7364" s="160"/>
      <c r="CJ7364" s="160"/>
      <c r="CK7364" s="160"/>
      <c r="CL7364" s="160"/>
      <c r="CM7364" s="160"/>
      <c r="CN7364" s="160"/>
      <c r="CO7364" s="160"/>
      <c r="CP7364" s="160"/>
      <c r="CQ7364" s="160"/>
      <c r="CR7364" s="160"/>
      <c r="CS7364" s="160"/>
      <c r="CT7364" s="160"/>
      <c r="CU7364" s="160"/>
      <c r="CV7364" s="160"/>
      <c r="CW7364" s="160"/>
      <c r="CX7364" s="160"/>
      <c r="CY7364" s="160"/>
      <c r="CZ7364" s="160"/>
      <c r="DA7364" s="160"/>
      <c r="DB7364" s="160"/>
      <c r="DC7364" s="160"/>
      <c r="DD7364" s="160"/>
      <c r="DE7364" s="160"/>
      <c r="DF7364" s="160"/>
      <c r="DG7364" s="160"/>
      <c r="DH7364" s="160"/>
      <c r="DI7364" s="160"/>
      <c r="DJ7364" s="160"/>
      <c r="DK7364" s="160"/>
      <c r="DL7364" s="160"/>
      <c r="DM7364" s="160"/>
      <c r="DN7364" s="160"/>
      <c r="DO7364" s="160"/>
      <c r="DP7364" s="160"/>
      <c r="DQ7364" s="160"/>
      <c r="DR7364" s="160"/>
      <c r="DS7364" s="160"/>
      <c r="DT7364" s="160"/>
      <c r="DU7364" s="160"/>
      <c r="DV7364" s="160"/>
      <c r="DW7364" s="160"/>
      <c r="DX7364" s="160"/>
      <c r="DY7364" s="160"/>
      <c r="DZ7364" s="177"/>
      <c r="EA7364" s="177"/>
      <c r="EB7364" s="160"/>
      <c r="EC7364" s="160"/>
      <c r="ED7364" s="160"/>
      <c r="EE7364" s="160"/>
      <c r="EF7364" s="160"/>
      <c r="EG7364" s="160"/>
      <c r="EH7364" s="160"/>
      <c r="EI7364" s="160"/>
      <c r="EJ7364" s="160"/>
      <c r="EK7364" s="160"/>
      <c r="EL7364" s="160"/>
      <c r="EM7364" s="160"/>
      <c r="EN7364" s="160"/>
      <c r="EO7364" s="160"/>
      <c r="EP7364" s="160"/>
      <c r="EQ7364" s="160"/>
      <c r="ER7364" s="160"/>
      <c r="ES7364" s="160"/>
      <c r="ET7364" s="160"/>
      <c r="EU7364" s="160"/>
      <c r="EV7364" s="160"/>
      <c r="EW7364" s="160"/>
      <c r="EX7364" s="160"/>
      <c r="EY7364" s="160"/>
      <c r="EZ7364" s="160"/>
      <c r="FA7364" s="160"/>
      <c r="FB7364" s="160"/>
      <c r="FC7364" s="160"/>
      <c r="FD7364" s="160"/>
      <c r="FE7364" s="160"/>
      <c r="FF7364" s="160"/>
      <c r="FG7364" s="160"/>
      <c r="FH7364" s="160"/>
      <c r="FI7364" s="160"/>
      <c r="FJ7364" s="160"/>
      <c r="FK7364" s="160"/>
      <c r="FL7364" s="160"/>
      <c r="FM7364" s="160"/>
      <c r="FN7364" s="160"/>
      <c r="FO7364" s="160"/>
      <c r="FP7364" s="160"/>
      <c r="FQ7364" s="160"/>
      <c r="FR7364" s="160"/>
      <c r="FS7364" s="160"/>
      <c r="FT7364" s="160"/>
      <c r="FU7364" s="160"/>
      <c r="FV7364" s="160"/>
      <c r="FW7364" s="160"/>
      <c r="FX7364" s="160"/>
      <c r="FY7364" s="160"/>
      <c r="FZ7364" s="160"/>
      <c r="GA7364" s="160"/>
      <c r="GB7364" s="160"/>
      <c r="GC7364" s="160"/>
      <c r="GD7364" s="160"/>
      <c r="GE7364" s="160"/>
      <c r="GF7364" s="160"/>
      <c r="GG7364" s="160"/>
      <c r="GH7364" s="160"/>
      <c r="GI7364" s="160"/>
      <c r="GJ7364" s="160"/>
      <c r="GK7364" s="160"/>
      <c r="GL7364" s="160"/>
      <c r="GM7364" s="160"/>
      <c r="GN7364" s="160"/>
      <c r="GO7364" s="160"/>
      <c r="GP7364" s="160"/>
      <c r="GQ7364" s="160"/>
      <c r="GR7364" s="160"/>
      <c r="GS7364" s="160"/>
      <c r="GT7364" s="160"/>
      <c r="GU7364" s="160"/>
      <c r="GV7364" s="160"/>
      <c r="GW7364" s="160"/>
      <c r="GX7364" s="160"/>
      <c r="GY7364" s="160"/>
      <c r="GZ7364" s="160"/>
      <c r="HA7364" s="160"/>
      <c r="HB7364" s="160"/>
      <c r="HC7364" s="160"/>
      <c r="HD7364" s="160"/>
      <c r="HE7364" s="160"/>
      <c r="HF7364" s="160"/>
      <c r="HG7364" s="160"/>
      <c r="HH7364" s="160"/>
      <c r="HI7364" s="160"/>
      <c r="HJ7364" s="160"/>
      <c r="HK7364" s="160"/>
      <c r="HL7364" s="160"/>
      <c r="HM7364" s="160"/>
      <c r="HN7364" s="160"/>
      <c r="HO7364" s="160"/>
      <c r="HP7364" s="160"/>
      <c r="HQ7364" s="160"/>
      <c r="HR7364" s="160"/>
      <c r="HS7364" s="160"/>
      <c r="HT7364" s="160"/>
      <c r="HU7364" s="160"/>
      <c r="HV7364" s="160"/>
      <c r="HW7364" s="160"/>
      <c r="HX7364" s="160"/>
      <c r="HY7364" s="160"/>
      <c r="HZ7364" s="160"/>
      <c r="IA7364" s="160"/>
      <c r="IB7364" s="160"/>
      <c r="IC7364" s="160"/>
      <c r="ID7364" s="160"/>
      <c r="IE7364" s="160"/>
      <c r="IF7364" s="160"/>
      <c r="IG7364" s="160"/>
      <c r="IH7364" s="160"/>
      <c r="II7364" s="160"/>
      <c r="IJ7364" s="160"/>
      <c r="IK7364" s="160"/>
      <c r="IL7364" s="160"/>
      <c r="IM7364" s="160"/>
      <c r="IN7364" s="160"/>
      <c r="IO7364" s="160"/>
      <c r="IP7364" s="160"/>
      <c r="IQ7364" s="160"/>
      <c r="IR7364" s="160"/>
      <c r="IS7364" s="160"/>
      <c r="IT7364" s="160"/>
      <c r="IU7364" s="160"/>
    </row>
    <row r="7365" spans="1:255" ht="18.399999999999999" customHeight="1" x14ac:dyDescent="0.3">
      <c r="A7365" s="182"/>
      <c r="B7365" s="160"/>
      <c r="C7365" s="64"/>
      <c r="D7365" s="161"/>
      <c r="F7365" s="174"/>
      <c r="H7365" s="174"/>
      <c r="BD7365" s="160"/>
      <c r="BE7365" s="160"/>
      <c r="BF7365" s="160"/>
      <c r="BG7365" s="160"/>
      <c r="BH7365" s="160"/>
      <c r="BI7365" s="160"/>
      <c r="BJ7365" s="160"/>
      <c r="BK7365" s="160"/>
      <c r="BL7365" s="160"/>
      <c r="BM7365" s="160"/>
      <c r="BN7365" s="160"/>
      <c r="BO7365" s="160"/>
      <c r="BP7365" s="160"/>
      <c r="BQ7365" s="160"/>
      <c r="BR7365" s="160"/>
      <c r="BS7365" s="160"/>
      <c r="BT7365" s="160"/>
      <c r="BU7365" s="160"/>
      <c r="BV7365" s="160"/>
      <c r="BW7365" s="160"/>
      <c r="BX7365" s="160"/>
      <c r="BY7365" s="160"/>
      <c r="BZ7365" s="160"/>
      <c r="CA7365" s="160"/>
      <c r="CB7365" s="160"/>
      <c r="CC7365" s="160"/>
      <c r="CD7365" s="160"/>
      <c r="CE7365" s="160"/>
      <c r="CF7365" s="160"/>
      <c r="CG7365" s="160"/>
      <c r="CH7365" s="160"/>
      <c r="CI7365" s="160"/>
      <c r="CJ7365" s="160"/>
      <c r="CK7365" s="160"/>
      <c r="CL7365" s="160"/>
      <c r="CM7365" s="160"/>
      <c r="CN7365" s="160"/>
      <c r="CO7365" s="160"/>
      <c r="CP7365" s="160"/>
      <c r="CQ7365" s="160"/>
      <c r="CR7365" s="160"/>
      <c r="CS7365" s="160"/>
      <c r="CT7365" s="160"/>
      <c r="CU7365" s="160"/>
      <c r="CV7365" s="160"/>
      <c r="CW7365" s="160"/>
      <c r="CX7365" s="160"/>
      <c r="CY7365" s="160"/>
      <c r="CZ7365" s="160"/>
      <c r="DA7365" s="160"/>
      <c r="DB7365" s="160"/>
      <c r="DC7365" s="160"/>
      <c r="DD7365" s="160"/>
      <c r="DE7365" s="160"/>
      <c r="DF7365" s="160"/>
      <c r="DG7365" s="160"/>
      <c r="DH7365" s="160"/>
      <c r="DI7365" s="160"/>
      <c r="DJ7365" s="160"/>
      <c r="DK7365" s="160"/>
      <c r="DL7365" s="160"/>
      <c r="DM7365" s="160"/>
      <c r="DN7365" s="160"/>
      <c r="DO7365" s="160"/>
      <c r="DP7365" s="160"/>
      <c r="DQ7365" s="160"/>
      <c r="DR7365" s="160"/>
      <c r="DS7365" s="160"/>
      <c r="DT7365" s="160"/>
      <c r="DU7365" s="160"/>
      <c r="DV7365" s="160"/>
      <c r="DW7365" s="160"/>
      <c r="DX7365" s="160"/>
      <c r="DY7365" s="160"/>
      <c r="DZ7365" s="177"/>
      <c r="EA7365" s="177"/>
      <c r="EB7365" s="160"/>
      <c r="EC7365" s="160"/>
      <c r="ED7365" s="160"/>
      <c r="EE7365" s="160"/>
      <c r="EF7365" s="160"/>
      <c r="EG7365" s="160"/>
      <c r="EH7365" s="160"/>
      <c r="EI7365" s="160"/>
      <c r="EJ7365" s="160"/>
      <c r="EK7365" s="160"/>
      <c r="EL7365" s="160"/>
      <c r="EM7365" s="160"/>
      <c r="EN7365" s="160"/>
      <c r="EO7365" s="160"/>
      <c r="EP7365" s="160"/>
      <c r="EQ7365" s="160"/>
      <c r="ER7365" s="160"/>
      <c r="ES7365" s="160"/>
      <c r="ET7365" s="160"/>
      <c r="EU7365" s="160"/>
      <c r="EV7365" s="160"/>
      <c r="EW7365" s="160"/>
      <c r="EX7365" s="160"/>
      <c r="EY7365" s="160"/>
      <c r="EZ7365" s="160"/>
      <c r="FA7365" s="160"/>
      <c r="FB7365" s="160"/>
      <c r="FC7365" s="160"/>
      <c r="FD7365" s="160"/>
      <c r="FE7365" s="160"/>
      <c r="FF7365" s="160"/>
      <c r="FG7365" s="160"/>
      <c r="FH7365" s="160"/>
      <c r="FI7365" s="160"/>
      <c r="FJ7365" s="160"/>
      <c r="FK7365" s="160"/>
      <c r="FL7365" s="160"/>
      <c r="FM7365" s="160"/>
      <c r="FN7365" s="160"/>
      <c r="FO7365" s="160"/>
      <c r="FP7365" s="160"/>
      <c r="FQ7365" s="160"/>
      <c r="FR7365" s="160"/>
      <c r="FS7365" s="160"/>
      <c r="FT7365" s="160"/>
      <c r="FU7365" s="160"/>
      <c r="FV7365" s="160"/>
      <c r="FW7365" s="160"/>
      <c r="FX7365" s="160"/>
      <c r="FY7365" s="160"/>
      <c r="FZ7365" s="160"/>
      <c r="GA7365" s="160"/>
      <c r="GB7365" s="160"/>
      <c r="GC7365" s="160"/>
      <c r="GD7365" s="160"/>
      <c r="GE7365" s="160"/>
      <c r="GF7365" s="160"/>
      <c r="GG7365" s="160"/>
      <c r="GH7365" s="160"/>
      <c r="GI7365" s="160"/>
      <c r="GJ7365" s="160"/>
      <c r="GK7365" s="160"/>
      <c r="GL7365" s="160"/>
      <c r="GM7365" s="160"/>
      <c r="GN7365" s="160"/>
      <c r="GO7365" s="160"/>
      <c r="GP7365" s="160"/>
      <c r="GQ7365" s="160"/>
      <c r="GR7365" s="160"/>
      <c r="GS7365" s="160"/>
      <c r="GT7365" s="160"/>
      <c r="GU7365" s="160"/>
      <c r="GV7365" s="160"/>
      <c r="GW7365" s="160"/>
      <c r="GX7365" s="160"/>
      <c r="GY7365" s="160"/>
      <c r="GZ7365" s="160"/>
      <c r="HA7365" s="160"/>
      <c r="HB7365" s="160"/>
      <c r="HC7365" s="160"/>
      <c r="HD7365" s="160"/>
      <c r="HE7365" s="160"/>
      <c r="HF7365" s="160"/>
      <c r="HG7365" s="160"/>
      <c r="HH7365" s="160"/>
      <c r="HI7365" s="160"/>
      <c r="HJ7365" s="160"/>
      <c r="HK7365" s="160"/>
      <c r="HL7365" s="160"/>
      <c r="HM7365" s="160"/>
      <c r="HN7365" s="160"/>
      <c r="HO7365" s="160"/>
      <c r="HP7365" s="160"/>
      <c r="HQ7365" s="160"/>
      <c r="HR7365" s="160"/>
      <c r="HS7365" s="160"/>
      <c r="HT7365" s="160"/>
      <c r="HU7365" s="160"/>
      <c r="HV7365" s="160"/>
      <c r="HW7365" s="160"/>
      <c r="HX7365" s="160"/>
      <c r="HY7365" s="160"/>
      <c r="HZ7365" s="160"/>
      <c r="IA7365" s="160"/>
      <c r="IB7365" s="160"/>
      <c r="IC7365" s="160"/>
      <c r="ID7365" s="160"/>
      <c r="IE7365" s="160"/>
      <c r="IF7365" s="160"/>
      <c r="IG7365" s="160"/>
      <c r="IH7365" s="160"/>
      <c r="II7365" s="160"/>
      <c r="IJ7365" s="160"/>
      <c r="IK7365" s="160"/>
      <c r="IL7365" s="160"/>
      <c r="IM7365" s="160"/>
      <c r="IN7365" s="160"/>
      <c r="IO7365" s="160"/>
      <c r="IP7365" s="160"/>
      <c r="IQ7365" s="160"/>
      <c r="IR7365" s="160"/>
      <c r="IS7365" s="160"/>
      <c r="IT7365" s="160"/>
      <c r="IU7365" s="160"/>
    </row>
    <row r="7366" spans="1:255" ht="18.399999999999999" customHeight="1" x14ac:dyDescent="0.3">
      <c r="A7366" s="182"/>
      <c r="B7366" s="160"/>
      <c r="C7366" s="64"/>
      <c r="D7366" s="161"/>
      <c r="F7366" s="174"/>
      <c r="H7366" s="174"/>
    </row>
    <row r="7367" spans="1:255" ht="18.399999999999999" customHeight="1" x14ac:dyDescent="0.3">
      <c r="A7367" s="182"/>
      <c r="B7367" s="174"/>
      <c r="C7367" s="64"/>
      <c r="D7367" s="161"/>
      <c r="BD7367" s="160"/>
      <c r="BE7367" s="160"/>
      <c r="BF7367" s="160"/>
      <c r="BG7367" s="160"/>
      <c r="BH7367" s="160"/>
      <c r="BI7367" s="160"/>
      <c r="BJ7367" s="160"/>
      <c r="BK7367" s="160"/>
      <c r="BL7367" s="160"/>
      <c r="BM7367" s="160"/>
      <c r="BN7367" s="160"/>
      <c r="BO7367" s="160"/>
      <c r="BP7367" s="160"/>
      <c r="BQ7367" s="160"/>
      <c r="BR7367" s="160"/>
      <c r="BS7367" s="160"/>
      <c r="BT7367" s="160"/>
      <c r="BU7367" s="160"/>
      <c r="BV7367" s="160"/>
      <c r="BW7367" s="160"/>
      <c r="BX7367" s="160"/>
      <c r="BY7367" s="160"/>
      <c r="BZ7367" s="160"/>
      <c r="CA7367" s="160"/>
      <c r="CB7367" s="160"/>
      <c r="CC7367" s="160"/>
      <c r="CD7367" s="160"/>
      <c r="CE7367" s="160"/>
      <c r="CF7367" s="160"/>
      <c r="CG7367" s="160"/>
      <c r="CH7367" s="160"/>
      <c r="CI7367" s="160"/>
      <c r="CJ7367" s="160"/>
      <c r="CK7367" s="160"/>
      <c r="CL7367" s="160"/>
      <c r="CM7367" s="160"/>
      <c r="CN7367" s="160"/>
      <c r="CO7367" s="160"/>
      <c r="CP7367" s="160"/>
      <c r="CQ7367" s="160"/>
      <c r="CR7367" s="160"/>
      <c r="CS7367" s="160"/>
      <c r="CT7367" s="160"/>
      <c r="CU7367" s="160"/>
      <c r="CV7367" s="160"/>
      <c r="CW7367" s="160"/>
      <c r="CX7367" s="160"/>
      <c r="CY7367" s="160"/>
      <c r="CZ7367" s="160"/>
      <c r="DA7367" s="160"/>
      <c r="DB7367" s="160"/>
      <c r="DC7367" s="160"/>
      <c r="DD7367" s="160"/>
      <c r="DE7367" s="160"/>
      <c r="DF7367" s="160"/>
      <c r="DG7367" s="160"/>
      <c r="DH7367" s="160"/>
      <c r="DI7367" s="160"/>
      <c r="DJ7367" s="160"/>
      <c r="DK7367" s="160"/>
      <c r="DL7367" s="160"/>
      <c r="DM7367" s="160"/>
      <c r="DN7367" s="160"/>
      <c r="DO7367" s="160"/>
      <c r="DP7367" s="160"/>
      <c r="DQ7367" s="160"/>
      <c r="DR7367" s="160"/>
      <c r="DS7367" s="160"/>
      <c r="DT7367" s="160"/>
      <c r="DU7367" s="160"/>
      <c r="DV7367" s="160"/>
      <c r="DW7367" s="160"/>
      <c r="DX7367" s="160"/>
      <c r="DY7367" s="160"/>
      <c r="DZ7367" s="177"/>
      <c r="EA7367" s="177"/>
      <c r="EB7367" s="160"/>
      <c r="EC7367" s="160"/>
      <c r="ED7367" s="160"/>
      <c r="EE7367" s="160"/>
      <c r="EF7367" s="160"/>
      <c r="EG7367" s="160"/>
      <c r="EH7367" s="160"/>
      <c r="EI7367" s="160"/>
      <c r="EJ7367" s="160"/>
      <c r="EK7367" s="160"/>
      <c r="EL7367" s="160"/>
      <c r="EM7367" s="160"/>
      <c r="EN7367" s="160"/>
      <c r="EO7367" s="160"/>
      <c r="EP7367" s="160"/>
      <c r="EQ7367" s="160"/>
      <c r="ER7367" s="160"/>
      <c r="ES7367" s="160"/>
      <c r="ET7367" s="160"/>
      <c r="EU7367" s="160"/>
      <c r="EV7367" s="160"/>
      <c r="EW7367" s="160"/>
      <c r="EX7367" s="160"/>
      <c r="EY7367" s="160"/>
      <c r="EZ7367" s="160"/>
      <c r="FA7367" s="160"/>
      <c r="FB7367" s="160"/>
      <c r="FC7367" s="160"/>
      <c r="FD7367" s="160"/>
      <c r="FE7367" s="160"/>
      <c r="FF7367" s="160"/>
      <c r="FG7367" s="160"/>
      <c r="FH7367" s="160"/>
      <c r="FI7367" s="160"/>
      <c r="FJ7367" s="160"/>
      <c r="FK7367" s="160"/>
      <c r="FL7367" s="160"/>
      <c r="FM7367" s="160"/>
      <c r="FN7367" s="160"/>
      <c r="FO7367" s="160"/>
      <c r="FP7367" s="160"/>
      <c r="FQ7367" s="160"/>
      <c r="FR7367" s="160"/>
      <c r="FS7367" s="160"/>
      <c r="FT7367" s="160"/>
      <c r="FU7367" s="160"/>
      <c r="FV7367" s="160"/>
      <c r="FW7367" s="160"/>
      <c r="FX7367" s="160"/>
      <c r="FY7367" s="160"/>
      <c r="FZ7367" s="160"/>
      <c r="GA7367" s="160"/>
      <c r="GB7367" s="160"/>
      <c r="GC7367" s="160"/>
      <c r="GD7367" s="160"/>
      <c r="GE7367" s="160"/>
      <c r="GF7367" s="160"/>
      <c r="GG7367" s="160"/>
      <c r="GH7367" s="160"/>
      <c r="GI7367" s="160"/>
      <c r="GJ7367" s="160"/>
      <c r="GK7367" s="160"/>
      <c r="GL7367" s="160"/>
      <c r="GM7367" s="160"/>
      <c r="GN7367" s="160"/>
      <c r="GO7367" s="160"/>
      <c r="GP7367" s="160"/>
      <c r="GQ7367" s="160"/>
      <c r="GR7367" s="160"/>
      <c r="GS7367" s="160"/>
      <c r="GT7367" s="160"/>
      <c r="GU7367" s="160"/>
      <c r="GV7367" s="160"/>
      <c r="GW7367" s="160"/>
      <c r="GX7367" s="160"/>
      <c r="GY7367" s="160"/>
      <c r="GZ7367" s="160"/>
      <c r="HA7367" s="160"/>
      <c r="HB7367" s="160"/>
      <c r="HC7367" s="160"/>
      <c r="HD7367" s="160"/>
      <c r="HE7367" s="160"/>
      <c r="HF7367" s="160"/>
      <c r="HG7367" s="160"/>
      <c r="HH7367" s="160"/>
      <c r="HI7367" s="160"/>
      <c r="HJ7367" s="160"/>
      <c r="HK7367" s="160"/>
      <c r="HL7367" s="160"/>
      <c r="HM7367" s="160"/>
      <c r="HN7367" s="160"/>
      <c r="HO7367" s="160"/>
      <c r="HP7367" s="160"/>
      <c r="HQ7367" s="160"/>
      <c r="HR7367" s="160"/>
      <c r="HS7367" s="160"/>
      <c r="HT7367" s="160"/>
      <c r="HU7367" s="160"/>
      <c r="HV7367" s="160"/>
      <c r="HW7367" s="160"/>
      <c r="HX7367" s="160"/>
      <c r="HY7367" s="160"/>
      <c r="HZ7367" s="160"/>
      <c r="IA7367" s="160"/>
      <c r="IB7367" s="160"/>
      <c r="IC7367" s="160"/>
      <c r="ID7367" s="160"/>
      <c r="IE7367" s="160"/>
      <c r="IF7367" s="160"/>
      <c r="IG7367" s="160"/>
      <c r="IH7367" s="160"/>
      <c r="II7367" s="160"/>
      <c r="IJ7367" s="160"/>
      <c r="IK7367" s="160"/>
      <c r="IL7367" s="160"/>
      <c r="IM7367" s="160"/>
      <c r="IN7367" s="160"/>
      <c r="IO7367" s="160"/>
      <c r="IP7367" s="160"/>
      <c r="IQ7367" s="160"/>
      <c r="IR7367" s="160"/>
      <c r="IS7367" s="160"/>
      <c r="IT7367" s="160"/>
      <c r="IU7367" s="160"/>
    </row>
    <row r="7368" spans="1:255" ht="18.399999999999999" customHeight="1" x14ac:dyDescent="0.3">
      <c r="A7368" s="182"/>
      <c r="B7368" s="160"/>
      <c r="C7368" s="64"/>
      <c r="D7368" s="161"/>
      <c r="BD7368" s="160"/>
      <c r="BE7368" s="160"/>
      <c r="BF7368" s="160"/>
      <c r="BG7368" s="160"/>
      <c r="BH7368" s="160"/>
      <c r="BI7368" s="160"/>
      <c r="BJ7368" s="160"/>
      <c r="BK7368" s="160"/>
      <c r="BL7368" s="160"/>
      <c r="BM7368" s="160"/>
      <c r="BN7368" s="160"/>
      <c r="BO7368" s="160"/>
      <c r="BP7368" s="160"/>
      <c r="BQ7368" s="160"/>
      <c r="BR7368" s="160"/>
      <c r="BS7368" s="160"/>
      <c r="BT7368" s="160"/>
      <c r="BU7368" s="160"/>
      <c r="BV7368" s="160"/>
      <c r="BW7368" s="160"/>
      <c r="BX7368" s="160"/>
      <c r="BY7368" s="160"/>
      <c r="BZ7368" s="160"/>
      <c r="CA7368" s="160"/>
      <c r="CB7368" s="160"/>
      <c r="CC7368" s="160"/>
      <c r="CD7368" s="160"/>
      <c r="CE7368" s="160"/>
      <c r="CF7368" s="160"/>
      <c r="CG7368" s="160"/>
      <c r="CH7368" s="160"/>
      <c r="CI7368" s="160"/>
      <c r="CJ7368" s="160"/>
      <c r="CK7368" s="160"/>
      <c r="CL7368" s="160"/>
      <c r="CM7368" s="160"/>
      <c r="CN7368" s="160"/>
      <c r="CO7368" s="160"/>
      <c r="CP7368" s="160"/>
      <c r="CQ7368" s="160"/>
      <c r="CR7368" s="160"/>
      <c r="CS7368" s="160"/>
      <c r="CT7368" s="160"/>
      <c r="CU7368" s="160"/>
      <c r="CV7368" s="160"/>
      <c r="CW7368" s="160"/>
      <c r="CX7368" s="160"/>
      <c r="CY7368" s="160"/>
      <c r="CZ7368" s="160"/>
      <c r="DA7368" s="160"/>
      <c r="DB7368" s="160"/>
      <c r="DC7368" s="160"/>
      <c r="DD7368" s="160"/>
      <c r="DE7368" s="160"/>
      <c r="DF7368" s="160"/>
      <c r="DG7368" s="160"/>
      <c r="DH7368" s="160"/>
      <c r="DI7368" s="160"/>
      <c r="DJ7368" s="160"/>
      <c r="DK7368" s="160"/>
      <c r="DL7368" s="160"/>
      <c r="DM7368" s="160"/>
      <c r="DN7368" s="160"/>
      <c r="DO7368" s="160"/>
      <c r="DP7368" s="160"/>
      <c r="DQ7368" s="160"/>
      <c r="DR7368" s="160"/>
      <c r="DS7368" s="160"/>
      <c r="DT7368" s="160"/>
      <c r="DU7368" s="160"/>
      <c r="DV7368" s="160"/>
      <c r="DW7368" s="160"/>
      <c r="DX7368" s="160"/>
      <c r="DY7368" s="160"/>
      <c r="DZ7368" s="177"/>
      <c r="EA7368" s="177"/>
      <c r="EB7368" s="160"/>
      <c r="EC7368" s="160"/>
      <c r="ED7368" s="160"/>
      <c r="EE7368" s="160"/>
      <c r="EF7368" s="160"/>
      <c r="EG7368" s="160"/>
      <c r="EH7368" s="160"/>
      <c r="EI7368" s="160"/>
      <c r="EJ7368" s="160"/>
      <c r="EK7368" s="160"/>
      <c r="EL7368" s="160"/>
      <c r="EM7368" s="160"/>
      <c r="EN7368" s="160"/>
      <c r="EO7368" s="160"/>
      <c r="EP7368" s="160"/>
      <c r="EQ7368" s="160"/>
      <c r="ER7368" s="160"/>
      <c r="ES7368" s="160"/>
      <c r="ET7368" s="160"/>
      <c r="EU7368" s="160"/>
      <c r="EV7368" s="160"/>
      <c r="EW7368" s="160"/>
      <c r="EX7368" s="160"/>
      <c r="EY7368" s="160"/>
      <c r="EZ7368" s="160"/>
      <c r="FA7368" s="160"/>
      <c r="FB7368" s="160"/>
      <c r="FC7368" s="160"/>
      <c r="FD7368" s="160"/>
      <c r="FE7368" s="160"/>
      <c r="FF7368" s="160"/>
      <c r="FG7368" s="160"/>
      <c r="FH7368" s="160"/>
      <c r="FI7368" s="160"/>
      <c r="FJ7368" s="160"/>
      <c r="FK7368" s="160"/>
      <c r="FL7368" s="160"/>
      <c r="FM7368" s="160"/>
      <c r="FN7368" s="160"/>
      <c r="FO7368" s="160"/>
      <c r="FP7368" s="160"/>
      <c r="FQ7368" s="160"/>
      <c r="FR7368" s="160"/>
      <c r="FS7368" s="160"/>
      <c r="FT7368" s="160"/>
      <c r="FU7368" s="160"/>
      <c r="FV7368" s="160"/>
      <c r="FW7368" s="160"/>
      <c r="FX7368" s="160"/>
      <c r="FY7368" s="160"/>
      <c r="FZ7368" s="160"/>
      <c r="GA7368" s="160"/>
      <c r="GB7368" s="160"/>
      <c r="GC7368" s="160"/>
      <c r="GD7368" s="160"/>
      <c r="GE7368" s="160"/>
      <c r="GF7368" s="160"/>
      <c r="GG7368" s="160"/>
      <c r="GH7368" s="160"/>
      <c r="GI7368" s="160"/>
      <c r="GJ7368" s="160"/>
      <c r="GK7368" s="160"/>
      <c r="GL7368" s="160"/>
      <c r="GM7368" s="160"/>
      <c r="GN7368" s="160"/>
      <c r="GO7368" s="160"/>
      <c r="GP7368" s="160"/>
      <c r="GQ7368" s="160"/>
      <c r="GR7368" s="160"/>
      <c r="GS7368" s="160"/>
      <c r="GT7368" s="160"/>
      <c r="GU7368" s="160"/>
      <c r="GV7368" s="160"/>
      <c r="GW7368" s="160"/>
      <c r="GX7368" s="160"/>
      <c r="GY7368" s="160"/>
      <c r="GZ7368" s="160"/>
      <c r="HA7368" s="160"/>
      <c r="HB7368" s="160"/>
      <c r="HC7368" s="160"/>
      <c r="HD7368" s="160"/>
      <c r="HE7368" s="160"/>
      <c r="HF7368" s="160"/>
      <c r="HG7368" s="160"/>
      <c r="HH7368" s="160"/>
      <c r="HI7368" s="160"/>
      <c r="HJ7368" s="160"/>
      <c r="HK7368" s="160"/>
      <c r="HL7368" s="160"/>
      <c r="HM7368" s="160"/>
      <c r="HN7368" s="160"/>
      <c r="HO7368" s="160"/>
      <c r="HP7368" s="160"/>
      <c r="HQ7368" s="160"/>
      <c r="HR7368" s="160"/>
      <c r="HS7368" s="160"/>
      <c r="HT7368" s="160"/>
      <c r="HU7368" s="160"/>
      <c r="HV7368" s="160"/>
      <c r="HW7368" s="160"/>
      <c r="HX7368" s="160"/>
      <c r="HY7368" s="160"/>
      <c r="HZ7368" s="160"/>
      <c r="IA7368" s="160"/>
      <c r="IB7368" s="160"/>
      <c r="IC7368" s="160"/>
      <c r="ID7368" s="160"/>
      <c r="IE7368" s="160"/>
      <c r="IF7368" s="160"/>
      <c r="IG7368" s="160"/>
      <c r="IH7368" s="160"/>
      <c r="II7368" s="160"/>
      <c r="IJ7368" s="160"/>
      <c r="IK7368" s="160"/>
      <c r="IL7368" s="160"/>
      <c r="IM7368" s="160"/>
      <c r="IN7368" s="160"/>
      <c r="IO7368" s="160"/>
      <c r="IP7368" s="160"/>
      <c r="IQ7368" s="160"/>
      <c r="IR7368" s="160"/>
      <c r="IS7368" s="160"/>
      <c r="IT7368" s="160"/>
      <c r="IU7368" s="160"/>
    </row>
    <row r="7369" spans="1:255" ht="18.399999999999999" customHeight="1" x14ac:dyDescent="0.3">
      <c r="A7369" s="182"/>
      <c r="B7369" s="160"/>
      <c r="C7369" s="64"/>
      <c r="D7369" s="161"/>
      <c r="F7369" s="174"/>
      <c r="BD7369" s="160"/>
      <c r="BE7369" s="160"/>
      <c r="BF7369" s="160"/>
      <c r="BG7369" s="160"/>
      <c r="BH7369" s="160"/>
      <c r="BI7369" s="160"/>
      <c r="BJ7369" s="160"/>
      <c r="BK7369" s="160"/>
      <c r="BL7369" s="160"/>
      <c r="BM7369" s="160"/>
      <c r="BN7369" s="160"/>
      <c r="BO7369" s="160"/>
      <c r="BP7369" s="160"/>
      <c r="BQ7369" s="160"/>
      <c r="BR7369" s="160"/>
      <c r="BS7369" s="160"/>
      <c r="BT7369" s="160"/>
      <c r="BU7369" s="160"/>
      <c r="BV7369" s="160"/>
      <c r="BW7369" s="160"/>
      <c r="BX7369" s="160"/>
      <c r="BY7369" s="160"/>
      <c r="BZ7369" s="160"/>
      <c r="CA7369" s="160"/>
      <c r="CB7369" s="160"/>
      <c r="CC7369" s="160"/>
      <c r="CD7369" s="160"/>
      <c r="CE7369" s="160"/>
      <c r="CF7369" s="160"/>
      <c r="CG7369" s="160"/>
      <c r="CH7369" s="160"/>
      <c r="CI7369" s="160"/>
      <c r="CJ7369" s="160"/>
      <c r="CK7369" s="160"/>
      <c r="CL7369" s="160"/>
      <c r="CM7369" s="160"/>
      <c r="CN7369" s="160"/>
      <c r="CO7369" s="160"/>
      <c r="CP7369" s="160"/>
      <c r="CQ7369" s="160"/>
      <c r="CR7369" s="160"/>
      <c r="CS7369" s="160"/>
      <c r="CT7369" s="160"/>
      <c r="CU7369" s="160"/>
      <c r="CV7369" s="160"/>
      <c r="CW7369" s="160"/>
      <c r="CX7369" s="160"/>
      <c r="CY7369" s="160"/>
      <c r="CZ7369" s="160"/>
      <c r="DA7369" s="160"/>
      <c r="DB7369" s="160"/>
      <c r="DC7369" s="160"/>
      <c r="DD7369" s="160"/>
      <c r="DE7369" s="160"/>
      <c r="DF7369" s="160"/>
      <c r="DG7369" s="160"/>
      <c r="DH7369" s="160"/>
      <c r="DI7369" s="160"/>
      <c r="DJ7369" s="160"/>
      <c r="DK7369" s="160"/>
      <c r="DL7369" s="160"/>
      <c r="DM7369" s="160"/>
      <c r="DN7369" s="160"/>
      <c r="DO7369" s="160"/>
      <c r="DP7369" s="160"/>
      <c r="DQ7369" s="160"/>
      <c r="DR7369" s="160"/>
      <c r="DS7369" s="160"/>
      <c r="DT7369" s="160"/>
      <c r="DU7369" s="160"/>
      <c r="DV7369" s="160"/>
      <c r="DW7369" s="160"/>
      <c r="DX7369" s="160"/>
      <c r="DY7369" s="160"/>
      <c r="DZ7369" s="177"/>
      <c r="EA7369" s="177"/>
      <c r="EB7369" s="160"/>
      <c r="EC7369" s="160"/>
      <c r="ED7369" s="160"/>
      <c r="EE7369" s="160"/>
      <c r="EF7369" s="160"/>
      <c r="EG7369" s="160"/>
      <c r="EH7369" s="160"/>
      <c r="EI7369" s="160"/>
      <c r="EJ7369" s="160"/>
      <c r="EK7369" s="160"/>
      <c r="EL7369" s="160"/>
      <c r="EM7369" s="160"/>
      <c r="EN7369" s="160"/>
      <c r="EO7369" s="160"/>
      <c r="EP7369" s="160"/>
      <c r="EQ7369" s="160"/>
      <c r="ER7369" s="160"/>
      <c r="ES7369" s="160"/>
      <c r="ET7369" s="160"/>
      <c r="EU7369" s="160"/>
      <c r="EV7369" s="160"/>
      <c r="EW7369" s="160"/>
      <c r="EX7369" s="160"/>
      <c r="EY7369" s="160"/>
      <c r="EZ7369" s="160"/>
      <c r="FA7369" s="160"/>
      <c r="FB7369" s="160"/>
      <c r="FC7369" s="160"/>
      <c r="FD7369" s="160"/>
      <c r="FE7369" s="160"/>
      <c r="FF7369" s="160"/>
      <c r="FG7369" s="160"/>
      <c r="FH7369" s="160"/>
      <c r="FI7369" s="160"/>
      <c r="FJ7369" s="160"/>
      <c r="FK7369" s="160"/>
      <c r="FL7369" s="160"/>
      <c r="FM7369" s="160"/>
      <c r="FN7369" s="160"/>
      <c r="FO7369" s="160"/>
      <c r="FP7369" s="160"/>
      <c r="FQ7369" s="160"/>
      <c r="FR7369" s="160"/>
      <c r="FS7369" s="160"/>
      <c r="FT7369" s="160"/>
      <c r="FU7369" s="160"/>
      <c r="FV7369" s="160"/>
      <c r="FW7369" s="160"/>
      <c r="FX7369" s="160"/>
      <c r="FY7369" s="160"/>
      <c r="FZ7369" s="160"/>
      <c r="GA7369" s="160"/>
      <c r="GB7369" s="160"/>
      <c r="GC7369" s="160"/>
      <c r="GD7369" s="160"/>
      <c r="GE7369" s="160"/>
      <c r="GF7369" s="160"/>
      <c r="GG7369" s="160"/>
      <c r="GH7369" s="160"/>
      <c r="GI7369" s="160"/>
      <c r="GJ7369" s="160"/>
      <c r="GK7369" s="160"/>
      <c r="GL7369" s="160"/>
      <c r="GM7369" s="160"/>
      <c r="GN7369" s="160"/>
      <c r="GO7369" s="160"/>
      <c r="GP7369" s="160"/>
      <c r="GQ7369" s="160"/>
      <c r="GR7369" s="160"/>
      <c r="GS7369" s="160"/>
      <c r="GT7369" s="160"/>
      <c r="GU7369" s="160"/>
      <c r="GV7369" s="160"/>
      <c r="GW7369" s="160"/>
      <c r="GX7369" s="160"/>
      <c r="GY7369" s="160"/>
      <c r="GZ7369" s="160"/>
      <c r="HA7369" s="160"/>
      <c r="HB7369" s="160"/>
      <c r="HC7369" s="160"/>
      <c r="HD7369" s="160"/>
      <c r="HE7369" s="160"/>
      <c r="HF7369" s="160"/>
      <c r="HG7369" s="160"/>
      <c r="HH7369" s="160"/>
      <c r="HI7369" s="160"/>
      <c r="HJ7369" s="160"/>
      <c r="HK7369" s="160"/>
      <c r="HL7369" s="160"/>
      <c r="HM7369" s="160"/>
      <c r="HN7369" s="160"/>
      <c r="HO7369" s="160"/>
      <c r="HP7369" s="160"/>
      <c r="HQ7369" s="160"/>
      <c r="HR7369" s="160"/>
      <c r="HS7369" s="160"/>
      <c r="HT7369" s="160"/>
      <c r="HU7369" s="160"/>
      <c r="HV7369" s="160"/>
      <c r="HW7369" s="160"/>
      <c r="HX7369" s="160"/>
      <c r="HY7369" s="160"/>
      <c r="HZ7369" s="160"/>
      <c r="IA7369" s="160"/>
      <c r="IB7369" s="160"/>
      <c r="IC7369" s="160"/>
      <c r="ID7369" s="160"/>
      <c r="IE7369" s="160"/>
      <c r="IF7369" s="160"/>
      <c r="IG7369" s="160"/>
      <c r="IH7369" s="160"/>
      <c r="II7369" s="160"/>
      <c r="IJ7369" s="160"/>
      <c r="IK7369" s="160"/>
      <c r="IL7369" s="160"/>
      <c r="IM7369" s="160"/>
      <c r="IN7369" s="160"/>
      <c r="IO7369" s="160"/>
      <c r="IP7369" s="160"/>
      <c r="IQ7369" s="160"/>
      <c r="IR7369" s="160"/>
      <c r="IS7369" s="160"/>
      <c r="IT7369" s="160"/>
      <c r="IU7369" s="160"/>
    </row>
    <row r="7370" spans="1:255" ht="18.399999999999999" customHeight="1" x14ac:dyDescent="0.3">
      <c r="F7370" s="174"/>
      <c r="BD7370" s="160"/>
      <c r="BE7370" s="160"/>
      <c r="BF7370" s="160"/>
      <c r="BG7370" s="160"/>
      <c r="BH7370" s="160"/>
      <c r="BI7370" s="160"/>
      <c r="BJ7370" s="160"/>
      <c r="BK7370" s="160"/>
      <c r="BL7370" s="160"/>
      <c r="BM7370" s="160"/>
      <c r="BN7370" s="160"/>
      <c r="BO7370" s="160"/>
      <c r="BP7370" s="160"/>
      <c r="BQ7370" s="160"/>
      <c r="BR7370" s="160"/>
      <c r="BS7370" s="160"/>
      <c r="BT7370" s="160"/>
      <c r="BU7370" s="160"/>
      <c r="BV7370" s="160"/>
      <c r="BW7370" s="160"/>
      <c r="BX7370" s="160"/>
      <c r="BY7370" s="160"/>
      <c r="BZ7370" s="160"/>
      <c r="CA7370" s="160"/>
      <c r="CB7370" s="160"/>
      <c r="CC7370" s="160"/>
      <c r="CD7370" s="160"/>
      <c r="CE7370" s="160"/>
      <c r="CF7370" s="160"/>
      <c r="CG7370" s="160"/>
      <c r="CH7370" s="160"/>
      <c r="CI7370" s="160"/>
      <c r="CJ7370" s="160"/>
      <c r="CK7370" s="160"/>
      <c r="CL7370" s="160"/>
      <c r="CM7370" s="160"/>
      <c r="CN7370" s="160"/>
      <c r="CO7370" s="160"/>
      <c r="CP7370" s="160"/>
      <c r="CQ7370" s="160"/>
      <c r="CR7370" s="160"/>
      <c r="CS7370" s="160"/>
      <c r="CT7370" s="160"/>
      <c r="CU7370" s="160"/>
      <c r="CV7370" s="160"/>
      <c r="CW7370" s="160"/>
      <c r="CX7370" s="160"/>
      <c r="CY7370" s="160"/>
      <c r="CZ7370" s="160"/>
      <c r="DA7370" s="160"/>
      <c r="DB7370" s="160"/>
      <c r="DC7370" s="160"/>
      <c r="DD7370" s="160"/>
      <c r="DE7370" s="160"/>
      <c r="DF7370" s="160"/>
      <c r="DG7370" s="160"/>
      <c r="DH7370" s="160"/>
      <c r="DI7370" s="160"/>
      <c r="DJ7370" s="160"/>
      <c r="DK7370" s="160"/>
      <c r="DL7370" s="160"/>
      <c r="DM7370" s="160"/>
      <c r="DN7370" s="160"/>
      <c r="DO7370" s="160"/>
      <c r="DP7370" s="160"/>
      <c r="DQ7370" s="160"/>
      <c r="DR7370" s="160"/>
      <c r="DS7370" s="160"/>
      <c r="DT7370" s="160"/>
      <c r="DU7370" s="160"/>
      <c r="DV7370" s="160"/>
      <c r="DW7370" s="160"/>
      <c r="DX7370" s="160"/>
      <c r="DY7370" s="160"/>
      <c r="DZ7370" s="177"/>
      <c r="EA7370" s="177"/>
      <c r="EB7370" s="160"/>
      <c r="EC7370" s="160"/>
      <c r="ED7370" s="160"/>
      <c r="EE7370" s="160"/>
      <c r="EF7370" s="160"/>
      <c r="EG7370" s="160"/>
      <c r="EH7370" s="160"/>
      <c r="EI7370" s="160"/>
      <c r="EJ7370" s="160"/>
      <c r="EK7370" s="160"/>
      <c r="EL7370" s="160"/>
      <c r="EM7370" s="160"/>
      <c r="EN7370" s="160"/>
      <c r="EO7370" s="160"/>
      <c r="EP7370" s="160"/>
      <c r="EQ7370" s="160"/>
      <c r="ER7370" s="160"/>
      <c r="ES7370" s="160"/>
      <c r="ET7370" s="160"/>
      <c r="EU7370" s="160"/>
      <c r="EV7370" s="160"/>
      <c r="EW7370" s="160"/>
      <c r="EX7370" s="160"/>
      <c r="EY7370" s="160"/>
      <c r="EZ7370" s="160"/>
      <c r="FA7370" s="160"/>
      <c r="FB7370" s="160"/>
      <c r="FC7370" s="160"/>
      <c r="FD7370" s="160"/>
      <c r="FE7370" s="160"/>
      <c r="FF7370" s="160"/>
      <c r="FG7370" s="160"/>
      <c r="FH7370" s="160"/>
      <c r="FI7370" s="160"/>
      <c r="FJ7370" s="160"/>
      <c r="FK7370" s="160"/>
      <c r="FL7370" s="160"/>
      <c r="FM7370" s="160"/>
      <c r="FN7370" s="160"/>
      <c r="FO7370" s="160"/>
      <c r="FP7370" s="160"/>
      <c r="FQ7370" s="160"/>
      <c r="FR7370" s="160"/>
      <c r="FS7370" s="160"/>
      <c r="FT7370" s="160"/>
      <c r="FU7370" s="160"/>
      <c r="FV7370" s="160"/>
      <c r="FW7370" s="160"/>
      <c r="FX7370" s="160"/>
      <c r="FY7370" s="160"/>
      <c r="FZ7370" s="160"/>
      <c r="GA7370" s="160"/>
      <c r="GB7370" s="160"/>
      <c r="GC7370" s="160"/>
      <c r="GD7370" s="160"/>
      <c r="GE7370" s="160"/>
      <c r="GF7370" s="160"/>
      <c r="GG7370" s="160"/>
      <c r="GH7370" s="160"/>
      <c r="GI7370" s="160"/>
      <c r="GJ7370" s="160"/>
      <c r="GK7370" s="160"/>
      <c r="GL7370" s="160"/>
      <c r="GM7370" s="160"/>
      <c r="GN7370" s="160"/>
      <c r="GO7370" s="160"/>
      <c r="GP7370" s="160"/>
      <c r="GQ7370" s="160"/>
      <c r="GR7370" s="160"/>
      <c r="GS7370" s="160"/>
      <c r="GT7370" s="160"/>
      <c r="GU7370" s="160"/>
      <c r="GV7370" s="160"/>
      <c r="GW7370" s="160"/>
      <c r="GX7370" s="160"/>
      <c r="GY7370" s="160"/>
      <c r="GZ7370" s="160"/>
      <c r="HA7370" s="160"/>
      <c r="HB7370" s="160"/>
      <c r="HC7370" s="160"/>
      <c r="HD7370" s="160"/>
      <c r="HE7370" s="160"/>
      <c r="HF7370" s="160"/>
      <c r="HG7370" s="160"/>
      <c r="HH7370" s="160"/>
      <c r="HI7370" s="160"/>
      <c r="HJ7370" s="160"/>
      <c r="HK7370" s="160"/>
      <c r="HL7370" s="160"/>
      <c r="HM7370" s="160"/>
      <c r="HN7370" s="160"/>
      <c r="HO7370" s="160"/>
      <c r="HP7370" s="160"/>
      <c r="HQ7370" s="160"/>
      <c r="HR7370" s="160"/>
      <c r="HS7370" s="160"/>
      <c r="HT7370" s="160"/>
      <c r="HU7370" s="160"/>
      <c r="HV7370" s="160"/>
      <c r="HW7370" s="160"/>
      <c r="HX7370" s="160"/>
      <c r="HY7370" s="160"/>
      <c r="HZ7370" s="160"/>
      <c r="IA7370" s="160"/>
      <c r="IB7370" s="160"/>
      <c r="IC7370" s="160"/>
      <c r="ID7370" s="160"/>
      <c r="IE7370" s="160"/>
      <c r="IF7370" s="160"/>
      <c r="IG7370" s="160"/>
      <c r="IH7370" s="160"/>
      <c r="II7370" s="160"/>
      <c r="IJ7370" s="160"/>
      <c r="IK7370" s="160"/>
      <c r="IL7370" s="160"/>
      <c r="IM7370" s="160"/>
      <c r="IN7370" s="160"/>
      <c r="IO7370" s="160"/>
      <c r="IP7370" s="160"/>
      <c r="IQ7370" s="160"/>
      <c r="IR7370" s="160"/>
      <c r="IS7370" s="160"/>
      <c r="IT7370" s="160"/>
      <c r="IU7370" s="160"/>
    </row>
    <row r="7371" spans="1:255" ht="18.399999999999999" customHeight="1" x14ac:dyDescent="0.3">
      <c r="A7371" s="182"/>
      <c r="D7371" s="164"/>
      <c r="F7371" s="174"/>
      <c r="BD7371" s="160"/>
      <c r="BE7371" s="160"/>
      <c r="BF7371" s="160"/>
      <c r="BG7371" s="160"/>
      <c r="BH7371" s="160"/>
      <c r="BI7371" s="160"/>
      <c r="BJ7371" s="160"/>
      <c r="BK7371" s="160"/>
      <c r="BL7371" s="160"/>
      <c r="BM7371" s="160"/>
      <c r="BN7371" s="160"/>
      <c r="BO7371" s="160"/>
      <c r="BP7371" s="160"/>
      <c r="BQ7371" s="160"/>
      <c r="BR7371" s="160"/>
      <c r="BS7371" s="160"/>
      <c r="BT7371" s="160"/>
      <c r="BU7371" s="160"/>
      <c r="BV7371" s="160"/>
      <c r="BW7371" s="160"/>
      <c r="BX7371" s="160"/>
      <c r="BY7371" s="160"/>
      <c r="BZ7371" s="160"/>
      <c r="CA7371" s="160"/>
      <c r="CB7371" s="160"/>
      <c r="CC7371" s="160"/>
      <c r="CD7371" s="160"/>
      <c r="CE7371" s="160"/>
      <c r="CF7371" s="160"/>
      <c r="CG7371" s="160"/>
      <c r="CH7371" s="160"/>
      <c r="CI7371" s="160"/>
      <c r="CJ7371" s="160"/>
      <c r="CK7371" s="160"/>
      <c r="CL7371" s="160"/>
      <c r="CM7371" s="160"/>
      <c r="CN7371" s="160"/>
      <c r="CO7371" s="160"/>
      <c r="CP7371" s="160"/>
      <c r="CQ7371" s="160"/>
      <c r="CR7371" s="160"/>
      <c r="CS7371" s="160"/>
      <c r="CT7371" s="160"/>
      <c r="CU7371" s="160"/>
      <c r="CV7371" s="160"/>
      <c r="CW7371" s="160"/>
      <c r="CX7371" s="160"/>
      <c r="CY7371" s="160"/>
      <c r="CZ7371" s="160"/>
      <c r="DA7371" s="160"/>
      <c r="DB7371" s="160"/>
      <c r="DC7371" s="160"/>
      <c r="DD7371" s="160"/>
      <c r="DE7371" s="160"/>
      <c r="DF7371" s="160"/>
      <c r="DG7371" s="160"/>
      <c r="DH7371" s="160"/>
      <c r="DI7371" s="160"/>
      <c r="DJ7371" s="160"/>
      <c r="DK7371" s="160"/>
      <c r="DL7371" s="160"/>
      <c r="DM7371" s="160"/>
      <c r="DN7371" s="160"/>
      <c r="DO7371" s="160"/>
      <c r="DP7371" s="160"/>
      <c r="DQ7371" s="160"/>
      <c r="DR7371" s="160"/>
      <c r="DS7371" s="160"/>
      <c r="DT7371" s="160"/>
      <c r="DU7371" s="160"/>
      <c r="DV7371" s="160"/>
      <c r="DW7371" s="160"/>
      <c r="DX7371" s="160"/>
      <c r="DY7371" s="160"/>
      <c r="DZ7371" s="177"/>
      <c r="EA7371" s="177"/>
      <c r="EB7371" s="160"/>
      <c r="EC7371" s="160"/>
      <c r="ED7371" s="160"/>
      <c r="EE7371" s="160"/>
      <c r="EF7371" s="160"/>
      <c r="EG7371" s="160"/>
      <c r="EH7371" s="160"/>
      <c r="EI7371" s="160"/>
      <c r="EJ7371" s="160"/>
      <c r="EK7371" s="160"/>
      <c r="EL7371" s="160"/>
      <c r="EM7371" s="160"/>
      <c r="EN7371" s="160"/>
      <c r="EO7371" s="160"/>
      <c r="EP7371" s="160"/>
      <c r="EQ7371" s="160"/>
      <c r="ER7371" s="160"/>
      <c r="ES7371" s="160"/>
      <c r="ET7371" s="160"/>
      <c r="EU7371" s="160"/>
      <c r="EV7371" s="160"/>
      <c r="EW7371" s="160"/>
      <c r="EX7371" s="160"/>
      <c r="EY7371" s="160"/>
      <c r="EZ7371" s="160"/>
      <c r="FA7371" s="160"/>
      <c r="FB7371" s="160"/>
      <c r="FC7371" s="160"/>
      <c r="FD7371" s="160"/>
      <c r="FE7371" s="160"/>
      <c r="FF7371" s="160"/>
      <c r="FG7371" s="160"/>
      <c r="FH7371" s="160"/>
      <c r="FI7371" s="160"/>
      <c r="FJ7371" s="160"/>
      <c r="FK7371" s="160"/>
      <c r="FL7371" s="160"/>
      <c r="FM7371" s="160"/>
      <c r="FN7371" s="160"/>
      <c r="FO7371" s="160"/>
      <c r="FP7371" s="160"/>
      <c r="FQ7371" s="160"/>
      <c r="FR7371" s="160"/>
      <c r="FS7371" s="160"/>
      <c r="FT7371" s="160"/>
      <c r="FU7371" s="160"/>
      <c r="FV7371" s="160"/>
      <c r="FW7371" s="160"/>
      <c r="FX7371" s="160"/>
      <c r="FY7371" s="160"/>
      <c r="FZ7371" s="160"/>
      <c r="GA7371" s="160"/>
      <c r="GB7371" s="160"/>
      <c r="GC7371" s="160"/>
      <c r="GD7371" s="160"/>
      <c r="GE7371" s="160"/>
      <c r="GF7371" s="160"/>
      <c r="GG7371" s="160"/>
      <c r="GH7371" s="160"/>
      <c r="GI7371" s="160"/>
      <c r="GJ7371" s="160"/>
      <c r="GK7371" s="160"/>
      <c r="GL7371" s="160"/>
      <c r="GM7371" s="160"/>
      <c r="GN7371" s="160"/>
      <c r="GO7371" s="160"/>
      <c r="GP7371" s="160"/>
      <c r="GQ7371" s="160"/>
      <c r="GR7371" s="160"/>
      <c r="GS7371" s="160"/>
      <c r="GT7371" s="160"/>
      <c r="GU7371" s="160"/>
      <c r="GV7371" s="160"/>
      <c r="GW7371" s="160"/>
      <c r="GX7371" s="160"/>
      <c r="GY7371" s="160"/>
      <c r="GZ7371" s="160"/>
      <c r="HA7371" s="160"/>
      <c r="HB7371" s="160"/>
      <c r="HC7371" s="160"/>
      <c r="HD7371" s="160"/>
      <c r="HE7371" s="160"/>
      <c r="HF7371" s="160"/>
      <c r="HG7371" s="160"/>
      <c r="HH7371" s="160"/>
      <c r="HI7371" s="160"/>
      <c r="HJ7371" s="160"/>
      <c r="HK7371" s="160"/>
      <c r="HL7371" s="160"/>
      <c r="HM7371" s="160"/>
      <c r="HN7371" s="160"/>
      <c r="HO7371" s="160"/>
      <c r="HP7371" s="160"/>
      <c r="HQ7371" s="160"/>
      <c r="HR7371" s="160"/>
      <c r="HS7371" s="160"/>
      <c r="HT7371" s="160"/>
      <c r="HU7371" s="160"/>
      <c r="HV7371" s="160"/>
      <c r="HW7371" s="160"/>
      <c r="HX7371" s="160"/>
      <c r="HY7371" s="160"/>
      <c r="HZ7371" s="160"/>
      <c r="IA7371" s="160"/>
      <c r="IB7371" s="160"/>
      <c r="IC7371" s="160"/>
      <c r="ID7371" s="160"/>
      <c r="IE7371" s="160"/>
      <c r="IF7371" s="160"/>
      <c r="IG7371" s="160"/>
      <c r="IH7371" s="160"/>
      <c r="II7371" s="160"/>
      <c r="IJ7371" s="160"/>
      <c r="IK7371" s="160"/>
      <c r="IL7371" s="160"/>
      <c r="IM7371" s="160"/>
      <c r="IN7371" s="160"/>
      <c r="IO7371" s="160"/>
      <c r="IP7371" s="160"/>
      <c r="IQ7371" s="160"/>
      <c r="IR7371" s="160"/>
      <c r="IS7371" s="160"/>
      <c r="IT7371" s="160"/>
      <c r="IU7371" s="160"/>
    </row>
    <row r="7372" spans="1:255" ht="18.399999999999999" customHeight="1" x14ac:dyDescent="0.3">
      <c r="A7372" s="182"/>
      <c r="B7372" s="160"/>
      <c r="C7372" s="64"/>
      <c r="D7372" s="161"/>
      <c r="BD7372" s="160"/>
      <c r="BE7372" s="160"/>
      <c r="BF7372" s="160"/>
      <c r="BG7372" s="160"/>
      <c r="BH7372" s="160"/>
      <c r="BI7372" s="160"/>
      <c r="BJ7372" s="160"/>
      <c r="BK7372" s="160"/>
      <c r="BL7372" s="160"/>
      <c r="BM7372" s="160"/>
      <c r="BN7372" s="160"/>
      <c r="BO7372" s="160"/>
      <c r="BP7372" s="160"/>
      <c r="BQ7372" s="160"/>
      <c r="BR7372" s="160"/>
      <c r="BS7372" s="160"/>
      <c r="BT7372" s="160"/>
      <c r="BU7372" s="160"/>
      <c r="BV7372" s="160"/>
      <c r="BW7372" s="160"/>
      <c r="BX7372" s="160"/>
      <c r="BY7372" s="160"/>
      <c r="BZ7372" s="160"/>
      <c r="CA7372" s="160"/>
      <c r="CB7372" s="160"/>
      <c r="CC7372" s="160"/>
      <c r="CD7372" s="160"/>
      <c r="CE7372" s="160"/>
      <c r="CF7372" s="160"/>
      <c r="CG7372" s="160"/>
      <c r="CH7372" s="160"/>
      <c r="CI7372" s="160"/>
      <c r="CJ7372" s="160"/>
      <c r="CK7372" s="160"/>
      <c r="CL7372" s="160"/>
      <c r="CM7372" s="160"/>
      <c r="CN7372" s="160"/>
      <c r="CO7372" s="160"/>
      <c r="CP7372" s="160"/>
      <c r="CQ7372" s="160"/>
      <c r="CR7372" s="160"/>
      <c r="CS7372" s="160"/>
      <c r="CT7372" s="160"/>
      <c r="CU7372" s="160"/>
      <c r="CV7372" s="160"/>
      <c r="CW7372" s="160"/>
      <c r="CX7372" s="160"/>
      <c r="CY7372" s="160"/>
      <c r="CZ7372" s="160"/>
      <c r="DA7372" s="160"/>
      <c r="DB7372" s="160"/>
      <c r="DC7372" s="160"/>
      <c r="DD7372" s="160"/>
      <c r="DE7372" s="160"/>
      <c r="DF7372" s="160"/>
      <c r="DG7372" s="160"/>
      <c r="DH7372" s="160"/>
      <c r="DI7372" s="160"/>
      <c r="DJ7372" s="160"/>
      <c r="DK7372" s="160"/>
      <c r="DL7372" s="160"/>
      <c r="DM7372" s="160"/>
      <c r="DN7372" s="160"/>
      <c r="DO7372" s="160"/>
      <c r="DP7372" s="160"/>
      <c r="DQ7372" s="160"/>
      <c r="DR7372" s="160"/>
      <c r="DS7372" s="160"/>
      <c r="DT7372" s="160"/>
      <c r="DU7372" s="160"/>
      <c r="DV7372" s="160"/>
      <c r="DW7372" s="160"/>
      <c r="DX7372" s="160"/>
      <c r="DY7372" s="160"/>
      <c r="DZ7372" s="177"/>
      <c r="EA7372" s="177"/>
      <c r="EB7372" s="160"/>
      <c r="EC7372" s="160"/>
      <c r="ED7372" s="160"/>
      <c r="EE7372" s="160"/>
      <c r="EF7372" s="160"/>
      <c r="EG7372" s="160"/>
      <c r="EH7372" s="160"/>
      <c r="EI7372" s="160"/>
      <c r="EJ7372" s="160"/>
      <c r="EK7372" s="160"/>
      <c r="EL7372" s="160"/>
      <c r="EM7372" s="160"/>
      <c r="EN7372" s="160"/>
      <c r="EO7372" s="160"/>
      <c r="EP7372" s="160"/>
      <c r="EQ7372" s="160"/>
      <c r="ER7372" s="160"/>
      <c r="ES7372" s="160"/>
      <c r="ET7372" s="160"/>
      <c r="EU7372" s="160"/>
      <c r="EV7372" s="160"/>
      <c r="EW7372" s="160"/>
      <c r="EX7372" s="160"/>
      <c r="EY7372" s="160"/>
      <c r="EZ7372" s="160"/>
      <c r="FA7372" s="160"/>
      <c r="FB7372" s="160"/>
      <c r="FC7372" s="160"/>
      <c r="FD7372" s="160"/>
      <c r="FE7372" s="160"/>
      <c r="FF7372" s="160"/>
      <c r="FG7372" s="160"/>
      <c r="FH7372" s="160"/>
      <c r="FI7372" s="160"/>
      <c r="FJ7372" s="160"/>
      <c r="FK7372" s="160"/>
      <c r="FL7372" s="160"/>
      <c r="FM7372" s="160"/>
      <c r="FN7372" s="160"/>
      <c r="FO7372" s="160"/>
      <c r="FP7372" s="160"/>
      <c r="FQ7372" s="160"/>
      <c r="FR7372" s="160"/>
      <c r="FS7372" s="160"/>
      <c r="FT7372" s="160"/>
      <c r="FU7372" s="160"/>
      <c r="FV7372" s="160"/>
      <c r="FW7372" s="160"/>
      <c r="FX7372" s="160"/>
      <c r="FY7372" s="160"/>
      <c r="FZ7372" s="160"/>
      <c r="GA7372" s="160"/>
      <c r="GB7372" s="160"/>
      <c r="GC7372" s="160"/>
      <c r="GD7372" s="160"/>
      <c r="GE7372" s="160"/>
      <c r="GF7372" s="160"/>
      <c r="GG7372" s="160"/>
      <c r="GH7372" s="160"/>
      <c r="GI7372" s="160"/>
      <c r="GJ7372" s="160"/>
      <c r="GK7372" s="160"/>
      <c r="GL7372" s="160"/>
      <c r="GM7372" s="160"/>
      <c r="GN7372" s="160"/>
      <c r="GO7372" s="160"/>
      <c r="GP7372" s="160"/>
      <c r="GQ7372" s="160"/>
      <c r="GR7372" s="160"/>
      <c r="GS7372" s="160"/>
      <c r="GT7372" s="160"/>
      <c r="GU7372" s="160"/>
      <c r="GV7372" s="160"/>
      <c r="GW7372" s="160"/>
      <c r="GX7372" s="160"/>
      <c r="GY7372" s="160"/>
      <c r="GZ7372" s="160"/>
      <c r="HA7372" s="160"/>
      <c r="HB7372" s="160"/>
      <c r="HC7372" s="160"/>
      <c r="HD7372" s="160"/>
      <c r="HE7372" s="160"/>
      <c r="HF7372" s="160"/>
      <c r="HG7372" s="160"/>
      <c r="HH7372" s="160"/>
      <c r="HI7372" s="160"/>
      <c r="HJ7372" s="160"/>
      <c r="HK7372" s="160"/>
      <c r="HL7372" s="160"/>
      <c r="HM7372" s="160"/>
      <c r="HN7372" s="160"/>
      <c r="HO7372" s="160"/>
      <c r="HP7372" s="160"/>
      <c r="HQ7372" s="160"/>
      <c r="HR7372" s="160"/>
      <c r="HS7372" s="160"/>
      <c r="HT7372" s="160"/>
      <c r="HU7372" s="160"/>
      <c r="HV7372" s="160"/>
      <c r="HW7372" s="160"/>
      <c r="HX7372" s="160"/>
      <c r="HY7372" s="160"/>
      <c r="HZ7372" s="160"/>
      <c r="IA7372" s="160"/>
      <c r="IB7372" s="160"/>
      <c r="IC7372" s="160"/>
      <c r="ID7372" s="160"/>
      <c r="IE7372" s="160"/>
      <c r="IF7372" s="160"/>
      <c r="IG7372" s="160"/>
      <c r="IH7372" s="160"/>
      <c r="II7372" s="160"/>
      <c r="IJ7372" s="160"/>
      <c r="IK7372" s="160"/>
      <c r="IL7372" s="160"/>
      <c r="IM7372" s="160"/>
      <c r="IN7372" s="160"/>
      <c r="IO7372" s="160"/>
      <c r="IP7372" s="160"/>
      <c r="IQ7372" s="160"/>
      <c r="IR7372" s="160"/>
      <c r="IS7372" s="160"/>
      <c r="IT7372" s="160"/>
      <c r="IU7372" s="160"/>
    </row>
    <row r="7373" spans="1:255" ht="18.399999999999999" customHeight="1" x14ac:dyDescent="0.3">
      <c r="A7373" s="182"/>
      <c r="B7373" s="160"/>
      <c r="C7373" s="64"/>
      <c r="D7373" s="161"/>
      <c r="F7373" s="174"/>
      <c r="H7373" s="164"/>
      <c r="J7373" s="164"/>
      <c r="L7373" s="164"/>
      <c r="N7373" s="164"/>
      <c r="P7373" s="164"/>
      <c r="R7373" s="164"/>
      <c r="T7373" s="164"/>
      <c r="V7373" s="164"/>
      <c r="X7373" s="164"/>
      <c r="Z7373" s="164"/>
      <c r="AB7373" s="164"/>
      <c r="AD7373" s="164"/>
      <c r="AF7373" s="164"/>
      <c r="AH7373" s="164"/>
      <c r="AJ7373" s="164"/>
      <c r="AL7373" s="164"/>
      <c r="AN7373" s="164"/>
      <c r="AP7373" s="164"/>
      <c r="AR7373" s="164"/>
      <c r="AT7373" s="164"/>
      <c r="AV7373" s="164"/>
      <c r="AX7373" s="164"/>
      <c r="AZ7373" s="164"/>
      <c r="BB7373" s="164"/>
      <c r="BD7373" s="160"/>
      <c r="BE7373" s="160"/>
      <c r="BF7373" s="160"/>
      <c r="BG7373" s="160"/>
      <c r="BH7373" s="160"/>
      <c r="BI7373" s="160"/>
      <c r="BJ7373" s="160"/>
      <c r="BK7373" s="160"/>
      <c r="BL7373" s="160"/>
      <c r="BM7373" s="160"/>
      <c r="BN7373" s="160"/>
      <c r="BO7373" s="160"/>
      <c r="BP7373" s="160"/>
      <c r="BQ7373" s="160"/>
      <c r="BR7373" s="160"/>
      <c r="BS7373" s="160"/>
      <c r="BT7373" s="160"/>
      <c r="BU7373" s="160"/>
      <c r="BV7373" s="160"/>
      <c r="BW7373" s="160"/>
      <c r="BX7373" s="160"/>
      <c r="BY7373" s="160"/>
      <c r="BZ7373" s="160"/>
      <c r="CA7373" s="160"/>
      <c r="CB7373" s="160"/>
      <c r="CC7373" s="160"/>
      <c r="CD7373" s="160"/>
      <c r="CE7373" s="160"/>
      <c r="CF7373" s="160"/>
      <c r="CG7373" s="160"/>
      <c r="CH7373" s="160"/>
      <c r="CI7373" s="160"/>
      <c r="CJ7373" s="160"/>
      <c r="CK7373" s="160"/>
      <c r="CL7373" s="160"/>
      <c r="CM7373" s="160"/>
      <c r="CN7373" s="160"/>
      <c r="CO7373" s="160"/>
      <c r="CP7373" s="160"/>
      <c r="CQ7373" s="160"/>
      <c r="CR7373" s="160"/>
      <c r="CS7373" s="160"/>
      <c r="CT7373" s="160"/>
      <c r="CU7373" s="160"/>
      <c r="CV7373" s="160"/>
      <c r="CW7373" s="160"/>
      <c r="CX7373" s="160"/>
      <c r="CY7373" s="160"/>
      <c r="CZ7373" s="160"/>
      <c r="DA7373" s="160"/>
      <c r="DB7373" s="160"/>
      <c r="DC7373" s="160"/>
      <c r="DD7373" s="160"/>
      <c r="DE7373" s="160"/>
      <c r="DF7373" s="160"/>
      <c r="DG7373" s="160"/>
      <c r="DH7373" s="160"/>
      <c r="DI7373" s="160"/>
      <c r="DJ7373" s="160"/>
      <c r="DK7373" s="160"/>
      <c r="DL7373" s="160"/>
      <c r="DM7373" s="160"/>
      <c r="DN7373" s="160"/>
      <c r="DO7373" s="160"/>
      <c r="DP7373" s="160"/>
      <c r="DQ7373" s="160"/>
      <c r="DR7373" s="160"/>
      <c r="DS7373" s="160"/>
      <c r="DT7373" s="160"/>
      <c r="DU7373" s="160"/>
      <c r="DV7373" s="160"/>
      <c r="DW7373" s="160"/>
      <c r="DX7373" s="160"/>
      <c r="DY7373" s="160"/>
      <c r="DZ7373" s="177"/>
      <c r="EA7373" s="177"/>
      <c r="EB7373" s="160"/>
      <c r="EC7373" s="160"/>
      <c r="ED7373" s="160"/>
      <c r="EE7373" s="160"/>
      <c r="EF7373" s="160"/>
      <c r="EG7373" s="160"/>
      <c r="EH7373" s="160"/>
      <c r="EI7373" s="160"/>
      <c r="EJ7373" s="160"/>
      <c r="EK7373" s="160"/>
      <c r="EL7373" s="160"/>
      <c r="EM7373" s="160"/>
      <c r="EN7373" s="160"/>
      <c r="EO7373" s="160"/>
      <c r="EP7373" s="160"/>
      <c r="EQ7373" s="160"/>
      <c r="ER7373" s="160"/>
      <c r="ES7373" s="160"/>
      <c r="ET7373" s="160"/>
      <c r="EU7373" s="160"/>
      <c r="EV7373" s="160"/>
      <c r="EW7373" s="160"/>
      <c r="EX7373" s="160"/>
      <c r="EY7373" s="160"/>
      <c r="EZ7373" s="160"/>
      <c r="FA7373" s="160"/>
      <c r="FB7373" s="160"/>
      <c r="FC7373" s="160"/>
      <c r="FD7373" s="160"/>
      <c r="FE7373" s="160"/>
      <c r="FF7373" s="160"/>
      <c r="FG7373" s="160"/>
      <c r="FH7373" s="160"/>
      <c r="FI7373" s="160"/>
      <c r="FJ7373" s="160"/>
      <c r="FK7373" s="160"/>
      <c r="FL7373" s="160"/>
      <c r="FM7373" s="160"/>
      <c r="FN7373" s="160"/>
      <c r="FO7373" s="160"/>
      <c r="FP7373" s="160"/>
      <c r="FQ7373" s="160"/>
      <c r="FR7373" s="160"/>
      <c r="FS7373" s="160"/>
      <c r="FT7373" s="160"/>
      <c r="FU7373" s="160"/>
      <c r="FV7373" s="160"/>
      <c r="FW7373" s="160"/>
      <c r="FX7373" s="160"/>
      <c r="FY7373" s="160"/>
      <c r="FZ7373" s="160"/>
      <c r="GA7373" s="160"/>
      <c r="GB7373" s="160"/>
      <c r="GC7373" s="160"/>
      <c r="GD7373" s="160"/>
      <c r="GE7373" s="160"/>
      <c r="GF7373" s="160"/>
      <c r="GG7373" s="160"/>
      <c r="GH7373" s="160"/>
      <c r="GI7373" s="160"/>
      <c r="GJ7373" s="160"/>
      <c r="GK7373" s="160"/>
      <c r="GL7373" s="160"/>
      <c r="GM7373" s="160"/>
      <c r="GN7373" s="160"/>
      <c r="GO7373" s="160"/>
      <c r="GP7373" s="160"/>
      <c r="GQ7373" s="160"/>
      <c r="GR7373" s="160"/>
      <c r="GS7373" s="160"/>
      <c r="GT7373" s="160"/>
      <c r="GU7373" s="160"/>
      <c r="GV7373" s="160"/>
      <c r="GW7373" s="160"/>
      <c r="GX7373" s="160"/>
      <c r="GY7373" s="160"/>
      <c r="GZ7373" s="160"/>
      <c r="HA7373" s="160"/>
      <c r="HB7373" s="160"/>
      <c r="HC7373" s="160"/>
      <c r="HD7373" s="160"/>
      <c r="HE7373" s="160"/>
      <c r="HF7373" s="160"/>
      <c r="HG7373" s="160"/>
      <c r="HH7373" s="160"/>
      <c r="HI7373" s="160"/>
      <c r="HJ7373" s="160"/>
      <c r="HK7373" s="160"/>
      <c r="HL7373" s="160"/>
      <c r="HM7373" s="160"/>
      <c r="HN7373" s="160"/>
      <c r="HO7373" s="160"/>
      <c r="HP7373" s="160"/>
      <c r="HQ7373" s="160"/>
      <c r="HR7373" s="160"/>
      <c r="HS7373" s="160"/>
      <c r="HT7373" s="160"/>
      <c r="HU7373" s="160"/>
      <c r="HV7373" s="160"/>
      <c r="HW7373" s="160"/>
      <c r="HX7373" s="160"/>
      <c r="HY7373" s="160"/>
      <c r="HZ7373" s="160"/>
      <c r="IA7373" s="160"/>
      <c r="IB7373" s="160"/>
      <c r="IC7373" s="160"/>
      <c r="ID7373" s="160"/>
      <c r="IE7373" s="160"/>
      <c r="IF7373" s="160"/>
      <c r="IG7373" s="160"/>
      <c r="IH7373" s="160"/>
      <c r="II7373" s="160"/>
      <c r="IJ7373" s="160"/>
      <c r="IK7373" s="160"/>
      <c r="IL7373" s="160"/>
      <c r="IM7373" s="160"/>
      <c r="IN7373" s="160"/>
      <c r="IO7373" s="160"/>
      <c r="IP7373" s="160"/>
      <c r="IQ7373" s="160"/>
      <c r="IR7373" s="160"/>
      <c r="IS7373" s="160"/>
      <c r="IT7373" s="160"/>
      <c r="IU7373" s="160"/>
    </row>
    <row r="7374" spans="1:255" ht="18.399999999999999" customHeight="1" x14ac:dyDescent="0.3">
      <c r="A7374" s="182"/>
      <c r="B7374" s="160"/>
      <c r="C7374" s="64"/>
      <c r="D7374" s="161"/>
      <c r="F7374" s="174"/>
      <c r="BD7374" s="160"/>
      <c r="BE7374" s="160"/>
      <c r="BF7374" s="160"/>
      <c r="BG7374" s="160"/>
      <c r="BH7374" s="160"/>
      <c r="BI7374" s="160"/>
      <c r="BJ7374" s="160"/>
      <c r="BK7374" s="160"/>
      <c r="BL7374" s="160"/>
      <c r="BM7374" s="160"/>
      <c r="BN7374" s="160"/>
      <c r="BO7374" s="160"/>
      <c r="BP7374" s="160"/>
      <c r="BQ7374" s="160"/>
      <c r="BR7374" s="160"/>
      <c r="BS7374" s="160"/>
      <c r="BT7374" s="160"/>
      <c r="BU7374" s="160"/>
      <c r="BV7374" s="160"/>
      <c r="BW7374" s="160"/>
      <c r="BX7374" s="160"/>
      <c r="BY7374" s="160"/>
      <c r="BZ7374" s="160"/>
      <c r="CA7374" s="160"/>
      <c r="CB7374" s="160"/>
      <c r="CC7374" s="160"/>
      <c r="CD7374" s="160"/>
      <c r="CE7374" s="160"/>
      <c r="CF7374" s="160"/>
      <c r="CG7374" s="160"/>
      <c r="CH7374" s="160"/>
      <c r="CI7374" s="160"/>
      <c r="CJ7374" s="160"/>
      <c r="CK7374" s="160"/>
      <c r="CL7374" s="160"/>
      <c r="CM7374" s="160"/>
      <c r="CN7374" s="160"/>
      <c r="CO7374" s="160"/>
      <c r="CP7374" s="160"/>
      <c r="CQ7374" s="160"/>
      <c r="CR7374" s="160"/>
      <c r="CS7374" s="160"/>
      <c r="CT7374" s="160"/>
      <c r="CU7374" s="160"/>
      <c r="CV7374" s="160"/>
      <c r="CW7374" s="160"/>
      <c r="CX7374" s="160"/>
      <c r="CY7374" s="160"/>
      <c r="CZ7374" s="160"/>
      <c r="DA7374" s="160"/>
      <c r="DB7374" s="160"/>
      <c r="DC7374" s="160"/>
      <c r="DD7374" s="160"/>
      <c r="DE7374" s="160"/>
      <c r="DF7374" s="160"/>
      <c r="DG7374" s="160"/>
      <c r="DH7374" s="160"/>
      <c r="DI7374" s="160"/>
      <c r="DJ7374" s="160"/>
      <c r="DK7374" s="160"/>
      <c r="DL7374" s="160"/>
      <c r="DM7374" s="160"/>
      <c r="DN7374" s="160"/>
      <c r="DO7374" s="160"/>
      <c r="DP7374" s="160"/>
      <c r="DQ7374" s="160"/>
      <c r="DR7374" s="160"/>
      <c r="DS7374" s="160"/>
      <c r="DT7374" s="160"/>
      <c r="DU7374" s="160"/>
      <c r="DV7374" s="160"/>
      <c r="DW7374" s="160"/>
      <c r="DX7374" s="160"/>
      <c r="DY7374" s="160"/>
      <c r="DZ7374" s="177"/>
      <c r="EA7374" s="177"/>
      <c r="EB7374" s="160"/>
      <c r="EC7374" s="160"/>
      <c r="ED7374" s="160"/>
      <c r="EE7374" s="160"/>
      <c r="EF7374" s="160"/>
      <c r="EG7374" s="160"/>
      <c r="EH7374" s="160"/>
      <c r="EI7374" s="160"/>
      <c r="EJ7374" s="160"/>
      <c r="EK7374" s="160"/>
      <c r="EL7374" s="160"/>
      <c r="EM7374" s="160"/>
      <c r="EN7374" s="160"/>
      <c r="EO7374" s="160"/>
      <c r="EP7374" s="160"/>
      <c r="EQ7374" s="160"/>
      <c r="ER7374" s="160"/>
      <c r="ES7374" s="160"/>
      <c r="ET7374" s="160"/>
      <c r="EU7374" s="160"/>
      <c r="EV7374" s="160"/>
      <c r="EW7374" s="160"/>
      <c r="EX7374" s="160"/>
      <c r="EY7374" s="160"/>
      <c r="EZ7374" s="160"/>
      <c r="FA7374" s="160"/>
      <c r="FB7374" s="160"/>
      <c r="FC7374" s="160"/>
      <c r="FD7374" s="160"/>
      <c r="FE7374" s="160"/>
      <c r="FF7374" s="160"/>
      <c r="FG7374" s="160"/>
      <c r="FH7374" s="160"/>
      <c r="FI7374" s="160"/>
      <c r="FJ7374" s="160"/>
      <c r="FK7374" s="160"/>
      <c r="FL7374" s="160"/>
      <c r="FM7374" s="160"/>
      <c r="FN7374" s="160"/>
      <c r="FO7374" s="160"/>
      <c r="FP7374" s="160"/>
      <c r="FQ7374" s="160"/>
      <c r="FR7374" s="160"/>
      <c r="FS7374" s="160"/>
      <c r="FT7374" s="160"/>
      <c r="FU7374" s="160"/>
      <c r="FV7374" s="160"/>
      <c r="FW7374" s="160"/>
      <c r="FX7374" s="160"/>
      <c r="FY7374" s="160"/>
      <c r="FZ7374" s="160"/>
      <c r="GA7374" s="160"/>
      <c r="GB7374" s="160"/>
      <c r="GC7374" s="160"/>
      <c r="GD7374" s="160"/>
      <c r="GE7374" s="160"/>
      <c r="GF7374" s="160"/>
      <c r="GG7374" s="160"/>
      <c r="GH7374" s="160"/>
      <c r="GI7374" s="160"/>
      <c r="GJ7374" s="160"/>
      <c r="GK7374" s="160"/>
      <c r="GL7374" s="160"/>
      <c r="GM7374" s="160"/>
      <c r="GN7374" s="160"/>
      <c r="GO7374" s="160"/>
      <c r="GP7374" s="160"/>
      <c r="GQ7374" s="160"/>
      <c r="GR7374" s="160"/>
      <c r="GS7374" s="160"/>
      <c r="GT7374" s="160"/>
      <c r="GU7374" s="160"/>
      <c r="GV7374" s="160"/>
      <c r="GW7374" s="160"/>
      <c r="GX7374" s="160"/>
      <c r="GY7374" s="160"/>
      <c r="GZ7374" s="160"/>
      <c r="HA7374" s="160"/>
      <c r="HB7374" s="160"/>
      <c r="HC7374" s="160"/>
      <c r="HD7374" s="160"/>
      <c r="HE7374" s="160"/>
      <c r="HF7374" s="160"/>
      <c r="HG7374" s="160"/>
      <c r="HH7374" s="160"/>
      <c r="HI7374" s="160"/>
      <c r="HJ7374" s="160"/>
      <c r="HK7374" s="160"/>
      <c r="HL7374" s="160"/>
      <c r="HM7374" s="160"/>
      <c r="HN7374" s="160"/>
      <c r="HO7374" s="160"/>
      <c r="HP7374" s="160"/>
      <c r="HQ7374" s="160"/>
      <c r="HR7374" s="160"/>
      <c r="HS7374" s="160"/>
      <c r="HT7374" s="160"/>
      <c r="HU7374" s="160"/>
      <c r="HV7374" s="160"/>
      <c r="HW7374" s="160"/>
      <c r="HX7374" s="160"/>
      <c r="HY7374" s="160"/>
      <c r="HZ7374" s="160"/>
      <c r="IA7374" s="160"/>
      <c r="IB7374" s="160"/>
      <c r="IC7374" s="160"/>
      <c r="ID7374" s="160"/>
      <c r="IE7374" s="160"/>
      <c r="IF7374" s="160"/>
      <c r="IG7374" s="160"/>
      <c r="IH7374" s="160"/>
      <c r="II7374" s="160"/>
      <c r="IJ7374" s="160"/>
      <c r="IK7374" s="160"/>
      <c r="IL7374" s="160"/>
      <c r="IM7374" s="160"/>
      <c r="IN7374" s="160"/>
      <c r="IO7374" s="160"/>
      <c r="IP7374" s="160"/>
      <c r="IQ7374" s="160"/>
      <c r="IR7374" s="160"/>
      <c r="IS7374" s="160"/>
      <c r="IT7374" s="160"/>
      <c r="IU7374" s="160"/>
    </row>
    <row r="7375" spans="1:255" ht="18.399999999999999" customHeight="1" x14ac:dyDescent="0.3">
      <c r="F7375" s="174"/>
      <c r="BD7375" s="160"/>
      <c r="BE7375" s="160"/>
      <c r="BF7375" s="160"/>
      <c r="BG7375" s="160"/>
      <c r="BH7375" s="160"/>
      <c r="BI7375" s="160"/>
      <c r="BJ7375" s="160"/>
      <c r="BK7375" s="160"/>
      <c r="BL7375" s="160"/>
      <c r="BM7375" s="160"/>
      <c r="BN7375" s="160"/>
      <c r="BO7375" s="160"/>
      <c r="BP7375" s="160"/>
      <c r="BQ7375" s="160"/>
      <c r="BR7375" s="160"/>
      <c r="BS7375" s="160"/>
      <c r="BT7375" s="160"/>
      <c r="BU7375" s="160"/>
      <c r="BV7375" s="160"/>
      <c r="BW7375" s="160"/>
      <c r="BX7375" s="160"/>
      <c r="BY7375" s="160"/>
      <c r="BZ7375" s="160"/>
      <c r="CA7375" s="160"/>
      <c r="CB7375" s="160"/>
      <c r="CC7375" s="160"/>
      <c r="CD7375" s="160"/>
      <c r="CE7375" s="160"/>
      <c r="CF7375" s="160"/>
      <c r="CG7375" s="160"/>
      <c r="CH7375" s="160"/>
      <c r="CI7375" s="160"/>
      <c r="CJ7375" s="160"/>
      <c r="CK7375" s="160"/>
      <c r="CL7375" s="160"/>
      <c r="CM7375" s="160"/>
      <c r="CN7375" s="160"/>
      <c r="CO7375" s="160"/>
      <c r="CP7375" s="160"/>
      <c r="CQ7375" s="160"/>
      <c r="CR7375" s="160"/>
      <c r="CS7375" s="160"/>
      <c r="CT7375" s="160"/>
      <c r="CU7375" s="160"/>
      <c r="CV7375" s="160"/>
      <c r="CW7375" s="160"/>
      <c r="CX7375" s="160"/>
      <c r="CY7375" s="160"/>
      <c r="CZ7375" s="160"/>
      <c r="DA7375" s="160"/>
      <c r="DB7375" s="160"/>
      <c r="DC7375" s="160"/>
      <c r="DD7375" s="160"/>
      <c r="DE7375" s="160"/>
      <c r="DF7375" s="160"/>
      <c r="DG7375" s="160"/>
      <c r="DH7375" s="160"/>
      <c r="DI7375" s="160"/>
      <c r="DJ7375" s="160"/>
      <c r="DK7375" s="160"/>
      <c r="DL7375" s="160"/>
      <c r="DM7375" s="160"/>
      <c r="DN7375" s="160"/>
      <c r="DO7375" s="160"/>
      <c r="DP7375" s="160"/>
      <c r="DQ7375" s="160"/>
      <c r="DR7375" s="160"/>
      <c r="DS7375" s="160"/>
      <c r="DT7375" s="160"/>
      <c r="DU7375" s="160"/>
      <c r="DV7375" s="160"/>
      <c r="DW7375" s="160"/>
      <c r="DX7375" s="160"/>
      <c r="DY7375" s="160"/>
      <c r="DZ7375" s="177"/>
      <c r="EA7375" s="177"/>
      <c r="EB7375" s="160"/>
      <c r="EC7375" s="160"/>
      <c r="ED7375" s="160"/>
      <c r="EE7375" s="160"/>
      <c r="EF7375" s="160"/>
      <c r="EG7375" s="160"/>
      <c r="EH7375" s="160"/>
      <c r="EI7375" s="160"/>
      <c r="EJ7375" s="160"/>
      <c r="EK7375" s="160"/>
      <c r="EL7375" s="160"/>
      <c r="EM7375" s="160"/>
      <c r="EN7375" s="160"/>
      <c r="EO7375" s="160"/>
      <c r="EP7375" s="160"/>
      <c r="EQ7375" s="160"/>
      <c r="ER7375" s="160"/>
      <c r="ES7375" s="160"/>
      <c r="ET7375" s="160"/>
      <c r="EU7375" s="160"/>
      <c r="EV7375" s="160"/>
      <c r="EW7375" s="160"/>
      <c r="EX7375" s="160"/>
      <c r="EY7375" s="160"/>
      <c r="EZ7375" s="160"/>
      <c r="FA7375" s="160"/>
      <c r="FB7375" s="160"/>
      <c r="FC7375" s="160"/>
      <c r="FD7375" s="160"/>
      <c r="FE7375" s="160"/>
      <c r="FF7375" s="160"/>
      <c r="FG7375" s="160"/>
      <c r="FH7375" s="160"/>
      <c r="FI7375" s="160"/>
      <c r="FJ7375" s="160"/>
      <c r="FK7375" s="160"/>
      <c r="FL7375" s="160"/>
      <c r="FM7375" s="160"/>
      <c r="FN7375" s="160"/>
      <c r="FO7375" s="160"/>
      <c r="FP7375" s="160"/>
      <c r="FQ7375" s="160"/>
      <c r="FR7375" s="160"/>
      <c r="FS7375" s="160"/>
      <c r="FT7375" s="160"/>
      <c r="FU7375" s="160"/>
      <c r="FV7375" s="160"/>
      <c r="FW7375" s="160"/>
      <c r="FX7375" s="160"/>
      <c r="FY7375" s="160"/>
      <c r="FZ7375" s="160"/>
      <c r="GA7375" s="160"/>
      <c r="GB7375" s="160"/>
      <c r="GC7375" s="160"/>
      <c r="GD7375" s="160"/>
      <c r="GE7375" s="160"/>
      <c r="GF7375" s="160"/>
      <c r="GG7375" s="160"/>
      <c r="GH7375" s="160"/>
      <c r="GI7375" s="160"/>
      <c r="GJ7375" s="160"/>
      <c r="GK7375" s="160"/>
      <c r="GL7375" s="160"/>
      <c r="GM7375" s="160"/>
      <c r="GN7375" s="160"/>
      <c r="GO7375" s="160"/>
      <c r="GP7375" s="160"/>
      <c r="GQ7375" s="160"/>
      <c r="GR7375" s="160"/>
      <c r="GS7375" s="160"/>
      <c r="GT7375" s="160"/>
      <c r="GU7375" s="160"/>
      <c r="GV7375" s="160"/>
      <c r="GW7375" s="160"/>
      <c r="GX7375" s="160"/>
      <c r="GY7375" s="160"/>
      <c r="GZ7375" s="160"/>
      <c r="HA7375" s="160"/>
      <c r="HB7375" s="160"/>
      <c r="HC7375" s="160"/>
      <c r="HD7375" s="160"/>
      <c r="HE7375" s="160"/>
      <c r="HF7375" s="160"/>
      <c r="HG7375" s="160"/>
      <c r="HH7375" s="160"/>
      <c r="HI7375" s="160"/>
      <c r="HJ7375" s="160"/>
      <c r="HK7375" s="160"/>
      <c r="HL7375" s="160"/>
      <c r="HM7375" s="160"/>
      <c r="HN7375" s="160"/>
      <c r="HO7375" s="160"/>
      <c r="HP7375" s="160"/>
      <c r="HQ7375" s="160"/>
      <c r="HR7375" s="160"/>
      <c r="HS7375" s="160"/>
      <c r="HT7375" s="160"/>
      <c r="HU7375" s="160"/>
      <c r="HV7375" s="160"/>
      <c r="HW7375" s="160"/>
      <c r="HX7375" s="160"/>
      <c r="HY7375" s="160"/>
      <c r="HZ7375" s="160"/>
      <c r="IA7375" s="160"/>
      <c r="IB7375" s="160"/>
      <c r="IC7375" s="160"/>
      <c r="ID7375" s="160"/>
      <c r="IE7375" s="160"/>
      <c r="IF7375" s="160"/>
      <c r="IG7375" s="160"/>
      <c r="IH7375" s="160"/>
      <c r="II7375" s="160"/>
      <c r="IJ7375" s="160"/>
      <c r="IK7375" s="160"/>
      <c r="IL7375" s="160"/>
      <c r="IM7375" s="160"/>
      <c r="IN7375" s="160"/>
      <c r="IO7375" s="160"/>
      <c r="IP7375" s="160"/>
      <c r="IQ7375" s="160"/>
      <c r="IR7375" s="160"/>
      <c r="IS7375" s="160"/>
      <c r="IT7375" s="160"/>
      <c r="IU7375" s="160"/>
    </row>
    <row r="7376" spans="1:255" ht="18.399999999999999" customHeight="1" x14ac:dyDescent="0.3">
      <c r="F7376" s="174"/>
      <c r="BD7376" s="160"/>
      <c r="BE7376" s="160"/>
      <c r="BF7376" s="160"/>
      <c r="BG7376" s="160"/>
      <c r="BH7376" s="160"/>
      <c r="BI7376" s="160"/>
      <c r="BJ7376" s="160"/>
      <c r="BK7376" s="160"/>
      <c r="BL7376" s="160"/>
      <c r="BM7376" s="160"/>
      <c r="BN7376" s="160"/>
      <c r="BO7376" s="160"/>
      <c r="BP7376" s="160"/>
      <c r="BQ7376" s="160"/>
      <c r="BR7376" s="160"/>
      <c r="BS7376" s="160"/>
      <c r="BT7376" s="160"/>
      <c r="BU7376" s="160"/>
      <c r="BV7376" s="160"/>
      <c r="BW7376" s="160"/>
      <c r="BX7376" s="160"/>
      <c r="BY7376" s="160"/>
      <c r="BZ7376" s="160"/>
      <c r="CA7376" s="160"/>
      <c r="CB7376" s="160"/>
      <c r="CC7376" s="160"/>
      <c r="CD7376" s="160"/>
      <c r="CE7376" s="160"/>
      <c r="CF7376" s="160"/>
      <c r="CG7376" s="160"/>
      <c r="CH7376" s="160"/>
      <c r="CI7376" s="160"/>
      <c r="CJ7376" s="160"/>
      <c r="CK7376" s="160"/>
      <c r="CL7376" s="160"/>
      <c r="CM7376" s="160"/>
      <c r="CN7376" s="160"/>
      <c r="CO7376" s="160"/>
      <c r="CP7376" s="160"/>
      <c r="CQ7376" s="160"/>
      <c r="CR7376" s="160"/>
      <c r="CS7376" s="160"/>
      <c r="CT7376" s="160"/>
      <c r="CU7376" s="160"/>
      <c r="CV7376" s="160"/>
      <c r="CW7376" s="160"/>
      <c r="CX7376" s="160"/>
      <c r="CY7376" s="160"/>
      <c r="CZ7376" s="160"/>
      <c r="DA7376" s="160"/>
      <c r="DB7376" s="160"/>
      <c r="DC7376" s="160"/>
      <c r="DD7376" s="160"/>
      <c r="DE7376" s="160"/>
      <c r="DF7376" s="160"/>
      <c r="DG7376" s="160"/>
      <c r="DH7376" s="160"/>
      <c r="DI7376" s="160"/>
      <c r="DJ7376" s="160"/>
      <c r="DK7376" s="160"/>
      <c r="DL7376" s="160"/>
      <c r="DM7376" s="160"/>
      <c r="DN7376" s="160"/>
      <c r="DO7376" s="160"/>
      <c r="DP7376" s="160"/>
      <c r="DQ7376" s="160"/>
      <c r="DR7376" s="160"/>
      <c r="DS7376" s="160"/>
      <c r="DT7376" s="160"/>
      <c r="DU7376" s="160"/>
      <c r="DV7376" s="160"/>
      <c r="DW7376" s="160"/>
      <c r="DX7376" s="160"/>
      <c r="DY7376" s="160"/>
      <c r="DZ7376" s="177"/>
      <c r="EA7376" s="177"/>
      <c r="EB7376" s="160"/>
      <c r="EC7376" s="160"/>
      <c r="ED7376" s="160"/>
      <c r="EE7376" s="160"/>
      <c r="EF7376" s="160"/>
      <c r="EG7376" s="160"/>
      <c r="EH7376" s="160"/>
      <c r="EI7376" s="160"/>
      <c r="EJ7376" s="160"/>
      <c r="EK7376" s="160"/>
      <c r="EL7376" s="160"/>
      <c r="EM7376" s="160"/>
      <c r="EN7376" s="160"/>
      <c r="EO7376" s="160"/>
      <c r="EP7376" s="160"/>
      <c r="EQ7376" s="160"/>
      <c r="ER7376" s="160"/>
      <c r="ES7376" s="160"/>
      <c r="ET7376" s="160"/>
      <c r="EU7376" s="160"/>
      <c r="EV7376" s="160"/>
      <c r="EW7376" s="160"/>
      <c r="EX7376" s="160"/>
      <c r="EY7376" s="160"/>
      <c r="EZ7376" s="160"/>
      <c r="FA7376" s="160"/>
      <c r="FB7376" s="160"/>
      <c r="FC7376" s="160"/>
      <c r="FD7376" s="160"/>
      <c r="FE7376" s="160"/>
      <c r="FF7376" s="160"/>
      <c r="FG7376" s="160"/>
      <c r="FH7376" s="160"/>
      <c r="FI7376" s="160"/>
      <c r="FJ7376" s="160"/>
      <c r="FK7376" s="160"/>
      <c r="FL7376" s="160"/>
      <c r="FM7376" s="160"/>
      <c r="FN7376" s="160"/>
      <c r="FO7376" s="160"/>
      <c r="FP7376" s="160"/>
      <c r="FQ7376" s="160"/>
      <c r="FR7376" s="160"/>
      <c r="FS7376" s="160"/>
      <c r="FT7376" s="160"/>
      <c r="FU7376" s="160"/>
      <c r="FV7376" s="160"/>
      <c r="FW7376" s="160"/>
      <c r="FX7376" s="160"/>
      <c r="FY7376" s="160"/>
      <c r="FZ7376" s="160"/>
      <c r="GA7376" s="160"/>
      <c r="GB7376" s="160"/>
      <c r="GC7376" s="160"/>
      <c r="GD7376" s="160"/>
      <c r="GE7376" s="160"/>
      <c r="GF7376" s="160"/>
      <c r="GG7376" s="160"/>
      <c r="GH7376" s="160"/>
      <c r="GI7376" s="160"/>
      <c r="GJ7376" s="160"/>
      <c r="GK7376" s="160"/>
      <c r="GL7376" s="160"/>
      <c r="GM7376" s="160"/>
      <c r="GN7376" s="160"/>
      <c r="GO7376" s="160"/>
      <c r="GP7376" s="160"/>
      <c r="GQ7376" s="160"/>
      <c r="GR7376" s="160"/>
      <c r="GS7376" s="160"/>
      <c r="GT7376" s="160"/>
      <c r="GU7376" s="160"/>
      <c r="GV7376" s="160"/>
      <c r="GW7376" s="160"/>
      <c r="GX7376" s="160"/>
      <c r="GY7376" s="160"/>
      <c r="GZ7376" s="160"/>
      <c r="HA7376" s="160"/>
      <c r="HB7376" s="160"/>
      <c r="HC7376" s="160"/>
      <c r="HD7376" s="160"/>
      <c r="HE7376" s="160"/>
      <c r="HF7376" s="160"/>
      <c r="HG7376" s="160"/>
      <c r="HH7376" s="160"/>
      <c r="HI7376" s="160"/>
      <c r="HJ7376" s="160"/>
      <c r="HK7376" s="160"/>
      <c r="HL7376" s="160"/>
      <c r="HM7376" s="160"/>
      <c r="HN7376" s="160"/>
      <c r="HO7376" s="160"/>
      <c r="HP7376" s="160"/>
      <c r="HQ7376" s="160"/>
      <c r="HR7376" s="160"/>
      <c r="HS7376" s="160"/>
      <c r="HT7376" s="160"/>
      <c r="HU7376" s="160"/>
      <c r="HV7376" s="160"/>
      <c r="HW7376" s="160"/>
      <c r="HX7376" s="160"/>
      <c r="HY7376" s="160"/>
      <c r="HZ7376" s="160"/>
      <c r="IA7376" s="160"/>
      <c r="IB7376" s="160"/>
      <c r="IC7376" s="160"/>
      <c r="ID7376" s="160"/>
      <c r="IE7376" s="160"/>
      <c r="IF7376" s="160"/>
      <c r="IG7376" s="160"/>
      <c r="IH7376" s="160"/>
      <c r="II7376" s="160"/>
      <c r="IJ7376" s="160"/>
      <c r="IK7376" s="160"/>
      <c r="IL7376" s="160"/>
      <c r="IM7376" s="160"/>
      <c r="IN7376" s="160"/>
      <c r="IO7376" s="160"/>
      <c r="IP7376" s="160"/>
      <c r="IQ7376" s="160"/>
      <c r="IR7376" s="160"/>
      <c r="IS7376" s="160"/>
      <c r="IT7376" s="160"/>
      <c r="IU7376" s="160"/>
    </row>
    <row r="7377" spans="1:255" ht="18.399999999999999" customHeight="1" x14ac:dyDescent="0.3">
      <c r="A7377" s="182"/>
      <c r="D7377" s="164"/>
      <c r="F7377" s="174"/>
      <c r="BD7377" s="160"/>
      <c r="BE7377" s="160"/>
      <c r="BF7377" s="160"/>
      <c r="BG7377" s="160"/>
      <c r="BH7377" s="160"/>
      <c r="BI7377" s="160"/>
      <c r="BJ7377" s="160"/>
      <c r="BK7377" s="160"/>
      <c r="BL7377" s="160"/>
      <c r="BM7377" s="160"/>
      <c r="BN7377" s="160"/>
      <c r="BO7377" s="160"/>
      <c r="BP7377" s="160"/>
      <c r="BQ7377" s="160"/>
      <c r="BR7377" s="160"/>
      <c r="BS7377" s="160"/>
      <c r="BT7377" s="160"/>
      <c r="BU7377" s="160"/>
      <c r="BV7377" s="160"/>
      <c r="BW7377" s="160"/>
      <c r="BX7377" s="160"/>
      <c r="BY7377" s="160"/>
      <c r="BZ7377" s="160"/>
      <c r="CA7377" s="160"/>
      <c r="CB7377" s="160"/>
      <c r="CC7377" s="160"/>
      <c r="CD7377" s="160"/>
      <c r="CE7377" s="160"/>
      <c r="CF7377" s="160"/>
      <c r="CG7377" s="160"/>
      <c r="CH7377" s="160"/>
      <c r="CI7377" s="160"/>
      <c r="CJ7377" s="160"/>
      <c r="CK7377" s="160"/>
      <c r="CL7377" s="160"/>
      <c r="CM7377" s="160"/>
      <c r="CN7377" s="160"/>
      <c r="CO7377" s="160"/>
      <c r="CP7377" s="160"/>
      <c r="CQ7377" s="160"/>
      <c r="CR7377" s="160"/>
      <c r="CS7377" s="160"/>
      <c r="CT7377" s="160"/>
      <c r="CU7377" s="160"/>
      <c r="CV7377" s="160"/>
      <c r="CW7377" s="160"/>
      <c r="CX7377" s="160"/>
      <c r="CY7377" s="160"/>
      <c r="CZ7377" s="160"/>
      <c r="DA7377" s="160"/>
      <c r="DB7377" s="160"/>
      <c r="DC7377" s="160"/>
      <c r="DD7377" s="160"/>
      <c r="DE7377" s="160"/>
      <c r="DF7377" s="160"/>
      <c r="DG7377" s="160"/>
      <c r="DH7377" s="160"/>
      <c r="DI7377" s="160"/>
      <c r="DJ7377" s="160"/>
      <c r="DK7377" s="160"/>
      <c r="DL7377" s="160"/>
      <c r="DM7377" s="160"/>
      <c r="DN7377" s="160"/>
      <c r="DO7377" s="160"/>
      <c r="DP7377" s="160"/>
      <c r="DQ7377" s="160"/>
      <c r="DR7377" s="160"/>
      <c r="DS7377" s="160"/>
      <c r="DT7377" s="160"/>
      <c r="DU7377" s="160"/>
      <c r="DV7377" s="160"/>
      <c r="DW7377" s="160"/>
      <c r="DX7377" s="160"/>
      <c r="DY7377" s="160"/>
      <c r="DZ7377" s="177"/>
      <c r="EA7377" s="177"/>
      <c r="EB7377" s="160"/>
      <c r="EC7377" s="160"/>
      <c r="ED7377" s="160"/>
      <c r="EE7377" s="160"/>
      <c r="EF7377" s="160"/>
      <c r="EG7377" s="160"/>
      <c r="EH7377" s="160"/>
      <c r="EI7377" s="160"/>
      <c r="EJ7377" s="160"/>
      <c r="EK7377" s="160"/>
      <c r="EL7377" s="160"/>
      <c r="EM7377" s="160"/>
      <c r="EN7377" s="160"/>
      <c r="EO7377" s="160"/>
      <c r="EP7377" s="160"/>
      <c r="EQ7377" s="160"/>
      <c r="ER7377" s="160"/>
      <c r="ES7377" s="160"/>
      <c r="ET7377" s="160"/>
      <c r="EU7377" s="160"/>
      <c r="EV7377" s="160"/>
      <c r="EW7377" s="160"/>
      <c r="EX7377" s="160"/>
      <c r="EY7377" s="160"/>
      <c r="EZ7377" s="160"/>
      <c r="FA7377" s="160"/>
      <c r="FB7377" s="160"/>
      <c r="FC7377" s="160"/>
      <c r="FD7377" s="160"/>
      <c r="FE7377" s="160"/>
      <c r="FF7377" s="160"/>
      <c r="FG7377" s="160"/>
      <c r="FH7377" s="160"/>
      <c r="FI7377" s="160"/>
      <c r="FJ7377" s="160"/>
      <c r="FK7377" s="160"/>
      <c r="FL7377" s="160"/>
      <c r="FM7377" s="160"/>
      <c r="FN7377" s="160"/>
      <c r="FO7377" s="160"/>
      <c r="FP7377" s="160"/>
      <c r="FQ7377" s="160"/>
      <c r="FR7377" s="160"/>
      <c r="FS7377" s="160"/>
      <c r="FT7377" s="160"/>
      <c r="FU7377" s="160"/>
      <c r="FV7377" s="160"/>
      <c r="FW7377" s="160"/>
      <c r="FX7377" s="160"/>
      <c r="FY7377" s="160"/>
      <c r="FZ7377" s="160"/>
      <c r="GA7377" s="160"/>
      <c r="GB7377" s="160"/>
      <c r="GC7377" s="160"/>
      <c r="GD7377" s="160"/>
      <c r="GE7377" s="160"/>
      <c r="GF7377" s="160"/>
      <c r="GG7377" s="160"/>
      <c r="GH7377" s="160"/>
      <c r="GI7377" s="160"/>
      <c r="GJ7377" s="160"/>
      <c r="GK7377" s="160"/>
      <c r="GL7377" s="160"/>
      <c r="GM7377" s="160"/>
      <c r="GN7377" s="160"/>
      <c r="GO7377" s="160"/>
      <c r="GP7377" s="160"/>
      <c r="GQ7377" s="160"/>
      <c r="GR7377" s="160"/>
      <c r="GS7377" s="160"/>
      <c r="GT7377" s="160"/>
      <c r="GU7377" s="160"/>
      <c r="GV7377" s="160"/>
      <c r="GW7377" s="160"/>
      <c r="GX7377" s="160"/>
      <c r="GY7377" s="160"/>
      <c r="GZ7377" s="160"/>
      <c r="HA7377" s="160"/>
      <c r="HB7377" s="160"/>
      <c r="HC7377" s="160"/>
      <c r="HD7377" s="160"/>
      <c r="HE7377" s="160"/>
      <c r="HF7377" s="160"/>
      <c r="HG7377" s="160"/>
      <c r="HH7377" s="160"/>
      <c r="HI7377" s="160"/>
      <c r="HJ7377" s="160"/>
      <c r="HK7377" s="160"/>
      <c r="HL7377" s="160"/>
      <c r="HM7377" s="160"/>
      <c r="HN7377" s="160"/>
      <c r="HO7377" s="160"/>
      <c r="HP7377" s="160"/>
      <c r="HQ7377" s="160"/>
      <c r="HR7377" s="160"/>
      <c r="HS7377" s="160"/>
      <c r="HT7377" s="160"/>
      <c r="HU7377" s="160"/>
      <c r="HV7377" s="160"/>
      <c r="HW7377" s="160"/>
      <c r="HX7377" s="160"/>
      <c r="HY7377" s="160"/>
      <c r="HZ7377" s="160"/>
      <c r="IA7377" s="160"/>
      <c r="IB7377" s="160"/>
      <c r="IC7377" s="160"/>
      <c r="ID7377" s="160"/>
      <c r="IE7377" s="160"/>
      <c r="IF7377" s="160"/>
      <c r="IG7377" s="160"/>
      <c r="IH7377" s="160"/>
      <c r="II7377" s="160"/>
      <c r="IJ7377" s="160"/>
      <c r="IK7377" s="160"/>
      <c r="IL7377" s="160"/>
      <c r="IM7377" s="160"/>
      <c r="IN7377" s="160"/>
      <c r="IO7377" s="160"/>
      <c r="IP7377" s="160"/>
      <c r="IQ7377" s="160"/>
      <c r="IR7377" s="160"/>
      <c r="IS7377" s="160"/>
      <c r="IT7377" s="160"/>
      <c r="IU7377" s="160"/>
    </row>
    <row r="7378" spans="1:255" ht="18.399999999999999" customHeight="1" x14ac:dyDescent="0.3">
      <c r="A7378" s="182"/>
      <c r="B7378" s="160"/>
      <c r="C7378" s="64"/>
      <c r="D7378" s="161"/>
      <c r="BD7378" s="160"/>
      <c r="BE7378" s="160"/>
      <c r="BF7378" s="160"/>
      <c r="BG7378" s="160"/>
      <c r="BH7378" s="160"/>
      <c r="BI7378" s="160"/>
      <c r="BJ7378" s="160"/>
      <c r="BK7378" s="160"/>
      <c r="BL7378" s="160"/>
      <c r="BM7378" s="160"/>
      <c r="BN7378" s="160"/>
      <c r="BO7378" s="160"/>
      <c r="BP7378" s="160"/>
      <c r="BQ7378" s="160"/>
      <c r="BR7378" s="160"/>
      <c r="BS7378" s="160"/>
      <c r="BT7378" s="160"/>
      <c r="BU7378" s="160"/>
      <c r="BV7378" s="160"/>
      <c r="BW7378" s="160"/>
      <c r="BX7378" s="160"/>
      <c r="BY7378" s="160"/>
      <c r="BZ7378" s="160"/>
      <c r="CA7378" s="160"/>
      <c r="CB7378" s="160"/>
      <c r="CC7378" s="160"/>
      <c r="CD7378" s="160"/>
      <c r="CE7378" s="160"/>
      <c r="CF7378" s="160"/>
      <c r="CG7378" s="160"/>
      <c r="CH7378" s="160"/>
      <c r="CI7378" s="160"/>
      <c r="CJ7378" s="160"/>
      <c r="CK7378" s="160"/>
      <c r="CL7378" s="160"/>
      <c r="CM7378" s="160"/>
      <c r="CN7378" s="160"/>
      <c r="CO7378" s="160"/>
      <c r="CP7378" s="160"/>
      <c r="CQ7378" s="160"/>
      <c r="CR7378" s="160"/>
      <c r="CS7378" s="160"/>
      <c r="CT7378" s="160"/>
      <c r="CU7378" s="160"/>
      <c r="CV7378" s="160"/>
      <c r="CW7378" s="160"/>
      <c r="CX7378" s="160"/>
      <c r="CY7378" s="160"/>
      <c r="CZ7378" s="160"/>
      <c r="DA7378" s="160"/>
      <c r="DB7378" s="160"/>
      <c r="DC7378" s="160"/>
      <c r="DD7378" s="160"/>
      <c r="DE7378" s="160"/>
      <c r="DF7378" s="160"/>
      <c r="DG7378" s="160"/>
      <c r="DH7378" s="160"/>
      <c r="DI7378" s="160"/>
      <c r="DJ7378" s="160"/>
      <c r="DK7378" s="160"/>
      <c r="DL7378" s="160"/>
      <c r="DM7378" s="160"/>
      <c r="DN7378" s="160"/>
      <c r="DO7378" s="160"/>
      <c r="DP7378" s="160"/>
      <c r="DQ7378" s="160"/>
      <c r="DR7378" s="160"/>
      <c r="DS7378" s="160"/>
      <c r="DT7378" s="160"/>
      <c r="DU7378" s="160"/>
      <c r="DV7378" s="160"/>
      <c r="DW7378" s="160"/>
      <c r="DX7378" s="160"/>
      <c r="DY7378" s="160"/>
      <c r="DZ7378" s="177"/>
      <c r="EA7378" s="177"/>
      <c r="EB7378" s="160"/>
      <c r="EC7378" s="160"/>
      <c r="ED7378" s="160"/>
      <c r="EE7378" s="160"/>
      <c r="EF7378" s="160"/>
      <c r="EG7378" s="160"/>
      <c r="EH7378" s="160"/>
      <c r="EI7378" s="160"/>
      <c r="EJ7378" s="160"/>
      <c r="EK7378" s="160"/>
      <c r="EL7378" s="160"/>
      <c r="EM7378" s="160"/>
      <c r="EN7378" s="160"/>
      <c r="EO7378" s="160"/>
      <c r="EP7378" s="160"/>
      <c r="EQ7378" s="160"/>
      <c r="ER7378" s="160"/>
      <c r="ES7378" s="160"/>
      <c r="ET7378" s="160"/>
      <c r="EU7378" s="160"/>
      <c r="EV7378" s="160"/>
      <c r="EW7378" s="160"/>
      <c r="EX7378" s="160"/>
      <c r="EY7378" s="160"/>
      <c r="EZ7378" s="160"/>
      <c r="FA7378" s="160"/>
      <c r="FB7378" s="160"/>
      <c r="FC7378" s="160"/>
      <c r="FD7378" s="160"/>
      <c r="FE7378" s="160"/>
      <c r="FF7378" s="160"/>
      <c r="FG7378" s="160"/>
      <c r="FH7378" s="160"/>
      <c r="FI7378" s="160"/>
      <c r="FJ7378" s="160"/>
      <c r="FK7378" s="160"/>
      <c r="FL7378" s="160"/>
      <c r="FM7378" s="160"/>
      <c r="FN7378" s="160"/>
      <c r="FO7378" s="160"/>
      <c r="FP7378" s="160"/>
      <c r="FQ7378" s="160"/>
      <c r="FR7378" s="160"/>
      <c r="FS7378" s="160"/>
      <c r="FT7378" s="160"/>
      <c r="FU7378" s="160"/>
      <c r="FV7378" s="160"/>
      <c r="FW7378" s="160"/>
      <c r="FX7378" s="160"/>
      <c r="FY7378" s="160"/>
      <c r="FZ7378" s="160"/>
      <c r="GA7378" s="160"/>
      <c r="GB7378" s="160"/>
      <c r="GC7378" s="160"/>
      <c r="GD7378" s="160"/>
      <c r="GE7378" s="160"/>
      <c r="GF7378" s="160"/>
      <c r="GG7378" s="160"/>
      <c r="GH7378" s="160"/>
      <c r="GI7378" s="160"/>
      <c r="GJ7378" s="160"/>
      <c r="GK7378" s="160"/>
      <c r="GL7378" s="160"/>
      <c r="GM7378" s="160"/>
      <c r="GN7378" s="160"/>
      <c r="GO7378" s="160"/>
      <c r="GP7378" s="160"/>
      <c r="GQ7378" s="160"/>
      <c r="GR7378" s="160"/>
      <c r="GS7378" s="160"/>
      <c r="GT7378" s="160"/>
      <c r="GU7378" s="160"/>
      <c r="GV7378" s="160"/>
      <c r="GW7378" s="160"/>
      <c r="GX7378" s="160"/>
      <c r="GY7378" s="160"/>
      <c r="GZ7378" s="160"/>
      <c r="HA7378" s="160"/>
      <c r="HB7378" s="160"/>
      <c r="HC7378" s="160"/>
      <c r="HD7378" s="160"/>
      <c r="HE7378" s="160"/>
      <c r="HF7378" s="160"/>
      <c r="HG7378" s="160"/>
      <c r="HH7378" s="160"/>
      <c r="HI7378" s="160"/>
      <c r="HJ7378" s="160"/>
      <c r="HK7378" s="160"/>
      <c r="HL7378" s="160"/>
      <c r="HM7378" s="160"/>
      <c r="HN7378" s="160"/>
      <c r="HO7378" s="160"/>
      <c r="HP7378" s="160"/>
      <c r="HQ7378" s="160"/>
      <c r="HR7378" s="160"/>
      <c r="HS7378" s="160"/>
      <c r="HT7378" s="160"/>
      <c r="HU7378" s="160"/>
      <c r="HV7378" s="160"/>
      <c r="HW7378" s="160"/>
      <c r="HX7378" s="160"/>
      <c r="HY7378" s="160"/>
      <c r="HZ7378" s="160"/>
      <c r="IA7378" s="160"/>
      <c r="IB7378" s="160"/>
      <c r="IC7378" s="160"/>
      <c r="ID7378" s="160"/>
      <c r="IE7378" s="160"/>
      <c r="IF7378" s="160"/>
      <c r="IG7378" s="160"/>
      <c r="IH7378" s="160"/>
      <c r="II7378" s="160"/>
      <c r="IJ7378" s="160"/>
      <c r="IK7378" s="160"/>
      <c r="IL7378" s="160"/>
      <c r="IM7378" s="160"/>
      <c r="IN7378" s="160"/>
      <c r="IO7378" s="160"/>
      <c r="IP7378" s="160"/>
      <c r="IQ7378" s="160"/>
      <c r="IR7378" s="160"/>
      <c r="IS7378" s="160"/>
      <c r="IT7378" s="160"/>
      <c r="IU7378" s="160"/>
    </row>
    <row r="7379" spans="1:255" ht="18.399999999999999" customHeight="1" x14ac:dyDescent="0.3">
      <c r="A7379" s="182"/>
      <c r="B7379" s="160"/>
      <c r="C7379" s="64"/>
      <c r="D7379" s="161"/>
      <c r="BD7379" s="160"/>
      <c r="BE7379" s="160"/>
      <c r="BF7379" s="160"/>
      <c r="BG7379" s="160"/>
      <c r="BH7379" s="160"/>
      <c r="BI7379" s="160"/>
      <c r="BJ7379" s="160"/>
      <c r="BK7379" s="160"/>
      <c r="BL7379" s="160"/>
      <c r="BM7379" s="160"/>
      <c r="BN7379" s="160"/>
      <c r="BO7379" s="160"/>
      <c r="BP7379" s="160"/>
      <c r="BQ7379" s="160"/>
      <c r="BR7379" s="160"/>
      <c r="BS7379" s="160"/>
      <c r="BT7379" s="160"/>
      <c r="BU7379" s="160"/>
      <c r="BV7379" s="160"/>
      <c r="BW7379" s="160"/>
      <c r="BX7379" s="160"/>
      <c r="BY7379" s="160"/>
      <c r="BZ7379" s="160"/>
      <c r="CA7379" s="160"/>
      <c r="CB7379" s="160"/>
      <c r="CC7379" s="160"/>
      <c r="CD7379" s="160"/>
      <c r="CE7379" s="160"/>
      <c r="CF7379" s="160"/>
      <c r="CG7379" s="160"/>
      <c r="CH7379" s="160"/>
      <c r="CI7379" s="160"/>
      <c r="CJ7379" s="160"/>
      <c r="CK7379" s="160"/>
      <c r="CL7379" s="160"/>
      <c r="CM7379" s="160"/>
      <c r="CN7379" s="160"/>
      <c r="CO7379" s="160"/>
      <c r="CP7379" s="160"/>
      <c r="CQ7379" s="160"/>
      <c r="CR7379" s="160"/>
      <c r="CS7379" s="160"/>
      <c r="CT7379" s="160"/>
      <c r="CU7379" s="160"/>
      <c r="CV7379" s="160"/>
      <c r="CW7379" s="160"/>
      <c r="CX7379" s="160"/>
      <c r="CY7379" s="160"/>
      <c r="CZ7379" s="160"/>
      <c r="DA7379" s="160"/>
      <c r="DB7379" s="160"/>
      <c r="DC7379" s="160"/>
      <c r="DD7379" s="160"/>
      <c r="DE7379" s="160"/>
      <c r="DF7379" s="160"/>
      <c r="DG7379" s="160"/>
      <c r="DH7379" s="160"/>
      <c r="DI7379" s="160"/>
      <c r="DJ7379" s="160"/>
      <c r="DK7379" s="160"/>
      <c r="DL7379" s="160"/>
      <c r="DM7379" s="160"/>
      <c r="DN7379" s="160"/>
      <c r="DO7379" s="160"/>
      <c r="DP7379" s="160"/>
      <c r="DQ7379" s="160"/>
      <c r="DR7379" s="160"/>
      <c r="DS7379" s="160"/>
      <c r="DT7379" s="160"/>
      <c r="DU7379" s="160"/>
      <c r="DV7379" s="160"/>
      <c r="DW7379" s="160"/>
      <c r="DX7379" s="160"/>
      <c r="DY7379" s="160"/>
      <c r="DZ7379" s="177"/>
      <c r="EA7379" s="177"/>
      <c r="EB7379" s="160"/>
      <c r="EC7379" s="160"/>
      <c r="ED7379" s="160"/>
      <c r="EE7379" s="160"/>
      <c r="EF7379" s="160"/>
      <c r="EG7379" s="160"/>
      <c r="EH7379" s="160"/>
      <c r="EI7379" s="160"/>
      <c r="EJ7379" s="160"/>
      <c r="EK7379" s="160"/>
      <c r="EL7379" s="160"/>
      <c r="EM7379" s="160"/>
      <c r="EN7379" s="160"/>
      <c r="EO7379" s="160"/>
      <c r="EP7379" s="160"/>
      <c r="EQ7379" s="160"/>
      <c r="ER7379" s="160"/>
      <c r="ES7379" s="160"/>
      <c r="ET7379" s="160"/>
      <c r="EU7379" s="160"/>
      <c r="EV7379" s="160"/>
      <c r="EW7379" s="160"/>
      <c r="EX7379" s="160"/>
      <c r="EY7379" s="160"/>
      <c r="EZ7379" s="160"/>
      <c r="FA7379" s="160"/>
      <c r="FB7379" s="160"/>
      <c r="FC7379" s="160"/>
      <c r="FD7379" s="160"/>
      <c r="FE7379" s="160"/>
      <c r="FF7379" s="160"/>
      <c r="FG7379" s="160"/>
      <c r="FH7379" s="160"/>
      <c r="FI7379" s="160"/>
      <c r="FJ7379" s="160"/>
      <c r="FK7379" s="160"/>
      <c r="FL7379" s="160"/>
      <c r="FM7379" s="160"/>
      <c r="FN7379" s="160"/>
      <c r="FO7379" s="160"/>
      <c r="FP7379" s="160"/>
      <c r="FQ7379" s="160"/>
      <c r="FR7379" s="160"/>
      <c r="FS7379" s="160"/>
      <c r="FT7379" s="160"/>
      <c r="FU7379" s="160"/>
      <c r="FV7379" s="160"/>
      <c r="FW7379" s="160"/>
      <c r="FX7379" s="160"/>
      <c r="FY7379" s="160"/>
      <c r="FZ7379" s="160"/>
      <c r="GA7379" s="160"/>
      <c r="GB7379" s="160"/>
      <c r="GC7379" s="160"/>
      <c r="GD7379" s="160"/>
      <c r="GE7379" s="160"/>
      <c r="GF7379" s="160"/>
      <c r="GG7379" s="160"/>
      <c r="GH7379" s="160"/>
      <c r="GI7379" s="160"/>
      <c r="GJ7379" s="160"/>
      <c r="GK7379" s="160"/>
      <c r="GL7379" s="160"/>
      <c r="GM7379" s="160"/>
      <c r="GN7379" s="160"/>
      <c r="GO7379" s="160"/>
      <c r="GP7379" s="160"/>
      <c r="GQ7379" s="160"/>
      <c r="GR7379" s="160"/>
      <c r="GS7379" s="160"/>
      <c r="GT7379" s="160"/>
      <c r="GU7379" s="160"/>
      <c r="GV7379" s="160"/>
      <c r="GW7379" s="160"/>
      <c r="GX7379" s="160"/>
      <c r="GY7379" s="160"/>
      <c r="GZ7379" s="160"/>
      <c r="HA7379" s="160"/>
      <c r="HB7379" s="160"/>
      <c r="HC7379" s="160"/>
      <c r="HD7379" s="160"/>
      <c r="HE7379" s="160"/>
      <c r="HF7379" s="160"/>
      <c r="HG7379" s="160"/>
      <c r="HH7379" s="160"/>
      <c r="HI7379" s="160"/>
      <c r="HJ7379" s="160"/>
      <c r="HK7379" s="160"/>
      <c r="HL7379" s="160"/>
      <c r="HM7379" s="160"/>
      <c r="HN7379" s="160"/>
      <c r="HO7379" s="160"/>
      <c r="HP7379" s="160"/>
      <c r="HQ7379" s="160"/>
      <c r="HR7379" s="160"/>
      <c r="HS7379" s="160"/>
      <c r="HT7379" s="160"/>
      <c r="HU7379" s="160"/>
      <c r="HV7379" s="160"/>
      <c r="HW7379" s="160"/>
      <c r="HX7379" s="160"/>
      <c r="HY7379" s="160"/>
      <c r="HZ7379" s="160"/>
      <c r="IA7379" s="160"/>
      <c r="IB7379" s="160"/>
      <c r="IC7379" s="160"/>
      <c r="ID7379" s="160"/>
      <c r="IE7379" s="160"/>
      <c r="IF7379" s="160"/>
      <c r="IG7379" s="160"/>
      <c r="IH7379" s="160"/>
      <c r="II7379" s="160"/>
      <c r="IJ7379" s="160"/>
      <c r="IK7379" s="160"/>
      <c r="IL7379" s="160"/>
      <c r="IM7379" s="160"/>
      <c r="IN7379" s="160"/>
      <c r="IO7379" s="160"/>
      <c r="IP7379" s="160"/>
      <c r="IQ7379" s="160"/>
      <c r="IR7379" s="160"/>
      <c r="IS7379" s="160"/>
      <c r="IT7379" s="160"/>
      <c r="IU7379" s="160"/>
    </row>
    <row r="7380" spans="1:255" ht="18.399999999999999" customHeight="1" x14ac:dyDescent="0.3">
      <c r="A7380" s="182"/>
      <c r="B7380" s="174"/>
      <c r="C7380" s="64"/>
      <c r="D7380" s="161"/>
      <c r="BD7380" s="160"/>
      <c r="BE7380" s="160"/>
      <c r="BF7380" s="160"/>
      <c r="BG7380" s="160"/>
      <c r="BH7380" s="160"/>
      <c r="BI7380" s="160"/>
      <c r="BJ7380" s="160"/>
      <c r="BK7380" s="160"/>
      <c r="BL7380" s="160"/>
      <c r="BM7380" s="160"/>
      <c r="BN7380" s="160"/>
      <c r="BO7380" s="160"/>
      <c r="BP7380" s="160"/>
      <c r="BQ7380" s="160"/>
      <c r="BR7380" s="160"/>
      <c r="BS7380" s="160"/>
      <c r="BT7380" s="160"/>
      <c r="BU7380" s="160"/>
      <c r="BV7380" s="160"/>
      <c r="BW7380" s="160"/>
      <c r="BX7380" s="160"/>
      <c r="BY7380" s="160"/>
      <c r="BZ7380" s="160"/>
      <c r="CA7380" s="160"/>
      <c r="CB7380" s="160"/>
      <c r="CC7380" s="160"/>
      <c r="CD7380" s="160"/>
      <c r="CE7380" s="160"/>
      <c r="CF7380" s="160"/>
      <c r="CG7380" s="160"/>
      <c r="CH7380" s="160"/>
      <c r="CI7380" s="160"/>
      <c r="CJ7380" s="160"/>
      <c r="CK7380" s="160"/>
      <c r="CL7380" s="160"/>
      <c r="CM7380" s="160"/>
      <c r="CN7380" s="160"/>
      <c r="CO7380" s="160"/>
      <c r="CP7380" s="160"/>
      <c r="CQ7380" s="160"/>
      <c r="CR7380" s="160"/>
      <c r="CS7380" s="160"/>
      <c r="CT7380" s="160"/>
      <c r="CU7380" s="160"/>
      <c r="CV7380" s="160"/>
      <c r="CW7380" s="160"/>
      <c r="CX7380" s="160"/>
      <c r="CY7380" s="160"/>
      <c r="CZ7380" s="160"/>
      <c r="DA7380" s="160"/>
      <c r="DB7380" s="160"/>
      <c r="DC7380" s="160"/>
      <c r="DD7380" s="160"/>
      <c r="DE7380" s="160"/>
      <c r="DF7380" s="160"/>
      <c r="DG7380" s="160"/>
      <c r="DH7380" s="160"/>
      <c r="DI7380" s="160"/>
      <c r="DJ7380" s="160"/>
      <c r="DK7380" s="160"/>
      <c r="DL7380" s="160"/>
      <c r="DM7380" s="160"/>
      <c r="DN7380" s="160"/>
      <c r="DO7380" s="160"/>
      <c r="DP7380" s="160"/>
      <c r="DQ7380" s="160"/>
      <c r="DR7380" s="160"/>
      <c r="DS7380" s="160"/>
      <c r="DT7380" s="160"/>
      <c r="DU7380" s="160"/>
      <c r="DV7380" s="160"/>
      <c r="DW7380" s="160"/>
      <c r="DX7380" s="160"/>
      <c r="DY7380" s="160"/>
      <c r="DZ7380" s="177"/>
      <c r="EA7380" s="177"/>
      <c r="EB7380" s="160"/>
      <c r="EC7380" s="160"/>
      <c r="ED7380" s="160"/>
      <c r="EE7380" s="160"/>
      <c r="EF7380" s="160"/>
      <c r="EG7380" s="160"/>
      <c r="EH7380" s="160"/>
      <c r="EI7380" s="160"/>
      <c r="EJ7380" s="160"/>
      <c r="EK7380" s="160"/>
      <c r="EL7380" s="160"/>
      <c r="EM7380" s="160"/>
      <c r="EN7380" s="160"/>
      <c r="EO7380" s="160"/>
      <c r="EP7380" s="160"/>
      <c r="EQ7380" s="160"/>
      <c r="ER7380" s="160"/>
      <c r="ES7380" s="160"/>
      <c r="ET7380" s="160"/>
      <c r="EU7380" s="160"/>
      <c r="EV7380" s="160"/>
      <c r="EW7380" s="160"/>
      <c r="EX7380" s="160"/>
      <c r="EY7380" s="160"/>
      <c r="EZ7380" s="160"/>
      <c r="FA7380" s="160"/>
      <c r="FB7380" s="160"/>
      <c r="FC7380" s="160"/>
      <c r="FD7380" s="160"/>
      <c r="FE7380" s="160"/>
      <c r="FF7380" s="160"/>
      <c r="FG7380" s="160"/>
      <c r="FH7380" s="160"/>
      <c r="FI7380" s="160"/>
      <c r="FJ7380" s="160"/>
      <c r="FK7380" s="160"/>
      <c r="FL7380" s="160"/>
      <c r="FM7380" s="160"/>
      <c r="FN7380" s="160"/>
      <c r="FO7380" s="160"/>
      <c r="FP7380" s="160"/>
      <c r="FQ7380" s="160"/>
      <c r="FR7380" s="160"/>
      <c r="FS7380" s="160"/>
      <c r="FT7380" s="160"/>
      <c r="FU7380" s="160"/>
      <c r="FV7380" s="160"/>
      <c r="FW7380" s="160"/>
      <c r="FX7380" s="160"/>
      <c r="FY7380" s="160"/>
      <c r="FZ7380" s="160"/>
      <c r="GA7380" s="160"/>
      <c r="GB7380" s="160"/>
      <c r="GC7380" s="160"/>
      <c r="GD7380" s="160"/>
      <c r="GE7380" s="160"/>
      <c r="GF7380" s="160"/>
      <c r="GG7380" s="160"/>
      <c r="GH7380" s="160"/>
      <c r="GI7380" s="160"/>
      <c r="GJ7380" s="160"/>
      <c r="GK7380" s="160"/>
      <c r="GL7380" s="160"/>
      <c r="GM7380" s="160"/>
      <c r="GN7380" s="160"/>
      <c r="GO7380" s="160"/>
      <c r="GP7380" s="160"/>
      <c r="GQ7380" s="160"/>
      <c r="GR7380" s="160"/>
      <c r="GS7380" s="160"/>
      <c r="GT7380" s="160"/>
      <c r="GU7380" s="160"/>
      <c r="GV7380" s="160"/>
      <c r="GW7380" s="160"/>
      <c r="GX7380" s="160"/>
      <c r="GY7380" s="160"/>
      <c r="GZ7380" s="160"/>
      <c r="HA7380" s="160"/>
      <c r="HB7380" s="160"/>
      <c r="HC7380" s="160"/>
      <c r="HD7380" s="160"/>
      <c r="HE7380" s="160"/>
      <c r="HF7380" s="160"/>
      <c r="HG7380" s="160"/>
      <c r="HH7380" s="160"/>
      <c r="HI7380" s="160"/>
      <c r="HJ7380" s="160"/>
      <c r="HK7380" s="160"/>
      <c r="HL7380" s="160"/>
      <c r="HM7380" s="160"/>
      <c r="HN7380" s="160"/>
      <c r="HO7380" s="160"/>
      <c r="HP7380" s="160"/>
      <c r="HQ7380" s="160"/>
      <c r="HR7380" s="160"/>
      <c r="HS7380" s="160"/>
      <c r="HT7380" s="160"/>
      <c r="HU7380" s="160"/>
      <c r="HV7380" s="160"/>
      <c r="HW7380" s="160"/>
      <c r="HX7380" s="160"/>
      <c r="HY7380" s="160"/>
      <c r="HZ7380" s="160"/>
      <c r="IA7380" s="160"/>
      <c r="IB7380" s="160"/>
      <c r="IC7380" s="160"/>
      <c r="ID7380" s="160"/>
      <c r="IE7380" s="160"/>
      <c r="IF7380" s="160"/>
      <c r="IG7380" s="160"/>
      <c r="IH7380" s="160"/>
      <c r="II7380" s="160"/>
      <c r="IJ7380" s="160"/>
      <c r="IK7380" s="160"/>
      <c r="IL7380" s="160"/>
      <c r="IM7380" s="160"/>
      <c r="IN7380" s="160"/>
      <c r="IO7380" s="160"/>
      <c r="IP7380" s="160"/>
      <c r="IQ7380" s="160"/>
      <c r="IR7380" s="160"/>
      <c r="IS7380" s="160"/>
      <c r="IT7380" s="160"/>
      <c r="IU7380" s="160"/>
    </row>
    <row r="7381" spans="1:255" ht="18.399999999999999" customHeight="1" x14ac:dyDescent="0.3">
      <c r="A7381" s="182"/>
      <c r="B7381" s="160"/>
      <c r="C7381" s="64"/>
      <c r="D7381" s="161"/>
      <c r="BD7381" s="160"/>
      <c r="BE7381" s="160"/>
      <c r="BF7381" s="160"/>
      <c r="BG7381" s="160"/>
      <c r="BH7381" s="160"/>
      <c r="BI7381" s="160"/>
      <c r="BJ7381" s="160"/>
      <c r="BK7381" s="160"/>
      <c r="BL7381" s="160"/>
      <c r="BM7381" s="160"/>
      <c r="BN7381" s="160"/>
      <c r="BO7381" s="160"/>
      <c r="BP7381" s="160"/>
      <c r="BQ7381" s="160"/>
      <c r="BR7381" s="160"/>
      <c r="BS7381" s="160"/>
      <c r="BT7381" s="160"/>
      <c r="BU7381" s="160"/>
      <c r="BV7381" s="160"/>
      <c r="BW7381" s="160"/>
      <c r="BX7381" s="160"/>
      <c r="BY7381" s="160"/>
      <c r="BZ7381" s="160"/>
      <c r="CA7381" s="160"/>
      <c r="CB7381" s="160"/>
      <c r="CC7381" s="160"/>
      <c r="CD7381" s="160"/>
      <c r="CE7381" s="160"/>
      <c r="CF7381" s="160"/>
      <c r="CG7381" s="160"/>
      <c r="CH7381" s="160"/>
      <c r="CI7381" s="160"/>
      <c r="CJ7381" s="160"/>
      <c r="CK7381" s="160"/>
      <c r="CL7381" s="160"/>
      <c r="CM7381" s="160"/>
      <c r="CN7381" s="160"/>
      <c r="CO7381" s="160"/>
      <c r="CP7381" s="160"/>
      <c r="CQ7381" s="160"/>
      <c r="CR7381" s="160"/>
      <c r="CS7381" s="160"/>
      <c r="CT7381" s="160"/>
      <c r="CU7381" s="160"/>
      <c r="CV7381" s="160"/>
      <c r="CW7381" s="160"/>
      <c r="CX7381" s="160"/>
      <c r="CY7381" s="160"/>
      <c r="CZ7381" s="160"/>
      <c r="DA7381" s="160"/>
      <c r="DB7381" s="160"/>
      <c r="DC7381" s="160"/>
      <c r="DD7381" s="160"/>
      <c r="DE7381" s="160"/>
      <c r="DF7381" s="160"/>
      <c r="DG7381" s="160"/>
      <c r="DH7381" s="160"/>
      <c r="DI7381" s="160"/>
      <c r="DJ7381" s="160"/>
      <c r="DK7381" s="160"/>
      <c r="DL7381" s="160"/>
      <c r="DM7381" s="160"/>
      <c r="DN7381" s="160"/>
      <c r="DO7381" s="160"/>
      <c r="DP7381" s="160"/>
      <c r="DQ7381" s="160"/>
      <c r="DR7381" s="160"/>
      <c r="DS7381" s="160"/>
      <c r="DT7381" s="160"/>
      <c r="DU7381" s="160"/>
      <c r="DV7381" s="160"/>
      <c r="DW7381" s="160"/>
      <c r="DX7381" s="160"/>
      <c r="DY7381" s="160"/>
      <c r="DZ7381" s="177"/>
      <c r="EA7381" s="177"/>
      <c r="EB7381" s="160"/>
      <c r="EC7381" s="160"/>
      <c r="ED7381" s="160"/>
      <c r="EE7381" s="160"/>
      <c r="EF7381" s="160"/>
      <c r="EG7381" s="160"/>
      <c r="EH7381" s="160"/>
      <c r="EI7381" s="160"/>
      <c r="EJ7381" s="160"/>
      <c r="EK7381" s="160"/>
      <c r="EL7381" s="160"/>
      <c r="EM7381" s="160"/>
      <c r="EN7381" s="160"/>
      <c r="EO7381" s="160"/>
      <c r="EP7381" s="160"/>
      <c r="EQ7381" s="160"/>
      <c r="ER7381" s="160"/>
      <c r="ES7381" s="160"/>
      <c r="ET7381" s="160"/>
      <c r="EU7381" s="160"/>
      <c r="EV7381" s="160"/>
      <c r="EW7381" s="160"/>
      <c r="EX7381" s="160"/>
      <c r="EY7381" s="160"/>
      <c r="EZ7381" s="160"/>
      <c r="FA7381" s="160"/>
      <c r="FB7381" s="160"/>
      <c r="FC7381" s="160"/>
      <c r="FD7381" s="160"/>
      <c r="FE7381" s="160"/>
      <c r="FF7381" s="160"/>
      <c r="FG7381" s="160"/>
      <c r="FH7381" s="160"/>
      <c r="FI7381" s="160"/>
      <c r="FJ7381" s="160"/>
      <c r="FK7381" s="160"/>
      <c r="FL7381" s="160"/>
      <c r="FM7381" s="160"/>
      <c r="FN7381" s="160"/>
      <c r="FO7381" s="160"/>
      <c r="FP7381" s="160"/>
      <c r="FQ7381" s="160"/>
      <c r="FR7381" s="160"/>
      <c r="FS7381" s="160"/>
      <c r="FT7381" s="160"/>
      <c r="FU7381" s="160"/>
      <c r="FV7381" s="160"/>
      <c r="FW7381" s="160"/>
      <c r="FX7381" s="160"/>
      <c r="FY7381" s="160"/>
      <c r="FZ7381" s="160"/>
      <c r="GA7381" s="160"/>
      <c r="GB7381" s="160"/>
      <c r="GC7381" s="160"/>
      <c r="GD7381" s="160"/>
      <c r="GE7381" s="160"/>
      <c r="GF7381" s="160"/>
      <c r="GG7381" s="160"/>
      <c r="GH7381" s="160"/>
      <c r="GI7381" s="160"/>
      <c r="GJ7381" s="160"/>
      <c r="GK7381" s="160"/>
      <c r="GL7381" s="160"/>
      <c r="GM7381" s="160"/>
      <c r="GN7381" s="160"/>
      <c r="GO7381" s="160"/>
      <c r="GP7381" s="160"/>
      <c r="GQ7381" s="160"/>
      <c r="GR7381" s="160"/>
      <c r="GS7381" s="160"/>
      <c r="GT7381" s="160"/>
      <c r="GU7381" s="160"/>
      <c r="GV7381" s="160"/>
      <c r="GW7381" s="160"/>
      <c r="GX7381" s="160"/>
      <c r="GY7381" s="160"/>
      <c r="GZ7381" s="160"/>
      <c r="HA7381" s="160"/>
      <c r="HB7381" s="160"/>
      <c r="HC7381" s="160"/>
      <c r="HD7381" s="160"/>
      <c r="HE7381" s="160"/>
      <c r="HF7381" s="160"/>
      <c r="HG7381" s="160"/>
      <c r="HH7381" s="160"/>
      <c r="HI7381" s="160"/>
      <c r="HJ7381" s="160"/>
      <c r="HK7381" s="160"/>
      <c r="HL7381" s="160"/>
      <c r="HM7381" s="160"/>
      <c r="HN7381" s="160"/>
      <c r="HO7381" s="160"/>
      <c r="HP7381" s="160"/>
      <c r="HQ7381" s="160"/>
      <c r="HR7381" s="160"/>
      <c r="HS7381" s="160"/>
      <c r="HT7381" s="160"/>
      <c r="HU7381" s="160"/>
      <c r="HV7381" s="160"/>
      <c r="HW7381" s="160"/>
      <c r="HX7381" s="160"/>
      <c r="HY7381" s="160"/>
      <c r="HZ7381" s="160"/>
      <c r="IA7381" s="160"/>
      <c r="IB7381" s="160"/>
      <c r="IC7381" s="160"/>
      <c r="ID7381" s="160"/>
      <c r="IE7381" s="160"/>
      <c r="IF7381" s="160"/>
      <c r="IG7381" s="160"/>
      <c r="IH7381" s="160"/>
      <c r="II7381" s="160"/>
      <c r="IJ7381" s="160"/>
      <c r="IK7381" s="160"/>
      <c r="IL7381" s="160"/>
      <c r="IM7381" s="160"/>
      <c r="IN7381" s="160"/>
      <c r="IO7381" s="160"/>
      <c r="IP7381" s="160"/>
      <c r="IQ7381" s="160"/>
      <c r="IR7381" s="160"/>
      <c r="IS7381" s="160"/>
      <c r="IT7381" s="160"/>
      <c r="IU7381" s="160"/>
    </row>
    <row r="7382" spans="1:255" ht="18.399999999999999" customHeight="1" x14ac:dyDescent="0.3">
      <c r="A7382" s="180"/>
      <c r="B7382" s="174"/>
      <c r="C7382" s="64"/>
      <c r="D7382" s="161"/>
      <c r="BD7382" s="160"/>
      <c r="BE7382" s="160"/>
      <c r="BF7382" s="160"/>
      <c r="BG7382" s="160"/>
      <c r="BH7382" s="160"/>
      <c r="BI7382" s="160"/>
      <c r="BJ7382" s="160"/>
      <c r="BK7382" s="160"/>
      <c r="BL7382" s="160"/>
      <c r="BM7382" s="160"/>
      <c r="BN7382" s="160"/>
      <c r="BO7382" s="160"/>
      <c r="BP7382" s="160"/>
      <c r="BQ7382" s="160"/>
      <c r="BR7382" s="160"/>
      <c r="BS7382" s="160"/>
      <c r="BT7382" s="160"/>
      <c r="BU7382" s="160"/>
      <c r="BV7382" s="160"/>
      <c r="BW7382" s="160"/>
      <c r="BX7382" s="160"/>
      <c r="BY7382" s="160"/>
      <c r="BZ7382" s="160"/>
      <c r="CA7382" s="160"/>
      <c r="CB7382" s="160"/>
      <c r="CC7382" s="160"/>
      <c r="CD7382" s="160"/>
      <c r="CE7382" s="160"/>
      <c r="CF7382" s="160"/>
      <c r="CG7382" s="160"/>
      <c r="CH7382" s="160"/>
      <c r="CI7382" s="160"/>
      <c r="CJ7382" s="160"/>
      <c r="CK7382" s="160"/>
      <c r="CL7382" s="160"/>
      <c r="CM7382" s="160"/>
      <c r="CN7382" s="160"/>
      <c r="CO7382" s="160"/>
      <c r="CP7382" s="160"/>
      <c r="CQ7382" s="160"/>
      <c r="CR7382" s="160"/>
      <c r="CS7382" s="160"/>
      <c r="CT7382" s="160"/>
      <c r="CU7382" s="160"/>
      <c r="CV7382" s="160"/>
      <c r="CW7382" s="160"/>
      <c r="CX7382" s="160"/>
      <c r="CY7382" s="160"/>
      <c r="CZ7382" s="160"/>
      <c r="DA7382" s="160"/>
      <c r="DB7382" s="160"/>
      <c r="DC7382" s="160"/>
      <c r="DD7382" s="160"/>
      <c r="DE7382" s="160"/>
      <c r="DF7382" s="160"/>
      <c r="DG7382" s="160"/>
      <c r="DH7382" s="160"/>
      <c r="DI7382" s="160"/>
      <c r="DJ7382" s="160"/>
      <c r="DK7382" s="160"/>
      <c r="DL7382" s="160"/>
      <c r="DM7382" s="160"/>
      <c r="DN7382" s="160"/>
      <c r="DO7382" s="160"/>
      <c r="DP7382" s="160"/>
      <c r="DQ7382" s="160"/>
      <c r="DR7382" s="160"/>
      <c r="DS7382" s="160"/>
      <c r="DT7382" s="160"/>
      <c r="DU7382" s="160"/>
      <c r="DV7382" s="160"/>
      <c r="DW7382" s="160"/>
      <c r="DX7382" s="160"/>
      <c r="DY7382" s="160"/>
      <c r="DZ7382" s="177"/>
      <c r="EA7382" s="177"/>
      <c r="EB7382" s="160"/>
      <c r="EC7382" s="160"/>
      <c r="ED7382" s="160"/>
      <c r="EE7382" s="160"/>
      <c r="EF7382" s="160"/>
      <c r="EG7382" s="160"/>
      <c r="EH7382" s="160"/>
      <c r="EI7382" s="160"/>
      <c r="EJ7382" s="160"/>
      <c r="EK7382" s="160"/>
      <c r="EL7382" s="160"/>
      <c r="EM7382" s="160"/>
      <c r="EN7382" s="160"/>
      <c r="EO7382" s="160"/>
      <c r="EP7382" s="160"/>
      <c r="EQ7382" s="160"/>
      <c r="ER7382" s="160"/>
      <c r="ES7382" s="160"/>
      <c r="ET7382" s="160"/>
      <c r="EU7382" s="160"/>
      <c r="EV7382" s="160"/>
      <c r="EW7382" s="160"/>
      <c r="EX7382" s="160"/>
      <c r="EY7382" s="160"/>
      <c r="EZ7382" s="160"/>
      <c r="FA7382" s="160"/>
      <c r="FB7382" s="160"/>
      <c r="FC7382" s="160"/>
      <c r="FD7382" s="160"/>
      <c r="FE7382" s="160"/>
      <c r="FF7382" s="160"/>
      <c r="FG7382" s="160"/>
      <c r="FH7382" s="160"/>
      <c r="FI7382" s="160"/>
      <c r="FJ7382" s="160"/>
      <c r="FK7382" s="160"/>
      <c r="FL7382" s="160"/>
      <c r="FM7382" s="160"/>
      <c r="FN7382" s="160"/>
      <c r="FO7382" s="160"/>
      <c r="FP7382" s="160"/>
      <c r="FQ7382" s="160"/>
      <c r="FR7382" s="160"/>
      <c r="FS7382" s="160"/>
      <c r="FT7382" s="160"/>
      <c r="FU7382" s="160"/>
      <c r="FV7382" s="160"/>
      <c r="FW7382" s="160"/>
      <c r="FX7382" s="160"/>
      <c r="FY7382" s="160"/>
      <c r="FZ7382" s="160"/>
      <c r="GA7382" s="160"/>
      <c r="GB7382" s="160"/>
      <c r="GC7382" s="160"/>
      <c r="GD7382" s="160"/>
      <c r="GE7382" s="160"/>
      <c r="GF7382" s="160"/>
      <c r="GG7382" s="160"/>
      <c r="GH7382" s="160"/>
      <c r="GI7382" s="160"/>
      <c r="GJ7382" s="160"/>
      <c r="GK7382" s="160"/>
      <c r="GL7382" s="160"/>
      <c r="GM7382" s="160"/>
      <c r="GN7382" s="160"/>
      <c r="GO7382" s="160"/>
      <c r="GP7382" s="160"/>
      <c r="GQ7382" s="160"/>
      <c r="GR7382" s="160"/>
      <c r="GS7382" s="160"/>
      <c r="GT7382" s="160"/>
      <c r="GU7382" s="160"/>
      <c r="GV7382" s="160"/>
      <c r="GW7382" s="160"/>
      <c r="GX7382" s="160"/>
      <c r="GY7382" s="160"/>
      <c r="GZ7382" s="160"/>
      <c r="HA7382" s="160"/>
      <c r="HB7382" s="160"/>
      <c r="HC7382" s="160"/>
      <c r="HD7382" s="160"/>
      <c r="HE7382" s="160"/>
      <c r="HF7382" s="160"/>
      <c r="HG7382" s="160"/>
      <c r="HH7382" s="160"/>
      <c r="HI7382" s="160"/>
      <c r="HJ7382" s="160"/>
      <c r="HK7382" s="160"/>
      <c r="HL7382" s="160"/>
      <c r="HM7382" s="160"/>
      <c r="HN7382" s="160"/>
      <c r="HO7382" s="160"/>
      <c r="HP7382" s="160"/>
      <c r="HQ7382" s="160"/>
      <c r="HR7382" s="160"/>
      <c r="HS7382" s="160"/>
      <c r="HT7382" s="160"/>
      <c r="HU7382" s="160"/>
      <c r="HV7382" s="160"/>
      <c r="HW7382" s="160"/>
      <c r="HX7382" s="160"/>
      <c r="HY7382" s="160"/>
      <c r="HZ7382" s="160"/>
      <c r="IA7382" s="160"/>
      <c r="IB7382" s="160"/>
      <c r="IC7382" s="160"/>
      <c r="ID7382" s="160"/>
      <c r="IE7382" s="160"/>
      <c r="IF7382" s="160"/>
      <c r="IG7382" s="160"/>
      <c r="IH7382" s="160"/>
      <c r="II7382" s="160"/>
      <c r="IJ7382" s="160"/>
      <c r="IK7382" s="160"/>
      <c r="IL7382" s="160"/>
      <c r="IM7382" s="160"/>
      <c r="IN7382" s="160"/>
      <c r="IO7382" s="160"/>
      <c r="IP7382" s="160"/>
      <c r="IQ7382" s="160"/>
      <c r="IR7382" s="160"/>
      <c r="IS7382" s="160"/>
      <c r="IT7382" s="160"/>
      <c r="IU7382" s="160"/>
    </row>
    <row r="7383" spans="1:255" ht="18.399999999999999" customHeight="1" x14ac:dyDescent="0.3">
      <c r="A7383" s="182"/>
      <c r="B7383" s="160"/>
      <c r="C7383" s="64"/>
      <c r="D7383" s="161"/>
      <c r="BD7383" s="160"/>
      <c r="BE7383" s="160"/>
      <c r="BF7383" s="160"/>
      <c r="BG7383" s="160"/>
      <c r="BH7383" s="160"/>
      <c r="BI7383" s="160"/>
      <c r="BJ7383" s="160"/>
      <c r="BK7383" s="160"/>
      <c r="BL7383" s="160"/>
      <c r="BM7383" s="160"/>
      <c r="BN7383" s="160"/>
      <c r="BO7383" s="160"/>
      <c r="BP7383" s="160"/>
      <c r="BQ7383" s="160"/>
      <c r="BR7383" s="160"/>
      <c r="BS7383" s="160"/>
      <c r="BT7383" s="160"/>
      <c r="BU7383" s="160"/>
      <c r="BV7383" s="160"/>
      <c r="BW7383" s="160"/>
      <c r="BX7383" s="160"/>
      <c r="BY7383" s="160"/>
      <c r="BZ7383" s="160"/>
      <c r="CA7383" s="160"/>
      <c r="CB7383" s="160"/>
      <c r="CC7383" s="160"/>
      <c r="CD7383" s="160"/>
      <c r="CE7383" s="160"/>
      <c r="CF7383" s="160"/>
      <c r="CG7383" s="160"/>
      <c r="CH7383" s="160"/>
      <c r="CI7383" s="160"/>
      <c r="CJ7383" s="160"/>
      <c r="CK7383" s="160"/>
      <c r="CL7383" s="160"/>
      <c r="CM7383" s="160"/>
      <c r="CN7383" s="160"/>
      <c r="CO7383" s="160"/>
      <c r="CP7383" s="160"/>
      <c r="CQ7383" s="160"/>
      <c r="CR7383" s="160"/>
      <c r="CS7383" s="160"/>
      <c r="CT7383" s="160"/>
      <c r="CU7383" s="160"/>
      <c r="CV7383" s="160"/>
      <c r="CW7383" s="160"/>
      <c r="CX7383" s="160"/>
      <c r="CY7383" s="160"/>
      <c r="CZ7383" s="160"/>
      <c r="DA7383" s="160"/>
      <c r="DB7383" s="160"/>
      <c r="DC7383" s="160"/>
      <c r="DD7383" s="160"/>
      <c r="DE7383" s="160"/>
      <c r="DF7383" s="160"/>
      <c r="DG7383" s="160"/>
      <c r="DH7383" s="160"/>
      <c r="DI7383" s="160"/>
      <c r="DJ7383" s="160"/>
      <c r="DK7383" s="160"/>
      <c r="DL7383" s="160"/>
      <c r="DM7383" s="160"/>
      <c r="DN7383" s="160"/>
      <c r="DO7383" s="160"/>
      <c r="DP7383" s="160"/>
      <c r="DQ7383" s="160"/>
      <c r="DR7383" s="160"/>
      <c r="DS7383" s="160"/>
      <c r="DT7383" s="160"/>
      <c r="DU7383" s="160"/>
      <c r="DV7383" s="160"/>
      <c r="DW7383" s="160"/>
      <c r="DX7383" s="160"/>
      <c r="DY7383" s="160"/>
      <c r="DZ7383" s="177"/>
      <c r="EA7383" s="177"/>
      <c r="EB7383" s="160"/>
      <c r="EC7383" s="160"/>
      <c r="ED7383" s="160"/>
      <c r="EE7383" s="160"/>
      <c r="EF7383" s="160"/>
      <c r="EG7383" s="160"/>
      <c r="EH7383" s="160"/>
      <c r="EI7383" s="160"/>
      <c r="EJ7383" s="160"/>
      <c r="EK7383" s="160"/>
      <c r="EL7383" s="160"/>
      <c r="EM7383" s="160"/>
      <c r="EN7383" s="160"/>
      <c r="EO7383" s="160"/>
      <c r="EP7383" s="160"/>
      <c r="EQ7383" s="160"/>
      <c r="ER7383" s="160"/>
      <c r="ES7383" s="160"/>
      <c r="ET7383" s="160"/>
      <c r="EU7383" s="160"/>
      <c r="EV7383" s="160"/>
      <c r="EW7383" s="160"/>
      <c r="EX7383" s="160"/>
      <c r="EY7383" s="160"/>
      <c r="EZ7383" s="160"/>
      <c r="FA7383" s="160"/>
      <c r="FB7383" s="160"/>
      <c r="FC7383" s="160"/>
      <c r="FD7383" s="160"/>
      <c r="FE7383" s="160"/>
      <c r="FF7383" s="160"/>
      <c r="FG7383" s="160"/>
      <c r="FH7383" s="160"/>
      <c r="FI7383" s="160"/>
      <c r="FJ7383" s="160"/>
      <c r="FK7383" s="160"/>
      <c r="FL7383" s="160"/>
      <c r="FM7383" s="160"/>
      <c r="FN7383" s="160"/>
      <c r="FO7383" s="160"/>
      <c r="FP7383" s="160"/>
      <c r="FQ7383" s="160"/>
      <c r="FR7383" s="160"/>
      <c r="FS7383" s="160"/>
      <c r="FT7383" s="160"/>
      <c r="FU7383" s="160"/>
      <c r="FV7383" s="160"/>
      <c r="FW7383" s="160"/>
      <c r="FX7383" s="160"/>
      <c r="FY7383" s="160"/>
      <c r="FZ7383" s="160"/>
      <c r="GA7383" s="160"/>
      <c r="GB7383" s="160"/>
      <c r="GC7383" s="160"/>
      <c r="GD7383" s="160"/>
      <c r="GE7383" s="160"/>
      <c r="GF7383" s="160"/>
      <c r="GG7383" s="160"/>
      <c r="GH7383" s="160"/>
      <c r="GI7383" s="160"/>
      <c r="GJ7383" s="160"/>
      <c r="GK7383" s="160"/>
      <c r="GL7383" s="160"/>
      <c r="GM7383" s="160"/>
      <c r="GN7383" s="160"/>
      <c r="GO7383" s="160"/>
      <c r="GP7383" s="160"/>
      <c r="GQ7383" s="160"/>
      <c r="GR7383" s="160"/>
      <c r="GS7383" s="160"/>
      <c r="GT7383" s="160"/>
      <c r="GU7383" s="160"/>
      <c r="GV7383" s="160"/>
      <c r="GW7383" s="160"/>
      <c r="GX7383" s="160"/>
      <c r="GY7383" s="160"/>
      <c r="GZ7383" s="160"/>
      <c r="HA7383" s="160"/>
      <c r="HB7383" s="160"/>
      <c r="HC7383" s="160"/>
      <c r="HD7383" s="160"/>
      <c r="HE7383" s="160"/>
      <c r="HF7383" s="160"/>
      <c r="HG7383" s="160"/>
      <c r="HH7383" s="160"/>
      <c r="HI7383" s="160"/>
      <c r="HJ7383" s="160"/>
      <c r="HK7383" s="160"/>
      <c r="HL7383" s="160"/>
      <c r="HM7383" s="160"/>
      <c r="HN7383" s="160"/>
      <c r="HO7383" s="160"/>
      <c r="HP7383" s="160"/>
      <c r="HQ7383" s="160"/>
      <c r="HR7383" s="160"/>
      <c r="HS7383" s="160"/>
      <c r="HT7383" s="160"/>
      <c r="HU7383" s="160"/>
      <c r="HV7383" s="160"/>
      <c r="HW7383" s="160"/>
      <c r="HX7383" s="160"/>
      <c r="HY7383" s="160"/>
      <c r="HZ7383" s="160"/>
      <c r="IA7383" s="160"/>
      <c r="IB7383" s="160"/>
      <c r="IC7383" s="160"/>
      <c r="ID7383" s="160"/>
      <c r="IE7383" s="160"/>
      <c r="IF7383" s="160"/>
      <c r="IG7383" s="160"/>
      <c r="IH7383" s="160"/>
      <c r="II7383" s="160"/>
      <c r="IJ7383" s="160"/>
      <c r="IK7383" s="160"/>
      <c r="IL7383" s="160"/>
      <c r="IM7383" s="160"/>
      <c r="IN7383" s="160"/>
      <c r="IO7383" s="160"/>
      <c r="IP7383" s="160"/>
      <c r="IQ7383" s="160"/>
      <c r="IR7383" s="160"/>
      <c r="IS7383" s="160"/>
      <c r="IT7383" s="160"/>
      <c r="IU7383" s="160"/>
    </row>
    <row r="7384" spans="1:255" ht="18.399999999999999" customHeight="1" x14ac:dyDescent="0.3">
      <c r="A7384" s="182"/>
      <c r="B7384" s="160"/>
      <c r="C7384" s="64"/>
      <c r="D7384" s="161"/>
      <c r="BD7384" s="160"/>
      <c r="BE7384" s="160"/>
      <c r="BF7384" s="160"/>
      <c r="BG7384" s="160"/>
      <c r="BH7384" s="160"/>
      <c r="BI7384" s="160"/>
      <c r="BJ7384" s="160"/>
      <c r="BK7384" s="160"/>
      <c r="BL7384" s="160"/>
      <c r="BM7384" s="160"/>
      <c r="BN7384" s="160"/>
      <c r="BO7384" s="160"/>
      <c r="BP7384" s="160"/>
      <c r="BQ7384" s="160"/>
      <c r="BR7384" s="160"/>
      <c r="BS7384" s="160"/>
      <c r="BT7384" s="160"/>
      <c r="BU7384" s="160"/>
      <c r="BV7384" s="160"/>
      <c r="BW7384" s="160"/>
      <c r="BX7384" s="160"/>
      <c r="BY7384" s="160"/>
      <c r="BZ7384" s="160"/>
      <c r="CA7384" s="160"/>
      <c r="CB7384" s="160"/>
      <c r="CC7384" s="160"/>
      <c r="CD7384" s="160"/>
      <c r="CE7384" s="160"/>
      <c r="CF7384" s="160"/>
      <c r="CG7384" s="160"/>
      <c r="CH7384" s="160"/>
      <c r="CI7384" s="160"/>
      <c r="CJ7384" s="160"/>
      <c r="CK7384" s="160"/>
      <c r="CL7384" s="160"/>
      <c r="CM7384" s="160"/>
      <c r="CN7384" s="160"/>
      <c r="CO7384" s="160"/>
      <c r="CP7384" s="160"/>
      <c r="CQ7384" s="160"/>
      <c r="CR7384" s="160"/>
      <c r="CS7384" s="160"/>
      <c r="CT7384" s="160"/>
      <c r="CU7384" s="160"/>
      <c r="CV7384" s="160"/>
      <c r="CW7384" s="160"/>
      <c r="CX7384" s="160"/>
      <c r="CY7384" s="160"/>
      <c r="CZ7384" s="160"/>
      <c r="DA7384" s="160"/>
      <c r="DB7384" s="160"/>
      <c r="DC7384" s="160"/>
      <c r="DD7384" s="160"/>
      <c r="DE7384" s="160"/>
      <c r="DF7384" s="160"/>
      <c r="DG7384" s="160"/>
      <c r="DH7384" s="160"/>
      <c r="DI7384" s="160"/>
      <c r="DJ7384" s="160"/>
      <c r="DK7384" s="160"/>
      <c r="DL7384" s="160"/>
      <c r="DM7384" s="160"/>
      <c r="DN7384" s="160"/>
      <c r="DO7384" s="160"/>
      <c r="DP7384" s="160"/>
      <c r="DQ7384" s="160"/>
      <c r="DR7384" s="160"/>
      <c r="DS7384" s="160"/>
      <c r="DT7384" s="160"/>
      <c r="DU7384" s="160"/>
      <c r="DV7384" s="160"/>
      <c r="DW7384" s="160"/>
      <c r="DX7384" s="160"/>
      <c r="DY7384" s="160"/>
      <c r="DZ7384" s="177"/>
      <c r="EA7384" s="177"/>
      <c r="EB7384" s="160"/>
      <c r="EC7384" s="160"/>
      <c r="ED7384" s="160"/>
      <c r="EE7384" s="160"/>
      <c r="EF7384" s="160"/>
      <c r="EG7384" s="160"/>
      <c r="EH7384" s="160"/>
      <c r="EI7384" s="160"/>
      <c r="EJ7384" s="160"/>
      <c r="EK7384" s="160"/>
      <c r="EL7384" s="160"/>
      <c r="EM7384" s="160"/>
      <c r="EN7384" s="160"/>
      <c r="EO7384" s="160"/>
      <c r="EP7384" s="160"/>
      <c r="EQ7384" s="160"/>
      <c r="ER7384" s="160"/>
      <c r="ES7384" s="160"/>
      <c r="ET7384" s="160"/>
      <c r="EU7384" s="160"/>
      <c r="EV7384" s="160"/>
      <c r="EW7384" s="160"/>
      <c r="EX7384" s="160"/>
      <c r="EY7384" s="160"/>
      <c r="EZ7384" s="160"/>
      <c r="FA7384" s="160"/>
      <c r="FB7384" s="160"/>
      <c r="FC7384" s="160"/>
      <c r="FD7384" s="160"/>
      <c r="FE7384" s="160"/>
      <c r="FF7384" s="160"/>
      <c r="FG7384" s="160"/>
      <c r="FH7384" s="160"/>
      <c r="FI7384" s="160"/>
      <c r="FJ7384" s="160"/>
      <c r="FK7384" s="160"/>
      <c r="FL7384" s="160"/>
      <c r="FM7384" s="160"/>
      <c r="FN7384" s="160"/>
      <c r="FO7384" s="160"/>
      <c r="FP7384" s="160"/>
      <c r="FQ7384" s="160"/>
      <c r="FR7384" s="160"/>
      <c r="FS7384" s="160"/>
      <c r="FT7384" s="160"/>
      <c r="FU7384" s="160"/>
      <c r="FV7384" s="160"/>
      <c r="FW7384" s="160"/>
      <c r="FX7384" s="160"/>
      <c r="FY7384" s="160"/>
      <c r="FZ7384" s="160"/>
      <c r="GA7384" s="160"/>
      <c r="GB7384" s="160"/>
      <c r="GC7384" s="160"/>
      <c r="GD7384" s="160"/>
      <c r="GE7384" s="160"/>
      <c r="GF7384" s="160"/>
      <c r="GG7384" s="160"/>
      <c r="GH7384" s="160"/>
      <c r="GI7384" s="160"/>
      <c r="GJ7384" s="160"/>
      <c r="GK7384" s="160"/>
      <c r="GL7384" s="160"/>
      <c r="GM7384" s="160"/>
      <c r="GN7384" s="160"/>
      <c r="GO7384" s="160"/>
      <c r="GP7384" s="160"/>
      <c r="GQ7384" s="160"/>
      <c r="GR7384" s="160"/>
      <c r="GS7384" s="160"/>
      <c r="GT7384" s="160"/>
      <c r="GU7384" s="160"/>
      <c r="GV7384" s="160"/>
      <c r="GW7384" s="160"/>
      <c r="GX7384" s="160"/>
      <c r="GY7384" s="160"/>
      <c r="GZ7384" s="160"/>
      <c r="HA7384" s="160"/>
      <c r="HB7384" s="160"/>
      <c r="HC7384" s="160"/>
      <c r="HD7384" s="160"/>
      <c r="HE7384" s="160"/>
      <c r="HF7384" s="160"/>
      <c r="HG7384" s="160"/>
      <c r="HH7384" s="160"/>
      <c r="HI7384" s="160"/>
      <c r="HJ7384" s="160"/>
      <c r="HK7384" s="160"/>
      <c r="HL7384" s="160"/>
      <c r="HM7384" s="160"/>
      <c r="HN7384" s="160"/>
      <c r="HO7384" s="160"/>
      <c r="HP7384" s="160"/>
      <c r="HQ7384" s="160"/>
      <c r="HR7384" s="160"/>
      <c r="HS7384" s="160"/>
      <c r="HT7384" s="160"/>
      <c r="HU7384" s="160"/>
      <c r="HV7384" s="160"/>
      <c r="HW7384" s="160"/>
      <c r="HX7384" s="160"/>
      <c r="HY7384" s="160"/>
      <c r="HZ7384" s="160"/>
      <c r="IA7384" s="160"/>
      <c r="IB7384" s="160"/>
      <c r="IC7384" s="160"/>
      <c r="ID7384" s="160"/>
      <c r="IE7384" s="160"/>
      <c r="IF7384" s="160"/>
      <c r="IG7384" s="160"/>
      <c r="IH7384" s="160"/>
      <c r="II7384" s="160"/>
      <c r="IJ7384" s="160"/>
      <c r="IK7384" s="160"/>
      <c r="IL7384" s="160"/>
      <c r="IM7384" s="160"/>
      <c r="IN7384" s="160"/>
      <c r="IO7384" s="160"/>
      <c r="IP7384" s="160"/>
      <c r="IQ7384" s="160"/>
      <c r="IR7384" s="160"/>
      <c r="IS7384" s="160"/>
      <c r="IT7384" s="160"/>
      <c r="IU7384" s="160"/>
    </row>
    <row r="7385" spans="1:255" ht="18.399999999999999" customHeight="1" x14ac:dyDescent="0.3">
      <c r="A7385" s="182"/>
      <c r="B7385" s="160"/>
      <c r="C7385" s="64"/>
      <c r="D7385" s="161"/>
      <c r="BD7385" s="160"/>
      <c r="BE7385" s="160"/>
      <c r="BF7385" s="160"/>
      <c r="BG7385" s="160"/>
      <c r="BH7385" s="160"/>
      <c r="BI7385" s="160"/>
      <c r="BJ7385" s="160"/>
      <c r="BK7385" s="160"/>
      <c r="BL7385" s="160"/>
      <c r="BM7385" s="160"/>
      <c r="BN7385" s="160"/>
      <c r="BO7385" s="160"/>
      <c r="BP7385" s="160"/>
      <c r="BQ7385" s="160"/>
      <c r="BR7385" s="160"/>
      <c r="BS7385" s="160"/>
      <c r="BT7385" s="160"/>
      <c r="BU7385" s="160"/>
      <c r="BV7385" s="160"/>
      <c r="BW7385" s="160"/>
      <c r="BX7385" s="160"/>
      <c r="BY7385" s="160"/>
      <c r="BZ7385" s="160"/>
      <c r="CA7385" s="160"/>
      <c r="CB7385" s="160"/>
      <c r="CC7385" s="160"/>
      <c r="CD7385" s="160"/>
      <c r="CE7385" s="160"/>
      <c r="CF7385" s="160"/>
      <c r="CG7385" s="160"/>
      <c r="CH7385" s="160"/>
      <c r="CI7385" s="160"/>
      <c r="CJ7385" s="160"/>
      <c r="CK7385" s="160"/>
      <c r="CL7385" s="160"/>
      <c r="CM7385" s="160"/>
      <c r="CN7385" s="160"/>
      <c r="CO7385" s="160"/>
      <c r="CP7385" s="160"/>
      <c r="CQ7385" s="160"/>
      <c r="CR7385" s="160"/>
      <c r="CS7385" s="160"/>
      <c r="CT7385" s="160"/>
      <c r="CU7385" s="160"/>
      <c r="CV7385" s="160"/>
      <c r="CW7385" s="160"/>
      <c r="CX7385" s="160"/>
      <c r="CY7385" s="160"/>
      <c r="CZ7385" s="160"/>
      <c r="DA7385" s="160"/>
      <c r="DB7385" s="160"/>
      <c r="DC7385" s="160"/>
      <c r="DD7385" s="160"/>
      <c r="DE7385" s="160"/>
      <c r="DF7385" s="160"/>
      <c r="DG7385" s="160"/>
      <c r="DH7385" s="160"/>
      <c r="DI7385" s="160"/>
      <c r="DJ7385" s="160"/>
      <c r="DK7385" s="160"/>
      <c r="DL7385" s="160"/>
      <c r="DM7385" s="160"/>
      <c r="DN7385" s="160"/>
      <c r="DO7385" s="160"/>
      <c r="DP7385" s="160"/>
      <c r="DQ7385" s="160"/>
      <c r="DR7385" s="160"/>
      <c r="DS7385" s="160"/>
      <c r="DT7385" s="160"/>
      <c r="DU7385" s="160"/>
      <c r="DV7385" s="160"/>
      <c r="DW7385" s="160"/>
      <c r="DX7385" s="160"/>
      <c r="DY7385" s="160"/>
      <c r="DZ7385" s="177"/>
      <c r="EA7385" s="177"/>
      <c r="EB7385" s="160"/>
      <c r="EC7385" s="160"/>
      <c r="ED7385" s="160"/>
      <c r="EE7385" s="160"/>
      <c r="EF7385" s="160"/>
      <c r="EG7385" s="160"/>
      <c r="EH7385" s="160"/>
      <c r="EI7385" s="160"/>
      <c r="EJ7385" s="160"/>
      <c r="EK7385" s="160"/>
      <c r="EL7385" s="160"/>
      <c r="EM7385" s="160"/>
      <c r="EN7385" s="160"/>
      <c r="EO7385" s="160"/>
      <c r="EP7385" s="160"/>
      <c r="EQ7385" s="160"/>
      <c r="ER7385" s="160"/>
      <c r="ES7385" s="160"/>
      <c r="ET7385" s="160"/>
      <c r="EU7385" s="160"/>
      <c r="EV7385" s="160"/>
      <c r="EW7385" s="160"/>
      <c r="EX7385" s="160"/>
      <c r="EY7385" s="160"/>
      <c r="EZ7385" s="160"/>
      <c r="FA7385" s="160"/>
      <c r="FB7385" s="160"/>
      <c r="FC7385" s="160"/>
      <c r="FD7385" s="160"/>
      <c r="FE7385" s="160"/>
      <c r="FF7385" s="160"/>
      <c r="FG7385" s="160"/>
      <c r="FH7385" s="160"/>
      <c r="FI7385" s="160"/>
      <c r="FJ7385" s="160"/>
      <c r="FK7385" s="160"/>
      <c r="FL7385" s="160"/>
      <c r="FM7385" s="160"/>
      <c r="FN7385" s="160"/>
      <c r="FO7385" s="160"/>
      <c r="FP7385" s="160"/>
      <c r="FQ7385" s="160"/>
      <c r="FR7385" s="160"/>
      <c r="FS7385" s="160"/>
      <c r="FT7385" s="160"/>
      <c r="FU7385" s="160"/>
      <c r="FV7385" s="160"/>
      <c r="FW7385" s="160"/>
      <c r="FX7385" s="160"/>
      <c r="FY7385" s="160"/>
      <c r="FZ7385" s="160"/>
      <c r="GA7385" s="160"/>
      <c r="GB7385" s="160"/>
      <c r="GC7385" s="160"/>
      <c r="GD7385" s="160"/>
      <c r="GE7385" s="160"/>
      <c r="GF7385" s="160"/>
      <c r="GG7385" s="160"/>
      <c r="GH7385" s="160"/>
      <c r="GI7385" s="160"/>
      <c r="GJ7385" s="160"/>
      <c r="GK7385" s="160"/>
      <c r="GL7385" s="160"/>
      <c r="GM7385" s="160"/>
      <c r="GN7385" s="160"/>
      <c r="GO7385" s="160"/>
      <c r="GP7385" s="160"/>
      <c r="GQ7385" s="160"/>
      <c r="GR7385" s="160"/>
      <c r="GS7385" s="160"/>
      <c r="GT7385" s="160"/>
      <c r="GU7385" s="160"/>
      <c r="GV7385" s="160"/>
      <c r="GW7385" s="160"/>
      <c r="GX7385" s="160"/>
      <c r="GY7385" s="160"/>
      <c r="GZ7385" s="160"/>
      <c r="HA7385" s="160"/>
      <c r="HB7385" s="160"/>
      <c r="HC7385" s="160"/>
      <c r="HD7385" s="160"/>
      <c r="HE7385" s="160"/>
      <c r="HF7385" s="160"/>
      <c r="HG7385" s="160"/>
      <c r="HH7385" s="160"/>
      <c r="HI7385" s="160"/>
      <c r="HJ7385" s="160"/>
      <c r="HK7385" s="160"/>
      <c r="HL7385" s="160"/>
      <c r="HM7385" s="160"/>
      <c r="HN7385" s="160"/>
      <c r="HO7385" s="160"/>
      <c r="HP7385" s="160"/>
      <c r="HQ7385" s="160"/>
      <c r="HR7385" s="160"/>
      <c r="HS7385" s="160"/>
      <c r="HT7385" s="160"/>
      <c r="HU7385" s="160"/>
      <c r="HV7385" s="160"/>
      <c r="HW7385" s="160"/>
      <c r="HX7385" s="160"/>
      <c r="HY7385" s="160"/>
      <c r="HZ7385" s="160"/>
      <c r="IA7385" s="160"/>
      <c r="IB7385" s="160"/>
      <c r="IC7385" s="160"/>
      <c r="ID7385" s="160"/>
      <c r="IE7385" s="160"/>
      <c r="IF7385" s="160"/>
      <c r="IG7385" s="160"/>
      <c r="IH7385" s="160"/>
      <c r="II7385" s="160"/>
      <c r="IJ7385" s="160"/>
      <c r="IK7385" s="160"/>
      <c r="IL7385" s="160"/>
      <c r="IM7385" s="160"/>
      <c r="IN7385" s="160"/>
      <c r="IO7385" s="160"/>
      <c r="IP7385" s="160"/>
      <c r="IQ7385" s="160"/>
      <c r="IR7385" s="160"/>
      <c r="IS7385" s="160"/>
      <c r="IT7385" s="160"/>
      <c r="IU7385" s="160"/>
    </row>
    <row r="7386" spans="1:255" ht="18.399999999999999" customHeight="1" x14ac:dyDescent="0.3">
      <c r="A7386" s="182"/>
      <c r="B7386" s="160"/>
      <c r="C7386" s="64"/>
      <c r="D7386" s="161"/>
      <c r="BD7386" s="160"/>
      <c r="BE7386" s="160"/>
      <c r="BF7386" s="160"/>
      <c r="BG7386" s="160"/>
      <c r="BH7386" s="160"/>
      <c r="BI7386" s="160"/>
      <c r="BJ7386" s="160"/>
      <c r="BK7386" s="160"/>
      <c r="BL7386" s="160"/>
      <c r="BM7386" s="160"/>
      <c r="BN7386" s="160"/>
      <c r="BO7386" s="160"/>
      <c r="BP7386" s="160"/>
      <c r="BQ7386" s="160"/>
      <c r="BR7386" s="160"/>
      <c r="BS7386" s="160"/>
      <c r="BT7386" s="160"/>
      <c r="BU7386" s="160"/>
      <c r="BV7386" s="160"/>
      <c r="BW7386" s="160"/>
      <c r="BX7386" s="160"/>
      <c r="BY7386" s="160"/>
      <c r="BZ7386" s="160"/>
      <c r="CA7386" s="160"/>
      <c r="CB7386" s="160"/>
      <c r="CC7386" s="160"/>
      <c r="CD7386" s="160"/>
      <c r="CE7386" s="160"/>
      <c r="CF7386" s="160"/>
      <c r="CG7386" s="160"/>
      <c r="CH7386" s="160"/>
      <c r="CI7386" s="160"/>
      <c r="CJ7386" s="160"/>
      <c r="CK7386" s="160"/>
      <c r="CL7386" s="160"/>
      <c r="CM7386" s="160"/>
      <c r="CN7386" s="160"/>
      <c r="CO7386" s="160"/>
      <c r="CP7386" s="160"/>
      <c r="CQ7386" s="160"/>
      <c r="CR7386" s="160"/>
      <c r="CS7386" s="160"/>
      <c r="CT7386" s="160"/>
      <c r="CU7386" s="160"/>
      <c r="CV7386" s="160"/>
      <c r="CW7386" s="160"/>
      <c r="CX7386" s="160"/>
      <c r="CY7386" s="160"/>
      <c r="CZ7386" s="160"/>
      <c r="DA7386" s="160"/>
      <c r="DB7386" s="160"/>
      <c r="DC7386" s="160"/>
      <c r="DD7386" s="160"/>
      <c r="DE7386" s="160"/>
      <c r="DF7386" s="160"/>
      <c r="DG7386" s="160"/>
      <c r="DH7386" s="160"/>
      <c r="DI7386" s="160"/>
      <c r="DJ7386" s="160"/>
      <c r="DK7386" s="160"/>
      <c r="DL7386" s="160"/>
      <c r="DM7386" s="160"/>
      <c r="DN7386" s="160"/>
      <c r="DO7386" s="160"/>
      <c r="DP7386" s="160"/>
      <c r="DQ7386" s="160"/>
      <c r="DR7386" s="160"/>
      <c r="DS7386" s="160"/>
      <c r="DT7386" s="160"/>
      <c r="DU7386" s="160"/>
      <c r="DV7386" s="160"/>
      <c r="DW7386" s="160"/>
      <c r="DX7386" s="160"/>
      <c r="DY7386" s="160"/>
      <c r="DZ7386" s="177"/>
      <c r="EA7386" s="177"/>
      <c r="EB7386" s="160"/>
      <c r="EC7386" s="160"/>
      <c r="ED7386" s="160"/>
      <c r="EE7386" s="160"/>
      <c r="EF7386" s="160"/>
      <c r="EG7386" s="160"/>
      <c r="EH7386" s="160"/>
      <c r="EI7386" s="160"/>
      <c r="EJ7386" s="160"/>
      <c r="EK7386" s="160"/>
      <c r="EL7386" s="160"/>
      <c r="EM7386" s="160"/>
      <c r="EN7386" s="160"/>
      <c r="EO7386" s="160"/>
      <c r="EP7386" s="160"/>
      <c r="EQ7386" s="160"/>
      <c r="ER7386" s="160"/>
      <c r="ES7386" s="160"/>
      <c r="ET7386" s="160"/>
      <c r="EU7386" s="160"/>
      <c r="EV7386" s="160"/>
      <c r="EW7386" s="160"/>
      <c r="EX7386" s="160"/>
      <c r="EY7386" s="160"/>
      <c r="EZ7386" s="160"/>
      <c r="FA7386" s="160"/>
      <c r="FB7386" s="160"/>
      <c r="FC7386" s="160"/>
      <c r="FD7386" s="160"/>
      <c r="FE7386" s="160"/>
      <c r="FF7386" s="160"/>
      <c r="FG7386" s="160"/>
      <c r="FH7386" s="160"/>
      <c r="FI7386" s="160"/>
      <c r="FJ7386" s="160"/>
      <c r="FK7386" s="160"/>
      <c r="FL7386" s="160"/>
      <c r="FM7386" s="160"/>
      <c r="FN7386" s="160"/>
      <c r="FO7386" s="160"/>
      <c r="FP7386" s="160"/>
      <c r="FQ7386" s="160"/>
      <c r="FR7386" s="160"/>
      <c r="FS7386" s="160"/>
      <c r="FT7386" s="160"/>
      <c r="FU7386" s="160"/>
      <c r="FV7386" s="160"/>
      <c r="FW7386" s="160"/>
      <c r="FX7386" s="160"/>
      <c r="FY7386" s="160"/>
      <c r="FZ7386" s="160"/>
      <c r="GA7386" s="160"/>
      <c r="GB7386" s="160"/>
      <c r="GC7386" s="160"/>
      <c r="GD7386" s="160"/>
      <c r="GE7386" s="160"/>
      <c r="GF7386" s="160"/>
      <c r="GG7386" s="160"/>
      <c r="GH7386" s="160"/>
      <c r="GI7386" s="160"/>
      <c r="GJ7386" s="160"/>
      <c r="GK7386" s="160"/>
      <c r="GL7386" s="160"/>
      <c r="GM7386" s="160"/>
      <c r="GN7386" s="160"/>
      <c r="GO7386" s="160"/>
      <c r="GP7386" s="160"/>
      <c r="GQ7386" s="160"/>
      <c r="GR7386" s="160"/>
      <c r="GS7386" s="160"/>
      <c r="GT7386" s="160"/>
      <c r="GU7386" s="160"/>
      <c r="GV7386" s="160"/>
      <c r="GW7386" s="160"/>
      <c r="GX7386" s="160"/>
      <c r="GY7386" s="160"/>
      <c r="GZ7386" s="160"/>
      <c r="HA7386" s="160"/>
      <c r="HB7386" s="160"/>
      <c r="HC7386" s="160"/>
      <c r="HD7386" s="160"/>
      <c r="HE7386" s="160"/>
      <c r="HF7386" s="160"/>
      <c r="HG7386" s="160"/>
      <c r="HH7386" s="160"/>
      <c r="HI7386" s="160"/>
      <c r="HJ7386" s="160"/>
      <c r="HK7386" s="160"/>
      <c r="HL7386" s="160"/>
      <c r="HM7386" s="160"/>
      <c r="HN7386" s="160"/>
      <c r="HO7386" s="160"/>
      <c r="HP7386" s="160"/>
      <c r="HQ7386" s="160"/>
      <c r="HR7386" s="160"/>
      <c r="HS7386" s="160"/>
      <c r="HT7386" s="160"/>
      <c r="HU7386" s="160"/>
      <c r="HV7386" s="160"/>
      <c r="HW7386" s="160"/>
      <c r="HX7386" s="160"/>
      <c r="HY7386" s="160"/>
      <c r="HZ7386" s="160"/>
      <c r="IA7386" s="160"/>
      <c r="IB7386" s="160"/>
      <c r="IC7386" s="160"/>
      <c r="ID7386" s="160"/>
      <c r="IE7386" s="160"/>
      <c r="IF7386" s="160"/>
      <c r="IG7386" s="160"/>
      <c r="IH7386" s="160"/>
      <c r="II7386" s="160"/>
      <c r="IJ7386" s="160"/>
      <c r="IK7386" s="160"/>
      <c r="IL7386" s="160"/>
      <c r="IM7386" s="160"/>
      <c r="IN7386" s="160"/>
      <c r="IO7386" s="160"/>
      <c r="IP7386" s="160"/>
      <c r="IQ7386" s="160"/>
      <c r="IR7386" s="160"/>
      <c r="IS7386" s="160"/>
      <c r="IT7386" s="160"/>
      <c r="IU7386" s="160"/>
    </row>
    <row r="7387" spans="1:255" ht="18.399999999999999" customHeight="1" x14ac:dyDescent="0.3">
      <c r="F7387" s="174"/>
      <c r="BD7387" s="160"/>
      <c r="BE7387" s="160"/>
      <c r="BF7387" s="160"/>
      <c r="BG7387" s="160"/>
      <c r="BH7387" s="160"/>
      <c r="BI7387" s="160"/>
      <c r="BJ7387" s="160"/>
      <c r="BK7387" s="160"/>
      <c r="BL7387" s="160"/>
      <c r="BM7387" s="160"/>
      <c r="BN7387" s="160"/>
      <c r="BO7387" s="160"/>
      <c r="BP7387" s="160"/>
      <c r="BQ7387" s="160"/>
      <c r="BR7387" s="160"/>
      <c r="BS7387" s="160"/>
      <c r="BT7387" s="160"/>
      <c r="BU7387" s="160"/>
      <c r="BV7387" s="160"/>
      <c r="BW7387" s="160"/>
      <c r="BX7387" s="160"/>
      <c r="BY7387" s="160"/>
      <c r="BZ7387" s="160"/>
      <c r="CA7387" s="160"/>
      <c r="CB7387" s="160"/>
      <c r="CC7387" s="160"/>
      <c r="CD7387" s="160"/>
      <c r="CE7387" s="160"/>
      <c r="CF7387" s="160"/>
      <c r="CG7387" s="160"/>
      <c r="CH7387" s="160"/>
      <c r="CI7387" s="160"/>
      <c r="CJ7387" s="160"/>
      <c r="CK7387" s="160"/>
      <c r="CL7387" s="160"/>
      <c r="CM7387" s="160"/>
      <c r="CN7387" s="160"/>
      <c r="CO7387" s="160"/>
      <c r="CP7387" s="160"/>
      <c r="CQ7387" s="160"/>
      <c r="CR7387" s="160"/>
      <c r="CS7387" s="160"/>
      <c r="CT7387" s="160"/>
      <c r="CU7387" s="160"/>
      <c r="CV7387" s="160"/>
      <c r="CW7387" s="160"/>
      <c r="CX7387" s="160"/>
      <c r="CY7387" s="160"/>
      <c r="CZ7387" s="160"/>
      <c r="DA7387" s="160"/>
      <c r="DB7387" s="160"/>
      <c r="DC7387" s="160"/>
      <c r="DD7387" s="160"/>
      <c r="DE7387" s="160"/>
      <c r="DF7387" s="160"/>
      <c r="DG7387" s="160"/>
      <c r="DH7387" s="160"/>
      <c r="DI7387" s="160"/>
      <c r="DJ7387" s="160"/>
      <c r="DK7387" s="160"/>
      <c r="DL7387" s="160"/>
      <c r="DM7387" s="160"/>
      <c r="DN7387" s="160"/>
      <c r="DO7387" s="160"/>
      <c r="DP7387" s="160"/>
      <c r="DQ7387" s="160"/>
      <c r="DR7387" s="160"/>
      <c r="DS7387" s="160"/>
      <c r="DT7387" s="160"/>
      <c r="DU7387" s="160"/>
      <c r="DV7387" s="160"/>
      <c r="DW7387" s="160"/>
      <c r="DX7387" s="160"/>
      <c r="DY7387" s="160"/>
      <c r="DZ7387" s="177"/>
      <c r="EA7387" s="177"/>
      <c r="EB7387" s="160"/>
      <c r="EC7387" s="160"/>
      <c r="ED7387" s="160"/>
      <c r="EE7387" s="160"/>
      <c r="EF7387" s="160"/>
      <c r="EG7387" s="160"/>
      <c r="EH7387" s="160"/>
      <c r="EI7387" s="160"/>
      <c r="EJ7387" s="160"/>
      <c r="EK7387" s="160"/>
      <c r="EL7387" s="160"/>
      <c r="EM7387" s="160"/>
      <c r="EN7387" s="160"/>
      <c r="EO7387" s="160"/>
      <c r="EP7387" s="160"/>
      <c r="EQ7387" s="160"/>
      <c r="ER7387" s="160"/>
      <c r="ES7387" s="160"/>
      <c r="ET7387" s="160"/>
      <c r="EU7387" s="160"/>
      <c r="EV7387" s="160"/>
      <c r="EW7387" s="160"/>
      <c r="EX7387" s="160"/>
      <c r="EY7387" s="160"/>
      <c r="EZ7387" s="160"/>
      <c r="FA7387" s="160"/>
      <c r="FB7387" s="160"/>
      <c r="FC7387" s="160"/>
      <c r="FD7387" s="160"/>
      <c r="FE7387" s="160"/>
      <c r="FF7387" s="160"/>
      <c r="FG7387" s="160"/>
      <c r="FH7387" s="160"/>
      <c r="FI7387" s="160"/>
      <c r="FJ7387" s="160"/>
      <c r="FK7387" s="160"/>
      <c r="FL7387" s="160"/>
      <c r="FM7387" s="160"/>
      <c r="FN7387" s="160"/>
      <c r="FO7387" s="160"/>
      <c r="FP7387" s="160"/>
      <c r="FQ7387" s="160"/>
      <c r="FR7387" s="160"/>
      <c r="FS7387" s="160"/>
      <c r="FT7387" s="160"/>
      <c r="FU7387" s="160"/>
      <c r="FV7387" s="160"/>
      <c r="FW7387" s="160"/>
      <c r="FX7387" s="160"/>
      <c r="FY7387" s="160"/>
      <c r="FZ7387" s="160"/>
      <c r="GA7387" s="160"/>
      <c r="GB7387" s="160"/>
      <c r="GC7387" s="160"/>
      <c r="GD7387" s="160"/>
      <c r="GE7387" s="160"/>
      <c r="GF7387" s="160"/>
      <c r="GG7387" s="160"/>
      <c r="GH7387" s="160"/>
      <c r="GI7387" s="160"/>
      <c r="GJ7387" s="160"/>
      <c r="GK7387" s="160"/>
      <c r="GL7387" s="160"/>
      <c r="GM7387" s="160"/>
      <c r="GN7387" s="160"/>
      <c r="GO7387" s="160"/>
      <c r="GP7387" s="160"/>
      <c r="GQ7387" s="160"/>
      <c r="GR7387" s="160"/>
      <c r="GS7387" s="160"/>
      <c r="GT7387" s="160"/>
      <c r="GU7387" s="160"/>
      <c r="GV7387" s="160"/>
      <c r="GW7387" s="160"/>
      <c r="GX7387" s="160"/>
      <c r="GY7387" s="160"/>
      <c r="GZ7387" s="160"/>
      <c r="HA7387" s="160"/>
      <c r="HB7387" s="160"/>
      <c r="HC7387" s="160"/>
      <c r="HD7387" s="160"/>
      <c r="HE7387" s="160"/>
      <c r="HF7387" s="160"/>
      <c r="HG7387" s="160"/>
      <c r="HH7387" s="160"/>
      <c r="HI7387" s="160"/>
      <c r="HJ7387" s="160"/>
      <c r="HK7387" s="160"/>
      <c r="HL7387" s="160"/>
      <c r="HM7387" s="160"/>
      <c r="HN7387" s="160"/>
      <c r="HO7387" s="160"/>
      <c r="HP7387" s="160"/>
      <c r="HQ7387" s="160"/>
      <c r="HR7387" s="160"/>
      <c r="HS7387" s="160"/>
      <c r="HT7387" s="160"/>
      <c r="HU7387" s="160"/>
      <c r="HV7387" s="160"/>
      <c r="HW7387" s="160"/>
      <c r="HX7387" s="160"/>
      <c r="HY7387" s="160"/>
      <c r="HZ7387" s="160"/>
      <c r="IA7387" s="160"/>
      <c r="IB7387" s="160"/>
      <c r="IC7387" s="160"/>
      <c r="ID7387" s="160"/>
      <c r="IE7387" s="160"/>
      <c r="IF7387" s="160"/>
      <c r="IG7387" s="160"/>
      <c r="IH7387" s="160"/>
      <c r="II7387" s="160"/>
      <c r="IJ7387" s="160"/>
      <c r="IK7387" s="160"/>
      <c r="IL7387" s="160"/>
      <c r="IM7387" s="160"/>
      <c r="IN7387" s="160"/>
      <c r="IO7387" s="160"/>
      <c r="IP7387" s="160"/>
      <c r="IQ7387" s="160"/>
      <c r="IR7387" s="160"/>
      <c r="IS7387" s="160"/>
      <c r="IT7387" s="160"/>
      <c r="IU7387" s="160"/>
    </row>
    <row r="7388" spans="1:255" ht="18.399999999999999" customHeight="1" x14ac:dyDescent="0.3">
      <c r="F7388" s="174"/>
      <c r="BD7388" s="160"/>
      <c r="BE7388" s="160"/>
      <c r="BF7388" s="160"/>
      <c r="BG7388" s="160"/>
      <c r="BH7388" s="160"/>
      <c r="BI7388" s="160"/>
      <c r="BJ7388" s="160"/>
      <c r="BK7388" s="160"/>
      <c r="BL7388" s="160"/>
      <c r="BM7388" s="160"/>
      <c r="BN7388" s="160"/>
      <c r="BO7388" s="160"/>
      <c r="BP7388" s="160"/>
      <c r="BQ7388" s="160"/>
      <c r="BR7388" s="160"/>
      <c r="BS7388" s="160"/>
      <c r="BT7388" s="160"/>
      <c r="BU7388" s="160"/>
      <c r="BV7388" s="160"/>
      <c r="BW7388" s="160"/>
      <c r="BX7388" s="160"/>
      <c r="BY7388" s="160"/>
      <c r="BZ7388" s="160"/>
      <c r="CA7388" s="160"/>
      <c r="CB7388" s="160"/>
      <c r="CC7388" s="160"/>
      <c r="CD7388" s="160"/>
      <c r="CE7388" s="160"/>
      <c r="CF7388" s="160"/>
      <c r="CG7388" s="160"/>
      <c r="CH7388" s="160"/>
      <c r="CI7388" s="160"/>
      <c r="CJ7388" s="160"/>
      <c r="CK7388" s="160"/>
      <c r="CL7388" s="160"/>
      <c r="CM7388" s="160"/>
      <c r="CN7388" s="160"/>
      <c r="CO7388" s="160"/>
      <c r="CP7388" s="160"/>
      <c r="CQ7388" s="160"/>
      <c r="CR7388" s="160"/>
      <c r="CS7388" s="160"/>
      <c r="CT7388" s="160"/>
      <c r="CU7388" s="160"/>
      <c r="CV7388" s="160"/>
      <c r="CW7388" s="160"/>
      <c r="CX7388" s="160"/>
      <c r="CY7388" s="160"/>
      <c r="CZ7388" s="160"/>
      <c r="DA7388" s="160"/>
      <c r="DB7388" s="160"/>
      <c r="DC7388" s="160"/>
      <c r="DD7388" s="160"/>
      <c r="DE7388" s="160"/>
      <c r="DF7388" s="160"/>
      <c r="DG7388" s="160"/>
      <c r="DH7388" s="160"/>
      <c r="DI7388" s="160"/>
      <c r="DJ7388" s="160"/>
      <c r="DK7388" s="160"/>
      <c r="DL7388" s="160"/>
      <c r="DM7388" s="160"/>
      <c r="DN7388" s="160"/>
      <c r="DO7388" s="160"/>
      <c r="DP7388" s="160"/>
      <c r="DQ7388" s="160"/>
      <c r="DR7388" s="160"/>
      <c r="DS7388" s="160"/>
      <c r="DT7388" s="160"/>
      <c r="DU7388" s="160"/>
      <c r="DV7388" s="160"/>
      <c r="DW7388" s="160"/>
      <c r="DX7388" s="160"/>
      <c r="DY7388" s="160"/>
      <c r="DZ7388" s="177"/>
      <c r="EA7388" s="177"/>
      <c r="EB7388" s="160"/>
      <c r="EC7388" s="160"/>
      <c r="ED7388" s="160"/>
      <c r="EE7388" s="160"/>
      <c r="EF7388" s="160"/>
      <c r="EG7388" s="160"/>
      <c r="EH7388" s="160"/>
      <c r="EI7388" s="160"/>
      <c r="EJ7388" s="160"/>
      <c r="EK7388" s="160"/>
      <c r="EL7388" s="160"/>
      <c r="EM7388" s="160"/>
      <c r="EN7388" s="160"/>
      <c r="EO7388" s="160"/>
      <c r="EP7388" s="160"/>
      <c r="EQ7388" s="160"/>
      <c r="ER7388" s="160"/>
      <c r="ES7388" s="160"/>
      <c r="ET7388" s="160"/>
      <c r="EU7388" s="160"/>
      <c r="EV7388" s="160"/>
      <c r="EW7388" s="160"/>
      <c r="EX7388" s="160"/>
      <c r="EY7388" s="160"/>
      <c r="EZ7388" s="160"/>
      <c r="FA7388" s="160"/>
      <c r="FB7388" s="160"/>
      <c r="FC7388" s="160"/>
      <c r="FD7388" s="160"/>
      <c r="FE7388" s="160"/>
      <c r="FF7388" s="160"/>
      <c r="FG7388" s="160"/>
      <c r="FH7388" s="160"/>
      <c r="FI7388" s="160"/>
      <c r="FJ7388" s="160"/>
      <c r="FK7388" s="160"/>
      <c r="FL7388" s="160"/>
      <c r="FM7388" s="160"/>
      <c r="FN7388" s="160"/>
      <c r="FO7388" s="160"/>
      <c r="FP7388" s="160"/>
      <c r="FQ7388" s="160"/>
      <c r="FR7388" s="160"/>
      <c r="FS7388" s="160"/>
      <c r="FT7388" s="160"/>
      <c r="FU7388" s="160"/>
      <c r="FV7388" s="160"/>
      <c r="FW7388" s="160"/>
      <c r="FX7388" s="160"/>
      <c r="FY7388" s="160"/>
      <c r="FZ7388" s="160"/>
      <c r="GA7388" s="160"/>
      <c r="GB7388" s="160"/>
      <c r="GC7388" s="160"/>
      <c r="GD7388" s="160"/>
      <c r="GE7388" s="160"/>
      <c r="GF7388" s="160"/>
      <c r="GG7388" s="160"/>
      <c r="GH7388" s="160"/>
      <c r="GI7388" s="160"/>
      <c r="GJ7388" s="160"/>
      <c r="GK7388" s="160"/>
      <c r="GL7388" s="160"/>
      <c r="GM7388" s="160"/>
      <c r="GN7388" s="160"/>
      <c r="GO7388" s="160"/>
      <c r="GP7388" s="160"/>
      <c r="GQ7388" s="160"/>
      <c r="GR7388" s="160"/>
      <c r="GS7388" s="160"/>
      <c r="GT7388" s="160"/>
      <c r="GU7388" s="160"/>
      <c r="GV7388" s="160"/>
      <c r="GW7388" s="160"/>
      <c r="GX7388" s="160"/>
      <c r="GY7388" s="160"/>
      <c r="GZ7388" s="160"/>
      <c r="HA7388" s="160"/>
      <c r="HB7388" s="160"/>
      <c r="HC7388" s="160"/>
      <c r="HD7388" s="160"/>
      <c r="HE7388" s="160"/>
      <c r="HF7388" s="160"/>
      <c r="HG7388" s="160"/>
      <c r="HH7388" s="160"/>
      <c r="HI7388" s="160"/>
      <c r="HJ7388" s="160"/>
      <c r="HK7388" s="160"/>
      <c r="HL7388" s="160"/>
      <c r="HM7388" s="160"/>
      <c r="HN7388" s="160"/>
      <c r="HO7388" s="160"/>
      <c r="HP7388" s="160"/>
      <c r="HQ7388" s="160"/>
      <c r="HR7388" s="160"/>
      <c r="HS7388" s="160"/>
      <c r="HT7388" s="160"/>
      <c r="HU7388" s="160"/>
      <c r="HV7388" s="160"/>
      <c r="HW7388" s="160"/>
      <c r="HX7388" s="160"/>
      <c r="HY7388" s="160"/>
      <c r="HZ7388" s="160"/>
      <c r="IA7388" s="160"/>
      <c r="IB7388" s="160"/>
      <c r="IC7388" s="160"/>
      <c r="ID7388" s="160"/>
      <c r="IE7388" s="160"/>
      <c r="IF7388" s="160"/>
      <c r="IG7388" s="160"/>
      <c r="IH7388" s="160"/>
      <c r="II7388" s="160"/>
      <c r="IJ7388" s="160"/>
      <c r="IK7388" s="160"/>
      <c r="IL7388" s="160"/>
      <c r="IM7388" s="160"/>
      <c r="IN7388" s="160"/>
      <c r="IO7388" s="160"/>
      <c r="IP7388" s="160"/>
      <c r="IQ7388" s="160"/>
      <c r="IR7388" s="160"/>
      <c r="IS7388" s="160"/>
      <c r="IT7388" s="160"/>
      <c r="IU7388" s="160"/>
    </row>
    <row r="7389" spans="1:255" ht="18.399999999999999" customHeight="1" x14ac:dyDescent="0.3">
      <c r="A7389" s="182"/>
      <c r="B7389" s="160"/>
      <c r="C7389" s="64"/>
      <c r="D7389" s="161"/>
      <c r="F7389" s="174"/>
      <c r="BD7389" s="160"/>
      <c r="BE7389" s="160"/>
      <c r="BF7389" s="160"/>
      <c r="BG7389" s="160"/>
      <c r="BH7389" s="160"/>
      <c r="BI7389" s="160"/>
      <c r="BJ7389" s="160"/>
      <c r="BK7389" s="160"/>
      <c r="BL7389" s="160"/>
      <c r="BM7389" s="160"/>
      <c r="BN7389" s="160"/>
      <c r="BO7389" s="160"/>
      <c r="BP7389" s="160"/>
      <c r="BQ7389" s="160"/>
      <c r="BR7389" s="160"/>
      <c r="BS7389" s="160"/>
      <c r="BT7389" s="160"/>
      <c r="BU7389" s="160"/>
      <c r="BV7389" s="160"/>
      <c r="BW7389" s="160"/>
      <c r="BX7389" s="160"/>
      <c r="BY7389" s="160"/>
      <c r="BZ7389" s="160"/>
      <c r="CA7389" s="160"/>
      <c r="CB7389" s="160"/>
      <c r="CC7389" s="160"/>
      <c r="CD7389" s="160"/>
      <c r="CE7389" s="160"/>
      <c r="CF7389" s="160"/>
      <c r="CG7389" s="160"/>
      <c r="CH7389" s="160"/>
      <c r="CI7389" s="160"/>
      <c r="CJ7389" s="160"/>
      <c r="CK7389" s="160"/>
      <c r="CL7389" s="160"/>
      <c r="CM7389" s="160"/>
      <c r="CN7389" s="160"/>
      <c r="CO7389" s="160"/>
      <c r="CP7389" s="160"/>
      <c r="CQ7389" s="160"/>
      <c r="CR7389" s="160"/>
      <c r="CS7389" s="160"/>
      <c r="CT7389" s="160"/>
      <c r="CU7389" s="160"/>
      <c r="CV7389" s="160"/>
      <c r="CW7389" s="160"/>
      <c r="CX7389" s="160"/>
      <c r="CY7389" s="160"/>
      <c r="CZ7389" s="160"/>
      <c r="DA7389" s="160"/>
      <c r="DB7389" s="160"/>
      <c r="DC7389" s="160"/>
      <c r="DD7389" s="160"/>
      <c r="DE7389" s="160"/>
      <c r="DF7389" s="160"/>
      <c r="DG7389" s="160"/>
      <c r="DH7389" s="160"/>
      <c r="DI7389" s="160"/>
      <c r="DJ7389" s="160"/>
      <c r="DK7389" s="160"/>
      <c r="DL7389" s="160"/>
      <c r="DM7389" s="160"/>
      <c r="DN7389" s="160"/>
      <c r="DO7389" s="160"/>
      <c r="DP7389" s="160"/>
      <c r="DQ7389" s="160"/>
      <c r="DR7389" s="160"/>
      <c r="DS7389" s="160"/>
      <c r="DT7389" s="160"/>
      <c r="DU7389" s="160"/>
      <c r="DV7389" s="160"/>
      <c r="DW7389" s="160"/>
      <c r="DX7389" s="160"/>
      <c r="DY7389" s="160"/>
      <c r="DZ7389" s="177"/>
      <c r="EA7389" s="177"/>
      <c r="EB7389" s="160"/>
      <c r="EC7389" s="160"/>
      <c r="ED7389" s="160"/>
      <c r="EE7389" s="160"/>
      <c r="EF7389" s="160"/>
      <c r="EG7389" s="160"/>
      <c r="EH7389" s="160"/>
      <c r="EI7389" s="160"/>
      <c r="EJ7389" s="160"/>
      <c r="EK7389" s="160"/>
      <c r="EL7389" s="160"/>
      <c r="EM7389" s="160"/>
      <c r="EN7389" s="160"/>
      <c r="EO7389" s="160"/>
      <c r="EP7389" s="160"/>
      <c r="EQ7389" s="160"/>
      <c r="ER7389" s="160"/>
      <c r="ES7389" s="160"/>
      <c r="ET7389" s="160"/>
      <c r="EU7389" s="160"/>
      <c r="EV7389" s="160"/>
      <c r="EW7389" s="160"/>
      <c r="EX7389" s="160"/>
      <c r="EY7389" s="160"/>
      <c r="EZ7389" s="160"/>
      <c r="FA7389" s="160"/>
      <c r="FB7389" s="160"/>
      <c r="FC7389" s="160"/>
      <c r="FD7389" s="160"/>
      <c r="FE7389" s="160"/>
      <c r="FF7389" s="160"/>
      <c r="FG7389" s="160"/>
      <c r="FH7389" s="160"/>
      <c r="FI7389" s="160"/>
      <c r="FJ7389" s="160"/>
      <c r="FK7389" s="160"/>
      <c r="FL7389" s="160"/>
      <c r="FM7389" s="160"/>
      <c r="FN7389" s="160"/>
      <c r="FO7389" s="160"/>
      <c r="FP7389" s="160"/>
      <c r="FQ7389" s="160"/>
      <c r="FR7389" s="160"/>
      <c r="FS7389" s="160"/>
      <c r="FT7389" s="160"/>
      <c r="FU7389" s="160"/>
      <c r="FV7389" s="160"/>
      <c r="FW7389" s="160"/>
      <c r="FX7389" s="160"/>
      <c r="FY7389" s="160"/>
      <c r="FZ7389" s="160"/>
      <c r="GA7389" s="160"/>
      <c r="GB7389" s="160"/>
      <c r="GC7389" s="160"/>
      <c r="GD7389" s="160"/>
      <c r="GE7389" s="160"/>
      <c r="GF7389" s="160"/>
      <c r="GG7389" s="160"/>
      <c r="GH7389" s="160"/>
      <c r="GI7389" s="160"/>
      <c r="GJ7389" s="160"/>
      <c r="GK7389" s="160"/>
      <c r="GL7389" s="160"/>
      <c r="GM7389" s="160"/>
      <c r="GN7389" s="160"/>
      <c r="GO7389" s="160"/>
      <c r="GP7389" s="160"/>
      <c r="GQ7389" s="160"/>
      <c r="GR7389" s="160"/>
      <c r="GS7389" s="160"/>
      <c r="GT7389" s="160"/>
      <c r="GU7389" s="160"/>
      <c r="GV7389" s="160"/>
      <c r="GW7389" s="160"/>
      <c r="GX7389" s="160"/>
      <c r="GY7389" s="160"/>
      <c r="GZ7389" s="160"/>
      <c r="HA7389" s="160"/>
      <c r="HB7389" s="160"/>
      <c r="HC7389" s="160"/>
      <c r="HD7389" s="160"/>
      <c r="HE7389" s="160"/>
      <c r="HF7389" s="160"/>
      <c r="HG7389" s="160"/>
      <c r="HH7389" s="160"/>
      <c r="HI7389" s="160"/>
      <c r="HJ7389" s="160"/>
      <c r="HK7389" s="160"/>
      <c r="HL7389" s="160"/>
      <c r="HM7389" s="160"/>
      <c r="HN7389" s="160"/>
      <c r="HO7389" s="160"/>
      <c r="HP7389" s="160"/>
      <c r="HQ7389" s="160"/>
      <c r="HR7389" s="160"/>
      <c r="HS7389" s="160"/>
      <c r="HT7389" s="160"/>
      <c r="HU7389" s="160"/>
      <c r="HV7389" s="160"/>
      <c r="HW7389" s="160"/>
      <c r="HX7389" s="160"/>
      <c r="HY7389" s="160"/>
      <c r="HZ7389" s="160"/>
      <c r="IA7389" s="160"/>
      <c r="IB7389" s="160"/>
      <c r="IC7389" s="160"/>
      <c r="ID7389" s="160"/>
      <c r="IE7389" s="160"/>
      <c r="IF7389" s="160"/>
      <c r="IG7389" s="160"/>
      <c r="IH7389" s="160"/>
      <c r="II7389" s="160"/>
      <c r="IJ7389" s="160"/>
      <c r="IK7389" s="160"/>
      <c r="IL7389" s="160"/>
      <c r="IM7389" s="160"/>
      <c r="IN7389" s="160"/>
      <c r="IO7389" s="160"/>
      <c r="IP7389" s="160"/>
      <c r="IQ7389" s="160"/>
      <c r="IR7389" s="160"/>
      <c r="IS7389" s="160"/>
      <c r="IT7389" s="160"/>
      <c r="IU7389" s="160"/>
    </row>
    <row r="7390" spans="1:255" ht="18.399999999999999" customHeight="1" x14ac:dyDescent="0.3">
      <c r="A7390" s="182"/>
      <c r="B7390" s="160"/>
      <c r="C7390" s="64"/>
      <c r="D7390" s="161"/>
      <c r="F7390" s="174"/>
      <c r="H7390" s="174"/>
      <c r="J7390" s="174"/>
      <c r="L7390" s="174"/>
      <c r="BD7390" s="160"/>
      <c r="BE7390" s="160"/>
      <c r="BF7390" s="160"/>
      <c r="BG7390" s="160"/>
      <c r="BH7390" s="160"/>
      <c r="BI7390" s="160"/>
      <c r="BJ7390" s="160"/>
      <c r="BK7390" s="160"/>
      <c r="BL7390" s="160"/>
      <c r="BM7390" s="160"/>
      <c r="BN7390" s="160"/>
      <c r="BO7390" s="160"/>
      <c r="BP7390" s="160"/>
      <c r="BQ7390" s="160"/>
      <c r="BR7390" s="160"/>
      <c r="BS7390" s="160"/>
      <c r="BT7390" s="160"/>
      <c r="BU7390" s="160"/>
      <c r="BV7390" s="160"/>
      <c r="BW7390" s="160"/>
      <c r="BX7390" s="160"/>
      <c r="BY7390" s="160"/>
      <c r="BZ7390" s="160"/>
      <c r="CA7390" s="160"/>
      <c r="CB7390" s="160"/>
      <c r="CC7390" s="160"/>
      <c r="CD7390" s="160"/>
      <c r="CE7390" s="160"/>
      <c r="CF7390" s="160"/>
      <c r="CG7390" s="160"/>
      <c r="CH7390" s="160"/>
      <c r="CI7390" s="160"/>
      <c r="CJ7390" s="160"/>
      <c r="CK7390" s="160"/>
      <c r="CL7390" s="160"/>
      <c r="CM7390" s="160"/>
      <c r="CN7390" s="160"/>
      <c r="CO7390" s="160"/>
      <c r="CP7390" s="160"/>
      <c r="CQ7390" s="160"/>
      <c r="CR7390" s="160"/>
      <c r="CS7390" s="160"/>
      <c r="CT7390" s="160"/>
      <c r="CU7390" s="160"/>
      <c r="CV7390" s="160"/>
      <c r="CW7390" s="160"/>
      <c r="CX7390" s="160"/>
      <c r="CY7390" s="160"/>
      <c r="CZ7390" s="160"/>
      <c r="DA7390" s="160"/>
      <c r="DB7390" s="160"/>
      <c r="DC7390" s="160"/>
      <c r="DD7390" s="160"/>
      <c r="DE7390" s="160"/>
      <c r="DF7390" s="160"/>
      <c r="DG7390" s="160"/>
      <c r="DH7390" s="160"/>
      <c r="DI7390" s="160"/>
      <c r="DJ7390" s="160"/>
      <c r="DK7390" s="160"/>
      <c r="DL7390" s="160"/>
      <c r="DM7390" s="160"/>
      <c r="DN7390" s="160"/>
      <c r="DO7390" s="160"/>
      <c r="DP7390" s="160"/>
      <c r="DQ7390" s="160"/>
      <c r="DR7390" s="160"/>
      <c r="DS7390" s="160"/>
      <c r="DT7390" s="160"/>
      <c r="DU7390" s="160"/>
      <c r="DV7390" s="160"/>
      <c r="DW7390" s="160"/>
      <c r="DX7390" s="160"/>
      <c r="DY7390" s="160"/>
      <c r="DZ7390" s="177"/>
      <c r="EA7390" s="177"/>
      <c r="EB7390" s="160"/>
      <c r="EC7390" s="160"/>
      <c r="ED7390" s="160"/>
      <c r="EE7390" s="160"/>
      <c r="EF7390" s="160"/>
      <c r="EG7390" s="160"/>
      <c r="EH7390" s="160"/>
      <c r="EI7390" s="160"/>
      <c r="EJ7390" s="160"/>
      <c r="EK7390" s="160"/>
      <c r="EL7390" s="160"/>
      <c r="EM7390" s="160"/>
      <c r="EN7390" s="160"/>
      <c r="EO7390" s="160"/>
      <c r="EP7390" s="160"/>
      <c r="EQ7390" s="160"/>
      <c r="ER7390" s="160"/>
      <c r="ES7390" s="160"/>
      <c r="ET7390" s="160"/>
      <c r="EU7390" s="160"/>
      <c r="EV7390" s="160"/>
      <c r="EW7390" s="160"/>
      <c r="EX7390" s="160"/>
      <c r="EY7390" s="160"/>
      <c r="EZ7390" s="160"/>
      <c r="FA7390" s="160"/>
      <c r="FB7390" s="160"/>
      <c r="FC7390" s="160"/>
      <c r="FD7390" s="160"/>
      <c r="FE7390" s="160"/>
      <c r="FF7390" s="160"/>
      <c r="FG7390" s="160"/>
      <c r="FH7390" s="160"/>
      <c r="FI7390" s="160"/>
      <c r="FJ7390" s="160"/>
      <c r="FK7390" s="160"/>
      <c r="FL7390" s="160"/>
      <c r="FM7390" s="160"/>
      <c r="FN7390" s="160"/>
      <c r="FO7390" s="160"/>
      <c r="FP7390" s="160"/>
      <c r="FQ7390" s="160"/>
      <c r="FR7390" s="160"/>
      <c r="FS7390" s="160"/>
      <c r="FT7390" s="160"/>
      <c r="FU7390" s="160"/>
      <c r="FV7390" s="160"/>
      <c r="FW7390" s="160"/>
      <c r="FX7390" s="160"/>
      <c r="FY7390" s="160"/>
      <c r="FZ7390" s="160"/>
      <c r="GA7390" s="160"/>
      <c r="GB7390" s="160"/>
      <c r="GC7390" s="160"/>
      <c r="GD7390" s="160"/>
      <c r="GE7390" s="160"/>
      <c r="GF7390" s="160"/>
      <c r="GG7390" s="160"/>
      <c r="GH7390" s="160"/>
      <c r="GI7390" s="160"/>
      <c r="GJ7390" s="160"/>
      <c r="GK7390" s="160"/>
      <c r="GL7390" s="160"/>
      <c r="GM7390" s="160"/>
      <c r="GN7390" s="160"/>
      <c r="GO7390" s="160"/>
      <c r="GP7390" s="160"/>
      <c r="GQ7390" s="160"/>
      <c r="GR7390" s="160"/>
      <c r="GS7390" s="160"/>
      <c r="GT7390" s="160"/>
      <c r="GU7390" s="160"/>
      <c r="GV7390" s="160"/>
      <c r="GW7390" s="160"/>
      <c r="GX7390" s="160"/>
      <c r="GY7390" s="160"/>
      <c r="GZ7390" s="160"/>
      <c r="HA7390" s="160"/>
      <c r="HB7390" s="160"/>
      <c r="HC7390" s="160"/>
      <c r="HD7390" s="160"/>
      <c r="HE7390" s="160"/>
      <c r="HF7390" s="160"/>
      <c r="HG7390" s="160"/>
      <c r="HH7390" s="160"/>
      <c r="HI7390" s="160"/>
      <c r="HJ7390" s="160"/>
      <c r="HK7390" s="160"/>
      <c r="HL7390" s="160"/>
      <c r="HM7390" s="160"/>
      <c r="HN7390" s="160"/>
      <c r="HO7390" s="160"/>
      <c r="HP7390" s="160"/>
      <c r="HQ7390" s="160"/>
      <c r="HR7390" s="160"/>
      <c r="HS7390" s="160"/>
      <c r="HT7390" s="160"/>
      <c r="HU7390" s="160"/>
      <c r="HV7390" s="160"/>
      <c r="HW7390" s="160"/>
      <c r="HX7390" s="160"/>
      <c r="HY7390" s="160"/>
      <c r="HZ7390" s="160"/>
      <c r="IA7390" s="160"/>
      <c r="IB7390" s="160"/>
      <c r="IC7390" s="160"/>
      <c r="ID7390" s="160"/>
      <c r="IE7390" s="160"/>
      <c r="IF7390" s="160"/>
      <c r="IG7390" s="160"/>
      <c r="IH7390" s="160"/>
      <c r="II7390" s="160"/>
      <c r="IJ7390" s="160"/>
      <c r="IK7390" s="160"/>
      <c r="IL7390" s="160"/>
      <c r="IM7390" s="160"/>
      <c r="IN7390" s="160"/>
      <c r="IO7390" s="160"/>
      <c r="IP7390" s="160"/>
      <c r="IQ7390" s="160"/>
      <c r="IR7390" s="160"/>
      <c r="IS7390" s="160"/>
      <c r="IT7390" s="160"/>
      <c r="IU7390" s="160"/>
    </row>
    <row r="7391" spans="1:255" ht="18.399999999999999" customHeight="1" x14ac:dyDescent="0.3">
      <c r="A7391" s="182"/>
      <c r="B7391" s="160"/>
      <c r="C7391" s="64"/>
      <c r="D7391" s="161"/>
      <c r="BD7391" s="160"/>
      <c r="BE7391" s="160"/>
      <c r="BF7391" s="160"/>
      <c r="BG7391" s="160"/>
      <c r="BH7391" s="160"/>
      <c r="BI7391" s="160"/>
      <c r="BJ7391" s="160"/>
      <c r="BK7391" s="160"/>
      <c r="BL7391" s="160"/>
      <c r="BM7391" s="160"/>
      <c r="BN7391" s="160"/>
      <c r="BO7391" s="160"/>
      <c r="BP7391" s="160"/>
      <c r="BQ7391" s="160"/>
      <c r="BR7391" s="160"/>
      <c r="BS7391" s="160"/>
      <c r="BT7391" s="160"/>
      <c r="BU7391" s="160"/>
      <c r="BV7391" s="160"/>
      <c r="BW7391" s="160"/>
      <c r="BX7391" s="160"/>
      <c r="BY7391" s="160"/>
      <c r="BZ7391" s="160"/>
      <c r="CA7391" s="160"/>
      <c r="CB7391" s="160"/>
      <c r="CC7391" s="160"/>
      <c r="CD7391" s="160"/>
      <c r="CE7391" s="160"/>
      <c r="CF7391" s="160"/>
      <c r="CG7391" s="160"/>
      <c r="CH7391" s="160"/>
      <c r="CI7391" s="160"/>
      <c r="CJ7391" s="160"/>
      <c r="CK7391" s="160"/>
      <c r="CL7391" s="160"/>
      <c r="CM7391" s="160"/>
      <c r="CN7391" s="160"/>
      <c r="CO7391" s="160"/>
      <c r="CP7391" s="160"/>
      <c r="CQ7391" s="160"/>
      <c r="CR7391" s="160"/>
      <c r="CS7391" s="160"/>
      <c r="CT7391" s="160"/>
      <c r="CU7391" s="160"/>
      <c r="CV7391" s="160"/>
      <c r="CW7391" s="160"/>
      <c r="CX7391" s="160"/>
      <c r="CY7391" s="160"/>
      <c r="CZ7391" s="160"/>
      <c r="DA7391" s="160"/>
      <c r="DB7391" s="160"/>
      <c r="DC7391" s="160"/>
      <c r="DD7391" s="160"/>
      <c r="DE7391" s="160"/>
      <c r="DF7391" s="160"/>
      <c r="DG7391" s="160"/>
      <c r="DH7391" s="160"/>
      <c r="DI7391" s="160"/>
      <c r="DJ7391" s="160"/>
      <c r="DK7391" s="160"/>
      <c r="DL7391" s="160"/>
      <c r="DM7391" s="160"/>
      <c r="DN7391" s="160"/>
      <c r="DO7391" s="160"/>
      <c r="DP7391" s="160"/>
      <c r="DQ7391" s="160"/>
      <c r="DR7391" s="160"/>
      <c r="DS7391" s="160"/>
      <c r="DT7391" s="160"/>
      <c r="DU7391" s="160"/>
      <c r="DV7391" s="160"/>
      <c r="DW7391" s="160"/>
      <c r="DX7391" s="160"/>
      <c r="DY7391" s="160"/>
      <c r="DZ7391" s="177"/>
      <c r="EA7391" s="177"/>
      <c r="EB7391" s="160"/>
      <c r="EC7391" s="160"/>
      <c r="ED7391" s="160"/>
      <c r="EE7391" s="160"/>
      <c r="EF7391" s="160"/>
      <c r="EG7391" s="160"/>
      <c r="EH7391" s="160"/>
      <c r="EI7391" s="160"/>
      <c r="EJ7391" s="160"/>
      <c r="EK7391" s="160"/>
      <c r="EL7391" s="160"/>
      <c r="EM7391" s="160"/>
      <c r="EN7391" s="160"/>
      <c r="EO7391" s="160"/>
      <c r="EP7391" s="160"/>
      <c r="EQ7391" s="160"/>
      <c r="ER7391" s="160"/>
      <c r="ES7391" s="160"/>
      <c r="ET7391" s="160"/>
      <c r="EU7391" s="160"/>
      <c r="EV7391" s="160"/>
      <c r="EW7391" s="160"/>
      <c r="EX7391" s="160"/>
      <c r="EY7391" s="160"/>
      <c r="EZ7391" s="160"/>
      <c r="FA7391" s="160"/>
      <c r="FB7391" s="160"/>
      <c r="FC7391" s="160"/>
      <c r="FD7391" s="160"/>
      <c r="FE7391" s="160"/>
      <c r="FF7391" s="160"/>
      <c r="FG7391" s="160"/>
      <c r="FH7391" s="160"/>
      <c r="FI7391" s="160"/>
      <c r="FJ7391" s="160"/>
      <c r="FK7391" s="160"/>
      <c r="FL7391" s="160"/>
      <c r="FM7391" s="160"/>
      <c r="FN7391" s="160"/>
      <c r="FO7391" s="160"/>
      <c r="FP7391" s="160"/>
      <c r="FQ7391" s="160"/>
      <c r="FR7391" s="160"/>
      <c r="FS7391" s="160"/>
      <c r="FT7391" s="160"/>
      <c r="FU7391" s="160"/>
      <c r="FV7391" s="160"/>
      <c r="FW7391" s="160"/>
      <c r="FX7391" s="160"/>
      <c r="FY7391" s="160"/>
      <c r="FZ7391" s="160"/>
      <c r="GA7391" s="160"/>
      <c r="GB7391" s="160"/>
      <c r="GC7391" s="160"/>
      <c r="GD7391" s="160"/>
      <c r="GE7391" s="160"/>
      <c r="GF7391" s="160"/>
      <c r="GG7391" s="160"/>
      <c r="GH7391" s="160"/>
      <c r="GI7391" s="160"/>
      <c r="GJ7391" s="160"/>
      <c r="GK7391" s="160"/>
      <c r="GL7391" s="160"/>
      <c r="GM7391" s="160"/>
      <c r="GN7391" s="160"/>
      <c r="GO7391" s="160"/>
      <c r="GP7391" s="160"/>
      <c r="GQ7391" s="160"/>
      <c r="GR7391" s="160"/>
      <c r="GS7391" s="160"/>
      <c r="GT7391" s="160"/>
      <c r="GU7391" s="160"/>
      <c r="GV7391" s="160"/>
      <c r="GW7391" s="160"/>
      <c r="GX7391" s="160"/>
      <c r="GY7391" s="160"/>
      <c r="GZ7391" s="160"/>
      <c r="HA7391" s="160"/>
      <c r="HB7391" s="160"/>
      <c r="HC7391" s="160"/>
      <c r="HD7391" s="160"/>
      <c r="HE7391" s="160"/>
      <c r="HF7391" s="160"/>
      <c r="HG7391" s="160"/>
      <c r="HH7391" s="160"/>
      <c r="HI7391" s="160"/>
      <c r="HJ7391" s="160"/>
      <c r="HK7391" s="160"/>
      <c r="HL7391" s="160"/>
      <c r="HM7391" s="160"/>
      <c r="HN7391" s="160"/>
      <c r="HO7391" s="160"/>
      <c r="HP7391" s="160"/>
      <c r="HQ7391" s="160"/>
      <c r="HR7391" s="160"/>
      <c r="HS7391" s="160"/>
      <c r="HT7391" s="160"/>
      <c r="HU7391" s="160"/>
      <c r="HV7391" s="160"/>
      <c r="HW7391" s="160"/>
      <c r="HX7391" s="160"/>
      <c r="HY7391" s="160"/>
      <c r="HZ7391" s="160"/>
      <c r="IA7391" s="160"/>
      <c r="IB7391" s="160"/>
      <c r="IC7391" s="160"/>
      <c r="ID7391" s="160"/>
      <c r="IE7391" s="160"/>
      <c r="IF7391" s="160"/>
      <c r="IG7391" s="160"/>
      <c r="IH7391" s="160"/>
      <c r="II7391" s="160"/>
      <c r="IJ7391" s="160"/>
      <c r="IK7391" s="160"/>
      <c r="IL7391" s="160"/>
      <c r="IM7391" s="160"/>
      <c r="IN7391" s="160"/>
      <c r="IO7391" s="160"/>
      <c r="IP7391" s="160"/>
      <c r="IQ7391" s="160"/>
      <c r="IR7391" s="160"/>
      <c r="IS7391" s="160"/>
      <c r="IT7391" s="160"/>
      <c r="IU7391" s="160"/>
    </row>
    <row r="7392" spans="1:255" ht="18.399999999999999" customHeight="1" x14ac:dyDescent="0.3">
      <c r="A7392" s="182"/>
      <c r="B7392" s="160"/>
      <c r="C7392" s="64"/>
      <c r="D7392" s="161"/>
      <c r="F7392" s="174"/>
      <c r="BD7392" s="160"/>
      <c r="BE7392" s="160"/>
      <c r="BF7392" s="160"/>
      <c r="BG7392" s="160"/>
      <c r="BH7392" s="160"/>
      <c r="BI7392" s="160"/>
      <c r="BJ7392" s="160"/>
      <c r="BK7392" s="160"/>
      <c r="BL7392" s="160"/>
      <c r="BM7392" s="160"/>
      <c r="BN7392" s="160"/>
      <c r="BO7392" s="160"/>
      <c r="BP7392" s="160"/>
      <c r="BQ7392" s="160"/>
      <c r="BR7392" s="160"/>
      <c r="BS7392" s="160"/>
      <c r="BT7392" s="160"/>
      <c r="BU7392" s="160"/>
      <c r="BV7392" s="160"/>
      <c r="BW7392" s="160"/>
      <c r="BX7392" s="160"/>
      <c r="BY7392" s="160"/>
      <c r="BZ7392" s="160"/>
      <c r="CA7392" s="160"/>
      <c r="CB7392" s="160"/>
      <c r="CC7392" s="160"/>
      <c r="CD7392" s="160"/>
      <c r="CE7392" s="160"/>
      <c r="CF7392" s="160"/>
      <c r="CG7392" s="160"/>
      <c r="CH7392" s="160"/>
      <c r="CI7392" s="160"/>
      <c r="CJ7392" s="160"/>
      <c r="CK7392" s="160"/>
      <c r="CL7392" s="160"/>
      <c r="CM7392" s="160"/>
      <c r="CN7392" s="160"/>
      <c r="CO7392" s="160"/>
      <c r="CP7392" s="160"/>
      <c r="CQ7392" s="160"/>
      <c r="CR7392" s="160"/>
      <c r="CS7392" s="160"/>
      <c r="CT7392" s="160"/>
      <c r="CU7392" s="160"/>
      <c r="CV7392" s="160"/>
      <c r="CW7392" s="160"/>
      <c r="CX7392" s="160"/>
      <c r="CY7392" s="160"/>
      <c r="CZ7392" s="160"/>
      <c r="DA7392" s="160"/>
      <c r="DB7392" s="160"/>
      <c r="DC7392" s="160"/>
      <c r="DD7392" s="160"/>
      <c r="DE7392" s="160"/>
      <c r="DF7392" s="160"/>
      <c r="DG7392" s="160"/>
      <c r="DH7392" s="160"/>
      <c r="DI7392" s="160"/>
      <c r="DJ7392" s="160"/>
      <c r="DK7392" s="160"/>
      <c r="DL7392" s="160"/>
      <c r="DM7392" s="160"/>
      <c r="DN7392" s="160"/>
      <c r="DO7392" s="160"/>
      <c r="DP7392" s="160"/>
      <c r="DQ7392" s="160"/>
      <c r="DR7392" s="160"/>
      <c r="DS7392" s="160"/>
      <c r="DT7392" s="160"/>
      <c r="DU7392" s="160"/>
      <c r="DV7392" s="160"/>
      <c r="DW7392" s="160"/>
      <c r="DX7392" s="160"/>
      <c r="DY7392" s="160"/>
      <c r="DZ7392" s="177"/>
      <c r="EA7392" s="177"/>
      <c r="EB7392" s="160"/>
      <c r="EC7392" s="160"/>
      <c r="ED7392" s="160"/>
      <c r="EE7392" s="160"/>
      <c r="EF7392" s="160"/>
      <c r="EG7392" s="160"/>
      <c r="EH7392" s="160"/>
      <c r="EI7392" s="160"/>
      <c r="EJ7392" s="160"/>
      <c r="EK7392" s="160"/>
      <c r="EL7392" s="160"/>
      <c r="EM7392" s="160"/>
      <c r="EN7392" s="160"/>
      <c r="EO7392" s="160"/>
      <c r="EP7392" s="160"/>
      <c r="EQ7392" s="160"/>
      <c r="ER7392" s="160"/>
      <c r="ES7392" s="160"/>
      <c r="ET7392" s="160"/>
      <c r="EU7392" s="160"/>
      <c r="EV7392" s="160"/>
      <c r="EW7392" s="160"/>
      <c r="EX7392" s="160"/>
      <c r="EY7392" s="160"/>
      <c r="EZ7392" s="160"/>
      <c r="FA7392" s="160"/>
      <c r="FB7392" s="160"/>
      <c r="FC7392" s="160"/>
      <c r="FD7392" s="160"/>
      <c r="FE7392" s="160"/>
      <c r="FF7392" s="160"/>
      <c r="FG7392" s="160"/>
      <c r="FH7392" s="160"/>
      <c r="FI7392" s="160"/>
      <c r="FJ7392" s="160"/>
      <c r="FK7392" s="160"/>
      <c r="FL7392" s="160"/>
      <c r="FM7392" s="160"/>
      <c r="FN7392" s="160"/>
      <c r="FO7392" s="160"/>
      <c r="FP7392" s="160"/>
      <c r="FQ7392" s="160"/>
      <c r="FR7392" s="160"/>
      <c r="FS7392" s="160"/>
      <c r="FT7392" s="160"/>
      <c r="FU7392" s="160"/>
      <c r="FV7392" s="160"/>
      <c r="FW7392" s="160"/>
      <c r="FX7392" s="160"/>
      <c r="FY7392" s="160"/>
      <c r="FZ7392" s="160"/>
      <c r="GA7392" s="160"/>
      <c r="GB7392" s="160"/>
      <c r="GC7392" s="160"/>
      <c r="GD7392" s="160"/>
      <c r="GE7392" s="160"/>
      <c r="GF7392" s="160"/>
      <c r="GG7392" s="160"/>
      <c r="GH7392" s="160"/>
      <c r="GI7392" s="160"/>
      <c r="GJ7392" s="160"/>
      <c r="GK7392" s="160"/>
      <c r="GL7392" s="160"/>
      <c r="GM7392" s="160"/>
      <c r="GN7392" s="160"/>
      <c r="GO7392" s="160"/>
      <c r="GP7392" s="160"/>
      <c r="GQ7392" s="160"/>
      <c r="GR7392" s="160"/>
      <c r="GS7392" s="160"/>
      <c r="GT7392" s="160"/>
      <c r="GU7392" s="160"/>
      <c r="GV7392" s="160"/>
      <c r="GW7392" s="160"/>
      <c r="GX7392" s="160"/>
      <c r="GY7392" s="160"/>
      <c r="GZ7392" s="160"/>
      <c r="HA7392" s="160"/>
      <c r="HB7392" s="160"/>
      <c r="HC7392" s="160"/>
      <c r="HD7392" s="160"/>
      <c r="HE7392" s="160"/>
      <c r="HF7392" s="160"/>
      <c r="HG7392" s="160"/>
      <c r="HH7392" s="160"/>
      <c r="HI7392" s="160"/>
      <c r="HJ7392" s="160"/>
      <c r="HK7392" s="160"/>
      <c r="HL7392" s="160"/>
      <c r="HM7392" s="160"/>
      <c r="HN7392" s="160"/>
      <c r="HO7392" s="160"/>
      <c r="HP7392" s="160"/>
      <c r="HQ7392" s="160"/>
      <c r="HR7392" s="160"/>
      <c r="HS7392" s="160"/>
      <c r="HT7392" s="160"/>
      <c r="HU7392" s="160"/>
      <c r="HV7392" s="160"/>
      <c r="HW7392" s="160"/>
      <c r="HX7392" s="160"/>
      <c r="HY7392" s="160"/>
      <c r="HZ7392" s="160"/>
      <c r="IA7392" s="160"/>
      <c r="IB7392" s="160"/>
      <c r="IC7392" s="160"/>
      <c r="ID7392" s="160"/>
      <c r="IE7392" s="160"/>
      <c r="IF7392" s="160"/>
      <c r="IG7392" s="160"/>
      <c r="IH7392" s="160"/>
      <c r="II7392" s="160"/>
      <c r="IJ7392" s="160"/>
      <c r="IK7392" s="160"/>
      <c r="IL7392" s="160"/>
      <c r="IM7392" s="160"/>
      <c r="IN7392" s="160"/>
      <c r="IO7392" s="160"/>
      <c r="IP7392" s="160"/>
      <c r="IQ7392" s="160"/>
      <c r="IR7392" s="160"/>
      <c r="IS7392" s="160"/>
      <c r="IT7392" s="160"/>
      <c r="IU7392" s="160"/>
    </row>
    <row r="7393" spans="1:255" ht="18.399999999999999" customHeight="1" x14ac:dyDescent="0.3">
      <c r="A7393" s="182"/>
      <c r="B7393" s="160"/>
      <c r="C7393" s="64"/>
      <c r="D7393" s="161"/>
      <c r="F7393" s="174"/>
      <c r="BD7393" s="160"/>
      <c r="BE7393" s="160"/>
      <c r="BF7393" s="160"/>
      <c r="BG7393" s="160"/>
      <c r="BH7393" s="160"/>
      <c r="BI7393" s="160"/>
      <c r="BJ7393" s="160"/>
      <c r="BK7393" s="160"/>
      <c r="BL7393" s="160"/>
      <c r="BM7393" s="160"/>
      <c r="BN7393" s="160"/>
      <c r="BO7393" s="160"/>
      <c r="BP7393" s="160"/>
      <c r="BQ7393" s="160"/>
      <c r="BR7393" s="160"/>
      <c r="BS7393" s="160"/>
      <c r="BT7393" s="160"/>
      <c r="BU7393" s="160"/>
      <c r="BV7393" s="160"/>
      <c r="BW7393" s="160"/>
      <c r="BX7393" s="160"/>
      <c r="BY7393" s="160"/>
      <c r="BZ7393" s="160"/>
      <c r="CA7393" s="160"/>
      <c r="CB7393" s="160"/>
      <c r="CC7393" s="160"/>
      <c r="CD7393" s="160"/>
      <c r="CE7393" s="160"/>
      <c r="CF7393" s="160"/>
      <c r="CG7393" s="160"/>
      <c r="CH7393" s="160"/>
      <c r="CI7393" s="160"/>
      <c r="CJ7393" s="160"/>
      <c r="CK7393" s="160"/>
      <c r="CL7393" s="160"/>
      <c r="CM7393" s="160"/>
      <c r="CN7393" s="160"/>
      <c r="CO7393" s="160"/>
      <c r="CP7393" s="160"/>
      <c r="CQ7393" s="160"/>
      <c r="CR7393" s="160"/>
      <c r="CS7393" s="160"/>
      <c r="CT7393" s="160"/>
      <c r="CU7393" s="160"/>
      <c r="CV7393" s="160"/>
      <c r="CW7393" s="160"/>
      <c r="CX7393" s="160"/>
      <c r="CY7393" s="160"/>
      <c r="CZ7393" s="160"/>
      <c r="DA7393" s="160"/>
      <c r="DB7393" s="160"/>
      <c r="DC7393" s="160"/>
      <c r="DD7393" s="160"/>
      <c r="DE7393" s="160"/>
      <c r="DF7393" s="160"/>
      <c r="DG7393" s="160"/>
      <c r="DH7393" s="160"/>
      <c r="DI7393" s="160"/>
      <c r="DJ7393" s="160"/>
      <c r="DK7393" s="160"/>
      <c r="DL7393" s="160"/>
      <c r="DM7393" s="160"/>
      <c r="DN7393" s="160"/>
      <c r="DO7393" s="160"/>
      <c r="DP7393" s="160"/>
      <c r="DQ7393" s="160"/>
      <c r="DR7393" s="160"/>
      <c r="DS7393" s="160"/>
      <c r="DT7393" s="160"/>
      <c r="DU7393" s="160"/>
      <c r="DV7393" s="160"/>
      <c r="DW7393" s="160"/>
      <c r="DX7393" s="160"/>
      <c r="DY7393" s="160"/>
      <c r="DZ7393" s="177"/>
      <c r="EA7393" s="177"/>
      <c r="EB7393" s="160"/>
      <c r="EC7393" s="160"/>
      <c r="ED7393" s="160"/>
      <c r="EE7393" s="160"/>
      <c r="EF7393" s="160"/>
      <c r="EG7393" s="160"/>
      <c r="EH7393" s="160"/>
      <c r="EI7393" s="160"/>
      <c r="EJ7393" s="160"/>
      <c r="EK7393" s="160"/>
      <c r="EL7393" s="160"/>
      <c r="EM7393" s="160"/>
      <c r="EN7393" s="160"/>
      <c r="EO7393" s="160"/>
      <c r="EP7393" s="160"/>
      <c r="EQ7393" s="160"/>
      <c r="ER7393" s="160"/>
      <c r="ES7393" s="160"/>
      <c r="ET7393" s="160"/>
      <c r="EU7393" s="160"/>
      <c r="EV7393" s="160"/>
      <c r="EW7393" s="160"/>
      <c r="EX7393" s="160"/>
      <c r="EY7393" s="160"/>
      <c r="EZ7393" s="160"/>
      <c r="FA7393" s="160"/>
      <c r="FB7393" s="160"/>
      <c r="FC7393" s="160"/>
      <c r="FD7393" s="160"/>
      <c r="FE7393" s="160"/>
      <c r="FF7393" s="160"/>
      <c r="FG7393" s="160"/>
      <c r="FH7393" s="160"/>
      <c r="FI7393" s="160"/>
      <c r="FJ7393" s="160"/>
      <c r="FK7393" s="160"/>
      <c r="FL7393" s="160"/>
      <c r="FM7393" s="160"/>
      <c r="FN7393" s="160"/>
      <c r="FO7393" s="160"/>
      <c r="FP7393" s="160"/>
      <c r="FQ7393" s="160"/>
      <c r="FR7393" s="160"/>
      <c r="FS7393" s="160"/>
      <c r="FT7393" s="160"/>
      <c r="FU7393" s="160"/>
      <c r="FV7393" s="160"/>
      <c r="FW7393" s="160"/>
      <c r="FX7393" s="160"/>
      <c r="FY7393" s="160"/>
      <c r="FZ7393" s="160"/>
      <c r="GA7393" s="160"/>
      <c r="GB7393" s="160"/>
      <c r="GC7393" s="160"/>
      <c r="GD7393" s="160"/>
      <c r="GE7393" s="160"/>
      <c r="GF7393" s="160"/>
      <c r="GG7393" s="160"/>
      <c r="GH7393" s="160"/>
      <c r="GI7393" s="160"/>
      <c r="GJ7393" s="160"/>
      <c r="GK7393" s="160"/>
      <c r="GL7393" s="160"/>
      <c r="GM7393" s="160"/>
      <c r="GN7393" s="160"/>
      <c r="GO7393" s="160"/>
      <c r="GP7393" s="160"/>
      <c r="GQ7393" s="160"/>
      <c r="GR7393" s="160"/>
      <c r="GS7393" s="160"/>
      <c r="GT7393" s="160"/>
      <c r="GU7393" s="160"/>
      <c r="GV7393" s="160"/>
      <c r="GW7393" s="160"/>
      <c r="GX7393" s="160"/>
      <c r="GY7393" s="160"/>
      <c r="GZ7393" s="160"/>
      <c r="HA7393" s="160"/>
      <c r="HB7393" s="160"/>
      <c r="HC7393" s="160"/>
      <c r="HD7393" s="160"/>
      <c r="HE7393" s="160"/>
      <c r="HF7393" s="160"/>
      <c r="HG7393" s="160"/>
      <c r="HH7393" s="160"/>
      <c r="HI7393" s="160"/>
      <c r="HJ7393" s="160"/>
      <c r="HK7393" s="160"/>
      <c r="HL7393" s="160"/>
      <c r="HM7393" s="160"/>
      <c r="HN7393" s="160"/>
      <c r="HO7393" s="160"/>
      <c r="HP7393" s="160"/>
      <c r="HQ7393" s="160"/>
      <c r="HR7393" s="160"/>
      <c r="HS7393" s="160"/>
      <c r="HT7393" s="160"/>
      <c r="HU7393" s="160"/>
      <c r="HV7393" s="160"/>
      <c r="HW7393" s="160"/>
      <c r="HX7393" s="160"/>
      <c r="HY7393" s="160"/>
      <c r="HZ7393" s="160"/>
      <c r="IA7393" s="160"/>
      <c r="IB7393" s="160"/>
      <c r="IC7393" s="160"/>
      <c r="ID7393" s="160"/>
      <c r="IE7393" s="160"/>
      <c r="IF7393" s="160"/>
      <c r="IG7393" s="160"/>
      <c r="IH7393" s="160"/>
      <c r="II7393" s="160"/>
      <c r="IJ7393" s="160"/>
      <c r="IK7393" s="160"/>
      <c r="IL7393" s="160"/>
      <c r="IM7393" s="160"/>
      <c r="IN7393" s="160"/>
      <c r="IO7393" s="160"/>
      <c r="IP7393" s="160"/>
      <c r="IQ7393" s="160"/>
      <c r="IR7393" s="160"/>
      <c r="IS7393" s="160"/>
      <c r="IT7393" s="160"/>
      <c r="IU7393" s="160"/>
    </row>
    <row r="7394" spans="1:255" ht="18.399999999999999" customHeight="1" x14ac:dyDescent="0.3">
      <c r="A7394" s="182"/>
      <c r="B7394" s="160"/>
      <c r="C7394" s="64"/>
      <c r="D7394" s="161"/>
      <c r="F7394" s="174"/>
      <c r="BD7394" s="160"/>
      <c r="BE7394" s="160"/>
      <c r="BF7394" s="160"/>
      <c r="BG7394" s="160"/>
      <c r="BH7394" s="160"/>
      <c r="BI7394" s="160"/>
      <c r="BJ7394" s="160"/>
      <c r="BK7394" s="160"/>
      <c r="BL7394" s="160"/>
      <c r="BM7394" s="160"/>
      <c r="BN7394" s="160"/>
      <c r="BO7394" s="160"/>
      <c r="BP7394" s="160"/>
      <c r="BQ7394" s="160"/>
      <c r="BR7394" s="160"/>
      <c r="BS7394" s="160"/>
      <c r="BT7394" s="160"/>
      <c r="BU7394" s="160"/>
      <c r="BV7394" s="160"/>
      <c r="BW7394" s="160"/>
      <c r="BX7394" s="160"/>
      <c r="BY7394" s="160"/>
      <c r="BZ7394" s="160"/>
      <c r="CA7394" s="160"/>
      <c r="CB7394" s="160"/>
      <c r="CC7394" s="160"/>
      <c r="CD7394" s="160"/>
      <c r="CE7394" s="160"/>
      <c r="CF7394" s="160"/>
      <c r="CG7394" s="160"/>
      <c r="CH7394" s="160"/>
      <c r="CI7394" s="160"/>
      <c r="CJ7394" s="160"/>
      <c r="CK7394" s="160"/>
      <c r="CL7394" s="160"/>
      <c r="CM7394" s="160"/>
      <c r="CN7394" s="160"/>
      <c r="CO7394" s="160"/>
      <c r="CP7394" s="160"/>
      <c r="CQ7394" s="160"/>
      <c r="CR7394" s="160"/>
      <c r="CS7394" s="160"/>
      <c r="CT7394" s="160"/>
      <c r="CU7394" s="160"/>
      <c r="CV7394" s="160"/>
      <c r="CW7394" s="160"/>
      <c r="CX7394" s="160"/>
      <c r="CY7394" s="160"/>
      <c r="CZ7394" s="160"/>
      <c r="DA7394" s="160"/>
      <c r="DB7394" s="160"/>
      <c r="DC7394" s="160"/>
      <c r="DD7394" s="160"/>
      <c r="DE7394" s="160"/>
      <c r="DF7394" s="160"/>
      <c r="DG7394" s="160"/>
      <c r="DH7394" s="160"/>
      <c r="DI7394" s="160"/>
      <c r="DJ7394" s="160"/>
      <c r="DK7394" s="160"/>
      <c r="DL7394" s="160"/>
      <c r="DM7394" s="160"/>
      <c r="DN7394" s="160"/>
      <c r="DO7394" s="160"/>
      <c r="DP7394" s="160"/>
      <c r="DQ7394" s="160"/>
      <c r="DR7394" s="160"/>
      <c r="DS7394" s="160"/>
      <c r="DT7394" s="160"/>
      <c r="DU7394" s="160"/>
      <c r="DV7394" s="160"/>
      <c r="DW7394" s="160"/>
      <c r="DX7394" s="160"/>
      <c r="DY7394" s="160"/>
      <c r="DZ7394" s="177"/>
      <c r="EA7394" s="177"/>
      <c r="EB7394" s="160"/>
      <c r="EC7394" s="160"/>
      <c r="ED7394" s="160"/>
      <c r="EE7394" s="160"/>
      <c r="EF7394" s="160"/>
      <c r="EG7394" s="160"/>
      <c r="EH7394" s="160"/>
      <c r="EI7394" s="160"/>
      <c r="EJ7394" s="160"/>
      <c r="EK7394" s="160"/>
      <c r="EL7394" s="160"/>
      <c r="EM7394" s="160"/>
      <c r="EN7394" s="160"/>
      <c r="EO7394" s="160"/>
      <c r="EP7394" s="160"/>
      <c r="EQ7394" s="160"/>
      <c r="ER7394" s="160"/>
      <c r="ES7394" s="160"/>
      <c r="ET7394" s="160"/>
      <c r="EU7394" s="160"/>
      <c r="EV7394" s="160"/>
      <c r="EW7394" s="160"/>
      <c r="EX7394" s="160"/>
      <c r="EY7394" s="160"/>
      <c r="EZ7394" s="160"/>
      <c r="FA7394" s="160"/>
      <c r="FB7394" s="160"/>
      <c r="FC7394" s="160"/>
      <c r="FD7394" s="160"/>
      <c r="FE7394" s="160"/>
      <c r="FF7394" s="160"/>
      <c r="FG7394" s="160"/>
      <c r="FH7394" s="160"/>
      <c r="FI7394" s="160"/>
      <c r="FJ7394" s="160"/>
      <c r="FK7394" s="160"/>
      <c r="FL7394" s="160"/>
      <c r="FM7394" s="160"/>
      <c r="FN7394" s="160"/>
      <c r="FO7394" s="160"/>
      <c r="FP7394" s="160"/>
      <c r="FQ7394" s="160"/>
      <c r="FR7394" s="160"/>
      <c r="FS7394" s="160"/>
      <c r="FT7394" s="160"/>
      <c r="FU7394" s="160"/>
      <c r="FV7394" s="160"/>
      <c r="FW7394" s="160"/>
      <c r="FX7394" s="160"/>
      <c r="FY7394" s="160"/>
      <c r="FZ7394" s="160"/>
      <c r="GA7394" s="160"/>
      <c r="GB7394" s="160"/>
      <c r="GC7394" s="160"/>
      <c r="GD7394" s="160"/>
      <c r="GE7394" s="160"/>
      <c r="GF7394" s="160"/>
      <c r="GG7394" s="160"/>
      <c r="GH7394" s="160"/>
      <c r="GI7394" s="160"/>
      <c r="GJ7394" s="160"/>
      <c r="GK7394" s="160"/>
      <c r="GL7394" s="160"/>
      <c r="GM7394" s="160"/>
      <c r="GN7394" s="160"/>
      <c r="GO7394" s="160"/>
      <c r="GP7394" s="160"/>
      <c r="GQ7394" s="160"/>
      <c r="GR7394" s="160"/>
      <c r="GS7394" s="160"/>
      <c r="GT7394" s="160"/>
      <c r="GU7394" s="160"/>
      <c r="GV7394" s="160"/>
      <c r="GW7394" s="160"/>
      <c r="GX7394" s="160"/>
      <c r="GY7394" s="160"/>
      <c r="GZ7394" s="160"/>
      <c r="HA7394" s="160"/>
      <c r="HB7394" s="160"/>
      <c r="HC7394" s="160"/>
      <c r="HD7394" s="160"/>
      <c r="HE7394" s="160"/>
      <c r="HF7394" s="160"/>
      <c r="HG7394" s="160"/>
      <c r="HH7394" s="160"/>
      <c r="HI7394" s="160"/>
      <c r="HJ7394" s="160"/>
      <c r="HK7394" s="160"/>
      <c r="HL7394" s="160"/>
      <c r="HM7394" s="160"/>
      <c r="HN7394" s="160"/>
      <c r="HO7394" s="160"/>
      <c r="HP7394" s="160"/>
      <c r="HQ7394" s="160"/>
      <c r="HR7394" s="160"/>
      <c r="HS7394" s="160"/>
      <c r="HT7394" s="160"/>
      <c r="HU7394" s="160"/>
      <c r="HV7394" s="160"/>
      <c r="HW7394" s="160"/>
      <c r="HX7394" s="160"/>
      <c r="HY7394" s="160"/>
      <c r="HZ7394" s="160"/>
      <c r="IA7394" s="160"/>
      <c r="IB7394" s="160"/>
      <c r="IC7394" s="160"/>
      <c r="ID7394" s="160"/>
      <c r="IE7394" s="160"/>
      <c r="IF7394" s="160"/>
      <c r="IG7394" s="160"/>
      <c r="IH7394" s="160"/>
      <c r="II7394" s="160"/>
      <c r="IJ7394" s="160"/>
      <c r="IK7394" s="160"/>
      <c r="IL7394" s="160"/>
      <c r="IM7394" s="160"/>
      <c r="IN7394" s="160"/>
      <c r="IO7394" s="160"/>
      <c r="IP7394" s="160"/>
      <c r="IQ7394" s="160"/>
      <c r="IR7394" s="160"/>
      <c r="IS7394" s="160"/>
      <c r="IT7394" s="160"/>
      <c r="IU7394" s="160"/>
    </row>
    <row r="7395" spans="1:255" ht="18.399999999999999" customHeight="1" x14ac:dyDescent="0.3">
      <c r="A7395" s="182"/>
      <c r="B7395" s="160"/>
      <c r="C7395" s="64"/>
      <c r="D7395" s="161"/>
      <c r="F7395" s="174"/>
      <c r="BD7395" s="160"/>
      <c r="BE7395" s="160"/>
      <c r="BF7395" s="160"/>
      <c r="BG7395" s="160"/>
      <c r="BH7395" s="160"/>
      <c r="BI7395" s="160"/>
      <c r="BJ7395" s="160"/>
      <c r="BK7395" s="160"/>
      <c r="BL7395" s="160"/>
      <c r="BM7395" s="160"/>
      <c r="BN7395" s="160"/>
      <c r="BO7395" s="160"/>
      <c r="BP7395" s="160"/>
      <c r="BQ7395" s="160"/>
      <c r="BR7395" s="160"/>
      <c r="BS7395" s="160"/>
      <c r="BT7395" s="160"/>
      <c r="BU7395" s="160"/>
      <c r="BV7395" s="160"/>
      <c r="BW7395" s="160"/>
      <c r="BX7395" s="160"/>
      <c r="BY7395" s="160"/>
      <c r="BZ7395" s="160"/>
      <c r="CA7395" s="160"/>
      <c r="CB7395" s="160"/>
      <c r="CC7395" s="160"/>
      <c r="CD7395" s="160"/>
      <c r="CE7395" s="160"/>
      <c r="CF7395" s="160"/>
      <c r="CG7395" s="160"/>
      <c r="CH7395" s="160"/>
      <c r="CI7395" s="160"/>
      <c r="CJ7395" s="160"/>
      <c r="CK7395" s="160"/>
      <c r="CL7395" s="160"/>
      <c r="CM7395" s="160"/>
      <c r="CN7395" s="160"/>
      <c r="CO7395" s="160"/>
      <c r="CP7395" s="160"/>
      <c r="CQ7395" s="160"/>
      <c r="CR7395" s="160"/>
      <c r="CS7395" s="160"/>
      <c r="CT7395" s="160"/>
      <c r="CU7395" s="160"/>
      <c r="CV7395" s="160"/>
      <c r="CW7395" s="160"/>
      <c r="CX7395" s="160"/>
      <c r="CY7395" s="160"/>
      <c r="CZ7395" s="160"/>
      <c r="DA7395" s="160"/>
      <c r="DB7395" s="160"/>
      <c r="DC7395" s="160"/>
      <c r="DD7395" s="160"/>
      <c r="DE7395" s="160"/>
      <c r="DF7395" s="160"/>
      <c r="DG7395" s="160"/>
      <c r="DH7395" s="160"/>
      <c r="DI7395" s="160"/>
      <c r="DJ7395" s="160"/>
      <c r="DK7395" s="160"/>
      <c r="DL7395" s="160"/>
      <c r="DM7395" s="160"/>
      <c r="DN7395" s="160"/>
      <c r="DO7395" s="160"/>
      <c r="DP7395" s="160"/>
      <c r="DQ7395" s="160"/>
      <c r="DR7395" s="160"/>
      <c r="DS7395" s="160"/>
      <c r="DT7395" s="160"/>
      <c r="DU7395" s="160"/>
      <c r="DV7395" s="160"/>
      <c r="DW7395" s="160"/>
      <c r="DX7395" s="160"/>
      <c r="DY7395" s="160"/>
      <c r="DZ7395" s="177"/>
      <c r="EA7395" s="177"/>
      <c r="EB7395" s="160"/>
      <c r="EC7395" s="160"/>
      <c r="ED7395" s="160"/>
      <c r="EE7395" s="160"/>
      <c r="EF7395" s="160"/>
      <c r="EG7395" s="160"/>
      <c r="EH7395" s="160"/>
      <c r="EI7395" s="160"/>
      <c r="EJ7395" s="160"/>
      <c r="EK7395" s="160"/>
      <c r="EL7395" s="160"/>
      <c r="EM7395" s="160"/>
      <c r="EN7395" s="160"/>
      <c r="EO7395" s="160"/>
      <c r="EP7395" s="160"/>
      <c r="EQ7395" s="160"/>
      <c r="ER7395" s="160"/>
      <c r="ES7395" s="160"/>
      <c r="ET7395" s="160"/>
      <c r="EU7395" s="160"/>
      <c r="EV7395" s="160"/>
      <c r="EW7395" s="160"/>
      <c r="EX7395" s="160"/>
      <c r="EY7395" s="160"/>
      <c r="EZ7395" s="160"/>
      <c r="FA7395" s="160"/>
      <c r="FB7395" s="160"/>
      <c r="FC7395" s="160"/>
      <c r="FD7395" s="160"/>
      <c r="FE7395" s="160"/>
      <c r="FF7395" s="160"/>
      <c r="FG7395" s="160"/>
      <c r="FH7395" s="160"/>
      <c r="FI7395" s="160"/>
      <c r="FJ7395" s="160"/>
      <c r="FK7395" s="160"/>
      <c r="FL7395" s="160"/>
      <c r="FM7395" s="160"/>
      <c r="FN7395" s="160"/>
      <c r="FO7395" s="160"/>
      <c r="FP7395" s="160"/>
      <c r="FQ7395" s="160"/>
      <c r="FR7395" s="160"/>
      <c r="FS7395" s="160"/>
      <c r="FT7395" s="160"/>
      <c r="FU7395" s="160"/>
      <c r="FV7395" s="160"/>
      <c r="FW7395" s="160"/>
      <c r="FX7395" s="160"/>
      <c r="FY7395" s="160"/>
      <c r="FZ7395" s="160"/>
      <c r="GA7395" s="160"/>
      <c r="GB7395" s="160"/>
      <c r="GC7395" s="160"/>
      <c r="GD7395" s="160"/>
      <c r="GE7395" s="160"/>
      <c r="GF7395" s="160"/>
      <c r="GG7395" s="160"/>
      <c r="GH7395" s="160"/>
      <c r="GI7395" s="160"/>
      <c r="GJ7395" s="160"/>
      <c r="GK7395" s="160"/>
      <c r="GL7395" s="160"/>
      <c r="GM7395" s="160"/>
      <c r="GN7395" s="160"/>
      <c r="GO7395" s="160"/>
      <c r="GP7395" s="160"/>
      <c r="GQ7395" s="160"/>
      <c r="GR7395" s="160"/>
      <c r="GS7395" s="160"/>
      <c r="GT7395" s="160"/>
      <c r="GU7395" s="160"/>
      <c r="GV7395" s="160"/>
      <c r="GW7395" s="160"/>
      <c r="GX7395" s="160"/>
      <c r="GY7395" s="160"/>
      <c r="GZ7395" s="160"/>
      <c r="HA7395" s="160"/>
      <c r="HB7395" s="160"/>
      <c r="HC7395" s="160"/>
      <c r="HD7395" s="160"/>
      <c r="HE7395" s="160"/>
      <c r="HF7395" s="160"/>
      <c r="HG7395" s="160"/>
      <c r="HH7395" s="160"/>
      <c r="HI7395" s="160"/>
      <c r="HJ7395" s="160"/>
      <c r="HK7395" s="160"/>
      <c r="HL7395" s="160"/>
      <c r="HM7395" s="160"/>
      <c r="HN7395" s="160"/>
      <c r="HO7395" s="160"/>
      <c r="HP7395" s="160"/>
      <c r="HQ7395" s="160"/>
      <c r="HR7395" s="160"/>
      <c r="HS7395" s="160"/>
      <c r="HT7395" s="160"/>
      <c r="HU7395" s="160"/>
      <c r="HV7395" s="160"/>
      <c r="HW7395" s="160"/>
      <c r="HX7395" s="160"/>
      <c r="HY7395" s="160"/>
      <c r="HZ7395" s="160"/>
      <c r="IA7395" s="160"/>
      <c r="IB7395" s="160"/>
      <c r="IC7395" s="160"/>
      <c r="ID7395" s="160"/>
      <c r="IE7395" s="160"/>
      <c r="IF7395" s="160"/>
      <c r="IG7395" s="160"/>
      <c r="IH7395" s="160"/>
      <c r="II7395" s="160"/>
      <c r="IJ7395" s="160"/>
      <c r="IK7395" s="160"/>
      <c r="IL7395" s="160"/>
      <c r="IM7395" s="160"/>
      <c r="IN7395" s="160"/>
      <c r="IO7395" s="160"/>
      <c r="IP7395" s="160"/>
      <c r="IQ7395" s="160"/>
      <c r="IR7395" s="160"/>
      <c r="IS7395" s="160"/>
      <c r="IT7395" s="160"/>
      <c r="IU7395" s="160"/>
    </row>
    <row r="7396" spans="1:255" ht="18.399999999999999" customHeight="1" x14ac:dyDescent="0.3">
      <c r="A7396" s="182"/>
      <c r="B7396" s="160"/>
      <c r="C7396" s="64"/>
      <c r="D7396" s="161"/>
      <c r="F7396" s="174"/>
      <c r="BD7396" s="160"/>
      <c r="BE7396" s="160"/>
      <c r="BF7396" s="160"/>
      <c r="BG7396" s="160"/>
      <c r="BH7396" s="160"/>
      <c r="BI7396" s="160"/>
      <c r="BJ7396" s="160"/>
      <c r="BK7396" s="160"/>
      <c r="BL7396" s="160"/>
      <c r="BM7396" s="160"/>
      <c r="BN7396" s="160"/>
      <c r="BO7396" s="160"/>
      <c r="BP7396" s="160"/>
      <c r="BQ7396" s="160"/>
      <c r="BR7396" s="160"/>
      <c r="BS7396" s="160"/>
      <c r="BT7396" s="160"/>
      <c r="BU7396" s="160"/>
      <c r="BV7396" s="160"/>
      <c r="BW7396" s="160"/>
      <c r="BX7396" s="160"/>
      <c r="BY7396" s="160"/>
      <c r="BZ7396" s="160"/>
      <c r="CA7396" s="160"/>
      <c r="CB7396" s="160"/>
      <c r="CC7396" s="160"/>
      <c r="CD7396" s="160"/>
      <c r="CE7396" s="160"/>
      <c r="CF7396" s="160"/>
      <c r="CG7396" s="160"/>
      <c r="CH7396" s="160"/>
      <c r="CI7396" s="160"/>
      <c r="CJ7396" s="160"/>
      <c r="CK7396" s="160"/>
      <c r="CL7396" s="160"/>
      <c r="CM7396" s="160"/>
      <c r="CN7396" s="160"/>
      <c r="CO7396" s="160"/>
      <c r="CP7396" s="160"/>
      <c r="CQ7396" s="160"/>
      <c r="CR7396" s="160"/>
      <c r="CS7396" s="160"/>
      <c r="CT7396" s="160"/>
      <c r="CU7396" s="160"/>
      <c r="CV7396" s="160"/>
      <c r="CW7396" s="160"/>
      <c r="CX7396" s="160"/>
      <c r="CY7396" s="160"/>
      <c r="CZ7396" s="160"/>
      <c r="DA7396" s="160"/>
      <c r="DB7396" s="160"/>
      <c r="DC7396" s="160"/>
      <c r="DD7396" s="160"/>
      <c r="DE7396" s="160"/>
      <c r="DF7396" s="160"/>
      <c r="DG7396" s="160"/>
      <c r="DH7396" s="160"/>
      <c r="DI7396" s="160"/>
      <c r="DJ7396" s="160"/>
      <c r="DK7396" s="160"/>
      <c r="DL7396" s="160"/>
      <c r="DM7396" s="160"/>
      <c r="DN7396" s="160"/>
      <c r="DO7396" s="160"/>
      <c r="DP7396" s="160"/>
      <c r="DQ7396" s="160"/>
      <c r="DR7396" s="160"/>
      <c r="DS7396" s="160"/>
      <c r="DT7396" s="160"/>
      <c r="DU7396" s="160"/>
      <c r="DV7396" s="160"/>
      <c r="DW7396" s="160"/>
      <c r="DX7396" s="160"/>
      <c r="DY7396" s="160"/>
      <c r="DZ7396" s="177"/>
      <c r="EA7396" s="177"/>
      <c r="EB7396" s="160"/>
      <c r="EC7396" s="160"/>
      <c r="ED7396" s="160"/>
      <c r="EE7396" s="160"/>
      <c r="EF7396" s="160"/>
      <c r="EG7396" s="160"/>
      <c r="EH7396" s="160"/>
      <c r="EI7396" s="160"/>
      <c r="EJ7396" s="160"/>
      <c r="EK7396" s="160"/>
      <c r="EL7396" s="160"/>
      <c r="EM7396" s="160"/>
      <c r="EN7396" s="160"/>
      <c r="EO7396" s="160"/>
      <c r="EP7396" s="160"/>
      <c r="EQ7396" s="160"/>
      <c r="ER7396" s="160"/>
      <c r="ES7396" s="160"/>
      <c r="ET7396" s="160"/>
      <c r="EU7396" s="160"/>
      <c r="EV7396" s="160"/>
      <c r="EW7396" s="160"/>
      <c r="EX7396" s="160"/>
      <c r="EY7396" s="160"/>
      <c r="EZ7396" s="160"/>
      <c r="FA7396" s="160"/>
      <c r="FB7396" s="160"/>
      <c r="FC7396" s="160"/>
      <c r="FD7396" s="160"/>
      <c r="FE7396" s="160"/>
      <c r="FF7396" s="160"/>
      <c r="FG7396" s="160"/>
      <c r="FH7396" s="160"/>
      <c r="FI7396" s="160"/>
      <c r="FJ7396" s="160"/>
      <c r="FK7396" s="160"/>
      <c r="FL7396" s="160"/>
      <c r="FM7396" s="160"/>
      <c r="FN7396" s="160"/>
      <c r="FO7396" s="160"/>
      <c r="FP7396" s="160"/>
      <c r="FQ7396" s="160"/>
      <c r="FR7396" s="160"/>
      <c r="FS7396" s="160"/>
      <c r="FT7396" s="160"/>
      <c r="FU7396" s="160"/>
      <c r="FV7396" s="160"/>
      <c r="FW7396" s="160"/>
      <c r="FX7396" s="160"/>
      <c r="FY7396" s="160"/>
      <c r="FZ7396" s="160"/>
      <c r="GA7396" s="160"/>
      <c r="GB7396" s="160"/>
      <c r="GC7396" s="160"/>
      <c r="GD7396" s="160"/>
      <c r="GE7396" s="160"/>
      <c r="GF7396" s="160"/>
      <c r="GG7396" s="160"/>
      <c r="GH7396" s="160"/>
      <c r="GI7396" s="160"/>
      <c r="GJ7396" s="160"/>
      <c r="GK7396" s="160"/>
      <c r="GL7396" s="160"/>
      <c r="GM7396" s="160"/>
      <c r="GN7396" s="160"/>
      <c r="GO7396" s="160"/>
      <c r="GP7396" s="160"/>
      <c r="GQ7396" s="160"/>
      <c r="GR7396" s="160"/>
      <c r="GS7396" s="160"/>
      <c r="GT7396" s="160"/>
      <c r="GU7396" s="160"/>
      <c r="GV7396" s="160"/>
      <c r="GW7396" s="160"/>
      <c r="GX7396" s="160"/>
      <c r="GY7396" s="160"/>
      <c r="GZ7396" s="160"/>
      <c r="HA7396" s="160"/>
      <c r="HB7396" s="160"/>
      <c r="HC7396" s="160"/>
      <c r="HD7396" s="160"/>
      <c r="HE7396" s="160"/>
      <c r="HF7396" s="160"/>
      <c r="HG7396" s="160"/>
      <c r="HH7396" s="160"/>
      <c r="HI7396" s="160"/>
      <c r="HJ7396" s="160"/>
      <c r="HK7396" s="160"/>
      <c r="HL7396" s="160"/>
      <c r="HM7396" s="160"/>
      <c r="HN7396" s="160"/>
      <c r="HO7396" s="160"/>
      <c r="HP7396" s="160"/>
      <c r="HQ7396" s="160"/>
      <c r="HR7396" s="160"/>
      <c r="HS7396" s="160"/>
      <c r="HT7396" s="160"/>
      <c r="HU7396" s="160"/>
      <c r="HV7396" s="160"/>
      <c r="HW7396" s="160"/>
      <c r="HX7396" s="160"/>
      <c r="HY7396" s="160"/>
      <c r="HZ7396" s="160"/>
      <c r="IA7396" s="160"/>
      <c r="IB7396" s="160"/>
      <c r="IC7396" s="160"/>
      <c r="ID7396" s="160"/>
      <c r="IE7396" s="160"/>
      <c r="IF7396" s="160"/>
      <c r="IG7396" s="160"/>
      <c r="IH7396" s="160"/>
      <c r="II7396" s="160"/>
      <c r="IJ7396" s="160"/>
      <c r="IK7396" s="160"/>
      <c r="IL7396" s="160"/>
      <c r="IM7396" s="160"/>
      <c r="IN7396" s="160"/>
      <c r="IO7396" s="160"/>
      <c r="IP7396" s="160"/>
      <c r="IQ7396" s="160"/>
      <c r="IR7396" s="160"/>
      <c r="IS7396" s="160"/>
      <c r="IT7396" s="160"/>
      <c r="IU7396" s="160"/>
    </row>
    <row r="7397" spans="1:255" ht="18.399999999999999" customHeight="1" x14ac:dyDescent="0.3">
      <c r="A7397" s="182"/>
      <c r="B7397" s="160"/>
      <c r="C7397" s="64"/>
      <c r="D7397" s="161"/>
      <c r="F7397" s="174"/>
      <c r="BD7397" s="160"/>
      <c r="BE7397" s="160"/>
      <c r="BF7397" s="160"/>
      <c r="BG7397" s="160"/>
      <c r="BH7397" s="160"/>
      <c r="BI7397" s="160"/>
      <c r="BJ7397" s="160"/>
      <c r="BK7397" s="160"/>
      <c r="BL7397" s="160"/>
      <c r="BM7397" s="160"/>
      <c r="BN7397" s="160"/>
      <c r="BO7397" s="160"/>
      <c r="BP7397" s="160"/>
      <c r="BQ7397" s="160"/>
      <c r="BR7397" s="160"/>
      <c r="BS7397" s="160"/>
      <c r="BT7397" s="160"/>
      <c r="BU7397" s="160"/>
      <c r="BV7397" s="160"/>
      <c r="BW7397" s="160"/>
      <c r="BX7397" s="160"/>
      <c r="BY7397" s="160"/>
      <c r="BZ7397" s="160"/>
      <c r="CA7397" s="160"/>
      <c r="CB7397" s="160"/>
      <c r="CC7397" s="160"/>
      <c r="CD7397" s="160"/>
      <c r="CE7397" s="160"/>
      <c r="CF7397" s="160"/>
      <c r="CG7397" s="160"/>
      <c r="CH7397" s="160"/>
      <c r="CI7397" s="160"/>
      <c r="CJ7397" s="160"/>
      <c r="CK7397" s="160"/>
      <c r="CL7397" s="160"/>
      <c r="CM7397" s="160"/>
      <c r="CN7397" s="160"/>
      <c r="CO7397" s="160"/>
      <c r="CP7397" s="160"/>
      <c r="CQ7397" s="160"/>
      <c r="CR7397" s="160"/>
      <c r="CS7397" s="160"/>
      <c r="CT7397" s="160"/>
      <c r="CU7397" s="160"/>
      <c r="CV7397" s="160"/>
      <c r="CW7397" s="160"/>
      <c r="CX7397" s="160"/>
      <c r="CY7397" s="160"/>
      <c r="CZ7397" s="160"/>
      <c r="DA7397" s="160"/>
      <c r="DB7397" s="160"/>
      <c r="DC7397" s="160"/>
      <c r="DD7397" s="160"/>
      <c r="DE7397" s="160"/>
      <c r="DF7397" s="160"/>
      <c r="DG7397" s="160"/>
      <c r="DH7397" s="160"/>
      <c r="DI7397" s="160"/>
      <c r="DJ7397" s="160"/>
      <c r="DK7397" s="160"/>
      <c r="DL7397" s="160"/>
      <c r="DM7397" s="160"/>
      <c r="DN7397" s="160"/>
      <c r="DO7397" s="160"/>
      <c r="DP7397" s="160"/>
      <c r="DQ7397" s="160"/>
      <c r="DR7397" s="160"/>
      <c r="DS7397" s="160"/>
      <c r="DT7397" s="160"/>
      <c r="DU7397" s="160"/>
      <c r="DV7397" s="160"/>
      <c r="DW7397" s="160"/>
      <c r="DX7397" s="160"/>
      <c r="DY7397" s="160"/>
      <c r="DZ7397" s="177"/>
      <c r="EA7397" s="177"/>
      <c r="EB7397" s="160"/>
      <c r="EC7397" s="160"/>
      <c r="ED7397" s="160"/>
      <c r="EE7397" s="160"/>
      <c r="EF7397" s="160"/>
      <c r="EG7397" s="160"/>
      <c r="EH7397" s="160"/>
      <c r="EI7397" s="160"/>
      <c r="EJ7397" s="160"/>
      <c r="EK7397" s="160"/>
      <c r="EL7397" s="160"/>
      <c r="EM7397" s="160"/>
      <c r="EN7397" s="160"/>
      <c r="EO7397" s="160"/>
      <c r="EP7397" s="160"/>
      <c r="EQ7397" s="160"/>
      <c r="ER7397" s="160"/>
      <c r="ES7397" s="160"/>
      <c r="ET7397" s="160"/>
      <c r="EU7397" s="160"/>
      <c r="EV7397" s="160"/>
      <c r="EW7397" s="160"/>
      <c r="EX7397" s="160"/>
      <c r="EY7397" s="160"/>
      <c r="EZ7397" s="160"/>
      <c r="FA7397" s="160"/>
      <c r="FB7397" s="160"/>
      <c r="FC7397" s="160"/>
      <c r="FD7397" s="160"/>
      <c r="FE7397" s="160"/>
      <c r="FF7397" s="160"/>
      <c r="FG7397" s="160"/>
      <c r="FH7397" s="160"/>
      <c r="FI7397" s="160"/>
      <c r="FJ7397" s="160"/>
      <c r="FK7397" s="160"/>
      <c r="FL7397" s="160"/>
      <c r="FM7397" s="160"/>
      <c r="FN7397" s="160"/>
      <c r="FO7397" s="160"/>
      <c r="FP7397" s="160"/>
      <c r="FQ7397" s="160"/>
      <c r="FR7397" s="160"/>
      <c r="FS7397" s="160"/>
      <c r="FT7397" s="160"/>
      <c r="FU7397" s="160"/>
      <c r="FV7397" s="160"/>
      <c r="FW7397" s="160"/>
      <c r="FX7397" s="160"/>
      <c r="FY7397" s="160"/>
      <c r="FZ7397" s="160"/>
      <c r="GA7397" s="160"/>
      <c r="GB7397" s="160"/>
      <c r="GC7397" s="160"/>
      <c r="GD7397" s="160"/>
      <c r="GE7397" s="160"/>
      <c r="GF7397" s="160"/>
      <c r="GG7397" s="160"/>
      <c r="GH7397" s="160"/>
      <c r="GI7397" s="160"/>
      <c r="GJ7397" s="160"/>
      <c r="GK7397" s="160"/>
      <c r="GL7397" s="160"/>
      <c r="GM7397" s="160"/>
      <c r="GN7397" s="160"/>
      <c r="GO7397" s="160"/>
      <c r="GP7397" s="160"/>
      <c r="GQ7397" s="160"/>
      <c r="GR7397" s="160"/>
      <c r="GS7397" s="160"/>
      <c r="GT7397" s="160"/>
      <c r="GU7397" s="160"/>
      <c r="GV7397" s="160"/>
      <c r="GW7397" s="160"/>
      <c r="GX7397" s="160"/>
      <c r="GY7397" s="160"/>
      <c r="GZ7397" s="160"/>
      <c r="HA7397" s="160"/>
      <c r="HB7397" s="160"/>
      <c r="HC7397" s="160"/>
      <c r="HD7397" s="160"/>
      <c r="HE7397" s="160"/>
      <c r="HF7397" s="160"/>
      <c r="HG7397" s="160"/>
      <c r="HH7397" s="160"/>
      <c r="HI7397" s="160"/>
      <c r="HJ7397" s="160"/>
      <c r="HK7397" s="160"/>
      <c r="HL7397" s="160"/>
      <c r="HM7397" s="160"/>
      <c r="HN7397" s="160"/>
      <c r="HO7397" s="160"/>
      <c r="HP7397" s="160"/>
      <c r="HQ7397" s="160"/>
      <c r="HR7397" s="160"/>
      <c r="HS7397" s="160"/>
      <c r="HT7397" s="160"/>
      <c r="HU7397" s="160"/>
      <c r="HV7397" s="160"/>
      <c r="HW7397" s="160"/>
      <c r="HX7397" s="160"/>
      <c r="HY7397" s="160"/>
      <c r="HZ7397" s="160"/>
      <c r="IA7397" s="160"/>
      <c r="IB7397" s="160"/>
      <c r="IC7397" s="160"/>
      <c r="ID7397" s="160"/>
      <c r="IE7397" s="160"/>
      <c r="IF7397" s="160"/>
      <c r="IG7397" s="160"/>
      <c r="IH7397" s="160"/>
      <c r="II7397" s="160"/>
      <c r="IJ7397" s="160"/>
      <c r="IK7397" s="160"/>
      <c r="IL7397" s="160"/>
      <c r="IM7397" s="160"/>
      <c r="IN7397" s="160"/>
      <c r="IO7397" s="160"/>
      <c r="IP7397" s="160"/>
      <c r="IQ7397" s="160"/>
      <c r="IR7397" s="160"/>
      <c r="IS7397" s="160"/>
      <c r="IT7397" s="160"/>
      <c r="IU7397" s="160"/>
    </row>
    <row r="7398" spans="1:255" ht="18.399999999999999" customHeight="1" x14ac:dyDescent="0.3">
      <c r="A7398" s="182"/>
      <c r="B7398" s="160"/>
      <c r="C7398" s="64"/>
      <c r="D7398" s="161"/>
      <c r="F7398" s="174"/>
      <c r="BD7398" s="160"/>
      <c r="BE7398" s="160"/>
      <c r="BF7398" s="160"/>
      <c r="BG7398" s="160"/>
      <c r="BH7398" s="160"/>
      <c r="BI7398" s="160"/>
      <c r="BJ7398" s="160"/>
      <c r="BK7398" s="160"/>
      <c r="BL7398" s="160"/>
      <c r="BM7398" s="160"/>
      <c r="BN7398" s="160"/>
      <c r="BO7398" s="160"/>
      <c r="BP7398" s="160"/>
      <c r="BQ7398" s="160"/>
      <c r="BR7398" s="160"/>
      <c r="BS7398" s="160"/>
      <c r="BT7398" s="160"/>
      <c r="BU7398" s="160"/>
      <c r="BV7398" s="160"/>
      <c r="BW7398" s="160"/>
      <c r="BX7398" s="160"/>
      <c r="BY7398" s="160"/>
      <c r="BZ7398" s="160"/>
      <c r="CA7398" s="160"/>
      <c r="CB7398" s="160"/>
      <c r="CC7398" s="160"/>
      <c r="CD7398" s="160"/>
      <c r="CE7398" s="160"/>
      <c r="CF7398" s="160"/>
      <c r="CG7398" s="160"/>
      <c r="CH7398" s="160"/>
      <c r="CI7398" s="160"/>
      <c r="CJ7398" s="160"/>
      <c r="CK7398" s="160"/>
      <c r="CL7398" s="160"/>
      <c r="CM7398" s="160"/>
      <c r="CN7398" s="160"/>
      <c r="CO7398" s="160"/>
      <c r="CP7398" s="160"/>
      <c r="CQ7398" s="160"/>
      <c r="CR7398" s="160"/>
      <c r="CS7398" s="160"/>
      <c r="CT7398" s="160"/>
      <c r="CU7398" s="160"/>
      <c r="CV7398" s="160"/>
      <c r="CW7398" s="160"/>
      <c r="CX7398" s="160"/>
      <c r="CY7398" s="160"/>
      <c r="CZ7398" s="160"/>
      <c r="DA7398" s="160"/>
      <c r="DB7398" s="160"/>
      <c r="DC7398" s="160"/>
      <c r="DD7398" s="160"/>
      <c r="DE7398" s="160"/>
      <c r="DF7398" s="160"/>
      <c r="DG7398" s="160"/>
      <c r="DH7398" s="160"/>
      <c r="DI7398" s="160"/>
      <c r="DJ7398" s="160"/>
      <c r="DK7398" s="160"/>
      <c r="DL7398" s="160"/>
      <c r="DM7398" s="160"/>
      <c r="DN7398" s="160"/>
      <c r="DO7398" s="160"/>
      <c r="DP7398" s="160"/>
      <c r="DQ7398" s="160"/>
      <c r="DR7398" s="160"/>
      <c r="DS7398" s="160"/>
      <c r="DT7398" s="160"/>
      <c r="DU7398" s="160"/>
      <c r="DV7398" s="160"/>
      <c r="DW7398" s="160"/>
      <c r="DX7398" s="160"/>
      <c r="DY7398" s="160"/>
      <c r="DZ7398" s="177"/>
      <c r="EA7398" s="177"/>
      <c r="EB7398" s="160"/>
      <c r="EC7398" s="160"/>
      <c r="ED7398" s="160"/>
      <c r="EE7398" s="160"/>
      <c r="EF7398" s="160"/>
      <c r="EG7398" s="160"/>
      <c r="EH7398" s="160"/>
      <c r="EI7398" s="160"/>
      <c r="EJ7398" s="160"/>
      <c r="EK7398" s="160"/>
      <c r="EL7398" s="160"/>
      <c r="EM7398" s="160"/>
      <c r="EN7398" s="160"/>
      <c r="EO7398" s="160"/>
      <c r="EP7398" s="160"/>
      <c r="EQ7398" s="160"/>
      <c r="ER7398" s="160"/>
      <c r="ES7398" s="160"/>
      <c r="ET7398" s="160"/>
      <c r="EU7398" s="160"/>
      <c r="EV7398" s="160"/>
      <c r="EW7398" s="160"/>
      <c r="EX7398" s="160"/>
      <c r="EY7398" s="160"/>
      <c r="EZ7398" s="160"/>
      <c r="FA7398" s="160"/>
      <c r="FB7398" s="160"/>
      <c r="FC7398" s="160"/>
      <c r="FD7398" s="160"/>
      <c r="FE7398" s="160"/>
      <c r="FF7398" s="160"/>
      <c r="FG7398" s="160"/>
      <c r="FH7398" s="160"/>
      <c r="FI7398" s="160"/>
      <c r="FJ7398" s="160"/>
      <c r="FK7398" s="160"/>
      <c r="FL7398" s="160"/>
      <c r="FM7398" s="160"/>
      <c r="FN7398" s="160"/>
      <c r="FO7398" s="160"/>
      <c r="FP7398" s="160"/>
      <c r="FQ7398" s="160"/>
      <c r="FR7398" s="160"/>
      <c r="FS7398" s="160"/>
      <c r="FT7398" s="160"/>
      <c r="FU7398" s="160"/>
      <c r="FV7398" s="160"/>
      <c r="FW7398" s="160"/>
      <c r="FX7398" s="160"/>
      <c r="FY7398" s="160"/>
      <c r="FZ7398" s="160"/>
      <c r="GA7398" s="160"/>
      <c r="GB7398" s="160"/>
      <c r="GC7398" s="160"/>
      <c r="GD7398" s="160"/>
      <c r="GE7398" s="160"/>
      <c r="GF7398" s="160"/>
      <c r="GG7398" s="160"/>
      <c r="GH7398" s="160"/>
      <c r="GI7398" s="160"/>
      <c r="GJ7398" s="160"/>
      <c r="GK7398" s="160"/>
      <c r="GL7398" s="160"/>
      <c r="GM7398" s="160"/>
      <c r="GN7398" s="160"/>
      <c r="GO7398" s="160"/>
      <c r="GP7398" s="160"/>
      <c r="GQ7398" s="160"/>
      <c r="GR7398" s="160"/>
      <c r="GS7398" s="160"/>
      <c r="GT7398" s="160"/>
      <c r="GU7398" s="160"/>
      <c r="GV7398" s="160"/>
      <c r="GW7398" s="160"/>
      <c r="GX7398" s="160"/>
      <c r="GY7398" s="160"/>
      <c r="GZ7398" s="160"/>
      <c r="HA7398" s="160"/>
      <c r="HB7398" s="160"/>
      <c r="HC7398" s="160"/>
      <c r="HD7398" s="160"/>
      <c r="HE7398" s="160"/>
      <c r="HF7398" s="160"/>
      <c r="HG7398" s="160"/>
      <c r="HH7398" s="160"/>
      <c r="HI7398" s="160"/>
      <c r="HJ7398" s="160"/>
      <c r="HK7398" s="160"/>
      <c r="HL7398" s="160"/>
      <c r="HM7398" s="160"/>
      <c r="HN7398" s="160"/>
      <c r="HO7398" s="160"/>
      <c r="HP7398" s="160"/>
      <c r="HQ7398" s="160"/>
      <c r="HR7398" s="160"/>
      <c r="HS7398" s="160"/>
      <c r="HT7398" s="160"/>
      <c r="HU7398" s="160"/>
      <c r="HV7398" s="160"/>
      <c r="HW7398" s="160"/>
      <c r="HX7398" s="160"/>
      <c r="HY7398" s="160"/>
      <c r="HZ7398" s="160"/>
      <c r="IA7398" s="160"/>
      <c r="IB7398" s="160"/>
      <c r="IC7398" s="160"/>
      <c r="ID7398" s="160"/>
      <c r="IE7398" s="160"/>
      <c r="IF7398" s="160"/>
      <c r="IG7398" s="160"/>
      <c r="IH7398" s="160"/>
      <c r="II7398" s="160"/>
      <c r="IJ7398" s="160"/>
      <c r="IK7398" s="160"/>
      <c r="IL7398" s="160"/>
      <c r="IM7398" s="160"/>
      <c r="IN7398" s="160"/>
      <c r="IO7398" s="160"/>
      <c r="IP7398" s="160"/>
      <c r="IQ7398" s="160"/>
      <c r="IR7398" s="160"/>
      <c r="IS7398" s="160"/>
      <c r="IT7398" s="160"/>
      <c r="IU7398" s="160"/>
    </row>
    <row r="7399" spans="1:255" ht="18.399999999999999" customHeight="1" x14ac:dyDescent="0.3">
      <c r="A7399" s="182"/>
      <c r="B7399" s="160"/>
      <c r="C7399" s="64"/>
      <c r="D7399" s="161"/>
      <c r="F7399" s="174"/>
      <c r="BD7399" s="160"/>
      <c r="BE7399" s="160"/>
      <c r="BF7399" s="160"/>
      <c r="BG7399" s="160"/>
      <c r="BH7399" s="160"/>
      <c r="BI7399" s="160"/>
      <c r="BJ7399" s="160"/>
      <c r="BK7399" s="160"/>
      <c r="BL7399" s="160"/>
      <c r="BM7399" s="160"/>
      <c r="BN7399" s="160"/>
      <c r="BO7399" s="160"/>
      <c r="BP7399" s="160"/>
      <c r="BQ7399" s="160"/>
      <c r="BR7399" s="160"/>
      <c r="BS7399" s="160"/>
      <c r="BT7399" s="160"/>
      <c r="BU7399" s="160"/>
      <c r="BV7399" s="160"/>
      <c r="BW7399" s="160"/>
      <c r="BX7399" s="160"/>
      <c r="BY7399" s="160"/>
      <c r="BZ7399" s="160"/>
      <c r="CA7399" s="160"/>
      <c r="CB7399" s="160"/>
      <c r="CC7399" s="160"/>
      <c r="CD7399" s="160"/>
      <c r="CE7399" s="160"/>
      <c r="CF7399" s="160"/>
      <c r="CG7399" s="160"/>
      <c r="CH7399" s="160"/>
      <c r="CI7399" s="160"/>
      <c r="CJ7399" s="160"/>
      <c r="CK7399" s="160"/>
      <c r="CL7399" s="160"/>
      <c r="CM7399" s="160"/>
      <c r="CN7399" s="160"/>
      <c r="CO7399" s="160"/>
      <c r="CP7399" s="160"/>
      <c r="CQ7399" s="160"/>
      <c r="CR7399" s="160"/>
      <c r="CS7399" s="160"/>
      <c r="CT7399" s="160"/>
      <c r="CU7399" s="160"/>
      <c r="CV7399" s="160"/>
      <c r="CW7399" s="160"/>
      <c r="CX7399" s="160"/>
      <c r="CY7399" s="160"/>
      <c r="CZ7399" s="160"/>
      <c r="DA7399" s="160"/>
      <c r="DB7399" s="160"/>
      <c r="DC7399" s="160"/>
      <c r="DD7399" s="160"/>
      <c r="DE7399" s="160"/>
      <c r="DF7399" s="160"/>
      <c r="DG7399" s="160"/>
      <c r="DH7399" s="160"/>
      <c r="DI7399" s="160"/>
      <c r="DJ7399" s="160"/>
      <c r="DK7399" s="160"/>
      <c r="DL7399" s="160"/>
      <c r="DM7399" s="160"/>
      <c r="DN7399" s="160"/>
      <c r="DO7399" s="160"/>
      <c r="DP7399" s="160"/>
      <c r="DQ7399" s="160"/>
      <c r="DR7399" s="160"/>
      <c r="DS7399" s="160"/>
      <c r="DT7399" s="160"/>
      <c r="DU7399" s="160"/>
      <c r="DV7399" s="160"/>
      <c r="DW7399" s="160"/>
      <c r="DX7399" s="160"/>
      <c r="DY7399" s="160"/>
      <c r="DZ7399" s="177"/>
      <c r="EA7399" s="177"/>
      <c r="EB7399" s="160"/>
      <c r="EC7399" s="160"/>
      <c r="ED7399" s="160"/>
      <c r="EE7399" s="160"/>
      <c r="EF7399" s="160"/>
      <c r="EG7399" s="160"/>
      <c r="EH7399" s="160"/>
      <c r="EI7399" s="160"/>
      <c r="EJ7399" s="160"/>
      <c r="EK7399" s="160"/>
      <c r="EL7399" s="160"/>
      <c r="EM7399" s="160"/>
      <c r="EN7399" s="160"/>
      <c r="EO7399" s="160"/>
      <c r="EP7399" s="160"/>
      <c r="EQ7399" s="160"/>
      <c r="ER7399" s="160"/>
      <c r="ES7399" s="160"/>
      <c r="ET7399" s="160"/>
      <c r="EU7399" s="160"/>
      <c r="EV7399" s="160"/>
      <c r="EW7399" s="160"/>
      <c r="EX7399" s="160"/>
      <c r="EY7399" s="160"/>
      <c r="EZ7399" s="160"/>
      <c r="FA7399" s="160"/>
      <c r="FB7399" s="160"/>
      <c r="FC7399" s="160"/>
      <c r="FD7399" s="160"/>
      <c r="FE7399" s="160"/>
      <c r="FF7399" s="160"/>
      <c r="FG7399" s="160"/>
      <c r="FH7399" s="160"/>
      <c r="FI7399" s="160"/>
      <c r="FJ7399" s="160"/>
      <c r="FK7399" s="160"/>
      <c r="FL7399" s="160"/>
      <c r="FM7399" s="160"/>
      <c r="FN7399" s="160"/>
      <c r="FO7399" s="160"/>
      <c r="FP7399" s="160"/>
      <c r="FQ7399" s="160"/>
      <c r="FR7399" s="160"/>
      <c r="FS7399" s="160"/>
      <c r="FT7399" s="160"/>
      <c r="FU7399" s="160"/>
      <c r="FV7399" s="160"/>
      <c r="FW7399" s="160"/>
      <c r="FX7399" s="160"/>
      <c r="FY7399" s="160"/>
      <c r="FZ7399" s="160"/>
      <c r="GA7399" s="160"/>
      <c r="GB7399" s="160"/>
      <c r="GC7399" s="160"/>
      <c r="GD7399" s="160"/>
      <c r="GE7399" s="160"/>
      <c r="GF7399" s="160"/>
      <c r="GG7399" s="160"/>
      <c r="GH7399" s="160"/>
      <c r="GI7399" s="160"/>
      <c r="GJ7399" s="160"/>
      <c r="GK7399" s="160"/>
      <c r="GL7399" s="160"/>
      <c r="GM7399" s="160"/>
      <c r="GN7399" s="160"/>
      <c r="GO7399" s="160"/>
      <c r="GP7399" s="160"/>
      <c r="GQ7399" s="160"/>
      <c r="GR7399" s="160"/>
      <c r="GS7399" s="160"/>
      <c r="GT7399" s="160"/>
      <c r="GU7399" s="160"/>
      <c r="GV7399" s="160"/>
      <c r="GW7399" s="160"/>
      <c r="GX7399" s="160"/>
      <c r="GY7399" s="160"/>
      <c r="GZ7399" s="160"/>
      <c r="HA7399" s="160"/>
      <c r="HB7399" s="160"/>
      <c r="HC7399" s="160"/>
      <c r="HD7399" s="160"/>
      <c r="HE7399" s="160"/>
      <c r="HF7399" s="160"/>
      <c r="HG7399" s="160"/>
      <c r="HH7399" s="160"/>
      <c r="HI7399" s="160"/>
      <c r="HJ7399" s="160"/>
      <c r="HK7399" s="160"/>
      <c r="HL7399" s="160"/>
      <c r="HM7399" s="160"/>
      <c r="HN7399" s="160"/>
      <c r="HO7399" s="160"/>
      <c r="HP7399" s="160"/>
      <c r="HQ7399" s="160"/>
      <c r="HR7399" s="160"/>
      <c r="HS7399" s="160"/>
      <c r="HT7399" s="160"/>
      <c r="HU7399" s="160"/>
      <c r="HV7399" s="160"/>
      <c r="HW7399" s="160"/>
      <c r="HX7399" s="160"/>
      <c r="HY7399" s="160"/>
      <c r="HZ7399" s="160"/>
      <c r="IA7399" s="160"/>
      <c r="IB7399" s="160"/>
      <c r="IC7399" s="160"/>
      <c r="ID7399" s="160"/>
      <c r="IE7399" s="160"/>
      <c r="IF7399" s="160"/>
      <c r="IG7399" s="160"/>
      <c r="IH7399" s="160"/>
      <c r="II7399" s="160"/>
      <c r="IJ7399" s="160"/>
      <c r="IK7399" s="160"/>
      <c r="IL7399" s="160"/>
      <c r="IM7399" s="160"/>
      <c r="IN7399" s="160"/>
      <c r="IO7399" s="160"/>
      <c r="IP7399" s="160"/>
      <c r="IQ7399" s="160"/>
      <c r="IR7399" s="160"/>
      <c r="IS7399" s="160"/>
      <c r="IT7399" s="160"/>
      <c r="IU7399" s="160"/>
    </row>
    <row r="7400" spans="1:255" ht="18.399999999999999" customHeight="1" x14ac:dyDescent="0.3">
      <c r="A7400" s="182"/>
      <c r="D7400" s="164"/>
      <c r="F7400" s="174"/>
      <c r="BD7400" s="160"/>
      <c r="BE7400" s="160"/>
      <c r="BF7400" s="160"/>
      <c r="BG7400" s="160"/>
      <c r="BH7400" s="160"/>
      <c r="BI7400" s="160"/>
      <c r="BJ7400" s="160"/>
      <c r="BK7400" s="160"/>
      <c r="BL7400" s="160"/>
      <c r="BM7400" s="160"/>
      <c r="BN7400" s="160"/>
      <c r="BO7400" s="160"/>
      <c r="BP7400" s="160"/>
      <c r="BQ7400" s="160"/>
      <c r="BR7400" s="160"/>
      <c r="BS7400" s="160"/>
      <c r="BT7400" s="160"/>
      <c r="BU7400" s="160"/>
      <c r="BV7400" s="160"/>
      <c r="BW7400" s="160"/>
      <c r="BX7400" s="160"/>
      <c r="BY7400" s="160"/>
      <c r="BZ7400" s="160"/>
      <c r="CA7400" s="160"/>
      <c r="CB7400" s="160"/>
      <c r="CC7400" s="160"/>
      <c r="CD7400" s="160"/>
      <c r="CE7400" s="160"/>
      <c r="CF7400" s="160"/>
      <c r="CG7400" s="160"/>
      <c r="CH7400" s="160"/>
      <c r="CI7400" s="160"/>
      <c r="CJ7400" s="160"/>
      <c r="CK7400" s="160"/>
      <c r="CL7400" s="160"/>
      <c r="CM7400" s="160"/>
      <c r="CN7400" s="160"/>
      <c r="CO7400" s="160"/>
      <c r="CP7400" s="160"/>
      <c r="CQ7400" s="160"/>
      <c r="CR7400" s="160"/>
      <c r="CS7400" s="160"/>
      <c r="CT7400" s="160"/>
      <c r="CU7400" s="160"/>
      <c r="CV7400" s="160"/>
      <c r="CW7400" s="160"/>
      <c r="CX7400" s="160"/>
      <c r="CY7400" s="160"/>
      <c r="CZ7400" s="160"/>
      <c r="DA7400" s="160"/>
      <c r="DB7400" s="160"/>
      <c r="DC7400" s="160"/>
      <c r="DD7400" s="160"/>
      <c r="DE7400" s="160"/>
      <c r="DF7400" s="160"/>
      <c r="DG7400" s="160"/>
      <c r="DH7400" s="160"/>
      <c r="DI7400" s="160"/>
      <c r="DJ7400" s="160"/>
      <c r="DK7400" s="160"/>
      <c r="DL7400" s="160"/>
      <c r="DM7400" s="160"/>
      <c r="DN7400" s="160"/>
      <c r="DO7400" s="160"/>
      <c r="DP7400" s="160"/>
      <c r="DQ7400" s="160"/>
      <c r="DR7400" s="160"/>
      <c r="DS7400" s="160"/>
      <c r="DT7400" s="160"/>
      <c r="DU7400" s="160"/>
      <c r="DV7400" s="160"/>
      <c r="DW7400" s="160"/>
      <c r="DX7400" s="160"/>
      <c r="DY7400" s="160"/>
      <c r="DZ7400" s="177"/>
      <c r="EA7400" s="177"/>
      <c r="EB7400" s="160"/>
      <c r="EC7400" s="160"/>
      <c r="ED7400" s="160"/>
      <c r="EE7400" s="160"/>
      <c r="EF7400" s="160"/>
      <c r="EG7400" s="160"/>
      <c r="EH7400" s="160"/>
      <c r="EI7400" s="160"/>
      <c r="EJ7400" s="160"/>
      <c r="EK7400" s="160"/>
      <c r="EL7400" s="160"/>
      <c r="EM7400" s="160"/>
      <c r="EN7400" s="160"/>
      <c r="EO7400" s="160"/>
      <c r="EP7400" s="160"/>
      <c r="EQ7400" s="160"/>
      <c r="ER7400" s="160"/>
      <c r="ES7400" s="160"/>
      <c r="ET7400" s="160"/>
      <c r="EU7400" s="160"/>
      <c r="EV7400" s="160"/>
      <c r="EW7400" s="160"/>
      <c r="EX7400" s="160"/>
      <c r="EY7400" s="160"/>
      <c r="EZ7400" s="160"/>
      <c r="FA7400" s="160"/>
      <c r="FB7400" s="160"/>
      <c r="FC7400" s="160"/>
      <c r="FD7400" s="160"/>
      <c r="FE7400" s="160"/>
      <c r="FF7400" s="160"/>
      <c r="FG7400" s="160"/>
      <c r="FH7400" s="160"/>
      <c r="FI7400" s="160"/>
      <c r="FJ7400" s="160"/>
      <c r="FK7400" s="160"/>
      <c r="FL7400" s="160"/>
      <c r="FM7400" s="160"/>
      <c r="FN7400" s="160"/>
      <c r="FO7400" s="160"/>
      <c r="FP7400" s="160"/>
      <c r="FQ7400" s="160"/>
      <c r="FR7400" s="160"/>
      <c r="FS7400" s="160"/>
      <c r="FT7400" s="160"/>
      <c r="FU7400" s="160"/>
      <c r="FV7400" s="160"/>
      <c r="FW7400" s="160"/>
      <c r="FX7400" s="160"/>
      <c r="FY7400" s="160"/>
      <c r="FZ7400" s="160"/>
      <c r="GA7400" s="160"/>
      <c r="GB7400" s="160"/>
      <c r="GC7400" s="160"/>
      <c r="GD7400" s="160"/>
      <c r="GE7400" s="160"/>
      <c r="GF7400" s="160"/>
      <c r="GG7400" s="160"/>
      <c r="GH7400" s="160"/>
      <c r="GI7400" s="160"/>
      <c r="GJ7400" s="160"/>
      <c r="GK7400" s="160"/>
      <c r="GL7400" s="160"/>
      <c r="GM7400" s="160"/>
      <c r="GN7400" s="160"/>
      <c r="GO7400" s="160"/>
      <c r="GP7400" s="160"/>
      <c r="GQ7400" s="160"/>
      <c r="GR7400" s="160"/>
      <c r="GS7400" s="160"/>
      <c r="GT7400" s="160"/>
      <c r="GU7400" s="160"/>
      <c r="GV7400" s="160"/>
      <c r="GW7400" s="160"/>
      <c r="GX7400" s="160"/>
      <c r="GY7400" s="160"/>
      <c r="GZ7400" s="160"/>
      <c r="HA7400" s="160"/>
      <c r="HB7400" s="160"/>
      <c r="HC7400" s="160"/>
      <c r="HD7400" s="160"/>
      <c r="HE7400" s="160"/>
      <c r="HF7400" s="160"/>
      <c r="HG7400" s="160"/>
      <c r="HH7400" s="160"/>
      <c r="HI7400" s="160"/>
      <c r="HJ7400" s="160"/>
      <c r="HK7400" s="160"/>
      <c r="HL7400" s="160"/>
      <c r="HM7400" s="160"/>
      <c r="HN7400" s="160"/>
      <c r="HO7400" s="160"/>
      <c r="HP7400" s="160"/>
      <c r="HQ7400" s="160"/>
      <c r="HR7400" s="160"/>
      <c r="HS7400" s="160"/>
      <c r="HT7400" s="160"/>
      <c r="HU7400" s="160"/>
      <c r="HV7400" s="160"/>
      <c r="HW7400" s="160"/>
      <c r="HX7400" s="160"/>
      <c r="HY7400" s="160"/>
      <c r="HZ7400" s="160"/>
      <c r="IA7400" s="160"/>
      <c r="IB7400" s="160"/>
      <c r="IC7400" s="160"/>
      <c r="ID7400" s="160"/>
      <c r="IE7400" s="160"/>
      <c r="IF7400" s="160"/>
      <c r="IG7400" s="160"/>
      <c r="IH7400" s="160"/>
      <c r="II7400" s="160"/>
      <c r="IJ7400" s="160"/>
      <c r="IK7400" s="160"/>
      <c r="IL7400" s="160"/>
      <c r="IM7400" s="160"/>
      <c r="IN7400" s="160"/>
      <c r="IO7400" s="160"/>
      <c r="IP7400" s="160"/>
      <c r="IQ7400" s="160"/>
      <c r="IR7400" s="160"/>
      <c r="IS7400" s="160"/>
      <c r="IT7400" s="160"/>
      <c r="IU7400" s="160"/>
    </row>
    <row r="7401" spans="1:255" ht="18.399999999999999" customHeight="1" x14ac:dyDescent="0.3">
      <c r="A7401" s="182"/>
      <c r="B7401" s="160"/>
      <c r="C7401" s="64"/>
      <c r="D7401" s="161"/>
      <c r="F7401" s="174"/>
      <c r="H7401" s="174"/>
      <c r="J7401" s="174"/>
      <c r="BD7401" s="160"/>
      <c r="BE7401" s="160"/>
      <c r="BF7401" s="160"/>
      <c r="BG7401" s="160"/>
      <c r="BH7401" s="160"/>
      <c r="BI7401" s="160"/>
      <c r="BJ7401" s="160"/>
      <c r="BK7401" s="160"/>
      <c r="BL7401" s="160"/>
      <c r="BM7401" s="160"/>
      <c r="BN7401" s="160"/>
      <c r="BO7401" s="160"/>
      <c r="BP7401" s="160"/>
      <c r="BQ7401" s="160"/>
      <c r="BR7401" s="160"/>
      <c r="BS7401" s="160"/>
      <c r="BT7401" s="160"/>
      <c r="BU7401" s="160"/>
      <c r="BV7401" s="160"/>
      <c r="BW7401" s="160"/>
      <c r="BX7401" s="160"/>
      <c r="BY7401" s="160"/>
      <c r="BZ7401" s="160"/>
      <c r="CA7401" s="160"/>
      <c r="CB7401" s="160"/>
      <c r="CC7401" s="160"/>
      <c r="CD7401" s="160"/>
      <c r="CE7401" s="160"/>
      <c r="CF7401" s="160"/>
      <c r="CG7401" s="160"/>
      <c r="CH7401" s="160"/>
      <c r="CI7401" s="160"/>
      <c r="CJ7401" s="160"/>
      <c r="CK7401" s="160"/>
      <c r="CL7401" s="160"/>
      <c r="CM7401" s="160"/>
      <c r="CN7401" s="160"/>
      <c r="CO7401" s="160"/>
      <c r="CP7401" s="160"/>
      <c r="CQ7401" s="160"/>
      <c r="CR7401" s="160"/>
      <c r="CS7401" s="160"/>
      <c r="CT7401" s="160"/>
      <c r="CU7401" s="160"/>
      <c r="CV7401" s="160"/>
      <c r="CW7401" s="160"/>
      <c r="CX7401" s="160"/>
      <c r="CY7401" s="160"/>
      <c r="CZ7401" s="160"/>
      <c r="DA7401" s="160"/>
      <c r="DB7401" s="160"/>
      <c r="DC7401" s="160"/>
      <c r="DD7401" s="160"/>
      <c r="DE7401" s="160"/>
      <c r="DF7401" s="160"/>
      <c r="DG7401" s="160"/>
      <c r="DH7401" s="160"/>
      <c r="DI7401" s="160"/>
      <c r="DJ7401" s="160"/>
      <c r="DK7401" s="160"/>
      <c r="DL7401" s="160"/>
      <c r="DM7401" s="160"/>
      <c r="DN7401" s="160"/>
      <c r="DO7401" s="160"/>
      <c r="DP7401" s="160"/>
      <c r="DQ7401" s="160"/>
      <c r="DR7401" s="160"/>
      <c r="DS7401" s="160"/>
      <c r="DT7401" s="160"/>
      <c r="DU7401" s="160"/>
      <c r="DV7401" s="160"/>
      <c r="DW7401" s="160"/>
      <c r="DX7401" s="160"/>
      <c r="DY7401" s="160"/>
      <c r="DZ7401" s="177"/>
      <c r="EA7401" s="177"/>
      <c r="EB7401" s="160"/>
      <c r="EC7401" s="160"/>
      <c r="ED7401" s="160"/>
      <c r="EE7401" s="160"/>
      <c r="EF7401" s="160"/>
      <c r="EG7401" s="160"/>
      <c r="EH7401" s="160"/>
      <c r="EI7401" s="160"/>
      <c r="EJ7401" s="160"/>
      <c r="EK7401" s="160"/>
      <c r="EL7401" s="160"/>
      <c r="EM7401" s="160"/>
      <c r="EN7401" s="160"/>
      <c r="EO7401" s="160"/>
      <c r="EP7401" s="160"/>
      <c r="EQ7401" s="160"/>
      <c r="ER7401" s="160"/>
      <c r="ES7401" s="160"/>
      <c r="ET7401" s="160"/>
      <c r="EU7401" s="160"/>
      <c r="EV7401" s="160"/>
      <c r="EW7401" s="160"/>
      <c r="EX7401" s="160"/>
      <c r="EY7401" s="160"/>
      <c r="EZ7401" s="160"/>
      <c r="FA7401" s="160"/>
      <c r="FB7401" s="160"/>
      <c r="FC7401" s="160"/>
      <c r="FD7401" s="160"/>
      <c r="FE7401" s="160"/>
      <c r="FF7401" s="160"/>
      <c r="FG7401" s="160"/>
      <c r="FH7401" s="160"/>
      <c r="FI7401" s="160"/>
      <c r="FJ7401" s="160"/>
      <c r="FK7401" s="160"/>
      <c r="FL7401" s="160"/>
      <c r="FM7401" s="160"/>
      <c r="FN7401" s="160"/>
      <c r="FO7401" s="160"/>
      <c r="FP7401" s="160"/>
      <c r="FQ7401" s="160"/>
      <c r="FR7401" s="160"/>
      <c r="FS7401" s="160"/>
      <c r="FT7401" s="160"/>
      <c r="FU7401" s="160"/>
      <c r="FV7401" s="160"/>
      <c r="FW7401" s="160"/>
      <c r="FX7401" s="160"/>
      <c r="FY7401" s="160"/>
      <c r="FZ7401" s="160"/>
      <c r="GA7401" s="160"/>
      <c r="GB7401" s="160"/>
      <c r="GC7401" s="160"/>
      <c r="GD7401" s="160"/>
      <c r="GE7401" s="160"/>
      <c r="GF7401" s="160"/>
      <c r="GG7401" s="160"/>
      <c r="GH7401" s="160"/>
      <c r="GI7401" s="160"/>
      <c r="GJ7401" s="160"/>
      <c r="GK7401" s="160"/>
      <c r="GL7401" s="160"/>
      <c r="GM7401" s="160"/>
      <c r="GN7401" s="160"/>
      <c r="GO7401" s="160"/>
      <c r="GP7401" s="160"/>
      <c r="GQ7401" s="160"/>
      <c r="GR7401" s="160"/>
      <c r="GS7401" s="160"/>
      <c r="GT7401" s="160"/>
      <c r="GU7401" s="160"/>
      <c r="GV7401" s="160"/>
      <c r="GW7401" s="160"/>
      <c r="GX7401" s="160"/>
      <c r="GY7401" s="160"/>
      <c r="GZ7401" s="160"/>
      <c r="HA7401" s="160"/>
      <c r="HB7401" s="160"/>
      <c r="HC7401" s="160"/>
      <c r="HD7401" s="160"/>
      <c r="HE7401" s="160"/>
      <c r="HF7401" s="160"/>
      <c r="HG7401" s="160"/>
      <c r="HH7401" s="160"/>
      <c r="HI7401" s="160"/>
      <c r="HJ7401" s="160"/>
      <c r="HK7401" s="160"/>
      <c r="HL7401" s="160"/>
      <c r="HM7401" s="160"/>
      <c r="HN7401" s="160"/>
      <c r="HO7401" s="160"/>
      <c r="HP7401" s="160"/>
      <c r="HQ7401" s="160"/>
      <c r="HR7401" s="160"/>
      <c r="HS7401" s="160"/>
      <c r="HT7401" s="160"/>
      <c r="HU7401" s="160"/>
      <c r="HV7401" s="160"/>
      <c r="HW7401" s="160"/>
      <c r="HX7401" s="160"/>
      <c r="HY7401" s="160"/>
      <c r="HZ7401" s="160"/>
      <c r="IA7401" s="160"/>
      <c r="IB7401" s="160"/>
      <c r="IC7401" s="160"/>
      <c r="ID7401" s="160"/>
      <c r="IE7401" s="160"/>
      <c r="IF7401" s="160"/>
      <c r="IG7401" s="160"/>
      <c r="IH7401" s="160"/>
      <c r="II7401" s="160"/>
      <c r="IJ7401" s="160"/>
      <c r="IK7401" s="160"/>
      <c r="IL7401" s="160"/>
      <c r="IM7401" s="160"/>
      <c r="IN7401" s="160"/>
      <c r="IO7401" s="160"/>
      <c r="IP7401" s="160"/>
      <c r="IQ7401" s="160"/>
      <c r="IR7401" s="160"/>
      <c r="IS7401" s="160"/>
      <c r="IT7401" s="160"/>
      <c r="IU7401" s="160"/>
    </row>
    <row r="7402" spans="1:255" ht="18.399999999999999" customHeight="1" x14ac:dyDescent="0.3">
      <c r="A7402" s="182"/>
      <c r="B7402" s="160"/>
      <c r="C7402" s="64"/>
      <c r="D7402" s="161"/>
      <c r="F7402" s="174"/>
      <c r="H7402" s="174"/>
      <c r="J7402" s="174"/>
      <c r="L7402" s="174"/>
      <c r="N7402" s="174"/>
      <c r="BD7402" s="160"/>
      <c r="BE7402" s="160"/>
      <c r="BF7402" s="160"/>
      <c r="BG7402" s="160"/>
      <c r="BH7402" s="160"/>
      <c r="BI7402" s="160"/>
      <c r="BJ7402" s="160"/>
      <c r="BK7402" s="160"/>
      <c r="BL7402" s="160"/>
      <c r="BM7402" s="160"/>
      <c r="BN7402" s="160"/>
      <c r="BO7402" s="160"/>
      <c r="BP7402" s="160"/>
      <c r="BQ7402" s="160"/>
      <c r="BR7402" s="160"/>
      <c r="BS7402" s="160"/>
      <c r="BT7402" s="160"/>
      <c r="BU7402" s="160"/>
      <c r="BV7402" s="160"/>
      <c r="BW7402" s="160"/>
      <c r="BX7402" s="160"/>
      <c r="BY7402" s="160"/>
      <c r="BZ7402" s="160"/>
      <c r="CA7402" s="160"/>
      <c r="CB7402" s="160"/>
      <c r="CC7402" s="160"/>
      <c r="CD7402" s="160"/>
      <c r="CE7402" s="160"/>
      <c r="CF7402" s="160"/>
      <c r="CG7402" s="160"/>
      <c r="CH7402" s="160"/>
      <c r="CI7402" s="160"/>
      <c r="CJ7402" s="160"/>
      <c r="CK7402" s="160"/>
      <c r="CL7402" s="160"/>
      <c r="CM7402" s="160"/>
      <c r="CN7402" s="160"/>
      <c r="CO7402" s="160"/>
      <c r="CP7402" s="160"/>
      <c r="CQ7402" s="160"/>
      <c r="CR7402" s="160"/>
      <c r="CS7402" s="160"/>
      <c r="CT7402" s="160"/>
      <c r="CU7402" s="160"/>
      <c r="CV7402" s="160"/>
      <c r="CW7402" s="160"/>
      <c r="CX7402" s="160"/>
      <c r="CY7402" s="160"/>
      <c r="CZ7402" s="160"/>
      <c r="DA7402" s="160"/>
      <c r="DB7402" s="160"/>
      <c r="DC7402" s="160"/>
      <c r="DD7402" s="160"/>
      <c r="DE7402" s="160"/>
      <c r="DF7402" s="160"/>
      <c r="DG7402" s="160"/>
      <c r="DH7402" s="160"/>
      <c r="DI7402" s="160"/>
      <c r="DJ7402" s="160"/>
      <c r="DK7402" s="160"/>
      <c r="DL7402" s="160"/>
      <c r="DM7402" s="160"/>
      <c r="DN7402" s="160"/>
      <c r="DO7402" s="160"/>
      <c r="DP7402" s="160"/>
      <c r="DQ7402" s="160"/>
      <c r="DR7402" s="160"/>
      <c r="DS7402" s="160"/>
      <c r="DT7402" s="160"/>
      <c r="DU7402" s="160"/>
      <c r="DV7402" s="160"/>
      <c r="DW7402" s="160"/>
      <c r="DX7402" s="160"/>
      <c r="DY7402" s="160"/>
      <c r="DZ7402" s="177"/>
      <c r="EA7402" s="177"/>
      <c r="EB7402" s="160"/>
      <c r="EC7402" s="160"/>
      <c r="ED7402" s="160"/>
      <c r="EE7402" s="160"/>
      <c r="EF7402" s="160"/>
      <c r="EG7402" s="160"/>
      <c r="EH7402" s="160"/>
      <c r="EI7402" s="160"/>
      <c r="EJ7402" s="160"/>
      <c r="EK7402" s="160"/>
      <c r="EL7402" s="160"/>
      <c r="EM7402" s="160"/>
      <c r="EN7402" s="160"/>
      <c r="EO7402" s="160"/>
      <c r="EP7402" s="160"/>
      <c r="EQ7402" s="160"/>
      <c r="ER7402" s="160"/>
      <c r="ES7402" s="160"/>
      <c r="ET7402" s="160"/>
      <c r="EU7402" s="160"/>
      <c r="EV7402" s="160"/>
      <c r="EW7402" s="160"/>
      <c r="EX7402" s="160"/>
      <c r="EY7402" s="160"/>
      <c r="EZ7402" s="160"/>
      <c r="FA7402" s="160"/>
      <c r="FB7402" s="160"/>
      <c r="FC7402" s="160"/>
      <c r="FD7402" s="160"/>
      <c r="FE7402" s="160"/>
      <c r="FF7402" s="160"/>
      <c r="FG7402" s="160"/>
      <c r="FH7402" s="160"/>
      <c r="FI7402" s="160"/>
      <c r="FJ7402" s="160"/>
      <c r="FK7402" s="160"/>
      <c r="FL7402" s="160"/>
      <c r="FM7402" s="160"/>
      <c r="FN7402" s="160"/>
      <c r="FO7402" s="160"/>
      <c r="FP7402" s="160"/>
      <c r="FQ7402" s="160"/>
      <c r="FR7402" s="160"/>
      <c r="FS7402" s="160"/>
      <c r="FT7402" s="160"/>
      <c r="FU7402" s="160"/>
      <c r="FV7402" s="160"/>
      <c r="FW7402" s="160"/>
      <c r="FX7402" s="160"/>
      <c r="FY7402" s="160"/>
      <c r="FZ7402" s="160"/>
      <c r="GA7402" s="160"/>
      <c r="GB7402" s="160"/>
      <c r="GC7402" s="160"/>
      <c r="GD7402" s="160"/>
      <c r="GE7402" s="160"/>
      <c r="GF7402" s="160"/>
      <c r="GG7402" s="160"/>
      <c r="GH7402" s="160"/>
      <c r="GI7402" s="160"/>
      <c r="GJ7402" s="160"/>
      <c r="GK7402" s="160"/>
      <c r="GL7402" s="160"/>
      <c r="GM7402" s="160"/>
      <c r="GN7402" s="160"/>
      <c r="GO7402" s="160"/>
      <c r="GP7402" s="160"/>
      <c r="GQ7402" s="160"/>
      <c r="GR7402" s="160"/>
      <c r="GS7402" s="160"/>
      <c r="GT7402" s="160"/>
      <c r="GU7402" s="160"/>
      <c r="GV7402" s="160"/>
      <c r="GW7402" s="160"/>
      <c r="GX7402" s="160"/>
      <c r="GY7402" s="160"/>
      <c r="GZ7402" s="160"/>
      <c r="HA7402" s="160"/>
      <c r="HB7402" s="160"/>
      <c r="HC7402" s="160"/>
      <c r="HD7402" s="160"/>
      <c r="HE7402" s="160"/>
      <c r="HF7402" s="160"/>
      <c r="HG7402" s="160"/>
      <c r="HH7402" s="160"/>
      <c r="HI7402" s="160"/>
      <c r="HJ7402" s="160"/>
      <c r="HK7402" s="160"/>
      <c r="HL7402" s="160"/>
      <c r="HM7402" s="160"/>
      <c r="HN7402" s="160"/>
      <c r="HO7402" s="160"/>
      <c r="HP7402" s="160"/>
      <c r="HQ7402" s="160"/>
      <c r="HR7402" s="160"/>
      <c r="HS7402" s="160"/>
      <c r="HT7402" s="160"/>
      <c r="HU7402" s="160"/>
      <c r="HV7402" s="160"/>
      <c r="HW7402" s="160"/>
      <c r="HX7402" s="160"/>
      <c r="HY7402" s="160"/>
      <c r="HZ7402" s="160"/>
      <c r="IA7402" s="160"/>
      <c r="IB7402" s="160"/>
      <c r="IC7402" s="160"/>
      <c r="ID7402" s="160"/>
      <c r="IE7402" s="160"/>
      <c r="IF7402" s="160"/>
      <c r="IG7402" s="160"/>
      <c r="IH7402" s="160"/>
      <c r="II7402" s="160"/>
      <c r="IJ7402" s="160"/>
      <c r="IK7402" s="160"/>
      <c r="IL7402" s="160"/>
      <c r="IM7402" s="160"/>
      <c r="IN7402" s="160"/>
      <c r="IO7402" s="160"/>
      <c r="IP7402" s="160"/>
      <c r="IQ7402" s="160"/>
      <c r="IR7402" s="160"/>
      <c r="IS7402" s="160"/>
      <c r="IT7402" s="160"/>
      <c r="IU7402" s="160"/>
    </row>
    <row r="7403" spans="1:255" ht="18.399999999999999" customHeight="1" x14ac:dyDescent="0.3">
      <c r="A7403" s="182"/>
      <c r="B7403" s="160"/>
      <c r="C7403" s="64"/>
      <c r="D7403" s="161"/>
      <c r="F7403" s="174"/>
      <c r="H7403" s="174"/>
      <c r="J7403" s="174"/>
      <c r="L7403" s="174"/>
      <c r="N7403" s="174"/>
      <c r="BD7403" s="160"/>
      <c r="BE7403" s="160"/>
      <c r="BF7403" s="160"/>
      <c r="BG7403" s="160"/>
      <c r="BH7403" s="160"/>
      <c r="BI7403" s="160"/>
      <c r="BJ7403" s="160"/>
      <c r="BK7403" s="160"/>
      <c r="BL7403" s="160"/>
      <c r="BM7403" s="160"/>
      <c r="BN7403" s="160"/>
      <c r="BO7403" s="160"/>
      <c r="BP7403" s="160"/>
      <c r="BQ7403" s="160"/>
      <c r="BR7403" s="160"/>
      <c r="BS7403" s="160"/>
      <c r="BT7403" s="160"/>
      <c r="BU7403" s="160"/>
      <c r="BV7403" s="160"/>
      <c r="BW7403" s="160"/>
      <c r="BX7403" s="160"/>
      <c r="BY7403" s="160"/>
      <c r="BZ7403" s="160"/>
      <c r="CA7403" s="160"/>
      <c r="CB7403" s="160"/>
      <c r="CC7403" s="160"/>
      <c r="CD7403" s="160"/>
      <c r="CE7403" s="160"/>
      <c r="CF7403" s="160"/>
      <c r="CG7403" s="160"/>
      <c r="CH7403" s="160"/>
      <c r="CI7403" s="160"/>
      <c r="CJ7403" s="160"/>
      <c r="CK7403" s="160"/>
      <c r="CL7403" s="160"/>
      <c r="CM7403" s="160"/>
      <c r="CN7403" s="160"/>
      <c r="CO7403" s="160"/>
      <c r="CP7403" s="160"/>
      <c r="CQ7403" s="160"/>
      <c r="CR7403" s="160"/>
      <c r="CS7403" s="160"/>
      <c r="CT7403" s="160"/>
      <c r="CU7403" s="160"/>
      <c r="CV7403" s="160"/>
      <c r="CW7403" s="160"/>
      <c r="CX7403" s="160"/>
      <c r="CY7403" s="160"/>
      <c r="CZ7403" s="160"/>
      <c r="DA7403" s="160"/>
      <c r="DB7403" s="160"/>
      <c r="DC7403" s="160"/>
      <c r="DD7403" s="160"/>
      <c r="DE7403" s="160"/>
      <c r="DF7403" s="160"/>
      <c r="DG7403" s="160"/>
      <c r="DH7403" s="160"/>
      <c r="DI7403" s="160"/>
      <c r="DJ7403" s="160"/>
      <c r="DK7403" s="160"/>
      <c r="DL7403" s="160"/>
      <c r="DM7403" s="160"/>
      <c r="DN7403" s="160"/>
      <c r="DO7403" s="160"/>
      <c r="DP7403" s="160"/>
      <c r="DQ7403" s="160"/>
      <c r="DR7403" s="160"/>
      <c r="DS7403" s="160"/>
      <c r="DT7403" s="160"/>
      <c r="DU7403" s="160"/>
      <c r="DV7403" s="160"/>
      <c r="DW7403" s="160"/>
      <c r="DX7403" s="160"/>
      <c r="DY7403" s="160"/>
      <c r="DZ7403" s="177"/>
      <c r="EA7403" s="177"/>
      <c r="EB7403" s="160"/>
      <c r="EC7403" s="160"/>
      <c r="ED7403" s="160"/>
      <c r="EE7403" s="160"/>
      <c r="EF7403" s="160"/>
      <c r="EG7403" s="160"/>
      <c r="EH7403" s="160"/>
      <c r="EI7403" s="160"/>
      <c r="EJ7403" s="160"/>
      <c r="EK7403" s="160"/>
      <c r="EL7403" s="160"/>
      <c r="EM7403" s="160"/>
      <c r="EN7403" s="160"/>
      <c r="EO7403" s="160"/>
      <c r="EP7403" s="160"/>
      <c r="EQ7403" s="160"/>
      <c r="ER7403" s="160"/>
      <c r="ES7403" s="160"/>
      <c r="ET7403" s="160"/>
      <c r="EU7403" s="160"/>
      <c r="EV7403" s="160"/>
      <c r="EW7403" s="160"/>
      <c r="EX7403" s="160"/>
      <c r="EY7403" s="160"/>
      <c r="EZ7403" s="160"/>
      <c r="FA7403" s="160"/>
      <c r="FB7403" s="160"/>
      <c r="FC7403" s="160"/>
      <c r="FD7403" s="160"/>
      <c r="FE7403" s="160"/>
      <c r="FF7403" s="160"/>
      <c r="FG7403" s="160"/>
      <c r="FH7403" s="160"/>
      <c r="FI7403" s="160"/>
      <c r="FJ7403" s="160"/>
      <c r="FK7403" s="160"/>
      <c r="FL7403" s="160"/>
      <c r="FM7403" s="160"/>
      <c r="FN7403" s="160"/>
      <c r="FO7403" s="160"/>
      <c r="FP7403" s="160"/>
      <c r="FQ7403" s="160"/>
      <c r="FR7403" s="160"/>
      <c r="FS7403" s="160"/>
      <c r="FT7403" s="160"/>
      <c r="FU7403" s="160"/>
      <c r="FV7403" s="160"/>
      <c r="FW7403" s="160"/>
      <c r="FX7403" s="160"/>
      <c r="FY7403" s="160"/>
      <c r="FZ7403" s="160"/>
      <c r="GA7403" s="160"/>
      <c r="GB7403" s="160"/>
      <c r="GC7403" s="160"/>
      <c r="GD7403" s="160"/>
      <c r="GE7403" s="160"/>
      <c r="GF7403" s="160"/>
      <c r="GG7403" s="160"/>
      <c r="GH7403" s="160"/>
      <c r="GI7403" s="160"/>
      <c r="GJ7403" s="160"/>
      <c r="GK7403" s="160"/>
      <c r="GL7403" s="160"/>
      <c r="GM7403" s="160"/>
      <c r="GN7403" s="160"/>
      <c r="GO7403" s="160"/>
      <c r="GP7403" s="160"/>
      <c r="GQ7403" s="160"/>
      <c r="GR7403" s="160"/>
      <c r="GS7403" s="160"/>
      <c r="GT7403" s="160"/>
      <c r="GU7403" s="160"/>
      <c r="GV7403" s="160"/>
      <c r="GW7403" s="160"/>
      <c r="GX7403" s="160"/>
      <c r="GY7403" s="160"/>
      <c r="GZ7403" s="160"/>
      <c r="HA7403" s="160"/>
      <c r="HB7403" s="160"/>
      <c r="HC7403" s="160"/>
      <c r="HD7403" s="160"/>
      <c r="HE7403" s="160"/>
      <c r="HF7403" s="160"/>
      <c r="HG7403" s="160"/>
      <c r="HH7403" s="160"/>
      <c r="HI7403" s="160"/>
      <c r="HJ7403" s="160"/>
      <c r="HK7403" s="160"/>
      <c r="HL7403" s="160"/>
      <c r="HM7403" s="160"/>
      <c r="HN7403" s="160"/>
      <c r="HO7403" s="160"/>
      <c r="HP7403" s="160"/>
      <c r="HQ7403" s="160"/>
      <c r="HR7403" s="160"/>
      <c r="HS7403" s="160"/>
      <c r="HT7403" s="160"/>
      <c r="HU7403" s="160"/>
      <c r="HV7403" s="160"/>
      <c r="HW7403" s="160"/>
      <c r="HX7403" s="160"/>
      <c r="HY7403" s="160"/>
      <c r="HZ7403" s="160"/>
      <c r="IA7403" s="160"/>
      <c r="IB7403" s="160"/>
      <c r="IC7403" s="160"/>
      <c r="ID7403" s="160"/>
      <c r="IE7403" s="160"/>
      <c r="IF7403" s="160"/>
      <c r="IG7403" s="160"/>
      <c r="IH7403" s="160"/>
      <c r="II7403" s="160"/>
      <c r="IJ7403" s="160"/>
      <c r="IK7403" s="160"/>
      <c r="IL7403" s="160"/>
      <c r="IM7403" s="160"/>
      <c r="IN7403" s="160"/>
      <c r="IO7403" s="160"/>
      <c r="IP7403" s="160"/>
      <c r="IQ7403" s="160"/>
      <c r="IR7403" s="160"/>
      <c r="IS7403" s="160"/>
      <c r="IT7403" s="160"/>
      <c r="IU7403" s="160"/>
    </row>
    <row r="7404" spans="1:255" ht="18.399999999999999" customHeight="1" x14ac:dyDescent="0.3">
      <c r="A7404" s="182"/>
      <c r="B7404" s="160"/>
      <c r="C7404" s="64"/>
      <c r="D7404" s="161"/>
      <c r="BD7404" s="160"/>
      <c r="BE7404" s="160"/>
      <c r="BF7404" s="160"/>
      <c r="BG7404" s="160"/>
      <c r="BH7404" s="160"/>
      <c r="BI7404" s="160"/>
      <c r="BJ7404" s="160"/>
      <c r="BK7404" s="160"/>
      <c r="BL7404" s="160"/>
      <c r="BM7404" s="160"/>
      <c r="BN7404" s="160"/>
      <c r="BO7404" s="160"/>
      <c r="BP7404" s="160"/>
      <c r="BQ7404" s="160"/>
      <c r="BR7404" s="160"/>
      <c r="BS7404" s="160"/>
      <c r="BT7404" s="160"/>
      <c r="BU7404" s="160"/>
      <c r="BV7404" s="160"/>
      <c r="BW7404" s="160"/>
      <c r="BX7404" s="160"/>
      <c r="BY7404" s="160"/>
      <c r="BZ7404" s="160"/>
      <c r="CA7404" s="160"/>
      <c r="CB7404" s="160"/>
      <c r="CC7404" s="160"/>
      <c r="CD7404" s="160"/>
      <c r="CE7404" s="160"/>
      <c r="CF7404" s="160"/>
      <c r="CG7404" s="160"/>
      <c r="CH7404" s="160"/>
      <c r="CI7404" s="160"/>
      <c r="CJ7404" s="160"/>
      <c r="CK7404" s="160"/>
      <c r="CL7404" s="160"/>
      <c r="CM7404" s="160"/>
      <c r="CN7404" s="160"/>
      <c r="CO7404" s="160"/>
      <c r="CP7404" s="160"/>
      <c r="CQ7404" s="160"/>
      <c r="CR7404" s="160"/>
      <c r="CS7404" s="160"/>
      <c r="CT7404" s="160"/>
      <c r="CU7404" s="160"/>
      <c r="CV7404" s="160"/>
      <c r="CW7404" s="160"/>
      <c r="CX7404" s="160"/>
      <c r="CY7404" s="160"/>
      <c r="CZ7404" s="160"/>
      <c r="DA7404" s="160"/>
      <c r="DB7404" s="160"/>
      <c r="DC7404" s="160"/>
      <c r="DD7404" s="160"/>
      <c r="DE7404" s="160"/>
      <c r="DF7404" s="160"/>
      <c r="DG7404" s="160"/>
      <c r="DH7404" s="160"/>
      <c r="DI7404" s="160"/>
      <c r="DJ7404" s="160"/>
      <c r="DK7404" s="160"/>
      <c r="DL7404" s="160"/>
      <c r="DM7404" s="160"/>
      <c r="DN7404" s="160"/>
      <c r="DO7404" s="160"/>
      <c r="DP7404" s="160"/>
      <c r="DQ7404" s="160"/>
      <c r="DR7404" s="160"/>
      <c r="DS7404" s="160"/>
      <c r="DT7404" s="160"/>
      <c r="DU7404" s="160"/>
      <c r="DV7404" s="160"/>
      <c r="DW7404" s="160"/>
      <c r="DX7404" s="160"/>
      <c r="DY7404" s="160"/>
      <c r="DZ7404" s="177"/>
      <c r="EA7404" s="177"/>
      <c r="EB7404" s="160"/>
      <c r="EC7404" s="160"/>
      <c r="ED7404" s="160"/>
      <c r="EE7404" s="160"/>
      <c r="EF7404" s="160"/>
      <c r="EG7404" s="160"/>
      <c r="EH7404" s="160"/>
      <c r="EI7404" s="160"/>
      <c r="EJ7404" s="160"/>
      <c r="EK7404" s="160"/>
      <c r="EL7404" s="160"/>
      <c r="EM7404" s="160"/>
      <c r="EN7404" s="160"/>
      <c r="EO7404" s="160"/>
      <c r="EP7404" s="160"/>
      <c r="EQ7404" s="160"/>
      <c r="ER7404" s="160"/>
      <c r="ES7404" s="160"/>
      <c r="ET7404" s="160"/>
      <c r="EU7404" s="160"/>
      <c r="EV7404" s="160"/>
      <c r="EW7404" s="160"/>
      <c r="EX7404" s="160"/>
      <c r="EY7404" s="160"/>
      <c r="EZ7404" s="160"/>
      <c r="FA7404" s="160"/>
      <c r="FB7404" s="160"/>
      <c r="FC7404" s="160"/>
      <c r="FD7404" s="160"/>
      <c r="FE7404" s="160"/>
      <c r="FF7404" s="160"/>
      <c r="FG7404" s="160"/>
      <c r="FH7404" s="160"/>
      <c r="FI7404" s="160"/>
      <c r="FJ7404" s="160"/>
      <c r="FK7404" s="160"/>
      <c r="FL7404" s="160"/>
      <c r="FM7404" s="160"/>
      <c r="FN7404" s="160"/>
      <c r="FO7404" s="160"/>
      <c r="FP7404" s="160"/>
      <c r="FQ7404" s="160"/>
      <c r="FR7404" s="160"/>
      <c r="FS7404" s="160"/>
      <c r="FT7404" s="160"/>
      <c r="FU7404" s="160"/>
      <c r="FV7404" s="160"/>
      <c r="FW7404" s="160"/>
      <c r="FX7404" s="160"/>
      <c r="FY7404" s="160"/>
      <c r="FZ7404" s="160"/>
      <c r="GA7404" s="160"/>
      <c r="GB7404" s="160"/>
      <c r="GC7404" s="160"/>
      <c r="GD7404" s="160"/>
      <c r="GE7404" s="160"/>
      <c r="GF7404" s="160"/>
      <c r="GG7404" s="160"/>
      <c r="GH7404" s="160"/>
      <c r="GI7404" s="160"/>
      <c r="GJ7404" s="160"/>
      <c r="GK7404" s="160"/>
      <c r="GL7404" s="160"/>
      <c r="GM7404" s="160"/>
      <c r="GN7404" s="160"/>
      <c r="GO7404" s="160"/>
      <c r="GP7404" s="160"/>
      <c r="GQ7404" s="160"/>
      <c r="GR7404" s="160"/>
      <c r="GS7404" s="160"/>
      <c r="GT7404" s="160"/>
      <c r="GU7404" s="160"/>
      <c r="GV7404" s="160"/>
      <c r="GW7404" s="160"/>
      <c r="GX7404" s="160"/>
      <c r="GY7404" s="160"/>
      <c r="GZ7404" s="160"/>
      <c r="HA7404" s="160"/>
      <c r="HB7404" s="160"/>
      <c r="HC7404" s="160"/>
      <c r="HD7404" s="160"/>
      <c r="HE7404" s="160"/>
      <c r="HF7404" s="160"/>
      <c r="HG7404" s="160"/>
      <c r="HH7404" s="160"/>
      <c r="HI7404" s="160"/>
      <c r="HJ7404" s="160"/>
      <c r="HK7404" s="160"/>
      <c r="HL7404" s="160"/>
      <c r="HM7404" s="160"/>
      <c r="HN7404" s="160"/>
      <c r="HO7404" s="160"/>
      <c r="HP7404" s="160"/>
      <c r="HQ7404" s="160"/>
      <c r="HR7404" s="160"/>
      <c r="HS7404" s="160"/>
      <c r="HT7404" s="160"/>
      <c r="HU7404" s="160"/>
      <c r="HV7404" s="160"/>
      <c r="HW7404" s="160"/>
      <c r="HX7404" s="160"/>
      <c r="HY7404" s="160"/>
      <c r="HZ7404" s="160"/>
      <c r="IA7404" s="160"/>
      <c r="IB7404" s="160"/>
      <c r="IC7404" s="160"/>
      <c r="ID7404" s="160"/>
      <c r="IE7404" s="160"/>
      <c r="IF7404" s="160"/>
      <c r="IG7404" s="160"/>
      <c r="IH7404" s="160"/>
      <c r="II7404" s="160"/>
      <c r="IJ7404" s="160"/>
      <c r="IK7404" s="160"/>
      <c r="IL7404" s="160"/>
      <c r="IM7404" s="160"/>
      <c r="IN7404" s="160"/>
      <c r="IO7404" s="160"/>
      <c r="IP7404" s="160"/>
      <c r="IQ7404" s="160"/>
      <c r="IR7404" s="160"/>
      <c r="IS7404" s="160"/>
      <c r="IT7404" s="160"/>
      <c r="IU7404" s="160"/>
    </row>
    <row r="7405" spans="1:255" ht="18.399999999999999" customHeight="1" x14ac:dyDescent="0.3">
      <c r="A7405" s="182"/>
      <c r="B7405" s="160"/>
      <c r="C7405" s="64"/>
      <c r="D7405" s="161"/>
      <c r="F7405" s="174"/>
      <c r="BD7405" s="160"/>
      <c r="BE7405" s="160"/>
      <c r="BF7405" s="160"/>
      <c r="BG7405" s="160"/>
      <c r="BH7405" s="160"/>
      <c r="BI7405" s="160"/>
      <c r="BJ7405" s="160"/>
      <c r="BK7405" s="160"/>
      <c r="BL7405" s="160"/>
      <c r="BM7405" s="160"/>
      <c r="BN7405" s="160"/>
      <c r="BO7405" s="160"/>
      <c r="BP7405" s="160"/>
      <c r="BQ7405" s="160"/>
      <c r="BR7405" s="160"/>
      <c r="BS7405" s="160"/>
      <c r="BT7405" s="160"/>
      <c r="BU7405" s="160"/>
      <c r="BV7405" s="160"/>
      <c r="BW7405" s="160"/>
      <c r="BX7405" s="160"/>
      <c r="BY7405" s="160"/>
      <c r="BZ7405" s="160"/>
      <c r="CA7405" s="160"/>
      <c r="CB7405" s="160"/>
      <c r="CC7405" s="160"/>
      <c r="CD7405" s="160"/>
      <c r="CE7405" s="160"/>
      <c r="CF7405" s="160"/>
      <c r="CG7405" s="160"/>
      <c r="CH7405" s="160"/>
      <c r="CI7405" s="160"/>
      <c r="CJ7405" s="160"/>
      <c r="CK7405" s="160"/>
      <c r="CL7405" s="160"/>
      <c r="CM7405" s="160"/>
      <c r="CN7405" s="160"/>
      <c r="CO7405" s="160"/>
      <c r="CP7405" s="160"/>
      <c r="CQ7405" s="160"/>
      <c r="CR7405" s="160"/>
      <c r="CS7405" s="160"/>
      <c r="CT7405" s="160"/>
      <c r="CU7405" s="160"/>
      <c r="CV7405" s="160"/>
      <c r="CW7405" s="160"/>
      <c r="CX7405" s="160"/>
      <c r="CY7405" s="160"/>
      <c r="CZ7405" s="160"/>
      <c r="DA7405" s="160"/>
      <c r="DB7405" s="160"/>
      <c r="DC7405" s="160"/>
      <c r="DD7405" s="160"/>
      <c r="DE7405" s="160"/>
      <c r="DF7405" s="160"/>
      <c r="DG7405" s="160"/>
      <c r="DH7405" s="160"/>
      <c r="DI7405" s="160"/>
      <c r="DJ7405" s="160"/>
      <c r="DK7405" s="160"/>
      <c r="DL7405" s="160"/>
      <c r="DM7405" s="160"/>
      <c r="DN7405" s="160"/>
      <c r="DO7405" s="160"/>
      <c r="DP7405" s="160"/>
      <c r="DQ7405" s="160"/>
      <c r="DR7405" s="160"/>
      <c r="DS7405" s="160"/>
      <c r="DT7405" s="160"/>
      <c r="DU7405" s="160"/>
      <c r="DV7405" s="160"/>
      <c r="DW7405" s="160"/>
      <c r="DX7405" s="160"/>
      <c r="DY7405" s="160"/>
      <c r="DZ7405" s="177"/>
      <c r="EA7405" s="177"/>
      <c r="EB7405" s="160"/>
      <c r="EC7405" s="160"/>
      <c r="ED7405" s="160"/>
      <c r="EE7405" s="160"/>
      <c r="EF7405" s="160"/>
      <c r="EG7405" s="160"/>
      <c r="EH7405" s="160"/>
      <c r="EI7405" s="160"/>
      <c r="EJ7405" s="160"/>
      <c r="EK7405" s="160"/>
      <c r="EL7405" s="160"/>
      <c r="EM7405" s="160"/>
      <c r="EN7405" s="160"/>
      <c r="EO7405" s="160"/>
      <c r="EP7405" s="160"/>
      <c r="EQ7405" s="160"/>
      <c r="ER7405" s="160"/>
      <c r="ES7405" s="160"/>
      <c r="ET7405" s="160"/>
      <c r="EU7405" s="160"/>
      <c r="EV7405" s="160"/>
      <c r="EW7405" s="160"/>
      <c r="EX7405" s="160"/>
      <c r="EY7405" s="160"/>
      <c r="EZ7405" s="160"/>
      <c r="FA7405" s="160"/>
      <c r="FB7405" s="160"/>
      <c r="FC7405" s="160"/>
      <c r="FD7405" s="160"/>
      <c r="FE7405" s="160"/>
      <c r="FF7405" s="160"/>
      <c r="FG7405" s="160"/>
      <c r="FH7405" s="160"/>
      <c r="FI7405" s="160"/>
      <c r="FJ7405" s="160"/>
      <c r="FK7405" s="160"/>
      <c r="FL7405" s="160"/>
      <c r="FM7405" s="160"/>
      <c r="FN7405" s="160"/>
      <c r="FO7405" s="160"/>
      <c r="FP7405" s="160"/>
      <c r="FQ7405" s="160"/>
      <c r="FR7405" s="160"/>
      <c r="FS7405" s="160"/>
      <c r="FT7405" s="160"/>
      <c r="FU7405" s="160"/>
      <c r="FV7405" s="160"/>
      <c r="FW7405" s="160"/>
      <c r="FX7405" s="160"/>
      <c r="FY7405" s="160"/>
      <c r="FZ7405" s="160"/>
      <c r="GA7405" s="160"/>
      <c r="GB7405" s="160"/>
      <c r="GC7405" s="160"/>
      <c r="GD7405" s="160"/>
      <c r="GE7405" s="160"/>
      <c r="GF7405" s="160"/>
      <c r="GG7405" s="160"/>
      <c r="GH7405" s="160"/>
      <c r="GI7405" s="160"/>
      <c r="GJ7405" s="160"/>
      <c r="GK7405" s="160"/>
      <c r="GL7405" s="160"/>
      <c r="GM7405" s="160"/>
      <c r="GN7405" s="160"/>
      <c r="GO7405" s="160"/>
      <c r="GP7405" s="160"/>
      <c r="GQ7405" s="160"/>
      <c r="GR7405" s="160"/>
      <c r="GS7405" s="160"/>
      <c r="GT7405" s="160"/>
      <c r="GU7405" s="160"/>
      <c r="GV7405" s="160"/>
      <c r="GW7405" s="160"/>
      <c r="GX7405" s="160"/>
      <c r="GY7405" s="160"/>
      <c r="GZ7405" s="160"/>
      <c r="HA7405" s="160"/>
      <c r="HB7405" s="160"/>
      <c r="HC7405" s="160"/>
      <c r="HD7405" s="160"/>
      <c r="HE7405" s="160"/>
      <c r="HF7405" s="160"/>
      <c r="HG7405" s="160"/>
      <c r="HH7405" s="160"/>
      <c r="HI7405" s="160"/>
      <c r="HJ7405" s="160"/>
      <c r="HK7405" s="160"/>
      <c r="HL7405" s="160"/>
      <c r="HM7405" s="160"/>
      <c r="HN7405" s="160"/>
      <c r="HO7405" s="160"/>
      <c r="HP7405" s="160"/>
      <c r="HQ7405" s="160"/>
      <c r="HR7405" s="160"/>
      <c r="HS7405" s="160"/>
      <c r="HT7405" s="160"/>
      <c r="HU7405" s="160"/>
      <c r="HV7405" s="160"/>
      <c r="HW7405" s="160"/>
      <c r="HX7405" s="160"/>
      <c r="HY7405" s="160"/>
      <c r="HZ7405" s="160"/>
      <c r="IA7405" s="160"/>
      <c r="IB7405" s="160"/>
      <c r="IC7405" s="160"/>
      <c r="ID7405" s="160"/>
      <c r="IE7405" s="160"/>
      <c r="IF7405" s="160"/>
      <c r="IG7405" s="160"/>
      <c r="IH7405" s="160"/>
      <c r="II7405" s="160"/>
      <c r="IJ7405" s="160"/>
      <c r="IK7405" s="160"/>
      <c r="IL7405" s="160"/>
      <c r="IM7405" s="160"/>
      <c r="IN7405" s="160"/>
      <c r="IO7405" s="160"/>
      <c r="IP7405" s="160"/>
      <c r="IQ7405" s="160"/>
      <c r="IR7405" s="160"/>
      <c r="IS7405" s="160"/>
      <c r="IT7405" s="160"/>
      <c r="IU7405" s="160"/>
    </row>
    <row r="7406" spans="1:255" ht="18.399999999999999" customHeight="1" x14ac:dyDescent="0.3">
      <c r="A7406" s="182"/>
      <c r="B7406" s="160"/>
      <c r="C7406" s="64"/>
      <c r="D7406" s="161"/>
      <c r="F7406" s="174"/>
      <c r="BD7406" s="160"/>
      <c r="BE7406" s="160"/>
      <c r="BF7406" s="160"/>
      <c r="BG7406" s="160"/>
      <c r="BH7406" s="160"/>
      <c r="BI7406" s="160"/>
      <c r="BJ7406" s="160"/>
      <c r="BK7406" s="160"/>
      <c r="BL7406" s="160"/>
      <c r="BM7406" s="160"/>
      <c r="BN7406" s="160"/>
      <c r="BO7406" s="160"/>
      <c r="BP7406" s="160"/>
      <c r="BQ7406" s="160"/>
      <c r="BR7406" s="160"/>
      <c r="BS7406" s="160"/>
      <c r="BT7406" s="160"/>
      <c r="BU7406" s="160"/>
      <c r="BV7406" s="160"/>
      <c r="BW7406" s="160"/>
      <c r="BX7406" s="160"/>
      <c r="BY7406" s="160"/>
      <c r="BZ7406" s="160"/>
      <c r="CA7406" s="160"/>
      <c r="CB7406" s="160"/>
      <c r="CC7406" s="160"/>
      <c r="CD7406" s="160"/>
      <c r="CE7406" s="160"/>
      <c r="CF7406" s="160"/>
      <c r="CG7406" s="160"/>
      <c r="CH7406" s="160"/>
      <c r="CI7406" s="160"/>
      <c r="CJ7406" s="160"/>
      <c r="CK7406" s="160"/>
      <c r="CL7406" s="160"/>
      <c r="CM7406" s="160"/>
      <c r="CN7406" s="160"/>
      <c r="CO7406" s="160"/>
      <c r="CP7406" s="160"/>
      <c r="CQ7406" s="160"/>
      <c r="CR7406" s="160"/>
      <c r="CS7406" s="160"/>
      <c r="CT7406" s="160"/>
      <c r="CU7406" s="160"/>
      <c r="CV7406" s="160"/>
      <c r="CW7406" s="160"/>
      <c r="CX7406" s="160"/>
      <c r="CY7406" s="160"/>
      <c r="CZ7406" s="160"/>
      <c r="DA7406" s="160"/>
      <c r="DB7406" s="160"/>
      <c r="DC7406" s="160"/>
      <c r="DD7406" s="160"/>
      <c r="DE7406" s="160"/>
      <c r="DF7406" s="160"/>
      <c r="DG7406" s="160"/>
      <c r="DH7406" s="160"/>
      <c r="DI7406" s="160"/>
      <c r="DJ7406" s="160"/>
      <c r="DK7406" s="160"/>
      <c r="DL7406" s="160"/>
      <c r="DM7406" s="160"/>
      <c r="DN7406" s="160"/>
      <c r="DO7406" s="160"/>
      <c r="DP7406" s="160"/>
      <c r="DQ7406" s="160"/>
      <c r="DR7406" s="160"/>
      <c r="DS7406" s="160"/>
      <c r="DT7406" s="160"/>
      <c r="DU7406" s="160"/>
      <c r="DV7406" s="160"/>
      <c r="DW7406" s="160"/>
      <c r="DX7406" s="160"/>
      <c r="DY7406" s="160"/>
      <c r="DZ7406" s="177"/>
      <c r="EA7406" s="177"/>
      <c r="EB7406" s="160"/>
      <c r="EC7406" s="160"/>
      <c r="ED7406" s="160"/>
      <c r="EE7406" s="160"/>
      <c r="EF7406" s="160"/>
      <c r="EG7406" s="160"/>
      <c r="EH7406" s="160"/>
      <c r="EI7406" s="160"/>
      <c r="EJ7406" s="160"/>
      <c r="EK7406" s="160"/>
      <c r="EL7406" s="160"/>
      <c r="EM7406" s="160"/>
      <c r="EN7406" s="160"/>
      <c r="EO7406" s="160"/>
      <c r="EP7406" s="160"/>
      <c r="EQ7406" s="160"/>
      <c r="ER7406" s="160"/>
      <c r="ES7406" s="160"/>
      <c r="ET7406" s="160"/>
      <c r="EU7406" s="160"/>
      <c r="EV7406" s="160"/>
      <c r="EW7406" s="160"/>
      <c r="EX7406" s="160"/>
      <c r="EY7406" s="160"/>
      <c r="EZ7406" s="160"/>
      <c r="FA7406" s="160"/>
      <c r="FB7406" s="160"/>
      <c r="FC7406" s="160"/>
      <c r="FD7406" s="160"/>
      <c r="FE7406" s="160"/>
      <c r="FF7406" s="160"/>
      <c r="FG7406" s="160"/>
      <c r="FH7406" s="160"/>
      <c r="FI7406" s="160"/>
      <c r="FJ7406" s="160"/>
      <c r="FK7406" s="160"/>
      <c r="FL7406" s="160"/>
      <c r="FM7406" s="160"/>
      <c r="FN7406" s="160"/>
      <c r="FO7406" s="160"/>
      <c r="FP7406" s="160"/>
      <c r="FQ7406" s="160"/>
      <c r="FR7406" s="160"/>
      <c r="FS7406" s="160"/>
      <c r="FT7406" s="160"/>
      <c r="FU7406" s="160"/>
      <c r="FV7406" s="160"/>
      <c r="FW7406" s="160"/>
      <c r="FX7406" s="160"/>
      <c r="FY7406" s="160"/>
      <c r="FZ7406" s="160"/>
      <c r="GA7406" s="160"/>
      <c r="GB7406" s="160"/>
      <c r="GC7406" s="160"/>
      <c r="GD7406" s="160"/>
      <c r="GE7406" s="160"/>
      <c r="GF7406" s="160"/>
      <c r="GG7406" s="160"/>
      <c r="GH7406" s="160"/>
      <c r="GI7406" s="160"/>
      <c r="GJ7406" s="160"/>
      <c r="GK7406" s="160"/>
      <c r="GL7406" s="160"/>
      <c r="GM7406" s="160"/>
      <c r="GN7406" s="160"/>
      <c r="GO7406" s="160"/>
      <c r="GP7406" s="160"/>
      <c r="GQ7406" s="160"/>
      <c r="GR7406" s="160"/>
      <c r="GS7406" s="160"/>
      <c r="GT7406" s="160"/>
      <c r="GU7406" s="160"/>
      <c r="GV7406" s="160"/>
      <c r="GW7406" s="160"/>
      <c r="GX7406" s="160"/>
      <c r="GY7406" s="160"/>
      <c r="GZ7406" s="160"/>
      <c r="HA7406" s="160"/>
      <c r="HB7406" s="160"/>
      <c r="HC7406" s="160"/>
      <c r="HD7406" s="160"/>
      <c r="HE7406" s="160"/>
      <c r="HF7406" s="160"/>
      <c r="HG7406" s="160"/>
      <c r="HH7406" s="160"/>
      <c r="HI7406" s="160"/>
      <c r="HJ7406" s="160"/>
      <c r="HK7406" s="160"/>
      <c r="HL7406" s="160"/>
      <c r="HM7406" s="160"/>
      <c r="HN7406" s="160"/>
      <c r="HO7406" s="160"/>
      <c r="HP7406" s="160"/>
      <c r="HQ7406" s="160"/>
      <c r="HR7406" s="160"/>
      <c r="HS7406" s="160"/>
      <c r="HT7406" s="160"/>
      <c r="HU7406" s="160"/>
      <c r="HV7406" s="160"/>
      <c r="HW7406" s="160"/>
      <c r="HX7406" s="160"/>
      <c r="HY7406" s="160"/>
      <c r="HZ7406" s="160"/>
      <c r="IA7406" s="160"/>
      <c r="IB7406" s="160"/>
      <c r="IC7406" s="160"/>
      <c r="ID7406" s="160"/>
      <c r="IE7406" s="160"/>
      <c r="IF7406" s="160"/>
      <c r="IG7406" s="160"/>
      <c r="IH7406" s="160"/>
      <c r="II7406" s="160"/>
      <c r="IJ7406" s="160"/>
      <c r="IK7406" s="160"/>
      <c r="IL7406" s="160"/>
      <c r="IM7406" s="160"/>
      <c r="IN7406" s="160"/>
      <c r="IO7406" s="160"/>
      <c r="IP7406" s="160"/>
      <c r="IQ7406" s="160"/>
      <c r="IR7406" s="160"/>
      <c r="IS7406" s="160"/>
      <c r="IT7406" s="160"/>
      <c r="IU7406" s="160"/>
    </row>
    <row r="7407" spans="1:255" ht="18.399999999999999" customHeight="1" x14ac:dyDescent="0.3">
      <c r="A7407" s="182"/>
      <c r="B7407" s="160"/>
      <c r="C7407" s="64"/>
      <c r="D7407" s="161"/>
      <c r="F7407" s="174"/>
      <c r="BD7407" s="160"/>
      <c r="BE7407" s="160"/>
      <c r="BF7407" s="160"/>
      <c r="BG7407" s="160"/>
      <c r="BH7407" s="160"/>
      <c r="BI7407" s="160"/>
      <c r="BJ7407" s="160"/>
      <c r="BK7407" s="160"/>
      <c r="BL7407" s="160"/>
      <c r="BM7407" s="160"/>
      <c r="BN7407" s="160"/>
      <c r="BO7407" s="160"/>
      <c r="BP7407" s="160"/>
      <c r="BQ7407" s="160"/>
      <c r="BR7407" s="160"/>
      <c r="BS7407" s="160"/>
      <c r="BT7407" s="160"/>
      <c r="BU7407" s="160"/>
      <c r="BV7407" s="160"/>
      <c r="BW7407" s="160"/>
      <c r="BX7407" s="160"/>
      <c r="BY7407" s="160"/>
      <c r="BZ7407" s="160"/>
      <c r="CA7407" s="160"/>
      <c r="CB7407" s="160"/>
      <c r="CC7407" s="160"/>
      <c r="CD7407" s="160"/>
      <c r="CE7407" s="160"/>
      <c r="CF7407" s="160"/>
      <c r="CG7407" s="160"/>
      <c r="CH7407" s="160"/>
      <c r="CI7407" s="160"/>
      <c r="CJ7407" s="160"/>
      <c r="CK7407" s="160"/>
      <c r="CL7407" s="160"/>
      <c r="CM7407" s="160"/>
      <c r="CN7407" s="160"/>
      <c r="CO7407" s="160"/>
      <c r="CP7407" s="160"/>
      <c r="CQ7407" s="160"/>
      <c r="CR7407" s="160"/>
      <c r="CS7407" s="160"/>
      <c r="CT7407" s="160"/>
      <c r="CU7407" s="160"/>
      <c r="CV7407" s="160"/>
      <c r="CW7407" s="160"/>
      <c r="CX7407" s="160"/>
      <c r="CY7407" s="160"/>
      <c r="CZ7407" s="160"/>
      <c r="DA7407" s="160"/>
      <c r="DB7407" s="160"/>
      <c r="DC7407" s="160"/>
      <c r="DD7407" s="160"/>
      <c r="DE7407" s="160"/>
      <c r="DF7407" s="160"/>
      <c r="DG7407" s="160"/>
      <c r="DH7407" s="160"/>
      <c r="DI7407" s="160"/>
      <c r="DJ7407" s="160"/>
      <c r="DK7407" s="160"/>
      <c r="DL7407" s="160"/>
      <c r="DM7407" s="160"/>
      <c r="DN7407" s="160"/>
      <c r="DO7407" s="160"/>
      <c r="DP7407" s="160"/>
      <c r="DQ7407" s="160"/>
      <c r="DR7407" s="160"/>
      <c r="DS7407" s="160"/>
      <c r="DT7407" s="160"/>
      <c r="DU7407" s="160"/>
      <c r="DV7407" s="160"/>
      <c r="DW7407" s="160"/>
      <c r="DX7407" s="160"/>
      <c r="DY7407" s="160"/>
      <c r="DZ7407" s="177"/>
      <c r="EA7407" s="177"/>
      <c r="EB7407" s="160"/>
      <c r="EC7407" s="160"/>
      <c r="ED7407" s="160"/>
      <c r="EE7407" s="160"/>
      <c r="EF7407" s="160"/>
      <c r="EG7407" s="160"/>
      <c r="EH7407" s="160"/>
      <c r="EI7407" s="160"/>
      <c r="EJ7407" s="160"/>
      <c r="EK7407" s="160"/>
      <c r="EL7407" s="160"/>
      <c r="EM7407" s="160"/>
      <c r="EN7407" s="160"/>
      <c r="EO7407" s="160"/>
      <c r="EP7407" s="160"/>
      <c r="EQ7407" s="160"/>
      <c r="ER7407" s="160"/>
      <c r="ES7407" s="160"/>
      <c r="ET7407" s="160"/>
      <c r="EU7407" s="160"/>
      <c r="EV7407" s="160"/>
      <c r="EW7407" s="160"/>
      <c r="EX7407" s="160"/>
      <c r="EY7407" s="160"/>
      <c r="EZ7407" s="160"/>
      <c r="FA7407" s="160"/>
      <c r="FB7407" s="160"/>
      <c r="FC7407" s="160"/>
      <c r="FD7407" s="160"/>
      <c r="FE7407" s="160"/>
      <c r="FF7407" s="160"/>
      <c r="FG7407" s="160"/>
      <c r="FH7407" s="160"/>
      <c r="FI7407" s="160"/>
      <c r="FJ7407" s="160"/>
      <c r="FK7407" s="160"/>
      <c r="FL7407" s="160"/>
      <c r="FM7407" s="160"/>
      <c r="FN7407" s="160"/>
      <c r="FO7407" s="160"/>
      <c r="FP7407" s="160"/>
      <c r="FQ7407" s="160"/>
      <c r="FR7407" s="160"/>
      <c r="FS7407" s="160"/>
      <c r="FT7407" s="160"/>
      <c r="FU7407" s="160"/>
      <c r="FV7407" s="160"/>
      <c r="FW7407" s="160"/>
      <c r="FX7407" s="160"/>
      <c r="FY7407" s="160"/>
      <c r="FZ7407" s="160"/>
      <c r="GA7407" s="160"/>
      <c r="GB7407" s="160"/>
      <c r="GC7407" s="160"/>
      <c r="GD7407" s="160"/>
      <c r="GE7407" s="160"/>
      <c r="GF7407" s="160"/>
      <c r="GG7407" s="160"/>
      <c r="GH7407" s="160"/>
      <c r="GI7407" s="160"/>
      <c r="GJ7407" s="160"/>
      <c r="GK7407" s="160"/>
      <c r="GL7407" s="160"/>
      <c r="GM7407" s="160"/>
      <c r="GN7407" s="160"/>
      <c r="GO7407" s="160"/>
      <c r="GP7407" s="160"/>
      <c r="GQ7407" s="160"/>
      <c r="GR7407" s="160"/>
      <c r="GS7407" s="160"/>
      <c r="GT7407" s="160"/>
      <c r="GU7407" s="160"/>
      <c r="GV7407" s="160"/>
      <c r="GW7407" s="160"/>
      <c r="GX7407" s="160"/>
      <c r="GY7407" s="160"/>
      <c r="GZ7407" s="160"/>
      <c r="HA7407" s="160"/>
      <c r="HB7407" s="160"/>
      <c r="HC7407" s="160"/>
      <c r="HD7407" s="160"/>
      <c r="HE7407" s="160"/>
      <c r="HF7407" s="160"/>
      <c r="HG7407" s="160"/>
      <c r="HH7407" s="160"/>
      <c r="HI7407" s="160"/>
      <c r="HJ7407" s="160"/>
      <c r="HK7407" s="160"/>
      <c r="HL7407" s="160"/>
      <c r="HM7407" s="160"/>
      <c r="HN7407" s="160"/>
      <c r="HO7407" s="160"/>
      <c r="HP7407" s="160"/>
      <c r="HQ7407" s="160"/>
      <c r="HR7407" s="160"/>
      <c r="HS7407" s="160"/>
      <c r="HT7407" s="160"/>
      <c r="HU7407" s="160"/>
      <c r="HV7407" s="160"/>
      <c r="HW7407" s="160"/>
      <c r="HX7407" s="160"/>
      <c r="HY7407" s="160"/>
      <c r="HZ7407" s="160"/>
      <c r="IA7407" s="160"/>
      <c r="IB7407" s="160"/>
      <c r="IC7407" s="160"/>
      <c r="ID7407" s="160"/>
      <c r="IE7407" s="160"/>
      <c r="IF7407" s="160"/>
      <c r="IG7407" s="160"/>
      <c r="IH7407" s="160"/>
      <c r="II7407" s="160"/>
      <c r="IJ7407" s="160"/>
      <c r="IK7407" s="160"/>
      <c r="IL7407" s="160"/>
      <c r="IM7407" s="160"/>
      <c r="IN7407" s="160"/>
      <c r="IO7407" s="160"/>
      <c r="IP7407" s="160"/>
      <c r="IQ7407" s="160"/>
      <c r="IR7407" s="160"/>
      <c r="IS7407" s="160"/>
      <c r="IT7407" s="160"/>
      <c r="IU7407" s="160"/>
    </row>
    <row r="7408" spans="1:255" ht="18.399999999999999" customHeight="1" x14ac:dyDescent="0.3">
      <c r="A7408" s="182"/>
      <c r="B7408" s="160"/>
      <c r="C7408" s="64"/>
      <c r="D7408" s="161"/>
      <c r="F7408" s="174"/>
      <c r="BD7408" s="160"/>
      <c r="BE7408" s="160"/>
      <c r="BF7408" s="160"/>
      <c r="BG7408" s="160"/>
      <c r="BH7408" s="160"/>
      <c r="BI7408" s="160"/>
      <c r="BJ7408" s="160"/>
      <c r="BK7408" s="160"/>
      <c r="BL7408" s="160"/>
      <c r="BM7408" s="160"/>
      <c r="BN7408" s="160"/>
      <c r="BO7408" s="160"/>
      <c r="BP7408" s="160"/>
      <c r="BQ7408" s="160"/>
      <c r="BR7408" s="160"/>
      <c r="BS7408" s="160"/>
      <c r="BT7408" s="160"/>
      <c r="BU7408" s="160"/>
      <c r="BV7408" s="160"/>
      <c r="BW7408" s="160"/>
      <c r="BX7408" s="160"/>
      <c r="BY7408" s="160"/>
      <c r="BZ7408" s="160"/>
      <c r="CA7408" s="160"/>
      <c r="CB7408" s="160"/>
      <c r="CC7408" s="160"/>
      <c r="CD7408" s="160"/>
      <c r="CE7408" s="160"/>
      <c r="CF7408" s="160"/>
      <c r="CG7408" s="160"/>
      <c r="CH7408" s="160"/>
      <c r="CI7408" s="160"/>
      <c r="CJ7408" s="160"/>
      <c r="CK7408" s="160"/>
      <c r="CL7408" s="160"/>
      <c r="CM7408" s="160"/>
      <c r="CN7408" s="160"/>
      <c r="CO7408" s="160"/>
      <c r="CP7408" s="160"/>
      <c r="CQ7408" s="160"/>
      <c r="CR7408" s="160"/>
      <c r="CS7408" s="160"/>
      <c r="CT7408" s="160"/>
      <c r="CU7408" s="160"/>
      <c r="CV7408" s="160"/>
      <c r="CW7408" s="160"/>
      <c r="CX7408" s="160"/>
      <c r="CY7408" s="160"/>
      <c r="CZ7408" s="160"/>
      <c r="DA7408" s="160"/>
      <c r="DB7408" s="160"/>
      <c r="DC7408" s="160"/>
      <c r="DD7408" s="160"/>
      <c r="DE7408" s="160"/>
      <c r="DF7408" s="160"/>
      <c r="DG7408" s="160"/>
      <c r="DH7408" s="160"/>
      <c r="DI7408" s="160"/>
      <c r="DJ7408" s="160"/>
      <c r="DK7408" s="160"/>
      <c r="DL7408" s="160"/>
      <c r="DM7408" s="160"/>
      <c r="DN7408" s="160"/>
      <c r="DO7408" s="160"/>
      <c r="DP7408" s="160"/>
      <c r="DQ7408" s="160"/>
      <c r="DR7408" s="160"/>
      <c r="DS7408" s="160"/>
      <c r="DT7408" s="160"/>
      <c r="DU7408" s="160"/>
      <c r="DV7408" s="160"/>
      <c r="DW7408" s="160"/>
      <c r="DX7408" s="160"/>
      <c r="DY7408" s="160"/>
      <c r="DZ7408" s="177"/>
      <c r="EA7408" s="177"/>
      <c r="EB7408" s="160"/>
      <c r="EC7408" s="160"/>
      <c r="ED7408" s="160"/>
      <c r="EE7408" s="160"/>
      <c r="EF7408" s="160"/>
      <c r="EG7408" s="160"/>
      <c r="EH7408" s="160"/>
      <c r="EI7408" s="160"/>
      <c r="EJ7408" s="160"/>
      <c r="EK7408" s="160"/>
      <c r="EL7408" s="160"/>
      <c r="EM7408" s="160"/>
      <c r="EN7408" s="160"/>
      <c r="EO7408" s="160"/>
      <c r="EP7408" s="160"/>
      <c r="EQ7408" s="160"/>
      <c r="ER7408" s="160"/>
      <c r="ES7408" s="160"/>
      <c r="ET7408" s="160"/>
      <c r="EU7408" s="160"/>
      <c r="EV7408" s="160"/>
      <c r="EW7408" s="160"/>
      <c r="EX7408" s="160"/>
      <c r="EY7408" s="160"/>
      <c r="EZ7408" s="160"/>
      <c r="FA7408" s="160"/>
      <c r="FB7408" s="160"/>
      <c r="FC7408" s="160"/>
      <c r="FD7408" s="160"/>
      <c r="FE7408" s="160"/>
      <c r="FF7408" s="160"/>
      <c r="FG7408" s="160"/>
      <c r="FH7408" s="160"/>
      <c r="FI7408" s="160"/>
      <c r="FJ7408" s="160"/>
      <c r="FK7408" s="160"/>
      <c r="FL7408" s="160"/>
      <c r="FM7408" s="160"/>
      <c r="FN7408" s="160"/>
      <c r="FO7408" s="160"/>
      <c r="FP7408" s="160"/>
      <c r="FQ7408" s="160"/>
      <c r="FR7408" s="160"/>
      <c r="FS7408" s="160"/>
      <c r="FT7408" s="160"/>
      <c r="FU7408" s="160"/>
      <c r="FV7408" s="160"/>
      <c r="FW7408" s="160"/>
      <c r="FX7408" s="160"/>
      <c r="FY7408" s="160"/>
      <c r="FZ7408" s="160"/>
      <c r="GA7408" s="160"/>
      <c r="GB7408" s="160"/>
      <c r="GC7408" s="160"/>
      <c r="GD7408" s="160"/>
      <c r="GE7408" s="160"/>
      <c r="GF7408" s="160"/>
      <c r="GG7408" s="160"/>
      <c r="GH7408" s="160"/>
      <c r="GI7408" s="160"/>
      <c r="GJ7408" s="160"/>
      <c r="GK7408" s="160"/>
      <c r="GL7408" s="160"/>
      <c r="GM7408" s="160"/>
      <c r="GN7408" s="160"/>
      <c r="GO7408" s="160"/>
      <c r="GP7408" s="160"/>
      <c r="GQ7408" s="160"/>
      <c r="GR7408" s="160"/>
      <c r="GS7408" s="160"/>
      <c r="GT7408" s="160"/>
      <c r="GU7408" s="160"/>
      <c r="GV7408" s="160"/>
      <c r="GW7408" s="160"/>
      <c r="GX7408" s="160"/>
      <c r="GY7408" s="160"/>
      <c r="GZ7408" s="160"/>
      <c r="HA7408" s="160"/>
      <c r="HB7408" s="160"/>
      <c r="HC7408" s="160"/>
      <c r="HD7408" s="160"/>
      <c r="HE7408" s="160"/>
      <c r="HF7408" s="160"/>
      <c r="HG7408" s="160"/>
      <c r="HH7408" s="160"/>
      <c r="HI7408" s="160"/>
      <c r="HJ7408" s="160"/>
      <c r="HK7408" s="160"/>
      <c r="HL7408" s="160"/>
      <c r="HM7408" s="160"/>
      <c r="HN7408" s="160"/>
      <c r="HO7408" s="160"/>
      <c r="HP7408" s="160"/>
      <c r="HQ7408" s="160"/>
      <c r="HR7408" s="160"/>
      <c r="HS7408" s="160"/>
      <c r="HT7408" s="160"/>
      <c r="HU7408" s="160"/>
      <c r="HV7408" s="160"/>
      <c r="HW7408" s="160"/>
      <c r="HX7408" s="160"/>
      <c r="HY7408" s="160"/>
      <c r="HZ7408" s="160"/>
      <c r="IA7408" s="160"/>
      <c r="IB7408" s="160"/>
      <c r="IC7408" s="160"/>
      <c r="ID7408" s="160"/>
      <c r="IE7408" s="160"/>
      <c r="IF7408" s="160"/>
      <c r="IG7408" s="160"/>
      <c r="IH7408" s="160"/>
      <c r="II7408" s="160"/>
      <c r="IJ7408" s="160"/>
      <c r="IK7408" s="160"/>
      <c r="IL7408" s="160"/>
      <c r="IM7408" s="160"/>
      <c r="IN7408" s="160"/>
      <c r="IO7408" s="160"/>
      <c r="IP7408" s="160"/>
      <c r="IQ7408" s="160"/>
      <c r="IR7408" s="160"/>
      <c r="IS7408" s="160"/>
      <c r="IT7408" s="160"/>
      <c r="IU7408" s="160"/>
    </row>
    <row r="7409" spans="1:255" ht="18.399999999999999" customHeight="1" x14ac:dyDescent="0.3">
      <c r="A7409" s="182"/>
      <c r="B7409" s="160"/>
      <c r="C7409" s="64"/>
      <c r="D7409" s="161"/>
      <c r="BD7409" s="160"/>
      <c r="BE7409" s="160"/>
      <c r="BF7409" s="160"/>
      <c r="BG7409" s="160"/>
      <c r="BH7409" s="160"/>
      <c r="BI7409" s="160"/>
      <c r="BJ7409" s="160"/>
      <c r="BK7409" s="160"/>
      <c r="BL7409" s="160"/>
      <c r="BM7409" s="160"/>
      <c r="BN7409" s="160"/>
      <c r="BO7409" s="160"/>
      <c r="BP7409" s="160"/>
      <c r="BQ7409" s="160"/>
      <c r="BR7409" s="160"/>
      <c r="BS7409" s="160"/>
      <c r="BT7409" s="160"/>
      <c r="BU7409" s="160"/>
      <c r="BV7409" s="160"/>
      <c r="BW7409" s="160"/>
      <c r="BX7409" s="160"/>
      <c r="BY7409" s="160"/>
      <c r="BZ7409" s="160"/>
      <c r="CA7409" s="160"/>
      <c r="CB7409" s="160"/>
      <c r="CC7409" s="160"/>
      <c r="CD7409" s="160"/>
      <c r="CE7409" s="160"/>
      <c r="CF7409" s="160"/>
      <c r="CG7409" s="160"/>
      <c r="CH7409" s="160"/>
      <c r="CI7409" s="160"/>
      <c r="CJ7409" s="160"/>
      <c r="CK7409" s="160"/>
      <c r="CL7409" s="160"/>
      <c r="CM7409" s="160"/>
      <c r="CN7409" s="160"/>
      <c r="CO7409" s="160"/>
      <c r="CP7409" s="160"/>
      <c r="CQ7409" s="160"/>
      <c r="CR7409" s="160"/>
      <c r="CS7409" s="160"/>
      <c r="CT7409" s="160"/>
      <c r="CU7409" s="160"/>
      <c r="CV7409" s="160"/>
      <c r="CW7409" s="160"/>
      <c r="CX7409" s="160"/>
      <c r="CY7409" s="160"/>
      <c r="CZ7409" s="160"/>
      <c r="DA7409" s="160"/>
      <c r="DB7409" s="160"/>
      <c r="DC7409" s="160"/>
      <c r="DD7409" s="160"/>
      <c r="DE7409" s="160"/>
      <c r="DF7409" s="160"/>
      <c r="DG7409" s="160"/>
      <c r="DH7409" s="160"/>
      <c r="DI7409" s="160"/>
      <c r="DJ7409" s="160"/>
      <c r="DK7409" s="160"/>
      <c r="DL7409" s="160"/>
      <c r="DM7409" s="160"/>
      <c r="DN7409" s="160"/>
      <c r="DO7409" s="160"/>
      <c r="DP7409" s="160"/>
      <c r="DQ7409" s="160"/>
      <c r="DR7409" s="160"/>
      <c r="DS7409" s="160"/>
      <c r="DT7409" s="160"/>
      <c r="DU7409" s="160"/>
      <c r="DV7409" s="160"/>
      <c r="DW7409" s="160"/>
      <c r="DX7409" s="160"/>
      <c r="DY7409" s="160"/>
      <c r="DZ7409" s="177"/>
      <c r="EA7409" s="177"/>
      <c r="EB7409" s="160"/>
      <c r="EC7409" s="160"/>
      <c r="ED7409" s="160"/>
      <c r="EE7409" s="160"/>
      <c r="EF7409" s="160"/>
      <c r="EG7409" s="160"/>
      <c r="EH7409" s="160"/>
      <c r="EI7409" s="160"/>
      <c r="EJ7409" s="160"/>
      <c r="EK7409" s="160"/>
      <c r="EL7409" s="160"/>
      <c r="EM7409" s="160"/>
      <c r="EN7409" s="160"/>
      <c r="EO7409" s="160"/>
      <c r="EP7409" s="160"/>
      <c r="EQ7409" s="160"/>
      <c r="ER7409" s="160"/>
      <c r="ES7409" s="160"/>
      <c r="ET7409" s="160"/>
      <c r="EU7409" s="160"/>
      <c r="EV7409" s="160"/>
      <c r="EW7409" s="160"/>
      <c r="EX7409" s="160"/>
      <c r="EY7409" s="160"/>
      <c r="EZ7409" s="160"/>
      <c r="FA7409" s="160"/>
      <c r="FB7409" s="160"/>
      <c r="FC7409" s="160"/>
      <c r="FD7409" s="160"/>
      <c r="FE7409" s="160"/>
      <c r="FF7409" s="160"/>
      <c r="FG7409" s="160"/>
      <c r="FH7409" s="160"/>
      <c r="FI7409" s="160"/>
      <c r="FJ7409" s="160"/>
      <c r="FK7409" s="160"/>
      <c r="FL7409" s="160"/>
      <c r="FM7409" s="160"/>
      <c r="FN7409" s="160"/>
      <c r="FO7409" s="160"/>
      <c r="FP7409" s="160"/>
      <c r="FQ7409" s="160"/>
      <c r="FR7409" s="160"/>
      <c r="FS7409" s="160"/>
      <c r="FT7409" s="160"/>
      <c r="FU7409" s="160"/>
      <c r="FV7409" s="160"/>
      <c r="FW7409" s="160"/>
      <c r="FX7409" s="160"/>
      <c r="FY7409" s="160"/>
      <c r="FZ7409" s="160"/>
      <c r="GA7409" s="160"/>
      <c r="GB7409" s="160"/>
      <c r="GC7409" s="160"/>
      <c r="GD7409" s="160"/>
      <c r="GE7409" s="160"/>
      <c r="GF7409" s="160"/>
      <c r="GG7409" s="160"/>
      <c r="GH7409" s="160"/>
      <c r="GI7409" s="160"/>
      <c r="GJ7409" s="160"/>
      <c r="GK7409" s="160"/>
      <c r="GL7409" s="160"/>
      <c r="GM7409" s="160"/>
      <c r="GN7409" s="160"/>
      <c r="GO7409" s="160"/>
      <c r="GP7409" s="160"/>
      <c r="GQ7409" s="160"/>
      <c r="GR7409" s="160"/>
      <c r="GS7409" s="160"/>
      <c r="GT7409" s="160"/>
      <c r="GU7409" s="160"/>
      <c r="GV7409" s="160"/>
      <c r="GW7409" s="160"/>
      <c r="GX7409" s="160"/>
      <c r="GY7409" s="160"/>
      <c r="GZ7409" s="160"/>
      <c r="HA7409" s="160"/>
      <c r="HB7409" s="160"/>
      <c r="HC7409" s="160"/>
      <c r="HD7409" s="160"/>
      <c r="HE7409" s="160"/>
      <c r="HF7409" s="160"/>
      <c r="HG7409" s="160"/>
      <c r="HH7409" s="160"/>
      <c r="HI7409" s="160"/>
      <c r="HJ7409" s="160"/>
      <c r="HK7409" s="160"/>
      <c r="HL7409" s="160"/>
      <c r="HM7409" s="160"/>
      <c r="HN7409" s="160"/>
      <c r="HO7409" s="160"/>
      <c r="HP7409" s="160"/>
      <c r="HQ7409" s="160"/>
      <c r="HR7409" s="160"/>
      <c r="HS7409" s="160"/>
      <c r="HT7409" s="160"/>
      <c r="HU7409" s="160"/>
      <c r="HV7409" s="160"/>
      <c r="HW7409" s="160"/>
      <c r="HX7409" s="160"/>
      <c r="HY7409" s="160"/>
      <c r="HZ7409" s="160"/>
      <c r="IA7409" s="160"/>
      <c r="IB7409" s="160"/>
      <c r="IC7409" s="160"/>
      <c r="ID7409" s="160"/>
      <c r="IE7409" s="160"/>
      <c r="IF7409" s="160"/>
      <c r="IG7409" s="160"/>
      <c r="IH7409" s="160"/>
      <c r="II7409" s="160"/>
      <c r="IJ7409" s="160"/>
      <c r="IK7409" s="160"/>
      <c r="IL7409" s="160"/>
      <c r="IM7409" s="160"/>
      <c r="IN7409" s="160"/>
      <c r="IO7409" s="160"/>
      <c r="IP7409" s="160"/>
      <c r="IQ7409" s="160"/>
      <c r="IR7409" s="160"/>
      <c r="IS7409" s="160"/>
      <c r="IT7409" s="160"/>
      <c r="IU7409" s="160"/>
    </row>
    <row r="7410" spans="1:255" ht="18.399999999999999" customHeight="1" x14ac:dyDescent="0.3">
      <c r="A7410" s="182"/>
      <c r="B7410" s="160"/>
      <c r="C7410" s="64"/>
      <c r="D7410" s="161"/>
      <c r="F7410" s="174"/>
    </row>
    <row r="7411" spans="1:255" ht="18.399999999999999" customHeight="1" x14ac:dyDescent="0.3">
      <c r="A7411" s="200"/>
      <c r="B7411" s="173"/>
      <c r="C7411" s="67"/>
      <c r="D7411" s="161"/>
      <c r="F7411" s="174"/>
      <c r="BD7411" s="160"/>
      <c r="BE7411" s="160"/>
      <c r="BF7411" s="160"/>
      <c r="BG7411" s="160"/>
      <c r="BH7411" s="160"/>
      <c r="BI7411" s="160"/>
      <c r="BJ7411" s="160"/>
      <c r="BK7411" s="160"/>
      <c r="BL7411" s="160"/>
      <c r="BM7411" s="160"/>
      <c r="BN7411" s="160"/>
      <c r="BO7411" s="160"/>
      <c r="BP7411" s="160"/>
      <c r="BQ7411" s="160"/>
      <c r="BR7411" s="160"/>
      <c r="BS7411" s="160"/>
      <c r="BT7411" s="160"/>
      <c r="BU7411" s="160"/>
      <c r="BV7411" s="160"/>
      <c r="BW7411" s="160"/>
      <c r="BX7411" s="160"/>
      <c r="BY7411" s="160"/>
      <c r="BZ7411" s="160"/>
      <c r="CA7411" s="160"/>
      <c r="CB7411" s="160"/>
      <c r="CC7411" s="160"/>
      <c r="CD7411" s="160"/>
      <c r="CE7411" s="160"/>
      <c r="CF7411" s="160"/>
      <c r="CG7411" s="160"/>
      <c r="CH7411" s="160"/>
      <c r="CI7411" s="160"/>
      <c r="CJ7411" s="160"/>
      <c r="CK7411" s="160"/>
      <c r="CL7411" s="160"/>
      <c r="CM7411" s="160"/>
      <c r="CN7411" s="160"/>
      <c r="CO7411" s="160"/>
      <c r="CP7411" s="160"/>
      <c r="CQ7411" s="160"/>
      <c r="CR7411" s="160"/>
      <c r="CS7411" s="160"/>
      <c r="CT7411" s="160"/>
      <c r="CU7411" s="160"/>
      <c r="CV7411" s="160"/>
      <c r="CW7411" s="160"/>
      <c r="CX7411" s="160"/>
      <c r="CY7411" s="160"/>
      <c r="CZ7411" s="160"/>
      <c r="DA7411" s="160"/>
      <c r="DB7411" s="160"/>
      <c r="DC7411" s="160"/>
      <c r="DD7411" s="160"/>
      <c r="DE7411" s="160"/>
      <c r="DF7411" s="160"/>
      <c r="DG7411" s="160"/>
      <c r="DH7411" s="160"/>
      <c r="DI7411" s="160"/>
      <c r="DJ7411" s="160"/>
      <c r="DK7411" s="160"/>
      <c r="DL7411" s="160"/>
      <c r="DM7411" s="160"/>
      <c r="DN7411" s="160"/>
      <c r="DO7411" s="160"/>
      <c r="DP7411" s="160"/>
      <c r="DQ7411" s="160"/>
      <c r="DR7411" s="160"/>
      <c r="DS7411" s="160"/>
      <c r="DT7411" s="160"/>
      <c r="DU7411" s="160"/>
      <c r="DV7411" s="160"/>
      <c r="DW7411" s="160"/>
      <c r="DX7411" s="160"/>
      <c r="DY7411" s="160"/>
      <c r="DZ7411" s="177"/>
      <c r="EA7411" s="177"/>
      <c r="EB7411" s="160"/>
      <c r="EC7411" s="160"/>
      <c r="ED7411" s="160"/>
      <c r="EE7411" s="160"/>
      <c r="EF7411" s="160"/>
      <c r="EG7411" s="160"/>
      <c r="EH7411" s="160"/>
      <c r="EI7411" s="160"/>
      <c r="EJ7411" s="160"/>
      <c r="EK7411" s="160"/>
      <c r="EL7411" s="160"/>
      <c r="EM7411" s="160"/>
      <c r="EN7411" s="160"/>
      <c r="EO7411" s="160"/>
      <c r="EP7411" s="160"/>
      <c r="EQ7411" s="160"/>
      <c r="ER7411" s="160"/>
      <c r="ES7411" s="160"/>
      <c r="ET7411" s="160"/>
      <c r="EU7411" s="160"/>
      <c r="EV7411" s="160"/>
      <c r="EW7411" s="160"/>
      <c r="EX7411" s="160"/>
      <c r="EY7411" s="160"/>
      <c r="EZ7411" s="160"/>
      <c r="FA7411" s="160"/>
      <c r="FB7411" s="160"/>
      <c r="FC7411" s="160"/>
      <c r="FD7411" s="160"/>
      <c r="FE7411" s="160"/>
      <c r="FF7411" s="160"/>
      <c r="FG7411" s="160"/>
      <c r="FH7411" s="160"/>
      <c r="FI7411" s="160"/>
      <c r="FJ7411" s="160"/>
      <c r="FK7411" s="160"/>
      <c r="FL7411" s="160"/>
      <c r="FM7411" s="160"/>
      <c r="FN7411" s="160"/>
      <c r="FO7411" s="160"/>
      <c r="FP7411" s="160"/>
      <c r="FQ7411" s="160"/>
      <c r="FR7411" s="160"/>
      <c r="FS7411" s="160"/>
      <c r="FT7411" s="160"/>
      <c r="FU7411" s="160"/>
      <c r="FV7411" s="160"/>
      <c r="FW7411" s="160"/>
      <c r="FX7411" s="160"/>
      <c r="FY7411" s="160"/>
      <c r="FZ7411" s="160"/>
      <c r="GA7411" s="160"/>
      <c r="GB7411" s="160"/>
      <c r="GC7411" s="160"/>
      <c r="GD7411" s="160"/>
      <c r="GE7411" s="160"/>
      <c r="GF7411" s="160"/>
      <c r="GG7411" s="160"/>
      <c r="GH7411" s="160"/>
      <c r="GI7411" s="160"/>
      <c r="GJ7411" s="160"/>
      <c r="GK7411" s="160"/>
      <c r="GL7411" s="160"/>
      <c r="GM7411" s="160"/>
      <c r="GN7411" s="160"/>
      <c r="GO7411" s="160"/>
      <c r="GP7411" s="160"/>
      <c r="GQ7411" s="160"/>
      <c r="GR7411" s="160"/>
      <c r="GS7411" s="160"/>
      <c r="GT7411" s="160"/>
      <c r="GU7411" s="160"/>
      <c r="GV7411" s="160"/>
      <c r="GW7411" s="160"/>
      <c r="GX7411" s="160"/>
      <c r="GY7411" s="160"/>
      <c r="GZ7411" s="160"/>
      <c r="HA7411" s="160"/>
      <c r="HB7411" s="160"/>
      <c r="HC7411" s="160"/>
      <c r="HD7411" s="160"/>
      <c r="HE7411" s="160"/>
      <c r="HF7411" s="160"/>
      <c r="HG7411" s="160"/>
      <c r="HH7411" s="160"/>
      <c r="HI7411" s="160"/>
      <c r="HJ7411" s="160"/>
      <c r="HK7411" s="160"/>
      <c r="HL7411" s="160"/>
      <c r="HM7411" s="160"/>
      <c r="HN7411" s="160"/>
      <c r="HO7411" s="160"/>
      <c r="HP7411" s="160"/>
      <c r="HQ7411" s="160"/>
      <c r="HR7411" s="160"/>
      <c r="HS7411" s="160"/>
      <c r="HT7411" s="160"/>
      <c r="HU7411" s="160"/>
      <c r="HV7411" s="160"/>
      <c r="HW7411" s="160"/>
      <c r="HX7411" s="160"/>
      <c r="HY7411" s="160"/>
      <c r="HZ7411" s="160"/>
      <c r="IA7411" s="160"/>
      <c r="IB7411" s="160"/>
      <c r="IC7411" s="160"/>
      <c r="ID7411" s="160"/>
      <c r="IE7411" s="160"/>
      <c r="IF7411" s="160"/>
      <c r="IG7411" s="160"/>
      <c r="IH7411" s="160"/>
      <c r="II7411" s="160"/>
      <c r="IJ7411" s="160"/>
      <c r="IK7411" s="160"/>
      <c r="IL7411" s="160"/>
      <c r="IM7411" s="160"/>
      <c r="IN7411" s="160"/>
      <c r="IO7411" s="160"/>
      <c r="IP7411" s="160"/>
      <c r="IQ7411" s="160"/>
      <c r="IR7411" s="160"/>
      <c r="IS7411" s="160"/>
      <c r="IT7411" s="160"/>
      <c r="IU7411" s="160"/>
    </row>
    <row r="7412" spans="1:255" ht="18.399999999999999" customHeight="1" x14ac:dyDescent="0.3">
      <c r="A7412" s="200"/>
      <c r="B7412" s="173"/>
      <c r="C7412" s="67"/>
      <c r="D7412" s="161"/>
      <c r="F7412" s="174"/>
      <c r="BD7412" s="160"/>
      <c r="BE7412" s="160"/>
      <c r="BF7412" s="160"/>
      <c r="BG7412" s="160"/>
      <c r="BH7412" s="160"/>
      <c r="BI7412" s="160"/>
      <c r="BJ7412" s="160"/>
      <c r="BK7412" s="160"/>
      <c r="BL7412" s="160"/>
      <c r="BM7412" s="160"/>
      <c r="BN7412" s="160"/>
      <c r="BO7412" s="160"/>
      <c r="BP7412" s="160"/>
      <c r="BQ7412" s="160"/>
      <c r="BR7412" s="160"/>
      <c r="BS7412" s="160"/>
      <c r="BT7412" s="160"/>
      <c r="BU7412" s="160"/>
      <c r="BV7412" s="160"/>
      <c r="BW7412" s="160"/>
      <c r="BX7412" s="160"/>
      <c r="BY7412" s="160"/>
      <c r="BZ7412" s="160"/>
      <c r="CA7412" s="160"/>
      <c r="CB7412" s="160"/>
      <c r="CC7412" s="160"/>
      <c r="CD7412" s="160"/>
      <c r="CE7412" s="160"/>
      <c r="CF7412" s="160"/>
      <c r="CG7412" s="160"/>
      <c r="CH7412" s="160"/>
      <c r="CI7412" s="160"/>
      <c r="CJ7412" s="160"/>
      <c r="CK7412" s="160"/>
      <c r="CL7412" s="160"/>
      <c r="CM7412" s="160"/>
      <c r="CN7412" s="160"/>
      <c r="CO7412" s="160"/>
      <c r="CP7412" s="160"/>
      <c r="CQ7412" s="160"/>
      <c r="CR7412" s="160"/>
      <c r="CS7412" s="160"/>
      <c r="CT7412" s="160"/>
      <c r="CU7412" s="160"/>
      <c r="CV7412" s="160"/>
      <c r="CW7412" s="160"/>
      <c r="CX7412" s="160"/>
      <c r="CY7412" s="160"/>
      <c r="CZ7412" s="160"/>
      <c r="DA7412" s="160"/>
      <c r="DB7412" s="160"/>
      <c r="DC7412" s="160"/>
      <c r="DD7412" s="160"/>
      <c r="DE7412" s="160"/>
      <c r="DF7412" s="160"/>
      <c r="DG7412" s="160"/>
      <c r="DH7412" s="160"/>
      <c r="DI7412" s="160"/>
      <c r="DJ7412" s="160"/>
      <c r="DK7412" s="160"/>
      <c r="DL7412" s="160"/>
      <c r="DM7412" s="160"/>
      <c r="DN7412" s="160"/>
      <c r="DO7412" s="160"/>
      <c r="DP7412" s="160"/>
      <c r="DQ7412" s="160"/>
      <c r="DR7412" s="160"/>
      <c r="DS7412" s="160"/>
      <c r="DT7412" s="160"/>
      <c r="DU7412" s="160"/>
      <c r="DV7412" s="160"/>
      <c r="DW7412" s="160"/>
      <c r="DX7412" s="160"/>
      <c r="DY7412" s="160"/>
      <c r="DZ7412" s="177"/>
      <c r="EA7412" s="177"/>
      <c r="EB7412" s="160"/>
      <c r="EC7412" s="160"/>
      <c r="ED7412" s="160"/>
      <c r="EE7412" s="160"/>
      <c r="EF7412" s="160"/>
      <c r="EG7412" s="160"/>
      <c r="EH7412" s="160"/>
      <c r="EI7412" s="160"/>
      <c r="EJ7412" s="160"/>
      <c r="EK7412" s="160"/>
      <c r="EL7412" s="160"/>
      <c r="EM7412" s="160"/>
      <c r="EN7412" s="160"/>
      <c r="EO7412" s="160"/>
      <c r="EP7412" s="160"/>
      <c r="EQ7412" s="160"/>
      <c r="ER7412" s="160"/>
      <c r="ES7412" s="160"/>
      <c r="ET7412" s="160"/>
      <c r="EU7412" s="160"/>
      <c r="EV7412" s="160"/>
      <c r="EW7412" s="160"/>
      <c r="EX7412" s="160"/>
      <c r="EY7412" s="160"/>
      <c r="EZ7412" s="160"/>
      <c r="FA7412" s="160"/>
      <c r="FB7412" s="160"/>
      <c r="FC7412" s="160"/>
      <c r="FD7412" s="160"/>
      <c r="FE7412" s="160"/>
      <c r="FF7412" s="160"/>
      <c r="FG7412" s="160"/>
      <c r="FH7412" s="160"/>
      <c r="FI7412" s="160"/>
      <c r="FJ7412" s="160"/>
      <c r="FK7412" s="160"/>
      <c r="FL7412" s="160"/>
      <c r="FM7412" s="160"/>
      <c r="FN7412" s="160"/>
      <c r="FO7412" s="160"/>
      <c r="FP7412" s="160"/>
      <c r="FQ7412" s="160"/>
      <c r="FR7412" s="160"/>
      <c r="FS7412" s="160"/>
      <c r="FT7412" s="160"/>
      <c r="FU7412" s="160"/>
      <c r="FV7412" s="160"/>
      <c r="FW7412" s="160"/>
      <c r="FX7412" s="160"/>
      <c r="FY7412" s="160"/>
      <c r="FZ7412" s="160"/>
      <c r="GA7412" s="160"/>
      <c r="GB7412" s="160"/>
      <c r="GC7412" s="160"/>
      <c r="GD7412" s="160"/>
      <c r="GE7412" s="160"/>
      <c r="GF7412" s="160"/>
      <c r="GG7412" s="160"/>
      <c r="GH7412" s="160"/>
      <c r="GI7412" s="160"/>
      <c r="GJ7412" s="160"/>
      <c r="GK7412" s="160"/>
      <c r="GL7412" s="160"/>
      <c r="GM7412" s="160"/>
      <c r="GN7412" s="160"/>
      <c r="GO7412" s="160"/>
      <c r="GP7412" s="160"/>
      <c r="GQ7412" s="160"/>
      <c r="GR7412" s="160"/>
      <c r="GS7412" s="160"/>
      <c r="GT7412" s="160"/>
      <c r="GU7412" s="160"/>
      <c r="GV7412" s="160"/>
      <c r="GW7412" s="160"/>
      <c r="GX7412" s="160"/>
      <c r="GY7412" s="160"/>
      <c r="GZ7412" s="160"/>
      <c r="HA7412" s="160"/>
      <c r="HB7412" s="160"/>
      <c r="HC7412" s="160"/>
      <c r="HD7412" s="160"/>
      <c r="HE7412" s="160"/>
      <c r="HF7412" s="160"/>
      <c r="HG7412" s="160"/>
      <c r="HH7412" s="160"/>
      <c r="HI7412" s="160"/>
      <c r="HJ7412" s="160"/>
      <c r="HK7412" s="160"/>
      <c r="HL7412" s="160"/>
      <c r="HM7412" s="160"/>
      <c r="HN7412" s="160"/>
      <c r="HO7412" s="160"/>
      <c r="HP7412" s="160"/>
      <c r="HQ7412" s="160"/>
      <c r="HR7412" s="160"/>
      <c r="HS7412" s="160"/>
      <c r="HT7412" s="160"/>
      <c r="HU7412" s="160"/>
      <c r="HV7412" s="160"/>
      <c r="HW7412" s="160"/>
      <c r="HX7412" s="160"/>
      <c r="HY7412" s="160"/>
      <c r="HZ7412" s="160"/>
      <c r="IA7412" s="160"/>
      <c r="IB7412" s="160"/>
      <c r="IC7412" s="160"/>
      <c r="ID7412" s="160"/>
      <c r="IE7412" s="160"/>
      <c r="IF7412" s="160"/>
      <c r="IG7412" s="160"/>
      <c r="IH7412" s="160"/>
      <c r="II7412" s="160"/>
      <c r="IJ7412" s="160"/>
      <c r="IK7412" s="160"/>
      <c r="IL7412" s="160"/>
      <c r="IM7412" s="160"/>
      <c r="IN7412" s="160"/>
      <c r="IO7412" s="160"/>
      <c r="IP7412" s="160"/>
      <c r="IQ7412" s="160"/>
      <c r="IR7412" s="160"/>
      <c r="IS7412" s="160"/>
      <c r="IT7412" s="160"/>
      <c r="IU7412" s="160"/>
    </row>
    <row r="7413" spans="1:255" ht="18.399999999999999" customHeight="1" x14ac:dyDescent="0.3">
      <c r="A7413" s="182"/>
      <c r="D7413" s="164"/>
      <c r="F7413" s="174"/>
      <c r="BD7413" s="160"/>
      <c r="BE7413" s="160"/>
      <c r="BF7413" s="160"/>
      <c r="BG7413" s="160"/>
      <c r="BH7413" s="160"/>
      <c r="BI7413" s="160"/>
      <c r="BJ7413" s="160"/>
      <c r="BK7413" s="160"/>
      <c r="BL7413" s="160"/>
      <c r="BM7413" s="160"/>
      <c r="BN7413" s="160"/>
      <c r="BO7413" s="160"/>
      <c r="BP7413" s="160"/>
      <c r="BQ7413" s="160"/>
      <c r="BR7413" s="160"/>
      <c r="BS7413" s="160"/>
      <c r="BT7413" s="160"/>
      <c r="BU7413" s="160"/>
      <c r="BV7413" s="160"/>
      <c r="BW7413" s="160"/>
      <c r="BX7413" s="160"/>
      <c r="BY7413" s="160"/>
      <c r="BZ7413" s="160"/>
      <c r="CA7413" s="160"/>
      <c r="CB7413" s="160"/>
      <c r="CC7413" s="160"/>
      <c r="CD7413" s="160"/>
      <c r="CE7413" s="160"/>
      <c r="CF7413" s="160"/>
      <c r="CG7413" s="160"/>
      <c r="CH7413" s="160"/>
      <c r="CI7413" s="160"/>
      <c r="CJ7413" s="160"/>
      <c r="CK7413" s="160"/>
      <c r="CL7413" s="160"/>
      <c r="CM7413" s="160"/>
      <c r="CN7413" s="160"/>
      <c r="CO7413" s="160"/>
      <c r="CP7413" s="160"/>
      <c r="CQ7413" s="160"/>
      <c r="CR7413" s="160"/>
      <c r="CS7413" s="160"/>
      <c r="CT7413" s="160"/>
      <c r="CU7413" s="160"/>
      <c r="CV7413" s="160"/>
      <c r="CW7413" s="160"/>
      <c r="CX7413" s="160"/>
      <c r="CY7413" s="160"/>
      <c r="CZ7413" s="160"/>
      <c r="DA7413" s="160"/>
      <c r="DB7413" s="160"/>
      <c r="DC7413" s="160"/>
      <c r="DD7413" s="160"/>
      <c r="DE7413" s="160"/>
      <c r="DF7413" s="160"/>
      <c r="DG7413" s="160"/>
      <c r="DH7413" s="160"/>
      <c r="DI7413" s="160"/>
      <c r="DJ7413" s="160"/>
      <c r="DK7413" s="160"/>
      <c r="DL7413" s="160"/>
      <c r="DM7413" s="160"/>
      <c r="DN7413" s="160"/>
      <c r="DO7413" s="160"/>
      <c r="DP7413" s="160"/>
      <c r="DQ7413" s="160"/>
      <c r="DR7413" s="160"/>
      <c r="DS7413" s="160"/>
      <c r="DT7413" s="160"/>
      <c r="DU7413" s="160"/>
      <c r="DV7413" s="160"/>
      <c r="DW7413" s="160"/>
      <c r="DX7413" s="160"/>
      <c r="DY7413" s="160"/>
      <c r="DZ7413" s="177"/>
      <c r="EA7413" s="177"/>
      <c r="EB7413" s="160"/>
      <c r="EC7413" s="160"/>
      <c r="ED7413" s="160"/>
      <c r="EE7413" s="160"/>
      <c r="EF7413" s="160"/>
      <c r="EG7413" s="160"/>
      <c r="EH7413" s="160"/>
      <c r="EI7413" s="160"/>
      <c r="EJ7413" s="160"/>
      <c r="EK7413" s="160"/>
      <c r="EL7413" s="160"/>
      <c r="EM7413" s="160"/>
      <c r="EN7413" s="160"/>
      <c r="EO7413" s="160"/>
      <c r="EP7413" s="160"/>
      <c r="EQ7413" s="160"/>
      <c r="ER7413" s="160"/>
      <c r="ES7413" s="160"/>
      <c r="ET7413" s="160"/>
      <c r="EU7413" s="160"/>
      <c r="EV7413" s="160"/>
      <c r="EW7413" s="160"/>
      <c r="EX7413" s="160"/>
      <c r="EY7413" s="160"/>
      <c r="EZ7413" s="160"/>
      <c r="FA7413" s="160"/>
      <c r="FB7413" s="160"/>
      <c r="FC7413" s="160"/>
      <c r="FD7413" s="160"/>
      <c r="FE7413" s="160"/>
      <c r="FF7413" s="160"/>
      <c r="FG7413" s="160"/>
      <c r="FH7413" s="160"/>
      <c r="FI7413" s="160"/>
      <c r="FJ7413" s="160"/>
      <c r="FK7413" s="160"/>
      <c r="FL7413" s="160"/>
      <c r="FM7413" s="160"/>
      <c r="FN7413" s="160"/>
      <c r="FO7413" s="160"/>
      <c r="FP7413" s="160"/>
      <c r="FQ7413" s="160"/>
      <c r="FR7413" s="160"/>
      <c r="FS7413" s="160"/>
      <c r="FT7413" s="160"/>
      <c r="FU7413" s="160"/>
      <c r="FV7413" s="160"/>
      <c r="FW7413" s="160"/>
      <c r="FX7413" s="160"/>
      <c r="FY7413" s="160"/>
      <c r="FZ7413" s="160"/>
      <c r="GA7413" s="160"/>
      <c r="GB7413" s="160"/>
      <c r="GC7413" s="160"/>
      <c r="GD7413" s="160"/>
      <c r="GE7413" s="160"/>
      <c r="GF7413" s="160"/>
      <c r="GG7413" s="160"/>
      <c r="GH7413" s="160"/>
      <c r="GI7413" s="160"/>
      <c r="GJ7413" s="160"/>
      <c r="GK7413" s="160"/>
      <c r="GL7413" s="160"/>
      <c r="GM7413" s="160"/>
      <c r="GN7413" s="160"/>
      <c r="GO7413" s="160"/>
      <c r="GP7413" s="160"/>
      <c r="GQ7413" s="160"/>
      <c r="GR7413" s="160"/>
      <c r="GS7413" s="160"/>
      <c r="GT7413" s="160"/>
      <c r="GU7413" s="160"/>
      <c r="GV7413" s="160"/>
      <c r="GW7413" s="160"/>
      <c r="GX7413" s="160"/>
      <c r="GY7413" s="160"/>
      <c r="GZ7413" s="160"/>
      <c r="HA7413" s="160"/>
      <c r="HB7413" s="160"/>
      <c r="HC7413" s="160"/>
      <c r="HD7413" s="160"/>
      <c r="HE7413" s="160"/>
      <c r="HF7413" s="160"/>
      <c r="HG7413" s="160"/>
      <c r="HH7413" s="160"/>
      <c r="HI7413" s="160"/>
      <c r="HJ7413" s="160"/>
      <c r="HK7413" s="160"/>
      <c r="HL7413" s="160"/>
      <c r="HM7413" s="160"/>
      <c r="HN7413" s="160"/>
      <c r="HO7413" s="160"/>
      <c r="HP7413" s="160"/>
      <c r="HQ7413" s="160"/>
      <c r="HR7413" s="160"/>
      <c r="HS7413" s="160"/>
      <c r="HT7413" s="160"/>
      <c r="HU7413" s="160"/>
      <c r="HV7413" s="160"/>
      <c r="HW7413" s="160"/>
      <c r="HX7413" s="160"/>
      <c r="HY7413" s="160"/>
      <c r="HZ7413" s="160"/>
      <c r="IA7413" s="160"/>
      <c r="IB7413" s="160"/>
      <c r="IC7413" s="160"/>
      <c r="ID7413" s="160"/>
      <c r="IE7413" s="160"/>
      <c r="IF7413" s="160"/>
      <c r="IG7413" s="160"/>
      <c r="IH7413" s="160"/>
      <c r="II7413" s="160"/>
      <c r="IJ7413" s="160"/>
      <c r="IK7413" s="160"/>
      <c r="IL7413" s="160"/>
      <c r="IM7413" s="160"/>
      <c r="IN7413" s="160"/>
      <c r="IO7413" s="160"/>
      <c r="IP7413" s="160"/>
      <c r="IQ7413" s="160"/>
      <c r="IR7413" s="160"/>
      <c r="IS7413" s="160"/>
      <c r="IT7413" s="160"/>
      <c r="IU7413" s="160"/>
    </row>
    <row r="7414" spans="1:255" ht="18.399999999999999" customHeight="1" x14ac:dyDescent="0.3">
      <c r="A7414" s="182"/>
      <c r="B7414" s="160"/>
      <c r="C7414" s="64"/>
      <c r="D7414" s="161"/>
      <c r="BD7414" s="160"/>
      <c r="BE7414" s="160"/>
      <c r="BF7414" s="160"/>
      <c r="BG7414" s="160"/>
      <c r="BH7414" s="160"/>
      <c r="BI7414" s="160"/>
      <c r="BJ7414" s="160"/>
      <c r="BK7414" s="160"/>
      <c r="BL7414" s="160"/>
      <c r="BM7414" s="160"/>
      <c r="BN7414" s="160"/>
      <c r="BO7414" s="160"/>
      <c r="BP7414" s="160"/>
      <c r="BQ7414" s="160"/>
      <c r="BR7414" s="160"/>
      <c r="BS7414" s="160"/>
      <c r="BT7414" s="160"/>
      <c r="BU7414" s="160"/>
      <c r="BV7414" s="160"/>
      <c r="BW7414" s="160"/>
      <c r="BX7414" s="160"/>
      <c r="BY7414" s="160"/>
      <c r="BZ7414" s="160"/>
      <c r="CA7414" s="160"/>
      <c r="CB7414" s="160"/>
      <c r="CC7414" s="160"/>
      <c r="CD7414" s="160"/>
      <c r="CE7414" s="160"/>
      <c r="CF7414" s="160"/>
      <c r="CG7414" s="160"/>
      <c r="CH7414" s="160"/>
      <c r="CI7414" s="160"/>
      <c r="CJ7414" s="160"/>
      <c r="CK7414" s="160"/>
      <c r="CL7414" s="160"/>
      <c r="CM7414" s="160"/>
      <c r="CN7414" s="160"/>
      <c r="CO7414" s="160"/>
      <c r="CP7414" s="160"/>
      <c r="CQ7414" s="160"/>
      <c r="CR7414" s="160"/>
      <c r="CS7414" s="160"/>
      <c r="CT7414" s="160"/>
      <c r="CU7414" s="160"/>
      <c r="CV7414" s="160"/>
      <c r="CW7414" s="160"/>
      <c r="CX7414" s="160"/>
      <c r="CY7414" s="160"/>
      <c r="CZ7414" s="160"/>
      <c r="DA7414" s="160"/>
      <c r="DB7414" s="160"/>
      <c r="DC7414" s="160"/>
      <c r="DD7414" s="160"/>
      <c r="DE7414" s="160"/>
      <c r="DF7414" s="160"/>
      <c r="DG7414" s="160"/>
      <c r="DH7414" s="160"/>
      <c r="DI7414" s="160"/>
      <c r="DJ7414" s="160"/>
      <c r="DK7414" s="160"/>
      <c r="DL7414" s="160"/>
      <c r="DM7414" s="160"/>
      <c r="DN7414" s="160"/>
      <c r="DO7414" s="160"/>
      <c r="DP7414" s="160"/>
      <c r="DQ7414" s="160"/>
      <c r="DR7414" s="160"/>
      <c r="DS7414" s="160"/>
      <c r="DT7414" s="160"/>
      <c r="DU7414" s="160"/>
      <c r="DV7414" s="160"/>
      <c r="DW7414" s="160"/>
      <c r="DX7414" s="160"/>
      <c r="DY7414" s="160"/>
      <c r="DZ7414" s="177"/>
      <c r="EA7414" s="177"/>
      <c r="EB7414" s="160"/>
      <c r="EC7414" s="160"/>
      <c r="ED7414" s="160"/>
      <c r="EE7414" s="160"/>
      <c r="EF7414" s="160"/>
      <c r="EG7414" s="160"/>
      <c r="EH7414" s="160"/>
      <c r="EI7414" s="160"/>
      <c r="EJ7414" s="160"/>
      <c r="EK7414" s="160"/>
      <c r="EL7414" s="160"/>
      <c r="EM7414" s="160"/>
      <c r="EN7414" s="160"/>
      <c r="EO7414" s="160"/>
      <c r="EP7414" s="160"/>
      <c r="EQ7414" s="160"/>
      <c r="ER7414" s="160"/>
      <c r="ES7414" s="160"/>
      <c r="ET7414" s="160"/>
      <c r="EU7414" s="160"/>
      <c r="EV7414" s="160"/>
      <c r="EW7414" s="160"/>
      <c r="EX7414" s="160"/>
      <c r="EY7414" s="160"/>
      <c r="EZ7414" s="160"/>
      <c r="FA7414" s="160"/>
      <c r="FB7414" s="160"/>
      <c r="FC7414" s="160"/>
      <c r="FD7414" s="160"/>
      <c r="FE7414" s="160"/>
      <c r="FF7414" s="160"/>
      <c r="FG7414" s="160"/>
      <c r="FH7414" s="160"/>
      <c r="FI7414" s="160"/>
      <c r="FJ7414" s="160"/>
      <c r="FK7414" s="160"/>
      <c r="FL7414" s="160"/>
      <c r="FM7414" s="160"/>
      <c r="FN7414" s="160"/>
      <c r="FO7414" s="160"/>
      <c r="FP7414" s="160"/>
      <c r="FQ7414" s="160"/>
      <c r="FR7414" s="160"/>
      <c r="FS7414" s="160"/>
      <c r="FT7414" s="160"/>
      <c r="FU7414" s="160"/>
      <c r="FV7414" s="160"/>
      <c r="FW7414" s="160"/>
      <c r="FX7414" s="160"/>
      <c r="FY7414" s="160"/>
      <c r="FZ7414" s="160"/>
      <c r="GA7414" s="160"/>
      <c r="GB7414" s="160"/>
      <c r="GC7414" s="160"/>
      <c r="GD7414" s="160"/>
      <c r="GE7414" s="160"/>
      <c r="GF7414" s="160"/>
      <c r="GG7414" s="160"/>
      <c r="GH7414" s="160"/>
      <c r="GI7414" s="160"/>
      <c r="GJ7414" s="160"/>
      <c r="GK7414" s="160"/>
      <c r="GL7414" s="160"/>
      <c r="GM7414" s="160"/>
      <c r="GN7414" s="160"/>
      <c r="GO7414" s="160"/>
      <c r="GP7414" s="160"/>
      <c r="GQ7414" s="160"/>
      <c r="GR7414" s="160"/>
      <c r="GS7414" s="160"/>
      <c r="GT7414" s="160"/>
      <c r="GU7414" s="160"/>
      <c r="GV7414" s="160"/>
      <c r="GW7414" s="160"/>
      <c r="GX7414" s="160"/>
      <c r="GY7414" s="160"/>
      <c r="GZ7414" s="160"/>
      <c r="HA7414" s="160"/>
      <c r="HB7414" s="160"/>
      <c r="HC7414" s="160"/>
      <c r="HD7414" s="160"/>
      <c r="HE7414" s="160"/>
      <c r="HF7414" s="160"/>
      <c r="HG7414" s="160"/>
      <c r="HH7414" s="160"/>
      <c r="HI7414" s="160"/>
      <c r="HJ7414" s="160"/>
      <c r="HK7414" s="160"/>
      <c r="HL7414" s="160"/>
      <c r="HM7414" s="160"/>
      <c r="HN7414" s="160"/>
      <c r="HO7414" s="160"/>
      <c r="HP7414" s="160"/>
      <c r="HQ7414" s="160"/>
      <c r="HR7414" s="160"/>
      <c r="HS7414" s="160"/>
      <c r="HT7414" s="160"/>
      <c r="HU7414" s="160"/>
      <c r="HV7414" s="160"/>
      <c r="HW7414" s="160"/>
      <c r="HX7414" s="160"/>
      <c r="HY7414" s="160"/>
      <c r="HZ7414" s="160"/>
      <c r="IA7414" s="160"/>
      <c r="IB7414" s="160"/>
      <c r="IC7414" s="160"/>
      <c r="ID7414" s="160"/>
      <c r="IE7414" s="160"/>
      <c r="IF7414" s="160"/>
      <c r="IG7414" s="160"/>
      <c r="IH7414" s="160"/>
      <c r="II7414" s="160"/>
      <c r="IJ7414" s="160"/>
      <c r="IK7414" s="160"/>
      <c r="IL7414" s="160"/>
      <c r="IM7414" s="160"/>
      <c r="IN7414" s="160"/>
      <c r="IO7414" s="160"/>
      <c r="IP7414" s="160"/>
      <c r="IQ7414" s="160"/>
      <c r="IR7414" s="160"/>
      <c r="IS7414" s="160"/>
      <c r="IT7414" s="160"/>
      <c r="IU7414" s="160"/>
    </row>
    <row r="7415" spans="1:255" ht="18.399999999999999" customHeight="1" x14ac:dyDescent="0.3">
      <c r="A7415" s="182"/>
      <c r="B7415" s="160"/>
      <c r="C7415" s="64"/>
      <c r="D7415" s="161"/>
      <c r="BD7415" s="160"/>
      <c r="BE7415" s="160"/>
      <c r="BF7415" s="160"/>
      <c r="BG7415" s="160"/>
      <c r="BH7415" s="160"/>
      <c r="BI7415" s="160"/>
      <c r="BJ7415" s="160"/>
      <c r="BK7415" s="160"/>
      <c r="BL7415" s="160"/>
      <c r="BM7415" s="160"/>
      <c r="BN7415" s="160"/>
      <c r="BO7415" s="160"/>
      <c r="BP7415" s="160"/>
      <c r="BQ7415" s="160"/>
      <c r="BR7415" s="160"/>
      <c r="BS7415" s="160"/>
      <c r="BT7415" s="160"/>
      <c r="BU7415" s="160"/>
      <c r="BV7415" s="160"/>
      <c r="BW7415" s="160"/>
      <c r="BX7415" s="160"/>
      <c r="BY7415" s="160"/>
      <c r="BZ7415" s="160"/>
      <c r="CA7415" s="160"/>
      <c r="CB7415" s="160"/>
      <c r="CC7415" s="160"/>
      <c r="CD7415" s="160"/>
      <c r="CE7415" s="160"/>
      <c r="CF7415" s="160"/>
      <c r="CG7415" s="160"/>
      <c r="CH7415" s="160"/>
      <c r="CI7415" s="160"/>
      <c r="CJ7415" s="160"/>
      <c r="CK7415" s="160"/>
      <c r="CL7415" s="160"/>
      <c r="CM7415" s="160"/>
      <c r="CN7415" s="160"/>
      <c r="CO7415" s="160"/>
      <c r="CP7415" s="160"/>
      <c r="CQ7415" s="160"/>
      <c r="CR7415" s="160"/>
      <c r="CS7415" s="160"/>
      <c r="CT7415" s="160"/>
      <c r="CU7415" s="160"/>
      <c r="CV7415" s="160"/>
      <c r="CW7415" s="160"/>
      <c r="CX7415" s="160"/>
      <c r="CY7415" s="160"/>
      <c r="CZ7415" s="160"/>
      <c r="DA7415" s="160"/>
      <c r="DB7415" s="160"/>
      <c r="DC7415" s="160"/>
      <c r="DD7415" s="160"/>
      <c r="DE7415" s="160"/>
      <c r="DF7415" s="160"/>
      <c r="DG7415" s="160"/>
      <c r="DH7415" s="160"/>
      <c r="DI7415" s="160"/>
      <c r="DJ7415" s="160"/>
      <c r="DK7415" s="160"/>
      <c r="DL7415" s="160"/>
      <c r="DM7415" s="160"/>
      <c r="DN7415" s="160"/>
      <c r="DO7415" s="160"/>
      <c r="DP7415" s="160"/>
      <c r="DQ7415" s="160"/>
      <c r="DR7415" s="160"/>
      <c r="DS7415" s="160"/>
      <c r="DT7415" s="160"/>
      <c r="DU7415" s="160"/>
      <c r="DV7415" s="160"/>
      <c r="DW7415" s="160"/>
      <c r="DX7415" s="160"/>
      <c r="DY7415" s="160"/>
      <c r="DZ7415" s="177"/>
      <c r="EA7415" s="177"/>
      <c r="EB7415" s="160"/>
      <c r="EC7415" s="160"/>
      <c r="ED7415" s="160"/>
      <c r="EE7415" s="160"/>
      <c r="EF7415" s="160"/>
      <c r="EG7415" s="160"/>
      <c r="EH7415" s="160"/>
      <c r="EI7415" s="160"/>
      <c r="EJ7415" s="160"/>
      <c r="EK7415" s="160"/>
      <c r="EL7415" s="160"/>
      <c r="EM7415" s="160"/>
      <c r="EN7415" s="160"/>
      <c r="EO7415" s="160"/>
      <c r="EP7415" s="160"/>
      <c r="EQ7415" s="160"/>
      <c r="ER7415" s="160"/>
      <c r="ES7415" s="160"/>
      <c r="ET7415" s="160"/>
      <c r="EU7415" s="160"/>
      <c r="EV7415" s="160"/>
      <c r="EW7415" s="160"/>
      <c r="EX7415" s="160"/>
      <c r="EY7415" s="160"/>
      <c r="EZ7415" s="160"/>
      <c r="FA7415" s="160"/>
      <c r="FB7415" s="160"/>
      <c r="FC7415" s="160"/>
      <c r="FD7415" s="160"/>
      <c r="FE7415" s="160"/>
      <c r="FF7415" s="160"/>
      <c r="FG7415" s="160"/>
      <c r="FH7415" s="160"/>
      <c r="FI7415" s="160"/>
      <c r="FJ7415" s="160"/>
      <c r="FK7415" s="160"/>
      <c r="FL7415" s="160"/>
      <c r="FM7415" s="160"/>
      <c r="FN7415" s="160"/>
      <c r="FO7415" s="160"/>
      <c r="FP7415" s="160"/>
      <c r="FQ7415" s="160"/>
      <c r="FR7415" s="160"/>
      <c r="FS7415" s="160"/>
      <c r="FT7415" s="160"/>
      <c r="FU7415" s="160"/>
      <c r="FV7415" s="160"/>
      <c r="FW7415" s="160"/>
      <c r="FX7415" s="160"/>
      <c r="FY7415" s="160"/>
      <c r="FZ7415" s="160"/>
      <c r="GA7415" s="160"/>
      <c r="GB7415" s="160"/>
      <c r="GC7415" s="160"/>
      <c r="GD7415" s="160"/>
      <c r="GE7415" s="160"/>
      <c r="GF7415" s="160"/>
      <c r="GG7415" s="160"/>
      <c r="GH7415" s="160"/>
      <c r="GI7415" s="160"/>
      <c r="GJ7415" s="160"/>
      <c r="GK7415" s="160"/>
      <c r="GL7415" s="160"/>
      <c r="GM7415" s="160"/>
      <c r="GN7415" s="160"/>
      <c r="GO7415" s="160"/>
      <c r="GP7415" s="160"/>
      <c r="GQ7415" s="160"/>
      <c r="GR7415" s="160"/>
      <c r="GS7415" s="160"/>
      <c r="GT7415" s="160"/>
      <c r="GU7415" s="160"/>
      <c r="GV7415" s="160"/>
      <c r="GW7415" s="160"/>
      <c r="GX7415" s="160"/>
      <c r="GY7415" s="160"/>
      <c r="GZ7415" s="160"/>
      <c r="HA7415" s="160"/>
      <c r="HB7415" s="160"/>
      <c r="HC7415" s="160"/>
      <c r="HD7415" s="160"/>
      <c r="HE7415" s="160"/>
      <c r="HF7415" s="160"/>
      <c r="HG7415" s="160"/>
      <c r="HH7415" s="160"/>
      <c r="HI7415" s="160"/>
      <c r="HJ7415" s="160"/>
      <c r="HK7415" s="160"/>
      <c r="HL7415" s="160"/>
      <c r="HM7415" s="160"/>
      <c r="HN7415" s="160"/>
      <c r="HO7415" s="160"/>
      <c r="HP7415" s="160"/>
      <c r="HQ7415" s="160"/>
      <c r="HR7415" s="160"/>
      <c r="HS7415" s="160"/>
      <c r="HT7415" s="160"/>
      <c r="HU7415" s="160"/>
      <c r="HV7415" s="160"/>
      <c r="HW7415" s="160"/>
      <c r="HX7415" s="160"/>
      <c r="HY7415" s="160"/>
      <c r="HZ7415" s="160"/>
      <c r="IA7415" s="160"/>
      <c r="IB7415" s="160"/>
      <c r="IC7415" s="160"/>
      <c r="ID7415" s="160"/>
      <c r="IE7415" s="160"/>
      <c r="IF7415" s="160"/>
      <c r="IG7415" s="160"/>
      <c r="IH7415" s="160"/>
      <c r="II7415" s="160"/>
      <c r="IJ7415" s="160"/>
      <c r="IK7415" s="160"/>
      <c r="IL7415" s="160"/>
      <c r="IM7415" s="160"/>
      <c r="IN7415" s="160"/>
      <c r="IO7415" s="160"/>
      <c r="IP7415" s="160"/>
      <c r="IQ7415" s="160"/>
      <c r="IR7415" s="160"/>
      <c r="IS7415" s="160"/>
      <c r="IT7415" s="160"/>
      <c r="IU7415" s="160"/>
    </row>
    <row r="7416" spans="1:255" ht="18.399999999999999" customHeight="1" x14ac:dyDescent="0.3">
      <c r="A7416" s="182"/>
      <c r="B7416" s="160"/>
      <c r="C7416" s="64"/>
      <c r="D7416" s="161"/>
      <c r="F7416" s="174"/>
      <c r="BD7416" s="160"/>
      <c r="BE7416" s="160"/>
      <c r="BF7416" s="160"/>
      <c r="BG7416" s="160"/>
      <c r="BH7416" s="160"/>
      <c r="BI7416" s="160"/>
      <c r="BJ7416" s="160"/>
      <c r="BK7416" s="160"/>
      <c r="BL7416" s="160"/>
      <c r="BM7416" s="160"/>
      <c r="BN7416" s="160"/>
      <c r="BO7416" s="160"/>
      <c r="BP7416" s="160"/>
      <c r="BQ7416" s="160"/>
      <c r="BR7416" s="160"/>
      <c r="BS7416" s="160"/>
      <c r="BT7416" s="160"/>
      <c r="BU7416" s="160"/>
      <c r="BV7416" s="160"/>
      <c r="BW7416" s="160"/>
      <c r="BX7416" s="160"/>
      <c r="BY7416" s="160"/>
      <c r="BZ7416" s="160"/>
      <c r="CA7416" s="160"/>
      <c r="CB7416" s="160"/>
      <c r="CC7416" s="160"/>
      <c r="CD7416" s="160"/>
      <c r="CE7416" s="160"/>
      <c r="CF7416" s="160"/>
      <c r="CG7416" s="160"/>
      <c r="CH7416" s="160"/>
      <c r="CI7416" s="160"/>
      <c r="CJ7416" s="160"/>
      <c r="CK7416" s="160"/>
      <c r="CL7416" s="160"/>
      <c r="CM7416" s="160"/>
      <c r="CN7416" s="160"/>
      <c r="CO7416" s="160"/>
      <c r="CP7416" s="160"/>
      <c r="CQ7416" s="160"/>
      <c r="CR7416" s="160"/>
      <c r="CS7416" s="160"/>
      <c r="CT7416" s="160"/>
      <c r="CU7416" s="160"/>
      <c r="CV7416" s="160"/>
      <c r="CW7416" s="160"/>
      <c r="CX7416" s="160"/>
      <c r="CY7416" s="160"/>
      <c r="CZ7416" s="160"/>
      <c r="DA7416" s="160"/>
      <c r="DB7416" s="160"/>
      <c r="DC7416" s="160"/>
      <c r="DD7416" s="160"/>
      <c r="DE7416" s="160"/>
      <c r="DF7416" s="160"/>
      <c r="DG7416" s="160"/>
      <c r="DH7416" s="160"/>
      <c r="DI7416" s="160"/>
      <c r="DJ7416" s="160"/>
      <c r="DK7416" s="160"/>
      <c r="DL7416" s="160"/>
      <c r="DM7416" s="160"/>
      <c r="DN7416" s="160"/>
      <c r="DO7416" s="160"/>
      <c r="DP7416" s="160"/>
      <c r="DQ7416" s="160"/>
      <c r="DR7416" s="160"/>
      <c r="DS7416" s="160"/>
      <c r="DT7416" s="160"/>
      <c r="DU7416" s="160"/>
      <c r="DV7416" s="160"/>
      <c r="DW7416" s="160"/>
      <c r="DX7416" s="160"/>
      <c r="DY7416" s="160"/>
      <c r="DZ7416" s="177"/>
      <c r="EA7416" s="177"/>
      <c r="EB7416" s="160"/>
      <c r="EC7416" s="160"/>
      <c r="ED7416" s="160"/>
      <c r="EE7416" s="160"/>
      <c r="EF7416" s="160"/>
      <c r="EG7416" s="160"/>
      <c r="EH7416" s="160"/>
      <c r="EI7416" s="160"/>
      <c r="EJ7416" s="160"/>
      <c r="EK7416" s="160"/>
      <c r="EL7416" s="160"/>
      <c r="EM7416" s="160"/>
      <c r="EN7416" s="160"/>
      <c r="EO7416" s="160"/>
      <c r="EP7416" s="160"/>
      <c r="EQ7416" s="160"/>
      <c r="ER7416" s="160"/>
      <c r="ES7416" s="160"/>
      <c r="ET7416" s="160"/>
      <c r="EU7416" s="160"/>
      <c r="EV7416" s="160"/>
      <c r="EW7416" s="160"/>
      <c r="EX7416" s="160"/>
      <c r="EY7416" s="160"/>
      <c r="EZ7416" s="160"/>
      <c r="FA7416" s="160"/>
      <c r="FB7416" s="160"/>
      <c r="FC7416" s="160"/>
      <c r="FD7416" s="160"/>
      <c r="FE7416" s="160"/>
      <c r="FF7416" s="160"/>
      <c r="FG7416" s="160"/>
      <c r="FH7416" s="160"/>
      <c r="FI7416" s="160"/>
      <c r="FJ7416" s="160"/>
      <c r="FK7416" s="160"/>
      <c r="FL7416" s="160"/>
      <c r="FM7416" s="160"/>
      <c r="FN7416" s="160"/>
      <c r="FO7416" s="160"/>
      <c r="FP7416" s="160"/>
      <c r="FQ7416" s="160"/>
      <c r="FR7416" s="160"/>
      <c r="FS7416" s="160"/>
      <c r="FT7416" s="160"/>
      <c r="FU7416" s="160"/>
      <c r="FV7416" s="160"/>
      <c r="FW7416" s="160"/>
      <c r="FX7416" s="160"/>
      <c r="FY7416" s="160"/>
      <c r="FZ7416" s="160"/>
      <c r="GA7416" s="160"/>
      <c r="GB7416" s="160"/>
      <c r="GC7416" s="160"/>
      <c r="GD7416" s="160"/>
      <c r="GE7416" s="160"/>
      <c r="GF7416" s="160"/>
      <c r="GG7416" s="160"/>
      <c r="GH7416" s="160"/>
      <c r="GI7416" s="160"/>
      <c r="GJ7416" s="160"/>
      <c r="GK7416" s="160"/>
      <c r="GL7416" s="160"/>
      <c r="GM7416" s="160"/>
      <c r="GN7416" s="160"/>
      <c r="GO7416" s="160"/>
      <c r="GP7416" s="160"/>
      <c r="GQ7416" s="160"/>
      <c r="GR7416" s="160"/>
      <c r="GS7416" s="160"/>
      <c r="GT7416" s="160"/>
      <c r="GU7416" s="160"/>
      <c r="GV7416" s="160"/>
      <c r="GW7416" s="160"/>
      <c r="GX7416" s="160"/>
      <c r="GY7416" s="160"/>
      <c r="GZ7416" s="160"/>
      <c r="HA7416" s="160"/>
      <c r="HB7416" s="160"/>
      <c r="HC7416" s="160"/>
      <c r="HD7416" s="160"/>
      <c r="HE7416" s="160"/>
      <c r="HF7416" s="160"/>
      <c r="HG7416" s="160"/>
      <c r="HH7416" s="160"/>
      <c r="HI7416" s="160"/>
      <c r="HJ7416" s="160"/>
      <c r="HK7416" s="160"/>
      <c r="HL7416" s="160"/>
      <c r="HM7416" s="160"/>
      <c r="HN7416" s="160"/>
      <c r="HO7416" s="160"/>
      <c r="HP7416" s="160"/>
      <c r="HQ7416" s="160"/>
      <c r="HR7416" s="160"/>
      <c r="HS7416" s="160"/>
      <c r="HT7416" s="160"/>
      <c r="HU7416" s="160"/>
      <c r="HV7416" s="160"/>
      <c r="HW7416" s="160"/>
      <c r="HX7416" s="160"/>
      <c r="HY7416" s="160"/>
      <c r="HZ7416" s="160"/>
      <c r="IA7416" s="160"/>
      <c r="IB7416" s="160"/>
      <c r="IC7416" s="160"/>
      <c r="ID7416" s="160"/>
      <c r="IE7416" s="160"/>
      <c r="IF7416" s="160"/>
      <c r="IG7416" s="160"/>
      <c r="IH7416" s="160"/>
      <c r="II7416" s="160"/>
      <c r="IJ7416" s="160"/>
      <c r="IK7416" s="160"/>
      <c r="IL7416" s="160"/>
      <c r="IM7416" s="160"/>
      <c r="IN7416" s="160"/>
      <c r="IO7416" s="160"/>
      <c r="IP7416" s="160"/>
      <c r="IQ7416" s="160"/>
      <c r="IR7416" s="160"/>
      <c r="IS7416" s="160"/>
      <c r="IT7416" s="160"/>
      <c r="IU7416" s="160"/>
    </row>
    <row r="7417" spans="1:255" ht="18.399999999999999" customHeight="1" x14ac:dyDescent="0.3">
      <c r="BD7417" s="160"/>
      <c r="BE7417" s="160"/>
      <c r="BF7417" s="160"/>
      <c r="BG7417" s="160"/>
      <c r="BH7417" s="160"/>
      <c r="BI7417" s="160"/>
      <c r="BJ7417" s="160"/>
      <c r="BK7417" s="160"/>
      <c r="BL7417" s="160"/>
      <c r="BM7417" s="160"/>
      <c r="BN7417" s="160"/>
      <c r="BO7417" s="160"/>
      <c r="BP7417" s="160"/>
      <c r="BQ7417" s="160"/>
      <c r="BR7417" s="160"/>
      <c r="BS7417" s="160"/>
      <c r="BT7417" s="160"/>
      <c r="BU7417" s="160"/>
      <c r="BV7417" s="160"/>
      <c r="BW7417" s="160"/>
      <c r="BX7417" s="160"/>
      <c r="BY7417" s="160"/>
      <c r="BZ7417" s="160"/>
      <c r="CA7417" s="160"/>
      <c r="CB7417" s="160"/>
      <c r="CC7417" s="160"/>
      <c r="CD7417" s="160"/>
      <c r="CE7417" s="160"/>
      <c r="CF7417" s="160"/>
      <c r="CG7417" s="160"/>
      <c r="CH7417" s="160"/>
      <c r="CI7417" s="160"/>
      <c r="CJ7417" s="160"/>
      <c r="CK7417" s="160"/>
      <c r="CL7417" s="160"/>
      <c r="CM7417" s="160"/>
      <c r="CN7417" s="160"/>
      <c r="CO7417" s="160"/>
      <c r="CP7417" s="160"/>
      <c r="CQ7417" s="160"/>
      <c r="CR7417" s="160"/>
      <c r="CS7417" s="160"/>
      <c r="CT7417" s="160"/>
      <c r="CU7417" s="160"/>
      <c r="CV7417" s="160"/>
      <c r="CW7417" s="160"/>
      <c r="CX7417" s="160"/>
      <c r="CY7417" s="160"/>
      <c r="CZ7417" s="160"/>
      <c r="DA7417" s="160"/>
      <c r="DB7417" s="160"/>
      <c r="DC7417" s="160"/>
      <c r="DD7417" s="160"/>
      <c r="DE7417" s="160"/>
      <c r="DF7417" s="160"/>
      <c r="DG7417" s="160"/>
      <c r="DH7417" s="160"/>
      <c r="DI7417" s="160"/>
      <c r="DJ7417" s="160"/>
      <c r="DK7417" s="160"/>
      <c r="DL7417" s="160"/>
      <c r="DM7417" s="160"/>
      <c r="DN7417" s="160"/>
      <c r="DO7417" s="160"/>
      <c r="DP7417" s="160"/>
      <c r="DQ7417" s="160"/>
      <c r="DR7417" s="160"/>
      <c r="DS7417" s="160"/>
      <c r="DT7417" s="160"/>
      <c r="DU7417" s="160"/>
      <c r="DV7417" s="160"/>
      <c r="DW7417" s="160"/>
      <c r="DX7417" s="160"/>
      <c r="DY7417" s="160"/>
      <c r="DZ7417" s="177"/>
      <c r="EA7417" s="177"/>
      <c r="EB7417" s="160"/>
      <c r="EC7417" s="160"/>
      <c r="ED7417" s="160"/>
      <c r="EE7417" s="160"/>
      <c r="EF7417" s="160"/>
      <c r="EG7417" s="160"/>
      <c r="EH7417" s="160"/>
      <c r="EI7417" s="160"/>
      <c r="EJ7417" s="160"/>
      <c r="EK7417" s="160"/>
      <c r="EL7417" s="160"/>
      <c r="EM7417" s="160"/>
      <c r="EN7417" s="160"/>
      <c r="EO7417" s="160"/>
      <c r="EP7417" s="160"/>
      <c r="EQ7417" s="160"/>
      <c r="ER7417" s="160"/>
      <c r="ES7417" s="160"/>
      <c r="ET7417" s="160"/>
      <c r="EU7417" s="160"/>
      <c r="EV7417" s="160"/>
      <c r="EW7417" s="160"/>
      <c r="EX7417" s="160"/>
      <c r="EY7417" s="160"/>
      <c r="EZ7417" s="160"/>
      <c r="FA7417" s="160"/>
      <c r="FB7417" s="160"/>
      <c r="FC7417" s="160"/>
      <c r="FD7417" s="160"/>
      <c r="FE7417" s="160"/>
      <c r="FF7417" s="160"/>
      <c r="FG7417" s="160"/>
      <c r="FH7417" s="160"/>
      <c r="FI7417" s="160"/>
      <c r="FJ7417" s="160"/>
      <c r="FK7417" s="160"/>
      <c r="FL7417" s="160"/>
      <c r="FM7417" s="160"/>
      <c r="FN7417" s="160"/>
      <c r="FO7417" s="160"/>
      <c r="FP7417" s="160"/>
      <c r="FQ7417" s="160"/>
      <c r="FR7417" s="160"/>
      <c r="FS7417" s="160"/>
      <c r="FT7417" s="160"/>
      <c r="FU7417" s="160"/>
      <c r="FV7417" s="160"/>
      <c r="FW7417" s="160"/>
      <c r="FX7417" s="160"/>
      <c r="FY7417" s="160"/>
      <c r="FZ7417" s="160"/>
      <c r="GA7417" s="160"/>
      <c r="GB7417" s="160"/>
      <c r="GC7417" s="160"/>
      <c r="GD7417" s="160"/>
      <c r="GE7417" s="160"/>
      <c r="GF7417" s="160"/>
      <c r="GG7417" s="160"/>
      <c r="GH7417" s="160"/>
      <c r="GI7417" s="160"/>
      <c r="GJ7417" s="160"/>
      <c r="GK7417" s="160"/>
      <c r="GL7417" s="160"/>
      <c r="GM7417" s="160"/>
      <c r="GN7417" s="160"/>
      <c r="GO7417" s="160"/>
      <c r="GP7417" s="160"/>
      <c r="GQ7417" s="160"/>
      <c r="GR7417" s="160"/>
      <c r="GS7417" s="160"/>
      <c r="GT7417" s="160"/>
      <c r="GU7417" s="160"/>
      <c r="GV7417" s="160"/>
      <c r="GW7417" s="160"/>
      <c r="GX7417" s="160"/>
      <c r="GY7417" s="160"/>
      <c r="GZ7417" s="160"/>
      <c r="HA7417" s="160"/>
      <c r="HB7417" s="160"/>
      <c r="HC7417" s="160"/>
      <c r="HD7417" s="160"/>
      <c r="HE7417" s="160"/>
      <c r="HF7417" s="160"/>
      <c r="HG7417" s="160"/>
      <c r="HH7417" s="160"/>
      <c r="HI7417" s="160"/>
      <c r="HJ7417" s="160"/>
      <c r="HK7417" s="160"/>
      <c r="HL7417" s="160"/>
      <c r="HM7417" s="160"/>
      <c r="HN7417" s="160"/>
      <c r="HO7417" s="160"/>
      <c r="HP7417" s="160"/>
      <c r="HQ7417" s="160"/>
      <c r="HR7417" s="160"/>
      <c r="HS7417" s="160"/>
      <c r="HT7417" s="160"/>
      <c r="HU7417" s="160"/>
      <c r="HV7417" s="160"/>
      <c r="HW7417" s="160"/>
      <c r="HX7417" s="160"/>
      <c r="HY7417" s="160"/>
      <c r="HZ7417" s="160"/>
      <c r="IA7417" s="160"/>
      <c r="IB7417" s="160"/>
      <c r="IC7417" s="160"/>
      <c r="ID7417" s="160"/>
      <c r="IE7417" s="160"/>
      <c r="IF7417" s="160"/>
      <c r="IG7417" s="160"/>
      <c r="IH7417" s="160"/>
      <c r="II7417" s="160"/>
      <c r="IJ7417" s="160"/>
      <c r="IK7417" s="160"/>
      <c r="IL7417" s="160"/>
      <c r="IM7417" s="160"/>
      <c r="IN7417" s="160"/>
      <c r="IO7417" s="160"/>
      <c r="IP7417" s="160"/>
      <c r="IQ7417" s="160"/>
      <c r="IR7417" s="160"/>
      <c r="IS7417" s="160"/>
      <c r="IT7417" s="160"/>
      <c r="IU7417" s="160"/>
    </row>
    <row r="7418" spans="1:255" ht="18.399999999999999" customHeight="1" x14ac:dyDescent="0.3">
      <c r="F7418" s="174"/>
      <c r="BD7418" s="160"/>
      <c r="BE7418" s="160"/>
      <c r="BF7418" s="160"/>
      <c r="BG7418" s="160"/>
      <c r="BH7418" s="160"/>
      <c r="BI7418" s="160"/>
      <c r="BJ7418" s="160"/>
      <c r="BK7418" s="160"/>
      <c r="BL7418" s="160"/>
      <c r="BM7418" s="160"/>
      <c r="BN7418" s="160"/>
      <c r="BO7418" s="160"/>
      <c r="BP7418" s="160"/>
      <c r="BQ7418" s="160"/>
      <c r="BR7418" s="160"/>
      <c r="BS7418" s="160"/>
      <c r="BT7418" s="160"/>
      <c r="BU7418" s="160"/>
      <c r="BV7418" s="160"/>
      <c r="BW7418" s="160"/>
      <c r="BX7418" s="160"/>
      <c r="BY7418" s="160"/>
      <c r="BZ7418" s="160"/>
      <c r="CA7418" s="160"/>
      <c r="CB7418" s="160"/>
      <c r="CC7418" s="160"/>
      <c r="CD7418" s="160"/>
      <c r="CE7418" s="160"/>
      <c r="CF7418" s="160"/>
      <c r="CG7418" s="160"/>
      <c r="CH7418" s="160"/>
      <c r="CI7418" s="160"/>
      <c r="CJ7418" s="160"/>
      <c r="CK7418" s="160"/>
      <c r="CL7418" s="160"/>
      <c r="CM7418" s="160"/>
      <c r="CN7418" s="160"/>
      <c r="CO7418" s="160"/>
      <c r="CP7418" s="160"/>
      <c r="CQ7418" s="160"/>
      <c r="CR7418" s="160"/>
      <c r="CS7418" s="160"/>
      <c r="CT7418" s="160"/>
      <c r="CU7418" s="160"/>
      <c r="CV7418" s="160"/>
      <c r="CW7418" s="160"/>
      <c r="CX7418" s="160"/>
      <c r="CY7418" s="160"/>
      <c r="CZ7418" s="160"/>
      <c r="DA7418" s="160"/>
      <c r="DB7418" s="160"/>
      <c r="DC7418" s="160"/>
      <c r="DD7418" s="160"/>
      <c r="DE7418" s="160"/>
      <c r="DF7418" s="160"/>
      <c r="DG7418" s="160"/>
      <c r="DH7418" s="160"/>
      <c r="DI7418" s="160"/>
      <c r="DJ7418" s="160"/>
      <c r="DK7418" s="160"/>
      <c r="DL7418" s="160"/>
      <c r="DM7418" s="160"/>
      <c r="DN7418" s="160"/>
      <c r="DO7418" s="160"/>
      <c r="DP7418" s="160"/>
      <c r="DQ7418" s="160"/>
      <c r="DR7418" s="160"/>
      <c r="DS7418" s="160"/>
      <c r="DT7418" s="160"/>
      <c r="DU7418" s="160"/>
      <c r="DV7418" s="160"/>
      <c r="DW7418" s="160"/>
      <c r="DX7418" s="160"/>
      <c r="DY7418" s="160"/>
      <c r="DZ7418" s="177"/>
      <c r="EA7418" s="177"/>
      <c r="EB7418" s="160"/>
      <c r="EC7418" s="160"/>
      <c r="ED7418" s="160"/>
      <c r="EE7418" s="160"/>
      <c r="EF7418" s="160"/>
      <c r="EG7418" s="160"/>
      <c r="EH7418" s="160"/>
      <c r="EI7418" s="160"/>
      <c r="EJ7418" s="160"/>
      <c r="EK7418" s="160"/>
      <c r="EL7418" s="160"/>
      <c r="EM7418" s="160"/>
      <c r="EN7418" s="160"/>
      <c r="EO7418" s="160"/>
      <c r="EP7418" s="160"/>
      <c r="EQ7418" s="160"/>
      <c r="ER7418" s="160"/>
      <c r="ES7418" s="160"/>
      <c r="ET7418" s="160"/>
      <c r="EU7418" s="160"/>
      <c r="EV7418" s="160"/>
      <c r="EW7418" s="160"/>
      <c r="EX7418" s="160"/>
      <c r="EY7418" s="160"/>
      <c r="EZ7418" s="160"/>
      <c r="FA7418" s="160"/>
      <c r="FB7418" s="160"/>
      <c r="FC7418" s="160"/>
      <c r="FD7418" s="160"/>
      <c r="FE7418" s="160"/>
      <c r="FF7418" s="160"/>
      <c r="FG7418" s="160"/>
      <c r="FH7418" s="160"/>
      <c r="FI7418" s="160"/>
      <c r="FJ7418" s="160"/>
      <c r="FK7418" s="160"/>
      <c r="FL7418" s="160"/>
      <c r="FM7418" s="160"/>
      <c r="FN7418" s="160"/>
      <c r="FO7418" s="160"/>
      <c r="FP7418" s="160"/>
      <c r="FQ7418" s="160"/>
      <c r="FR7418" s="160"/>
      <c r="FS7418" s="160"/>
      <c r="FT7418" s="160"/>
      <c r="FU7418" s="160"/>
      <c r="FV7418" s="160"/>
      <c r="FW7418" s="160"/>
      <c r="FX7418" s="160"/>
      <c r="FY7418" s="160"/>
      <c r="FZ7418" s="160"/>
      <c r="GA7418" s="160"/>
      <c r="GB7418" s="160"/>
      <c r="GC7418" s="160"/>
      <c r="GD7418" s="160"/>
      <c r="GE7418" s="160"/>
      <c r="GF7418" s="160"/>
      <c r="GG7418" s="160"/>
      <c r="GH7418" s="160"/>
      <c r="GI7418" s="160"/>
      <c r="GJ7418" s="160"/>
      <c r="GK7418" s="160"/>
      <c r="GL7418" s="160"/>
      <c r="GM7418" s="160"/>
      <c r="GN7418" s="160"/>
      <c r="GO7418" s="160"/>
      <c r="GP7418" s="160"/>
      <c r="GQ7418" s="160"/>
      <c r="GR7418" s="160"/>
      <c r="GS7418" s="160"/>
      <c r="GT7418" s="160"/>
      <c r="GU7418" s="160"/>
      <c r="GV7418" s="160"/>
      <c r="GW7418" s="160"/>
      <c r="GX7418" s="160"/>
      <c r="GY7418" s="160"/>
      <c r="GZ7418" s="160"/>
      <c r="HA7418" s="160"/>
      <c r="HB7418" s="160"/>
      <c r="HC7418" s="160"/>
      <c r="HD7418" s="160"/>
      <c r="HE7418" s="160"/>
      <c r="HF7418" s="160"/>
      <c r="HG7418" s="160"/>
      <c r="HH7418" s="160"/>
      <c r="HI7418" s="160"/>
      <c r="HJ7418" s="160"/>
      <c r="HK7418" s="160"/>
      <c r="HL7418" s="160"/>
      <c r="HM7418" s="160"/>
      <c r="HN7418" s="160"/>
      <c r="HO7418" s="160"/>
      <c r="HP7418" s="160"/>
      <c r="HQ7418" s="160"/>
      <c r="HR7418" s="160"/>
      <c r="HS7418" s="160"/>
      <c r="HT7418" s="160"/>
      <c r="HU7418" s="160"/>
      <c r="HV7418" s="160"/>
      <c r="HW7418" s="160"/>
      <c r="HX7418" s="160"/>
      <c r="HY7418" s="160"/>
      <c r="HZ7418" s="160"/>
      <c r="IA7418" s="160"/>
      <c r="IB7418" s="160"/>
      <c r="IC7418" s="160"/>
      <c r="ID7418" s="160"/>
      <c r="IE7418" s="160"/>
      <c r="IF7418" s="160"/>
      <c r="IG7418" s="160"/>
      <c r="IH7418" s="160"/>
      <c r="II7418" s="160"/>
      <c r="IJ7418" s="160"/>
      <c r="IK7418" s="160"/>
      <c r="IL7418" s="160"/>
      <c r="IM7418" s="160"/>
      <c r="IN7418" s="160"/>
      <c r="IO7418" s="160"/>
      <c r="IP7418" s="160"/>
      <c r="IQ7418" s="160"/>
      <c r="IR7418" s="160"/>
      <c r="IS7418" s="160"/>
      <c r="IT7418" s="160"/>
      <c r="IU7418" s="160"/>
    </row>
    <row r="7419" spans="1:255" ht="18.399999999999999" customHeight="1" x14ac:dyDescent="0.3">
      <c r="F7419" s="174"/>
      <c r="BD7419" s="160"/>
      <c r="BE7419" s="160"/>
      <c r="BF7419" s="160"/>
      <c r="BG7419" s="160"/>
      <c r="BH7419" s="160"/>
      <c r="BI7419" s="160"/>
      <c r="BJ7419" s="160"/>
      <c r="BK7419" s="160"/>
      <c r="BL7419" s="160"/>
      <c r="BM7419" s="160"/>
      <c r="BN7419" s="160"/>
      <c r="BO7419" s="160"/>
      <c r="BP7419" s="160"/>
      <c r="BQ7419" s="160"/>
      <c r="BR7419" s="160"/>
      <c r="BS7419" s="160"/>
      <c r="BT7419" s="160"/>
      <c r="BU7419" s="160"/>
      <c r="BV7419" s="160"/>
      <c r="BW7419" s="160"/>
      <c r="BX7419" s="160"/>
      <c r="BY7419" s="160"/>
      <c r="BZ7419" s="160"/>
      <c r="CA7419" s="160"/>
      <c r="CB7419" s="160"/>
      <c r="CC7419" s="160"/>
      <c r="CD7419" s="160"/>
      <c r="CE7419" s="160"/>
      <c r="CF7419" s="160"/>
      <c r="CG7419" s="160"/>
      <c r="CH7419" s="160"/>
      <c r="CI7419" s="160"/>
      <c r="CJ7419" s="160"/>
      <c r="CK7419" s="160"/>
      <c r="CL7419" s="160"/>
      <c r="CM7419" s="160"/>
      <c r="CN7419" s="160"/>
      <c r="CO7419" s="160"/>
      <c r="CP7419" s="160"/>
      <c r="CQ7419" s="160"/>
      <c r="CR7419" s="160"/>
      <c r="CS7419" s="160"/>
      <c r="CT7419" s="160"/>
      <c r="CU7419" s="160"/>
      <c r="CV7419" s="160"/>
      <c r="CW7419" s="160"/>
      <c r="CX7419" s="160"/>
      <c r="CY7419" s="160"/>
      <c r="CZ7419" s="160"/>
      <c r="DA7419" s="160"/>
      <c r="DB7419" s="160"/>
      <c r="DC7419" s="160"/>
      <c r="DD7419" s="160"/>
      <c r="DE7419" s="160"/>
      <c r="DF7419" s="160"/>
      <c r="DG7419" s="160"/>
      <c r="DH7419" s="160"/>
      <c r="DI7419" s="160"/>
      <c r="DJ7419" s="160"/>
      <c r="DK7419" s="160"/>
      <c r="DL7419" s="160"/>
      <c r="DM7419" s="160"/>
      <c r="DN7419" s="160"/>
      <c r="DO7419" s="160"/>
      <c r="DP7419" s="160"/>
      <c r="DQ7419" s="160"/>
      <c r="DR7419" s="160"/>
      <c r="DS7419" s="160"/>
      <c r="DT7419" s="160"/>
      <c r="DU7419" s="160"/>
      <c r="DV7419" s="160"/>
      <c r="DW7419" s="160"/>
      <c r="DX7419" s="160"/>
      <c r="DY7419" s="160"/>
      <c r="DZ7419" s="177"/>
      <c r="EA7419" s="177"/>
      <c r="EB7419" s="160"/>
      <c r="EC7419" s="160"/>
      <c r="ED7419" s="160"/>
      <c r="EE7419" s="160"/>
      <c r="EF7419" s="160"/>
      <c r="EG7419" s="160"/>
      <c r="EH7419" s="160"/>
      <c r="EI7419" s="160"/>
      <c r="EJ7419" s="160"/>
      <c r="EK7419" s="160"/>
      <c r="EL7419" s="160"/>
      <c r="EM7419" s="160"/>
      <c r="EN7419" s="160"/>
      <c r="EO7419" s="160"/>
      <c r="EP7419" s="160"/>
      <c r="EQ7419" s="160"/>
      <c r="ER7419" s="160"/>
      <c r="ES7419" s="160"/>
      <c r="ET7419" s="160"/>
      <c r="EU7419" s="160"/>
      <c r="EV7419" s="160"/>
      <c r="EW7419" s="160"/>
      <c r="EX7419" s="160"/>
      <c r="EY7419" s="160"/>
      <c r="EZ7419" s="160"/>
      <c r="FA7419" s="160"/>
      <c r="FB7419" s="160"/>
      <c r="FC7419" s="160"/>
      <c r="FD7419" s="160"/>
      <c r="FE7419" s="160"/>
      <c r="FF7419" s="160"/>
      <c r="FG7419" s="160"/>
      <c r="FH7419" s="160"/>
      <c r="FI7419" s="160"/>
      <c r="FJ7419" s="160"/>
      <c r="FK7419" s="160"/>
      <c r="FL7419" s="160"/>
      <c r="FM7419" s="160"/>
      <c r="FN7419" s="160"/>
      <c r="FO7419" s="160"/>
      <c r="FP7419" s="160"/>
      <c r="FQ7419" s="160"/>
      <c r="FR7419" s="160"/>
      <c r="FS7419" s="160"/>
      <c r="FT7419" s="160"/>
      <c r="FU7419" s="160"/>
      <c r="FV7419" s="160"/>
      <c r="FW7419" s="160"/>
      <c r="FX7419" s="160"/>
      <c r="FY7419" s="160"/>
      <c r="FZ7419" s="160"/>
      <c r="GA7419" s="160"/>
      <c r="GB7419" s="160"/>
      <c r="GC7419" s="160"/>
      <c r="GD7419" s="160"/>
      <c r="GE7419" s="160"/>
      <c r="GF7419" s="160"/>
      <c r="GG7419" s="160"/>
      <c r="GH7419" s="160"/>
      <c r="GI7419" s="160"/>
      <c r="GJ7419" s="160"/>
      <c r="GK7419" s="160"/>
      <c r="GL7419" s="160"/>
      <c r="GM7419" s="160"/>
      <c r="GN7419" s="160"/>
      <c r="GO7419" s="160"/>
      <c r="GP7419" s="160"/>
      <c r="GQ7419" s="160"/>
      <c r="GR7419" s="160"/>
      <c r="GS7419" s="160"/>
      <c r="GT7419" s="160"/>
      <c r="GU7419" s="160"/>
      <c r="GV7419" s="160"/>
      <c r="GW7419" s="160"/>
      <c r="GX7419" s="160"/>
      <c r="GY7419" s="160"/>
      <c r="GZ7419" s="160"/>
      <c r="HA7419" s="160"/>
      <c r="HB7419" s="160"/>
      <c r="HC7419" s="160"/>
      <c r="HD7419" s="160"/>
      <c r="HE7419" s="160"/>
      <c r="HF7419" s="160"/>
      <c r="HG7419" s="160"/>
      <c r="HH7419" s="160"/>
      <c r="HI7419" s="160"/>
      <c r="HJ7419" s="160"/>
      <c r="HK7419" s="160"/>
      <c r="HL7419" s="160"/>
      <c r="HM7419" s="160"/>
      <c r="HN7419" s="160"/>
      <c r="HO7419" s="160"/>
      <c r="HP7419" s="160"/>
      <c r="HQ7419" s="160"/>
      <c r="HR7419" s="160"/>
      <c r="HS7419" s="160"/>
      <c r="HT7419" s="160"/>
      <c r="HU7419" s="160"/>
      <c r="HV7419" s="160"/>
      <c r="HW7419" s="160"/>
      <c r="HX7419" s="160"/>
      <c r="HY7419" s="160"/>
      <c r="HZ7419" s="160"/>
      <c r="IA7419" s="160"/>
      <c r="IB7419" s="160"/>
      <c r="IC7419" s="160"/>
      <c r="ID7419" s="160"/>
      <c r="IE7419" s="160"/>
      <c r="IF7419" s="160"/>
      <c r="IG7419" s="160"/>
      <c r="IH7419" s="160"/>
      <c r="II7419" s="160"/>
      <c r="IJ7419" s="160"/>
      <c r="IK7419" s="160"/>
      <c r="IL7419" s="160"/>
      <c r="IM7419" s="160"/>
      <c r="IN7419" s="160"/>
      <c r="IO7419" s="160"/>
      <c r="IP7419" s="160"/>
      <c r="IQ7419" s="160"/>
      <c r="IR7419" s="160"/>
      <c r="IS7419" s="160"/>
      <c r="IT7419" s="160"/>
      <c r="IU7419" s="160"/>
    </row>
    <row r="7420" spans="1:255" ht="18.399999999999999" customHeight="1" x14ac:dyDescent="0.3">
      <c r="F7420" s="174"/>
      <c r="BD7420" s="160"/>
      <c r="BE7420" s="160"/>
      <c r="BF7420" s="160"/>
      <c r="BG7420" s="160"/>
      <c r="BH7420" s="160"/>
      <c r="BI7420" s="160"/>
      <c r="BJ7420" s="160"/>
      <c r="BK7420" s="160"/>
      <c r="BL7420" s="160"/>
      <c r="BM7420" s="160"/>
      <c r="BN7420" s="160"/>
      <c r="BO7420" s="160"/>
      <c r="BP7420" s="160"/>
      <c r="BQ7420" s="160"/>
      <c r="BR7420" s="160"/>
      <c r="BS7420" s="160"/>
      <c r="BT7420" s="160"/>
      <c r="BU7420" s="160"/>
      <c r="BV7420" s="160"/>
      <c r="BW7420" s="160"/>
      <c r="BX7420" s="160"/>
      <c r="BY7420" s="160"/>
      <c r="BZ7420" s="160"/>
      <c r="CA7420" s="160"/>
      <c r="CB7420" s="160"/>
      <c r="CC7420" s="160"/>
      <c r="CD7420" s="160"/>
      <c r="CE7420" s="160"/>
      <c r="CF7420" s="160"/>
      <c r="CG7420" s="160"/>
      <c r="CH7420" s="160"/>
      <c r="CI7420" s="160"/>
      <c r="CJ7420" s="160"/>
      <c r="CK7420" s="160"/>
      <c r="CL7420" s="160"/>
      <c r="CM7420" s="160"/>
      <c r="CN7420" s="160"/>
      <c r="CO7420" s="160"/>
      <c r="CP7420" s="160"/>
      <c r="CQ7420" s="160"/>
      <c r="CR7420" s="160"/>
      <c r="CS7420" s="160"/>
      <c r="CT7420" s="160"/>
      <c r="CU7420" s="160"/>
      <c r="CV7420" s="160"/>
      <c r="CW7420" s="160"/>
      <c r="CX7420" s="160"/>
      <c r="CY7420" s="160"/>
      <c r="CZ7420" s="160"/>
      <c r="DA7420" s="160"/>
      <c r="DB7420" s="160"/>
      <c r="DC7420" s="160"/>
      <c r="DD7420" s="160"/>
      <c r="DE7420" s="160"/>
      <c r="DF7420" s="160"/>
      <c r="DG7420" s="160"/>
      <c r="DH7420" s="160"/>
      <c r="DI7420" s="160"/>
      <c r="DJ7420" s="160"/>
      <c r="DK7420" s="160"/>
      <c r="DL7420" s="160"/>
      <c r="DM7420" s="160"/>
      <c r="DN7420" s="160"/>
      <c r="DO7420" s="160"/>
      <c r="DP7420" s="160"/>
      <c r="DQ7420" s="160"/>
      <c r="DR7420" s="160"/>
      <c r="DS7420" s="160"/>
      <c r="DT7420" s="160"/>
      <c r="DU7420" s="160"/>
      <c r="DV7420" s="160"/>
      <c r="DW7420" s="160"/>
      <c r="DX7420" s="160"/>
      <c r="DY7420" s="160"/>
      <c r="DZ7420" s="177"/>
      <c r="EA7420" s="177"/>
      <c r="EB7420" s="160"/>
      <c r="EC7420" s="160"/>
      <c r="ED7420" s="160"/>
      <c r="EE7420" s="160"/>
      <c r="EF7420" s="160"/>
      <c r="EG7420" s="160"/>
      <c r="EH7420" s="160"/>
      <c r="EI7420" s="160"/>
      <c r="EJ7420" s="160"/>
      <c r="EK7420" s="160"/>
      <c r="EL7420" s="160"/>
      <c r="EM7420" s="160"/>
      <c r="EN7420" s="160"/>
      <c r="EO7420" s="160"/>
      <c r="EP7420" s="160"/>
      <c r="EQ7420" s="160"/>
      <c r="ER7420" s="160"/>
      <c r="ES7420" s="160"/>
      <c r="ET7420" s="160"/>
      <c r="EU7420" s="160"/>
      <c r="EV7420" s="160"/>
      <c r="EW7420" s="160"/>
      <c r="EX7420" s="160"/>
      <c r="EY7420" s="160"/>
      <c r="EZ7420" s="160"/>
      <c r="FA7420" s="160"/>
      <c r="FB7420" s="160"/>
      <c r="FC7420" s="160"/>
      <c r="FD7420" s="160"/>
      <c r="FE7420" s="160"/>
      <c r="FF7420" s="160"/>
      <c r="FG7420" s="160"/>
      <c r="FH7420" s="160"/>
      <c r="FI7420" s="160"/>
      <c r="FJ7420" s="160"/>
      <c r="FK7420" s="160"/>
      <c r="FL7420" s="160"/>
      <c r="FM7420" s="160"/>
      <c r="FN7420" s="160"/>
      <c r="FO7420" s="160"/>
      <c r="FP7420" s="160"/>
      <c r="FQ7420" s="160"/>
      <c r="FR7420" s="160"/>
      <c r="FS7420" s="160"/>
      <c r="FT7420" s="160"/>
      <c r="FU7420" s="160"/>
      <c r="FV7420" s="160"/>
      <c r="FW7420" s="160"/>
      <c r="FX7420" s="160"/>
      <c r="FY7420" s="160"/>
      <c r="FZ7420" s="160"/>
      <c r="GA7420" s="160"/>
      <c r="GB7420" s="160"/>
      <c r="GC7420" s="160"/>
      <c r="GD7420" s="160"/>
      <c r="GE7420" s="160"/>
      <c r="GF7420" s="160"/>
      <c r="GG7420" s="160"/>
      <c r="GH7420" s="160"/>
      <c r="GI7420" s="160"/>
      <c r="GJ7420" s="160"/>
      <c r="GK7420" s="160"/>
      <c r="GL7420" s="160"/>
      <c r="GM7420" s="160"/>
      <c r="GN7420" s="160"/>
      <c r="GO7420" s="160"/>
      <c r="GP7420" s="160"/>
      <c r="GQ7420" s="160"/>
      <c r="GR7420" s="160"/>
      <c r="GS7420" s="160"/>
      <c r="GT7420" s="160"/>
      <c r="GU7420" s="160"/>
      <c r="GV7420" s="160"/>
      <c r="GW7420" s="160"/>
      <c r="GX7420" s="160"/>
      <c r="GY7420" s="160"/>
      <c r="GZ7420" s="160"/>
      <c r="HA7420" s="160"/>
      <c r="HB7420" s="160"/>
      <c r="HC7420" s="160"/>
      <c r="HD7420" s="160"/>
      <c r="HE7420" s="160"/>
      <c r="HF7420" s="160"/>
      <c r="HG7420" s="160"/>
      <c r="HH7420" s="160"/>
      <c r="HI7420" s="160"/>
      <c r="HJ7420" s="160"/>
      <c r="HK7420" s="160"/>
      <c r="HL7420" s="160"/>
      <c r="HM7420" s="160"/>
      <c r="HN7420" s="160"/>
      <c r="HO7420" s="160"/>
      <c r="HP7420" s="160"/>
      <c r="HQ7420" s="160"/>
      <c r="HR7420" s="160"/>
      <c r="HS7420" s="160"/>
      <c r="HT7420" s="160"/>
      <c r="HU7420" s="160"/>
      <c r="HV7420" s="160"/>
      <c r="HW7420" s="160"/>
      <c r="HX7420" s="160"/>
      <c r="HY7420" s="160"/>
      <c r="HZ7420" s="160"/>
      <c r="IA7420" s="160"/>
      <c r="IB7420" s="160"/>
      <c r="IC7420" s="160"/>
      <c r="ID7420" s="160"/>
      <c r="IE7420" s="160"/>
      <c r="IF7420" s="160"/>
      <c r="IG7420" s="160"/>
      <c r="IH7420" s="160"/>
      <c r="II7420" s="160"/>
      <c r="IJ7420" s="160"/>
      <c r="IK7420" s="160"/>
      <c r="IL7420" s="160"/>
      <c r="IM7420" s="160"/>
      <c r="IN7420" s="160"/>
      <c r="IO7420" s="160"/>
      <c r="IP7420" s="160"/>
      <c r="IQ7420" s="160"/>
      <c r="IR7420" s="160"/>
      <c r="IS7420" s="160"/>
      <c r="IT7420" s="160"/>
      <c r="IU7420" s="160"/>
    </row>
    <row r="7421" spans="1:255" ht="18.399999999999999" customHeight="1" x14ac:dyDescent="0.3">
      <c r="F7421" s="174"/>
      <c r="BD7421" s="160"/>
      <c r="BE7421" s="160"/>
      <c r="BF7421" s="160"/>
      <c r="BG7421" s="160"/>
      <c r="BH7421" s="160"/>
      <c r="BI7421" s="160"/>
      <c r="BJ7421" s="160"/>
      <c r="BK7421" s="160"/>
      <c r="BL7421" s="160"/>
      <c r="BM7421" s="160"/>
      <c r="BN7421" s="160"/>
      <c r="BO7421" s="160"/>
      <c r="BP7421" s="160"/>
      <c r="BQ7421" s="160"/>
      <c r="BR7421" s="160"/>
      <c r="BS7421" s="160"/>
      <c r="BT7421" s="160"/>
      <c r="BU7421" s="160"/>
      <c r="BV7421" s="160"/>
      <c r="BW7421" s="160"/>
      <c r="BX7421" s="160"/>
      <c r="BY7421" s="160"/>
      <c r="BZ7421" s="160"/>
      <c r="CA7421" s="160"/>
      <c r="CB7421" s="160"/>
      <c r="CC7421" s="160"/>
      <c r="CD7421" s="160"/>
      <c r="CE7421" s="160"/>
      <c r="CF7421" s="160"/>
      <c r="CG7421" s="160"/>
      <c r="CH7421" s="160"/>
      <c r="CI7421" s="160"/>
      <c r="CJ7421" s="160"/>
      <c r="CK7421" s="160"/>
      <c r="CL7421" s="160"/>
      <c r="CM7421" s="160"/>
      <c r="CN7421" s="160"/>
      <c r="CO7421" s="160"/>
      <c r="CP7421" s="160"/>
      <c r="CQ7421" s="160"/>
      <c r="CR7421" s="160"/>
      <c r="CS7421" s="160"/>
      <c r="CT7421" s="160"/>
      <c r="CU7421" s="160"/>
      <c r="CV7421" s="160"/>
      <c r="CW7421" s="160"/>
      <c r="CX7421" s="160"/>
      <c r="CY7421" s="160"/>
      <c r="CZ7421" s="160"/>
      <c r="DA7421" s="160"/>
      <c r="DB7421" s="160"/>
      <c r="DC7421" s="160"/>
      <c r="DD7421" s="160"/>
      <c r="DE7421" s="160"/>
      <c r="DF7421" s="160"/>
      <c r="DG7421" s="160"/>
      <c r="DH7421" s="160"/>
      <c r="DI7421" s="160"/>
      <c r="DJ7421" s="160"/>
      <c r="DK7421" s="160"/>
      <c r="DL7421" s="160"/>
      <c r="DM7421" s="160"/>
      <c r="DN7421" s="160"/>
      <c r="DO7421" s="160"/>
      <c r="DP7421" s="160"/>
      <c r="DQ7421" s="160"/>
      <c r="DR7421" s="160"/>
      <c r="DS7421" s="160"/>
      <c r="DT7421" s="160"/>
      <c r="DU7421" s="160"/>
      <c r="DV7421" s="160"/>
      <c r="DW7421" s="160"/>
      <c r="DX7421" s="160"/>
      <c r="DY7421" s="160"/>
      <c r="DZ7421" s="177"/>
      <c r="EA7421" s="177"/>
      <c r="EB7421" s="160"/>
      <c r="EC7421" s="160"/>
      <c r="ED7421" s="160"/>
      <c r="EE7421" s="160"/>
      <c r="EF7421" s="160"/>
      <c r="EG7421" s="160"/>
      <c r="EH7421" s="160"/>
      <c r="EI7421" s="160"/>
      <c r="EJ7421" s="160"/>
      <c r="EK7421" s="160"/>
      <c r="EL7421" s="160"/>
      <c r="EM7421" s="160"/>
      <c r="EN7421" s="160"/>
      <c r="EO7421" s="160"/>
      <c r="EP7421" s="160"/>
      <c r="EQ7421" s="160"/>
      <c r="ER7421" s="160"/>
      <c r="ES7421" s="160"/>
      <c r="ET7421" s="160"/>
      <c r="EU7421" s="160"/>
      <c r="EV7421" s="160"/>
      <c r="EW7421" s="160"/>
      <c r="EX7421" s="160"/>
      <c r="EY7421" s="160"/>
      <c r="EZ7421" s="160"/>
      <c r="FA7421" s="160"/>
      <c r="FB7421" s="160"/>
      <c r="FC7421" s="160"/>
      <c r="FD7421" s="160"/>
      <c r="FE7421" s="160"/>
      <c r="FF7421" s="160"/>
      <c r="FG7421" s="160"/>
      <c r="FH7421" s="160"/>
      <c r="FI7421" s="160"/>
      <c r="FJ7421" s="160"/>
      <c r="FK7421" s="160"/>
      <c r="FL7421" s="160"/>
      <c r="FM7421" s="160"/>
      <c r="FN7421" s="160"/>
      <c r="FO7421" s="160"/>
      <c r="FP7421" s="160"/>
      <c r="FQ7421" s="160"/>
      <c r="FR7421" s="160"/>
      <c r="FS7421" s="160"/>
      <c r="FT7421" s="160"/>
      <c r="FU7421" s="160"/>
      <c r="FV7421" s="160"/>
      <c r="FW7421" s="160"/>
      <c r="FX7421" s="160"/>
      <c r="FY7421" s="160"/>
      <c r="FZ7421" s="160"/>
      <c r="GA7421" s="160"/>
      <c r="GB7421" s="160"/>
      <c r="GC7421" s="160"/>
      <c r="GD7421" s="160"/>
      <c r="GE7421" s="160"/>
      <c r="GF7421" s="160"/>
      <c r="GG7421" s="160"/>
      <c r="GH7421" s="160"/>
      <c r="GI7421" s="160"/>
      <c r="GJ7421" s="160"/>
      <c r="GK7421" s="160"/>
      <c r="GL7421" s="160"/>
      <c r="GM7421" s="160"/>
      <c r="GN7421" s="160"/>
      <c r="GO7421" s="160"/>
      <c r="GP7421" s="160"/>
      <c r="GQ7421" s="160"/>
      <c r="GR7421" s="160"/>
      <c r="GS7421" s="160"/>
      <c r="GT7421" s="160"/>
      <c r="GU7421" s="160"/>
      <c r="GV7421" s="160"/>
      <c r="GW7421" s="160"/>
      <c r="GX7421" s="160"/>
      <c r="GY7421" s="160"/>
      <c r="GZ7421" s="160"/>
      <c r="HA7421" s="160"/>
      <c r="HB7421" s="160"/>
      <c r="HC7421" s="160"/>
      <c r="HD7421" s="160"/>
      <c r="HE7421" s="160"/>
      <c r="HF7421" s="160"/>
      <c r="HG7421" s="160"/>
      <c r="HH7421" s="160"/>
      <c r="HI7421" s="160"/>
      <c r="HJ7421" s="160"/>
      <c r="HK7421" s="160"/>
      <c r="HL7421" s="160"/>
      <c r="HM7421" s="160"/>
      <c r="HN7421" s="160"/>
      <c r="HO7421" s="160"/>
      <c r="HP7421" s="160"/>
      <c r="HQ7421" s="160"/>
      <c r="HR7421" s="160"/>
      <c r="HS7421" s="160"/>
      <c r="HT7421" s="160"/>
      <c r="HU7421" s="160"/>
      <c r="HV7421" s="160"/>
      <c r="HW7421" s="160"/>
      <c r="HX7421" s="160"/>
      <c r="HY7421" s="160"/>
      <c r="HZ7421" s="160"/>
      <c r="IA7421" s="160"/>
      <c r="IB7421" s="160"/>
      <c r="IC7421" s="160"/>
      <c r="ID7421" s="160"/>
      <c r="IE7421" s="160"/>
      <c r="IF7421" s="160"/>
      <c r="IG7421" s="160"/>
      <c r="IH7421" s="160"/>
      <c r="II7421" s="160"/>
      <c r="IJ7421" s="160"/>
      <c r="IK7421" s="160"/>
      <c r="IL7421" s="160"/>
      <c r="IM7421" s="160"/>
      <c r="IN7421" s="160"/>
      <c r="IO7421" s="160"/>
      <c r="IP7421" s="160"/>
      <c r="IQ7421" s="160"/>
      <c r="IR7421" s="160"/>
      <c r="IS7421" s="160"/>
      <c r="IT7421" s="160"/>
      <c r="IU7421" s="160"/>
    </row>
    <row r="7422" spans="1:255" ht="18.399999999999999" customHeight="1" x14ac:dyDescent="0.3">
      <c r="A7422" s="182"/>
      <c r="D7422" s="164"/>
      <c r="F7422" s="174"/>
      <c r="BD7422" s="160"/>
      <c r="BE7422" s="160"/>
      <c r="BF7422" s="160"/>
      <c r="BG7422" s="160"/>
      <c r="BH7422" s="160"/>
      <c r="BI7422" s="160"/>
      <c r="BJ7422" s="160"/>
      <c r="BK7422" s="160"/>
      <c r="BL7422" s="160"/>
      <c r="BM7422" s="160"/>
      <c r="BN7422" s="160"/>
      <c r="BO7422" s="160"/>
      <c r="BP7422" s="160"/>
      <c r="BQ7422" s="160"/>
      <c r="BR7422" s="160"/>
      <c r="BS7422" s="160"/>
      <c r="BT7422" s="160"/>
      <c r="BU7422" s="160"/>
      <c r="BV7422" s="160"/>
      <c r="BW7422" s="160"/>
      <c r="BX7422" s="160"/>
      <c r="BY7422" s="160"/>
      <c r="BZ7422" s="160"/>
      <c r="CA7422" s="160"/>
      <c r="CB7422" s="160"/>
      <c r="CC7422" s="160"/>
      <c r="CD7422" s="160"/>
      <c r="CE7422" s="160"/>
      <c r="CF7422" s="160"/>
      <c r="CG7422" s="160"/>
      <c r="CH7422" s="160"/>
      <c r="CI7422" s="160"/>
      <c r="CJ7422" s="160"/>
      <c r="CK7422" s="160"/>
      <c r="CL7422" s="160"/>
      <c r="CM7422" s="160"/>
      <c r="CN7422" s="160"/>
      <c r="CO7422" s="160"/>
      <c r="CP7422" s="160"/>
      <c r="CQ7422" s="160"/>
      <c r="CR7422" s="160"/>
      <c r="CS7422" s="160"/>
      <c r="CT7422" s="160"/>
      <c r="CU7422" s="160"/>
      <c r="CV7422" s="160"/>
      <c r="CW7422" s="160"/>
      <c r="CX7422" s="160"/>
      <c r="CY7422" s="160"/>
      <c r="CZ7422" s="160"/>
      <c r="DA7422" s="160"/>
      <c r="DB7422" s="160"/>
      <c r="DC7422" s="160"/>
      <c r="DD7422" s="160"/>
      <c r="DE7422" s="160"/>
      <c r="DF7422" s="160"/>
      <c r="DG7422" s="160"/>
      <c r="DH7422" s="160"/>
      <c r="DI7422" s="160"/>
      <c r="DJ7422" s="160"/>
      <c r="DK7422" s="160"/>
      <c r="DL7422" s="160"/>
      <c r="DM7422" s="160"/>
      <c r="DN7422" s="160"/>
      <c r="DO7422" s="160"/>
      <c r="DP7422" s="160"/>
      <c r="DQ7422" s="160"/>
      <c r="DR7422" s="160"/>
      <c r="DS7422" s="160"/>
      <c r="DT7422" s="160"/>
      <c r="DU7422" s="160"/>
      <c r="DV7422" s="160"/>
      <c r="DW7422" s="160"/>
      <c r="DX7422" s="160"/>
      <c r="DY7422" s="160"/>
      <c r="DZ7422" s="177"/>
      <c r="EA7422" s="177"/>
      <c r="EB7422" s="160"/>
      <c r="EC7422" s="160"/>
      <c r="ED7422" s="160"/>
      <c r="EE7422" s="160"/>
      <c r="EF7422" s="160"/>
      <c r="EG7422" s="160"/>
      <c r="EH7422" s="160"/>
      <c r="EI7422" s="160"/>
      <c r="EJ7422" s="160"/>
      <c r="EK7422" s="160"/>
      <c r="EL7422" s="160"/>
      <c r="EM7422" s="160"/>
      <c r="EN7422" s="160"/>
      <c r="EO7422" s="160"/>
      <c r="EP7422" s="160"/>
      <c r="EQ7422" s="160"/>
      <c r="ER7422" s="160"/>
      <c r="ES7422" s="160"/>
      <c r="ET7422" s="160"/>
      <c r="EU7422" s="160"/>
      <c r="EV7422" s="160"/>
      <c r="EW7422" s="160"/>
      <c r="EX7422" s="160"/>
      <c r="EY7422" s="160"/>
      <c r="EZ7422" s="160"/>
      <c r="FA7422" s="160"/>
      <c r="FB7422" s="160"/>
      <c r="FC7422" s="160"/>
      <c r="FD7422" s="160"/>
      <c r="FE7422" s="160"/>
      <c r="FF7422" s="160"/>
      <c r="FG7422" s="160"/>
      <c r="FH7422" s="160"/>
      <c r="FI7422" s="160"/>
      <c r="FJ7422" s="160"/>
      <c r="FK7422" s="160"/>
      <c r="FL7422" s="160"/>
      <c r="FM7422" s="160"/>
      <c r="FN7422" s="160"/>
      <c r="FO7422" s="160"/>
      <c r="FP7422" s="160"/>
      <c r="FQ7422" s="160"/>
      <c r="FR7422" s="160"/>
      <c r="FS7422" s="160"/>
      <c r="FT7422" s="160"/>
      <c r="FU7422" s="160"/>
      <c r="FV7422" s="160"/>
      <c r="FW7422" s="160"/>
      <c r="FX7422" s="160"/>
      <c r="FY7422" s="160"/>
      <c r="FZ7422" s="160"/>
      <c r="GA7422" s="160"/>
      <c r="GB7422" s="160"/>
      <c r="GC7422" s="160"/>
      <c r="GD7422" s="160"/>
      <c r="GE7422" s="160"/>
      <c r="GF7422" s="160"/>
      <c r="GG7422" s="160"/>
      <c r="GH7422" s="160"/>
      <c r="GI7422" s="160"/>
      <c r="GJ7422" s="160"/>
      <c r="GK7422" s="160"/>
      <c r="GL7422" s="160"/>
      <c r="GM7422" s="160"/>
      <c r="GN7422" s="160"/>
      <c r="GO7422" s="160"/>
      <c r="GP7422" s="160"/>
      <c r="GQ7422" s="160"/>
      <c r="GR7422" s="160"/>
      <c r="GS7422" s="160"/>
      <c r="GT7422" s="160"/>
      <c r="GU7422" s="160"/>
      <c r="GV7422" s="160"/>
      <c r="GW7422" s="160"/>
      <c r="GX7422" s="160"/>
      <c r="GY7422" s="160"/>
      <c r="GZ7422" s="160"/>
      <c r="HA7422" s="160"/>
      <c r="HB7422" s="160"/>
      <c r="HC7422" s="160"/>
      <c r="HD7422" s="160"/>
      <c r="HE7422" s="160"/>
      <c r="HF7422" s="160"/>
      <c r="HG7422" s="160"/>
      <c r="HH7422" s="160"/>
      <c r="HI7422" s="160"/>
      <c r="HJ7422" s="160"/>
      <c r="HK7422" s="160"/>
      <c r="HL7422" s="160"/>
      <c r="HM7422" s="160"/>
      <c r="HN7422" s="160"/>
      <c r="HO7422" s="160"/>
      <c r="HP7422" s="160"/>
      <c r="HQ7422" s="160"/>
      <c r="HR7422" s="160"/>
      <c r="HS7422" s="160"/>
      <c r="HT7422" s="160"/>
      <c r="HU7422" s="160"/>
      <c r="HV7422" s="160"/>
      <c r="HW7422" s="160"/>
      <c r="HX7422" s="160"/>
      <c r="HY7422" s="160"/>
      <c r="HZ7422" s="160"/>
      <c r="IA7422" s="160"/>
      <c r="IB7422" s="160"/>
      <c r="IC7422" s="160"/>
      <c r="ID7422" s="160"/>
      <c r="IE7422" s="160"/>
      <c r="IF7422" s="160"/>
      <c r="IG7422" s="160"/>
      <c r="IH7422" s="160"/>
      <c r="II7422" s="160"/>
      <c r="IJ7422" s="160"/>
      <c r="IK7422" s="160"/>
      <c r="IL7422" s="160"/>
      <c r="IM7422" s="160"/>
      <c r="IN7422" s="160"/>
      <c r="IO7422" s="160"/>
      <c r="IP7422" s="160"/>
      <c r="IQ7422" s="160"/>
      <c r="IR7422" s="160"/>
      <c r="IS7422" s="160"/>
      <c r="IT7422" s="160"/>
      <c r="IU7422" s="160"/>
    </row>
    <row r="7423" spans="1:255" ht="18.399999999999999" customHeight="1" x14ac:dyDescent="0.3">
      <c r="A7423" s="200"/>
      <c r="B7423" s="173"/>
      <c r="C7423" s="67"/>
      <c r="D7423" s="161"/>
      <c r="F7423" s="174"/>
      <c r="BD7423" s="160"/>
      <c r="BE7423" s="160"/>
      <c r="BF7423" s="160"/>
      <c r="BG7423" s="160"/>
      <c r="BH7423" s="160"/>
      <c r="BI7423" s="160"/>
      <c r="BJ7423" s="160"/>
      <c r="BK7423" s="160"/>
      <c r="BL7423" s="160"/>
      <c r="BM7423" s="160"/>
      <c r="BN7423" s="160"/>
      <c r="BO7423" s="160"/>
      <c r="BP7423" s="160"/>
      <c r="BQ7423" s="160"/>
      <c r="BR7423" s="160"/>
      <c r="BS7423" s="160"/>
      <c r="BT7423" s="160"/>
      <c r="BU7423" s="160"/>
      <c r="BV7423" s="160"/>
      <c r="BW7423" s="160"/>
      <c r="BX7423" s="160"/>
      <c r="BY7423" s="160"/>
      <c r="BZ7423" s="160"/>
      <c r="CA7423" s="160"/>
      <c r="CB7423" s="160"/>
      <c r="CC7423" s="160"/>
      <c r="CD7423" s="160"/>
      <c r="CE7423" s="160"/>
      <c r="CF7423" s="160"/>
      <c r="CG7423" s="160"/>
      <c r="CH7423" s="160"/>
      <c r="CI7423" s="160"/>
      <c r="CJ7423" s="160"/>
      <c r="CK7423" s="160"/>
      <c r="CL7423" s="160"/>
      <c r="CM7423" s="160"/>
      <c r="CN7423" s="160"/>
      <c r="CO7423" s="160"/>
      <c r="CP7423" s="160"/>
      <c r="CQ7423" s="160"/>
      <c r="CR7423" s="160"/>
      <c r="CS7423" s="160"/>
      <c r="CT7423" s="160"/>
      <c r="CU7423" s="160"/>
      <c r="CV7423" s="160"/>
      <c r="CW7423" s="160"/>
      <c r="CX7423" s="160"/>
      <c r="CY7423" s="160"/>
      <c r="CZ7423" s="160"/>
      <c r="DA7423" s="160"/>
      <c r="DB7423" s="160"/>
      <c r="DC7423" s="160"/>
      <c r="DD7423" s="160"/>
      <c r="DE7423" s="160"/>
      <c r="DF7423" s="160"/>
      <c r="DG7423" s="160"/>
      <c r="DH7423" s="160"/>
      <c r="DI7423" s="160"/>
      <c r="DJ7423" s="160"/>
      <c r="DK7423" s="160"/>
      <c r="DL7423" s="160"/>
      <c r="DM7423" s="160"/>
      <c r="DN7423" s="160"/>
      <c r="DO7423" s="160"/>
      <c r="DP7423" s="160"/>
      <c r="DQ7423" s="160"/>
      <c r="DR7423" s="160"/>
      <c r="DS7423" s="160"/>
      <c r="DT7423" s="160"/>
      <c r="DU7423" s="160"/>
      <c r="DV7423" s="160"/>
      <c r="DW7423" s="160"/>
      <c r="DX7423" s="160"/>
      <c r="DY7423" s="160"/>
      <c r="DZ7423" s="177"/>
      <c r="EA7423" s="177"/>
      <c r="EB7423" s="160"/>
      <c r="EC7423" s="160"/>
      <c r="ED7423" s="160"/>
      <c r="EE7423" s="160"/>
      <c r="EF7423" s="160"/>
      <c r="EG7423" s="160"/>
      <c r="EH7423" s="160"/>
      <c r="EI7423" s="160"/>
      <c r="EJ7423" s="160"/>
      <c r="EK7423" s="160"/>
      <c r="EL7423" s="160"/>
      <c r="EM7423" s="160"/>
      <c r="EN7423" s="160"/>
      <c r="EO7423" s="160"/>
      <c r="EP7423" s="160"/>
      <c r="EQ7423" s="160"/>
      <c r="ER7423" s="160"/>
      <c r="ES7423" s="160"/>
      <c r="ET7423" s="160"/>
      <c r="EU7423" s="160"/>
      <c r="EV7423" s="160"/>
      <c r="EW7423" s="160"/>
      <c r="EX7423" s="160"/>
      <c r="EY7423" s="160"/>
      <c r="EZ7423" s="160"/>
      <c r="FA7423" s="160"/>
      <c r="FB7423" s="160"/>
      <c r="FC7423" s="160"/>
      <c r="FD7423" s="160"/>
      <c r="FE7423" s="160"/>
      <c r="FF7423" s="160"/>
      <c r="FG7423" s="160"/>
      <c r="FH7423" s="160"/>
      <c r="FI7423" s="160"/>
      <c r="FJ7423" s="160"/>
      <c r="FK7423" s="160"/>
      <c r="FL7423" s="160"/>
      <c r="FM7423" s="160"/>
      <c r="FN7423" s="160"/>
      <c r="FO7423" s="160"/>
      <c r="FP7423" s="160"/>
      <c r="FQ7423" s="160"/>
      <c r="FR7423" s="160"/>
      <c r="FS7423" s="160"/>
      <c r="FT7423" s="160"/>
      <c r="FU7423" s="160"/>
      <c r="FV7423" s="160"/>
      <c r="FW7423" s="160"/>
      <c r="FX7423" s="160"/>
      <c r="FY7423" s="160"/>
      <c r="FZ7423" s="160"/>
      <c r="GA7423" s="160"/>
      <c r="GB7423" s="160"/>
      <c r="GC7423" s="160"/>
      <c r="GD7423" s="160"/>
      <c r="GE7423" s="160"/>
      <c r="GF7423" s="160"/>
      <c r="GG7423" s="160"/>
      <c r="GH7423" s="160"/>
      <c r="GI7423" s="160"/>
      <c r="GJ7423" s="160"/>
      <c r="GK7423" s="160"/>
      <c r="GL7423" s="160"/>
      <c r="GM7423" s="160"/>
      <c r="GN7423" s="160"/>
      <c r="GO7423" s="160"/>
      <c r="GP7423" s="160"/>
      <c r="GQ7423" s="160"/>
      <c r="GR7423" s="160"/>
      <c r="GS7423" s="160"/>
      <c r="GT7423" s="160"/>
      <c r="GU7423" s="160"/>
      <c r="GV7423" s="160"/>
      <c r="GW7423" s="160"/>
      <c r="GX7423" s="160"/>
      <c r="GY7423" s="160"/>
      <c r="GZ7423" s="160"/>
      <c r="HA7423" s="160"/>
      <c r="HB7423" s="160"/>
      <c r="HC7423" s="160"/>
      <c r="HD7423" s="160"/>
      <c r="HE7423" s="160"/>
      <c r="HF7423" s="160"/>
      <c r="HG7423" s="160"/>
      <c r="HH7423" s="160"/>
      <c r="HI7423" s="160"/>
      <c r="HJ7423" s="160"/>
      <c r="HK7423" s="160"/>
      <c r="HL7423" s="160"/>
      <c r="HM7423" s="160"/>
      <c r="HN7423" s="160"/>
      <c r="HO7423" s="160"/>
      <c r="HP7423" s="160"/>
      <c r="HQ7423" s="160"/>
      <c r="HR7423" s="160"/>
      <c r="HS7423" s="160"/>
      <c r="HT7423" s="160"/>
      <c r="HU7423" s="160"/>
      <c r="HV7423" s="160"/>
      <c r="HW7423" s="160"/>
      <c r="HX7423" s="160"/>
      <c r="HY7423" s="160"/>
      <c r="HZ7423" s="160"/>
      <c r="IA7423" s="160"/>
      <c r="IB7423" s="160"/>
      <c r="IC7423" s="160"/>
      <c r="ID7423" s="160"/>
      <c r="IE7423" s="160"/>
      <c r="IF7423" s="160"/>
      <c r="IG7423" s="160"/>
      <c r="IH7423" s="160"/>
      <c r="II7423" s="160"/>
      <c r="IJ7423" s="160"/>
      <c r="IK7423" s="160"/>
      <c r="IL7423" s="160"/>
      <c r="IM7423" s="160"/>
      <c r="IN7423" s="160"/>
      <c r="IO7423" s="160"/>
      <c r="IP7423" s="160"/>
      <c r="IQ7423" s="160"/>
      <c r="IR7423" s="160"/>
      <c r="IS7423" s="160"/>
      <c r="IT7423" s="160"/>
      <c r="IU7423" s="160"/>
    </row>
    <row r="7424" spans="1:255" ht="18.399999999999999" customHeight="1" x14ac:dyDescent="0.3">
      <c r="A7424" s="200"/>
      <c r="B7424" s="173"/>
      <c r="C7424" s="67"/>
      <c r="D7424" s="161"/>
      <c r="F7424" s="174"/>
      <c r="BD7424" s="160"/>
      <c r="BE7424" s="160"/>
      <c r="BF7424" s="160"/>
      <c r="BG7424" s="160"/>
      <c r="BH7424" s="160"/>
      <c r="BI7424" s="160"/>
      <c r="BJ7424" s="160"/>
      <c r="BK7424" s="160"/>
      <c r="BL7424" s="160"/>
      <c r="BM7424" s="160"/>
      <c r="BN7424" s="160"/>
      <c r="BO7424" s="160"/>
      <c r="BP7424" s="160"/>
      <c r="BQ7424" s="160"/>
      <c r="BR7424" s="160"/>
      <c r="BS7424" s="160"/>
      <c r="BT7424" s="160"/>
      <c r="BU7424" s="160"/>
      <c r="BV7424" s="160"/>
      <c r="BW7424" s="160"/>
      <c r="BX7424" s="160"/>
      <c r="BY7424" s="160"/>
      <c r="BZ7424" s="160"/>
      <c r="CA7424" s="160"/>
      <c r="CB7424" s="160"/>
      <c r="CC7424" s="160"/>
      <c r="CD7424" s="160"/>
      <c r="CE7424" s="160"/>
      <c r="CF7424" s="160"/>
      <c r="CG7424" s="160"/>
      <c r="CH7424" s="160"/>
      <c r="CI7424" s="160"/>
      <c r="CJ7424" s="160"/>
      <c r="CK7424" s="160"/>
      <c r="CL7424" s="160"/>
      <c r="CM7424" s="160"/>
      <c r="CN7424" s="160"/>
      <c r="CO7424" s="160"/>
      <c r="CP7424" s="160"/>
      <c r="CQ7424" s="160"/>
      <c r="CR7424" s="160"/>
      <c r="CS7424" s="160"/>
      <c r="CT7424" s="160"/>
      <c r="CU7424" s="160"/>
      <c r="CV7424" s="160"/>
      <c r="CW7424" s="160"/>
      <c r="CX7424" s="160"/>
      <c r="CY7424" s="160"/>
      <c r="CZ7424" s="160"/>
      <c r="DA7424" s="160"/>
      <c r="DB7424" s="160"/>
      <c r="DC7424" s="160"/>
      <c r="DD7424" s="160"/>
      <c r="DE7424" s="160"/>
      <c r="DF7424" s="160"/>
      <c r="DG7424" s="160"/>
      <c r="DH7424" s="160"/>
      <c r="DI7424" s="160"/>
      <c r="DJ7424" s="160"/>
      <c r="DK7424" s="160"/>
      <c r="DL7424" s="160"/>
      <c r="DM7424" s="160"/>
      <c r="DN7424" s="160"/>
      <c r="DO7424" s="160"/>
      <c r="DP7424" s="160"/>
      <c r="DQ7424" s="160"/>
      <c r="DR7424" s="160"/>
      <c r="DS7424" s="160"/>
      <c r="DT7424" s="160"/>
      <c r="DU7424" s="160"/>
      <c r="DV7424" s="160"/>
      <c r="DW7424" s="160"/>
      <c r="DX7424" s="160"/>
      <c r="DY7424" s="160"/>
      <c r="DZ7424" s="177"/>
      <c r="EA7424" s="177"/>
      <c r="EB7424" s="160"/>
      <c r="EC7424" s="160"/>
      <c r="ED7424" s="160"/>
      <c r="EE7424" s="160"/>
      <c r="EF7424" s="160"/>
      <c r="EG7424" s="160"/>
      <c r="EH7424" s="160"/>
      <c r="EI7424" s="160"/>
      <c r="EJ7424" s="160"/>
      <c r="EK7424" s="160"/>
      <c r="EL7424" s="160"/>
      <c r="EM7424" s="160"/>
      <c r="EN7424" s="160"/>
      <c r="EO7424" s="160"/>
      <c r="EP7424" s="160"/>
      <c r="EQ7424" s="160"/>
      <c r="ER7424" s="160"/>
      <c r="ES7424" s="160"/>
      <c r="ET7424" s="160"/>
      <c r="EU7424" s="160"/>
      <c r="EV7424" s="160"/>
      <c r="EW7424" s="160"/>
      <c r="EX7424" s="160"/>
      <c r="EY7424" s="160"/>
      <c r="EZ7424" s="160"/>
      <c r="FA7424" s="160"/>
      <c r="FB7424" s="160"/>
      <c r="FC7424" s="160"/>
      <c r="FD7424" s="160"/>
      <c r="FE7424" s="160"/>
      <c r="FF7424" s="160"/>
      <c r="FG7424" s="160"/>
      <c r="FH7424" s="160"/>
      <c r="FI7424" s="160"/>
      <c r="FJ7424" s="160"/>
      <c r="FK7424" s="160"/>
      <c r="FL7424" s="160"/>
      <c r="FM7424" s="160"/>
      <c r="FN7424" s="160"/>
      <c r="FO7424" s="160"/>
      <c r="FP7424" s="160"/>
      <c r="FQ7424" s="160"/>
      <c r="FR7424" s="160"/>
      <c r="FS7424" s="160"/>
      <c r="FT7424" s="160"/>
      <c r="FU7424" s="160"/>
      <c r="FV7424" s="160"/>
      <c r="FW7424" s="160"/>
      <c r="FX7424" s="160"/>
      <c r="FY7424" s="160"/>
      <c r="FZ7424" s="160"/>
      <c r="GA7424" s="160"/>
      <c r="GB7424" s="160"/>
      <c r="GC7424" s="160"/>
      <c r="GD7424" s="160"/>
      <c r="GE7424" s="160"/>
      <c r="GF7424" s="160"/>
      <c r="GG7424" s="160"/>
      <c r="GH7424" s="160"/>
      <c r="GI7424" s="160"/>
      <c r="GJ7424" s="160"/>
      <c r="GK7424" s="160"/>
      <c r="GL7424" s="160"/>
      <c r="GM7424" s="160"/>
      <c r="GN7424" s="160"/>
      <c r="GO7424" s="160"/>
      <c r="GP7424" s="160"/>
      <c r="GQ7424" s="160"/>
      <c r="GR7424" s="160"/>
      <c r="GS7424" s="160"/>
      <c r="GT7424" s="160"/>
      <c r="GU7424" s="160"/>
      <c r="GV7424" s="160"/>
      <c r="GW7424" s="160"/>
      <c r="GX7424" s="160"/>
      <c r="GY7424" s="160"/>
      <c r="GZ7424" s="160"/>
      <c r="HA7424" s="160"/>
      <c r="HB7424" s="160"/>
      <c r="HC7424" s="160"/>
      <c r="HD7424" s="160"/>
      <c r="HE7424" s="160"/>
      <c r="HF7424" s="160"/>
      <c r="HG7424" s="160"/>
      <c r="HH7424" s="160"/>
      <c r="HI7424" s="160"/>
      <c r="HJ7424" s="160"/>
      <c r="HK7424" s="160"/>
      <c r="HL7424" s="160"/>
      <c r="HM7424" s="160"/>
      <c r="HN7424" s="160"/>
      <c r="HO7424" s="160"/>
      <c r="HP7424" s="160"/>
      <c r="HQ7424" s="160"/>
      <c r="HR7424" s="160"/>
      <c r="HS7424" s="160"/>
      <c r="HT7424" s="160"/>
      <c r="HU7424" s="160"/>
      <c r="HV7424" s="160"/>
      <c r="HW7424" s="160"/>
      <c r="HX7424" s="160"/>
      <c r="HY7424" s="160"/>
      <c r="HZ7424" s="160"/>
      <c r="IA7424" s="160"/>
      <c r="IB7424" s="160"/>
      <c r="IC7424" s="160"/>
      <c r="ID7424" s="160"/>
      <c r="IE7424" s="160"/>
      <c r="IF7424" s="160"/>
      <c r="IG7424" s="160"/>
      <c r="IH7424" s="160"/>
      <c r="II7424" s="160"/>
      <c r="IJ7424" s="160"/>
      <c r="IK7424" s="160"/>
      <c r="IL7424" s="160"/>
      <c r="IM7424" s="160"/>
      <c r="IN7424" s="160"/>
      <c r="IO7424" s="160"/>
      <c r="IP7424" s="160"/>
      <c r="IQ7424" s="160"/>
      <c r="IR7424" s="160"/>
      <c r="IS7424" s="160"/>
      <c r="IT7424" s="160"/>
      <c r="IU7424" s="160"/>
    </row>
    <row r="7425" spans="1:255" ht="18.399999999999999" customHeight="1" x14ac:dyDescent="0.3">
      <c r="F7425" s="174"/>
      <c r="BD7425" s="160"/>
      <c r="BE7425" s="160"/>
      <c r="BF7425" s="160"/>
      <c r="BG7425" s="160"/>
      <c r="BH7425" s="160"/>
      <c r="BI7425" s="160"/>
      <c r="BJ7425" s="160"/>
      <c r="BK7425" s="160"/>
      <c r="BL7425" s="160"/>
      <c r="BM7425" s="160"/>
      <c r="BN7425" s="160"/>
      <c r="BO7425" s="160"/>
      <c r="BP7425" s="160"/>
      <c r="BQ7425" s="160"/>
      <c r="BR7425" s="160"/>
      <c r="BS7425" s="160"/>
      <c r="BT7425" s="160"/>
      <c r="BU7425" s="160"/>
      <c r="BV7425" s="160"/>
      <c r="BW7425" s="160"/>
      <c r="BX7425" s="160"/>
      <c r="BY7425" s="160"/>
      <c r="BZ7425" s="160"/>
      <c r="CA7425" s="160"/>
      <c r="CB7425" s="160"/>
      <c r="CC7425" s="160"/>
      <c r="CD7425" s="160"/>
      <c r="CE7425" s="160"/>
      <c r="CF7425" s="160"/>
      <c r="CG7425" s="160"/>
      <c r="CH7425" s="160"/>
      <c r="CI7425" s="160"/>
      <c r="CJ7425" s="160"/>
      <c r="CK7425" s="160"/>
      <c r="CL7425" s="160"/>
      <c r="CM7425" s="160"/>
      <c r="CN7425" s="160"/>
      <c r="CO7425" s="160"/>
      <c r="CP7425" s="160"/>
      <c r="CQ7425" s="160"/>
      <c r="CR7425" s="160"/>
      <c r="CS7425" s="160"/>
      <c r="CT7425" s="160"/>
      <c r="CU7425" s="160"/>
      <c r="CV7425" s="160"/>
      <c r="CW7425" s="160"/>
      <c r="CX7425" s="160"/>
      <c r="CY7425" s="160"/>
      <c r="CZ7425" s="160"/>
      <c r="DA7425" s="160"/>
      <c r="DB7425" s="160"/>
      <c r="DC7425" s="160"/>
      <c r="DD7425" s="160"/>
      <c r="DE7425" s="160"/>
      <c r="DF7425" s="160"/>
      <c r="DG7425" s="160"/>
      <c r="DH7425" s="160"/>
      <c r="DI7425" s="160"/>
      <c r="DJ7425" s="160"/>
      <c r="DK7425" s="160"/>
      <c r="DL7425" s="160"/>
      <c r="DM7425" s="160"/>
      <c r="DN7425" s="160"/>
      <c r="DO7425" s="160"/>
      <c r="DP7425" s="160"/>
      <c r="DQ7425" s="160"/>
      <c r="DR7425" s="160"/>
      <c r="DS7425" s="160"/>
      <c r="DT7425" s="160"/>
      <c r="DU7425" s="160"/>
      <c r="DV7425" s="160"/>
      <c r="DW7425" s="160"/>
      <c r="DX7425" s="160"/>
      <c r="DY7425" s="160"/>
      <c r="DZ7425" s="177"/>
      <c r="EA7425" s="177"/>
      <c r="EB7425" s="160"/>
      <c r="EC7425" s="160"/>
      <c r="ED7425" s="160"/>
      <c r="EE7425" s="160"/>
      <c r="EF7425" s="160"/>
      <c r="EG7425" s="160"/>
      <c r="EH7425" s="160"/>
      <c r="EI7425" s="160"/>
      <c r="EJ7425" s="160"/>
      <c r="EK7425" s="160"/>
      <c r="EL7425" s="160"/>
      <c r="EM7425" s="160"/>
      <c r="EN7425" s="160"/>
      <c r="EO7425" s="160"/>
      <c r="EP7425" s="160"/>
      <c r="EQ7425" s="160"/>
      <c r="ER7425" s="160"/>
      <c r="ES7425" s="160"/>
      <c r="ET7425" s="160"/>
      <c r="EU7425" s="160"/>
      <c r="EV7425" s="160"/>
      <c r="EW7425" s="160"/>
      <c r="EX7425" s="160"/>
      <c r="EY7425" s="160"/>
      <c r="EZ7425" s="160"/>
      <c r="FA7425" s="160"/>
      <c r="FB7425" s="160"/>
      <c r="FC7425" s="160"/>
      <c r="FD7425" s="160"/>
      <c r="FE7425" s="160"/>
      <c r="FF7425" s="160"/>
      <c r="FG7425" s="160"/>
      <c r="FH7425" s="160"/>
      <c r="FI7425" s="160"/>
      <c r="FJ7425" s="160"/>
      <c r="FK7425" s="160"/>
      <c r="FL7425" s="160"/>
      <c r="FM7425" s="160"/>
      <c r="FN7425" s="160"/>
      <c r="FO7425" s="160"/>
      <c r="FP7425" s="160"/>
      <c r="FQ7425" s="160"/>
      <c r="FR7425" s="160"/>
      <c r="FS7425" s="160"/>
      <c r="FT7425" s="160"/>
      <c r="FU7425" s="160"/>
      <c r="FV7425" s="160"/>
      <c r="FW7425" s="160"/>
      <c r="FX7425" s="160"/>
      <c r="FY7425" s="160"/>
      <c r="FZ7425" s="160"/>
      <c r="GA7425" s="160"/>
      <c r="GB7425" s="160"/>
      <c r="GC7425" s="160"/>
      <c r="GD7425" s="160"/>
      <c r="GE7425" s="160"/>
      <c r="GF7425" s="160"/>
      <c r="GG7425" s="160"/>
      <c r="GH7425" s="160"/>
      <c r="GI7425" s="160"/>
      <c r="GJ7425" s="160"/>
      <c r="GK7425" s="160"/>
      <c r="GL7425" s="160"/>
      <c r="GM7425" s="160"/>
      <c r="GN7425" s="160"/>
      <c r="GO7425" s="160"/>
      <c r="GP7425" s="160"/>
      <c r="GQ7425" s="160"/>
      <c r="GR7425" s="160"/>
      <c r="GS7425" s="160"/>
      <c r="GT7425" s="160"/>
      <c r="GU7425" s="160"/>
      <c r="GV7425" s="160"/>
      <c r="GW7425" s="160"/>
      <c r="GX7425" s="160"/>
      <c r="GY7425" s="160"/>
      <c r="GZ7425" s="160"/>
      <c r="HA7425" s="160"/>
      <c r="HB7425" s="160"/>
      <c r="HC7425" s="160"/>
      <c r="HD7425" s="160"/>
      <c r="HE7425" s="160"/>
      <c r="HF7425" s="160"/>
      <c r="HG7425" s="160"/>
      <c r="HH7425" s="160"/>
      <c r="HI7425" s="160"/>
      <c r="HJ7425" s="160"/>
      <c r="HK7425" s="160"/>
      <c r="HL7425" s="160"/>
      <c r="HM7425" s="160"/>
      <c r="HN7425" s="160"/>
      <c r="HO7425" s="160"/>
      <c r="HP7425" s="160"/>
      <c r="HQ7425" s="160"/>
      <c r="HR7425" s="160"/>
      <c r="HS7425" s="160"/>
      <c r="HT7425" s="160"/>
      <c r="HU7425" s="160"/>
      <c r="HV7425" s="160"/>
      <c r="HW7425" s="160"/>
      <c r="HX7425" s="160"/>
      <c r="HY7425" s="160"/>
      <c r="HZ7425" s="160"/>
      <c r="IA7425" s="160"/>
      <c r="IB7425" s="160"/>
      <c r="IC7425" s="160"/>
      <c r="ID7425" s="160"/>
      <c r="IE7425" s="160"/>
      <c r="IF7425" s="160"/>
      <c r="IG7425" s="160"/>
      <c r="IH7425" s="160"/>
      <c r="II7425" s="160"/>
      <c r="IJ7425" s="160"/>
      <c r="IK7425" s="160"/>
      <c r="IL7425" s="160"/>
      <c r="IM7425" s="160"/>
      <c r="IN7425" s="160"/>
      <c r="IO7425" s="160"/>
      <c r="IP7425" s="160"/>
      <c r="IQ7425" s="160"/>
      <c r="IR7425" s="160"/>
      <c r="IS7425" s="160"/>
      <c r="IT7425" s="160"/>
      <c r="IU7425" s="160"/>
    </row>
    <row r="7426" spans="1:255" ht="18.399999999999999" customHeight="1" x14ac:dyDescent="0.3">
      <c r="F7426" s="174"/>
      <c r="BD7426" s="160"/>
      <c r="BE7426" s="160"/>
      <c r="BF7426" s="160"/>
      <c r="BG7426" s="160"/>
      <c r="BH7426" s="160"/>
      <c r="BI7426" s="160"/>
      <c r="BJ7426" s="160"/>
      <c r="BK7426" s="160"/>
      <c r="BL7426" s="160"/>
      <c r="BM7426" s="160"/>
      <c r="BN7426" s="160"/>
      <c r="BO7426" s="160"/>
      <c r="BP7426" s="160"/>
      <c r="BQ7426" s="160"/>
      <c r="BR7426" s="160"/>
      <c r="BS7426" s="160"/>
      <c r="BT7426" s="160"/>
      <c r="BU7426" s="160"/>
      <c r="BV7426" s="160"/>
      <c r="BW7426" s="160"/>
      <c r="BX7426" s="160"/>
      <c r="BY7426" s="160"/>
      <c r="BZ7426" s="160"/>
      <c r="CA7426" s="160"/>
      <c r="CB7426" s="160"/>
      <c r="CC7426" s="160"/>
      <c r="CD7426" s="160"/>
      <c r="CE7426" s="160"/>
      <c r="CF7426" s="160"/>
      <c r="CG7426" s="160"/>
      <c r="CH7426" s="160"/>
      <c r="CI7426" s="160"/>
      <c r="CJ7426" s="160"/>
      <c r="CK7426" s="160"/>
      <c r="CL7426" s="160"/>
      <c r="CM7426" s="160"/>
      <c r="CN7426" s="160"/>
      <c r="CO7426" s="160"/>
      <c r="CP7426" s="160"/>
      <c r="CQ7426" s="160"/>
      <c r="CR7426" s="160"/>
      <c r="CS7426" s="160"/>
      <c r="CT7426" s="160"/>
      <c r="CU7426" s="160"/>
      <c r="CV7426" s="160"/>
      <c r="CW7426" s="160"/>
      <c r="CX7426" s="160"/>
      <c r="CY7426" s="160"/>
      <c r="CZ7426" s="160"/>
      <c r="DA7426" s="160"/>
      <c r="DB7426" s="160"/>
      <c r="DC7426" s="160"/>
      <c r="DD7426" s="160"/>
      <c r="DE7426" s="160"/>
      <c r="DF7426" s="160"/>
      <c r="DG7426" s="160"/>
      <c r="DH7426" s="160"/>
      <c r="DI7426" s="160"/>
      <c r="DJ7426" s="160"/>
      <c r="DK7426" s="160"/>
      <c r="DL7426" s="160"/>
      <c r="DM7426" s="160"/>
      <c r="DN7426" s="160"/>
      <c r="DO7426" s="160"/>
      <c r="DP7426" s="160"/>
      <c r="DQ7426" s="160"/>
      <c r="DR7426" s="160"/>
      <c r="DS7426" s="160"/>
      <c r="DT7426" s="160"/>
      <c r="DU7426" s="160"/>
      <c r="DV7426" s="160"/>
      <c r="DW7426" s="160"/>
      <c r="DX7426" s="160"/>
      <c r="DY7426" s="160"/>
      <c r="DZ7426" s="177"/>
      <c r="EA7426" s="177"/>
      <c r="EB7426" s="160"/>
      <c r="EC7426" s="160"/>
      <c r="ED7426" s="160"/>
      <c r="EE7426" s="160"/>
      <c r="EF7426" s="160"/>
      <c r="EG7426" s="160"/>
      <c r="EH7426" s="160"/>
      <c r="EI7426" s="160"/>
      <c r="EJ7426" s="160"/>
      <c r="EK7426" s="160"/>
      <c r="EL7426" s="160"/>
      <c r="EM7426" s="160"/>
      <c r="EN7426" s="160"/>
      <c r="EO7426" s="160"/>
      <c r="EP7426" s="160"/>
      <c r="EQ7426" s="160"/>
      <c r="ER7426" s="160"/>
      <c r="ES7426" s="160"/>
      <c r="ET7426" s="160"/>
      <c r="EU7426" s="160"/>
      <c r="EV7426" s="160"/>
      <c r="EW7426" s="160"/>
      <c r="EX7426" s="160"/>
      <c r="EY7426" s="160"/>
      <c r="EZ7426" s="160"/>
      <c r="FA7426" s="160"/>
      <c r="FB7426" s="160"/>
      <c r="FC7426" s="160"/>
      <c r="FD7426" s="160"/>
      <c r="FE7426" s="160"/>
      <c r="FF7426" s="160"/>
      <c r="FG7426" s="160"/>
      <c r="FH7426" s="160"/>
      <c r="FI7426" s="160"/>
      <c r="FJ7426" s="160"/>
      <c r="FK7426" s="160"/>
      <c r="FL7426" s="160"/>
      <c r="FM7426" s="160"/>
      <c r="FN7426" s="160"/>
      <c r="FO7426" s="160"/>
      <c r="FP7426" s="160"/>
      <c r="FQ7426" s="160"/>
      <c r="FR7426" s="160"/>
      <c r="FS7426" s="160"/>
      <c r="FT7426" s="160"/>
      <c r="FU7426" s="160"/>
      <c r="FV7426" s="160"/>
      <c r="FW7426" s="160"/>
      <c r="FX7426" s="160"/>
      <c r="FY7426" s="160"/>
      <c r="FZ7426" s="160"/>
      <c r="GA7426" s="160"/>
      <c r="GB7426" s="160"/>
      <c r="GC7426" s="160"/>
      <c r="GD7426" s="160"/>
      <c r="GE7426" s="160"/>
      <c r="GF7426" s="160"/>
      <c r="GG7426" s="160"/>
      <c r="GH7426" s="160"/>
      <c r="GI7426" s="160"/>
      <c r="GJ7426" s="160"/>
      <c r="GK7426" s="160"/>
      <c r="GL7426" s="160"/>
      <c r="GM7426" s="160"/>
      <c r="GN7426" s="160"/>
      <c r="GO7426" s="160"/>
      <c r="GP7426" s="160"/>
      <c r="GQ7426" s="160"/>
      <c r="GR7426" s="160"/>
      <c r="GS7426" s="160"/>
      <c r="GT7426" s="160"/>
      <c r="GU7426" s="160"/>
      <c r="GV7426" s="160"/>
      <c r="GW7426" s="160"/>
      <c r="GX7426" s="160"/>
      <c r="GY7426" s="160"/>
      <c r="GZ7426" s="160"/>
      <c r="HA7426" s="160"/>
      <c r="HB7426" s="160"/>
      <c r="HC7426" s="160"/>
      <c r="HD7426" s="160"/>
      <c r="HE7426" s="160"/>
      <c r="HF7426" s="160"/>
      <c r="HG7426" s="160"/>
      <c r="HH7426" s="160"/>
      <c r="HI7426" s="160"/>
      <c r="HJ7426" s="160"/>
      <c r="HK7426" s="160"/>
      <c r="HL7426" s="160"/>
      <c r="HM7426" s="160"/>
      <c r="HN7426" s="160"/>
      <c r="HO7426" s="160"/>
      <c r="HP7426" s="160"/>
      <c r="HQ7426" s="160"/>
      <c r="HR7426" s="160"/>
      <c r="HS7426" s="160"/>
      <c r="HT7426" s="160"/>
      <c r="HU7426" s="160"/>
      <c r="HV7426" s="160"/>
      <c r="HW7426" s="160"/>
      <c r="HX7426" s="160"/>
      <c r="HY7426" s="160"/>
      <c r="HZ7426" s="160"/>
      <c r="IA7426" s="160"/>
      <c r="IB7426" s="160"/>
      <c r="IC7426" s="160"/>
      <c r="ID7426" s="160"/>
      <c r="IE7426" s="160"/>
      <c r="IF7426" s="160"/>
      <c r="IG7426" s="160"/>
      <c r="IH7426" s="160"/>
      <c r="II7426" s="160"/>
      <c r="IJ7426" s="160"/>
      <c r="IK7426" s="160"/>
      <c r="IL7426" s="160"/>
      <c r="IM7426" s="160"/>
      <c r="IN7426" s="160"/>
      <c r="IO7426" s="160"/>
      <c r="IP7426" s="160"/>
      <c r="IQ7426" s="160"/>
      <c r="IR7426" s="160"/>
      <c r="IS7426" s="160"/>
      <c r="IT7426" s="160"/>
      <c r="IU7426" s="160"/>
    </row>
    <row r="7427" spans="1:255" ht="18.399999999999999" customHeight="1" x14ac:dyDescent="0.3">
      <c r="F7427" s="174"/>
      <c r="BD7427" s="160"/>
      <c r="BE7427" s="160"/>
      <c r="BF7427" s="160"/>
      <c r="BG7427" s="160"/>
      <c r="BH7427" s="160"/>
      <c r="BI7427" s="160"/>
      <c r="BJ7427" s="160"/>
      <c r="BK7427" s="160"/>
      <c r="BL7427" s="160"/>
      <c r="BM7427" s="160"/>
      <c r="BN7427" s="160"/>
      <c r="BO7427" s="160"/>
      <c r="BP7427" s="160"/>
      <c r="BQ7427" s="160"/>
      <c r="BR7427" s="160"/>
      <c r="BS7427" s="160"/>
      <c r="BT7427" s="160"/>
      <c r="BU7427" s="160"/>
      <c r="BV7427" s="160"/>
      <c r="BW7427" s="160"/>
      <c r="BX7427" s="160"/>
      <c r="BY7427" s="160"/>
      <c r="BZ7427" s="160"/>
      <c r="CA7427" s="160"/>
      <c r="CB7427" s="160"/>
      <c r="CC7427" s="160"/>
      <c r="CD7427" s="160"/>
      <c r="CE7427" s="160"/>
      <c r="CF7427" s="160"/>
      <c r="CG7427" s="160"/>
      <c r="CH7427" s="160"/>
      <c r="CI7427" s="160"/>
      <c r="CJ7427" s="160"/>
      <c r="CK7427" s="160"/>
      <c r="CL7427" s="160"/>
      <c r="CM7427" s="160"/>
      <c r="CN7427" s="160"/>
      <c r="CO7427" s="160"/>
      <c r="CP7427" s="160"/>
      <c r="CQ7427" s="160"/>
      <c r="CR7427" s="160"/>
      <c r="CS7427" s="160"/>
      <c r="CT7427" s="160"/>
      <c r="CU7427" s="160"/>
      <c r="CV7427" s="160"/>
      <c r="CW7427" s="160"/>
      <c r="CX7427" s="160"/>
      <c r="CY7427" s="160"/>
      <c r="CZ7427" s="160"/>
      <c r="DA7427" s="160"/>
      <c r="DB7427" s="160"/>
      <c r="DC7427" s="160"/>
      <c r="DD7427" s="160"/>
      <c r="DE7427" s="160"/>
      <c r="DF7427" s="160"/>
      <c r="DG7427" s="160"/>
      <c r="DH7427" s="160"/>
      <c r="DI7427" s="160"/>
      <c r="DJ7427" s="160"/>
      <c r="DK7427" s="160"/>
      <c r="DL7427" s="160"/>
      <c r="DM7427" s="160"/>
      <c r="DN7427" s="160"/>
      <c r="DO7427" s="160"/>
      <c r="DP7427" s="160"/>
      <c r="DQ7427" s="160"/>
      <c r="DR7427" s="160"/>
      <c r="DS7427" s="160"/>
      <c r="DT7427" s="160"/>
      <c r="DU7427" s="160"/>
      <c r="DV7427" s="160"/>
      <c r="DW7427" s="160"/>
      <c r="DX7427" s="160"/>
      <c r="DY7427" s="160"/>
      <c r="DZ7427" s="177"/>
      <c r="EA7427" s="177"/>
      <c r="EB7427" s="160"/>
      <c r="EC7427" s="160"/>
      <c r="ED7427" s="160"/>
      <c r="EE7427" s="160"/>
      <c r="EF7427" s="160"/>
      <c r="EG7427" s="160"/>
      <c r="EH7427" s="160"/>
      <c r="EI7427" s="160"/>
      <c r="EJ7427" s="160"/>
      <c r="EK7427" s="160"/>
      <c r="EL7427" s="160"/>
      <c r="EM7427" s="160"/>
      <c r="EN7427" s="160"/>
      <c r="EO7427" s="160"/>
      <c r="EP7427" s="160"/>
      <c r="EQ7427" s="160"/>
      <c r="ER7427" s="160"/>
      <c r="ES7427" s="160"/>
      <c r="ET7427" s="160"/>
      <c r="EU7427" s="160"/>
      <c r="EV7427" s="160"/>
      <c r="EW7427" s="160"/>
      <c r="EX7427" s="160"/>
      <c r="EY7427" s="160"/>
      <c r="EZ7427" s="160"/>
      <c r="FA7427" s="160"/>
      <c r="FB7427" s="160"/>
      <c r="FC7427" s="160"/>
      <c r="FD7427" s="160"/>
      <c r="FE7427" s="160"/>
      <c r="FF7427" s="160"/>
      <c r="FG7427" s="160"/>
      <c r="FH7427" s="160"/>
      <c r="FI7427" s="160"/>
      <c r="FJ7427" s="160"/>
      <c r="FK7427" s="160"/>
      <c r="FL7427" s="160"/>
      <c r="FM7427" s="160"/>
      <c r="FN7427" s="160"/>
      <c r="FO7427" s="160"/>
      <c r="FP7427" s="160"/>
      <c r="FQ7427" s="160"/>
      <c r="FR7427" s="160"/>
      <c r="FS7427" s="160"/>
      <c r="FT7427" s="160"/>
      <c r="FU7427" s="160"/>
      <c r="FV7427" s="160"/>
      <c r="FW7427" s="160"/>
      <c r="FX7427" s="160"/>
      <c r="FY7427" s="160"/>
      <c r="FZ7427" s="160"/>
      <c r="GA7427" s="160"/>
      <c r="GB7427" s="160"/>
      <c r="GC7427" s="160"/>
      <c r="GD7427" s="160"/>
      <c r="GE7427" s="160"/>
      <c r="GF7427" s="160"/>
      <c r="GG7427" s="160"/>
      <c r="GH7427" s="160"/>
      <c r="GI7427" s="160"/>
      <c r="GJ7427" s="160"/>
      <c r="GK7427" s="160"/>
      <c r="GL7427" s="160"/>
      <c r="GM7427" s="160"/>
      <c r="GN7427" s="160"/>
      <c r="GO7427" s="160"/>
      <c r="GP7427" s="160"/>
      <c r="GQ7427" s="160"/>
      <c r="GR7427" s="160"/>
      <c r="GS7427" s="160"/>
      <c r="GT7427" s="160"/>
      <c r="GU7427" s="160"/>
      <c r="GV7427" s="160"/>
      <c r="GW7427" s="160"/>
      <c r="GX7427" s="160"/>
      <c r="GY7427" s="160"/>
      <c r="GZ7427" s="160"/>
      <c r="HA7427" s="160"/>
      <c r="HB7427" s="160"/>
      <c r="HC7427" s="160"/>
      <c r="HD7427" s="160"/>
      <c r="HE7427" s="160"/>
      <c r="HF7427" s="160"/>
      <c r="HG7427" s="160"/>
      <c r="HH7427" s="160"/>
      <c r="HI7427" s="160"/>
      <c r="HJ7427" s="160"/>
      <c r="HK7427" s="160"/>
      <c r="HL7427" s="160"/>
      <c r="HM7427" s="160"/>
      <c r="HN7427" s="160"/>
      <c r="HO7427" s="160"/>
      <c r="HP7427" s="160"/>
      <c r="HQ7427" s="160"/>
      <c r="HR7427" s="160"/>
      <c r="HS7427" s="160"/>
      <c r="HT7427" s="160"/>
      <c r="HU7427" s="160"/>
      <c r="HV7427" s="160"/>
      <c r="HW7427" s="160"/>
      <c r="HX7427" s="160"/>
      <c r="HY7427" s="160"/>
      <c r="HZ7427" s="160"/>
      <c r="IA7427" s="160"/>
      <c r="IB7427" s="160"/>
      <c r="IC7427" s="160"/>
      <c r="ID7427" s="160"/>
      <c r="IE7427" s="160"/>
      <c r="IF7427" s="160"/>
      <c r="IG7427" s="160"/>
      <c r="IH7427" s="160"/>
      <c r="II7427" s="160"/>
      <c r="IJ7427" s="160"/>
      <c r="IK7427" s="160"/>
      <c r="IL7427" s="160"/>
      <c r="IM7427" s="160"/>
      <c r="IN7427" s="160"/>
      <c r="IO7427" s="160"/>
      <c r="IP7427" s="160"/>
      <c r="IQ7427" s="160"/>
      <c r="IR7427" s="160"/>
      <c r="IS7427" s="160"/>
      <c r="IT7427" s="160"/>
      <c r="IU7427" s="160"/>
    </row>
    <row r="7428" spans="1:255" ht="18.399999999999999" customHeight="1" x14ac:dyDescent="0.3">
      <c r="F7428" s="174"/>
      <c r="BD7428" s="160"/>
      <c r="BE7428" s="160"/>
      <c r="BF7428" s="160"/>
      <c r="BG7428" s="160"/>
      <c r="BH7428" s="160"/>
      <c r="BI7428" s="160"/>
      <c r="BJ7428" s="160"/>
      <c r="BK7428" s="160"/>
      <c r="BL7428" s="160"/>
      <c r="BM7428" s="160"/>
      <c r="BN7428" s="160"/>
      <c r="BO7428" s="160"/>
      <c r="BP7428" s="160"/>
      <c r="BQ7428" s="160"/>
      <c r="BR7428" s="160"/>
      <c r="BS7428" s="160"/>
      <c r="BT7428" s="160"/>
      <c r="BU7428" s="160"/>
      <c r="BV7428" s="160"/>
      <c r="BW7428" s="160"/>
      <c r="BX7428" s="160"/>
      <c r="BY7428" s="160"/>
      <c r="BZ7428" s="160"/>
      <c r="CA7428" s="160"/>
      <c r="CB7428" s="160"/>
      <c r="CC7428" s="160"/>
      <c r="CD7428" s="160"/>
      <c r="CE7428" s="160"/>
      <c r="CF7428" s="160"/>
      <c r="CG7428" s="160"/>
      <c r="CH7428" s="160"/>
      <c r="CI7428" s="160"/>
      <c r="CJ7428" s="160"/>
      <c r="CK7428" s="160"/>
      <c r="CL7428" s="160"/>
      <c r="CM7428" s="160"/>
      <c r="CN7428" s="160"/>
      <c r="CO7428" s="160"/>
      <c r="CP7428" s="160"/>
      <c r="CQ7428" s="160"/>
      <c r="CR7428" s="160"/>
      <c r="CS7428" s="160"/>
      <c r="CT7428" s="160"/>
      <c r="CU7428" s="160"/>
      <c r="CV7428" s="160"/>
      <c r="CW7428" s="160"/>
      <c r="CX7428" s="160"/>
      <c r="CY7428" s="160"/>
      <c r="CZ7428" s="160"/>
      <c r="DA7428" s="160"/>
      <c r="DB7428" s="160"/>
      <c r="DC7428" s="160"/>
      <c r="DD7428" s="160"/>
      <c r="DE7428" s="160"/>
      <c r="DF7428" s="160"/>
      <c r="DG7428" s="160"/>
      <c r="DH7428" s="160"/>
      <c r="DI7428" s="160"/>
      <c r="DJ7428" s="160"/>
      <c r="DK7428" s="160"/>
      <c r="DL7428" s="160"/>
      <c r="DM7428" s="160"/>
      <c r="DN7428" s="160"/>
      <c r="DO7428" s="160"/>
      <c r="DP7428" s="160"/>
      <c r="DQ7428" s="160"/>
      <c r="DR7428" s="160"/>
      <c r="DS7428" s="160"/>
      <c r="DT7428" s="160"/>
      <c r="DU7428" s="160"/>
      <c r="DV7428" s="160"/>
      <c r="DW7428" s="160"/>
      <c r="DX7428" s="160"/>
      <c r="DY7428" s="160"/>
      <c r="DZ7428" s="177"/>
      <c r="EA7428" s="177"/>
      <c r="EB7428" s="160"/>
      <c r="EC7428" s="160"/>
      <c r="ED7428" s="160"/>
      <c r="EE7428" s="160"/>
      <c r="EF7428" s="160"/>
      <c r="EG7428" s="160"/>
      <c r="EH7428" s="160"/>
      <c r="EI7428" s="160"/>
      <c r="EJ7428" s="160"/>
      <c r="EK7428" s="160"/>
      <c r="EL7428" s="160"/>
      <c r="EM7428" s="160"/>
      <c r="EN7428" s="160"/>
      <c r="EO7428" s="160"/>
      <c r="EP7428" s="160"/>
      <c r="EQ7428" s="160"/>
      <c r="ER7428" s="160"/>
      <c r="ES7428" s="160"/>
      <c r="ET7428" s="160"/>
      <c r="EU7428" s="160"/>
      <c r="EV7428" s="160"/>
      <c r="EW7428" s="160"/>
      <c r="EX7428" s="160"/>
      <c r="EY7428" s="160"/>
      <c r="EZ7428" s="160"/>
      <c r="FA7428" s="160"/>
      <c r="FB7428" s="160"/>
      <c r="FC7428" s="160"/>
      <c r="FD7428" s="160"/>
      <c r="FE7428" s="160"/>
      <c r="FF7428" s="160"/>
      <c r="FG7428" s="160"/>
      <c r="FH7428" s="160"/>
      <c r="FI7428" s="160"/>
      <c r="FJ7428" s="160"/>
      <c r="FK7428" s="160"/>
      <c r="FL7428" s="160"/>
      <c r="FM7428" s="160"/>
      <c r="FN7428" s="160"/>
      <c r="FO7428" s="160"/>
      <c r="FP7428" s="160"/>
      <c r="FQ7428" s="160"/>
      <c r="FR7428" s="160"/>
      <c r="FS7428" s="160"/>
      <c r="FT7428" s="160"/>
      <c r="FU7428" s="160"/>
      <c r="FV7428" s="160"/>
      <c r="FW7428" s="160"/>
      <c r="FX7428" s="160"/>
      <c r="FY7428" s="160"/>
      <c r="FZ7428" s="160"/>
      <c r="GA7428" s="160"/>
      <c r="GB7428" s="160"/>
      <c r="GC7428" s="160"/>
      <c r="GD7428" s="160"/>
      <c r="GE7428" s="160"/>
      <c r="GF7428" s="160"/>
      <c r="GG7428" s="160"/>
      <c r="GH7428" s="160"/>
      <c r="GI7428" s="160"/>
      <c r="GJ7428" s="160"/>
      <c r="GK7428" s="160"/>
      <c r="GL7428" s="160"/>
      <c r="GM7428" s="160"/>
      <c r="GN7428" s="160"/>
      <c r="GO7428" s="160"/>
      <c r="GP7428" s="160"/>
      <c r="GQ7428" s="160"/>
      <c r="GR7428" s="160"/>
      <c r="GS7428" s="160"/>
      <c r="GT7428" s="160"/>
      <c r="GU7428" s="160"/>
      <c r="GV7428" s="160"/>
      <c r="GW7428" s="160"/>
      <c r="GX7428" s="160"/>
      <c r="GY7428" s="160"/>
      <c r="GZ7428" s="160"/>
      <c r="HA7428" s="160"/>
      <c r="HB7428" s="160"/>
      <c r="HC7428" s="160"/>
      <c r="HD7428" s="160"/>
      <c r="HE7428" s="160"/>
      <c r="HF7428" s="160"/>
      <c r="HG7428" s="160"/>
      <c r="HH7428" s="160"/>
      <c r="HI7428" s="160"/>
      <c r="HJ7428" s="160"/>
      <c r="HK7428" s="160"/>
      <c r="HL7428" s="160"/>
      <c r="HM7428" s="160"/>
      <c r="HN7428" s="160"/>
      <c r="HO7428" s="160"/>
      <c r="HP7428" s="160"/>
      <c r="HQ7428" s="160"/>
      <c r="HR7428" s="160"/>
      <c r="HS7428" s="160"/>
      <c r="HT7428" s="160"/>
      <c r="HU7428" s="160"/>
      <c r="HV7428" s="160"/>
      <c r="HW7428" s="160"/>
      <c r="HX7428" s="160"/>
      <c r="HY7428" s="160"/>
      <c r="HZ7428" s="160"/>
      <c r="IA7428" s="160"/>
      <c r="IB7428" s="160"/>
      <c r="IC7428" s="160"/>
      <c r="ID7428" s="160"/>
      <c r="IE7428" s="160"/>
      <c r="IF7428" s="160"/>
      <c r="IG7428" s="160"/>
      <c r="IH7428" s="160"/>
      <c r="II7428" s="160"/>
      <c r="IJ7428" s="160"/>
      <c r="IK7428" s="160"/>
      <c r="IL7428" s="160"/>
      <c r="IM7428" s="160"/>
      <c r="IN7428" s="160"/>
      <c r="IO7428" s="160"/>
      <c r="IP7428" s="160"/>
      <c r="IQ7428" s="160"/>
      <c r="IR7428" s="160"/>
      <c r="IS7428" s="160"/>
      <c r="IT7428" s="160"/>
      <c r="IU7428" s="160"/>
    </row>
    <row r="7429" spans="1:255" ht="18.399999999999999" customHeight="1" x14ac:dyDescent="0.3">
      <c r="B7429" s="160"/>
      <c r="C7429" s="64"/>
      <c r="D7429" s="161"/>
      <c r="F7429" s="174"/>
      <c r="BD7429" s="160"/>
      <c r="BE7429" s="160"/>
      <c r="BF7429" s="160"/>
      <c r="BG7429" s="160"/>
      <c r="BH7429" s="160"/>
      <c r="BI7429" s="160"/>
      <c r="BJ7429" s="160"/>
      <c r="BK7429" s="160"/>
      <c r="BL7429" s="160"/>
      <c r="BM7429" s="160"/>
      <c r="BN7429" s="160"/>
      <c r="BO7429" s="160"/>
      <c r="BP7429" s="160"/>
      <c r="BQ7429" s="160"/>
      <c r="BR7429" s="160"/>
      <c r="BS7429" s="160"/>
      <c r="BT7429" s="160"/>
      <c r="BU7429" s="160"/>
      <c r="BV7429" s="160"/>
      <c r="BW7429" s="160"/>
      <c r="BX7429" s="160"/>
      <c r="BY7429" s="160"/>
      <c r="BZ7429" s="160"/>
      <c r="CA7429" s="160"/>
      <c r="CB7429" s="160"/>
      <c r="CC7429" s="160"/>
      <c r="CD7429" s="160"/>
      <c r="CE7429" s="160"/>
      <c r="CF7429" s="160"/>
      <c r="CG7429" s="160"/>
      <c r="CH7429" s="160"/>
      <c r="CI7429" s="160"/>
      <c r="CJ7429" s="160"/>
      <c r="CK7429" s="160"/>
      <c r="CL7429" s="160"/>
      <c r="CM7429" s="160"/>
      <c r="CN7429" s="160"/>
      <c r="CO7429" s="160"/>
      <c r="CP7429" s="160"/>
      <c r="CQ7429" s="160"/>
      <c r="CR7429" s="160"/>
      <c r="CS7429" s="160"/>
      <c r="CT7429" s="160"/>
      <c r="CU7429" s="160"/>
      <c r="CV7429" s="160"/>
      <c r="CW7429" s="160"/>
      <c r="CX7429" s="160"/>
      <c r="CY7429" s="160"/>
      <c r="CZ7429" s="160"/>
      <c r="DA7429" s="160"/>
      <c r="DB7429" s="160"/>
      <c r="DC7429" s="160"/>
      <c r="DD7429" s="160"/>
      <c r="DE7429" s="160"/>
      <c r="DF7429" s="160"/>
      <c r="DG7429" s="160"/>
      <c r="DH7429" s="160"/>
      <c r="DI7429" s="160"/>
      <c r="DJ7429" s="160"/>
      <c r="DK7429" s="160"/>
      <c r="DL7429" s="160"/>
      <c r="DM7429" s="160"/>
      <c r="DN7429" s="160"/>
      <c r="DO7429" s="160"/>
      <c r="DP7429" s="160"/>
      <c r="DQ7429" s="160"/>
      <c r="DR7429" s="160"/>
      <c r="DS7429" s="160"/>
      <c r="DT7429" s="160"/>
      <c r="DU7429" s="160"/>
      <c r="DV7429" s="160"/>
      <c r="DW7429" s="160"/>
      <c r="DX7429" s="160"/>
      <c r="DY7429" s="160"/>
      <c r="DZ7429" s="177"/>
      <c r="EA7429" s="177"/>
      <c r="EB7429" s="160"/>
      <c r="EC7429" s="160"/>
      <c r="ED7429" s="160"/>
      <c r="EE7429" s="160"/>
      <c r="EF7429" s="160"/>
      <c r="EG7429" s="160"/>
      <c r="EH7429" s="160"/>
      <c r="EI7429" s="160"/>
      <c r="EJ7429" s="160"/>
      <c r="EK7429" s="160"/>
      <c r="EL7429" s="160"/>
      <c r="EM7429" s="160"/>
      <c r="EN7429" s="160"/>
      <c r="EO7429" s="160"/>
      <c r="EP7429" s="160"/>
      <c r="EQ7429" s="160"/>
      <c r="ER7429" s="160"/>
      <c r="ES7429" s="160"/>
      <c r="ET7429" s="160"/>
      <c r="EU7429" s="160"/>
      <c r="EV7429" s="160"/>
      <c r="EW7429" s="160"/>
      <c r="EX7429" s="160"/>
      <c r="EY7429" s="160"/>
      <c r="EZ7429" s="160"/>
      <c r="FA7429" s="160"/>
      <c r="FB7429" s="160"/>
      <c r="FC7429" s="160"/>
      <c r="FD7429" s="160"/>
      <c r="FE7429" s="160"/>
      <c r="FF7429" s="160"/>
      <c r="FG7429" s="160"/>
      <c r="FH7429" s="160"/>
      <c r="FI7429" s="160"/>
      <c r="FJ7429" s="160"/>
      <c r="FK7429" s="160"/>
      <c r="FL7429" s="160"/>
      <c r="FM7429" s="160"/>
      <c r="FN7429" s="160"/>
      <c r="FO7429" s="160"/>
      <c r="FP7429" s="160"/>
      <c r="FQ7429" s="160"/>
      <c r="FR7429" s="160"/>
      <c r="FS7429" s="160"/>
      <c r="FT7429" s="160"/>
      <c r="FU7429" s="160"/>
      <c r="FV7429" s="160"/>
      <c r="FW7429" s="160"/>
      <c r="FX7429" s="160"/>
      <c r="FY7429" s="160"/>
      <c r="FZ7429" s="160"/>
      <c r="GA7429" s="160"/>
      <c r="GB7429" s="160"/>
      <c r="GC7429" s="160"/>
      <c r="GD7429" s="160"/>
      <c r="GE7429" s="160"/>
      <c r="GF7429" s="160"/>
      <c r="GG7429" s="160"/>
      <c r="GH7429" s="160"/>
      <c r="GI7429" s="160"/>
      <c r="GJ7429" s="160"/>
      <c r="GK7429" s="160"/>
      <c r="GL7429" s="160"/>
      <c r="GM7429" s="160"/>
      <c r="GN7429" s="160"/>
      <c r="GO7429" s="160"/>
      <c r="GP7429" s="160"/>
      <c r="GQ7429" s="160"/>
      <c r="GR7429" s="160"/>
      <c r="GS7429" s="160"/>
      <c r="GT7429" s="160"/>
      <c r="GU7429" s="160"/>
      <c r="GV7429" s="160"/>
      <c r="GW7429" s="160"/>
      <c r="GX7429" s="160"/>
      <c r="GY7429" s="160"/>
      <c r="GZ7429" s="160"/>
      <c r="HA7429" s="160"/>
      <c r="HB7429" s="160"/>
      <c r="HC7429" s="160"/>
      <c r="HD7429" s="160"/>
      <c r="HE7429" s="160"/>
      <c r="HF7429" s="160"/>
      <c r="HG7429" s="160"/>
      <c r="HH7429" s="160"/>
      <c r="HI7429" s="160"/>
      <c r="HJ7429" s="160"/>
      <c r="HK7429" s="160"/>
      <c r="HL7429" s="160"/>
      <c r="HM7429" s="160"/>
      <c r="HN7429" s="160"/>
      <c r="HO7429" s="160"/>
      <c r="HP7429" s="160"/>
      <c r="HQ7429" s="160"/>
      <c r="HR7429" s="160"/>
      <c r="HS7429" s="160"/>
      <c r="HT7429" s="160"/>
      <c r="HU7429" s="160"/>
      <c r="HV7429" s="160"/>
      <c r="HW7429" s="160"/>
      <c r="HX7429" s="160"/>
      <c r="HY7429" s="160"/>
      <c r="HZ7429" s="160"/>
      <c r="IA7429" s="160"/>
      <c r="IB7429" s="160"/>
      <c r="IC7429" s="160"/>
      <c r="ID7429" s="160"/>
      <c r="IE7429" s="160"/>
      <c r="IF7429" s="160"/>
      <c r="IG7429" s="160"/>
      <c r="IH7429" s="160"/>
      <c r="II7429" s="160"/>
      <c r="IJ7429" s="160"/>
      <c r="IK7429" s="160"/>
      <c r="IL7429" s="160"/>
      <c r="IM7429" s="160"/>
      <c r="IN7429" s="160"/>
      <c r="IO7429" s="160"/>
      <c r="IP7429" s="160"/>
      <c r="IQ7429" s="160"/>
      <c r="IR7429" s="160"/>
      <c r="IS7429" s="160"/>
      <c r="IT7429" s="160"/>
      <c r="IU7429" s="160"/>
    </row>
    <row r="7430" spans="1:255" ht="18.399999999999999" customHeight="1" x14ac:dyDescent="0.3">
      <c r="B7430" s="160"/>
      <c r="C7430" s="64"/>
      <c r="D7430" s="161"/>
      <c r="F7430" s="174"/>
      <c r="H7430" s="174"/>
      <c r="BD7430" s="160"/>
      <c r="BE7430" s="160"/>
      <c r="BF7430" s="160"/>
      <c r="BG7430" s="160"/>
      <c r="BH7430" s="160"/>
      <c r="BI7430" s="160"/>
      <c r="BJ7430" s="160"/>
      <c r="BK7430" s="160"/>
      <c r="BL7430" s="160"/>
      <c r="BM7430" s="160"/>
      <c r="BN7430" s="160"/>
      <c r="BO7430" s="160"/>
      <c r="BP7430" s="160"/>
      <c r="BQ7430" s="160"/>
      <c r="BR7430" s="160"/>
      <c r="BS7430" s="160"/>
      <c r="BT7430" s="160"/>
      <c r="BU7430" s="160"/>
      <c r="BV7430" s="160"/>
      <c r="BW7430" s="160"/>
      <c r="BX7430" s="160"/>
      <c r="BY7430" s="160"/>
      <c r="BZ7430" s="160"/>
      <c r="CA7430" s="160"/>
      <c r="CB7430" s="160"/>
      <c r="CC7430" s="160"/>
      <c r="CD7430" s="160"/>
      <c r="CE7430" s="160"/>
      <c r="CF7430" s="160"/>
      <c r="CG7430" s="160"/>
      <c r="CH7430" s="160"/>
      <c r="CI7430" s="160"/>
      <c r="CJ7430" s="160"/>
      <c r="CK7430" s="160"/>
      <c r="CL7430" s="160"/>
      <c r="CM7430" s="160"/>
      <c r="CN7430" s="160"/>
      <c r="CO7430" s="160"/>
      <c r="CP7430" s="160"/>
      <c r="CQ7430" s="160"/>
      <c r="CR7430" s="160"/>
      <c r="CS7430" s="160"/>
      <c r="CT7430" s="160"/>
      <c r="CU7430" s="160"/>
      <c r="CV7430" s="160"/>
      <c r="CW7430" s="160"/>
      <c r="CX7430" s="160"/>
      <c r="CY7430" s="160"/>
      <c r="CZ7430" s="160"/>
      <c r="DA7430" s="160"/>
      <c r="DB7430" s="160"/>
      <c r="DC7430" s="160"/>
      <c r="DD7430" s="160"/>
      <c r="DE7430" s="160"/>
      <c r="DF7430" s="160"/>
      <c r="DG7430" s="160"/>
      <c r="DH7430" s="160"/>
      <c r="DI7430" s="160"/>
      <c r="DJ7430" s="160"/>
      <c r="DK7430" s="160"/>
      <c r="DL7430" s="160"/>
      <c r="DM7430" s="160"/>
      <c r="DN7430" s="160"/>
      <c r="DO7430" s="160"/>
      <c r="DP7430" s="160"/>
      <c r="DQ7430" s="160"/>
      <c r="DR7430" s="160"/>
      <c r="DS7430" s="160"/>
      <c r="DT7430" s="160"/>
      <c r="DU7430" s="160"/>
      <c r="DV7430" s="160"/>
      <c r="DW7430" s="160"/>
      <c r="DX7430" s="160"/>
      <c r="DY7430" s="160"/>
      <c r="DZ7430" s="177"/>
      <c r="EA7430" s="177"/>
      <c r="EB7430" s="160"/>
      <c r="EC7430" s="160"/>
      <c r="ED7430" s="160"/>
      <c r="EE7430" s="160"/>
      <c r="EF7430" s="160"/>
      <c r="EG7430" s="160"/>
      <c r="EH7430" s="160"/>
      <c r="EI7430" s="160"/>
      <c r="EJ7430" s="160"/>
      <c r="EK7430" s="160"/>
      <c r="EL7430" s="160"/>
      <c r="EM7430" s="160"/>
      <c r="EN7430" s="160"/>
      <c r="EO7430" s="160"/>
      <c r="EP7430" s="160"/>
      <c r="EQ7430" s="160"/>
      <c r="ER7430" s="160"/>
      <c r="ES7430" s="160"/>
      <c r="ET7430" s="160"/>
      <c r="EU7430" s="160"/>
      <c r="EV7430" s="160"/>
      <c r="EW7430" s="160"/>
      <c r="EX7430" s="160"/>
      <c r="EY7430" s="160"/>
      <c r="EZ7430" s="160"/>
      <c r="FA7430" s="160"/>
      <c r="FB7430" s="160"/>
      <c r="FC7430" s="160"/>
      <c r="FD7430" s="160"/>
      <c r="FE7430" s="160"/>
      <c r="FF7430" s="160"/>
      <c r="FG7430" s="160"/>
      <c r="FH7430" s="160"/>
      <c r="FI7430" s="160"/>
      <c r="FJ7430" s="160"/>
      <c r="FK7430" s="160"/>
      <c r="FL7430" s="160"/>
      <c r="FM7430" s="160"/>
      <c r="FN7430" s="160"/>
      <c r="FO7430" s="160"/>
      <c r="FP7430" s="160"/>
      <c r="FQ7430" s="160"/>
      <c r="FR7430" s="160"/>
      <c r="FS7430" s="160"/>
      <c r="FT7430" s="160"/>
      <c r="FU7430" s="160"/>
      <c r="FV7430" s="160"/>
      <c r="FW7430" s="160"/>
      <c r="FX7430" s="160"/>
      <c r="FY7430" s="160"/>
      <c r="FZ7430" s="160"/>
      <c r="GA7430" s="160"/>
      <c r="GB7430" s="160"/>
      <c r="GC7430" s="160"/>
      <c r="GD7430" s="160"/>
      <c r="GE7430" s="160"/>
      <c r="GF7430" s="160"/>
      <c r="GG7430" s="160"/>
      <c r="GH7430" s="160"/>
      <c r="GI7430" s="160"/>
      <c r="GJ7430" s="160"/>
      <c r="GK7430" s="160"/>
      <c r="GL7430" s="160"/>
      <c r="GM7430" s="160"/>
      <c r="GN7430" s="160"/>
      <c r="GO7430" s="160"/>
      <c r="GP7430" s="160"/>
      <c r="GQ7430" s="160"/>
      <c r="GR7430" s="160"/>
      <c r="GS7430" s="160"/>
      <c r="GT7430" s="160"/>
      <c r="GU7430" s="160"/>
      <c r="GV7430" s="160"/>
      <c r="GW7430" s="160"/>
      <c r="GX7430" s="160"/>
      <c r="GY7430" s="160"/>
      <c r="GZ7430" s="160"/>
      <c r="HA7430" s="160"/>
      <c r="HB7430" s="160"/>
      <c r="HC7430" s="160"/>
      <c r="HD7430" s="160"/>
      <c r="HE7430" s="160"/>
      <c r="HF7430" s="160"/>
      <c r="HG7430" s="160"/>
      <c r="HH7430" s="160"/>
      <c r="HI7430" s="160"/>
      <c r="HJ7430" s="160"/>
      <c r="HK7430" s="160"/>
      <c r="HL7430" s="160"/>
      <c r="HM7430" s="160"/>
      <c r="HN7430" s="160"/>
      <c r="HO7430" s="160"/>
      <c r="HP7430" s="160"/>
      <c r="HQ7430" s="160"/>
      <c r="HR7430" s="160"/>
      <c r="HS7430" s="160"/>
      <c r="HT7430" s="160"/>
      <c r="HU7430" s="160"/>
      <c r="HV7430" s="160"/>
      <c r="HW7430" s="160"/>
      <c r="HX7430" s="160"/>
      <c r="HY7430" s="160"/>
      <c r="HZ7430" s="160"/>
      <c r="IA7430" s="160"/>
      <c r="IB7430" s="160"/>
      <c r="IC7430" s="160"/>
      <c r="ID7430" s="160"/>
      <c r="IE7430" s="160"/>
      <c r="IF7430" s="160"/>
      <c r="IG7430" s="160"/>
      <c r="IH7430" s="160"/>
      <c r="II7430" s="160"/>
      <c r="IJ7430" s="160"/>
      <c r="IK7430" s="160"/>
      <c r="IL7430" s="160"/>
      <c r="IM7430" s="160"/>
      <c r="IN7430" s="160"/>
      <c r="IO7430" s="160"/>
      <c r="IP7430" s="160"/>
      <c r="IQ7430" s="160"/>
      <c r="IR7430" s="160"/>
      <c r="IS7430" s="160"/>
      <c r="IT7430" s="160"/>
      <c r="IU7430" s="160"/>
    </row>
    <row r="7431" spans="1:255" ht="18.399999999999999" customHeight="1" x14ac:dyDescent="0.3">
      <c r="B7431" s="160"/>
      <c r="C7431" s="64"/>
      <c r="D7431" s="161"/>
      <c r="F7431" s="174"/>
      <c r="H7431" s="174"/>
      <c r="J7431" s="174"/>
      <c r="L7431" s="174"/>
      <c r="N7431" s="174"/>
      <c r="P7431" s="174"/>
      <c r="R7431" s="174"/>
      <c r="T7431" s="174"/>
      <c r="V7431" s="174"/>
      <c r="X7431" s="174"/>
      <c r="Z7431" s="174"/>
      <c r="AB7431" s="174"/>
      <c r="AD7431" s="174"/>
      <c r="AF7431" s="174"/>
      <c r="AH7431" s="174"/>
      <c r="AJ7431" s="174"/>
      <c r="AL7431" s="174"/>
      <c r="AN7431" s="174"/>
      <c r="AP7431" s="174"/>
      <c r="AR7431" s="174"/>
      <c r="AT7431" s="174"/>
      <c r="AV7431" s="174"/>
      <c r="AX7431" s="174"/>
      <c r="AZ7431" s="174"/>
      <c r="BB7431" s="174"/>
      <c r="BD7431" s="160"/>
      <c r="BE7431" s="160"/>
      <c r="BF7431" s="160"/>
      <c r="BG7431" s="160"/>
      <c r="BH7431" s="160"/>
      <c r="BI7431" s="160"/>
      <c r="BJ7431" s="160"/>
      <c r="BK7431" s="160"/>
      <c r="BL7431" s="160"/>
      <c r="BM7431" s="160"/>
      <c r="BN7431" s="160"/>
      <c r="BO7431" s="160"/>
      <c r="BP7431" s="160"/>
      <c r="BQ7431" s="160"/>
      <c r="BR7431" s="160"/>
      <c r="BS7431" s="160"/>
      <c r="BT7431" s="160"/>
      <c r="BU7431" s="160"/>
      <c r="BV7431" s="160"/>
      <c r="BW7431" s="160"/>
      <c r="BX7431" s="160"/>
      <c r="BY7431" s="160"/>
      <c r="BZ7431" s="160"/>
      <c r="CA7431" s="160"/>
      <c r="CB7431" s="160"/>
      <c r="CC7431" s="160"/>
      <c r="CD7431" s="160"/>
      <c r="CE7431" s="160"/>
      <c r="CF7431" s="160"/>
      <c r="CG7431" s="160"/>
      <c r="CH7431" s="160"/>
      <c r="CI7431" s="160"/>
      <c r="CJ7431" s="160"/>
      <c r="CK7431" s="160"/>
      <c r="CL7431" s="160"/>
      <c r="CM7431" s="160"/>
      <c r="CN7431" s="160"/>
      <c r="CO7431" s="160"/>
      <c r="CP7431" s="160"/>
      <c r="CQ7431" s="160"/>
      <c r="CR7431" s="160"/>
      <c r="CS7431" s="160"/>
      <c r="CT7431" s="160"/>
      <c r="CU7431" s="160"/>
      <c r="CV7431" s="160"/>
      <c r="CW7431" s="160"/>
      <c r="CX7431" s="160"/>
      <c r="CY7431" s="160"/>
      <c r="CZ7431" s="160"/>
      <c r="DA7431" s="160"/>
      <c r="DB7431" s="160"/>
      <c r="DC7431" s="160"/>
      <c r="DD7431" s="160"/>
      <c r="DE7431" s="160"/>
      <c r="DF7431" s="160"/>
      <c r="DG7431" s="160"/>
      <c r="DH7431" s="160"/>
      <c r="DI7431" s="160"/>
      <c r="DJ7431" s="160"/>
      <c r="DK7431" s="160"/>
      <c r="DL7431" s="160"/>
      <c r="DM7431" s="160"/>
      <c r="DN7431" s="160"/>
      <c r="DO7431" s="160"/>
      <c r="DP7431" s="160"/>
      <c r="DQ7431" s="160"/>
      <c r="DR7431" s="160"/>
      <c r="DS7431" s="160"/>
      <c r="DT7431" s="160"/>
      <c r="DU7431" s="160"/>
      <c r="DV7431" s="160"/>
      <c r="DW7431" s="160"/>
      <c r="DX7431" s="160"/>
      <c r="DY7431" s="160"/>
      <c r="DZ7431" s="177"/>
      <c r="EA7431" s="177"/>
      <c r="EB7431" s="160"/>
      <c r="EC7431" s="160"/>
      <c r="ED7431" s="160"/>
      <c r="EE7431" s="160"/>
      <c r="EF7431" s="160"/>
      <c r="EG7431" s="160"/>
      <c r="EH7431" s="160"/>
      <c r="EI7431" s="160"/>
      <c r="EJ7431" s="160"/>
      <c r="EK7431" s="160"/>
      <c r="EL7431" s="160"/>
      <c r="EM7431" s="160"/>
      <c r="EN7431" s="160"/>
      <c r="EO7431" s="160"/>
      <c r="EP7431" s="160"/>
      <c r="EQ7431" s="160"/>
      <c r="ER7431" s="160"/>
      <c r="ES7431" s="160"/>
      <c r="ET7431" s="160"/>
      <c r="EU7431" s="160"/>
      <c r="EV7431" s="160"/>
      <c r="EW7431" s="160"/>
      <c r="EX7431" s="160"/>
      <c r="EY7431" s="160"/>
      <c r="EZ7431" s="160"/>
      <c r="FA7431" s="160"/>
      <c r="FB7431" s="160"/>
      <c r="FC7431" s="160"/>
      <c r="FD7431" s="160"/>
      <c r="FE7431" s="160"/>
      <c r="FF7431" s="160"/>
      <c r="FG7431" s="160"/>
      <c r="FH7431" s="160"/>
      <c r="FI7431" s="160"/>
      <c r="FJ7431" s="160"/>
      <c r="FK7431" s="160"/>
      <c r="FL7431" s="160"/>
      <c r="FM7431" s="160"/>
      <c r="FN7431" s="160"/>
      <c r="FO7431" s="160"/>
      <c r="FP7431" s="160"/>
      <c r="FQ7431" s="160"/>
      <c r="FR7431" s="160"/>
      <c r="FS7431" s="160"/>
      <c r="FT7431" s="160"/>
      <c r="FU7431" s="160"/>
      <c r="FV7431" s="160"/>
      <c r="FW7431" s="160"/>
      <c r="FX7431" s="160"/>
      <c r="FY7431" s="160"/>
      <c r="FZ7431" s="160"/>
      <c r="GA7431" s="160"/>
      <c r="GB7431" s="160"/>
      <c r="GC7431" s="160"/>
      <c r="GD7431" s="160"/>
      <c r="GE7431" s="160"/>
      <c r="GF7431" s="160"/>
      <c r="GG7431" s="160"/>
      <c r="GH7431" s="160"/>
      <c r="GI7431" s="160"/>
      <c r="GJ7431" s="160"/>
      <c r="GK7431" s="160"/>
      <c r="GL7431" s="160"/>
      <c r="GM7431" s="160"/>
      <c r="GN7431" s="160"/>
      <c r="GO7431" s="160"/>
      <c r="GP7431" s="160"/>
      <c r="GQ7431" s="160"/>
      <c r="GR7431" s="160"/>
      <c r="GS7431" s="160"/>
      <c r="GT7431" s="160"/>
      <c r="GU7431" s="160"/>
      <c r="GV7431" s="160"/>
      <c r="GW7431" s="160"/>
      <c r="GX7431" s="160"/>
      <c r="GY7431" s="160"/>
      <c r="GZ7431" s="160"/>
      <c r="HA7431" s="160"/>
      <c r="HB7431" s="160"/>
      <c r="HC7431" s="160"/>
      <c r="HD7431" s="160"/>
      <c r="HE7431" s="160"/>
      <c r="HF7431" s="160"/>
      <c r="HG7431" s="160"/>
      <c r="HH7431" s="160"/>
      <c r="HI7431" s="160"/>
      <c r="HJ7431" s="160"/>
      <c r="HK7431" s="160"/>
      <c r="HL7431" s="160"/>
      <c r="HM7431" s="160"/>
      <c r="HN7431" s="160"/>
      <c r="HO7431" s="160"/>
      <c r="HP7431" s="160"/>
      <c r="HQ7431" s="160"/>
      <c r="HR7431" s="160"/>
      <c r="HS7431" s="160"/>
      <c r="HT7431" s="160"/>
      <c r="HU7431" s="160"/>
      <c r="HV7431" s="160"/>
      <c r="HW7431" s="160"/>
      <c r="HX7431" s="160"/>
      <c r="HY7431" s="160"/>
      <c r="HZ7431" s="160"/>
      <c r="IA7431" s="160"/>
      <c r="IB7431" s="160"/>
      <c r="IC7431" s="160"/>
      <c r="ID7431" s="160"/>
      <c r="IE7431" s="160"/>
      <c r="IF7431" s="160"/>
      <c r="IG7431" s="160"/>
      <c r="IH7431" s="160"/>
      <c r="II7431" s="160"/>
      <c r="IJ7431" s="160"/>
      <c r="IK7431" s="160"/>
      <c r="IL7431" s="160"/>
      <c r="IM7431" s="160"/>
      <c r="IN7431" s="160"/>
      <c r="IO7431" s="160"/>
      <c r="IP7431" s="160"/>
      <c r="IQ7431" s="160"/>
      <c r="IR7431" s="160"/>
      <c r="IS7431" s="160"/>
      <c r="IT7431" s="160"/>
      <c r="IU7431" s="160"/>
    </row>
    <row r="7432" spans="1:255" ht="18.399999999999999" customHeight="1" x14ac:dyDescent="0.3">
      <c r="B7432" s="160"/>
      <c r="C7432" s="64"/>
      <c r="D7432" s="161"/>
      <c r="F7432" s="174"/>
      <c r="H7432" s="174"/>
      <c r="J7432" s="174"/>
      <c r="L7432" s="174"/>
      <c r="N7432" s="174"/>
      <c r="P7432" s="174"/>
      <c r="R7432" s="174"/>
      <c r="T7432" s="174"/>
      <c r="V7432" s="174"/>
      <c r="X7432" s="174"/>
      <c r="BD7432" s="160"/>
      <c r="BE7432" s="160"/>
      <c r="BF7432" s="160"/>
      <c r="BG7432" s="160"/>
      <c r="BH7432" s="160"/>
      <c r="BI7432" s="160"/>
      <c r="BJ7432" s="160"/>
      <c r="BK7432" s="160"/>
      <c r="BL7432" s="160"/>
      <c r="BM7432" s="160"/>
      <c r="BN7432" s="160"/>
      <c r="BO7432" s="160"/>
      <c r="BP7432" s="160"/>
      <c r="BQ7432" s="160"/>
      <c r="BR7432" s="160"/>
      <c r="BS7432" s="160"/>
      <c r="BT7432" s="160"/>
      <c r="BU7432" s="160"/>
      <c r="BV7432" s="160"/>
      <c r="BW7432" s="160"/>
      <c r="BX7432" s="160"/>
      <c r="BY7432" s="160"/>
      <c r="BZ7432" s="160"/>
      <c r="CA7432" s="160"/>
      <c r="CB7432" s="160"/>
      <c r="CC7432" s="160"/>
      <c r="CD7432" s="160"/>
      <c r="CE7432" s="160"/>
      <c r="CF7432" s="160"/>
      <c r="CG7432" s="160"/>
      <c r="CH7432" s="160"/>
      <c r="CI7432" s="160"/>
      <c r="CJ7432" s="160"/>
      <c r="CK7432" s="160"/>
      <c r="CL7432" s="160"/>
      <c r="CM7432" s="160"/>
      <c r="CN7432" s="160"/>
      <c r="CO7432" s="160"/>
      <c r="CP7432" s="160"/>
      <c r="CQ7432" s="160"/>
      <c r="CR7432" s="160"/>
      <c r="CS7432" s="160"/>
      <c r="CT7432" s="160"/>
      <c r="CU7432" s="160"/>
      <c r="CV7432" s="160"/>
      <c r="CW7432" s="160"/>
      <c r="CX7432" s="160"/>
      <c r="CY7432" s="160"/>
      <c r="CZ7432" s="160"/>
      <c r="DA7432" s="160"/>
      <c r="DB7432" s="160"/>
      <c r="DC7432" s="160"/>
      <c r="DD7432" s="160"/>
      <c r="DE7432" s="160"/>
      <c r="DF7432" s="160"/>
      <c r="DG7432" s="160"/>
      <c r="DH7432" s="160"/>
      <c r="DI7432" s="160"/>
      <c r="DJ7432" s="160"/>
      <c r="DK7432" s="160"/>
      <c r="DL7432" s="160"/>
      <c r="DM7432" s="160"/>
      <c r="DN7432" s="160"/>
      <c r="DO7432" s="160"/>
      <c r="DP7432" s="160"/>
      <c r="DQ7432" s="160"/>
      <c r="DR7432" s="160"/>
      <c r="DS7432" s="160"/>
      <c r="DT7432" s="160"/>
      <c r="DU7432" s="160"/>
      <c r="DV7432" s="160"/>
      <c r="DW7432" s="160"/>
      <c r="DX7432" s="160"/>
      <c r="DY7432" s="160"/>
      <c r="DZ7432" s="177"/>
      <c r="EA7432" s="177"/>
      <c r="EB7432" s="160"/>
      <c r="EC7432" s="160"/>
      <c r="ED7432" s="160"/>
      <c r="EE7432" s="160"/>
      <c r="EF7432" s="160"/>
      <c r="EG7432" s="160"/>
      <c r="EH7432" s="160"/>
      <c r="EI7432" s="160"/>
      <c r="EJ7432" s="160"/>
      <c r="EK7432" s="160"/>
      <c r="EL7432" s="160"/>
      <c r="EM7432" s="160"/>
      <c r="EN7432" s="160"/>
      <c r="EO7432" s="160"/>
      <c r="EP7432" s="160"/>
      <c r="EQ7432" s="160"/>
      <c r="ER7432" s="160"/>
      <c r="ES7432" s="160"/>
      <c r="ET7432" s="160"/>
      <c r="EU7432" s="160"/>
      <c r="EV7432" s="160"/>
      <c r="EW7432" s="160"/>
      <c r="EX7432" s="160"/>
      <c r="EY7432" s="160"/>
      <c r="EZ7432" s="160"/>
      <c r="FA7432" s="160"/>
      <c r="FB7432" s="160"/>
      <c r="FC7432" s="160"/>
      <c r="FD7432" s="160"/>
      <c r="FE7432" s="160"/>
      <c r="FF7432" s="160"/>
      <c r="FG7432" s="160"/>
      <c r="FH7432" s="160"/>
      <c r="FI7432" s="160"/>
      <c r="FJ7432" s="160"/>
      <c r="FK7432" s="160"/>
      <c r="FL7432" s="160"/>
      <c r="FM7432" s="160"/>
      <c r="FN7432" s="160"/>
      <c r="FO7432" s="160"/>
      <c r="FP7432" s="160"/>
      <c r="FQ7432" s="160"/>
      <c r="FR7432" s="160"/>
      <c r="FS7432" s="160"/>
      <c r="FT7432" s="160"/>
      <c r="FU7432" s="160"/>
      <c r="FV7432" s="160"/>
      <c r="FW7432" s="160"/>
      <c r="FX7432" s="160"/>
      <c r="FY7432" s="160"/>
      <c r="FZ7432" s="160"/>
      <c r="GA7432" s="160"/>
      <c r="GB7432" s="160"/>
      <c r="GC7432" s="160"/>
      <c r="GD7432" s="160"/>
      <c r="GE7432" s="160"/>
      <c r="GF7432" s="160"/>
      <c r="GG7432" s="160"/>
      <c r="GH7432" s="160"/>
      <c r="GI7432" s="160"/>
      <c r="GJ7432" s="160"/>
      <c r="GK7432" s="160"/>
      <c r="GL7432" s="160"/>
      <c r="GM7432" s="160"/>
      <c r="GN7432" s="160"/>
      <c r="GO7432" s="160"/>
      <c r="GP7432" s="160"/>
      <c r="GQ7432" s="160"/>
      <c r="GR7432" s="160"/>
      <c r="GS7432" s="160"/>
      <c r="GT7432" s="160"/>
      <c r="GU7432" s="160"/>
      <c r="GV7432" s="160"/>
      <c r="GW7432" s="160"/>
      <c r="GX7432" s="160"/>
      <c r="GY7432" s="160"/>
      <c r="GZ7432" s="160"/>
      <c r="HA7432" s="160"/>
      <c r="HB7432" s="160"/>
      <c r="HC7432" s="160"/>
      <c r="HD7432" s="160"/>
      <c r="HE7432" s="160"/>
      <c r="HF7432" s="160"/>
      <c r="HG7432" s="160"/>
      <c r="HH7432" s="160"/>
      <c r="HI7432" s="160"/>
      <c r="HJ7432" s="160"/>
      <c r="HK7432" s="160"/>
      <c r="HL7432" s="160"/>
      <c r="HM7432" s="160"/>
      <c r="HN7432" s="160"/>
      <c r="HO7432" s="160"/>
      <c r="HP7432" s="160"/>
      <c r="HQ7432" s="160"/>
      <c r="HR7432" s="160"/>
      <c r="HS7432" s="160"/>
      <c r="HT7432" s="160"/>
      <c r="HU7432" s="160"/>
      <c r="HV7432" s="160"/>
      <c r="HW7432" s="160"/>
      <c r="HX7432" s="160"/>
      <c r="HY7432" s="160"/>
      <c r="HZ7432" s="160"/>
      <c r="IA7432" s="160"/>
      <c r="IB7432" s="160"/>
      <c r="IC7432" s="160"/>
      <c r="ID7432" s="160"/>
      <c r="IE7432" s="160"/>
      <c r="IF7432" s="160"/>
      <c r="IG7432" s="160"/>
      <c r="IH7432" s="160"/>
      <c r="II7432" s="160"/>
      <c r="IJ7432" s="160"/>
      <c r="IK7432" s="160"/>
      <c r="IL7432" s="160"/>
      <c r="IM7432" s="160"/>
      <c r="IN7432" s="160"/>
      <c r="IO7432" s="160"/>
      <c r="IP7432" s="160"/>
      <c r="IQ7432" s="160"/>
      <c r="IR7432" s="160"/>
      <c r="IS7432" s="160"/>
      <c r="IT7432" s="160"/>
      <c r="IU7432" s="160"/>
    </row>
    <row r="7433" spans="1:255" ht="18.399999999999999" customHeight="1" x14ac:dyDescent="0.3">
      <c r="B7433" s="160"/>
      <c r="C7433" s="64"/>
      <c r="D7433" s="161"/>
      <c r="F7433" s="174"/>
      <c r="H7433" s="174"/>
      <c r="J7433" s="174"/>
      <c r="BD7433" s="160"/>
      <c r="BE7433" s="160"/>
      <c r="BF7433" s="160"/>
      <c r="BG7433" s="160"/>
      <c r="BH7433" s="160"/>
      <c r="BI7433" s="160"/>
      <c r="BJ7433" s="160"/>
      <c r="BK7433" s="160"/>
      <c r="BL7433" s="160"/>
      <c r="BM7433" s="160"/>
      <c r="BN7433" s="160"/>
      <c r="BO7433" s="160"/>
      <c r="BP7433" s="160"/>
      <c r="BQ7433" s="160"/>
      <c r="BR7433" s="160"/>
      <c r="BS7433" s="160"/>
      <c r="BT7433" s="160"/>
      <c r="BU7433" s="160"/>
      <c r="BV7433" s="160"/>
      <c r="BW7433" s="160"/>
      <c r="BX7433" s="160"/>
      <c r="BY7433" s="160"/>
      <c r="BZ7433" s="160"/>
      <c r="CA7433" s="160"/>
      <c r="CB7433" s="160"/>
      <c r="CC7433" s="160"/>
      <c r="CD7433" s="160"/>
      <c r="CE7433" s="160"/>
      <c r="CF7433" s="160"/>
      <c r="CG7433" s="160"/>
      <c r="CH7433" s="160"/>
      <c r="CI7433" s="160"/>
      <c r="CJ7433" s="160"/>
      <c r="CK7433" s="160"/>
      <c r="CL7433" s="160"/>
      <c r="CM7433" s="160"/>
      <c r="CN7433" s="160"/>
      <c r="CO7433" s="160"/>
      <c r="CP7433" s="160"/>
      <c r="CQ7433" s="160"/>
      <c r="CR7433" s="160"/>
      <c r="CS7433" s="160"/>
      <c r="CT7433" s="160"/>
      <c r="CU7433" s="160"/>
      <c r="CV7433" s="160"/>
      <c r="CW7433" s="160"/>
      <c r="CX7433" s="160"/>
      <c r="CY7433" s="160"/>
      <c r="CZ7433" s="160"/>
      <c r="DA7433" s="160"/>
      <c r="DB7433" s="160"/>
      <c r="DC7433" s="160"/>
      <c r="DD7433" s="160"/>
      <c r="DE7433" s="160"/>
      <c r="DF7433" s="160"/>
      <c r="DG7433" s="160"/>
      <c r="DH7433" s="160"/>
      <c r="DI7433" s="160"/>
      <c r="DJ7433" s="160"/>
      <c r="DK7433" s="160"/>
      <c r="DL7433" s="160"/>
      <c r="DM7433" s="160"/>
      <c r="DN7433" s="160"/>
      <c r="DO7433" s="160"/>
      <c r="DP7433" s="160"/>
      <c r="DQ7433" s="160"/>
      <c r="DR7433" s="160"/>
      <c r="DS7433" s="160"/>
      <c r="DT7433" s="160"/>
      <c r="DU7433" s="160"/>
      <c r="DV7433" s="160"/>
      <c r="DW7433" s="160"/>
      <c r="DX7433" s="160"/>
      <c r="DY7433" s="160"/>
      <c r="DZ7433" s="177"/>
      <c r="EA7433" s="177"/>
      <c r="EB7433" s="160"/>
      <c r="EC7433" s="160"/>
      <c r="ED7433" s="160"/>
      <c r="EE7433" s="160"/>
      <c r="EF7433" s="160"/>
      <c r="EG7433" s="160"/>
      <c r="EH7433" s="160"/>
      <c r="EI7433" s="160"/>
      <c r="EJ7433" s="160"/>
      <c r="EK7433" s="160"/>
      <c r="EL7433" s="160"/>
      <c r="EM7433" s="160"/>
      <c r="EN7433" s="160"/>
      <c r="EO7433" s="160"/>
      <c r="EP7433" s="160"/>
      <c r="EQ7433" s="160"/>
      <c r="ER7433" s="160"/>
      <c r="ES7433" s="160"/>
      <c r="ET7433" s="160"/>
      <c r="EU7433" s="160"/>
      <c r="EV7433" s="160"/>
      <c r="EW7433" s="160"/>
      <c r="EX7433" s="160"/>
      <c r="EY7433" s="160"/>
      <c r="EZ7433" s="160"/>
      <c r="FA7433" s="160"/>
      <c r="FB7433" s="160"/>
      <c r="FC7433" s="160"/>
      <c r="FD7433" s="160"/>
      <c r="FE7433" s="160"/>
      <c r="FF7433" s="160"/>
      <c r="FG7433" s="160"/>
      <c r="FH7433" s="160"/>
      <c r="FI7433" s="160"/>
      <c r="FJ7433" s="160"/>
      <c r="FK7433" s="160"/>
      <c r="FL7433" s="160"/>
      <c r="FM7433" s="160"/>
      <c r="FN7433" s="160"/>
      <c r="FO7433" s="160"/>
      <c r="FP7433" s="160"/>
      <c r="FQ7433" s="160"/>
      <c r="FR7433" s="160"/>
      <c r="FS7433" s="160"/>
      <c r="FT7433" s="160"/>
      <c r="FU7433" s="160"/>
      <c r="FV7433" s="160"/>
      <c r="FW7433" s="160"/>
      <c r="FX7433" s="160"/>
      <c r="FY7433" s="160"/>
      <c r="FZ7433" s="160"/>
      <c r="GA7433" s="160"/>
      <c r="GB7433" s="160"/>
      <c r="GC7433" s="160"/>
      <c r="GD7433" s="160"/>
      <c r="GE7433" s="160"/>
      <c r="GF7433" s="160"/>
      <c r="GG7433" s="160"/>
      <c r="GH7433" s="160"/>
      <c r="GI7433" s="160"/>
      <c r="GJ7433" s="160"/>
      <c r="GK7433" s="160"/>
      <c r="GL7433" s="160"/>
      <c r="GM7433" s="160"/>
      <c r="GN7433" s="160"/>
      <c r="GO7433" s="160"/>
      <c r="GP7433" s="160"/>
      <c r="GQ7433" s="160"/>
      <c r="GR7433" s="160"/>
      <c r="GS7433" s="160"/>
      <c r="GT7433" s="160"/>
      <c r="GU7433" s="160"/>
      <c r="GV7433" s="160"/>
      <c r="GW7433" s="160"/>
      <c r="GX7433" s="160"/>
      <c r="GY7433" s="160"/>
      <c r="GZ7433" s="160"/>
      <c r="HA7433" s="160"/>
      <c r="HB7433" s="160"/>
      <c r="HC7433" s="160"/>
      <c r="HD7433" s="160"/>
      <c r="HE7433" s="160"/>
      <c r="HF7433" s="160"/>
      <c r="HG7433" s="160"/>
      <c r="HH7433" s="160"/>
      <c r="HI7433" s="160"/>
      <c r="HJ7433" s="160"/>
      <c r="HK7433" s="160"/>
      <c r="HL7433" s="160"/>
      <c r="HM7433" s="160"/>
      <c r="HN7433" s="160"/>
      <c r="HO7433" s="160"/>
      <c r="HP7433" s="160"/>
      <c r="HQ7433" s="160"/>
      <c r="HR7433" s="160"/>
      <c r="HS7433" s="160"/>
      <c r="HT7433" s="160"/>
      <c r="HU7433" s="160"/>
      <c r="HV7433" s="160"/>
      <c r="HW7433" s="160"/>
      <c r="HX7433" s="160"/>
      <c r="HY7433" s="160"/>
      <c r="HZ7433" s="160"/>
      <c r="IA7433" s="160"/>
      <c r="IB7433" s="160"/>
      <c r="IC7433" s="160"/>
      <c r="ID7433" s="160"/>
      <c r="IE7433" s="160"/>
      <c r="IF7433" s="160"/>
      <c r="IG7433" s="160"/>
      <c r="IH7433" s="160"/>
      <c r="II7433" s="160"/>
      <c r="IJ7433" s="160"/>
      <c r="IK7433" s="160"/>
      <c r="IL7433" s="160"/>
      <c r="IM7433" s="160"/>
      <c r="IN7433" s="160"/>
      <c r="IO7433" s="160"/>
      <c r="IP7433" s="160"/>
      <c r="IQ7433" s="160"/>
      <c r="IR7433" s="160"/>
      <c r="IS7433" s="160"/>
      <c r="IT7433" s="160"/>
      <c r="IU7433" s="160"/>
    </row>
    <row r="7434" spans="1:255" ht="18.399999999999999" customHeight="1" x14ac:dyDescent="0.3">
      <c r="B7434" s="160"/>
      <c r="C7434" s="64"/>
      <c r="D7434" s="161"/>
      <c r="F7434" s="174"/>
      <c r="H7434" s="174"/>
      <c r="J7434" s="174"/>
    </row>
    <row r="7435" spans="1:255" ht="18.399999999999999" customHeight="1" x14ac:dyDescent="0.3">
      <c r="F7435" s="174"/>
      <c r="BD7435" s="160"/>
      <c r="BE7435" s="160"/>
      <c r="BF7435" s="160"/>
      <c r="BG7435" s="160"/>
      <c r="BH7435" s="160"/>
      <c r="BI7435" s="160"/>
      <c r="BJ7435" s="160"/>
      <c r="BK7435" s="160"/>
      <c r="BL7435" s="160"/>
      <c r="BM7435" s="160"/>
      <c r="BN7435" s="160"/>
      <c r="BO7435" s="160"/>
      <c r="BP7435" s="160"/>
      <c r="BQ7435" s="160"/>
      <c r="BR7435" s="160"/>
      <c r="BS7435" s="160"/>
      <c r="BT7435" s="160"/>
      <c r="BU7435" s="160"/>
      <c r="BV7435" s="160"/>
      <c r="BW7435" s="160"/>
      <c r="BX7435" s="160"/>
      <c r="BY7435" s="160"/>
      <c r="BZ7435" s="160"/>
      <c r="CA7435" s="160"/>
      <c r="CB7435" s="160"/>
      <c r="CC7435" s="160"/>
      <c r="CD7435" s="160"/>
      <c r="CE7435" s="160"/>
      <c r="CF7435" s="160"/>
      <c r="CG7435" s="160"/>
      <c r="CH7435" s="160"/>
      <c r="CI7435" s="160"/>
      <c r="CJ7435" s="160"/>
      <c r="CK7435" s="160"/>
      <c r="CL7435" s="160"/>
      <c r="CM7435" s="160"/>
      <c r="CN7435" s="160"/>
      <c r="CO7435" s="160"/>
      <c r="CP7435" s="160"/>
      <c r="CQ7435" s="160"/>
      <c r="CR7435" s="160"/>
      <c r="CS7435" s="160"/>
      <c r="CT7435" s="160"/>
      <c r="CU7435" s="160"/>
      <c r="CV7435" s="160"/>
      <c r="CW7435" s="160"/>
      <c r="CX7435" s="160"/>
      <c r="CY7435" s="160"/>
      <c r="CZ7435" s="160"/>
      <c r="DA7435" s="160"/>
      <c r="DB7435" s="160"/>
      <c r="DC7435" s="160"/>
      <c r="DD7435" s="160"/>
      <c r="DE7435" s="160"/>
      <c r="DF7435" s="160"/>
      <c r="DG7435" s="160"/>
      <c r="DH7435" s="160"/>
      <c r="DI7435" s="160"/>
      <c r="DJ7435" s="160"/>
      <c r="DK7435" s="160"/>
      <c r="DL7435" s="160"/>
      <c r="DM7435" s="160"/>
      <c r="DN7435" s="160"/>
      <c r="DO7435" s="160"/>
      <c r="DP7435" s="160"/>
      <c r="DQ7435" s="160"/>
      <c r="DR7435" s="160"/>
      <c r="DS7435" s="160"/>
      <c r="DT7435" s="160"/>
      <c r="DU7435" s="160"/>
      <c r="DV7435" s="160"/>
      <c r="DW7435" s="160"/>
      <c r="DX7435" s="160"/>
      <c r="DY7435" s="160"/>
      <c r="DZ7435" s="177"/>
      <c r="EA7435" s="177"/>
      <c r="EB7435" s="160"/>
      <c r="EC7435" s="160"/>
      <c r="ED7435" s="160"/>
      <c r="EE7435" s="160"/>
      <c r="EF7435" s="160"/>
      <c r="EG7435" s="160"/>
      <c r="EH7435" s="160"/>
      <c r="EI7435" s="160"/>
      <c r="EJ7435" s="160"/>
      <c r="EK7435" s="160"/>
      <c r="EL7435" s="160"/>
      <c r="EM7435" s="160"/>
      <c r="EN7435" s="160"/>
      <c r="EO7435" s="160"/>
      <c r="EP7435" s="160"/>
      <c r="EQ7435" s="160"/>
      <c r="ER7435" s="160"/>
      <c r="ES7435" s="160"/>
      <c r="ET7435" s="160"/>
      <c r="EU7435" s="160"/>
      <c r="EV7435" s="160"/>
      <c r="EW7435" s="160"/>
      <c r="EX7435" s="160"/>
      <c r="EY7435" s="160"/>
      <c r="EZ7435" s="160"/>
      <c r="FA7435" s="160"/>
      <c r="FB7435" s="160"/>
      <c r="FC7435" s="160"/>
      <c r="FD7435" s="160"/>
      <c r="FE7435" s="160"/>
      <c r="FF7435" s="160"/>
      <c r="FG7435" s="160"/>
      <c r="FH7435" s="160"/>
      <c r="FI7435" s="160"/>
      <c r="FJ7435" s="160"/>
      <c r="FK7435" s="160"/>
      <c r="FL7435" s="160"/>
      <c r="FM7435" s="160"/>
      <c r="FN7435" s="160"/>
      <c r="FO7435" s="160"/>
      <c r="FP7435" s="160"/>
      <c r="FQ7435" s="160"/>
      <c r="FR7435" s="160"/>
      <c r="FS7435" s="160"/>
      <c r="FT7435" s="160"/>
      <c r="FU7435" s="160"/>
      <c r="FV7435" s="160"/>
      <c r="FW7435" s="160"/>
      <c r="FX7435" s="160"/>
      <c r="FY7435" s="160"/>
      <c r="FZ7435" s="160"/>
      <c r="GA7435" s="160"/>
      <c r="GB7435" s="160"/>
      <c r="GC7435" s="160"/>
      <c r="GD7435" s="160"/>
      <c r="GE7435" s="160"/>
      <c r="GF7435" s="160"/>
      <c r="GG7435" s="160"/>
      <c r="GH7435" s="160"/>
      <c r="GI7435" s="160"/>
      <c r="GJ7435" s="160"/>
      <c r="GK7435" s="160"/>
      <c r="GL7435" s="160"/>
      <c r="GM7435" s="160"/>
      <c r="GN7435" s="160"/>
      <c r="GO7435" s="160"/>
      <c r="GP7435" s="160"/>
      <c r="GQ7435" s="160"/>
      <c r="GR7435" s="160"/>
      <c r="GS7435" s="160"/>
      <c r="GT7435" s="160"/>
      <c r="GU7435" s="160"/>
      <c r="GV7435" s="160"/>
      <c r="GW7435" s="160"/>
      <c r="GX7435" s="160"/>
      <c r="GY7435" s="160"/>
      <c r="GZ7435" s="160"/>
      <c r="HA7435" s="160"/>
      <c r="HB7435" s="160"/>
      <c r="HC7435" s="160"/>
      <c r="HD7435" s="160"/>
      <c r="HE7435" s="160"/>
      <c r="HF7435" s="160"/>
      <c r="HG7435" s="160"/>
      <c r="HH7435" s="160"/>
      <c r="HI7435" s="160"/>
      <c r="HJ7435" s="160"/>
      <c r="HK7435" s="160"/>
      <c r="HL7435" s="160"/>
      <c r="HM7435" s="160"/>
      <c r="HN7435" s="160"/>
      <c r="HO7435" s="160"/>
      <c r="HP7435" s="160"/>
      <c r="HQ7435" s="160"/>
      <c r="HR7435" s="160"/>
      <c r="HS7435" s="160"/>
      <c r="HT7435" s="160"/>
      <c r="HU7435" s="160"/>
      <c r="HV7435" s="160"/>
      <c r="HW7435" s="160"/>
      <c r="HX7435" s="160"/>
      <c r="HY7435" s="160"/>
      <c r="HZ7435" s="160"/>
      <c r="IA7435" s="160"/>
      <c r="IB7435" s="160"/>
      <c r="IC7435" s="160"/>
      <c r="ID7435" s="160"/>
      <c r="IE7435" s="160"/>
      <c r="IF7435" s="160"/>
      <c r="IG7435" s="160"/>
      <c r="IH7435" s="160"/>
      <c r="II7435" s="160"/>
      <c r="IJ7435" s="160"/>
      <c r="IK7435" s="160"/>
      <c r="IL7435" s="160"/>
      <c r="IM7435" s="160"/>
      <c r="IN7435" s="160"/>
      <c r="IO7435" s="160"/>
      <c r="IP7435" s="160"/>
      <c r="IQ7435" s="160"/>
      <c r="IR7435" s="160"/>
      <c r="IS7435" s="160"/>
      <c r="IT7435" s="160"/>
      <c r="IU7435" s="160"/>
    </row>
    <row r="7436" spans="1:255" ht="18.399999999999999" customHeight="1" x14ac:dyDescent="0.3">
      <c r="A7436" s="182"/>
      <c r="F7436" s="174"/>
      <c r="BD7436" s="160"/>
      <c r="BE7436" s="160"/>
      <c r="BF7436" s="160"/>
      <c r="BG7436" s="160"/>
      <c r="BH7436" s="160"/>
      <c r="BI7436" s="160"/>
      <c r="BJ7436" s="160"/>
      <c r="BK7436" s="160"/>
      <c r="BL7436" s="160"/>
      <c r="BM7436" s="160"/>
      <c r="BN7436" s="160"/>
      <c r="BO7436" s="160"/>
      <c r="BP7436" s="160"/>
      <c r="BQ7436" s="160"/>
      <c r="BR7436" s="160"/>
      <c r="BS7436" s="160"/>
      <c r="BT7436" s="160"/>
      <c r="BU7436" s="160"/>
      <c r="BV7436" s="160"/>
      <c r="BW7436" s="160"/>
      <c r="BX7436" s="160"/>
      <c r="BY7436" s="160"/>
      <c r="BZ7436" s="160"/>
      <c r="CA7436" s="160"/>
      <c r="CB7436" s="160"/>
      <c r="CC7436" s="160"/>
      <c r="CD7436" s="160"/>
      <c r="CE7436" s="160"/>
      <c r="CF7436" s="160"/>
      <c r="CG7436" s="160"/>
      <c r="CH7436" s="160"/>
      <c r="CI7436" s="160"/>
      <c r="CJ7436" s="160"/>
      <c r="CK7436" s="160"/>
      <c r="CL7436" s="160"/>
      <c r="CM7436" s="160"/>
      <c r="CN7436" s="160"/>
      <c r="CO7436" s="160"/>
      <c r="CP7436" s="160"/>
      <c r="CQ7436" s="160"/>
      <c r="CR7436" s="160"/>
      <c r="CS7436" s="160"/>
      <c r="CT7436" s="160"/>
      <c r="CU7436" s="160"/>
      <c r="CV7436" s="160"/>
      <c r="CW7436" s="160"/>
      <c r="CX7436" s="160"/>
      <c r="CY7436" s="160"/>
      <c r="CZ7436" s="160"/>
      <c r="DA7436" s="160"/>
      <c r="DB7436" s="160"/>
      <c r="DC7436" s="160"/>
      <c r="DD7436" s="160"/>
      <c r="DE7436" s="160"/>
      <c r="DF7436" s="160"/>
      <c r="DG7436" s="160"/>
      <c r="DH7436" s="160"/>
      <c r="DI7436" s="160"/>
      <c r="DJ7436" s="160"/>
      <c r="DK7436" s="160"/>
      <c r="DL7436" s="160"/>
      <c r="DM7436" s="160"/>
      <c r="DN7436" s="160"/>
      <c r="DO7436" s="160"/>
      <c r="DP7436" s="160"/>
      <c r="DQ7436" s="160"/>
      <c r="DR7436" s="160"/>
      <c r="DS7436" s="160"/>
      <c r="DT7436" s="160"/>
      <c r="DU7436" s="160"/>
      <c r="DV7436" s="160"/>
      <c r="DW7436" s="160"/>
      <c r="DX7436" s="160"/>
      <c r="DY7436" s="160"/>
      <c r="DZ7436" s="177"/>
      <c r="EA7436" s="177"/>
      <c r="EB7436" s="160"/>
      <c r="EC7436" s="160"/>
      <c r="ED7436" s="160"/>
      <c r="EE7436" s="160"/>
      <c r="EF7436" s="160"/>
      <c r="EG7436" s="160"/>
      <c r="EH7436" s="160"/>
      <c r="EI7436" s="160"/>
      <c r="EJ7436" s="160"/>
      <c r="EK7436" s="160"/>
      <c r="EL7436" s="160"/>
      <c r="EM7436" s="160"/>
      <c r="EN7436" s="160"/>
      <c r="EO7436" s="160"/>
      <c r="EP7436" s="160"/>
      <c r="EQ7436" s="160"/>
      <c r="ER7436" s="160"/>
      <c r="ES7436" s="160"/>
      <c r="ET7436" s="160"/>
      <c r="EU7436" s="160"/>
      <c r="EV7436" s="160"/>
      <c r="EW7436" s="160"/>
      <c r="EX7436" s="160"/>
      <c r="EY7436" s="160"/>
      <c r="EZ7436" s="160"/>
      <c r="FA7436" s="160"/>
      <c r="FB7436" s="160"/>
      <c r="FC7436" s="160"/>
      <c r="FD7436" s="160"/>
      <c r="FE7436" s="160"/>
      <c r="FF7436" s="160"/>
      <c r="FG7436" s="160"/>
      <c r="FH7436" s="160"/>
      <c r="FI7436" s="160"/>
      <c r="FJ7436" s="160"/>
      <c r="FK7436" s="160"/>
      <c r="FL7436" s="160"/>
      <c r="FM7436" s="160"/>
      <c r="FN7436" s="160"/>
      <c r="FO7436" s="160"/>
      <c r="FP7436" s="160"/>
      <c r="FQ7436" s="160"/>
      <c r="FR7436" s="160"/>
      <c r="FS7436" s="160"/>
      <c r="FT7436" s="160"/>
      <c r="FU7436" s="160"/>
      <c r="FV7436" s="160"/>
      <c r="FW7436" s="160"/>
      <c r="FX7436" s="160"/>
      <c r="FY7436" s="160"/>
      <c r="FZ7436" s="160"/>
      <c r="GA7436" s="160"/>
      <c r="GB7436" s="160"/>
      <c r="GC7436" s="160"/>
      <c r="GD7436" s="160"/>
      <c r="GE7436" s="160"/>
      <c r="GF7436" s="160"/>
      <c r="GG7436" s="160"/>
      <c r="GH7436" s="160"/>
      <c r="GI7436" s="160"/>
      <c r="GJ7436" s="160"/>
      <c r="GK7436" s="160"/>
      <c r="GL7436" s="160"/>
      <c r="GM7436" s="160"/>
      <c r="GN7436" s="160"/>
      <c r="GO7436" s="160"/>
      <c r="GP7436" s="160"/>
      <c r="GQ7436" s="160"/>
      <c r="GR7436" s="160"/>
      <c r="GS7436" s="160"/>
      <c r="GT7436" s="160"/>
      <c r="GU7436" s="160"/>
      <c r="GV7436" s="160"/>
      <c r="GW7436" s="160"/>
      <c r="GX7436" s="160"/>
      <c r="GY7436" s="160"/>
      <c r="GZ7436" s="160"/>
      <c r="HA7436" s="160"/>
      <c r="HB7436" s="160"/>
      <c r="HC7436" s="160"/>
      <c r="HD7436" s="160"/>
      <c r="HE7436" s="160"/>
      <c r="HF7436" s="160"/>
      <c r="HG7436" s="160"/>
      <c r="HH7436" s="160"/>
      <c r="HI7436" s="160"/>
      <c r="HJ7436" s="160"/>
      <c r="HK7436" s="160"/>
      <c r="HL7436" s="160"/>
      <c r="HM7436" s="160"/>
      <c r="HN7436" s="160"/>
      <c r="HO7436" s="160"/>
      <c r="HP7436" s="160"/>
      <c r="HQ7436" s="160"/>
      <c r="HR7436" s="160"/>
      <c r="HS7436" s="160"/>
      <c r="HT7436" s="160"/>
      <c r="HU7436" s="160"/>
      <c r="HV7436" s="160"/>
      <c r="HW7436" s="160"/>
      <c r="HX7436" s="160"/>
      <c r="HY7436" s="160"/>
      <c r="HZ7436" s="160"/>
      <c r="IA7436" s="160"/>
      <c r="IB7436" s="160"/>
      <c r="IC7436" s="160"/>
      <c r="ID7436" s="160"/>
      <c r="IE7436" s="160"/>
      <c r="IF7436" s="160"/>
      <c r="IG7436" s="160"/>
      <c r="IH7436" s="160"/>
      <c r="II7436" s="160"/>
      <c r="IJ7436" s="160"/>
      <c r="IK7436" s="160"/>
      <c r="IL7436" s="160"/>
      <c r="IM7436" s="160"/>
      <c r="IN7436" s="160"/>
      <c r="IO7436" s="160"/>
      <c r="IP7436" s="160"/>
      <c r="IQ7436" s="160"/>
      <c r="IR7436" s="160"/>
      <c r="IS7436" s="160"/>
      <c r="IT7436" s="160"/>
      <c r="IU7436" s="160"/>
    </row>
    <row r="7437" spans="1:255" ht="18.399999999999999" customHeight="1" x14ac:dyDescent="0.3">
      <c r="BD7437" s="160"/>
      <c r="BE7437" s="160"/>
      <c r="BF7437" s="160"/>
      <c r="BG7437" s="160"/>
      <c r="BH7437" s="160"/>
      <c r="BI7437" s="160"/>
      <c r="BJ7437" s="160"/>
      <c r="BK7437" s="160"/>
      <c r="BL7437" s="160"/>
      <c r="BM7437" s="160"/>
      <c r="BN7437" s="160"/>
      <c r="BO7437" s="160"/>
      <c r="BP7437" s="160"/>
      <c r="BQ7437" s="160"/>
      <c r="BR7437" s="160"/>
      <c r="BS7437" s="160"/>
      <c r="BT7437" s="160"/>
      <c r="BU7437" s="160"/>
      <c r="BV7437" s="160"/>
      <c r="BW7437" s="160"/>
      <c r="BX7437" s="160"/>
      <c r="BY7437" s="160"/>
      <c r="BZ7437" s="160"/>
      <c r="CA7437" s="160"/>
      <c r="CB7437" s="160"/>
      <c r="CC7437" s="160"/>
      <c r="CD7437" s="160"/>
      <c r="CE7437" s="160"/>
      <c r="CF7437" s="160"/>
      <c r="CG7437" s="160"/>
      <c r="CH7437" s="160"/>
      <c r="CI7437" s="160"/>
      <c r="CJ7437" s="160"/>
      <c r="CK7437" s="160"/>
      <c r="CL7437" s="160"/>
      <c r="CM7437" s="160"/>
      <c r="CN7437" s="160"/>
      <c r="CO7437" s="160"/>
      <c r="CP7437" s="160"/>
      <c r="CQ7437" s="160"/>
      <c r="CR7437" s="160"/>
      <c r="CS7437" s="160"/>
      <c r="CT7437" s="160"/>
      <c r="CU7437" s="160"/>
      <c r="CV7437" s="160"/>
      <c r="CW7437" s="160"/>
      <c r="CX7437" s="160"/>
      <c r="CY7437" s="160"/>
      <c r="CZ7437" s="160"/>
      <c r="DA7437" s="160"/>
      <c r="DB7437" s="160"/>
      <c r="DC7437" s="160"/>
      <c r="DD7437" s="160"/>
      <c r="DE7437" s="160"/>
      <c r="DF7437" s="160"/>
      <c r="DG7437" s="160"/>
      <c r="DH7437" s="160"/>
      <c r="DI7437" s="160"/>
      <c r="DJ7437" s="160"/>
      <c r="DK7437" s="160"/>
      <c r="DL7437" s="160"/>
      <c r="DM7437" s="160"/>
      <c r="DN7437" s="160"/>
      <c r="DO7437" s="160"/>
      <c r="DP7437" s="160"/>
      <c r="DQ7437" s="160"/>
      <c r="DR7437" s="160"/>
      <c r="DS7437" s="160"/>
      <c r="DT7437" s="160"/>
      <c r="DU7437" s="160"/>
      <c r="DV7437" s="160"/>
      <c r="DW7437" s="160"/>
      <c r="DX7437" s="160"/>
      <c r="DY7437" s="160"/>
      <c r="DZ7437" s="177"/>
      <c r="EA7437" s="177"/>
      <c r="EB7437" s="160"/>
      <c r="EC7437" s="160"/>
      <c r="ED7437" s="160"/>
      <c r="EE7437" s="160"/>
      <c r="EF7437" s="160"/>
      <c r="EG7437" s="160"/>
      <c r="EH7437" s="160"/>
      <c r="EI7437" s="160"/>
      <c r="EJ7437" s="160"/>
      <c r="EK7437" s="160"/>
      <c r="EL7437" s="160"/>
      <c r="EM7437" s="160"/>
      <c r="EN7437" s="160"/>
      <c r="EO7437" s="160"/>
      <c r="EP7437" s="160"/>
      <c r="EQ7437" s="160"/>
      <c r="ER7437" s="160"/>
      <c r="ES7437" s="160"/>
      <c r="ET7437" s="160"/>
      <c r="EU7437" s="160"/>
      <c r="EV7437" s="160"/>
      <c r="EW7437" s="160"/>
      <c r="EX7437" s="160"/>
      <c r="EY7437" s="160"/>
      <c r="EZ7437" s="160"/>
      <c r="FA7437" s="160"/>
      <c r="FB7437" s="160"/>
      <c r="FC7437" s="160"/>
      <c r="FD7437" s="160"/>
      <c r="FE7437" s="160"/>
      <c r="FF7437" s="160"/>
      <c r="FG7437" s="160"/>
      <c r="FH7437" s="160"/>
      <c r="FI7437" s="160"/>
      <c r="FJ7437" s="160"/>
      <c r="FK7437" s="160"/>
      <c r="FL7437" s="160"/>
      <c r="FM7437" s="160"/>
      <c r="FN7437" s="160"/>
      <c r="FO7437" s="160"/>
      <c r="FP7437" s="160"/>
      <c r="FQ7437" s="160"/>
      <c r="FR7437" s="160"/>
      <c r="FS7437" s="160"/>
      <c r="FT7437" s="160"/>
      <c r="FU7437" s="160"/>
      <c r="FV7437" s="160"/>
      <c r="FW7437" s="160"/>
      <c r="FX7437" s="160"/>
      <c r="FY7437" s="160"/>
      <c r="FZ7437" s="160"/>
      <c r="GA7437" s="160"/>
      <c r="GB7437" s="160"/>
      <c r="GC7437" s="160"/>
      <c r="GD7437" s="160"/>
      <c r="GE7437" s="160"/>
      <c r="GF7437" s="160"/>
      <c r="GG7437" s="160"/>
      <c r="GH7437" s="160"/>
      <c r="GI7437" s="160"/>
      <c r="GJ7437" s="160"/>
      <c r="GK7437" s="160"/>
      <c r="GL7437" s="160"/>
      <c r="GM7437" s="160"/>
      <c r="GN7437" s="160"/>
      <c r="GO7437" s="160"/>
      <c r="GP7437" s="160"/>
      <c r="GQ7437" s="160"/>
      <c r="GR7437" s="160"/>
      <c r="GS7437" s="160"/>
      <c r="GT7437" s="160"/>
      <c r="GU7437" s="160"/>
      <c r="GV7437" s="160"/>
      <c r="GW7437" s="160"/>
      <c r="GX7437" s="160"/>
      <c r="GY7437" s="160"/>
      <c r="GZ7437" s="160"/>
      <c r="HA7437" s="160"/>
      <c r="HB7437" s="160"/>
      <c r="HC7437" s="160"/>
      <c r="HD7437" s="160"/>
      <c r="HE7437" s="160"/>
      <c r="HF7437" s="160"/>
      <c r="HG7437" s="160"/>
      <c r="HH7437" s="160"/>
      <c r="HI7437" s="160"/>
      <c r="HJ7437" s="160"/>
      <c r="HK7437" s="160"/>
      <c r="HL7437" s="160"/>
      <c r="HM7437" s="160"/>
      <c r="HN7437" s="160"/>
      <c r="HO7437" s="160"/>
      <c r="HP7437" s="160"/>
      <c r="HQ7437" s="160"/>
      <c r="HR7437" s="160"/>
      <c r="HS7437" s="160"/>
      <c r="HT7437" s="160"/>
      <c r="HU7437" s="160"/>
      <c r="HV7437" s="160"/>
      <c r="HW7437" s="160"/>
      <c r="HX7437" s="160"/>
      <c r="HY7437" s="160"/>
      <c r="HZ7437" s="160"/>
      <c r="IA7437" s="160"/>
      <c r="IB7437" s="160"/>
      <c r="IC7437" s="160"/>
      <c r="ID7437" s="160"/>
      <c r="IE7437" s="160"/>
      <c r="IF7437" s="160"/>
      <c r="IG7437" s="160"/>
      <c r="IH7437" s="160"/>
      <c r="II7437" s="160"/>
      <c r="IJ7437" s="160"/>
      <c r="IK7437" s="160"/>
      <c r="IL7437" s="160"/>
      <c r="IM7437" s="160"/>
      <c r="IN7437" s="160"/>
      <c r="IO7437" s="160"/>
      <c r="IP7437" s="160"/>
      <c r="IQ7437" s="160"/>
      <c r="IR7437" s="160"/>
      <c r="IS7437" s="160"/>
      <c r="IT7437" s="160"/>
      <c r="IU7437" s="160"/>
    </row>
    <row r="7438" spans="1:255" ht="18.399999999999999" customHeight="1" x14ac:dyDescent="0.3">
      <c r="BD7438" s="160"/>
      <c r="BE7438" s="160"/>
      <c r="BF7438" s="160"/>
      <c r="BG7438" s="160"/>
      <c r="BH7438" s="160"/>
      <c r="BI7438" s="160"/>
      <c r="BJ7438" s="160"/>
      <c r="BK7438" s="160"/>
      <c r="BL7438" s="160"/>
      <c r="BM7438" s="160"/>
      <c r="BN7438" s="160"/>
      <c r="BO7438" s="160"/>
      <c r="BP7438" s="160"/>
      <c r="BQ7438" s="160"/>
      <c r="BR7438" s="160"/>
      <c r="BS7438" s="160"/>
      <c r="BT7438" s="160"/>
      <c r="BU7438" s="160"/>
      <c r="BV7438" s="160"/>
      <c r="BW7438" s="160"/>
      <c r="BX7438" s="160"/>
      <c r="BY7438" s="160"/>
      <c r="BZ7438" s="160"/>
      <c r="CA7438" s="160"/>
      <c r="CB7438" s="160"/>
      <c r="CC7438" s="160"/>
      <c r="CD7438" s="160"/>
      <c r="CE7438" s="160"/>
      <c r="CF7438" s="160"/>
      <c r="CG7438" s="160"/>
      <c r="CH7438" s="160"/>
      <c r="CI7438" s="160"/>
      <c r="CJ7438" s="160"/>
      <c r="CK7438" s="160"/>
      <c r="CL7438" s="160"/>
      <c r="CM7438" s="160"/>
      <c r="CN7438" s="160"/>
      <c r="CO7438" s="160"/>
      <c r="CP7438" s="160"/>
      <c r="CQ7438" s="160"/>
      <c r="CR7438" s="160"/>
      <c r="CS7438" s="160"/>
      <c r="CT7438" s="160"/>
      <c r="CU7438" s="160"/>
      <c r="CV7438" s="160"/>
      <c r="CW7438" s="160"/>
      <c r="CX7438" s="160"/>
      <c r="CY7438" s="160"/>
      <c r="CZ7438" s="160"/>
      <c r="DA7438" s="160"/>
      <c r="DB7438" s="160"/>
      <c r="DC7438" s="160"/>
      <c r="DD7438" s="160"/>
      <c r="DE7438" s="160"/>
      <c r="DF7438" s="160"/>
      <c r="DG7438" s="160"/>
      <c r="DH7438" s="160"/>
      <c r="DI7438" s="160"/>
      <c r="DJ7438" s="160"/>
      <c r="DK7438" s="160"/>
      <c r="DL7438" s="160"/>
      <c r="DM7438" s="160"/>
      <c r="DN7438" s="160"/>
      <c r="DO7438" s="160"/>
      <c r="DP7438" s="160"/>
      <c r="DQ7438" s="160"/>
      <c r="DR7438" s="160"/>
      <c r="DS7438" s="160"/>
      <c r="DT7438" s="160"/>
      <c r="DU7438" s="160"/>
      <c r="DV7438" s="160"/>
      <c r="DW7438" s="160"/>
      <c r="DX7438" s="160"/>
      <c r="DY7438" s="160"/>
      <c r="DZ7438" s="177"/>
      <c r="EA7438" s="177"/>
      <c r="EB7438" s="160"/>
      <c r="EC7438" s="160"/>
      <c r="ED7438" s="160"/>
      <c r="EE7438" s="160"/>
      <c r="EF7438" s="160"/>
      <c r="EG7438" s="160"/>
      <c r="EH7438" s="160"/>
      <c r="EI7438" s="160"/>
      <c r="EJ7438" s="160"/>
      <c r="EK7438" s="160"/>
      <c r="EL7438" s="160"/>
      <c r="EM7438" s="160"/>
      <c r="EN7438" s="160"/>
      <c r="EO7438" s="160"/>
      <c r="EP7438" s="160"/>
      <c r="EQ7438" s="160"/>
      <c r="ER7438" s="160"/>
      <c r="ES7438" s="160"/>
      <c r="ET7438" s="160"/>
      <c r="EU7438" s="160"/>
      <c r="EV7438" s="160"/>
      <c r="EW7438" s="160"/>
      <c r="EX7438" s="160"/>
      <c r="EY7438" s="160"/>
      <c r="EZ7438" s="160"/>
      <c r="FA7438" s="160"/>
      <c r="FB7438" s="160"/>
      <c r="FC7438" s="160"/>
      <c r="FD7438" s="160"/>
      <c r="FE7438" s="160"/>
      <c r="FF7438" s="160"/>
      <c r="FG7438" s="160"/>
      <c r="FH7438" s="160"/>
      <c r="FI7438" s="160"/>
      <c r="FJ7438" s="160"/>
      <c r="FK7438" s="160"/>
      <c r="FL7438" s="160"/>
      <c r="FM7438" s="160"/>
      <c r="FN7438" s="160"/>
      <c r="FO7438" s="160"/>
      <c r="FP7438" s="160"/>
      <c r="FQ7438" s="160"/>
      <c r="FR7438" s="160"/>
      <c r="FS7438" s="160"/>
      <c r="FT7438" s="160"/>
      <c r="FU7438" s="160"/>
      <c r="FV7438" s="160"/>
      <c r="FW7438" s="160"/>
      <c r="FX7438" s="160"/>
      <c r="FY7438" s="160"/>
      <c r="FZ7438" s="160"/>
      <c r="GA7438" s="160"/>
      <c r="GB7438" s="160"/>
      <c r="GC7438" s="160"/>
      <c r="GD7438" s="160"/>
      <c r="GE7438" s="160"/>
      <c r="GF7438" s="160"/>
      <c r="GG7438" s="160"/>
      <c r="GH7438" s="160"/>
      <c r="GI7438" s="160"/>
      <c r="GJ7438" s="160"/>
      <c r="GK7438" s="160"/>
      <c r="GL7438" s="160"/>
      <c r="GM7438" s="160"/>
      <c r="GN7438" s="160"/>
      <c r="GO7438" s="160"/>
      <c r="GP7438" s="160"/>
      <c r="GQ7438" s="160"/>
      <c r="GR7438" s="160"/>
      <c r="GS7438" s="160"/>
      <c r="GT7438" s="160"/>
      <c r="GU7438" s="160"/>
      <c r="GV7438" s="160"/>
      <c r="GW7438" s="160"/>
      <c r="GX7438" s="160"/>
      <c r="GY7438" s="160"/>
      <c r="GZ7438" s="160"/>
      <c r="HA7438" s="160"/>
      <c r="HB7438" s="160"/>
      <c r="HC7438" s="160"/>
      <c r="HD7438" s="160"/>
      <c r="HE7438" s="160"/>
      <c r="HF7438" s="160"/>
      <c r="HG7438" s="160"/>
      <c r="HH7438" s="160"/>
      <c r="HI7438" s="160"/>
      <c r="HJ7438" s="160"/>
      <c r="HK7438" s="160"/>
      <c r="HL7438" s="160"/>
      <c r="HM7438" s="160"/>
      <c r="HN7438" s="160"/>
      <c r="HO7438" s="160"/>
      <c r="HP7438" s="160"/>
      <c r="HQ7438" s="160"/>
      <c r="HR7438" s="160"/>
      <c r="HS7438" s="160"/>
      <c r="HT7438" s="160"/>
      <c r="HU7438" s="160"/>
      <c r="HV7438" s="160"/>
      <c r="HW7438" s="160"/>
      <c r="HX7438" s="160"/>
      <c r="HY7438" s="160"/>
      <c r="HZ7438" s="160"/>
      <c r="IA7438" s="160"/>
      <c r="IB7438" s="160"/>
      <c r="IC7438" s="160"/>
      <c r="ID7438" s="160"/>
      <c r="IE7438" s="160"/>
      <c r="IF7438" s="160"/>
      <c r="IG7438" s="160"/>
      <c r="IH7438" s="160"/>
      <c r="II7438" s="160"/>
      <c r="IJ7438" s="160"/>
      <c r="IK7438" s="160"/>
      <c r="IL7438" s="160"/>
      <c r="IM7438" s="160"/>
      <c r="IN7438" s="160"/>
      <c r="IO7438" s="160"/>
      <c r="IP7438" s="160"/>
      <c r="IQ7438" s="160"/>
      <c r="IR7438" s="160"/>
      <c r="IS7438" s="160"/>
      <c r="IT7438" s="160"/>
      <c r="IU7438" s="160"/>
    </row>
    <row r="7439" spans="1:255" ht="18.399999999999999" customHeight="1" x14ac:dyDescent="0.3">
      <c r="A7439" s="182"/>
      <c r="B7439" s="160"/>
      <c r="C7439" s="64"/>
      <c r="D7439" s="161"/>
      <c r="F7439" s="174"/>
      <c r="BD7439" s="160"/>
      <c r="BE7439" s="160"/>
      <c r="BF7439" s="160"/>
      <c r="BG7439" s="160"/>
      <c r="BH7439" s="160"/>
      <c r="BI7439" s="160"/>
      <c r="BJ7439" s="160"/>
      <c r="BK7439" s="160"/>
      <c r="BL7439" s="160"/>
      <c r="BM7439" s="160"/>
      <c r="BN7439" s="160"/>
      <c r="BO7439" s="160"/>
      <c r="BP7439" s="160"/>
      <c r="BQ7439" s="160"/>
      <c r="BR7439" s="160"/>
      <c r="BS7439" s="160"/>
      <c r="BT7439" s="160"/>
      <c r="BU7439" s="160"/>
      <c r="BV7439" s="160"/>
      <c r="BW7439" s="160"/>
      <c r="BX7439" s="160"/>
      <c r="BY7439" s="160"/>
      <c r="BZ7439" s="160"/>
      <c r="CA7439" s="160"/>
      <c r="CB7439" s="160"/>
      <c r="CC7439" s="160"/>
      <c r="CD7439" s="160"/>
      <c r="CE7439" s="160"/>
      <c r="CF7439" s="160"/>
      <c r="CG7439" s="160"/>
      <c r="CH7439" s="160"/>
      <c r="CI7439" s="160"/>
      <c r="CJ7439" s="160"/>
      <c r="CK7439" s="160"/>
      <c r="CL7439" s="160"/>
      <c r="CM7439" s="160"/>
      <c r="CN7439" s="160"/>
      <c r="CO7439" s="160"/>
      <c r="CP7439" s="160"/>
      <c r="CQ7439" s="160"/>
      <c r="CR7439" s="160"/>
      <c r="CS7439" s="160"/>
      <c r="CT7439" s="160"/>
      <c r="CU7439" s="160"/>
      <c r="CV7439" s="160"/>
      <c r="CW7439" s="160"/>
      <c r="CX7439" s="160"/>
      <c r="CY7439" s="160"/>
      <c r="CZ7439" s="160"/>
      <c r="DA7439" s="160"/>
      <c r="DB7439" s="160"/>
      <c r="DC7439" s="160"/>
      <c r="DD7439" s="160"/>
      <c r="DE7439" s="160"/>
      <c r="DF7439" s="160"/>
      <c r="DG7439" s="160"/>
      <c r="DH7439" s="160"/>
      <c r="DI7439" s="160"/>
      <c r="DJ7439" s="160"/>
      <c r="DK7439" s="160"/>
      <c r="DL7439" s="160"/>
      <c r="DM7439" s="160"/>
      <c r="DN7439" s="160"/>
      <c r="DO7439" s="160"/>
      <c r="DP7439" s="160"/>
      <c r="DQ7439" s="160"/>
      <c r="DR7439" s="160"/>
      <c r="DS7439" s="160"/>
      <c r="DT7439" s="160"/>
      <c r="DU7439" s="160"/>
      <c r="DV7439" s="160"/>
      <c r="DW7439" s="160"/>
      <c r="DX7439" s="160"/>
      <c r="DY7439" s="160"/>
      <c r="DZ7439" s="177"/>
      <c r="EA7439" s="177"/>
      <c r="EB7439" s="160"/>
      <c r="EC7439" s="160"/>
      <c r="ED7439" s="160"/>
      <c r="EE7439" s="160"/>
      <c r="EF7439" s="160"/>
      <c r="EG7439" s="160"/>
      <c r="EH7439" s="160"/>
      <c r="EI7439" s="160"/>
      <c r="EJ7439" s="160"/>
      <c r="EK7439" s="160"/>
      <c r="EL7439" s="160"/>
      <c r="EM7439" s="160"/>
      <c r="EN7439" s="160"/>
      <c r="EO7439" s="160"/>
      <c r="EP7439" s="160"/>
      <c r="EQ7439" s="160"/>
      <c r="ER7439" s="160"/>
      <c r="ES7439" s="160"/>
      <c r="ET7439" s="160"/>
      <c r="EU7439" s="160"/>
      <c r="EV7439" s="160"/>
      <c r="EW7439" s="160"/>
      <c r="EX7439" s="160"/>
      <c r="EY7439" s="160"/>
      <c r="EZ7439" s="160"/>
      <c r="FA7439" s="160"/>
      <c r="FB7439" s="160"/>
      <c r="FC7439" s="160"/>
      <c r="FD7439" s="160"/>
      <c r="FE7439" s="160"/>
      <c r="FF7439" s="160"/>
      <c r="FG7439" s="160"/>
      <c r="FH7439" s="160"/>
      <c r="FI7439" s="160"/>
      <c r="FJ7439" s="160"/>
      <c r="FK7439" s="160"/>
      <c r="FL7439" s="160"/>
      <c r="FM7439" s="160"/>
      <c r="FN7439" s="160"/>
      <c r="FO7439" s="160"/>
      <c r="FP7439" s="160"/>
      <c r="FQ7439" s="160"/>
      <c r="FR7439" s="160"/>
      <c r="FS7439" s="160"/>
      <c r="FT7439" s="160"/>
      <c r="FU7439" s="160"/>
      <c r="FV7439" s="160"/>
      <c r="FW7439" s="160"/>
      <c r="FX7439" s="160"/>
      <c r="FY7439" s="160"/>
      <c r="FZ7439" s="160"/>
      <c r="GA7439" s="160"/>
      <c r="GB7439" s="160"/>
      <c r="GC7439" s="160"/>
      <c r="GD7439" s="160"/>
      <c r="GE7439" s="160"/>
      <c r="GF7439" s="160"/>
      <c r="GG7439" s="160"/>
      <c r="GH7439" s="160"/>
      <c r="GI7439" s="160"/>
      <c r="GJ7439" s="160"/>
      <c r="GK7439" s="160"/>
      <c r="GL7439" s="160"/>
      <c r="GM7439" s="160"/>
      <c r="GN7439" s="160"/>
      <c r="GO7439" s="160"/>
      <c r="GP7439" s="160"/>
      <c r="GQ7439" s="160"/>
      <c r="GR7439" s="160"/>
      <c r="GS7439" s="160"/>
      <c r="GT7439" s="160"/>
      <c r="GU7439" s="160"/>
      <c r="GV7439" s="160"/>
      <c r="GW7439" s="160"/>
      <c r="GX7439" s="160"/>
      <c r="GY7439" s="160"/>
      <c r="GZ7439" s="160"/>
      <c r="HA7439" s="160"/>
      <c r="HB7439" s="160"/>
      <c r="HC7439" s="160"/>
      <c r="HD7439" s="160"/>
      <c r="HE7439" s="160"/>
      <c r="HF7439" s="160"/>
      <c r="HG7439" s="160"/>
      <c r="HH7439" s="160"/>
      <c r="HI7439" s="160"/>
      <c r="HJ7439" s="160"/>
      <c r="HK7439" s="160"/>
      <c r="HL7439" s="160"/>
      <c r="HM7439" s="160"/>
      <c r="HN7439" s="160"/>
      <c r="HO7439" s="160"/>
      <c r="HP7439" s="160"/>
      <c r="HQ7439" s="160"/>
      <c r="HR7439" s="160"/>
      <c r="HS7439" s="160"/>
      <c r="HT7439" s="160"/>
      <c r="HU7439" s="160"/>
      <c r="HV7439" s="160"/>
      <c r="HW7439" s="160"/>
      <c r="HX7439" s="160"/>
      <c r="HY7439" s="160"/>
      <c r="HZ7439" s="160"/>
      <c r="IA7439" s="160"/>
      <c r="IB7439" s="160"/>
      <c r="IC7439" s="160"/>
      <c r="ID7439" s="160"/>
      <c r="IE7439" s="160"/>
      <c r="IF7439" s="160"/>
      <c r="IG7439" s="160"/>
      <c r="IH7439" s="160"/>
      <c r="II7439" s="160"/>
      <c r="IJ7439" s="160"/>
      <c r="IK7439" s="160"/>
      <c r="IL7439" s="160"/>
      <c r="IM7439" s="160"/>
      <c r="IN7439" s="160"/>
      <c r="IO7439" s="160"/>
      <c r="IP7439" s="160"/>
      <c r="IQ7439" s="160"/>
      <c r="IR7439" s="160"/>
      <c r="IS7439" s="160"/>
      <c r="IT7439" s="160"/>
      <c r="IU7439" s="160"/>
    </row>
    <row r="7440" spans="1:255" ht="18.399999999999999" customHeight="1" x14ac:dyDescent="0.3">
      <c r="A7440" s="182"/>
      <c r="B7440" s="160"/>
      <c r="C7440" s="64"/>
      <c r="D7440" s="161"/>
      <c r="BD7440" s="160"/>
      <c r="BE7440" s="160"/>
      <c r="BF7440" s="160"/>
      <c r="BG7440" s="160"/>
      <c r="BH7440" s="160"/>
      <c r="BI7440" s="160"/>
      <c r="BJ7440" s="160"/>
      <c r="BK7440" s="160"/>
      <c r="BL7440" s="160"/>
      <c r="BM7440" s="160"/>
      <c r="BN7440" s="160"/>
      <c r="BO7440" s="160"/>
      <c r="BP7440" s="160"/>
      <c r="BQ7440" s="160"/>
      <c r="BR7440" s="160"/>
      <c r="BS7440" s="160"/>
      <c r="BT7440" s="160"/>
      <c r="BU7440" s="160"/>
      <c r="BV7440" s="160"/>
      <c r="BW7440" s="160"/>
      <c r="BX7440" s="160"/>
      <c r="BY7440" s="160"/>
      <c r="BZ7440" s="160"/>
      <c r="CA7440" s="160"/>
      <c r="CB7440" s="160"/>
      <c r="CC7440" s="160"/>
      <c r="CD7440" s="160"/>
      <c r="CE7440" s="160"/>
      <c r="CF7440" s="160"/>
      <c r="CG7440" s="160"/>
      <c r="CH7440" s="160"/>
      <c r="CI7440" s="160"/>
      <c r="CJ7440" s="160"/>
      <c r="CK7440" s="160"/>
      <c r="CL7440" s="160"/>
      <c r="CM7440" s="160"/>
      <c r="CN7440" s="160"/>
      <c r="CO7440" s="160"/>
      <c r="CP7440" s="160"/>
      <c r="CQ7440" s="160"/>
      <c r="CR7440" s="160"/>
      <c r="CS7440" s="160"/>
      <c r="CT7440" s="160"/>
      <c r="CU7440" s="160"/>
      <c r="CV7440" s="160"/>
      <c r="CW7440" s="160"/>
      <c r="CX7440" s="160"/>
      <c r="CY7440" s="160"/>
      <c r="CZ7440" s="160"/>
      <c r="DA7440" s="160"/>
      <c r="DB7440" s="160"/>
      <c r="DC7440" s="160"/>
      <c r="DD7440" s="160"/>
      <c r="DE7440" s="160"/>
      <c r="DF7440" s="160"/>
      <c r="DG7440" s="160"/>
      <c r="DH7440" s="160"/>
      <c r="DI7440" s="160"/>
      <c r="DJ7440" s="160"/>
      <c r="DK7440" s="160"/>
      <c r="DL7440" s="160"/>
      <c r="DM7440" s="160"/>
      <c r="DN7440" s="160"/>
      <c r="DO7440" s="160"/>
      <c r="DP7440" s="160"/>
      <c r="DQ7440" s="160"/>
      <c r="DR7440" s="160"/>
      <c r="DS7440" s="160"/>
      <c r="DT7440" s="160"/>
      <c r="DU7440" s="160"/>
      <c r="DV7440" s="160"/>
      <c r="DW7440" s="160"/>
      <c r="DX7440" s="160"/>
      <c r="DY7440" s="160"/>
      <c r="DZ7440" s="177"/>
      <c r="EA7440" s="177"/>
      <c r="EB7440" s="160"/>
      <c r="EC7440" s="160"/>
      <c r="ED7440" s="160"/>
      <c r="EE7440" s="160"/>
      <c r="EF7440" s="160"/>
      <c r="EG7440" s="160"/>
      <c r="EH7440" s="160"/>
      <c r="EI7440" s="160"/>
      <c r="EJ7440" s="160"/>
      <c r="EK7440" s="160"/>
      <c r="EL7440" s="160"/>
      <c r="EM7440" s="160"/>
      <c r="EN7440" s="160"/>
      <c r="EO7440" s="160"/>
      <c r="EP7440" s="160"/>
      <c r="EQ7440" s="160"/>
      <c r="ER7440" s="160"/>
      <c r="ES7440" s="160"/>
      <c r="ET7440" s="160"/>
      <c r="EU7440" s="160"/>
      <c r="EV7440" s="160"/>
      <c r="EW7440" s="160"/>
      <c r="EX7440" s="160"/>
      <c r="EY7440" s="160"/>
      <c r="EZ7440" s="160"/>
      <c r="FA7440" s="160"/>
      <c r="FB7440" s="160"/>
      <c r="FC7440" s="160"/>
      <c r="FD7440" s="160"/>
      <c r="FE7440" s="160"/>
      <c r="FF7440" s="160"/>
      <c r="FG7440" s="160"/>
      <c r="FH7440" s="160"/>
      <c r="FI7440" s="160"/>
      <c r="FJ7440" s="160"/>
      <c r="FK7440" s="160"/>
      <c r="FL7440" s="160"/>
      <c r="FM7440" s="160"/>
      <c r="FN7440" s="160"/>
      <c r="FO7440" s="160"/>
      <c r="FP7440" s="160"/>
      <c r="FQ7440" s="160"/>
      <c r="FR7440" s="160"/>
      <c r="FS7440" s="160"/>
      <c r="FT7440" s="160"/>
      <c r="FU7440" s="160"/>
      <c r="FV7440" s="160"/>
      <c r="FW7440" s="160"/>
      <c r="FX7440" s="160"/>
      <c r="FY7440" s="160"/>
      <c r="FZ7440" s="160"/>
      <c r="GA7440" s="160"/>
      <c r="GB7440" s="160"/>
      <c r="GC7440" s="160"/>
      <c r="GD7440" s="160"/>
      <c r="GE7440" s="160"/>
      <c r="GF7440" s="160"/>
      <c r="GG7440" s="160"/>
      <c r="GH7440" s="160"/>
      <c r="GI7440" s="160"/>
      <c r="GJ7440" s="160"/>
      <c r="GK7440" s="160"/>
      <c r="GL7440" s="160"/>
      <c r="GM7440" s="160"/>
      <c r="GN7440" s="160"/>
      <c r="GO7440" s="160"/>
      <c r="GP7440" s="160"/>
      <c r="GQ7440" s="160"/>
      <c r="GR7440" s="160"/>
      <c r="GS7440" s="160"/>
      <c r="GT7440" s="160"/>
      <c r="GU7440" s="160"/>
      <c r="GV7440" s="160"/>
      <c r="GW7440" s="160"/>
      <c r="GX7440" s="160"/>
      <c r="GY7440" s="160"/>
      <c r="GZ7440" s="160"/>
      <c r="HA7440" s="160"/>
      <c r="HB7440" s="160"/>
      <c r="HC7440" s="160"/>
      <c r="HD7440" s="160"/>
      <c r="HE7440" s="160"/>
      <c r="HF7440" s="160"/>
      <c r="HG7440" s="160"/>
      <c r="HH7440" s="160"/>
      <c r="HI7440" s="160"/>
      <c r="HJ7440" s="160"/>
      <c r="HK7440" s="160"/>
      <c r="HL7440" s="160"/>
      <c r="HM7440" s="160"/>
      <c r="HN7440" s="160"/>
      <c r="HO7440" s="160"/>
      <c r="HP7440" s="160"/>
      <c r="HQ7440" s="160"/>
      <c r="HR7440" s="160"/>
      <c r="HS7440" s="160"/>
      <c r="HT7440" s="160"/>
      <c r="HU7440" s="160"/>
      <c r="HV7440" s="160"/>
      <c r="HW7440" s="160"/>
      <c r="HX7440" s="160"/>
      <c r="HY7440" s="160"/>
      <c r="HZ7440" s="160"/>
      <c r="IA7440" s="160"/>
      <c r="IB7440" s="160"/>
      <c r="IC7440" s="160"/>
      <c r="ID7440" s="160"/>
      <c r="IE7440" s="160"/>
      <c r="IF7440" s="160"/>
      <c r="IG7440" s="160"/>
      <c r="IH7440" s="160"/>
      <c r="II7440" s="160"/>
      <c r="IJ7440" s="160"/>
      <c r="IK7440" s="160"/>
      <c r="IL7440" s="160"/>
      <c r="IM7440" s="160"/>
      <c r="IN7440" s="160"/>
      <c r="IO7440" s="160"/>
      <c r="IP7440" s="160"/>
      <c r="IQ7440" s="160"/>
      <c r="IR7440" s="160"/>
      <c r="IS7440" s="160"/>
      <c r="IT7440" s="160"/>
      <c r="IU7440" s="160"/>
    </row>
    <row r="7441" spans="1:255" ht="18.399999999999999" customHeight="1" x14ac:dyDescent="0.3">
      <c r="A7441" s="182"/>
      <c r="B7441" s="160"/>
      <c r="C7441" s="64"/>
      <c r="D7441" s="161"/>
      <c r="F7441" s="174"/>
      <c r="BD7441" s="160"/>
      <c r="BE7441" s="160"/>
      <c r="BF7441" s="160"/>
      <c r="BG7441" s="160"/>
      <c r="BH7441" s="160"/>
      <c r="BI7441" s="160"/>
      <c r="BJ7441" s="160"/>
      <c r="BK7441" s="160"/>
      <c r="BL7441" s="160"/>
      <c r="BM7441" s="160"/>
      <c r="BN7441" s="160"/>
      <c r="BO7441" s="160"/>
      <c r="BP7441" s="160"/>
      <c r="BQ7441" s="160"/>
      <c r="BR7441" s="160"/>
      <c r="BS7441" s="160"/>
      <c r="BT7441" s="160"/>
      <c r="BU7441" s="160"/>
      <c r="BV7441" s="160"/>
      <c r="BW7441" s="160"/>
      <c r="BX7441" s="160"/>
      <c r="BY7441" s="160"/>
      <c r="BZ7441" s="160"/>
      <c r="CA7441" s="160"/>
      <c r="CB7441" s="160"/>
      <c r="CC7441" s="160"/>
      <c r="CD7441" s="160"/>
      <c r="CE7441" s="160"/>
      <c r="CF7441" s="160"/>
      <c r="CG7441" s="160"/>
      <c r="CH7441" s="160"/>
      <c r="CI7441" s="160"/>
      <c r="CJ7441" s="160"/>
      <c r="CK7441" s="160"/>
      <c r="CL7441" s="160"/>
      <c r="CM7441" s="160"/>
      <c r="CN7441" s="160"/>
      <c r="CO7441" s="160"/>
      <c r="CP7441" s="160"/>
      <c r="CQ7441" s="160"/>
      <c r="CR7441" s="160"/>
      <c r="CS7441" s="160"/>
      <c r="CT7441" s="160"/>
      <c r="CU7441" s="160"/>
      <c r="CV7441" s="160"/>
      <c r="CW7441" s="160"/>
      <c r="CX7441" s="160"/>
      <c r="CY7441" s="160"/>
      <c r="CZ7441" s="160"/>
      <c r="DA7441" s="160"/>
      <c r="DB7441" s="160"/>
      <c r="DC7441" s="160"/>
      <c r="DD7441" s="160"/>
      <c r="DE7441" s="160"/>
      <c r="DF7441" s="160"/>
      <c r="DG7441" s="160"/>
      <c r="DH7441" s="160"/>
      <c r="DI7441" s="160"/>
      <c r="DJ7441" s="160"/>
      <c r="DK7441" s="160"/>
      <c r="DL7441" s="160"/>
      <c r="DM7441" s="160"/>
      <c r="DN7441" s="160"/>
      <c r="DO7441" s="160"/>
      <c r="DP7441" s="160"/>
      <c r="DQ7441" s="160"/>
      <c r="DR7441" s="160"/>
      <c r="DS7441" s="160"/>
      <c r="DT7441" s="160"/>
      <c r="DU7441" s="160"/>
      <c r="DV7441" s="160"/>
      <c r="DW7441" s="160"/>
      <c r="DX7441" s="160"/>
      <c r="DY7441" s="160"/>
      <c r="DZ7441" s="177"/>
      <c r="EA7441" s="177"/>
      <c r="EB7441" s="160"/>
      <c r="EC7441" s="160"/>
      <c r="ED7441" s="160"/>
      <c r="EE7441" s="160"/>
      <c r="EF7441" s="160"/>
      <c r="EG7441" s="160"/>
      <c r="EH7441" s="160"/>
      <c r="EI7441" s="160"/>
      <c r="EJ7441" s="160"/>
      <c r="EK7441" s="160"/>
      <c r="EL7441" s="160"/>
      <c r="EM7441" s="160"/>
      <c r="EN7441" s="160"/>
      <c r="EO7441" s="160"/>
      <c r="EP7441" s="160"/>
      <c r="EQ7441" s="160"/>
      <c r="ER7441" s="160"/>
      <c r="ES7441" s="160"/>
      <c r="ET7441" s="160"/>
      <c r="EU7441" s="160"/>
      <c r="EV7441" s="160"/>
      <c r="EW7441" s="160"/>
      <c r="EX7441" s="160"/>
      <c r="EY7441" s="160"/>
      <c r="EZ7441" s="160"/>
      <c r="FA7441" s="160"/>
      <c r="FB7441" s="160"/>
      <c r="FC7441" s="160"/>
      <c r="FD7441" s="160"/>
      <c r="FE7441" s="160"/>
      <c r="FF7441" s="160"/>
      <c r="FG7441" s="160"/>
      <c r="FH7441" s="160"/>
      <c r="FI7441" s="160"/>
      <c r="FJ7441" s="160"/>
      <c r="FK7441" s="160"/>
      <c r="FL7441" s="160"/>
      <c r="FM7441" s="160"/>
      <c r="FN7441" s="160"/>
      <c r="FO7441" s="160"/>
      <c r="FP7441" s="160"/>
      <c r="FQ7441" s="160"/>
      <c r="FR7441" s="160"/>
      <c r="FS7441" s="160"/>
      <c r="FT7441" s="160"/>
      <c r="FU7441" s="160"/>
      <c r="FV7441" s="160"/>
      <c r="FW7441" s="160"/>
      <c r="FX7441" s="160"/>
      <c r="FY7441" s="160"/>
      <c r="FZ7441" s="160"/>
      <c r="GA7441" s="160"/>
      <c r="GB7441" s="160"/>
      <c r="GC7441" s="160"/>
      <c r="GD7441" s="160"/>
      <c r="GE7441" s="160"/>
      <c r="GF7441" s="160"/>
      <c r="GG7441" s="160"/>
      <c r="GH7441" s="160"/>
      <c r="GI7441" s="160"/>
      <c r="GJ7441" s="160"/>
      <c r="GK7441" s="160"/>
      <c r="GL7441" s="160"/>
      <c r="GM7441" s="160"/>
      <c r="GN7441" s="160"/>
      <c r="GO7441" s="160"/>
      <c r="GP7441" s="160"/>
      <c r="GQ7441" s="160"/>
      <c r="GR7441" s="160"/>
      <c r="GS7441" s="160"/>
      <c r="GT7441" s="160"/>
      <c r="GU7441" s="160"/>
      <c r="GV7441" s="160"/>
      <c r="GW7441" s="160"/>
      <c r="GX7441" s="160"/>
      <c r="GY7441" s="160"/>
      <c r="GZ7441" s="160"/>
      <c r="HA7441" s="160"/>
      <c r="HB7441" s="160"/>
      <c r="HC7441" s="160"/>
      <c r="HD7441" s="160"/>
      <c r="HE7441" s="160"/>
      <c r="HF7441" s="160"/>
      <c r="HG7441" s="160"/>
      <c r="HH7441" s="160"/>
      <c r="HI7441" s="160"/>
      <c r="HJ7441" s="160"/>
      <c r="HK7441" s="160"/>
      <c r="HL7441" s="160"/>
      <c r="HM7441" s="160"/>
      <c r="HN7441" s="160"/>
      <c r="HO7441" s="160"/>
      <c r="HP7441" s="160"/>
      <c r="HQ7441" s="160"/>
      <c r="HR7441" s="160"/>
      <c r="HS7441" s="160"/>
      <c r="HT7441" s="160"/>
      <c r="HU7441" s="160"/>
      <c r="HV7441" s="160"/>
      <c r="HW7441" s="160"/>
      <c r="HX7441" s="160"/>
      <c r="HY7441" s="160"/>
      <c r="HZ7441" s="160"/>
      <c r="IA7441" s="160"/>
      <c r="IB7441" s="160"/>
      <c r="IC7441" s="160"/>
      <c r="ID7441" s="160"/>
      <c r="IE7441" s="160"/>
      <c r="IF7441" s="160"/>
      <c r="IG7441" s="160"/>
      <c r="IH7441" s="160"/>
      <c r="II7441" s="160"/>
      <c r="IJ7441" s="160"/>
      <c r="IK7441" s="160"/>
      <c r="IL7441" s="160"/>
      <c r="IM7441" s="160"/>
      <c r="IN7441" s="160"/>
      <c r="IO7441" s="160"/>
      <c r="IP7441" s="160"/>
      <c r="IQ7441" s="160"/>
      <c r="IR7441" s="160"/>
      <c r="IS7441" s="160"/>
      <c r="IT7441" s="160"/>
      <c r="IU7441" s="160"/>
    </row>
    <row r="7442" spans="1:255" ht="18.399999999999999" customHeight="1" x14ac:dyDescent="0.3">
      <c r="A7442" s="182"/>
      <c r="B7442" s="160"/>
      <c r="C7442" s="64"/>
      <c r="D7442" s="161"/>
      <c r="F7442" s="174"/>
      <c r="BD7442" s="160"/>
      <c r="BE7442" s="160"/>
      <c r="BF7442" s="160"/>
      <c r="BG7442" s="160"/>
      <c r="BH7442" s="160"/>
      <c r="BI7442" s="160"/>
      <c r="BJ7442" s="160"/>
      <c r="BK7442" s="160"/>
      <c r="BL7442" s="160"/>
      <c r="BM7442" s="160"/>
      <c r="BN7442" s="160"/>
      <c r="BO7442" s="160"/>
      <c r="BP7442" s="160"/>
      <c r="BQ7442" s="160"/>
      <c r="BR7442" s="160"/>
      <c r="BS7442" s="160"/>
      <c r="BT7442" s="160"/>
      <c r="BU7442" s="160"/>
      <c r="BV7442" s="160"/>
      <c r="BW7442" s="160"/>
      <c r="BX7442" s="160"/>
      <c r="BY7442" s="160"/>
      <c r="BZ7442" s="160"/>
      <c r="CA7442" s="160"/>
      <c r="CB7442" s="160"/>
      <c r="CC7442" s="160"/>
      <c r="CD7442" s="160"/>
      <c r="CE7442" s="160"/>
      <c r="CF7442" s="160"/>
      <c r="CG7442" s="160"/>
      <c r="CH7442" s="160"/>
      <c r="CI7442" s="160"/>
      <c r="CJ7442" s="160"/>
      <c r="CK7442" s="160"/>
      <c r="CL7442" s="160"/>
      <c r="CM7442" s="160"/>
      <c r="CN7442" s="160"/>
      <c r="CO7442" s="160"/>
      <c r="CP7442" s="160"/>
      <c r="CQ7442" s="160"/>
      <c r="CR7442" s="160"/>
      <c r="CS7442" s="160"/>
      <c r="CT7442" s="160"/>
      <c r="CU7442" s="160"/>
      <c r="CV7442" s="160"/>
      <c r="CW7442" s="160"/>
      <c r="CX7442" s="160"/>
      <c r="CY7442" s="160"/>
      <c r="CZ7442" s="160"/>
      <c r="DA7442" s="160"/>
      <c r="DB7442" s="160"/>
      <c r="DC7442" s="160"/>
      <c r="DD7442" s="160"/>
      <c r="DE7442" s="160"/>
      <c r="DF7442" s="160"/>
      <c r="DG7442" s="160"/>
      <c r="DH7442" s="160"/>
      <c r="DI7442" s="160"/>
      <c r="DJ7442" s="160"/>
      <c r="DK7442" s="160"/>
      <c r="DL7442" s="160"/>
      <c r="DM7442" s="160"/>
      <c r="DN7442" s="160"/>
      <c r="DO7442" s="160"/>
      <c r="DP7442" s="160"/>
      <c r="DQ7442" s="160"/>
      <c r="DR7442" s="160"/>
      <c r="DS7442" s="160"/>
      <c r="DT7442" s="160"/>
      <c r="DU7442" s="160"/>
      <c r="DV7442" s="160"/>
      <c r="DW7442" s="160"/>
      <c r="DX7442" s="160"/>
      <c r="DY7442" s="160"/>
      <c r="DZ7442" s="177"/>
      <c r="EA7442" s="177"/>
      <c r="EB7442" s="160"/>
      <c r="EC7442" s="160"/>
      <c r="ED7442" s="160"/>
      <c r="EE7442" s="160"/>
      <c r="EF7442" s="160"/>
      <c r="EG7442" s="160"/>
      <c r="EH7442" s="160"/>
      <c r="EI7442" s="160"/>
      <c r="EJ7442" s="160"/>
      <c r="EK7442" s="160"/>
      <c r="EL7442" s="160"/>
      <c r="EM7442" s="160"/>
      <c r="EN7442" s="160"/>
      <c r="EO7442" s="160"/>
      <c r="EP7442" s="160"/>
      <c r="EQ7442" s="160"/>
      <c r="ER7442" s="160"/>
      <c r="ES7442" s="160"/>
      <c r="ET7442" s="160"/>
      <c r="EU7442" s="160"/>
      <c r="EV7442" s="160"/>
      <c r="EW7442" s="160"/>
      <c r="EX7442" s="160"/>
      <c r="EY7442" s="160"/>
      <c r="EZ7442" s="160"/>
      <c r="FA7442" s="160"/>
      <c r="FB7442" s="160"/>
      <c r="FC7442" s="160"/>
      <c r="FD7442" s="160"/>
      <c r="FE7442" s="160"/>
      <c r="FF7442" s="160"/>
      <c r="FG7442" s="160"/>
      <c r="FH7442" s="160"/>
      <c r="FI7442" s="160"/>
      <c r="FJ7442" s="160"/>
      <c r="FK7442" s="160"/>
      <c r="FL7442" s="160"/>
      <c r="FM7442" s="160"/>
      <c r="FN7442" s="160"/>
      <c r="FO7442" s="160"/>
      <c r="FP7442" s="160"/>
      <c r="FQ7442" s="160"/>
      <c r="FR7442" s="160"/>
      <c r="FS7442" s="160"/>
      <c r="FT7442" s="160"/>
      <c r="FU7442" s="160"/>
      <c r="FV7442" s="160"/>
      <c r="FW7442" s="160"/>
      <c r="FX7442" s="160"/>
      <c r="FY7442" s="160"/>
      <c r="FZ7442" s="160"/>
      <c r="GA7442" s="160"/>
      <c r="GB7442" s="160"/>
      <c r="GC7442" s="160"/>
      <c r="GD7442" s="160"/>
      <c r="GE7442" s="160"/>
      <c r="GF7442" s="160"/>
      <c r="GG7442" s="160"/>
      <c r="GH7442" s="160"/>
      <c r="GI7442" s="160"/>
      <c r="GJ7442" s="160"/>
      <c r="GK7442" s="160"/>
      <c r="GL7442" s="160"/>
      <c r="GM7442" s="160"/>
      <c r="GN7442" s="160"/>
      <c r="GO7442" s="160"/>
      <c r="GP7442" s="160"/>
      <c r="GQ7442" s="160"/>
      <c r="GR7442" s="160"/>
      <c r="GS7442" s="160"/>
      <c r="GT7442" s="160"/>
      <c r="GU7442" s="160"/>
      <c r="GV7442" s="160"/>
      <c r="GW7442" s="160"/>
      <c r="GX7442" s="160"/>
      <c r="GY7442" s="160"/>
      <c r="GZ7442" s="160"/>
      <c r="HA7442" s="160"/>
      <c r="HB7442" s="160"/>
      <c r="HC7442" s="160"/>
      <c r="HD7442" s="160"/>
      <c r="HE7442" s="160"/>
      <c r="HF7442" s="160"/>
      <c r="HG7442" s="160"/>
      <c r="HH7442" s="160"/>
      <c r="HI7442" s="160"/>
      <c r="HJ7442" s="160"/>
      <c r="HK7442" s="160"/>
      <c r="HL7442" s="160"/>
      <c r="HM7442" s="160"/>
      <c r="HN7442" s="160"/>
      <c r="HO7442" s="160"/>
      <c r="HP7442" s="160"/>
      <c r="HQ7442" s="160"/>
      <c r="HR7442" s="160"/>
      <c r="HS7442" s="160"/>
      <c r="HT7442" s="160"/>
      <c r="HU7442" s="160"/>
      <c r="HV7442" s="160"/>
      <c r="HW7442" s="160"/>
      <c r="HX7442" s="160"/>
      <c r="HY7442" s="160"/>
      <c r="HZ7442" s="160"/>
      <c r="IA7442" s="160"/>
      <c r="IB7442" s="160"/>
      <c r="IC7442" s="160"/>
      <c r="ID7442" s="160"/>
      <c r="IE7442" s="160"/>
      <c r="IF7442" s="160"/>
      <c r="IG7442" s="160"/>
      <c r="IH7442" s="160"/>
      <c r="II7442" s="160"/>
      <c r="IJ7442" s="160"/>
      <c r="IK7442" s="160"/>
      <c r="IL7442" s="160"/>
      <c r="IM7442" s="160"/>
      <c r="IN7442" s="160"/>
      <c r="IO7442" s="160"/>
      <c r="IP7442" s="160"/>
      <c r="IQ7442" s="160"/>
      <c r="IR7442" s="160"/>
      <c r="IS7442" s="160"/>
      <c r="IT7442" s="160"/>
      <c r="IU7442" s="160"/>
    </row>
    <row r="7443" spans="1:255" ht="18.399999999999999" customHeight="1" x14ac:dyDescent="0.3">
      <c r="A7443" s="182"/>
      <c r="B7443" s="160"/>
      <c r="C7443" s="64"/>
      <c r="D7443" s="161"/>
      <c r="F7443" s="174"/>
      <c r="H7443" s="174"/>
      <c r="BD7443" s="160"/>
      <c r="BE7443" s="160"/>
      <c r="BF7443" s="160"/>
      <c r="BG7443" s="160"/>
      <c r="BH7443" s="160"/>
      <c r="BI7443" s="160"/>
      <c r="BJ7443" s="160"/>
      <c r="BK7443" s="160"/>
      <c r="BL7443" s="160"/>
      <c r="BM7443" s="160"/>
      <c r="BN7443" s="160"/>
      <c r="BO7443" s="160"/>
      <c r="BP7443" s="160"/>
      <c r="BQ7443" s="160"/>
      <c r="BR7443" s="160"/>
      <c r="BS7443" s="160"/>
      <c r="BT7443" s="160"/>
      <c r="BU7443" s="160"/>
      <c r="BV7443" s="160"/>
      <c r="BW7443" s="160"/>
      <c r="BX7443" s="160"/>
      <c r="BY7443" s="160"/>
      <c r="BZ7443" s="160"/>
      <c r="CA7443" s="160"/>
      <c r="CB7443" s="160"/>
      <c r="CC7443" s="160"/>
      <c r="CD7443" s="160"/>
      <c r="CE7443" s="160"/>
      <c r="CF7443" s="160"/>
      <c r="CG7443" s="160"/>
      <c r="CH7443" s="160"/>
      <c r="CI7443" s="160"/>
      <c r="CJ7443" s="160"/>
      <c r="CK7443" s="160"/>
      <c r="CL7443" s="160"/>
      <c r="CM7443" s="160"/>
      <c r="CN7443" s="160"/>
      <c r="CO7443" s="160"/>
      <c r="CP7443" s="160"/>
      <c r="CQ7443" s="160"/>
      <c r="CR7443" s="160"/>
      <c r="CS7443" s="160"/>
      <c r="CT7443" s="160"/>
      <c r="CU7443" s="160"/>
      <c r="CV7443" s="160"/>
      <c r="CW7443" s="160"/>
      <c r="CX7443" s="160"/>
      <c r="CY7443" s="160"/>
      <c r="CZ7443" s="160"/>
      <c r="DA7443" s="160"/>
      <c r="DB7443" s="160"/>
      <c r="DC7443" s="160"/>
      <c r="DD7443" s="160"/>
      <c r="DE7443" s="160"/>
      <c r="DF7443" s="160"/>
      <c r="DG7443" s="160"/>
      <c r="DH7443" s="160"/>
      <c r="DI7443" s="160"/>
      <c r="DJ7443" s="160"/>
      <c r="DK7443" s="160"/>
      <c r="DL7443" s="160"/>
      <c r="DM7443" s="160"/>
      <c r="DN7443" s="160"/>
      <c r="DO7443" s="160"/>
      <c r="DP7443" s="160"/>
      <c r="DQ7443" s="160"/>
      <c r="DR7443" s="160"/>
      <c r="DS7443" s="160"/>
      <c r="DT7443" s="160"/>
      <c r="DU7443" s="160"/>
      <c r="DV7443" s="160"/>
      <c r="DW7443" s="160"/>
      <c r="DX7443" s="160"/>
      <c r="DY7443" s="160"/>
      <c r="DZ7443" s="177"/>
      <c r="EA7443" s="177"/>
      <c r="EB7443" s="160"/>
      <c r="EC7443" s="160"/>
      <c r="ED7443" s="160"/>
      <c r="EE7443" s="160"/>
      <c r="EF7443" s="160"/>
      <c r="EG7443" s="160"/>
      <c r="EH7443" s="160"/>
      <c r="EI7443" s="160"/>
      <c r="EJ7443" s="160"/>
      <c r="EK7443" s="160"/>
      <c r="EL7443" s="160"/>
      <c r="EM7443" s="160"/>
      <c r="EN7443" s="160"/>
      <c r="EO7443" s="160"/>
      <c r="EP7443" s="160"/>
      <c r="EQ7443" s="160"/>
      <c r="ER7443" s="160"/>
      <c r="ES7443" s="160"/>
      <c r="ET7443" s="160"/>
      <c r="EU7443" s="160"/>
      <c r="EV7443" s="160"/>
      <c r="EW7443" s="160"/>
      <c r="EX7443" s="160"/>
      <c r="EY7443" s="160"/>
      <c r="EZ7443" s="160"/>
      <c r="FA7443" s="160"/>
      <c r="FB7443" s="160"/>
      <c r="FC7443" s="160"/>
      <c r="FD7443" s="160"/>
      <c r="FE7443" s="160"/>
      <c r="FF7443" s="160"/>
      <c r="FG7443" s="160"/>
      <c r="FH7443" s="160"/>
      <c r="FI7443" s="160"/>
      <c r="FJ7443" s="160"/>
      <c r="FK7443" s="160"/>
      <c r="FL7443" s="160"/>
      <c r="FM7443" s="160"/>
      <c r="FN7443" s="160"/>
      <c r="FO7443" s="160"/>
      <c r="FP7443" s="160"/>
      <c r="FQ7443" s="160"/>
      <c r="FR7443" s="160"/>
      <c r="FS7443" s="160"/>
      <c r="FT7443" s="160"/>
      <c r="FU7443" s="160"/>
      <c r="FV7443" s="160"/>
      <c r="FW7443" s="160"/>
      <c r="FX7443" s="160"/>
      <c r="FY7443" s="160"/>
      <c r="FZ7443" s="160"/>
      <c r="GA7443" s="160"/>
      <c r="GB7443" s="160"/>
      <c r="GC7443" s="160"/>
      <c r="GD7443" s="160"/>
      <c r="GE7443" s="160"/>
      <c r="GF7443" s="160"/>
      <c r="GG7443" s="160"/>
      <c r="GH7443" s="160"/>
      <c r="GI7443" s="160"/>
      <c r="GJ7443" s="160"/>
      <c r="GK7443" s="160"/>
      <c r="GL7443" s="160"/>
      <c r="GM7443" s="160"/>
      <c r="GN7443" s="160"/>
      <c r="GO7443" s="160"/>
      <c r="GP7443" s="160"/>
      <c r="GQ7443" s="160"/>
      <c r="GR7443" s="160"/>
      <c r="GS7443" s="160"/>
      <c r="GT7443" s="160"/>
      <c r="GU7443" s="160"/>
      <c r="GV7443" s="160"/>
      <c r="GW7443" s="160"/>
      <c r="GX7443" s="160"/>
      <c r="GY7443" s="160"/>
      <c r="GZ7443" s="160"/>
      <c r="HA7443" s="160"/>
      <c r="HB7443" s="160"/>
      <c r="HC7443" s="160"/>
      <c r="HD7443" s="160"/>
      <c r="HE7443" s="160"/>
      <c r="HF7443" s="160"/>
      <c r="HG7443" s="160"/>
      <c r="HH7443" s="160"/>
      <c r="HI7443" s="160"/>
      <c r="HJ7443" s="160"/>
      <c r="HK7443" s="160"/>
      <c r="HL7443" s="160"/>
      <c r="HM7443" s="160"/>
      <c r="HN7443" s="160"/>
      <c r="HO7443" s="160"/>
      <c r="HP7443" s="160"/>
      <c r="HQ7443" s="160"/>
      <c r="HR7443" s="160"/>
      <c r="HS7443" s="160"/>
      <c r="HT7443" s="160"/>
      <c r="HU7443" s="160"/>
      <c r="HV7443" s="160"/>
      <c r="HW7443" s="160"/>
      <c r="HX7443" s="160"/>
      <c r="HY7443" s="160"/>
      <c r="HZ7443" s="160"/>
      <c r="IA7443" s="160"/>
      <c r="IB7443" s="160"/>
      <c r="IC7443" s="160"/>
      <c r="ID7443" s="160"/>
      <c r="IE7443" s="160"/>
      <c r="IF7443" s="160"/>
      <c r="IG7443" s="160"/>
      <c r="IH7443" s="160"/>
      <c r="II7443" s="160"/>
      <c r="IJ7443" s="160"/>
      <c r="IK7443" s="160"/>
      <c r="IL7443" s="160"/>
      <c r="IM7443" s="160"/>
      <c r="IN7443" s="160"/>
      <c r="IO7443" s="160"/>
      <c r="IP7443" s="160"/>
      <c r="IQ7443" s="160"/>
      <c r="IR7443" s="160"/>
      <c r="IS7443" s="160"/>
      <c r="IT7443" s="160"/>
      <c r="IU7443" s="160"/>
    </row>
    <row r="7444" spans="1:255" ht="18.399999999999999" customHeight="1" x14ac:dyDescent="0.3">
      <c r="A7444" s="182"/>
      <c r="B7444" s="160"/>
      <c r="C7444" s="64"/>
      <c r="D7444" s="161"/>
      <c r="F7444" s="174"/>
      <c r="H7444" s="164"/>
      <c r="J7444" s="164"/>
      <c r="L7444" s="164"/>
      <c r="N7444" s="164"/>
      <c r="P7444" s="164"/>
      <c r="R7444" s="164"/>
      <c r="T7444" s="164"/>
      <c r="V7444" s="164"/>
      <c r="X7444" s="164"/>
      <c r="Z7444" s="164"/>
      <c r="AB7444" s="164"/>
      <c r="AD7444" s="164"/>
      <c r="AF7444" s="164"/>
      <c r="AH7444" s="164"/>
      <c r="AJ7444" s="164"/>
      <c r="AL7444" s="164"/>
      <c r="AN7444" s="164"/>
      <c r="AP7444" s="164"/>
      <c r="AR7444" s="164"/>
      <c r="AT7444" s="164"/>
      <c r="AV7444" s="164"/>
      <c r="AX7444" s="164"/>
      <c r="AZ7444" s="164"/>
      <c r="BB7444" s="164"/>
      <c r="BD7444" s="160"/>
      <c r="BE7444" s="160"/>
      <c r="BF7444" s="160"/>
      <c r="BG7444" s="160"/>
      <c r="BH7444" s="160"/>
      <c r="BI7444" s="160"/>
      <c r="BJ7444" s="160"/>
      <c r="BK7444" s="160"/>
      <c r="BL7444" s="160"/>
      <c r="BM7444" s="160"/>
      <c r="BN7444" s="160"/>
      <c r="BO7444" s="160"/>
      <c r="BP7444" s="160"/>
      <c r="BQ7444" s="160"/>
      <c r="BR7444" s="160"/>
      <c r="BS7444" s="160"/>
      <c r="BT7444" s="160"/>
      <c r="BU7444" s="160"/>
      <c r="BV7444" s="160"/>
      <c r="BW7444" s="160"/>
      <c r="BX7444" s="160"/>
      <c r="BY7444" s="160"/>
      <c r="BZ7444" s="160"/>
      <c r="CA7444" s="160"/>
      <c r="CB7444" s="160"/>
      <c r="CC7444" s="160"/>
      <c r="CD7444" s="160"/>
      <c r="CE7444" s="160"/>
      <c r="CF7444" s="160"/>
      <c r="CG7444" s="160"/>
      <c r="CH7444" s="160"/>
      <c r="CI7444" s="160"/>
      <c r="CJ7444" s="160"/>
      <c r="CK7444" s="160"/>
      <c r="CL7444" s="160"/>
      <c r="CM7444" s="160"/>
      <c r="CN7444" s="160"/>
      <c r="CO7444" s="160"/>
      <c r="CP7444" s="160"/>
      <c r="CQ7444" s="160"/>
      <c r="CR7444" s="160"/>
      <c r="CS7444" s="160"/>
      <c r="CT7444" s="160"/>
      <c r="CU7444" s="160"/>
      <c r="CV7444" s="160"/>
      <c r="CW7444" s="160"/>
      <c r="CX7444" s="160"/>
      <c r="CY7444" s="160"/>
      <c r="CZ7444" s="160"/>
      <c r="DA7444" s="160"/>
      <c r="DB7444" s="160"/>
      <c r="DC7444" s="160"/>
      <c r="DD7444" s="160"/>
      <c r="DE7444" s="160"/>
      <c r="DF7444" s="160"/>
      <c r="DG7444" s="160"/>
      <c r="DH7444" s="160"/>
      <c r="DI7444" s="160"/>
      <c r="DJ7444" s="160"/>
      <c r="DK7444" s="160"/>
      <c r="DL7444" s="160"/>
      <c r="DM7444" s="160"/>
      <c r="DN7444" s="160"/>
      <c r="DO7444" s="160"/>
      <c r="DP7444" s="160"/>
      <c r="DQ7444" s="160"/>
      <c r="DR7444" s="160"/>
      <c r="DS7444" s="160"/>
      <c r="DT7444" s="160"/>
      <c r="DU7444" s="160"/>
      <c r="DV7444" s="160"/>
      <c r="DW7444" s="160"/>
      <c r="DX7444" s="160"/>
      <c r="DY7444" s="160"/>
      <c r="DZ7444" s="177"/>
      <c r="EA7444" s="177"/>
      <c r="EB7444" s="160"/>
      <c r="EC7444" s="160"/>
      <c r="ED7444" s="160"/>
      <c r="EE7444" s="160"/>
      <c r="EF7444" s="160"/>
      <c r="EG7444" s="160"/>
      <c r="EH7444" s="160"/>
      <c r="EI7444" s="160"/>
      <c r="EJ7444" s="160"/>
      <c r="EK7444" s="160"/>
      <c r="EL7444" s="160"/>
      <c r="EM7444" s="160"/>
      <c r="EN7444" s="160"/>
      <c r="EO7444" s="160"/>
      <c r="EP7444" s="160"/>
      <c r="EQ7444" s="160"/>
      <c r="ER7444" s="160"/>
      <c r="ES7444" s="160"/>
      <c r="ET7444" s="160"/>
      <c r="EU7444" s="160"/>
      <c r="EV7444" s="160"/>
      <c r="EW7444" s="160"/>
      <c r="EX7444" s="160"/>
      <c r="EY7444" s="160"/>
      <c r="EZ7444" s="160"/>
      <c r="FA7444" s="160"/>
      <c r="FB7444" s="160"/>
      <c r="FC7444" s="160"/>
      <c r="FD7444" s="160"/>
      <c r="FE7444" s="160"/>
      <c r="FF7444" s="160"/>
      <c r="FG7444" s="160"/>
      <c r="FH7444" s="160"/>
      <c r="FI7444" s="160"/>
      <c r="FJ7444" s="160"/>
      <c r="FK7444" s="160"/>
      <c r="FL7444" s="160"/>
      <c r="FM7444" s="160"/>
      <c r="FN7444" s="160"/>
      <c r="FO7444" s="160"/>
      <c r="FP7444" s="160"/>
      <c r="FQ7444" s="160"/>
      <c r="FR7444" s="160"/>
      <c r="FS7444" s="160"/>
      <c r="FT7444" s="160"/>
      <c r="FU7444" s="160"/>
      <c r="FV7444" s="160"/>
      <c r="FW7444" s="160"/>
      <c r="FX7444" s="160"/>
      <c r="FY7444" s="160"/>
      <c r="FZ7444" s="160"/>
      <c r="GA7444" s="160"/>
      <c r="GB7444" s="160"/>
      <c r="GC7444" s="160"/>
      <c r="GD7444" s="160"/>
      <c r="GE7444" s="160"/>
      <c r="GF7444" s="160"/>
      <c r="GG7444" s="160"/>
      <c r="GH7444" s="160"/>
      <c r="GI7444" s="160"/>
      <c r="GJ7444" s="160"/>
      <c r="GK7444" s="160"/>
      <c r="GL7444" s="160"/>
      <c r="GM7444" s="160"/>
      <c r="GN7444" s="160"/>
      <c r="GO7444" s="160"/>
      <c r="GP7444" s="160"/>
      <c r="GQ7444" s="160"/>
      <c r="GR7444" s="160"/>
      <c r="GS7444" s="160"/>
      <c r="GT7444" s="160"/>
      <c r="GU7444" s="160"/>
      <c r="GV7444" s="160"/>
      <c r="GW7444" s="160"/>
      <c r="GX7444" s="160"/>
      <c r="GY7444" s="160"/>
      <c r="GZ7444" s="160"/>
      <c r="HA7444" s="160"/>
      <c r="HB7444" s="160"/>
      <c r="HC7444" s="160"/>
      <c r="HD7444" s="160"/>
      <c r="HE7444" s="160"/>
      <c r="HF7444" s="160"/>
      <c r="HG7444" s="160"/>
      <c r="HH7444" s="160"/>
      <c r="HI7444" s="160"/>
      <c r="HJ7444" s="160"/>
      <c r="HK7444" s="160"/>
      <c r="HL7444" s="160"/>
      <c r="HM7444" s="160"/>
      <c r="HN7444" s="160"/>
      <c r="HO7444" s="160"/>
      <c r="HP7444" s="160"/>
      <c r="HQ7444" s="160"/>
      <c r="HR7444" s="160"/>
      <c r="HS7444" s="160"/>
      <c r="HT7444" s="160"/>
      <c r="HU7444" s="160"/>
      <c r="HV7444" s="160"/>
      <c r="HW7444" s="160"/>
      <c r="HX7444" s="160"/>
      <c r="HY7444" s="160"/>
      <c r="HZ7444" s="160"/>
      <c r="IA7444" s="160"/>
      <c r="IB7444" s="160"/>
      <c r="IC7444" s="160"/>
      <c r="ID7444" s="160"/>
      <c r="IE7444" s="160"/>
      <c r="IF7444" s="160"/>
      <c r="IG7444" s="160"/>
      <c r="IH7444" s="160"/>
      <c r="II7444" s="160"/>
      <c r="IJ7444" s="160"/>
      <c r="IK7444" s="160"/>
      <c r="IL7444" s="160"/>
      <c r="IM7444" s="160"/>
      <c r="IN7444" s="160"/>
      <c r="IO7444" s="160"/>
      <c r="IP7444" s="160"/>
      <c r="IQ7444" s="160"/>
      <c r="IR7444" s="160"/>
      <c r="IS7444" s="160"/>
      <c r="IT7444" s="160"/>
      <c r="IU7444" s="160"/>
    </row>
    <row r="7445" spans="1:255" ht="18.399999999999999" customHeight="1" x14ac:dyDescent="0.3">
      <c r="A7445" s="182"/>
      <c r="B7445" s="160"/>
      <c r="C7445" s="64"/>
      <c r="D7445" s="161"/>
      <c r="F7445" s="174"/>
      <c r="H7445" s="178"/>
      <c r="J7445" s="178"/>
      <c r="L7445" s="178"/>
      <c r="N7445" s="178"/>
      <c r="P7445" s="178"/>
      <c r="R7445" s="178"/>
      <c r="T7445" s="178"/>
      <c r="V7445" s="178"/>
      <c r="X7445" s="178"/>
      <c r="Z7445" s="178"/>
      <c r="AB7445" s="178"/>
      <c r="AD7445" s="178"/>
      <c r="AF7445" s="178"/>
      <c r="AH7445" s="178"/>
      <c r="AJ7445" s="178"/>
      <c r="AL7445" s="178"/>
      <c r="AN7445" s="178"/>
      <c r="AP7445" s="178"/>
      <c r="AR7445" s="178"/>
      <c r="AT7445" s="178"/>
      <c r="AV7445" s="178"/>
      <c r="AX7445" s="178"/>
      <c r="AZ7445" s="178"/>
      <c r="BB7445" s="178"/>
      <c r="BD7445" s="160"/>
      <c r="BE7445" s="160"/>
      <c r="BF7445" s="160"/>
      <c r="BG7445" s="160"/>
      <c r="BH7445" s="160"/>
      <c r="BI7445" s="160"/>
      <c r="BJ7445" s="160"/>
      <c r="BK7445" s="160"/>
      <c r="BL7445" s="160"/>
      <c r="BM7445" s="160"/>
      <c r="BN7445" s="160"/>
      <c r="BO7445" s="160"/>
      <c r="BP7445" s="160"/>
      <c r="BQ7445" s="160"/>
      <c r="BR7445" s="160"/>
      <c r="BS7445" s="160"/>
      <c r="BT7445" s="160"/>
      <c r="BU7445" s="160"/>
      <c r="BV7445" s="160"/>
      <c r="BW7445" s="160"/>
      <c r="BX7445" s="160"/>
      <c r="BY7445" s="160"/>
      <c r="BZ7445" s="160"/>
      <c r="CA7445" s="160"/>
      <c r="CB7445" s="160"/>
      <c r="CC7445" s="160"/>
      <c r="CD7445" s="160"/>
      <c r="CE7445" s="160"/>
      <c r="CF7445" s="160"/>
      <c r="CG7445" s="160"/>
      <c r="CH7445" s="160"/>
      <c r="CI7445" s="160"/>
      <c r="CJ7445" s="160"/>
      <c r="CK7445" s="160"/>
      <c r="CL7445" s="160"/>
      <c r="CM7445" s="160"/>
      <c r="CN7445" s="160"/>
      <c r="CO7445" s="160"/>
      <c r="CP7445" s="160"/>
      <c r="CQ7445" s="160"/>
      <c r="CR7445" s="160"/>
      <c r="CS7445" s="160"/>
      <c r="CT7445" s="160"/>
      <c r="CU7445" s="160"/>
      <c r="CV7445" s="160"/>
      <c r="CW7445" s="160"/>
      <c r="CX7445" s="160"/>
      <c r="CY7445" s="160"/>
      <c r="CZ7445" s="160"/>
      <c r="DA7445" s="160"/>
      <c r="DB7445" s="160"/>
      <c r="DC7445" s="160"/>
      <c r="DD7445" s="160"/>
      <c r="DE7445" s="160"/>
      <c r="DF7445" s="160"/>
      <c r="DG7445" s="160"/>
      <c r="DH7445" s="160"/>
      <c r="DI7445" s="160"/>
      <c r="DJ7445" s="160"/>
      <c r="DK7445" s="160"/>
      <c r="DL7445" s="160"/>
      <c r="DM7445" s="160"/>
      <c r="DN7445" s="160"/>
      <c r="DO7445" s="160"/>
      <c r="DP7445" s="160"/>
      <c r="DQ7445" s="160"/>
      <c r="DR7445" s="160"/>
      <c r="DS7445" s="160"/>
      <c r="DT7445" s="160"/>
      <c r="DU7445" s="160"/>
      <c r="DV7445" s="160"/>
      <c r="DW7445" s="160"/>
      <c r="DX7445" s="160"/>
      <c r="DY7445" s="160"/>
      <c r="DZ7445" s="177"/>
      <c r="EA7445" s="177"/>
      <c r="EB7445" s="160"/>
      <c r="EC7445" s="160"/>
      <c r="ED7445" s="160"/>
      <c r="EE7445" s="160"/>
      <c r="EF7445" s="160"/>
      <c r="EG7445" s="160"/>
      <c r="EH7445" s="160"/>
      <c r="EI7445" s="160"/>
      <c r="EJ7445" s="160"/>
      <c r="EK7445" s="160"/>
      <c r="EL7445" s="160"/>
      <c r="EM7445" s="160"/>
      <c r="EN7445" s="160"/>
      <c r="EO7445" s="160"/>
      <c r="EP7445" s="160"/>
      <c r="EQ7445" s="160"/>
      <c r="ER7445" s="160"/>
      <c r="ES7445" s="160"/>
      <c r="ET7445" s="160"/>
      <c r="EU7445" s="160"/>
      <c r="EV7445" s="160"/>
      <c r="EW7445" s="160"/>
      <c r="EX7445" s="160"/>
      <c r="EY7445" s="160"/>
      <c r="EZ7445" s="160"/>
      <c r="FA7445" s="160"/>
      <c r="FB7445" s="160"/>
      <c r="FC7445" s="160"/>
      <c r="FD7445" s="160"/>
      <c r="FE7445" s="160"/>
      <c r="FF7445" s="160"/>
      <c r="FG7445" s="160"/>
      <c r="FH7445" s="160"/>
      <c r="FI7445" s="160"/>
      <c r="FJ7445" s="160"/>
      <c r="FK7445" s="160"/>
      <c r="FL7445" s="160"/>
      <c r="FM7445" s="160"/>
      <c r="FN7445" s="160"/>
      <c r="FO7445" s="160"/>
      <c r="FP7445" s="160"/>
      <c r="FQ7445" s="160"/>
      <c r="FR7445" s="160"/>
      <c r="FS7445" s="160"/>
      <c r="FT7445" s="160"/>
      <c r="FU7445" s="160"/>
      <c r="FV7445" s="160"/>
      <c r="FW7445" s="160"/>
      <c r="FX7445" s="160"/>
      <c r="FY7445" s="160"/>
      <c r="FZ7445" s="160"/>
      <c r="GA7445" s="160"/>
      <c r="GB7445" s="160"/>
      <c r="GC7445" s="160"/>
      <c r="GD7445" s="160"/>
      <c r="GE7445" s="160"/>
      <c r="GF7445" s="160"/>
      <c r="GG7445" s="160"/>
      <c r="GH7445" s="160"/>
      <c r="GI7445" s="160"/>
      <c r="GJ7445" s="160"/>
      <c r="GK7445" s="160"/>
      <c r="GL7445" s="160"/>
      <c r="GM7445" s="160"/>
      <c r="GN7445" s="160"/>
      <c r="GO7445" s="160"/>
      <c r="GP7445" s="160"/>
      <c r="GQ7445" s="160"/>
      <c r="GR7445" s="160"/>
      <c r="GS7445" s="160"/>
      <c r="GT7445" s="160"/>
      <c r="GU7445" s="160"/>
      <c r="GV7445" s="160"/>
      <c r="GW7445" s="160"/>
      <c r="GX7445" s="160"/>
      <c r="GY7445" s="160"/>
      <c r="GZ7445" s="160"/>
      <c r="HA7445" s="160"/>
      <c r="HB7445" s="160"/>
      <c r="HC7445" s="160"/>
      <c r="HD7445" s="160"/>
      <c r="HE7445" s="160"/>
      <c r="HF7445" s="160"/>
      <c r="HG7445" s="160"/>
      <c r="HH7445" s="160"/>
      <c r="HI7445" s="160"/>
      <c r="HJ7445" s="160"/>
      <c r="HK7445" s="160"/>
      <c r="HL7445" s="160"/>
      <c r="HM7445" s="160"/>
      <c r="HN7445" s="160"/>
      <c r="HO7445" s="160"/>
      <c r="HP7445" s="160"/>
      <c r="HQ7445" s="160"/>
      <c r="HR7445" s="160"/>
      <c r="HS7445" s="160"/>
      <c r="HT7445" s="160"/>
      <c r="HU7445" s="160"/>
      <c r="HV7445" s="160"/>
      <c r="HW7445" s="160"/>
      <c r="HX7445" s="160"/>
      <c r="HY7445" s="160"/>
      <c r="HZ7445" s="160"/>
      <c r="IA7445" s="160"/>
      <c r="IB7445" s="160"/>
      <c r="IC7445" s="160"/>
      <c r="ID7445" s="160"/>
      <c r="IE7445" s="160"/>
      <c r="IF7445" s="160"/>
      <c r="IG7445" s="160"/>
      <c r="IH7445" s="160"/>
      <c r="II7445" s="160"/>
      <c r="IJ7445" s="160"/>
      <c r="IK7445" s="160"/>
      <c r="IL7445" s="160"/>
      <c r="IM7445" s="160"/>
      <c r="IN7445" s="160"/>
      <c r="IO7445" s="160"/>
      <c r="IP7445" s="160"/>
      <c r="IQ7445" s="160"/>
      <c r="IR7445" s="160"/>
      <c r="IS7445" s="160"/>
      <c r="IT7445" s="160"/>
      <c r="IU7445" s="160"/>
    </row>
    <row r="7446" spans="1:255" ht="18.399999999999999" customHeight="1" x14ac:dyDescent="0.3">
      <c r="A7446" s="200"/>
      <c r="B7446" s="167"/>
      <c r="C7446" s="80"/>
      <c r="D7446" s="161"/>
      <c r="F7446" s="174"/>
      <c r="BD7446" s="160"/>
      <c r="BE7446" s="160"/>
      <c r="BF7446" s="160"/>
      <c r="BG7446" s="160"/>
      <c r="BH7446" s="160"/>
      <c r="BI7446" s="160"/>
      <c r="BJ7446" s="160"/>
      <c r="BK7446" s="160"/>
      <c r="BL7446" s="160"/>
      <c r="BM7446" s="160"/>
      <c r="BN7446" s="160"/>
      <c r="BO7446" s="160"/>
      <c r="BP7446" s="160"/>
      <c r="BQ7446" s="160"/>
      <c r="BR7446" s="160"/>
      <c r="BS7446" s="160"/>
      <c r="BT7446" s="160"/>
      <c r="BU7446" s="160"/>
      <c r="BV7446" s="160"/>
      <c r="BW7446" s="160"/>
      <c r="BX7446" s="160"/>
      <c r="BY7446" s="160"/>
      <c r="BZ7446" s="160"/>
      <c r="CA7446" s="160"/>
      <c r="CB7446" s="160"/>
      <c r="CC7446" s="160"/>
      <c r="CD7446" s="160"/>
      <c r="CE7446" s="160"/>
      <c r="CF7446" s="160"/>
      <c r="CG7446" s="160"/>
      <c r="CH7446" s="160"/>
      <c r="CI7446" s="160"/>
      <c r="CJ7446" s="160"/>
      <c r="CK7446" s="160"/>
      <c r="CL7446" s="160"/>
      <c r="CM7446" s="160"/>
      <c r="CN7446" s="160"/>
      <c r="CO7446" s="160"/>
      <c r="CP7446" s="160"/>
      <c r="CQ7446" s="160"/>
      <c r="CR7446" s="160"/>
      <c r="CS7446" s="160"/>
      <c r="CT7446" s="160"/>
      <c r="CU7446" s="160"/>
      <c r="CV7446" s="160"/>
      <c r="CW7446" s="160"/>
      <c r="CX7446" s="160"/>
      <c r="CY7446" s="160"/>
      <c r="CZ7446" s="160"/>
      <c r="DA7446" s="160"/>
      <c r="DB7446" s="160"/>
      <c r="DC7446" s="160"/>
      <c r="DD7446" s="160"/>
      <c r="DE7446" s="160"/>
      <c r="DF7446" s="160"/>
      <c r="DG7446" s="160"/>
      <c r="DH7446" s="160"/>
      <c r="DI7446" s="160"/>
      <c r="DJ7446" s="160"/>
      <c r="DK7446" s="160"/>
      <c r="DL7446" s="160"/>
      <c r="DM7446" s="160"/>
      <c r="DN7446" s="160"/>
      <c r="DO7446" s="160"/>
      <c r="DP7446" s="160"/>
      <c r="DQ7446" s="160"/>
      <c r="DR7446" s="160"/>
      <c r="DS7446" s="160"/>
      <c r="DT7446" s="160"/>
      <c r="DU7446" s="160"/>
      <c r="DV7446" s="160"/>
      <c r="DW7446" s="160"/>
      <c r="DX7446" s="160"/>
      <c r="DY7446" s="160"/>
      <c r="DZ7446" s="177"/>
      <c r="EA7446" s="177"/>
      <c r="EB7446" s="160"/>
      <c r="EC7446" s="160"/>
      <c r="ED7446" s="160"/>
      <c r="EE7446" s="160"/>
      <c r="EF7446" s="160"/>
      <c r="EG7446" s="160"/>
      <c r="EH7446" s="160"/>
      <c r="EI7446" s="160"/>
      <c r="EJ7446" s="160"/>
      <c r="EK7446" s="160"/>
      <c r="EL7446" s="160"/>
      <c r="EM7446" s="160"/>
      <c r="EN7446" s="160"/>
      <c r="EO7446" s="160"/>
      <c r="EP7446" s="160"/>
      <c r="EQ7446" s="160"/>
      <c r="ER7446" s="160"/>
      <c r="ES7446" s="160"/>
      <c r="ET7446" s="160"/>
      <c r="EU7446" s="160"/>
      <c r="EV7446" s="160"/>
      <c r="EW7446" s="160"/>
      <c r="EX7446" s="160"/>
      <c r="EY7446" s="160"/>
      <c r="EZ7446" s="160"/>
      <c r="FA7446" s="160"/>
      <c r="FB7446" s="160"/>
      <c r="FC7446" s="160"/>
      <c r="FD7446" s="160"/>
      <c r="FE7446" s="160"/>
      <c r="FF7446" s="160"/>
      <c r="FG7446" s="160"/>
      <c r="FH7446" s="160"/>
      <c r="FI7446" s="160"/>
      <c r="FJ7446" s="160"/>
      <c r="FK7446" s="160"/>
      <c r="FL7446" s="160"/>
      <c r="FM7446" s="160"/>
      <c r="FN7446" s="160"/>
      <c r="FO7446" s="160"/>
      <c r="FP7446" s="160"/>
      <c r="FQ7446" s="160"/>
      <c r="FR7446" s="160"/>
      <c r="FS7446" s="160"/>
      <c r="FT7446" s="160"/>
      <c r="FU7446" s="160"/>
      <c r="FV7446" s="160"/>
      <c r="FW7446" s="160"/>
      <c r="FX7446" s="160"/>
      <c r="FY7446" s="160"/>
      <c r="FZ7446" s="160"/>
      <c r="GA7446" s="160"/>
      <c r="GB7446" s="160"/>
      <c r="GC7446" s="160"/>
      <c r="GD7446" s="160"/>
      <c r="GE7446" s="160"/>
      <c r="GF7446" s="160"/>
      <c r="GG7446" s="160"/>
      <c r="GH7446" s="160"/>
      <c r="GI7446" s="160"/>
      <c r="GJ7446" s="160"/>
      <c r="GK7446" s="160"/>
      <c r="GL7446" s="160"/>
      <c r="GM7446" s="160"/>
      <c r="GN7446" s="160"/>
      <c r="GO7446" s="160"/>
      <c r="GP7446" s="160"/>
      <c r="GQ7446" s="160"/>
      <c r="GR7446" s="160"/>
      <c r="GS7446" s="160"/>
      <c r="GT7446" s="160"/>
      <c r="GU7446" s="160"/>
      <c r="GV7446" s="160"/>
      <c r="GW7446" s="160"/>
      <c r="GX7446" s="160"/>
      <c r="GY7446" s="160"/>
      <c r="GZ7446" s="160"/>
      <c r="HA7446" s="160"/>
      <c r="HB7446" s="160"/>
      <c r="HC7446" s="160"/>
      <c r="HD7446" s="160"/>
      <c r="HE7446" s="160"/>
      <c r="HF7446" s="160"/>
      <c r="HG7446" s="160"/>
      <c r="HH7446" s="160"/>
      <c r="HI7446" s="160"/>
      <c r="HJ7446" s="160"/>
      <c r="HK7446" s="160"/>
      <c r="HL7446" s="160"/>
      <c r="HM7446" s="160"/>
      <c r="HN7446" s="160"/>
      <c r="HO7446" s="160"/>
      <c r="HP7446" s="160"/>
      <c r="HQ7446" s="160"/>
      <c r="HR7446" s="160"/>
      <c r="HS7446" s="160"/>
      <c r="HT7446" s="160"/>
      <c r="HU7446" s="160"/>
      <c r="HV7446" s="160"/>
      <c r="HW7446" s="160"/>
      <c r="HX7446" s="160"/>
      <c r="HY7446" s="160"/>
      <c r="HZ7446" s="160"/>
      <c r="IA7446" s="160"/>
      <c r="IB7446" s="160"/>
      <c r="IC7446" s="160"/>
      <c r="ID7446" s="160"/>
      <c r="IE7446" s="160"/>
      <c r="IF7446" s="160"/>
      <c r="IG7446" s="160"/>
      <c r="IH7446" s="160"/>
      <c r="II7446" s="160"/>
      <c r="IJ7446" s="160"/>
      <c r="IK7446" s="160"/>
      <c r="IL7446" s="160"/>
      <c r="IM7446" s="160"/>
      <c r="IN7446" s="160"/>
      <c r="IO7446" s="160"/>
      <c r="IP7446" s="160"/>
      <c r="IQ7446" s="160"/>
      <c r="IR7446" s="160"/>
      <c r="IS7446" s="160"/>
      <c r="IT7446" s="160"/>
      <c r="IU7446" s="160"/>
    </row>
    <row r="7447" spans="1:255" ht="18.399999999999999" customHeight="1" x14ac:dyDescent="0.3">
      <c r="A7447" s="182"/>
      <c r="B7447" s="160"/>
      <c r="C7447" s="64"/>
      <c r="D7447" s="161"/>
      <c r="F7447" s="174"/>
      <c r="H7447" s="174"/>
      <c r="BD7447" s="160"/>
      <c r="BE7447" s="160"/>
      <c r="BF7447" s="160"/>
      <c r="BG7447" s="160"/>
      <c r="BH7447" s="160"/>
      <c r="BI7447" s="160"/>
      <c r="BJ7447" s="160"/>
      <c r="BK7447" s="160"/>
      <c r="BL7447" s="160"/>
      <c r="BM7447" s="160"/>
      <c r="BN7447" s="160"/>
      <c r="BO7447" s="160"/>
      <c r="BP7447" s="160"/>
      <c r="BQ7447" s="160"/>
      <c r="BR7447" s="160"/>
      <c r="BS7447" s="160"/>
      <c r="BT7447" s="160"/>
      <c r="BU7447" s="160"/>
      <c r="BV7447" s="160"/>
      <c r="BW7447" s="160"/>
      <c r="BX7447" s="160"/>
      <c r="BY7447" s="160"/>
      <c r="BZ7447" s="160"/>
      <c r="CA7447" s="160"/>
      <c r="CB7447" s="160"/>
      <c r="CC7447" s="160"/>
      <c r="CD7447" s="160"/>
      <c r="CE7447" s="160"/>
      <c r="CF7447" s="160"/>
      <c r="CG7447" s="160"/>
      <c r="CH7447" s="160"/>
      <c r="CI7447" s="160"/>
      <c r="CJ7447" s="160"/>
      <c r="CK7447" s="160"/>
      <c r="CL7447" s="160"/>
      <c r="CM7447" s="160"/>
      <c r="CN7447" s="160"/>
      <c r="CO7447" s="160"/>
      <c r="CP7447" s="160"/>
      <c r="CQ7447" s="160"/>
      <c r="CR7447" s="160"/>
      <c r="CS7447" s="160"/>
      <c r="CT7447" s="160"/>
      <c r="CU7447" s="160"/>
      <c r="CV7447" s="160"/>
      <c r="CW7447" s="160"/>
      <c r="CX7447" s="160"/>
      <c r="CY7447" s="160"/>
      <c r="CZ7447" s="160"/>
      <c r="DA7447" s="160"/>
      <c r="DB7447" s="160"/>
      <c r="DC7447" s="160"/>
      <c r="DD7447" s="160"/>
      <c r="DE7447" s="160"/>
      <c r="DF7447" s="160"/>
      <c r="DG7447" s="160"/>
      <c r="DH7447" s="160"/>
      <c r="DI7447" s="160"/>
      <c r="DJ7447" s="160"/>
      <c r="DK7447" s="160"/>
      <c r="DL7447" s="160"/>
      <c r="DM7447" s="160"/>
      <c r="DN7447" s="160"/>
      <c r="DO7447" s="160"/>
      <c r="DP7447" s="160"/>
      <c r="DQ7447" s="160"/>
      <c r="DR7447" s="160"/>
      <c r="DS7447" s="160"/>
      <c r="DT7447" s="160"/>
      <c r="DU7447" s="160"/>
      <c r="DV7447" s="160"/>
      <c r="DW7447" s="160"/>
      <c r="DX7447" s="160"/>
      <c r="DY7447" s="160"/>
      <c r="DZ7447" s="177"/>
      <c r="EA7447" s="177"/>
      <c r="EB7447" s="160"/>
      <c r="EC7447" s="160"/>
      <c r="ED7447" s="160"/>
      <c r="EE7447" s="160"/>
      <c r="EF7447" s="160"/>
      <c r="EG7447" s="160"/>
      <c r="EH7447" s="160"/>
      <c r="EI7447" s="160"/>
      <c r="EJ7447" s="160"/>
      <c r="EK7447" s="160"/>
      <c r="EL7447" s="160"/>
      <c r="EM7447" s="160"/>
      <c r="EN7447" s="160"/>
      <c r="EO7447" s="160"/>
      <c r="EP7447" s="160"/>
      <c r="EQ7447" s="160"/>
      <c r="ER7447" s="160"/>
      <c r="ES7447" s="160"/>
      <c r="ET7447" s="160"/>
      <c r="EU7447" s="160"/>
      <c r="EV7447" s="160"/>
      <c r="EW7447" s="160"/>
      <c r="EX7447" s="160"/>
      <c r="EY7447" s="160"/>
      <c r="EZ7447" s="160"/>
      <c r="FA7447" s="160"/>
      <c r="FB7447" s="160"/>
      <c r="FC7447" s="160"/>
      <c r="FD7447" s="160"/>
      <c r="FE7447" s="160"/>
      <c r="FF7447" s="160"/>
      <c r="FG7447" s="160"/>
      <c r="FH7447" s="160"/>
      <c r="FI7447" s="160"/>
      <c r="FJ7447" s="160"/>
      <c r="FK7447" s="160"/>
      <c r="FL7447" s="160"/>
      <c r="FM7447" s="160"/>
      <c r="FN7447" s="160"/>
      <c r="FO7447" s="160"/>
      <c r="FP7447" s="160"/>
      <c r="FQ7447" s="160"/>
      <c r="FR7447" s="160"/>
      <c r="FS7447" s="160"/>
      <c r="FT7447" s="160"/>
      <c r="FU7447" s="160"/>
      <c r="FV7447" s="160"/>
      <c r="FW7447" s="160"/>
      <c r="FX7447" s="160"/>
      <c r="FY7447" s="160"/>
      <c r="FZ7447" s="160"/>
      <c r="GA7447" s="160"/>
      <c r="GB7447" s="160"/>
      <c r="GC7447" s="160"/>
      <c r="GD7447" s="160"/>
      <c r="GE7447" s="160"/>
      <c r="GF7447" s="160"/>
      <c r="GG7447" s="160"/>
      <c r="GH7447" s="160"/>
      <c r="GI7447" s="160"/>
      <c r="GJ7447" s="160"/>
      <c r="GK7447" s="160"/>
      <c r="GL7447" s="160"/>
      <c r="GM7447" s="160"/>
      <c r="GN7447" s="160"/>
      <c r="GO7447" s="160"/>
      <c r="GP7447" s="160"/>
      <c r="GQ7447" s="160"/>
      <c r="GR7447" s="160"/>
      <c r="GS7447" s="160"/>
      <c r="GT7447" s="160"/>
      <c r="GU7447" s="160"/>
      <c r="GV7447" s="160"/>
      <c r="GW7447" s="160"/>
      <c r="GX7447" s="160"/>
      <c r="GY7447" s="160"/>
      <c r="GZ7447" s="160"/>
      <c r="HA7447" s="160"/>
      <c r="HB7447" s="160"/>
      <c r="HC7447" s="160"/>
      <c r="HD7447" s="160"/>
      <c r="HE7447" s="160"/>
      <c r="HF7447" s="160"/>
      <c r="HG7447" s="160"/>
      <c r="HH7447" s="160"/>
      <c r="HI7447" s="160"/>
      <c r="HJ7447" s="160"/>
      <c r="HK7447" s="160"/>
      <c r="HL7447" s="160"/>
      <c r="HM7447" s="160"/>
      <c r="HN7447" s="160"/>
      <c r="HO7447" s="160"/>
      <c r="HP7447" s="160"/>
      <c r="HQ7447" s="160"/>
      <c r="HR7447" s="160"/>
      <c r="HS7447" s="160"/>
      <c r="HT7447" s="160"/>
      <c r="HU7447" s="160"/>
      <c r="HV7447" s="160"/>
      <c r="HW7447" s="160"/>
      <c r="HX7447" s="160"/>
      <c r="HY7447" s="160"/>
      <c r="HZ7447" s="160"/>
      <c r="IA7447" s="160"/>
      <c r="IB7447" s="160"/>
      <c r="IC7447" s="160"/>
      <c r="ID7447" s="160"/>
      <c r="IE7447" s="160"/>
      <c r="IF7447" s="160"/>
      <c r="IG7447" s="160"/>
      <c r="IH7447" s="160"/>
      <c r="II7447" s="160"/>
      <c r="IJ7447" s="160"/>
      <c r="IK7447" s="160"/>
      <c r="IL7447" s="160"/>
      <c r="IM7447" s="160"/>
      <c r="IN7447" s="160"/>
      <c r="IO7447" s="160"/>
      <c r="IP7447" s="160"/>
      <c r="IQ7447" s="160"/>
      <c r="IR7447" s="160"/>
      <c r="IS7447" s="160"/>
      <c r="IT7447" s="160"/>
      <c r="IU7447" s="160"/>
    </row>
    <row r="7448" spans="1:255" ht="18.399999999999999" customHeight="1" x14ac:dyDescent="0.3">
      <c r="A7448" s="182"/>
      <c r="B7448" s="160"/>
      <c r="C7448" s="64"/>
      <c r="D7448" s="161"/>
      <c r="H7448" s="183"/>
      <c r="BD7448" s="160"/>
      <c r="BE7448" s="160"/>
      <c r="BF7448" s="160"/>
      <c r="BG7448" s="160"/>
      <c r="BH7448" s="160"/>
      <c r="BI7448" s="160"/>
      <c r="BJ7448" s="160"/>
      <c r="BK7448" s="160"/>
      <c r="BL7448" s="160"/>
      <c r="BM7448" s="160"/>
      <c r="BN7448" s="160"/>
      <c r="BO7448" s="160"/>
      <c r="BP7448" s="160"/>
      <c r="BQ7448" s="160"/>
      <c r="BR7448" s="160"/>
      <c r="BS7448" s="160"/>
      <c r="BT7448" s="160"/>
      <c r="BU7448" s="160"/>
      <c r="BV7448" s="160"/>
      <c r="BW7448" s="160"/>
      <c r="BX7448" s="160"/>
      <c r="BY7448" s="160"/>
      <c r="BZ7448" s="160"/>
      <c r="CA7448" s="160"/>
      <c r="CB7448" s="160"/>
      <c r="CC7448" s="160"/>
      <c r="CD7448" s="160"/>
      <c r="CE7448" s="160"/>
      <c r="CF7448" s="160"/>
      <c r="CG7448" s="160"/>
      <c r="CH7448" s="160"/>
      <c r="CI7448" s="160"/>
      <c r="CJ7448" s="160"/>
      <c r="CK7448" s="160"/>
      <c r="CL7448" s="160"/>
      <c r="CM7448" s="160"/>
      <c r="CN7448" s="160"/>
      <c r="CO7448" s="160"/>
      <c r="CP7448" s="160"/>
      <c r="CQ7448" s="160"/>
      <c r="CR7448" s="160"/>
      <c r="CS7448" s="160"/>
      <c r="CT7448" s="160"/>
      <c r="CU7448" s="160"/>
      <c r="CV7448" s="160"/>
      <c r="CW7448" s="160"/>
      <c r="CX7448" s="160"/>
      <c r="CY7448" s="160"/>
      <c r="CZ7448" s="160"/>
      <c r="DA7448" s="160"/>
      <c r="DB7448" s="160"/>
      <c r="DC7448" s="160"/>
      <c r="DD7448" s="160"/>
      <c r="DE7448" s="160"/>
      <c r="DF7448" s="160"/>
      <c r="DG7448" s="160"/>
      <c r="DH7448" s="160"/>
      <c r="DI7448" s="160"/>
      <c r="DJ7448" s="160"/>
      <c r="DK7448" s="160"/>
      <c r="DL7448" s="160"/>
      <c r="DM7448" s="160"/>
      <c r="DN7448" s="160"/>
      <c r="DO7448" s="160"/>
      <c r="DP7448" s="160"/>
      <c r="DQ7448" s="160"/>
      <c r="DR7448" s="160"/>
      <c r="DS7448" s="160"/>
      <c r="DT7448" s="160"/>
      <c r="DU7448" s="160"/>
      <c r="DV7448" s="160"/>
      <c r="DW7448" s="160"/>
      <c r="DX7448" s="160"/>
      <c r="DY7448" s="160"/>
      <c r="DZ7448" s="177"/>
      <c r="EA7448" s="177"/>
      <c r="EB7448" s="160"/>
      <c r="EC7448" s="160"/>
      <c r="ED7448" s="160"/>
      <c r="EE7448" s="160"/>
      <c r="EF7448" s="160"/>
      <c r="EG7448" s="160"/>
      <c r="EH7448" s="160"/>
      <c r="EI7448" s="160"/>
      <c r="EJ7448" s="160"/>
      <c r="EK7448" s="160"/>
      <c r="EL7448" s="160"/>
      <c r="EM7448" s="160"/>
      <c r="EN7448" s="160"/>
      <c r="EO7448" s="160"/>
      <c r="EP7448" s="160"/>
      <c r="EQ7448" s="160"/>
      <c r="ER7448" s="160"/>
      <c r="ES7448" s="160"/>
      <c r="ET7448" s="160"/>
      <c r="EU7448" s="160"/>
      <c r="EV7448" s="160"/>
      <c r="EW7448" s="160"/>
      <c r="EX7448" s="160"/>
      <c r="EY7448" s="160"/>
      <c r="EZ7448" s="160"/>
      <c r="FA7448" s="160"/>
      <c r="FB7448" s="160"/>
      <c r="FC7448" s="160"/>
      <c r="FD7448" s="160"/>
      <c r="FE7448" s="160"/>
      <c r="FF7448" s="160"/>
      <c r="FG7448" s="160"/>
      <c r="FH7448" s="160"/>
      <c r="FI7448" s="160"/>
      <c r="FJ7448" s="160"/>
      <c r="FK7448" s="160"/>
      <c r="FL7448" s="160"/>
      <c r="FM7448" s="160"/>
      <c r="FN7448" s="160"/>
      <c r="FO7448" s="160"/>
      <c r="FP7448" s="160"/>
      <c r="FQ7448" s="160"/>
      <c r="FR7448" s="160"/>
      <c r="FS7448" s="160"/>
      <c r="FT7448" s="160"/>
      <c r="FU7448" s="160"/>
      <c r="FV7448" s="160"/>
      <c r="FW7448" s="160"/>
      <c r="FX7448" s="160"/>
      <c r="FY7448" s="160"/>
      <c r="FZ7448" s="160"/>
      <c r="GA7448" s="160"/>
      <c r="GB7448" s="160"/>
      <c r="GC7448" s="160"/>
      <c r="GD7448" s="160"/>
      <c r="GE7448" s="160"/>
      <c r="GF7448" s="160"/>
      <c r="GG7448" s="160"/>
      <c r="GH7448" s="160"/>
      <c r="GI7448" s="160"/>
      <c r="GJ7448" s="160"/>
      <c r="GK7448" s="160"/>
      <c r="GL7448" s="160"/>
      <c r="GM7448" s="160"/>
      <c r="GN7448" s="160"/>
      <c r="GO7448" s="160"/>
      <c r="GP7448" s="160"/>
      <c r="GQ7448" s="160"/>
      <c r="GR7448" s="160"/>
      <c r="GS7448" s="160"/>
      <c r="GT7448" s="160"/>
      <c r="GU7448" s="160"/>
      <c r="GV7448" s="160"/>
      <c r="GW7448" s="160"/>
      <c r="GX7448" s="160"/>
      <c r="GY7448" s="160"/>
      <c r="GZ7448" s="160"/>
      <c r="HA7448" s="160"/>
      <c r="HB7448" s="160"/>
      <c r="HC7448" s="160"/>
      <c r="HD7448" s="160"/>
      <c r="HE7448" s="160"/>
      <c r="HF7448" s="160"/>
      <c r="HG7448" s="160"/>
      <c r="HH7448" s="160"/>
      <c r="HI7448" s="160"/>
      <c r="HJ7448" s="160"/>
      <c r="HK7448" s="160"/>
      <c r="HL7448" s="160"/>
      <c r="HM7448" s="160"/>
      <c r="HN7448" s="160"/>
      <c r="HO7448" s="160"/>
      <c r="HP7448" s="160"/>
      <c r="HQ7448" s="160"/>
      <c r="HR7448" s="160"/>
      <c r="HS7448" s="160"/>
      <c r="HT7448" s="160"/>
      <c r="HU7448" s="160"/>
      <c r="HV7448" s="160"/>
      <c r="HW7448" s="160"/>
      <c r="HX7448" s="160"/>
      <c r="HY7448" s="160"/>
      <c r="HZ7448" s="160"/>
      <c r="IA7448" s="160"/>
      <c r="IB7448" s="160"/>
      <c r="IC7448" s="160"/>
      <c r="ID7448" s="160"/>
      <c r="IE7448" s="160"/>
      <c r="IF7448" s="160"/>
      <c r="IG7448" s="160"/>
      <c r="IH7448" s="160"/>
      <c r="II7448" s="160"/>
      <c r="IJ7448" s="160"/>
      <c r="IK7448" s="160"/>
      <c r="IL7448" s="160"/>
      <c r="IM7448" s="160"/>
      <c r="IN7448" s="160"/>
      <c r="IO7448" s="160"/>
      <c r="IP7448" s="160"/>
      <c r="IQ7448" s="160"/>
      <c r="IR7448" s="160"/>
      <c r="IS7448" s="160"/>
      <c r="IT7448" s="160"/>
      <c r="IU7448" s="160"/>
    </row>
    <row r="7449" spans="1:255" ht="18.399999999999999" customHeight="1" x14ac:dyDescent="0.3">
      <c r="A7449" s="182"/>
      <c r="B7449" s="160"/>
      <c r="C7449" s="64"/>
      <c r="D7449" s="161"/>
      <c r="F7449" s="174"/>
      <c r="H7449" s="174"/>
      <c r="BD7449" s="160"/>
      <c r="BE7449" s="160"/>
      <c r="BF7449" s="160"/>
      <c r="BG7449" s="160"/>
      <c r="BH7449" s="160"/>
      <c r="BI7449" s="160"/>
      <c r="BJ7449" s="160"/>
      <c r="BK7449" s="160"/>
      <c r="BL7449" s="160"/>
      <c r="BM7449" s="160"/>
      <c r="BN7449" s="160"/>
      <c r="BO7449" s="160"/>
      <c r="BP7449" s="160"/>
      <c r="BQ7449" s="160"/>
      <c r="BR7449" s="160"/>
      <c r="BS7449" s="160"/>
      <c r="BT7449" s="160"/>
      <c r="BU7449" s="160"/>
      <c r="BV7449" s="160"/>
      <c r="BW7449" s="160"/>
      <c r="BX7449" s="160"/>
      <c r="BY7449" s="160"/>
      <c r="BZ7449" s="160"/>
      <c r="CA7449" s="160"/>
      <c r="CB7449" s="160"/>
      <c r="CC7449" s="160"/>
      <c r="CD7449" s="160"/>
      <c r="CE7449" s="160"/>
      <c r="CF7449" s="160"/>
      <c r="CG7449" s="160"/>
      <c r="CH7449" s="160"/>
      <c r="CI7449" s="160"/>
      <c r="CJ7449" s="160"/>
      <c r="CK7449" s="160"/>
      <c r="CL7449" s="160"/>
      <c r="CM7449" s="160"/>
      <c r="CN7449" s="160"/>
      <c r="CO7449" s="160"/>
      <c r="CP7449" s="160"/>
      <c r="CQ7449" s="160"/>
      <c r="CR7449" s="160"/>
      <c r="CS7449" s="160"/>
      <c r="CT7449" s="160"/>
      <c r="CU7449" s="160"/>
      <c r="CV7449" s="160"/>
      <c r="CW7449" s="160"/>
      <c r="CX7449" s="160"/>
      <c r="CY7449" s="160"/>
      <c r="CZ7449" s="160"/>
      <c r="DA7449" s="160"/>
      <c r="DB7449" s="160"/>
      <c r="DC7449" s="160"/>
      <c r="DD7449" s="160"/>
      <c r="DE7449" s="160"/>
      <c r="DF7449" s="160"/>
      <c r="DG7449" s="160"/>
      <c r="DH7449" s="160"/>
      <c r="DI7449" s="160"/>
      <c r="DJ7449" s="160"/>
      <c r="DK7449" s="160"/>
      <c r="DL7449" s="160"/>
      <c r="DM7449" s="160"/>
      <c r="DN7449" s="160"/>
      <c r="DO7449" s="160"/>
      <c r="DP7449" s="160"/>
      <c r="DQ7449" s="160"/>
      <c r="DR7449" s="160"/>
      <c r="DS7449" s="160"/>
      <c r="DT7449" s="160"/>
      <c r="DU7449" s="160"/>
      <c r="DV7449" s="160"/>
      <c r="DW7449" s="160"/>
      <c r="DX7449" s="160"/>
      <c r="DY7449" s="160"/>
      <c r="DZ7449" s="177"/>
      <c r="EA7449" s="177"/>
      <c r="EB7449" s="160"/>
      <c r="EC7449" s="160"/>
      <c r="ED7449" s="160"/>
      <c r="EE7449" s="160"/>
      <c r="EF7449" s="160"/>
      <c r="EG7449" s="160"/>
      <c r="EH7449" s="160"/>
      <c r="EI7449" s="160"/>
      <c r="EJ7449" s="160"/>
      <c r="EK7449" s="160"/>
      <c r="EL7449" s="160"/>
      <c r="EM7449" s="160"/>
      <c r="EN7449" s="160"/>
      <c r="EO7449" s="160"/>
      <c r="EP7449" s="160"/>
      <c r="EQ7449" s="160"/>
      <c r="ER7449" s="160"/>
      <c r="ES7449" s="160"/>
      <c r="ET7449" s="160"/>
      <c r="EU7449" s="160"/>
      <c r="EV7449" s="160"/>
      <c r="EW7449" s="160"/>
      <c r="EX7449" s="160"/>
      <c r="EY7449" s="160"/>
      <c r="EZ7449" s="160"/>
      <c r="FA7449" s="160"/>
      <c r="FB7449" s="160"/>
      <c r="FC7449" s="160"/>
      <c r="FD7449" s="160"/>
      <c r="FE7449" s="160"/>
      <c r="FF7449" s="160"/>
      <c r="FG7449" s="160"/>
      <c r="FH7449" s="160"/>
      <c r="FI7449" s="160"/>
      <c r="FJ7449" s="160"/>
      <c r="FK7449" s="160"/>
      <c r="FL7449" s="160"/>
      <c r="FM7449" s="160"/>
      <c r="FN7449" s="160"/>
      <c r="FO7449" s="160"/>
      <c r="FP7449" s="160"/>
      <c r="FQ7449" s="160"/>
      <c r="FR7449" s="160"/>
      <c r="FS7449" s="160"/>
      <c r="FT7449" s="160"/>
      <c r="FU7449" s="160"/>
      <c r="FV7449" s="160"/>
      <c r="FW7449" s="160"/>
      <c r="FX7449" s="160"/>
      <c r="FY7449" s="160"/>
      <c r="FZ7449" s="160"/>
      <c r="GA7449" s="160"/>
      <c r="GB7449" s="160"/>
      <c r="GC7449" s="160"/>
      <c r="GD7449" s="160"/>
      <c r="GE7449" s="160"/>
      <c r="GF7449" s="160"/>
      <c r="GG7449" s="160"/>
      <c r="GH7449" s="160"/>
      <c r="GI7449" s="160"/>
      <c r="GJ7449" s="160"/>
      <c r="GK7449" s="160"/>
      <c r="GL7449" s="160"/>
      <c r="GM7449" s="160"/>
      <c r="GN7449" s="160"/>
      <c r="GO7449" s="160"/>
      <c r="GP7449" s="160"/>
      <c r="GQ7449" s="160"/>
      <c r="GR7449" s="160"/>
      <c r="GS7449" s="160"/>
      <c r="GT7449" s="160"/>
      <c r="GU7449" s="160"/>
      <c r="GV7449" s="160"/>
      <c r="GW7449" s="160"/>
      <c r="GX7449" s="160"/>
      <c r="GY7449" s="160"/>
      <c r="GZ7449" s="160"/>
      <c r="HA7449" s="160"/>
      <c r="HB7449" s="160"/>
      <c r="HC7449" s="160"/>
      <c r="HD7449" s="160"/>
      <c r="HE7449" s="160"/>
      <c r="HF7449" s="160"/>
      <c r="HG7449" s="160"/>
      <c r="HH7449" s="160"/>
      <c r="HI7449" s="160"/>
      <c r="HJ7449" s="160"/>
      <c r="HK7449" s="160"/>
      <c r="HL7449" s="160"/>
      <c r="HM7449" s="160"/>
      <c r="HN7449" s="160"/>
      <c r="HO7449" s="160"/>
      <c r="HP7449" s="160"/>
      <c r="HQ7449" s="160"/>
      <c r="HR7449" s="160"/>
      <c r="HS7449" s="160"/>
      <c r="HT7449" s="160"/>
      <c r="HU7449" s="160"/>
      <c r="HV7449" s="160"/>
      <c r="HW7449" s="160"/>
      <c r="HX7449" s="160"/>
      <c r="HY7449" s="160"/>
      <c r="HZ7449" s="160"/>
      <c r="IA7449" s="160"/>
      <c r="IB7449" s="160"/>
      <c r="IC7449" s="160"/>
      <c r="ID7449" s="160"/>
      <c r="IE7449" s="160"/>
      <c r="IF7449" s="160"/>
      <c r="IG7449" s="160"/>
      <c r="IH7449" s="160"/>
      <c r="II7449" s="160"/>
      <c r="IJ7449" s="160"/>
      <c r="IK7449" s="160"/>
      <c r="IL7449" s="160"/>
      <c r="IM7449" s="160"/>
      <c r="IN7449" s="160"/>
      <c r="IO7449" s="160"/>
      <c r="IP7449" s="160"/>
      <c r="IQ7449" s="160"/>
      <c r="IR7449" s="160"/>
      <c r="IS7449" s="160"/>
      <c r="IT7449" s="160"/>
      <c r="IU7449" s="160"/>
    </row>
    <row r="7450" spans="1:255" ht="18.399999999999999" customHeight="1" x14ac:dyDescent="0.3">
      <c r="A7450" s="182"/>
      <c r="B7450" s="160"/>
      <c r="C7450" s="64"/>
      <c r="D7450" s="161"/>
      <c r="H7450" s="181"/>
      <c r="BD7450" s="160"/>
      <c r="BE7450" s="160"/>
      <c r="BF7450" s="160"/>
      <c r="BG7450" s="160"/>
      <c r="BH7450" s="160"/>
      <c r="BI7450" s="160"/>
      <c r="BJ7450" s="160"/>
      <c r="BK7450" s="160"/>
      <c r="BL7450" s="160"/>
      <c r="BM7450" s="160"/>
      <c r="BN7450" s="160"/>
      <c r="BO7450" s="160"/>
      <c r="BP7450" s="160"/>
      <c r="BQ7450" s="160"/>
      <c r="BR7450" s="160"/>
      <c r="BS7450" s="160"/>
      <c r="BT7450" s="160"/>
      <c r="BU7450" s="160"/>
      <c r="BV7450" s="160"/>
      <c r="BW7450" s="160"/>
      <c r="BX7450" s="160"/>
      <c r="BY7450" s="160"/>
      <c r="BZ7450" s="160"/>
      <c r="CA7450" s="160"/>
      <c r="CB7450" s="160"/>
      <c r="CC7450" s="160"/>
      <c r="CD7450" s="160"/>
      <c r="CE7450" s="160"/>
      <c r="CF7450" s="160"/>
      <c r="CG7450" s="160"/>
      <c r="CH7450" s="160"/>
      <c r="CI7450" s="160"/>
      <c r="CJ7450" s="160"/>
      <c r="CK7450" s="160"/>
      <c r="CL7450" s="160"/>
      <c r="CM7450" s="160"/>
      <c r="CN7450" s="160"/>
      <c r="CO7450" s="160"/>
      <c r="CP7450" s="160"/>
      <c r="CQ7450" s="160"/>
      <c r="CR7450" s="160"/>
      <c r="CS7450" s="160"/>
      <c r="CT7450" s="160"/>
      <c r="CU7450" s="160"/>
      <c r="CV7450" s="160"/>
      <c r="CW7450" s="160"/>
      <c r="CX7450" s="160"/>
      <c r="CY7450" s="160"/>
      <c r="CZ7450" s="160"/>
      <c r="DA7450" s="160"/>
      <c r="DB7450" s="160"/>
      <c r="DC7450" s="160"/>
      <c r="DD7450" s="160"/>
      <c r="DE7450" s="160"/>
      <c r="DF7450" s="160"/>
      <c r="DG7450" s="160"/>
      <c r="DH7450" s="160"/>
      <c r="DI7450" s="160"/>
      <c r="DJ7450" s="160"/>
      <c r="DK7450" s="160"/>
      <c r="DL7450" s="160"/>
      <c r="DM7450" s="160"/>
      <c r="DN7450" s="160"/>
      <c r="DO7450" s="160"/>
      <c r="DP7450" s="160"/>
      <c r="DQ7450" s="160"/>
      <c r="DR7450" s="160"/>
      <c r="DS7450" s="160"/>
      <c r="DT7450" s="160"/>
      <c r="DU7450" s="160"/>
      <c r="DV7450" s="160"/>
      <c r="DW7450" s="160"/>
      <c r="DX7450" s="160"/>
      <c r="DY7450" s="160"/>
      <c r="DZ7450" s="177"/>
      <c r="EA7450" s="177"/>
      <c r="EB7450" s="160"/>
      <c r="EC7450" s="160"/>
      <c r="ED7450" s="160"/>
      <c r="EE7450" s="160"/>
      <c r="EF7450" s="160"/>
      <c r="EG7450" s="160"/>
      <c r="EH7450" s="160"/>
      <c r="EI7450" s="160"/>
      <c r="EJ7450" s="160"/>
      <c r="EK7450" s="160"/>
      <c r="EL7450" s="160"/>
      <c r="EM7450" s="160"/>
      <c r="EN7450" s="160"/>
      <c r="EO7450" s="160"/>
      <c r="EP7450" s="160"/>
      <c r="EQ7450" s="160"/>
      <c r="ER7450" s="160"/>
      <c r="ES7450" s="160"/>
      <c r="ET7450" s="160"/>
      <c r="EU7450" s="160"/>
      <c r="EV7450" s="160"/>
      <c r="EW7450" s="160"/>
      <c r="EX7450" s="160"/>
      <c r="EY7450" s="160"/>
      <c r="EZ7450" s="160"/>
      <c r="FA7450" s="160"/>
      <c r="FB7450" s="160"/>
      <c r="FC7450" s="160"/>
      <c r="FD7450" s="160"/>
      <c r="FE7450" s="160"/>
      <c r="FF7450" s="160"/>
      <c r="FG7450" s="160"/>
      <c r="FH7450" s="160"/>
      <c r="FI7450" s="160"/>
      <c r="FJ7450" s="160"/>
      <c r="FK7450" s="160"/>
      <c r="FL7450" s="160"/>
      <c r="FM7450" s="160"/>
      <c r="FN7450" s="160"/>
      <c r="FO7450" s="160"/>
      <c r="FP7450" s="160"/>
      <c r="FQ7450" s="160"/>
      <c r="FR7450" s="160"/>
      <c r="FS7450" s="160"/>
      <c r="FT7450" s="160"/>
      <c r="FU7450" s="160"/>
      <c r="FV7450" s="160"/>
      <c r="FW7450" s="160"/>
      <c r="FX7450" s="160"/>
      <c r="FY7450" s="160"/>
      <c r="FZ7450" s="160"/>
      <c r="GA7450" s="160"/>
      <c r="GB7450" s="160"/>
      <c r="GC7450" s="160"/>
      <c r="GD7450" s="160"/>
      <c r="GE7450" s="160"/>
      <c r="GF7450" s="160"/>
      <c r="GG7450" s="160"/>
      <c r="GH7450" s="160"/>
      <c r="GI7450" s="160"/>
      <c r="GJ7450" s="160"/>
      <c r="GK7450" s="160"/>
      <c r="GL7450" s="160"/>
      <c r="GM7450" s="160"/>
      <c r="GN7450" s="160"/>
      <c r="GO7450" s="160"/>
      <c r="GP7450" s="160"/>
      <c r="GQ7450" s="160"/>
      <c r="GR7450" s="160"/>
      <c r="GS7450" s="160"/>
      <c r="GT7450" s="160"/>
      <c r="GU7450" s="160"/>
      <c r="GV7450" s="160"/>
      <c r="GW7450" s="160"/>
      <c r="GX7450" s="160"/>
      <c r="GY7450" s="160"/>
      <c r="GZ7450" s="160"/>
      <c r="HA7450" s="160"/>
      <c r="HB7450" s="160"/>
      <c r="HC7450" s="160"/>
      <c r="HD7450" s="160"/>
      <c r="HE7450" s="160"/>
      <c r="HF7450" s="160"/>
      <c r="HG7450" s="160"/>
      <c r="HH7450" s="160"/>
      <c r="HI7450" s="160"/>
      <c r="HJ7450" s="160"/>
      <c r="HK7450" s="160"/>
      <c r="HL7450" s="160"/>
      <c r="HM7450" s="160"/>
      <c r="HN7450" s="160"/>
      <c r="HO7450" s="160"/>
      <c r="HP7450" s="160"/>
      <c r="HQ7450" s="160"/>
      <c r="HR7450" s="160"/>
      <c r="HS7450" s="160"/>
      <c r="HT7450" s="160"/>
      <c r="HU7450" s="160"/>
      <c r="HV7450" s="160"/>
      <c r="HW7450" s="160"/>
      <c r="HX7450" s="160"/>
      <c r="HY7450" s="160"/>
      <c r="HZ7450" s="160"/>
      <c r="IA7450" s="160"/>
      <c r="IB7450" s="160"/>
      <c r="IC7450" s="160"/>
      <c r="ID7450" s="160"/>
      <c r="IE7450" s="160"/>
      <c r="IF7450" s="160"/>
      <c r="IG7450" s="160"/>
      <c r="IH7450" s="160"/>
      <c r="II7450" s="160"/>
      <c r="IJ7450" s="160"/>
      <c r="IK7450" s="160"/>
      <c r="IL7450" s="160"/>
      <c r="IM7450" s="160"/>
      <c r="IN7450" s="160"/>
      <c r="IO7450" s="160"/>
      <c r="IP7450" s="160"/>
      <c r="IQ7450" s="160"/>
      <c r="IR7450" s="160"/>
      <c r="IS7450" s="160"/>
      <c r="IT7450" s="160"/>
      <c r="IU7450" s="160"/>
    </row>
    <row r="7451" spans="1:255" ht="18.399999999999999" customHeight="1" x14ac:dyDescent="0.3">
      <c r="A7451" s="182"/>
      <c r="B7451" s="160"/>
      <c r="C7451" s="64"/>
      <c r="D7451" s="161"/>
      <c r="F7451" s="174"/>
      <c r="H7451" s="164"/>
      <c r="J7451" s="164"/>
      <c r="L7451" s="164"/>
      <c r="N7451" s="164"/>
      <c r="P7451" s="164"/>
      <c r="R7451" s="164"/>
      <c r="T7451" s="164"/>
      <c r="V7451" s="164"/>
      <c r="X7451" s="164"/>
      <c r="Z7451" s="164"/>
      <c r="AB7451" s="164"/>
      <c r="AD7451" s="164"/>
      <c r="AF7451" s="164"/>
      <c r="AH7451" s="164"/>
      <c r="AJ7451" s="164"/>
      <c r="AL7451" s="164"/>
      <c r="AN7451" s="164"/>
      <c r="AP7451" s="164"/>
      <c r="AR7451" s="164"/>
      <c r="AT7451" s="164"/>
      <c r="AV7451" s="164"/>
      <c r="AX7451" s="164"/>
      <c r="AZ7451" s="164"/>
      <c r="BB7451" s="164"/>
      <c r="BD7451" s="160"/>
      <c r="BE7451" s="160"/>
      <c r="BF7451" s="160"/>
      <c r="BG7451" s="160"/>
      <c r="BH7451" s="160"/>
      <c r="BI7451" s="160"/>
      <c r="BJ7451" s="160"/>
      <c r="BK7451" s="160"/>
      <c r="BL7451" s="160"/>
      <c r="BM7451" s="160"/>
      <c r="BN7451" s="160"/>
      <c r="BO7451" s="160"/>
      <c r="BP7451" s="160"/>
      <c r="BQ7451" s="160"/>
      <c r="BR7451" s="160"/>
      <c r="BS7451" s="160"/>
      <c r="BT7451" s="160"/>
      <c r="BU7451" s="160"/>
      <c r="BV7451" s="160"/>
      <c r="BW7451" s="160"/>
      <c r="BX7451" s="160"/>
      <c r="BY7451" s="160"/>
      <c r="BZ7451" s="160"/>
      <c r="CA7451" s="160"/>
      <c r="CB7451" s="160"/>
      <c r="CC7451" s="160"/>
      <c r="CD7451" s="160"/>
      <c r="CE7451" s="160"/>
      <c r="CF7451" s="160"/>
      <c r="CG7451" s="160"/>
      <c r="CH7451" s="160"/>
      <c r="CI7451" s="160"/>
      <c r="CJ7451" s="160"/>
      <c r="CK7451" s="160"/>
      <c r="CL7451" s="160"/>
      <c r="CM7451" s="160"/>
      <c r="CN7451" s="160"/>
      <c r="CO7451" s="160"/>
      <c r="CP7451" s="160"/>
      <c r="CQ7451" s="160"/>
      <c r="CR7451" s="160"/>
      <c r="CS7451" s="160"/>
      <c r="CT7451" s="160"/>
      <c r="CU7451" s="160"/>
      <c r="CV7451" s="160"/>
      <c r="CW7451" s="160"/>
      <c r="CX7451" s="160"/>
      <c r="CY7451" s="160"/>
      <c r="CZ7451" s="160"/>
      <c r="DA7451" s="160"/>
      <c r="DB7451" s="160"/>
      <c r="DC7451" s="160"/>
      <c r="DD7451" s="160"/>
      <c r="DE7451" s="160"/>
      <c r="DF7451" s="160"/>
      <c r="DG7451" s="160"/>
      <c r="DH7451" s="160"/>
      <c r="DI7451" s="160"/>
      <c r="DJ7451" s="160"/>
      <c r="DK7451" s="160"/>
      <c r="DL7451" s="160"/>
      <c r="DM7451" s="160"/>
      <c r="DN7451" s="160"/>
      <c r="DO7451" s="160"/>
      <c r="DP7451" s="160"/>
      <c r="DQ7451" s="160"/>
      <c r="DR7451" s="160"/>
      <c r="DS7451" s="160"/>
      <c r="DT7451" s="160"/>
      <c r="DU7451" s="160"/>
      <c r="DV7451" s="160"/>
      <c r="DW7451" s="160"/>
      <c r="DX7451" s="160"/>
      <c r="DY7451" s="160"/>
      <c r="DZ7451" s="177"/>
      <c r="EA7451" s="177"/>
      <c r="EB7451" s="160"/>
      <c r="EC7451" s="160"/>
      <c r="ED7451" s="160"/>
      <c r="EE7451" s="160"/>
      <c r="EF7451" s="160"/>
      <c r="EG7451" s="160"/>
      <c r="EH7451" s="160"/>
      <c r="EI7451" s="160"/>
      <c r="EJ7451" s="160"/>
      <c r="EK7451" s="160"/>
      <c r="EL7451" s="160"/>
      <c r="EM7451" s="160"/>
      <c r="EN7451" s="160"/>
      <c r="EO7451" s="160"/>
      <c r="EP7451" s="160"/>
      <c r="EQ7451" s="160"/>
      <c r="ER7451" s="160"/>
      <c r="ES7451" s="160"/>
      <c r="ET7451" s="160"/>
      <c r="EU7451" s="160"/>
      <c r="EV7451" s="160"/>
      <c r="EW7451" s="160"/>
      <c r="EX7451" s="160"/>
      <c r="EY7451" s="160"/>
      <c r="EZ7451" s="160"/>
      <c r="FA7451" s="160"/>
      <c r="FB7451" s="160"/>
      <c r="FC7451" s="160"/>
      <c r="FD7451" s="160"/>
      <c r="FE7451" s="160"/>
      <c r="FF7451" s="160"/>
      <c r="FG7451" s="160"/>
      <c r="FH7451" s="160"/>
      <c r="FI7451" s="160"/>
      <c r="FJ7451" s="160"/>
      <c r="FK7451" s="160"/>
      <c r="FL7451" s="160"/>
      <c r="FM7451" s="160"/>
      <c r="FN7451" s="160"/>
      <c r="FO7451" s="160"/>
      <c r="FP7451" s="160"/>
      <c r="FQ7451" s="160"/>
      <c r="FR7451" s="160"/>
      <c r="FS7451" s="160"/>
      <c r="FT7451" s="160"/>
      <c r="FU7451" s="160"/>
      <c r="FV7451" s="160"/>
      <c r="FW7451" s="160"/>
      <c r="FX7451" s="160"/>
      <c r="FY7451" s="160"/>
      <c r="FZ7451" s="160"/>
      <c r="GA7451" s="160"/>
      <c r="GB7451" s="160"/>
      <c r="GC7451" s="160"/>
      <c r="GD7451" s="160"/>
      <c r="GE7451" s="160"/>
      <c r="GF7451" s="160"/>
      <c r="GG7451" s="160"/>
      <c r="GH7451" s="160"/>
      <c r="GI7451" s="160"/>
      <c r="GJ7451" s="160"/>
      <c r="GK7451" s="160"/>
      <c r="GL7451" s="160"/>
      <c r="GM7451" s="160"/>
      <c r="GN7451" s="160"/>
      <c r="GO7451" s="160"/>
      <c r="GP7451" s="160"/>
      <c r="GQ7451" s="160"/>
      <c r="GR7451" s="160"/>
      <c r="GS7451" s="160"/>
      <c r="GT7451" s="160"/>
      <c r="GU7451" s="160"/>
      <c r="GV7451" s="160"/>
      <c r="GW7451" s="160"/>
      <c r="GX7451" s="160"/>
      <c r="GY7451" s="160"/>
      <c r="GZ7451" s="160"/>
      <c r="HA7451" s="160"/>
      <c r="HB7451" s="160"/>
      <c r="HC7451" s="160"/>
      <c r="HD7451" s="160"/>
      <c r="HE7451" s="160"/>
      <c r="HF7451" s="160"/>
      <c r="HG7451" s="160"/>
      <c r="HH7451" s="160"/>
      <c r="HI7451" s="160"/>
      <c r="HJ7451" s="160"/>
      <c r="HK7451" s="160"/>
      <c r="HL7451" s="160"/>
      <c r="HM7451" s="160"/>
      <c r="HN7451" s="160"/>
      <c r="HO7451" s="160"/>
      <c r="HP7451" s="160"/>
      <c r="HQ7451" s="160"/>
      <c r="HR7451" s="160"/>
      <c r="HS7451" s="160"/>
      <c r="HT7451" s="160"/>
      <c r="HU7451" s="160"/>
      <c r="HV7451" s="160"/>
      <c r="HW7451" s="160"/>
      <c r="HX7451" s="160"/>
      <c r="HY7451" s="160"/>
      <c r="HZ7451" s="160"/>
      <c r="IA7451" s="160"/>
      <c r="IB7451" s="160"/>
      <c r="IC7451" s="160"/>
      <c r="ID7451" s="160"/>
      <c r="IE7451" s="160"/>
      <c r="IF7451" s="160"/>
      <c r="IG7451" s="160"/>
      <c r="IH7451" s="160"/>
      <c r="II7451" s="160"/>
      <c r="IJ7451" s="160"/>
      <c r="IK7451" s="160"/>
      <c r="IL7451" s="160"/>
      <c r="IM7451" s="160"/>
      <c r="IN7451" s="160"/>
      <c r="IO7451" s="160"/>
      <c r="IP7451" s="160"/>
      <c r="IQ7451" s="160"/>
      <c r="IR7451" s="160"/>
      <c r="IS7451" s="160"/>
      <c r="IT7451" s="160"/>
      <c r="IU7451" s="160"/>
    </row>
    <row r="7452" spans="1:255" ht="18.399999999999999" customHeight="1" x14ac:dyDescent="0.3">
      <c r="A7452" s="182"/>
      <c r="B7452" s="160"/>
      <c r="C7452" s="64"/>
      <c r="D7452" s="161"/>
      <c r="F7452" s="174"/>
      <c r="H7452" s="174"/>
      <c r="BD7452" s="160"/>
      <c r="BE7452" s="160"/>
      <c r="BF7452" s="160"/>
      <c r="BG7452" s="160"/>
      <c r="BH7452" s="160"/>
      <c r="BI7452" s="160"/>
      <c r="BJ7452" s="160"/>
      <c r="BK7452" s="160"/>
      <c r="BL7452" s="160"/>
      <c r="BM7452" s="160"/>
      <c r="BN7452" s="160"/>
      <c r="BO7452" s="160"/>
      <c r="BP7452" s="160"/>
      <c r="BQ7452" s="160"/>
      <c r="BR7452" s="160"/>
      <c r="BS7452" s="160"/>
      <c r="BT7452" s="160"/>
      <c r="BU7452" s="160"/>
      <c r="BV7452" s="160"/>
      <c r="BW7452" s="160"/>
      <c r="BX7452" s="160"/>
      <c r="BY7452" s="160"/>
      <c r="BZ7452" s="160"/>
      <c r="CA7452" s="160"/>
      <c r="CB7452" s="160"/>
      <c r="CC7452" s="160"/>
      <c r="CD7452" s="160"/>
      <c r="CE7452" s="160"/>
      <c r="CF7452" s="160"/>
      <c r="CG7452" s="160"/>
      <c r="CH7452" s="160"/>
      <c r="CI7452" s="160"/>
      <c r="CJ7452" s="160"/>
      <c r="CK7452" s="160"/>
      <c r="CL7452" s="160"/>
      <c r="CM7452" s="160"/>
      <c r="CN7452" s="160"/>
      <c r="CO7452" s="160"/>
      <c r="CP7452" s="160"/>
      <c r="CQ7452" s="160"/>
      <c r="CR7452" s="160"/>
      <c r="CS7452" s="160"/>
      <c r="CT7452" s="160"/>
      <c r="CU7452" s="160"/>
      <c r="CV7452" s="160"/>
      <c r="CW7452" s="160"/>
      <c r="CX7452" s="160"/>
      <c r="CY7452" s="160"/>
      <c r="CZ7452" s="160"/>
      <c r="DA7452" s="160"/>
      <c r="DB7452" s="160"/>
      <c r="DC7452" s="160"/>
      <c r="DD7452" s="160"/>
      <c r="DE7452" s="160"/>
      <c r="DF7452" s="160"/>
      <c r="DG7452" s="160"/>
      <c r="DH7452" s="160"/>
      <c r="DI7452" s="160"/>
      <c r="DJ7452" s="160"/>
      <c r="DK7452" s="160"/>
      <c r="DL7452" s="160"/>
      <c r="DM7452" s="160"/>
      <c r="DN7452" s="160"/>
      <c r="DO7452" s="160"/>
      <c r="DP7452" s="160"/>
      <c r="DQ7452" s="160"/>
      <c r="DR7452" s="160"/>
      <c r="DS7452" s="160"/>
      <c r="DT7452" s="160"/>
      <c r="DU7452" s="160"/>
      <c r="DV7452" s="160"/>
      <c r="DW7452" s="160"/>
      <c r="DX7452" s="160"/>
      <c r="DY7452" s="160"/>
      <c r="DZ7452" s="177"/>
      <c r="EA7452" s="177"/>
      <c r="EB7452" s="160"/>
      <c r="EC7452" s="160"/>
      <c r="ED7452" s="160"/>
      <c r="EE7452" s="160"/>
      <c r="EF7452" s="160"/>
      <c r="EG7452" s="160"/>
      <c r="EH7452" s="160"/>
      <c r="EI7452" s="160"/>
      <c r="EJ7452" s="160"/>
      <c r="EK7452" s="160"/>
      <c r="EL7452" s="160"/>
      <c r="EM7452" s="160"/>
      <c r="EN7452" s="160"/>
      <c r="EO7452" s="160"/>
      <c r="EP7452" s="160"/>
      <c r="EQ7452" s="160"/>
      <c r="ER7452" s="160"/>
      <c r="ES7452" s="160"/>
      <c r="ET7452" s="160"/>
      <c r="EU7452" s="160"/>
      <c r="EV7452" s="160"/>
      <c r="EW7452" s="160"/>
      <c r="EX7452" s="160"/>
      <c r="EY7452" s="160"/>
      <c r="EZ7452" s="160"/>
      <c r="FA7452" s="160"/>
      <c r="FB7452" s="160"/>
      <c r="FC7452" s="160"/>
      <c r="FD7452" s="160"/>
      <c r="FE7452" s="160"/>
      <c r="FF7452" s="160"/>
      <c r="FG7452" s="160"/>
      <c r="FH7452" s="160"/>
      <c r="FI7452" s="160"/>
      <c r="FJ7452" s="160"/>
      <c r="FK7452" s="160"/>
      <c r="FL7452" s="160"/>
      <c r="FM7452" s="160"/>
      <c r="FN7452" s="160"/>
      <c r="FO7452" s="160"/>
      <c r="FP7452" s="160"/>
      <c r="FQ7452" s="160"/>
      <c r="FR7452" s="160"/>
      <c r="FS7452" s="160"/>
      <c r="FT7452" s="160"/>
      <c r="FU7452" s="160"/>
      <c r="FV7452" s="160"/>
      <c r="FW7452" s="160"/>
      <c r="FX7452" s="160"/>
      <c r="FY7452" s="160"/>
      <c r="FZ7452" s="160"/>
      <c r="GA7452" s="160"/>
      <c r="GB7452" s="160"/>
      <c r="GC7452" s="160"/>
      <c r="GD7452" s="160"/>
      <c r="GE7452" s="160"/>
      <c r="GF7452" s="160"/>
      <c r="GG7452" s="160"/>
      <c r="GH7452" s="160"/>
      <c r="GI7452" s="160"/>
      <c r="GJ7452" s="160"/>
      <c r="GK7452" s="160"/>
      <c r="GL7452" s="160"/>
      <c r="GM7452" s="160"/>
      <c r="GN7452" s="160"/>
      <c r="GO7452" s="160"/>
      <c r="GP7452" s="160"/>
      <c r="GQ7452" s="160"/>
      <c r="GR7452" s="160"/>
      <c r="GS7452" s="160"/>
      <c r="GT7452" s="160"/>
      <c r="GU7452" s="160"/>
      <c r="GV7452" s="160"/>
      <c r="GW7452" s="160"/>
      <c r="GX7452" s="160"/>
      <c r="GY7452" s="160"/>
      <c r="GZ7452" s="160"/>
      <c r="HA7452" s="160"/>
      <c r="HB7452" s="160"/>
      <c r="HC7452" s="160"/>
      <c r="HD7452" s="160"/>
      <c r="HE7452" s="160"/>
      <c r="HF7452" s="160"/>
      <c r="HG7452" s="160"/>
      <c r="HH7452" s="160"/>
      <c r="HI7452" s="160"/>
      <c r="HJ7452" s="160"/>
      <c r="HK7452" s="160"/>
      <c r="HL7452" s="160"/>
      <c r="HM7452" s="160"/>
      <c r="HN7452" s="160"/>
      <c r="HO7452" s="160"/>
      <c r="HP7452" s="160"/>
      <c r="HQ7452" s="160"/>
      <c r="HR7452" s="160"/>
      <c r="HS7452" s="160"/>
      <c r="HT7452" s="160"/>
      <c r="HU7452" s="160"/>
      <c r="HV7452" s="160"/>
      <c r="HW7452" s="160"/>
      <c r="HX7452" s="160"/>
      <c r="HY7452" s="160"/>
      <c r="HZ7452" s="160"/>
      <c r="IA7452" s="160"/>
      <c r="IB7452" s="160"/>
      <c r="IC7452" s="160"/>
      <c r="ID7452" s="160"/>
      <c r="IE7452" s="160"/>
      <c r="IF7452" s="160"/>
      <c r="IG7452" s="160"/>
      <c r="IH7452" s="160"/>
      <c r="II7452" s="160"/>
      <c r="IJ7452" s="160"/>
      <c r="IK7452" s="160"/>
      <c r="IL7452" s="160"/>
      <c r="IM7452" s="160"/>
      <c r="IN7452" s="160"/>
      <c r="IO7452" s="160"/>
      <c r="IP7452" s="160"/>
      <c r="IQ7452" s="160"/>
      <c r="IR7452" s="160"/>
      <c r="IS7452" s="160"/>
      <c r="IT7452" s="160"/>
      <c r="IU7452" s="160"/>
    </row>
    <row r="7453" spans="1:255" ht="18.399999999999999" customHeight="1" x14ac:dyDescent="0.3">
      <c r="A7453" s="182"/>
      <c r="B7453" s="160"/>
      <c r="C7453" s="64"/>
      <c r="D7453" s="161"/>
      <c r="BD7453" s="160"/>
      <c r="BE7453" s="160"/>
      <c r="BF7453" s="160"/>
      <c r="BG7453" s="160"/>
      <c r="BH7453" s="160"/>
      <c r="BI7453" s="160"/>
      <c r="BJ7453" s="160"/>
      <c r="BK7453" s="160"/>
      <c r="BL7453" s="160"/>
      <c r="BM7453" s="160"/>
      <c r="BN7453" s="160"/>
      <c r="BO7453" s="160"/>
      <c r="BP7453" s="160"/>
      <c r="BQ7453" s="160"/>
      <c r="BR7453" s="160"/>
      <c r="BS7453" s="160"/>
      <c r="BT7453" s="160"/>
      <c r="BU7453" s="160"/>
      <c r="BV7453" s="160"/>
      <c r="BW7453" s="160"/>
      <c r="BX7453" s="160"/>
      <c r="BY7453" s="160"/>
      <c r="BZ7453" s="160"/>
      <c r="CA7453" s="160"/>
      <c r="CB7453" s="160"/>
      <c r="CC7453" s="160"/>
      <c r="CD7453" s="160"/>
      <c r="CE7453" s="160"/>
      <c r="CF7453" s="160"/>
      <c r="CG7453" s="160"/>
      <c r="CH7453" s="160"/>
      <c r="CI7453" s="160"/>
      <c r="CJ7453" s="160"/>
      <c r="CK7453" s="160"/>
      <c r="CL7453" s="160"/>
      <c r="CM7453" s="160"/>
      <c r="CN7453" s="160"/>
      <c r="CO7453" s="160"/>
      <c r="CP7453" s="160"/>
      <c r="CQ7453" s="160"/>
      <c r="CR7453" s="160"/>
      <c r="CS7453" s="160"/>
      <c r="CT7453" s="160"/>
      <c r="CU7453" s="160"/>
      <c r="CV7453" s="160"/>
      <c r="CW7453" s="160"/>
      <c r="CX7453" s="160"/>
      <c r="CY7453" s="160"/>
      <c r="CZ7453" s="160"/>
      <c r="DA7453" s="160"/>
      <c r="DB7453" s="160"/>
      <c r="DC7453" s="160"/>
      <c r="DD7453" s="160"/>
      <c r="DE7453" s="160"/>
      <c r="DF7453" s="160"/>
      <c r="DG7453" s="160"/>
      <c r="DH7453" s="160"/>
      <c r="DI7453" s="160"/>
      <c r="DJ7453" s="160"/>
      <c r="DK7453" s="160"/>
      <c r="DL7453" s="160"/>
      <c r="DM7453" s="160"/>
      <c r="DN7453" s="160"/>
      <c r="DO7453" s="160"/>
      <c r="DP7453" s="160"/>
      <c r="DQ7453" s="160"/>
      <c r="DR7453" s="160"/>
      <c r="DS7453" s="160"/>
      <c r="DT7453" s="160"/>
      <c r="DU7453" s="160"/>
      <c r="DV7453" s="160"/>
      <c r="DW7453" s="160"/>
      <c r="DX7453" s="160"/>
      <c r="DY7453" s="160"/>
      <c r="DZ7453" s="177"/>
      <c r="EA7453" s="177"/>
      <c r="EB7453" s="160"/>
      <c r="EC7453" s="160"/>
      <c r="ED7453" s="160"/>
      <c r="EE7453" s="160"/>
      <c r="EF7453" s="160"/>
      <c r="EG7453" s="160"/>
      <c r="EH7453" s="160"/>
      <c r="EI7453" s="160"/>
      <c r="EJ7453" s="160"/>
      <c r="EK7453" s="160"/>
      <c r="EL7453" s="160"/>
      <c r="EM7453" s="160"/>
      <c r="EN7453" s="160"/>
      <c r="EO7453" s="160"/>
      <c r="EP7453" s="160"/>
      <c r="EQ7453" s="160"/>
      <c r="ER7453" s="160"/>
      <c r="ES7453" s="160"/>
      <c r="ET7453" s="160"/>
      <c r="EU7453" s="160"/>
      <c r="EV7453" s="160"/>
      <c r="EW7453" s="160"/>
      <c r="EX7453" s="160"/>
      <c r="EY7453" s="160"/>
      <c r="EZ7453" s="160"/>
      <c r="FA7453" s="160"/>
      <c r="FB7453" s="160"/>
      <c r="FC7453" s="160"/>
      <c r="FD7453" s="160"/>
      <c r="FE7453" s="160"/>
      <c r="FF7453" s="160"/>
      <c r="FG7453" s="160"/>
      <c r="FH7453" s="160"/>
      <c r="FI7453" s="160"/>
      <c r="FJ7453" s="160"/>
      <c r="FK7453" s="160"/>
      <c r="FL7453" s="160"/>
      <c r="FM7453" s="160"/>
      <c r="FN7453" s="160"/>
      <c r="FO7453" s="160"/>
      <c r="FP7453" s="160"/>
      <c r="FQ7453" s="160"/>
      <c r="FR7453" s="160"/>
      <c r="FS7453" s="160"/>
      <c r="FT7453" s="160"/>
      <c r="FU7453" s="160"/>
      <c r="FV7453" s="160"/>
      <c r="FW7453" s="160"/>
      <c r="FX7453" s="160"/>
      <c r="FY7453" s="160"/>
      <c r="FZ7453" s="160"/>
      <c r="GA7453" s="160"/>
      <c r="GB7453" s="160"/>
      <c r="GC7453" s="160"/>
      <c r="GD7453" s="160"/>
      <c r="GE7453" s="160"/>
      <c r="GF7453" s="160"/>
      <c r="GG7453" s="160"/>
      <c r="GH7453" s="160"/>
      <c r="GI7453" s="160"/>
      <c r="GJ7453" s="160"/>
      <c r="GK7453" s="160"/>
      <c r="GL7453" s="160"/>
      <c r="GM7453" s="160"/>
      <c r="GN7453" s="160"/>
      <c r="GO7453" s="160"/>
      <c r="GP7453" s="160"/>
      <c r="GQ7453" s="160"/>
      <c r="GR7453" s="160"/>
      <c r="GS7453" s="160"/>
      <c r="GT7453" s="160"/>
      <c r="GU7453" s="160"/>
      <c r="GV7453" s="160"/>
      <c r="GW7453" s="160"/>
      <c r="GX7453" s="160"/>
      <c r="GY7453" s="160"/>
      <c r="GZ7453" s="160"/>
      <c r="HA7453" s="160"/>
      <c r="HB7453" s="160"/>
      <c r="HC7453" s="160"/>
      <c r="HD7453" s="160"/>
      <c r="HE7453" s="160"/>
      <c r="HF7453" s="160"/>
      <c r="HG7453" s="160"/>
      <c r="HH7453" s="160"/>
      <c r="HI7453" s="160"/>
      <c r="HJ7453" s="160"/>
      <c r="HK7453" s="160"/>
      <c r="HL7453" s="160"/>
      <c r="HM7453" s="160"/>
      <c r="HN7453" s="160"/>
      <c r="HO7453" s="160"/>
      <c r="HP7453" s="160"/>
      <c r="HQ7453" s="160"/>
      <c r="HR7453" s="160"/>
      <c r="HS7453" s="160"/>
      <c r="HT7453" s="160"/>
      <c r="HU7453" s="160"/>
      <c r="HV7453" s="160"/>
      <c r="HW7453" s="160"/>
      <c r="HX7453" s="160"/>
      <c r="HY7453" s="160"/>
      <c r="HZ7453" s="160"/>
      <c r="IA7453" s="160"/>
      <c r="IB7453" s="160"/>
      <c r="IC7453" s="160"/>
      <c r="ID7453" s="160"/>
      <c r="IE7453" s="160"/>
      <c r="IF7453" s="160"/>
      <c r="IG7453" s="160"/>
      <c r="IH7453" s="160"/>
      <c r="II7453" s="160"/>
      <c r="IJ7453" s="160"/>
      <c r="IK7453" s="160"/>
      <c r="IL7453" s="160"/>
      <c r="IM7453" s="160"/>
      <c r="IN7453" s="160"/>
      <c r="IO7453" s="160"/>
      <c r="IP7453" s="160"/>
      <c r="IQ7453" s="160"/>
      <c r="IR7453" s="160"/>
      <c r="IS7453" s="160"/>
      <c r="IT7453" s="160"/>
      <c r="IU7453" s="160"/>
    </row>
    <row r="7454" spans="1:255" ht="18.399999999999999" customHeight="1" x14ac:dyDescent="0.3">
      <c r="C7454" s="64"/>
      <c r="F7454" s="174"/>
    </row>
    <row r="7455" spans="1:255" ht="18.399999999999999" customHeight="1" x14ac:dyDescent="0.3">
      <c r="A7455" s="182"/>
      <c r="D7455" s="164"/>
      <c r="F7455" s="174"/>
      <c r="BD7455" s="160"/>
      <c r="BE7455" s="160"/>
      <c r="BF7455" s="160"/>
      <c r="BG7455" s="160"/>
      <c r="BH7455" s="160"/>
      <c r="BI7455" s="160"/>
      <c r="BJ7455" s="160"/>
      <c r="BK7455" s="160"/>
      <c r="BL7455" s="160"/>
      <c r="BM7455" s="160"/>
      <c r="BN7455" s="160"/>
      <c r="BO7455" s="160"/>
      <c r="BP7455" s="160"/>
      <c r="BQ7455" s="160"/>
      <c r="BR7455" s="160"/>
      <c r="BS7455" s="160"/>
      <c r="BT7455" s="160"/>
      <c r="BU7455" s="160"/>
      <c r="BV7455" s="160"/>
      <c r="BW7455" s="160"/>
      <c r="BX7455" s="160"/>
      <c r="BY7455" s="160"/>
      <c r="BZ7455" s="160"/>
      <c r="CA7455" s="160"/>
      <c r="CB7455" s="160"/>
      <c r="CC7455" s="160"/>
      <c r="CD7455" s="160"/>
      <c r="CE7455" s="160"/>
      <c r="CF7455" s="160"/>
      <c r="CG7455" s="160"/>
      <c r="CH7455" s="160"/>
      <c r="CI7455" s="160"/>
      <c r="CJ7455" s="160"/>
      <c r="CK7455" s="160"/>
      <c r="CL7455" s="160"/>
      <c r="CM7455" s="160"/>
      <c r="CN7455" s="160"/>
      <c r="CO7455" s="160"/>
      <c r="CP7455" s="160"/>
      <c r="CQ7455" s="160"/>
      <c r="CR7455" s="160"/>
      <c r="CS7455" s="160"/>
      <c r="CT7455" s="160"/>
      <c r="CU7455" s="160"/>
      <c r="CV7455" s="160"/>
      <c r="CW7455" s="160"/>
      <c r="CX7455" s="160"/>
      <c r="CY7455" s="160"/>
      <c r="CZ7455" s="160"/>
      <c r="DA7455" s="160"/>
      <c r="DB7455" s="160"/>
      <c r="DC7455" s="160"/>
      <c r="DD7455" s="160"/>
      <c r="DE7455" s="160"/>
      <c r="DF7455" s="160"/>
      <c r="DG7455" s="160"/>
      <c r="DH7455" s="160"/>
      <c r="DI7455" s="160"/>
      <c r="DJ7455" s="160"/>
      <c r="DK7455" s="160"/>
      <c r="DL7455" s="160"/>
      <c r="DM7455" s="160"/>
      <c r="DN7455" s="160"/>
      <c r="DO7455" s="160"/>
      <c r="DP7455" s="160"/>
      <c r="DQ7455" s="160"/>
      <c r="DR7455" s="160"/>
      <c r="DS7455" s="160"/>
      <c r="DT7455" s="160"/>
      <c r="DU7455" s="160"/>
      <c r="DV7455" s="160"/>
      <c r="DW7455" s="160"/>
      <c r="DX7455" s="160"/>
      <c r="DY7455" s="160"/>
      <c r="DZ7455" s="177"/>
      <c r="EA7455" s="177"/>
      <c r="EB7455" s="160"/>
      <c r="EC7455" s="160"/>
      <c r="ED7455" s="160"/>
      <c r="EE7455" s="160"/>
      <c r="EF7455" s="160"/>
      <c r="EG7455" s="160"/>
      <c r="EH7455" s="160"/>
      <c r="EI7455" s="160"/>
      <c r="EJ7455" s="160"/>
      <c r="EK7455" s="160"/>
      <c r="EL7455" s="160"/>
      <c r="EM7455" s="160"/>
      <c r="EN7455" s="160"/>
      <c r="EO7455" s="160"/>
      <c r="EP7455" s="160"/>
      <c r="EQ7455" s="160"/>
      <c r="ER7455" s="160"/>
      <c r="ES7455" s="160"/>
      <c r="ET7455" s="160"/>
      <c r="EU7455" s="160"/>
      <c r="EV7455" s="160"/>
      <c r="EW7455" s="160"/>
      <c r="EX7455" s="160"/>
      <c r="EY7455" s="160"/>
      <c r="EZ7455" s="160"/>
      <c r="FA7455" s="160"/>
      <c r="FB7455" s="160"/>
      <c r="FC7455" s="160"/>
      <c r="FD7455" s="160"/>
      <c r="FE7455" s="160"/>
      <c r="FF7455" s="160"/>
      <c r="FG7455" s="160"/>
      <c r="FH7455" s="160"/>
      <c r="FI7455" s="160"/>
      <c r="FJ7455" s="160"/>
      <c r="FK7455" s="160"/>
      <c r="FL7455" s="160"/>
      <c r="FM7455" s="160"/>
      <c r="FN7455" s="160"/>
      <c r="FO7455" s="160"/>
      <c r="FP7455" s="160"/>
      <c r="FQ7455" s="160"/>
      <c r="FR7455" s="160"/>
      <c r="FS7455" s="160"/>
      <c r="FT7455" s="160"/>
      <c r="FU7455" s="160"/>
      <c r="FV7455" s="160"/>
      <c r="FW7455" s="160"/>
      <c r="FX7455" s="160"/>
      <c r="FY7455" s="160"/>
      <c r="FZ7455" s="160"/>
      <c r="GA7455" s="160"/>
      <c r="GB7455" s="160"/>
      <c r="GC7455" s="160"/>
      <c r="GD7455" s="160"/>
      <c r="GE7455" s="160"/>
      <c r="GF7455" s="160"/>
      <c r="GG7455" s="160"/>
      <c r="GH7455" s="160"/>
      <c r="GI7455" s="160"/>
      <c r="GJ7455" s="160"/>
      <c r="GK7455" s="160"/>
      <c r="GL7455" s="160"/>
      <c r="GM7455" s="160"/>
      <c r="GN7455" s="160"/>
      <c r="GO7455" s="160"/>
      <c r="GP7455" s="160"/>
      <c r="GQ7455" s="160"/>
      <c r="GR7455" s="160"/>
      <c r="GS7455" s="160"/>
      <c r="GT7455" s="160"/>
      <c r="GU7455" s="160"/>
      <c r="GV7455" s="160"/>
      <c r="GW7455" s="160"/>
      <c r="GX7455" s="160"/>
      <c r="GY7455" s="160"/>
      <c r="GZ7455" s="160"/>
      <c r="HA7455" s="160"/>
      <c r="HB7455" s="160"/>
      <c r="HC7455" s="160"/>
      <c r="HD7455" s="160"/>
      <c r="HE7455" s="160"/>
      <c r="HF7455" s="160"/>
      <c r="HG7455" s="160"/>
      <c r="HH7455" s="160"/>
      <c r="HI7455" s="160"/>
      <c r="HJ7455" s="160"/>
      <c r="HK7455" s="160"/>
      <c r="HL7455" s="160"/>
      <c r="HM7455" s="160"/>
      <c r="HN7455" s="160"/>
      <c r="HO7455" s="160"/>
      <c r="HP7455" s="160"/>
      <c r="HQ7455" s="160"/>
      <c r="HR7455" s="160"/>
      <c r="HS7455" s="160"/>
      <c r="HT7455" s="160"/>
      <c r="HU7455" s="160"/>
      <c r="HV7455" s="160"/>
      <c r="HW7455" s="160"/>
      <c r="HX7455" s="160"/>
      <c r="HY7455" s="160"/>
      <c r="HZ7455" s="160"/>
      <c r="IA7455" s="160"/>
      <c r="IB7455" s="160"/>
      <c r="IC7455" s="160"/>
      <c r="ID7455" s="160"/>
      <c r="IE7455" s="160"/>
      <c r="IF7455" s="160"/>
      <c r="IG7455" s="160"/>
      <c r="IH7455" s="160"/>
      <c r="II7455" s="160"/>
      <c r="IJ7455" s="160"/>
      <c r="IK7455" s="160"/>
      <c r="IL7455" s="160"/>
      <c r="IM7455" s="160"/>
      <c r="IN7455" s="160"/>
      <c r="IO7455" s="160"/>
      <c r="IP7455" s="160"/>
      <c r="IQ7455" s="160"/>
      <c r="IR7455" s="160"/>
      <c r="IS7455" s="160"/>
      <c r="IT7455" s="160"/>
      <c r="IU7455" s="160"/>
    </row>
    <row r="7456" spans="1:255" ht="18.399999999999999" customHeight="1" x14ac:dyDescent="0.3">
      <c r="A7456" s="182"/>
      <c r="B7456" s="160"/>
      <c r="C7456" s="64"/>
      <c r="D7456" s="161"/>
      <c r="F7456" s="174"/>
      <c r="BD7456" s="160"/>
      <c r="BE7456" s="160"/>
      <c r="BF7456" s="160"/>
      <c r="BG7456" s="160"/>
      <c r="BH7456" s="160"/>
      <c r="BI7456" s="160"/>
      <c r="BJ7456" s="160"/>
      <c r="BK7456" s="160"/>
      <c r="BL7456" s="160"/>
      <c r="BM7456" s="160"/>
      <c r="BN7456" s="160"/>
      <c r="BO7456" s="160"/>
      <c r="BP7456" s="160"/>
      <c r="BQ7456" s="160"/>
      <c r="BR7456" s="160"/>
      <c r="BS7456" s="160"/>
      <c r="BT7456" s="160"/>
      <c r="BU7456" s="160"/>
      <c r="BV7456" s="160"/>
      <c r="BW7456" s="160"/>
      <c r="BX7456" s="160"/>
      <c r="BY7456" s="160"/>
      <c r="BZ7456" s="160"/>
      <c r="CA7456" s="160"/>
      <c r="CB7456" s="160"/>
      <c r="CC7456" s="160"/>
      <c r="CD7456" s="160"/>
      <c r="CE7456" s="160"/>
      <c r="CF7456" s="160"/>
      <c r="CG7456" s="160"/>
      <c r="CH7456" s="160"/>
      <c r="CI7456" s="160"/>
      <c r="CJ7456" s="160"/>
      <c r="CK7456" s="160"/>
      <c r="CL7456" s="160"/>
      <c r="CM7456" s="160"/>
      <c r="CN7456" s="160"/>
      <c r="CO7456" s="160"/>
      <c r="CP7456" s="160"/>
      <c r="CQ7456" s="160"/>
      <c r="CR7456" s="160"/>
      <c r="CS7456" s="160"/>
      <c r="CT7456" s="160"/>
      <c r="CU7456" s="160"/>
      <c r="CV7456" s="160"/>
      <c r="CW7456" s="160"/>
      <c r="CX7456" s="160"/>
      <c r="CY7456" s="160"/>
      <c r="CZ7456" s="160"/>
      <c r="DA7456" s="160"/>
      <c r="DB7456" s="160"/>
      <c r="DC7456" s="160"/>
      <c r="DD7456" s="160"/>
      <c r="DE7456" s="160"/>
      <c r="DF7456" s="160"/>
      <c r="DG7456" s="160"/>
      <c r="DH7456" s="160"/>
      <c r="DI7456" s="160"/>
      <c r="DJ7456" s="160"/>
      <c r="DK7456" s="160"/>
      <c r="DL7456" s="160"/>
      <c r="DM7456" s="160"/>
      <c r="DN7456" s="160"/>
      <c r="DO7456" s="160"/>
      <c r="DP7456" s="160"/>
      <c r="DQ7456" s="160"/>
      <c r="DR7456" s="160"/>
      <c r="DS7456" s="160"/>
      <c r="DT7456" s="160"/>
      <c r="DU7456" s="160"/>
      <c r="DV7456" s="160"/>
      <c r="DW7456" s="160"/>
      <c r="DX7456" s="160"/>
      <c r="DY7456" s="160"/>
      <c r="DZ7456" s="177"/>
      <c r="EA7456" s="177"/>
      <c r="EB7456" s="160"/>
      <c r="EC7456" s="160"/>
      <c r="ED7456" s="160"/>
      <c r="EE7456" s="160"/>
      <c r="EF7456" s="160"/>
      <c r="EG7456" s="160"/>
      <c r="EH7456" s="160"/>
      <c r="EI7456" s="160"/>
      <c r="EJ7456" s="160"/>
      <c r="EK7456" s="160"/>
      <c r="EL7456" s="160"/>
      <c r="EM7456" s="160"/>
      <c r="EN7456" s="160"/>
      <c r="EO7456" s="160"/>
      <c r="EP7456" s="160"/>
      <c r="EQ7456" s="160"/>
      <c r="ER7456" s="160"/>
      <c r="ES7456" s="160"/>
      <c r="ET7456" s="160"/>
      <c r="EU7456" s="160"/>
      <c r="EV7456" s="160"/>
      <c r="EW7456" s="160"/>
      <c r="EX7456" s="160"/>
      <c r="EY7456" s="160"/>
      <c r="EZ7456" s="160"/>
      <c r="FA7456" s="160"/>
      <c r="FB7456" s="160"/>
      <c r="FC7456" s="160"/>
      <c r="FD7456" s="160"/>
      <c r="FE7456" s="160"/>
      <c r="FF7456" s="160"/>
      <c r="FG7456" s="160"/>
      <c r="FH7456" s="160"/>
      <c r="FI7456" s="160"/>
      <c r="FJ7456" s="160"/>
      <c r="FK7456" s="160"/>
      <c r="FL7456" s="160"/>
      <c r="FM7456" s="160"/>
      <c r="FN7456" s="160"/>
      <c r="FO7456" s="160"/>
      <c r="FP7456" s="160"/>
      <c r="FQ7456" s="160"/>
      <c r="FR7456" s="160"/>
      <c r="FS7456" s="160"/>
      <c r="FT7456" s="160"/>
      <c r="FU7456" s="160"/>
      <c r="FV7456" s="160"/>
      <c r="FW7456" s="160"/>
      <c r="FX7456" s="160"/>
      <c r="FY7456" s="160"/>
      <c r="FZ7456" s="160"/>
      <c r="GA7456" s="160"/>
      <c r="GB7456" s="160"/>
      <c r="GC7456" s="160"/>
      <c r="GD7456" s="160"/>
      <c r="GE7456" s="160"/>
      <c r="GF7456" s="160"/>
      <c r="GG7456" s="160"/>
      <c r="GH7456" s="160"/>
      <c r="GI7456" s="160"/>
      <c r="GJ7456" s="160"/>
      <c r="GK7456" s="160"/>
      <c r="GL7456" s="160"/>
      <c r="GM7456" s="160"/>
      <c r="GN7456" s="160"/>
      <c r="GO7456" s="160"/>
      <c r="GP7456" s="160"/>
      <c r="GQ7456" s="160"/>
      <c r="GR7456" s="160"/>
      <c r="GS7456" s="160"/>
      <c r="GT7456" s="160"/>
      <c r="GU7456" s="160"/>
      <c r="GV7456" s="160"/>
      <c r="GW7456" s="160"/>
      <c r="GX7456" s="160"/>
      <c r="GY7456" s="160"/>
      <c r="GZ7456" s="160"/>
      <c r="HA7456" s="160"/>
      <c r="HB7456" s="160"/>
      <c r="HC7456" s="160"/>
      <c r="HD7456" s="160"/>
      <c r="HE7456" s="160"/>
      <c r="HF7456" s="160"/>
      <c r="HG7456" s="160"/>
      <c r="HH7456" s="160"/>
      <c r="HI7456" s="160"/>
      <c r="HJ7456" s="160"/>
      <c r="HK7456" s="160"/>
      <c r="HL7456" s="160"/>
      <c r="HM7456" s="160"/>
      <c r="HN7456" s="160"/>
      <c r="HO7456" s="160"/>
      <c r="HP7456" s="160"/>
      <c r="HQ7456" s="160"/>
      <c r="HR7456" s="160"/>
      <c r="HS7456" s="160"/>
      <c r="HT7456" s="160"/>
      <c r="HU7456" s="160"/>
      <c r="HV7456" s="160"/>
      <c r="HW7456" s="160"/>
      <c r="HX7456" s="160"/>
      <c r="HY7456" s="160"/>
      <c r="HZ7456" s="160"/>
      <c r="IA7456" s="160"/>
      <c r="IB7456" s="160"/>
      <c r="IC7456" s="160"/>
      <c r="ID7456" s="160"/>
      <c r="IE7456" s="160"/>
      <c r="IF7456" s="160"/>
      <c r="IG7456" s="160"/>
      <c r="IH7456" s="160"/>
      <c r="II7456" s="160"/>
      <c r="IJ7456" s="160"/>
      <c r="IK7456" s="160"/>
      <c r="IL7456" s="160"/>
      <c r="IM7456" s="160"/>
      <c r="IN7456" s="160"/>
      <c r="IO7456" s="160"/>
      <c r="IP7456" s="160"/>
      <c r="IQ7456" s="160"/>
      <c r="IR7456" s="160"/>
      <c r="IS7456" s="160"/>
      <c r="IT7456" s="160"/>
      <c r="IU7456" s="160"/>
    </row>
    <row r="7457" spans="1:255" ht="18.399999999999999" customHeight="1" x14ac:dyDescent="0.3">
      <c r="A7457" s="182"/>
      <c r="B7457" s="160"/>
      <c r="C7457" s="64"/>
      <c r="D7457" s="161"/>
      <c r="F7457" s="174"/>
      <c r="H7457" s="178"/>
      <c r="J7457" s="178"/>
      <c r="L7457" s="178"/>
      <c r="N7457" s="178"/>
      <c r="P7457" s="178"/>
      <c r="R7457" s="178"/>
      <c r="T7457" s="178"/>
      <c r="V7457" s="178"/>
      <c r="X7457" s="178"/>
      <c r="Z7457" s="178"/>
      <c r="AB7457" s="178"/>
      <c r="AD7457" s="178"/>
      <c r="AF7457" s="178"/>
      <c r="AH7457" s="178"/>
      <c r="AJ7457" s="178"/>
      <c r="AL7457" s="178"/>
      <c r="AN7457" s="178"/>
      <c r="AP7457" s="178"/>
      <c r="AR7457" s="178"/>
      <c r="AT7457" s="178"/>
      <c r="AV7457" s="178"/>
      <c r="AX7457" s="178"/>
      <c r="AZ7457" s="178"/>
      <c r="BB7457" s="178"/>
      <c r="BD7457" s="160"/>
      <c r="BE7457" s="160"/>
      <c r="BF7457" s="160"/>
      <c r="BG7457" s="160"/>
      <c r="BH7457" s="160"/>
      <c r="BI7457" s="160"/>
      <c r="BJ7457" s="160"/>
      <c r="BK7457" s="160"/>
      <c r="BL7457" s="160"/>
      <c r="BM7457" s="160"/>
      <c r="BN7457" s="160"/>
      <c r="BO7457" s="160"/>
      <c r="BP7457" s="160"/>
      <c r="BQ7457" s="160"/>
      <c r="BR7457" s="160"/>
      <c r="BS7457" s="160"/>
      <c r="BT7457" s="160"/>
      <c r="BU7457" s="160"/>
      <c r="BV7457" s="160"/>
      <c r="BW7457" s="160"/>
      <c r="BX7457" s="160"/>
      <c r="BY7457" s="160"/>
      <c r="BZ7457" s="160"/>
      <c r="CA7457" s="160"/>
      <c r="CB7457" s="160"/>
      <c r="CC7457" s="160"/>
      <c r="CD7457" s="160"/>
      <c r="CE7457" s="160"/>
      <c r="CF7457" s="160"/>
      <c r="CG7457" s="160"/>
      <c r="CH7457" s="160"/>
      <c r="CI7457" s="160"/>
      <c r="CJ7457" s="160"/>
      <c r="CK7457" s="160"/>
      <c r="CL7457" s="160"/>
      <c r="CM7457" s="160"/>
      <c r="CN7457" s="160"/>
      <c r="CO7457" s="160"/>
      <c r="CP7457" s="160"/>
      <c r="CQ7457" s="160"/>
      <c r="CR7457" s="160"/>
      <c r="CS7457" s="160"/>
      <c r="CT7457" s="160"/>
      <c r="CU7457" s="160"/>
      <c r="CV7457" s="160"/>
      <c r="CW7457" s="160"/>
      <c r="CX7457" s="160"/>
      <c r="CY7457" s="160"/>
      <c r="CZ7457" s="160"/>
      <c r="DA7457" s="160"/>
      <c r="DB7457" s="160"/>
      <c r="DC7457" s="160"/>
      <c r="DD7457" s="160"/>
      <c r="DE7457" s="160"/>
      <c r="DF7457" s="160"/>
      <c r="DG7457" s="160"/>
      <c r="DH7457" s="160"/>
      <c r="DI7457" s="160"/>
      <c r="DJ7457" s="160"/>
      <c r="DK7457" s="160"/>
      <c r="DL7457" s="160"/>
      <c r="DM7457" s="160"/>
      <c r="DN7457" s="160"/>
      <c r="DO7457" s="160"/>
      <c r="DP7457" s="160"/>
      <c r="DQ7457" s="160"/>
      <c r="DR7457" s="160"/>
      <c r="DS7457" s="160"/>
      <c r="DT7457" s="160"/>
      <c r="DU7457" s="160"/>
      <c r="DV7457" s="160"/>
      <c r="DW7457" s="160"/>
      <c r="DX7457" s="160"/>
      <c r="DY7457" s="160"/>
      <c r="DZ7457" s="177"/>
      <c r="EA7457" s="177"/>
      <c r="EB7457" s="160"/>
      <c r="EC7457" s="160"/>
      <c r="ED7457" s="160"/>
      <c r="EE7457" s="160"/>
      <c r="EF7457" s="160"/>
      <c r="EG7457" s="160"/>
      <c r="EH7457" s="160"/>
      <c r="EI7457" s="160"/>
      <c r="EJ7457" s="160"/>
      <c r="EK7457" s="160"/>
      <c r="EL7457" s="160"/>
      <c r="EM7457" s="160"/>
      <c r="EN7457" s="160"/>
      <c r="EO7457" s="160"/>
      <c r="EP7457" s="160"/>
      <c r="EQ7457" s="160"/>
      <c r="ER7457" s="160"/>
      <c r="ES7457" s="160"/>
      <c r="ET7457" s="160"/>
      <c r="EU7457" s="160"/>
      <c r="EV7457" s="160"/>
      <c r="EW7457" s="160"/>
      <c r="EX7457" s="160"/>
      <c r="EY7457" s="160"/>
      <c r="EZ7457" s="160"/>
      <c r="FA7457" s="160"/>
      <c r="FB7457" s="160"/>
      <c r="FC7457" s="160"/>
      <c r="FD7457" s="160"/>
      <c r="FE7457" s="160"/>
      <c r="FF7457" s="160"/>
      <c r="FG7457" s="160"/>
      <c r="FH7457" s="160"/>
      <c r="FI7457" s="160"/>
      <c r="FJ7457" s="160"/>
      <c r="FK7457" s="160"/>
      <c r="FL7457" s="160"/>
      <c r="FM7457" s="160"/>
      <c r="FN7457" s="160"/>
      <c r="FO7457" s="160"/>
      <c r="FP7457" s="160"/>
      <c r="FQ7457" s="160"/>
      <c r="FR7457" s="160"/>
      <c r="FS7457" s="160"/>
      <c r="FT7457" s="160"/>
      <c r="FU7457" s="160"/>
      <c r="FV7457" s="160"/>
      <c r="FW7457" s="160"/>
      <c r="FX7457" s="160"/>
      <c r="FY7457" s="160"/>
      <c r="FZ7457" s="160"/>
      <c r="GA7457" s="160"/>
      <c r="GB7457" s="160"/>
      <c r="GC7457" s="160"/>
      <c r="GD7457" s="160"/>
      <c r="GE7457" s="160"/>
      <c r="GF7457" s="160"/>
      <c r="GG7457" s="160"/>
      <c r="GH7457" s="160"/>
      <c r="GI7457" s="160"/>
      <c r="GJ7457" s="160"/>
      <c r="GK7457" s="160"/>
      <c r="GL7457" s="160"/>
      <c r="GM7457" s="160"/>
      <c r="GN7457" s="160"/>
      <c r="GO7457" s="160"/>
      <c r="GP7457" s="160"/>
      <c r="GQ7457" s="160"/>
      <c r="GR7457" s="160"/>
      <c r="GS7457" s="160"/>
      <c r="GT7457" s="160"/>
      <c r="GU7457" s="160"/>
      <c r="GV7457" s="160"/>
      <c r="GW7457" s="160"/>
      <c r="GX7457" s="160"/>
      <c r="GY7457" s="160"/>
      <c r="GZ7457" s="160"/>
      <c r="HA7457" s="160"/>
      <c r="HB7457" s="160"/>
      <c r="HC7457" s="160"/>
      <c r="HD7457" s="160"/>
      <c r="HE7457" s="160"/>
      <c r="HF7457" s="160"/>
      <c r="HG7457" s="160"/>
      <c r="HH7457" s="160"/>
      <c r="HI7457" s="160"/>
      <c r="HJ7457" s="160"/>
      <c r="HK7457" s="160"/>
      <c r="HL7457" s="160"/>
      <c r="HM7457" s="160"/>
      <c r="HN7457" s="160"/>
      <c r="HO7457" s="160"/>
      <c r="HP7457" s="160"/>
      <c r="HQ7457" s="160"/>
      <c r="HR7457" s="160"/>
      <c r="HS7457" s="160"/>
      <c r="HT7457" s="160"/>
      <c r="HU7457" s="160"/>
      <c r="HV7457" s="160"/>
      <c r="HW7457" s="160"/>
      <c r="HX7457" s="160"/>
      <c r="HY7457" s="160"/>
      <c r="HZ7457" s="160"/>
      <c r="IA7457" s="160"/>
      <c r="IB7457" s="160"/>
      <c r="IC7457" s="160"/>
      <c r="ID7457" s="160"/>
      <c r="IE7457" s="160"/>
      <c r="IF7457" s="160"/>
      <c r="IG7457" s="160"/>
      <c r="IH7457" s="160"/>
      <c r="II7457" s="160"/>
      <c r="IJ7457" s="160"/>
      <c r="IK7457" s="160"/>
      <c r="IL7457" s="160"/>
      <c r="IM7457" s="160"/>
      <c r="IN7457" s="160"/>
      <c r="IO7457" s="160"/>
      <c r="IP7457" s="160"/>
      <c r="IQ7457" s="160"/>
      <c r="IR7457" s="160"/>
      <c r="IS7457" s="160"/>
      <c r="IT7457" s="160"/>
      <c r="IU7457" s="160"/>
    </row>
    <row r="7458" spans="1:255" ht="18.399999999999999" customHeight="1" x14ac:dyDescent="0.3">
      <c r="A7458" s="182"/>
      <c r="B7458" s="160"/>
      <c r="C7458" s="64"/>
      <c r="D7458" s="161"/>
      <c r="F7458" s="174"/>
      <c r="H7458" s="178"/>
      <c r="J7458" s="178"/>
      <c r="L7458" s="178"/>
      <c r="N7458" s="178"/>
      <c r="P7458" s="178"/>
      <c r="R7458" s="178"/>
      <c r="T7458" s="178"/>
      <c r="V7458" s="178"/>
      <c r="X7458" s="178"/>
      <c r="Z7458" s="178"/>
      <c r="AB7458" s="178"/>
      <c r="AD7458" s="178"/>
      <c r="AF7458" s="178"/>
      <c r="AH7458" s="178"/>
      <c r="AJ7458" s="178"/>
      <c r="AL7458" s="178"/>
      <c r="AN7458" s="178"/>
      <c r="AP7458" s="178"/>
      <c r="AR7458" s="178"/>
      <c r="AT7458" s="178"/>
      <c r="AV7458" s="178"/>
      <c r="AX7458" s="178"/>
      <c r="AZ7458" s="178"/>
      <c r="BB7458" s="178"/>
      <c r="BD7458" s="160"/>
      <c r="BE7458" s="160"/>
      <c r="BF7458" s="160"/>
      <c r="BG7458" s="160"/>
      <c r="BH7458" s="160"/>
      <c r="BI7458" s="160"/>
      <c r="BJ7458" s="160"/>
      <c r="BK7458" s="160"/>
      <c r="BL7458" s="160"/>
      <c r="BM7458" s="160"/>
      <c r="BN7458" s="160"/>
      <c r="BO7458" s="160"/>
      <c r="BP7458" s="160"/>
      <c r="BQ7458" s="160"/>
      <c r="BR7458" s="160"/>
      <c r="BS7458" s="160"/>
      <c r="BT7458" s="160"/>
      <c r="BU7458" s="160"/>
      <c r="BV7458" s="160"/>
      <c r="BW7458" s="160"/>
      <c r="BX7458" s="160"/>
      <c r="BY7458" s="160"/>
      <c r="BZ7458" s="160"/>
      <c r="CA7458" s="160"/>
      <c r="CB7458" s="160"/>
      <c r="CC7458" s="160"/>
      <c r="CD7458" s="160"/>
      <c r="CE7458" s="160"/>
      <c r="CF7458" s="160"/>
      <c r="CG7458" s="160"/>
      <c r="CH7458" s="160"/>
      <c r="CI7458" s="160"/>
      <c r="CJ7458" s="160"/>
      <c r="CK7458" s="160"/>
      <c r="CL7458" s="160"/>
      <c r="CM7458" s="160"/>
      <c r="CN7458" s="160"/>
      <c r="CO7458" s="160"/>
      <c r="CP7458" s="160"/>
      <c r="CQ7458" s="160"/>
      <c r="CR7458" s="160"/>
      <c r="CS7458" s="160"/>
      <c r="CT7458" s="160"/>
      <c r="CU7458" s="160"/>
      <c r="CV7458" s="160"/>
      <c r="CW7458" s="160"/>
      <c r="CX7458" s="160"/>
      <c r="CY7458" s="160"/>
      <c r="CZ7458" s="160"/>
      <c r="DA7458" s="160"/>
      <c r="DB7458" s="160"/>
      <c r="DC7458" s="160"/>
      <c r="DD7458" s="160"/>
      <c r="DE7458" s="160"/>
      <c r="DF7458" s="160"/>
      <c r="DG7458" s="160"/>
      <c r="DH7458" s="160"/>
      <c r="DI7458" s="160"/>
      <c r="DJ7458" s="160"/>
      <c r="DK7458" s="160"/>
      <c r="DL7458" s="160"/>
      <c r="DM7458" s="160"/>
      <c r="DN7458" s="160"/>
      <c r="DO7458" s="160"/>
      <c r="DP7458" s="160"/>
      <c r="DQ7458" s="160"/>
      <c r="DR7458" s="160"/>
      <c r="DS7458" s="160"/>
      <c r="DT7458" s="160"/>
      <c r="DU7458" s="160"/>
      <c r="DV7458" s="160"/>
      <c r="DW7458" s="160"/>
      <c r="DX7458" s="160"/>
      <c r="DY7458" s="160"/>
      <c r="DZ7458" s="177"/>
      <c r="EA7458" s="177"/>
      <c r="EB7458" s="160"/>
      <c r="EC7458" s="160"/>
      <c r="ED7458" s="160"/>
      <c r="EE7458" s="160"/>
      <c r="EF7458" s="160"/>
      <c r="EG7458" s="160"/>
      <c r="EH7458" s="160"/>
      <c r="EI7458" s="160"/>
      <c r="EJ7458" s="160"/>
      <c r="EK7458" s="160"/>
      <c r="EL7458" s="160"/>
      <c r="EM7458" s="160"/>
      <c r="EN7458" s="160"/>
      <c r="EO7458" s="160"/>
      <c r="EP7458" s="160"/>
      <c r="EQ7458" s="160"/>
      <c r="ER7458" s="160"/>
      <c r="ES7458" s="160"/>
      <c r="ET7458" s="160"/>
      <c r="EU7458" s="160"/>
      <c r="EV7458" s="160"/>
      <c r="EW7458" s="160"/>
      <c r="EX7458" s="160"/>
      <c r="EY7458" s="160"/>
      <c r="EZ7458" s="160"/>
      <c r="FA7458" s="160"/>
      <c r="FB7458" s="160"/>
      <c r="FC7458" s="160"/>
      <c r="FD7458" s="160"/>
      <c r="FE7458" s="160"/>
      <c r="FF7458" s="160"/>
      <c r="FG7458" s="160"/>
      <c r="FH7458" s="160"/>
      <c r="FI7458" s="160"/>
      <c r="FJ7458" s="160"/>
      <c r="FK7458" s="160"/>
      <c r="FL7458" s="160"/>
      <c r="FM7458" s="160"/>
      <c r="FN7458" s="160"/>
      <c r="FO7458" s="160"/>
      <c r="FP7458" s="160"/>
      <c r="FQ7458" s="160"/>
      <c r="FR7458" s="160"/>
      <c r="FS7458" s="160"/>
      <c r="FT7458" s="160"/>
      <c r="FU7458" s="160"/>
      <c r="FV7458" s="160"/>
      <c r="FW7458" s="160"/>
      <c r="FX7458" s="160"/>
      <c r="FY7458" s="160"/>
      <c r="FZ7458" s="160"/>
      <c r="GA7458" s="160"/>
      <c r="GB7458" s="160"/>
      <c r="GC7458" s="160"/>
      <c r="GD7458" s="160"/>
      <c r="GE7458" s="160"/>
      <c r="GF7458" s="160"/>
      <c r="GG7458" s="160"/>
      <c r="GH7458" s="160"/>
      <c r="GI7458" s="160"/>
      <c r="GJ7458" s="160"/>
      <c r="GK7458" s="160"/>
      <c r="GL7458" s="160"/>
      <c r="GM7458" s="160"/>
      <c r="GN7458" s="160"/>
      <c r="GO7458" s="160"/>
      <c r="GP7458" s="160"/>
      <c r="GQ7458" s="160"/>
      <c r="GR7458" s="160"/>
      <c r="GS7458" s="160"/>
      <c r="GT7458" s="160"/>
      <c r="GU7458" s="160"/>
      <c r="GV7458" s="160"/>
      <c r="GW7458" s="160"/>
      <c r="GX7458" s="160"/>
      <c r="GY7458" s="160"/>
      <c r="GZ7458" s="160"/>
      <c r="HA7458" s="160"/>
      <c r="HB7458" s="160"/>
      <c r="HC7458" s="160"/>
      <c r="HD7458" s="160"/>
      <c r="HE7458" s="160"/>
      <c r="HF7458" s="160"/>
      <c r="HG7458" s="160"/>
      <c r="HH7458" s="160"/>
      <c r="HI7458" s="160"/>
      <c r="HJ7458" s="160"/>
      <c r="HK7458" s="160"/>
      <c r="HL7458" s="160"/>
      <c r="HM7458" s="160"/>
      <c r="HN7458" s="160"/>
      <c r="HO7458" s="160"/>
      <c r="HP7458" s="160"/>
      <c r="HQ7458" s="160"/>
      <c r="HR7458" s="160"/>
      <c r="HS7458" s="160"/>
      <c r="HT7458" s="160"/>
      <c r="HU7458" s="160"/>
      <c r="HV7458" s="160"/>
      <c r="HW7458" s="160"/>
      <c r="HX7458" s="160"/>
      <c r="HY7458" s="160"/>
      <c r="HZ7458" s="160"/>
      <c r="IA7458" s="160"/>
      <c r="IB7458" s="160"/>
      <c r="IC7458" s="160"/>
      <c r="ID7458" s="160"/>
      <c r="IE7458" s="160"/>
      <c r="IF7458" s="160"/>
      <c r="IG7458" s="160"/>
      <c r="IH7458" s="160"/>
      <c r="II7458" s="160"/>
      <c r="IJ7458" s="160"/>
      <c r="IK7458" s="160"/>
      <c r="IL7458" s="160"/>
      <c r="IM7458" s="160"/>
      <c r="IN7458" s="160"/>
      <c r="IO7458" s="160"/>
      <c r="IP7458" s="160"/>
      <c r="IQ7458" s="160"/>
      <c r="IR7458" s="160"/>
      <c r="IS7458" s="160"/>
      <c r="IT7458" s="160"/>
      <c r="IU7458" s="160"/>
    </row>
    <row r="7459" spans="1:255" ht="18.399999999999999" customHeight="1" x14ac:dyDescent="0.3">
      <c r="A7459" s="182"/>
      <c r="B7459" s="160"/>
      <c r="C7459" s="64"/>
      <c r="D7459" s="161"/>
      <c r="BD7459" s="160"/>
      <c r="BE7459" s="160"/>
      <c r="BF7459" s="160"/>
      <c r="BG7459" s="160"/>
      <c r="BH7459" s="160"/>
      <c r="BI7459" s="160"/>
      <c r="BJ7459" s="160"/>
      <c r="BK7459" s="160"/>
      <c r="BL7459" s="160"/>
      <c r="BM7459" s="160"/>
      <c r="BN7459" s="160"/>
      <c r="BO7459" s="160"/>
      <c r="BP7459" s="160"/>
      <c r="BQ7459" s="160"/>
      <c r="BR7459" s="160"/>
      <c r="BS7459" s="160"/>
      <c r="BT7459" s="160"/>
      <c r="BU7459" s="160"/>
      <c r="BV7459" s="160"/>
      <c r="BW7459" s="160"/>
      <c r="BX7459" s="160"/>
      <c r="BY7459" s="160"/>
      <c r="BZ7459" s="160"/>
      <c r="CA7459" s="160"/>
      <c r="CB7459" s="160"/>
      <c r="CC7459" s="160"/>
      <c r="CD7459" s="160"/>
      <c r="CE7459" s="160"/>
      <c r="CF7459" s="160"/>
      <c r="CG7459" s="160"/>
      <c r="CH7459" s="160"/>
      <c r="CI7459" s="160"/>
      <c r="CJ7459" s="160"/>
      <c r="CK7459" s="160"/>
      <c r="CL7459" s="160"/>
      <c r="CM7459" s="160"/>
      <c r="CN7459" s="160"/>
      <c r="CO7459" s="160"/>
      <c r="CP7459" s="160"/>
      <c r="CQ7459" s="160"/>
      <c r="CR7459" s="160"/>
      <c r="CS7459" s="160"/>
      <c r="CT7459" s="160"/>
      <c r="CU7459" s="160"/>
      <c r="CV7459" s="160"/>
      <c r="CW7459" s="160"/>
      <c r="CX7459" s="160"/>
      <c r="CY7459" s="160"/>
      <c r="CZ7459" s="160"/>
      <c r="DA7459" s="160"/>
      <c r="DB7459" s="160"/>
      <c r="DC7459" s="160"/>
      <c r="DD7459" s="160"/>
      <c r="DE7459" s="160"/>
      <c r="DF7459" s="160"/>
      <c r="DG7459" s="160"/>
      <c r="DH7459" s="160"/>
      <c r="DI7459" s="160"/>
      <c r="DJ7459" s="160"/>
      <c r="DK7459" s="160"/>
      <c r="DL7459" s="160"/>
      <c r="DM7459" s="160"/>
      <c r="DN7459" s="160"/>
      <c r="DO7459" s="160"/>
      <c r="DP7459" s="160"/>
      <c r="DQ7459" s="160"/>
      <c r="DR7459" s="160"/>
      <c r="DS7459" s="160"/>
      <c r="DT7459" s="160"/>
      <c r="DU7459" s="160"/>
      <c r="DV7459" s="160"/>
      <c r="DW7459" s="160"/>
      <c r="DX7459" s="160"/>
      <c r="DY7459" s="160"/>
      <c r="DZ7459" s="177"/>
      <c r="EA7459" s="177"/>
      <c r="EB7459" s="160"/>
      <c r="EC7459" s="160"/>
      <c r="ED7459" s="160"/>
      <c r="EE7459" s="160"/>
      <c r="EF7459" s="160"/>
      <c r="EG7459" s="160"/>
      <c r="EH7459" s="160"/>
      <c r="EI7459" s="160"/>
      <c r="EJ7459" s="160"/>
      <c r="EK7459" s="160"/>
      <c r="EL7459" s="160"/>
      <c r="EM7459" s="160"/>
      <c r="EN7459" s="160"/>
      <c r="EO7459" s="160"/>
      <c r="EP7459" s="160"/>
      <c r="EQ7459" s="160"/>
      <c r="ER7459" s="160"/>
      <c r="ES7459" s="160"/>
      <c r="ET7459" s="160"/>
      <c r="EU7459" s="160"/>
      <c r="EV7459" s="160"/>
      <c r="EW7459" s="160"/>
      <c r="EX7459" s="160"/>
      <c r="EY7459" s="160"/>
      <c r="EZ7459" s="160"/>
      <c r="FA7459" s="160"/>
      <c r="FB7459" s="160"/>
      <c r="FC7459" s="160"/>
      <c r="FD7459" s="160"/>
      <c r="FE7459" s="160"/>
      <c r="FF7459" s="160"/>
      <c r="FG7459" s="160"/>
      <c r="FH7459" s="160"/>
      <c r="FI7459" s="160"/>
      <c r="FJ7459" s="160"/>
      <c r="FK7459" s="160"/>
      <c r="FL7459" s="160"/>
      <c r="FM7459" s="160"/>
      <c r="FN7459" s="160"/>
      <c r="FO7459" s="160"/>
      <c r="FP7459" s="160"/>
      <c r="FQ7459" s="160"/>
      <c r="FR7459" s="160"/>
      <c r="FS7459" s="160"/>
      <c r="FT7459" s="160"/>
      <c r="FU7459" s="160"/>
      <c r="FV7459" s="160"/>
      <c r="FW7459" s="160"/>
      <c r="FX7459" s="160"/>
      <c r="FY7459" s="160"/>
      <c r="FZ7459" s="160"/>
      <c r="GA7459" s="160"/>
      <c r="GB7459" s="160"/>
      <c r="GC7459" s="160"/>
      <c r="GD7459" s="160"/>
      <c r="GE7459" s="160"/>
      <c r="GF7459" s="160"/>
      <c r="GG7459" s="160"/>
      <c r="GH7459" s="160"/>
      <c r="GI7459" s="160"/>
      <c r="GJ7459" s="160"/>
      <c r="GK7459" s="160"/>
      <c r="GL7459" s="160"/>
      <c r="GM7459" s="160"/>
      <c r="GN7459" s="160"/>
      <c r="GO7459" s="160"/>
      <c r="GP7459" s="160"/>
      <c r="GQ7459" s="160"/>
      <c r="GR7459" s="160"/>
      <c r="GS7459" s="160"/>
      <c r="GT7459" s="160"/>
      <c r="GU7459" s="160"/>
      <c r="GV7459" s="160"/>
      <c r="GW7459" s="160"/>
      <c r="GX7459" s="160"/>
      <c r="GY7459" s="160"/>
      <c r="GZ7459" s="160"/>
      <c r="HA7459" s="160"/>
      <c r="HB7459" s="160"/>
      <c r="HC7459" s="160"/>
      <c r="HD7459" s="160"/>
      <c r="HE7459" s="160"/>
      <c r="HF7459" s="160"/>
      <c r="HG7459" s="160"/>
      <c r="HH7459" s="160"/>
      <c r="HI7459" s="160"/>
      <c r="HJ7459" s="160"/>
      <c r="HK7459" s="160"/>
      <c r="HL7459" s="160"/>
      <c r="HM7459" s="160"/>
      <c r="HN7459" s="160"/>
      <c r="HO7459" s="160"/>
      <c r="HP7459" s="160"/>
      <c r="HQ7459" s="160"/>
      <c r="HR7459" s="160"/>
      <c r="HS7459" s="160"/>
      <c r="HT7459" s="160"/>
      <c r="HU7459" s="160"/>
      <c r="HV7459" s="160"/>
      <c r="HW7459" s="160"/>
      <c r="HX7459" s="160"/>
      <c r="HY7459" s="160"/>
      <c r="HZ7459" s="160"/>
      <c r="IA7459" s="160"/>
      <c r="IB7459" s="160"/>
      <c r="IC7459" s="160"/>
      <c r="ID7459" s="160"/>
      <c r="IE7459" s="160"/>
      <c r="IF7459" s="160"/>
      <c r="IG7459" s="160"/>
      <c r="IH7459" s="160"/>
      <c r="II7459" s="160"/>
      <c r="IJ7459" s="160"/>
      <c r="IK7459" s="160"/>
      <c r="IL7459" s="160"/>
      <c r="IM7459" s="160"/>
      <c r="IN7459" s="160"/>
      <c r="IO7459" s="160"/>
      <c r="IP7459" s="160"/>
      <c r="IQ7459" s="160"/>
      <c r="IR7459" s="160"/>
      <c r="IS7459" s="160"/>
      <c r="IT7459" s="160"/>
      <c r="IU7459" s="160"/>
    </row>
    <row r="7460" spans="1:255" ht="18.399999999999999" customHeight="1" x14ac:dyDescent="0.3">
      <c r="A7460" s="182"/>
      <c r="B7460" s="160"/>
      <c r="C7460" s="64"/>
      <c r="D7460" s="161"/>
      <c r="F7460" s="174"/>
      <c r="BD7460" s="160"/>
      <c r="BE7460" s="160"/>
      <c r="BF7460" s="160"/>
      <c r="BG7460" s="160"/>
      <c r="BH7460" s="160"/>
      <c r="BI7460" s="160"/>
      <c r="BJ7460" s="160"/>
      <c r="BK7460" s="160"/>
      <c r="BL7460" s="160"/>
      <c r="BM7460" s="160"/>
      <c r="BN7460" s="160"/>
      <c r="BO7460" s="160"/>
      <c r="BP7460" s="160"/>
      <c r="BQ7460" s="160"/>
      <c r="BR7460" s="160"/>
      <c r="BS7460" s="160"/>
      <c r="BT7460" s="160"/>
      <c r="BU7460" s="160"/>
      <c r="BV7460" s="160"/>
      <c r="BW7460" s="160"/>
      <c r="BX7460" s="160"/>
      <c r="BY7460" s="160"/>
      <c r="BZ7460" s="160"/>
      <c r="CA7460" s="160"/>
      <c r="CB7460" s="160"/>
      <c r="CC7460" s="160"/>
      <c r="CD7460" s="160"/>
      <c r="CE7460" s="160"/>
      <c r="CF7460" s="160"/>
      <c r="CG7460" s="160"/>
      <c r="CH7460" s="160"/>
      <c r="CI7460" s="160"/>
      <c r="CJ7460" s="160"/>
      <c r="CK7460" s="160"/>
      <c r="CL7460" s="160"/>
      <c r="CM7460" s="160"/>
      <c r="CN7460" s="160"/>
      <c r="CO7460" s="160"/>
      <c r="CP7460" s="160"/>
      <c r="CQ7460" s="160"/>
      <c r="CR7460" s="160"/>
      <c r="CS7460" s="160"/>
      <c r="CT7460" s="160"/>
      <c r="CU7460" s="160"/>
      <c r="CV7460" s="160"/>
      <c r="CW7460" s="160"/>
      <c r="CX7460" s="160"/>
      <c r="CY7460" s="160"/>
      <c r="CZ7460" s="160"/>
      <c r="DA7460" s="160"/>
      <c r="DB7460" s="160"/>
      <c r="DC7460" s="160"/>
      <c r="DD7460" s="160"/>
      <c r="DE7460" s="160"/>
      <c r="DF7460" s="160"/>
      <c r="DG7460" s="160"/>
      <c r="DH7460" s="160"/>
      <c r="DI7460" s="160"/>
      <c r="DJ7460" s="160"/>
      <c r="DK7460" s="160"/>
      <c r="DL7460" s="160"/>
      <c r="DM7460" s="160"/>
      <c r="DN7460" s="160"/>
      <c r="DO7460" s="160"/>
      <c r="DP7460" s="160"/>
      <c r="DQ7460" s="160"/>
      <c r="DR7460" s="160"/>
      <c r="DS7460" s="160"/>
      <c r="DT7460" s="160"/>
      <c r="DU7460" s="160"/>
      <c r="DV7460" s="160"/>
      <c r="DW7460" s="160"/>
      <c r="DX7460" s="160"/>
      <c r="DY7460" s="160"/>
      <c r="DZ7460" s="177"/>
      <c r="EA7460" s="177"/>
      <c r="EB7460" s="160"/>
      <c r="EC7460" s="160"/>
      <c r="ED7460" s="160"/>
      <c r="EE7460" s="160"/>
      <c r="EF7460" s="160"/>
      <c r="EG7460" s="160"/>
      <c r="EH7460" s="160"/>
      <c r="EI7460" s="160"/>
      <c r="EJ7460" s="160"/>
      <c r="EK7460" s="160"/>
      <c r="EL7460" s="160"/>
      <c r="EM7460" s="160"/>
      <c r="EN7460" s="160"/>
      <c r="EO7460" s="160"/>
      <c r="EP7460" s="160"/>
      <c r="EQ7460" s="160"/>
      <c r="ER7460" s="160"/>
      <c r="ES7460" s="160"/>
      <c r="ET7460" s="160"/>
      <c r="EU7460" s="160"/>
      <c r="EV7460" s="160"/>
      <c r="EW7460" s="160"/>
      <c r="EX7460" s="160"/>
      <c r="EY7460" s="160"/>
      <c r="EZ7460" s="160"/>
      <c r="FA7460" s="160"/>
      <c r="FB7460" s="160"/>
      <c r="FC7460" s="160"/>
      <c r="FD7460" s="160"/>
      <c r="FE7460" s="160"/>
      <c r="FF7460" s="160"/>
      <c r="FG7460" s="160"/>
      <c r="FH7460" s="160"/>
      <c r="FI7460" s="160"/>
      <c r="FJ7460" s="160"/>
      <c r="FK7460" s="160"/>
      <c r="FL7460" s="160"/>
      <c r="FM7460" s="160"/>
      <c r="FN7460" s="160"/>
      <c r="FO7460" s="160"/>
      <c r="FP7460" s="160"/>
      <c r="FQ7460" s="160"/>
      <c r="FR7460" s="160"/>
      <c r="FS7460" s="160"/>
      <c r="FT7460" s="160"/>
      <c r="FU7460" s="160"/>
      <c r="FV7460" s="160"/>
      <c r="FW7460" s="160"/>
      <c r="FX7460" s="160"/>
      <c r="FY7460" s="160"/>
      <c r="FZ7460" s="160"/>
      <c r="GA7460" s="160"/>
      <c r="GB7460" s="160"/>
      <c r="GC7460" s="160"/>
      <c r="GD7460" s="160"/>
      <c r="GE7460" s="160"/>
      <c r="GF7460" s="160"/>
      <c r="GG7460" s="160"/>
      <c r="GH7460" s="160"/>
      <c r="GI7460" s="160"/>
      <c r="GJ7460" s="160"/>
      <c r="GK7460" s="160"/>
      <c r="GL7460" s="160"/>
      <c r="GM7460" s="160"/>
      <c r="GN7460" s="160"/>
      <c r="GO7460" s="160"/>
      <c r="GP7460" s="160"/>
      <c r="GQ7460" s="160"/>
      <c r="GR7460" s="160"/>
      <c r="GS7460" s="160"/>
      <c r="GT7460" s="160"/>
      <c r="GU7460" s="160"/>
      <c r="GV7460" s="160"/>
      <c r="GW7460" s="160"/>
      <c r="GX7460" s="160"/>
      <c r="GY7460" s="160"/>
      <c r="GZ7460" s="160"/>
      <c r="HA7460" s="160"/>
      <c r="HB7460" s="160"/>
      <c r="HC7460" s="160"/>
      <c r="HD7460" s="160"/>
      <c r="HE7460" s="160"/>
      <c r="HF7460" s="160"/>
      <c r="HG7460" s="160"/>
      <c r="HH7460" s="160"/>
      <c r="HI7460" s="160"/>
      <c r="HJ7460" s="160"/>
      <c r="HK7460" s="160"/>
      <c r="HL7460" s="160"/>
      <c r="HM7460" s="160"/>
      <c r="HN7460" s="160"/>
      <c r="HO7460" s="160"/>
      <c r="HP7460" s="160"/>
      <c r="HQ7460" s="160"/>
      <c r="HR7460" s="160"/>
      <c r="HS7460" s="160"/>
      <c r="HT7460" s="160"/>
      <c r="HU7460" s="160"/>
      <c r="HV7460" s="160"/>
      <c r="HW7460" s="160"/>
      <c r="HX7460" s="160"/>
      <c r="HY7460" s="160"/>
      <c r="HZ7460" s="160"/>
      <c r="IA7460" s="160"/>
      <c r="IB7460" s="160"/>
      <c r="IC7460" s="160"/>
      <c r="ID7460" s="160"/>
      <c r="IE7460" s="160"/>
      <c r="IF7460" s="160"/>
      <c r="IG7460" s="160"/>
      <c r="IH7460" s="160"/>
      <c r="II7460" s="160"/>
      <c r="IJ7460" s="160"/>
      <c r="IK7460" s="160"/>
      <c r="IL7460" s="160"/>
      <c r="IM7460" s="160"/>
      <c r="IN7460" s="160"/>
      <c r="IO7460" s="160"/>
      <c r="IP7460" s="160"/>
      <c r="IQ7460" s="160"/>
      <c r="IR7460" s="160"/>
      <c r="IS7460" s="160"/>
      <c r="IT7460" s="160"/>
      <c r="IU7460" s="160"/>
    </row>
    <row r="7461" spans="1:255" ht="18.399999999999999" customHeight="1" x14ac:dyDescent="0.3">
      <c r="A7461" s="207"/>
      <c r="B7461" s="173"/>
      <c r="C7461" s="80"/>
      <c r="D7461" s="161"/>
      <c r="F7461" s="174"/>
      <c r="BD7461" s="160"/>
      <c r="BE7461" s="160"/>
      <c r="BF7461" s="160"/>
      <c r="BG7461" s="160"/>
      <c r="BH7461" s="160"/>
      <c r="BI7461" s="160"/>
      <c r="BJ7461" s="160"/>
      <c r="BK7461" s="160"/>
      <c r="BL7461" s="160"/>
      <c r="BM7461" s="160"/>
      <c r="BN7461" s="160"/>
      <c r="BO7461" s="160"/>
      <c r="BP7461" s="160"/>
      <c r="BQ7461" s="160"/>
      <c r="BR7461" s="160"/>
      <c r="BS7461" s="160"/>
      <c r="BT7461" s="160"/>
      <c r="BU7461" s="160"/>
      <c r="BV7461" s="160"/>
      <c r="BW7461" s="160"/>
      <c r="BX7461" s="160"/>
      <c r="BY7461" s="160"/>
      <c r="BZ7461" s="160"/>
      <c r="CA7461" s="160"/>
      <c r="CB7461" s="160"/>
      <c r="CC7461" s="160"/>
      <c r="CD7461" s="160"/>
      <c r="CE7461" s="160"/>
      <c r="CF7461" s="160"/>
      <c r="CG7461" s="160"/>
      <c r="CH7461" s="160"/>
      <c r="CI7461" s="160"/>
      <c r="CJ7461" s="160"/>
      <c r="CK7461" s="160"/>
      <c r="CL7461" s="160"/>
      <c r="CM7461" s="160"/>
      <c r="CN7461" s="160"/>
      <c r="CO7461" s="160"/>
      <c r="CP7461" s="160"/>
      <c r="CQ7461" s="160"/>
      <c r="CR7461" s="160"/>
      <c r="CS7461" s="160"/>
      <c r="CT7461" s="160"/>
      <c r="CU7461" s="160"/>
      <c r="CV7461" s="160"/>
      <c r="CW7461" s="160"/>
      <c r="CX7461" s="160"/>
      <c r="CY7461" s="160"/>
      <c r="CZ7461" s="160"/>
      <c r="DA7461" s="160"/>
      <c r="DB7461" s="160"/>
      <c r="DC7461" s="160"/>
      <c r="DD7461" s="160"/>
      <c r="DE7461" s="160"/>
      <c r="DF7461" s="160"/>
      <c r="DG7461" s="160"/>
      <c r="DH7461" s="160"/>
      <c r="DI7461" s="160"/>
      <c r="DJ7461" s="160"/>
      <c r="DK7461" s="160"/>
      <c r="DL7461" s="160"/>
      <c r="DM7461" s="160"/>
      <c r="DN7461" s="160"/>
      <c r="DO7461" s="160"/>
      <c r="DP7461" s="160"/>
      <c r="DQ7461" s="160"/>
      <c r="DR7461" s="160"/>
      <c r="DS7461" s="160"/>
      <c r="DT7461" s="160"/>
      <c r="DU7461" s="160"/>
      <c r="DV7461" s="160"/>
      <c r="DW7461" s="160"/>
      <c r="DX7461" s="160"/>
      <c r="DY7461" s="160"/>
      <c r="DZ7461" s="177"/>
      <c r="EA7461" s="177"/>
      <c r="EB7461" s="160"/>
      <c r="EC7461" s="160"/>
      <c r="ED7461" s="160"/>
      <c r="EE7461" s="160"/>
      <c r="EF7461" s="160"/>
      <c r="EG7461" s="160"/>
      <c r="EH7461" s="160"/>
      <c r="EI7461" s="160"/>
      <c r="EJ7461" s="160"/>
      <c r="EK7461" s="160"/>
      <c r="EL7461" s="160"/>
      <c r="EM7461" s="160"/>
      <c r="EN7461" s="160"/>
      <c r="EO7461" s="160"/>
      <c r="EP7461" s="160"/>
      <c r="EQ7461" s="160"/>
      <c r="ER7461" s="160"/>
      <c r="ES7461" s="160"/>
      <c r="ET7461" s="160"/>
      <c r="EU7461" s="160"/>
      <c r="EV7461" s="160"/>
      <c r="EW7461" s="160"/>
      <c r="EX7461" s="160"/>
      <c r="EY7461" s="160"/>
      <c r="EZ7461" s="160"/>
      <c r="FA7461" s="160"/>
      <c r="FB7461" s="160"/>
      <c r="FC7461" s="160"/>
      <c r="FD7461" s="160"/>
      <c r="FE7461" s="160"/>
      <c r="FF7461" s="160"/>
      <c r="FG7461" s="160"/>
      <c r="FH7461" s="160"/>
      <c r="FI7461" s="160"/>
      <c r="FJ7461" s="160"/>
      <c r="FK7461" s="160"/>
      <c r="FL7461" s="160"/>
      <c r="FM7461" s="160"/>
      <c r="FN7461" s="160"/>
      <c r="FO7461" s="160"/>
      <c r="FP7461" s="160"/>
      <c r="FQ7461" s="160"/>
      <c r="FR7461" s="160"/>
      <c r="FS7461" s="160"/>
      <c r="FT7461" s="160"/>
      <c r="FU7461" s="160"/>
      <c r="FV7461" s="160"/>
      <c r="FW7461" s="160"/>
      <c r="FX7461" s="160"/>
      <c r="FY7461" s="160"/>
      <c r="FZ7461" s="160"/>
      <c r="GA7461" s="160"/>
      <c r="GB7461" s="160"/>
      <c r="GC7461" s="160"/>
      <c r="GD7461" s="160"/>
      <c r="GE7461" s="160"/>
      <c r="GF7461" s="160"/>
      <c r="GG7461" s="160"/>
      <c r="GH7461" s="160"/>
      <c r="GI7461" s="160"/>
      <c r="GJ7461" s="160"/>
      <c r="GK7461" s="160"/>
      <c r="GL7461" s="160"/>
      <c r="GM7461" s="160"/>
      <c r="GN7461" s="160"/>
      <c r="GO7461" s="160"/>
      <c r="GP7461" s="160"/>
      <c r="GQ7461" s="160"/>
      <c r="GR7461" s="160"/>
      <c r="GS7461" s="160"/>
      <c r="GT7461" s="160"/>
      <c r="GU7461" s="160"/>
      <c r="GV7461" s="160"/>
      <c r="GW7461" s="160"/>
      <c r="GX7461" s="160"/>
      <c r="GY7461" s="160"/>
      <c r="GZ7461" s="160"/>
      <c r="HA7461" s="160"/>
      <c r="HB7461" s="160"/>
      <c r="HC7461" s="160"/>
      <c r="HD7461" s="160"/>
      <c r="HE7461" s="160"/>
      <c r="HF7461" s="160"/>
      <c r="HG7461" s="160"/>
      <c r="HH7461" s="160"/>
      <c r="HI7461" s="160"/>
      <c r="HJ7461" s="160"/>
      <c r="HK7461" s="160"/>
      <c r="HL7461" s="160"/>
      <c r="HM7461" s="160"/>
      <c r="HN7461" s="160"/>
      <c r="HO7461" s="160"/>
      <c r="HP7461" s="160"/>
      <c r="HQ7461" s="160"/>
      <c r="HR7461" s="160"/>
      <c r="HS7461" s="160"/>
      <c r="HT7461" s="160"/>
      <c r="HU7461" s="160"/>
      <c r="HV7461" s="160"/>
      <c r="HW7461" s="160"/>
      <c r="HX7461" s="160"/>
      <c r="HY7461" s="160"/>
      <c r="HZ7461" s="160"/>
      <c r="IA7461" s="160"/>
      <c r="IB7461" s="160"/>
      <c r="IC7461" s="160"/>
      <c r="ID7461" s="160"/>
      <c r="IE7461" s="160"/>
      <c r="IF7461" s="160"/>
      <c r="IG7461" s="160"/>
      <c r="IH7461" s="160"/>
      <c r="II7461" s="160"/>
      <c r="IJ7461" s="160"/>
      <c r="IK7461" s="160"/>
      <c r="IL7461" s="160"/>
      <c r="IM7461" s="160"/>
      <c r="IN7461" s="160"/>
      <c r="IO7461" s="160"/>
      <c r="IP7461" s="160"/>
      <c r="IQ7461" s="160"/>
      <c r="IR7461" s="160"/>
      <c r="IS7461" s="160"/>
      <c r="IT7461" s="160"/>
      <c r="IU7461" s="160"/>
    </row>
    <row r="7462" spans="1:255" ht="18.399999999999999" customHeight="1" x14ac:dyDescent="0.3">
      <c r="A7462" s="182"/>
      <c r="B7462" s="160"/>
      <c r="C7462" s="64"/>
      <c r="D7462" s="161"/>
      <c r="F7462" s="174"/>
      <c r="BD7462" s="160"/>
      <c r="BE7462" s="160"/>
      <c r="BF7462" s="160"/>
      <c r="BG7462" s="160"/>
      <c r="BH7462" s="160"/>
      <c r="BI7462" s="160"/>
      <c r="BJ7462" s="160"/>
      <c r="BK7462" s="160"/>
      <c r="BL7462" s="160"/>
      <c r="BM7462" s="160"/>
      <c r="BN7462" s="160"/>
      <c r="BO7462" s="160"/>
      <c r="BP7462" s="160"/>
      <c r="BQ7462" s="160"/>
      <c r="BR7462" s="160"/>
      <c r="BS7462" s="160"/>
      <c r="BT7462" s="160"/>
      <c r="BU7462" s="160"/>
      <c r="BV7462" s="160"/>
      <c r="BW7462" s="160"/>
      <c r="BX7462" s="160"/>
      <c r="BY7462" s="160"/>
      <c r="BZ7462" s="160"/>
      <c r="CA7462" s="160"/>
      <c r="CB7462" s="160"/>
      <c r="CC7462" s="160"/>
      <c r="CD7462" s="160"/>
      <c r="CE7462" s="160"/>
      <c r="CF7462" s="160"/>
      <c r="CG7462" s="160"/>
      <c r="CH7462" s="160"/>
      <c r="CI7462" s="160"/>
      <c r="CJ7462" s="160"/>
      <c r="CK7462" s="160"/>
      <c r="CL7462" s="160"/>
      <c r="CM7462" s="160"/>
      <c r="CN7462" s="160"/>
      <c r="CO7462" s="160"/>
      <c r="CP7462" s="160"/>
      <c r="CQ7462" s="160"/>
      <c r="CR7462" s="160"/>
      <c r="CS7462" s="160"/>
      <c r="CT7462" s="160"/>
      <c r="CU7462" s="160"/>
      <c r="CV7462" s="160"/>
      <c r="CW7462" s="160"/>
      <c r="CX7462" s="160"/>
      <c r="CY7462" s="160"/>
      <c r="CZ7462" s="160"/>
      <c r="DA7462" s="160"/>
      <c r="DB7462" s="160"/>
      <c r="DC7462" s="160"/>
      <c r="DD7462" s="160"/>
      <c r="DE7462" s="160"/>
      <c r="DF7462" s="160"/>
      <c r="DG7462" s="160"/>
      <c r="DH7462" s="160"/>
      <c r="DI7462" s="160"/>
      <c r="DJ7462" s="160"/>
      <c r="DK7462" s="160"/>
      <c r="DL7462" s="160"/>
      <c r="DM7462" s="160"/>
      <c r="DN7462" s="160"/>
      <c r="DO7462" s="160"/>
      <c r="DP7462" s="160"/>
      <c r="DQ7462" s="160"/>
      <c r="DR7462" s="160"/>
      <c r="DS7462" s="160"/>
      <c r="DT7462" s="160"/>
      <c r="DU7462" s="160"/>
      <c r="DV7462" s="160"/>
      <c r="DW7462" s="160"/>
      <c r="DX7462" s="160"/>
      <c r="DY7462" s="160"/>
      <c r="DZ7462" s="177"/>
      <c r="EA7462" s="177"/>
      <c r="EB7462" s="160"/>
      <c r="EC7462" s="160"/>
      <c r="ED7462" s="160"/>
      <c r="EE7462" s="160"/>
      <c r="EF7462" s="160"/>
      <c r="EG7462" s="160"/>
      <c r="EH7462" s="160"/>
      <c r="EI7462" s="160"/>
      <c r="EJ7462" s="160"/>
      <c r="EK7462" s="160"/>
      <c r="EL7462" s="160"/>
      <c r="EM7462" s="160"/>
      <c r="EN7462" s="160"/>
      <c r="EO7462" s="160"/>
      <c r="EP7462" s="160"/>
      <c r="EQ7462" s="160"/>
      <c r="ER7462" s="160"/>
      <c r="ES7462" s="160"/>
      <c r="ET7462" s="160"/>
      <c r="EU7462" s="160"/>
      <c r="EV7462" s="160"/>
      <c r="EW7462" s="160"/>
      <c r="EX7462" s="160"/>
      <c r="EY7462" s="160"/>
      <c r="EZ7462" s="160"/>
      <c r="FA7462" s="160"/>
      <c r="FB7462" s="160"/>
      <c r="FC7462" s="160"/>
      <c r="FD7462" s="160"/>
      <c r="FE7462" s="160"/>
      <c r="FF7462" s="160"/>
      <c r="FG7462" s="160"/>
      <c r="FH7462" s="160"/>
      <c r="FI7462" s="160"/>
      <c r="FJ7462" s="160"/>
      <c r="FK7462" s="160"/>
      <c r="FL7462" s="160"/>
      <c r="FM7462" s="160"/>
      <c r="FN7462" s="160"/>
      <c r="FO7462" s="160"/>
      <c r="FP7462" s="160"/>
      <c r="FQ7462" s="160"/>
      <c r="FR7462" s="160"/>
      <c r="FS7462" s="160"/>
      <c r="FT7462" s="160"/>
      <c r="FU7462" s="160"/>
      <c r="FV7462" s="160"/>
      <c r="FW7462" s="160"/>
      <c r="FX7462" s="160"/>
      <c r="FY7462" s="160"/>
      <c r="FZ7462" s="160"/>
      <c r="GA7462" s="160"/>
      <c r="GB7462" s="160"/>
      <c r="GC7462" s="160"/>
      <c r="GD7462" s="160"/>
      <c r="GE7462" s="160"/>
      <c r="GF7462" s="160"/>
      <c r="GG7462" s="160"/>
      <c r="GH7462" s="160"/>
      <c r="GI7462" s="160"/>
      <c r="GJ7462" s="160"/>
      <c r="GK7462" s="160"/>
      <c r="GL7462" s="160"/>
      <c r="GM7462" s="160"/>
      <c r="GN7462" s="160"/>
      <c r="GO7462" s="160"/>
      <c r="GP7462" s="160"/>
      <c r="GQ7462" s="160"/>
      <c r="GR7462" s="160"/>
      <c r="GS7462" s="160"/>
      <c r="GT7462" s="160"/>
      <c r="GU7462" s="160"/>
      <c r="GV7462" s="160"/>
      <c r="GW7462" s="160"/>
      <c r="GX7462" s="160"/>
      <c r="GY7462" s="160"/>
      <c r="GZ7462" s="160"/>
      <c r="HA7462" s="160"/>
      <c r="HB7462" s="160"/>
      <c r="HC7462" s="160"/>
      <c r="HD7462" s="160"/>
      <c r="HE7462" s="160"/>
      <c r="HF7462" s="160"/>
      <c r="HG7462" s="160"/>
      <c r="HH7462" s="160"/>
      <c r="HI7462" s="160"/>
      <c r="HJ7462" s="160"/>
      <c r="HK7462" s="160"/>
      <c r="HL7462" s="160"/>
      <c r="HM7462" s="160"/>
      <c r="HN7462" s="160"/>
      <c r="HO7462" s="160"/>
      <c r="HP7462" s="160"/>
      <c r="HQ7462" s="160"/>
      <c r="HR7462" s="160"/>
      <c r="HS7462" s="160"/>
      <c r="HT7462" s="160"/>
      <c r="HU7462" s="160"/>
      <c r="HV7462" s="160"/>
      <c r="HW7462" s="160"/>
      <c r="HX7462" s="160"/>
      <c r="HY7462" s="160"/>
      <c r="HZ7462" s="160"/>
      <c r="IA7462" s="160"/>
      <c r="IB7462" s="160"/>
      <c r="IC7462" s="160"/>
      <c r="ID7462" s="160"/>
      <c r="IE7462" s="160"/>
      <c r="IF7462" s="160"/>
      <c r="IG7462" s="160"/>
      <c r="IH7462" s="160"/>
      <c r="II7462" s="160"/>
      <c r="IJ7462" s="160"/>
      <c r="IK7462" s="160"/>
      <c r="IL7462" s="160"/>
      <c r="IM7462" s="160"/>
      <c r="IN7462" s="160"/>
      <c r="IO7462" s="160"/>
      <c r="IP7462" s="160"/>
      <c r="IQ7462" s="160"/>
      <c r="IR7462" s="160"/>
      <c r="IS7462" s="160"/>
      <c r="IT7462" s="160"/>
      <c r="IU7462" s="160"/>
    </row>
    <row r="7463" spans="1:255" ht="18.399999999999999" customHeight="1" x14ac:dyDescent="0.3">
      <c r="A7463" s="182"/>
      <c r="B7463" s="160"/>
      <c r="C7463" s="64"/>
      <c r="D7463" s="161"/>
      <c r="F7463" s="174"/>
      <c r="H7463" s="178"/>
      <c r="BD7463" s="160"/>
      <c r="BE7463" s="160"/>
      <c r="BF7463" s="160"/>
      <c r="BG7463" s="160"/>
      <c r="BH7463" s="160"/>
      <c r="BI7463" s="160"/>
      <c r="BJ7463" s="160"/>
      <c r="BK7463" s="160"/>
      <c r="BL7463" s="160"/>
      <c r="BM7463" s="160"/>
      <c r="BN7463" s="160"/>
      <c r="BO7463" s="160"/>
      <c r="BP7463" s="160"/>
      <c r="BQ7463" s="160"/>
      <c r="BR7463" s="160"/>
      <c r="BS7463" s="160"/>
      <c r="BT7463" s="160"/>
      <c r="BU7463" s="160"/>
      <c r="BV7463" s="160"/>
      <c r="BW7463" s="160"/>
      <c r="BX7463" s="160"/>
      <c r="BY7463" s="160"/>
      <c r="BZ7463" s="160"/>
      <c r="CA7463" s="160"/>
      <c r="CB7463" s="160"/>
      <c r="CC7463" s="160"/>
      <c r="CD7463" s="160"/>
      <c r="CE7463" s="160"/>
      <c r="CF7463" s="160"/>
      <c r="CG7463" s="160"/>
      <c r="CH7463" s="160"/>
      <c r="CI7463" s="160"/>
      <c r="CJ7463" s="160"/>
      <c r="CK7463" s="160"/>
      <c r="CL7463" s="160"/>
      <c r="CM7463" s="160"/>
      <c r="CN7463" s="160"/>
      <c r="CO7463" s="160"/>
      <c r="CP7463" s="160"/>
      <c r="CQ7463" s="160"/>
      <c r="CR7463" s="160"/>
      <c r="CS7463" s="160"/>
      <c r="CT7463" s="160"/>
      <c r="CU7463" s="160"/>
      <c r="CV7463" s="160"/>
      <c r="CW7463" s="160"/>
      <c r="CX7463" s="160"/>
      <c r="CY7463" s="160"/>
      <c r="CZ7463" s="160"/>
      <c r="DA7463" s="160"/>
      <c r="DB7463" s="160"/>
      <c r="DC7463" s="160"/>
      <c r="DD7463" s="160"/>
      <c r="DE7463" s="160"/>
      <c r="DF7463" s="160"/>
      <c r="DG7463" s="160"/>
      <c r="DH7463" s="160"/>
      <c r="DI7463" s="160"/>
      <c r="DJ7463" s="160"/>
      <c r="DK7463" s="160"/>
      <c r="DL7463" s="160"/>
      <c r="DM7463" s="160"/>
      <c r="DN7463" s="160"/>
      <c r="DO7463" s="160"/>
      <c r="DP7463" s="160"/>
      <c r="DQ7463" s="160"/>
      <c r="DR7463" s="160"/>
      <c r="DS7463" s="160"/>
      <c r="DT7463" s="160"/>
      <c r="DU7463" s="160"/>
      <c r="DV7463" s="160"/>
      <c r="DW7463" s="160"/>
      <c r="DX7463" s="160"/>
      <c r="DY7463" s="160"/>
      <c r="DZ7463" s="177"/>
      <c r="EA7463" s="177"/>
      <c r="EB7463" s="160"/>
      <c r="EC7463" s="160"/>
      <c r="ED7463" s="160"/>
      <c r="EE7463" s="160"/>
      <c r="EF7463" s="160"/>
      <c r="EG7463" s="160"/>
      <c r="EH7463" s="160"/>
      <c r="EI7463" s="160"/>
      <c r="EJ7463" s="160"/>
      <c r="EK7463" s="160"/>
      <c r="EL7463" s="160"/>
      <c r="EM7463" s="160"/>
      <c r="EN7463" s="160"/>
      <c r="EO7463" s="160"/>
      <c r="EP7463" s="160"/>
      <c r="EQ7463" s="160"/>
      <c r="ER7463" s="160"/>
      <c r="ES7463" s="160"/>
      <c r="ET7463" s="160"/>
      <c r="EU7463" s="160"/>
      <c r="EV7463" s="160"/>
      <c r="EW7463" s="160"/>
      <c r="EX7463" s="160"/>
      <c r="EY7463" s="160"/>
      <c r="EZ7463" s="160"/>
      <c r="FA7463" s="160"/>
      <c r="FB7463" s="160"/>
      <c r="FC7463" s="160"/>
      <c r="FD7463" s="160"/>
      <c r="FE7463" s="160"/>
      <c r="FF7463" s="160"/>
      <c r="FG7463" s="160"/>
      <c r="FH7463" s="160"/>
      <c r="FI7463" s="160"/>
      <c r="FJ7463" s="160"/>
      <c r="FK7463" s="160"/>
      <c r="FL7463" s="160"/>
      <c r="FM7463" s="160"/>
      <c r="FN7463" s="160"/>
      <c r="FO7463" s="160"/>
      <c r="FP7463" s="160"/>
      <c r="FQ7463" s="160"/>
      <c r="FR7463" s="160"/>
      <c r="FS7463" s="160"/>
      <c r="FT7463" s="160"/>
      <c r="FU7463" s="160"/>
      <c r="FV7463" s="160"/>
      <c r="FW7463" s="160"/>
      <c r="FX7463" s="160"/>
      <c r="FY7463" s="160"/>
      <c r="FZ7463" s="160"/>
      <c r="GA7463" s="160"/>
      <c r="GB7463" s="160"/>
      <c r="GC7463" s="160"/>
      <c r="GD7463" s="160"/>
      <c r="GE7463" s="160"/>
      <c r="GF7463" s="160"/>
      <c r="GG7463" s="160"/>
      <c r="GH7463" s="160"/>
      <c r="GI7463" s="160"/>
      <c r="GJ7463" s="160"/>
      <c r="GK7463" s="160"/>
      <c r="GL7463" s="160"/>
      <c r="GM7463" s="160"/>
      <c r="GN7463" s="160"/>
      <c r="GO7463" s="160"/>
      <c r="GP7463" s="160"/>
      <c r="GQ7463" s="160"/>
      <c r="GR7463" s="160"/>
      <c r="GS7463" s="160"/>
      <c r="GT7463" s="160"/>
      <c r="GU7463" s="160"/>
      <c r="GV7463" s="160"/>
      <c r="GW7463" s="160"/>
      <c r="GX7463" s="160"/>
      <c r="GY7463" s="160"/>
      <c r="GZ7463" s="160"/>
      <c r="HA7463" s="160"/>
      <c r="HB7463" s="160"/>
      <c r="HC7463" s="160"/>
      <c r="HD7463" s="160"/>
      <c r="HE7463" s="160"/>
      <c r="HF7463" s="160"/>
      <c r="HG7463" s="160"/>
      <c r="HH7463" s="160"/>
      <c r="HI7463" s="160"/>
      <c r="HJ7463" s="160"/>
      <c r="HK7463" s="160"/>
      <c r="HL7463" s="160"/>
      <c r="HM7463" s="160"/>
      <c r="HN7463" s="160"/>
      <c r="HO7463" s="160"/>
      <c r="HP7463" s="160"/>
      <c r="HQ7463" s="160"/>
      <c r="HR7463" s="160"/>
      <c r="HS7463" s="160"/>
      <c r="HT7463" s="160"/>
      <c r="HU7463" s="160"/>
      <c r="HV7463" s="160"/>
      <c r="HW7463" s="160"/>
      <c r="HX7463" s="160"/>
      <c r="HY7463" s="160"/>
      <c r="HZ7463" s="160"/>
      <c r="IA7463" s="160"/>
      <c r="IB7463" s="160"/>
      <c r="IC7463" s="160"/>
      <c r="ID7463" s="160"/>
      <c r="IE7463" s="160"/>
      <c r="IF7463" s="160"/>
      <c r="IG7463" s="160"/>
      <c r="IH7463" s="160"/>
      <c r="II7463" s="160"/>
      <c r="IJ7463" s="160"/>
      <c r="IK7463" s="160"/>
      <c r="IL7463" s="160"/>
      <c r="IM7463" s="160"/>
      <c r="IN7463" s="160"/>
      <c r="IO7463" s="160"/>
      <c r="IP7463" s="160"/>
      <c r="IQ7463" s="160"/>
      <c r="IR7463" s="160"/>
      <c r="IS7463" s="160"/>
      <c r="IT7463" s="160"/>
      <c r="IU7463" s="160"/>
    </row>
    <row r="7464" spans="1:255" ht="18.399999999999999" customHeight="1" x14ac:dyDescent="0.3">
      <c r="A7464" s="182"/>
      <c r="B7464" s="160"/>
      <c r="C7464" s="64"/>
      <c r="D7464" s="161"/>
      <c r="F7464" s="174"/>
      <c r="BD7464" s="160"/>
      <c r="BE7464" s="160"/>
      <c r="BF7464" s="160"/>
      <c r="BG7464" s="160"/>
      <c r="BH7464" s="160"/>
      <c r="BI7464" s="160"/>
      <c r="BJ7464" s="160"/>
      <c r="BK7464" s="160"/>
      <c r="BL7464" s="160"/>
      <c r="BM7464" s="160"/>
      <c r="BN7464" s="160"/>
      <c r="BO7464" s="160"/>
      <c r="BP7464" s="160"/>
      <c r="BQ7464" s="160"/>
      <c r="BR7464" s="160"/>
      <c r="BS7464" s="160"/>
      <c r="BT7464" s="160"/>
      <c r="BU7464" s="160"/>
      <c r="BV7464" s="160"/>
      <c r="BW7464" s="160"/>
      <c r="BX7464" s="160"/>
      <c r="BY7464" s="160"/>
      <c r="BZ7464" s="160"/>
      <c r="CA7464" s="160"/>
      <c r="CB7464" s="160"/>
      <c r="CC7464" s="160"/>
      <c r="CD7464" s="160"/>
      <c r="CE7464" s="160"/>
      <c r="CF7464" s="160"/>
      <c r="CG7464" s="160"/>
      <c r="CH7464" s="160"/>
      <c r="CI7464" s="160"/>
      <c r="CJ7464" s="160"/>
      <c r="CK7464" s="160"/>
      <c r="CL7464" s="160"/>
      <c r="CM7464" s="160"/>
      <c r="CN7464" s="160"/>
      <c r="CO7464" s="160"/>
      <c r="CP7464" s="160"/>
      <c r="CQ7464" s="160"/>
      <c r="CR7464" s="160"/>
      <c r="CS7464" s="160"/>
      <c r="CT7464" s="160"/>
      <c r="CU7464" s="160"/>
      <c r="CV7464" s="160"/>
      <c r="CW7464" s="160"/>
      <c r="CX7464" s="160"/>
      <c r="CY7464" s="160"/>
      <c r="CZ7464" s="160"/>
      <c r="DA7464" s="160"/>
      <c r="DB7464" s="160"/>
      <c r="DC7464" s="160"/>
      <c r="DD7464" s="160"/>
      <c r="DE7464" s="160"/>
      <c r="DF7464" s="160"/>
      <c r="DG7464" s="160"/>
      <c r="DH7464" s="160"/>
      <c r="DI7464" s="160"/>
      <c r="DJ7464" s="160"/>
      <c r="DK7464" s="160"/>
      <c r="DL7464" s="160"/>
      <c r="DM7464" s="160"/>
      <c r="DN7464" s="160"/>
      <c r="DO7464" s="160"/>
      <c r="DP7464" s="160"/>
      <c r="DQ7464" s="160"/>
      <c r="DR7464" s="160"/>
      <c r="DS7464" s="160"/>
      <c r="DT7464" s="160"/>
      <c r="DU7464" s="160"/>
      <c r="DV7464" s="160"/>
      <c r="DW7464" s="160"/>
      <c r="DX7464" s="160"/>
      <c r="DY7464" s="160"/>
      <c r="DZ7464" s="177"/>
      <c r="EA7464" s="177"/>
      <c r="EB7464" s="160"/>
      <c r="EC7464" s="160"/>
      <c r="ED7464" s="160"/>
      <c r="EE7464" s="160"/>
      <c r="EF7464" s="160"/>
      <c r="EG7464" s="160"/>
      <c r="EH7464" s="160"/>
      <c r="EI7464" s="160"/>
      <c r="EJ7464" s="160"/>
      <c r="EK7464" s="160"/>
      <c r="EL7464" s="160"/>
      <c r="EM7464" s="160"/>
      <c r="EN7464" s="160"/>
      <c r="EO7464" s="160"/>
      <c r="EP7464" s="160"/>
      <c r="EQ7464" s="160"/>
      <c r="ER7464" s="160"/>
      <c r="ES7464" s="160"/>
      <c r="ET7464" s="160"/>
      <c r="EU7464" s="160"/>
      <c r="EV7464" s="160"/>
      <c r="EW7464" s="160"/>
      <c r="EX7464" s="160"/>
      <c r="EY7464" s="160"/>
      <c r="EZ7464" s="160"/>
      <c r="FA7464" s="160"/>
      <c r="FB7464" s="160"/>
      <c r="FC7464" s="160"/>
      <c r="FD7464" s="160"/>
      <c r="FE7464" s="160"/>
      <c r="FF7464" s="160"/>
      <c r="FG7464" s="160"/>
      <c r="FH7464" s="160"/>
      <c r="FI7464" s="160"/>
      <c r="FJ7464" s="160"/>
      <c r="FK7464" s="160"/>
      <c r="FL7464" s="160"/>
      <c r="FM7464" s="160"/>
      <c r="FN7464" s="160"/>
      <c r="FO7464" s="160"/>
      <c r="FP7464" s="160"/>
      <c r="FQ7464" s="160"/>
      <c r="FR7464" s="160"/>
      <c r="FS7464" s="160"/>
      <c r="FT7464" s="160"/>
      <c r="FU7464" s="160"/>
      <c r="FV7464" s="160"/>
      <c r="FW7464" s="160"/>
      <c r="FX7464" s="160"/>
      <c r="FY7464" s="160"/>
      <c r="FZ7464" s="160"/>
      <c r="GA7464" s="160"/>
      <c r="GB7464" s="160"/>
      <c r="GC7464" s="160"/>
      <c r="GD7464" s="160"/>
      <c r="GE7464" s="160"/>
      <c r="GF7464" s="160"/>
      <c r="GG7464" s="160"/>
      <c r="GH7464" s="160"/>
      <c r="GI7464" s="160"/>
      <c r="GJ7464" s="160"/>
      <c r="GK7464" s="160"/>
      <c r="GL7464" s="160"/>
      <c r="GM7464" s="160"/>
      <c r="GN7464" s="160"/>
      <c r="GO7464" s="160"/>
      <c r="GP7464" s="160"/>
      <c r="GQ7464" s="160"/>
      <c r="GR7464" s="160"/>
      <c r="GS7464" s="160"/>
      <c r="GT7464" s="160"/>
      <c r="GU7464" s="160"/>
      <c r="GV7464" s="160"/>
      <c r="GW7464" s="160"/>
      <c r="GX7464" s="160"/>
      <c r="GY7464" s="160"/>
      <c r="GZ7464" s="160"/>
      <c r="HA7464" s="160"/>
      <c r="HB7464" s="160"/>
      <c r="HC7464" s="160"/>
      <c r="HD7464" s="160"/>
      <c r="HE7464" s="160"/>
      <c r="HF7464" s="160"/>
      <c r="HG7464" s="160"/>
      <c r="HH7464" s="160"/>
      <c r="HI7464" s="160"/>
      <c r="HJ7464" s="160"/>
      <c r="HK7464" s="160"/>
      <c r="HL7464" s="160"/>
      <c r="HM7464" s="160"/>
      <c r="HN7464" s="160"/>
      <c r="HO7464" s="160"/>
      <c r="HP7464" s="160"/>
      <c r="HQ7464" s="160"/>
      <c r="HR7464" s="160"/>
      <c r="HS7464" s="160"/>
      <c r="HT7464" s="160"/>
      <c r="HU7464" s="160"/>
      <c r="HV7464" s="160"/>
      <c r="HW7464" s="160"/>
      <c r="HX7464" s="160"/>
      <c r="HY7464" s="160"/>
      <c r="HZ7464" s="160"/>
      <c r="IA7464" s="160"/>
      <c r="IB7464" s="160"/>
      <c r="IC7464" s="160"/>
      <c r="ID7464" s="160"/>
      <c r="IE7464" s="160"/>
      <c r="IF7464" s="160"/>
      <c r="IG7464" s="160"/>
      <c r="IH7464" s="160"/>
      <c r="II7464" s="160"/>
      <c r="IJ7464" s="160"/>
      <c r="IK7464" s="160"/>
      <c r="IL7464" s="160"/>
      <c r="IM7464" s="160"/>
      <c r="IN7464" s="160"/>
      <c r="IO7464" s="160"/>
      <c r="IP7464" s="160"/>
      <c r="IQ7464" s="160"/>
      <c r="IR7464" s="160"/>
      <c r="IS7464" s="160"/>
      <c r="IT7464" s="160"/>
      <c r="IU7464" s="160"/>
    </row>
    <row r="7465" spans="1:255" ht="18.399999999999999" customHeight="1" x14ac:dyDescent="0.3">
      <c r="A7465" s="182"/>
      <c r="B7465" s="160"/>
      <c r="C7465" s="64"/>
      <c r="D7465" s="161"/>
      <c r="BD7465" s="160"/>
      <c r="BE7465" s="160"/>
      <c r="BF7465" s="160"/>
      <c r="BG7465" s="160"/>
      <c r="BH7465" s="160"/>
      <c r="BI7465" s="160"/>
      <c r="BJ7465" s="160"/>
      <c r="BK7465" s="160"/>
      <c r="BL7465" s="160"/>
      <c r="BM7465" s="160"/>
      <c r="BN7465" s="160"/>
      <c r="BO7465" s="160"/>
      <c r="BP7465" s="160"/>
      <c r="BQ7465" s="160"/>
      <c r="BR7465" s="160"/>
      <c r="BS7465" s="160"/>
      <c r="BT7465" s="160"/>
      <c r="BU7465" s="160"/>
      <c r="BV7465" s="160"/>
      <c r="BW7465" s="160"/>
      <c r="BX7465" s="160"/>
      <c r="BY7465" s="160"/>
      <c r="BZ7465" s="160"/>
      <c r="CA7465" s="160"/>
      <c r="CB7465" s="160"/>
      <c r="CC7465" s="160"/>
      <c r="CD7465" s="160"/>
      <c r="CE7465" s="160"/>
      <c r="CF7465" s="160"/>
      <c r="CG7465" s="160"/>
      <c r="CH7465" s="160"/>
      <c r="CI7465" s="160"/>
      <c r="CJ7465" s="160"/>
      <c r="CK7465" s="160"/>
      <c r="CL7465" s="160"/>
      <c r="CM7465" s="160"/>
      <c r="CN7465" s="160"/>
      <c r="CO7465" s="160"/>
      <c r="CP7465" s="160"/>
      <c r="CQ7465" s="160"/>
      <c r="CR7465" s="160"/>
      <c r="CS7465" s="160"/>
      <c r="CT7465" s="160"/>
      <c r="CU7465" s="160"/>
      <c r="CV7465" s="160"/>
      <c r="CW7465" s="160"/>
      <c r="CX7465" s="160"/>
      <c r="CY7465" s="160"/>
      <c r="CZ7465" s="160"/>
      <c r="DA7465" s="160"/>
      <c r="DB7465" s="160"/>
      <c r="DC7465" s="160"/>
      <c r="DD7465" s="160"/>
      <c r="DE7465" s="160"/>
      <c r="DF7465" s="160"/>
      <c r="DG7465" s="160"/>
      <c r="DH7465" s="160"/>
      <c r="DI7465" s="160"/>
      <c r="DJ7465" s="160"/>
      <c r="DK7465" s="160"/>
      <c r="DL7465" s="160"/>
      <c r="DM7465" s="160"/>
      <c r="DN7465" s="160"/>
      <c r="DO7465" s="160"/>
      <c r="DP7465" s="160"/>
      <c r="DQ7465" s="160"/>
      <c r="DR7465" s="160"/>
      <c r="DS7465" s="160"/>
      <c r="DT7465" s="160"/>
      <c r="DU7465" s="160"/>
      <c r="DV7465" s="160"/>
      <c r="DW7465" s="160"/>
      <c r="DX7465" s="160"/>
      <c r="DY7465" s="160"/>
      <c r="DZ7465" s="177"/>
      <c r="EA7465" s="177"/>
      <c r="EB7465" s="160"/>
      <c r="EC7465" s="160"/>
      <c r="ED7465" s="160"/>
      <c r="EE7465" s="160"/>
      <c r="EF7465" s="160"/>
      <c r="EG7465" s="160"/>
      <c r="EH7465" s="160"/>
      <c r="EI7465" s="160"/>
      <c r="EJ7465" s="160"/>
      <c r="EK7465" s="160"/>
      <c r="EL7465" s="160"/>
      <c r="EM7465" s="160"/>
      <c r="EN7465" s="160"/>
      <c r="EO7465" s="160"/>
      <c r="EP7465" s="160"/>
      <c r="EQ7465" s="160"/>
      <c r="ER7465" s="160"/>
      <c r="ES7465" s="160"/>
      <c r="ET7465" s="160"/>
      <c r="EU7465" s="160"/>
      <c r="EV7465" s="160"/>
      <c r="EW7465" s="160"/>
      <c r="EX7465" s="160"/>
      <c r="EY7465" s="160"/>
      <c r="EZ7465" s="160"/>
      <c r="FA7465" s="160"/>
      <c r="FB7465" s="160"/>
      <c r="FC7465" s="160"/>
      <c r="FD7465" s="160"/>
      <c r="FE7465" s="160"/>
      <c r="FF7465" s="160"/>
      <c r="FG7465" s="160"/>
      <c r="FH7465" s="160"/>
      <c r="FI7465" s="160"/>
      <c r="FJ7465" s="160"/>
      <c r="FK7465" s="160"/>
      <c r="FL7465" s="160"/>
      <c r="FM7465" s="160"/>
      <c r="FN7465" s="160"/>
      <c r="FO7465" s="160"/>
      <c r="FP7465" s="160"/>
      <c r="FQ7465" s="160"/>
      <c r="FR7465" s="160"/>
      <c r="FS7465" s="160"/>
      <c r="FT7465" s="160"/>
      <c r="FU7465" s="160"/>
      <c r="FV7465" s="160"/>
      <c r="FW7465" s="160"/>
      <c r="FX7465" s="160"/>
      <c r="FY7465" s="160"/>
      <c r="FZ7465" s="160"/>
      <c r="GA7465" s="160"/>
      <c r="GB7465" s="160"/>
      <c r="GC7465" s="160"/>
      <c r="GD7465" s="160"/>
      <c r="GE7465" s="160"/>
      <c r="GF7465" s="160"/>
      <c r="GG7465" s="160"/>
      <c r="GH7465" s="160"/>
      <c r="GI7465" s="160"/>
      <c r="GJ7465" s="160"/>
      <c r="GK7465" s="160"/>
      <c r="GL7465" s="160"/>
      <c r="GM7465" s="160"/>
      <c r="GN7465" s="160"/>
      <c r="GO7465" s="160"/>
      <c r="GP7465" s="160"/>
      <c r="GQ7465" s="160"/>
      <c r="GR7465" s="160"/>
      <c r="GS7465" s="160"/>
      <c r="GT7465" s="160"/>
      <c r="GU7465" s="160"/>
      <c r="GV7465" s="160"/>
      <c r="GW7465" s="160"/>
      <c r="GX7465" s="160"/>
      <c r="GY7465" s="160"/>
      <c r="GZ7465" s="160"/>
      <c r="HA7465" s="160"/>
      <c r="HB7465" s="160"/>
      <c r="HC7465" s="160"/>
      <c r="HD7465" s="160"/>
      <c r="HE7465" s="160"/>
      <c r="HF7465" s="160"/>
      <c r="HG7465" s="160"/>
      <c r="HH7465" s="160"/>
      <c r="HI7465" s="160"/>
      <c r="HJ7465" s="160"/>
      <c r="HK7465" s="160"/>
      <c r="HL7465" s="160"/>
      <c r="HM7465" s="160"/>
      <c r="HN7465" s="160"/>
      <c r="HO7465" s="160"/>
      <c r="HP7465" s="160"/>
      <c r="HQ7465" s="160"/>
      <c r="HR7465" s="160"/>
      <c r="HS7465" s="160"/>
      <c r="HT7465" s="160"/>
      <c r="HU7465" s="160"/>
      <c r="HV7465" s="160"/>
      <c r="HW7465" s="160"/>
      <c r="HX7465" s="160"/>
      <c r="HY7465" s="160"/>
      <c r="HZ7465" s="160"/>
      <c r="IA7465" s="160"/>
      <c r="IB7465" s="160"/>
      <c r="IC7465" s="160"/>
      <c r="ID7465" s="160"/>
      <c r="IE7465" s="160"/>
      <c r="IF7465" s="160"/>
      <c r="IG7465" s="160"/>
      <c r="IH7465" s="160"/>
      <c r="II7465" s="160"/>
      <c r="IJ7465" s="160"/>
      <c r="IK7465" s="160"/>
      <c r="IL7465" s="160"/>
      <c r="IM7465" s="160"/>
      <c r="IN7465" s="160"/>
      <c r="IO7465" s="160"/>
      <c r="IP7465" s="160"/>
      <c r="IQ7465" s="160"/>
      <c r="IR7465" s="160"/>
      <c r="IS7465" s="160"/>
      <c r="IT7465" s="160"/>
      <c r="IU7465" s="160"/>
    </row>
    <row r="7466" spans="1:255" ht="18.399999999999999" customHeight="1" x14ac:dyDescent="0.3">
      <c r="BD7466" s="160"/>
      <c r="BE7466" s="160"/>
      <c r="BF7466" s="160"/>
      <c r="BG7466" s="160"/>
      <c r="BH7466" s="160"/>
      <c r="BI7466" s="160"/>
      <c r="BJ7466" s="160"/>
      <c r="BK7466" s="160"/>
      <c r="BL7466" s="160"/>
      <c r="BM7466" s="160"/>
      <c r="BN7466" s="160"/>
      <c r="BO7466" s="160"/>
      <c r="BP7466" s="160"/>
      <c r="BQ7466" s="160"/>
      <c r="BR7466" s="160"/>
      <c r="BS7466" s="160"/>
      <c r="BT7466" s="160"/>
      <c r="BU7466" s="160"/>
      <c r="BV7466" s="160"/>
      <c r="BW7466" s="160"/>
      <c r="BX7466" s="160"/>
      <c r="BY7466" s="160"/>
      <c r="BZ7466" s="160"/>
      <c r="CA7466" s="160"/>
      <c r="CB7466" s="160"/>
      <c r="CC7466" s="160"/>
      <c r="CD7466" s="160"/>
      <c r="CE7466" s="160"/>
      <c r="CF7466" s="160"/>
      <c r="CG7466" s="160"/>
      <c r="CH7466" s="160"/>
      <c r="CI7466" s="160"/>
      <c r="CJ7466" s="160"/>
      <c r="CK7466" s="160"/>
      <c r="CL7466" s="160"/>
      <c r="CM7466" s="160"/>
      <c r="CN7466" s="160"/>
      <c r="CO7466" s="160"/>
      <c r="CP7466" s="160"/>
      <c r="CQ7466" s="160"/>
      <c r="CR7466" s="160"/>
      <c r="CS7466" s="160"/>
      <c r="CT7466" s="160"/>
      <c r="CU7466" s="160"/>
      <c r="CV7466" s="160"/>
      <c r="CW7466" s="160"/>
      <c r="CX7466" s="160"/>
      <c r="CY7466" s="160"/>
      <c r="CZ7466" s="160"/>
      <c r="DA7466" s="160"/>
      <c r="DB7466" s="160"/>
      <c r="DC7466" s="160"/>
      <c r="DD7466" s="160"/>
      <c r="DE7466" s="160"/>
      <c r="DF7466" s="160"/>
      <c r="DG7466" s="160"/>
      <c r="DH7466" s="160"/>
      <c r="DI7466" s="160"/>
      <c r="DJ7466" s="160"/>
      <c r="DK7466" s="160"/>
      <c r="DL7466" s="160"/>
      <c r="DM7466" s="160"/>
      <c r="DN7466" s="160"/>
      <c r="DO7466" s="160"/>
      <c r="DP7466" s="160"/>
      <c r="DQ7466" s="160"/>
      <c r="DR7466" s="160"/>
      <c r="DS7466" s="160"/>
      <c r="DT7466" s="160"/>
      <c r="DU7466" s="160"/>
      <c r="DV7466" s="160"/>
      <c r="DW7466" s="160"/>
      <c r="DX7466" s="160"/>
      <c r="DY7466" s="160"/>
      <c r="DZ7466" s="177"/>
      <c r="EA7466" s="177"/>
      <c r="EB7466" s="160"/>
      <c r="EC7466" s="160"/>
      <c r="ED7466" s="160"/>
      <c r="EE7466" s="160"/>
      <c r="EF7466" s="160"/>
      <c r="EG7466" s="160"/>
      <c r="EH7466" s="160"/>
      <c r="EI7466" s="160"/>
      <c r="EJ7466" s="160"/>
      <c r="EK7466" s="160"/>
      <c r="EL7466" s="160"/>
      <c r="EM7466" s="160"/>
      <c r="EN7466" s="160"/>
      <c r="EO7466" s="160"/>
      <c r="EP7466" s="160"/>
      <c r="EQ7466" s="160"/>
      <c r="ER7466" s="160"/>
      <c r="ES7466" s="160"/>
      <c r="ET7466" s="160"/>
      <c r="EU7466" s="160"/>
      <c r="EV7466" s="160"/>
      <c r="EW7466" s="160"/>
      <c r="EX7466" s="160"/>
      <c r="EY7466" s="160"/>
      <c r="EZ7466" s="160"/>
      <c r="FA7466" s="160"/>
      <c r="FB7466" s="160"/>
      <c r="FC7466" s="160"/>
      <c r="FD7466" s="160"/>
      <c r="FE7466" s="160"/>
      <c r="FF7466" s="160"/>
      <c r="FG7466" s="160"/>
      <c r="FH7466" s="160"/>
      <c r="FI7466" s="160"/>
      <c r="FJ7466" s="160"/>
      <c r="FK7466" s="160"/>
      <c r="FL7466" s="160"/>
      <c r="FM7466" s="160"/>
      <c r="FN7466" s="160"/>
      <c r="FO7466" s="160"/>
      <c r="FP7466" s="160"/>
      <c r="FQ7466" s="160"/>
      <c r="FR7466" s="160"/>
      <c r="FS7466" s="160"/>
      <c r="FT7466" s="160"/>
      <c r="FU7466" s="160"/>
      <c r="FV7466" s="160"/>
      <c r="FW7466" s="160"/>
      <c r="FX7466" s="160"/>
      <c r="FY7466" s="160"/>
      <c r="FZ7466" s="160"/>
      <c r="GA7466" s="160"/>
      <c r="GB7466" s="160"/>
      <c r="GC7466" s="160"/>
      <c r="GD7466" s="160"/>
      <c r="GE7466" s="160"/>
      <c r="GF7466" s="160"/>
      <c r="GG7466" s="160"/>
      <c r="GH7466" s="160"/>
      <c r="GI7466" s="160"/>
      <c r="GJ7466" s="160"/>
      <c r="GK7466" s="160"/>
      <c r="GL7466" s="160"/>
      <c r="GM7466" s="160"/>
      <c r="GN7466" s="160"/>
      <c r="GO7466" s="160"/>
      <c r="GP7466" s="160"/>
      <c r="GQ7466" s="160"/>
      <c r="GR7466" s="160"/>
      <c r="GS7466" s="160"/>
      <c r="GT7466" s="160"/>
      <c r="GU7466" s="160"/>
      <c r="GV7466" s="160"/>
      <c r="GW7466" s="160"/>
      <c r="GX7466" s="160"/>
      <c r="GY7466" s="160"/>
      <c r="GZ7466" s="160"/>
      <c r="HA7466" s="160"/>
      <c r="HB7466" s="160"/>
      <c r="HC7466" s="160"/>
      <c r="HD7466" s="160"/>
      <c r="HE7466" s="160"/>
      <c r="HF7466" s="160"/>
      <c r="HG7466" s="160"/>
      <c r="HH7466" s="160"/>
      <c r="HI7466" s="160"/>
      <c r="HJ7466" s="160"/>
      <c r="HK7466" s="160"/>
      <c r="HL7466" s="160"/>
      <c r="HM7466" s="160"/>
      <c r="HN7466" s="160"/>
      <c r="HO7466" s="160"/>
      <c r="HP7466" s="160"/>
      <c r="HQ7466" s="160"/>
      <c r="HR7466" s="160"/>
      <c r="HS7466" s="160"/>
      <c r="HT7466" s="160"/>
      <c r="HU7466" s="160"/>
      <c r="HV7466" s="160"/>
      <c r="HW7466" s="160"/>
      <c r="HX7466" s="160"/>
      <c r="HY7466" s="160"/>
      <c r="HZ7466" s="160"/>
      <c r="IA7466" s="160"/>
      <c r="IB7466" s="160"/>
      <c r="IC7466" s="160"/>
      <c r="ID7466" s="160"/>
      <c r="IE7466" s="160"/>
      <c r="IF7466" s="160"/>
      <c r="IG7466" s="160"/>
      <c r="IH7466" s="160"/>
      <c r="II7466" s="160"/>
      <c r="IJ7466" s="160"/>
      <c r="IK7466" s="160"/>
      <c r="IL7466" s="160"/>
      <c r="IM7466" s="160"/>
      <c r="IN7466" s="160"/>
      <c r="IO7466" s="160"/>
      <c r="IP7466" s="160"/>
      <c r="IQ7466" s="160"/>
      <c r="IR7466" s="160"/>
      <c r="IS7466" s="160"/>
      <c r="IT7466" s="160"/>
      <c r="IU7466" s="160"/>
    </row>
    <row r="7467" spans="1:255" ht="18.399999999999999" customHeight="1" x14ac:dyDescent="0.3">
      <c r="A7467" s="182"/>
      <c r="B7467" s="160"/>
      <c r="C7467" s="64"/>
      <c r="D7467" s="161"/>
      <c r="F7467" s="174"/>
      <c r="H7467" s="178"/>
      <c r="BD7467" s="160"/>
      <c r="BE7467" s="160"/>
      <c r="BF7467" s="160"/>
      <c r="BG7467" s="160"/>
      <c r="BH7467" s="160"/>
      <c r="BI7467" s="160"/>
      <c r="BJ7467" s="160"/>
      <c r="BK7467" s="160"/>
      <c r="BL7467" s="160"/>
      <c r="BM7467" s="160"/>
      <c r="BN7467" s="160"/>
      <c r="BO7467" s="160"/>
      <c r="BP7467" s="160"/>
      <c r="BQ7467" s="160"/>
      <c r="BR7467" s="160"/>
      <c r="BS7467" s="160"/>
      <c r="BT7467" s="160"/>
      <c r="BU7467" s="160"/>
      <c r="BV7467" s="160"/>
      <c r="BW7467" s="160"/>
      <c r="BX7467" s="160"/>
      <c r="BY7467" s="160"/>
      <c r="BZ7467" s="160"/>
      <c r="CA7467" s="160"/>
      <c r="CB7467" s="160"/>
      <c r="CC7467" s="160"/>
      <c r="CD7467" s="160"/>
      <c r="CE7467" s="160"/>
      <c r="CF7467" s="160"/>
      <c r="CG7467" s="160"/>
      <c r="CH7467" s="160"/>
      <c r="CI7467" s="160"/>
      <c r="CJ7467" s="160"/>
      <c r="CK7467" s="160"/>
      <c r="CL7467" s="160"/>
      <c r="CM7467" s="160"/>
      <c r="CN7467" s="160"/>
      <c r="CO7467" s="160"/>
      <c r="CP7467" s="160"/>
      <c r="CQ7467" s="160"/>
      <c r="CR7467" s="160"/>
      <c r="CS7467" s="160"/>
      <c r="CT7467" s="160"/>
      <c r="CU7467" s="160"/>
      <c r="CV7467" s="160"/>
      <c r="CW7467" s="160"/>
      <c r="CX7467" s="160"/>
      <c r="CY7467" s="160"/>
      <c r="CZ7467" s="160"/>
      <c r="DA7467" s="160"/>
      <c r="DB7467" s="160"/>
      <c r="DC7467" s="160"/>
      <c r="DD7467" s="160"/>
      <c r="DE7467" s="160"/>
      <c r="DF7467" s="160"/>
      <c r="DG7467" s="160"/>
      <c r="DH7467" s="160"/>
      <c r="DI7467" s="160"/>
      <c r="DJ7467" s="160"/>
      <c r="DK7467" s="160"/>
      <c r="DL7467" s="160"/>
      <c r="DM7467" s="160"/>
      <c r="DN7467" s="160"/>
      <c r="DO7467" s="160"/>
      <c r="DP7467" s="160"/>
      <c r="DQ7467" s="160"/>
      <c r="DR7467" s="160"/>
      <c r="DS7467" s="160"/>
      <c r="DT7467" s="160"/>
      <c r="DU7467" s="160"/>
      <c r="DV7467" s="160"/>
      <c r="DW7467" s="160"/>
      <c r="DX7467" s="160"/>
      <c r="DY7467" s="160"/>
      <c r="DZ7467" s="177"/>
      <c r="EA7467" s="177"/>
      <c r="EB7467" s="160"/>
      <c r="EC7467" s="160"/>
      <c r="ED7467" s="160"/>
      <c r="EE7467" s="160"/>
      <c r="EF7467" s="160"/>
      <c r="EG7467" s="160"/>
      <c r="EH7467" s="160"/>
      <c r="EI7467" s="160"/>
      <c r="EJ7467" s="160"/>
      <c r="EK7467" s="160"/>
      <c r="EL7467" s="160"/>
      <c r="EM7467" s="160"/>
      <c r="EN7467" s="160"/>
      <c r="EO7467" s="160"/>
      <c r="EP7467" s="160"/>
      <c r="EQ7467" s="160"/>
      <c r="ER7467" s="160"/>
      <c r="ES7467" s="160"/>
      <c r="ET7467" s="160"/>
      <c r="EU7467" s="160"/>
      <c r="EV7467" s="160"/>
      <c r="EW7467" s="160"/>
      <c r="EX7467" s="160"/>
      <c r="EY7467" s="160"/>
      <c r="EZ7467" s="160"/>
      <c r="FA7467" s="160"/>
      <c r="FB7467" s="160"/>
      <c r="FC7467" s="160"/>
      <c r="FD7467" s="160"/>
      <c r="FE7467" s="160"/>
      <c r="FF7467" s="160"/>
      <c r="FG7467" s="160"/>
      <c r="FH7467" s="160"/>
      <c r="FI7467" s="160"/>
      <c r="FJ7467" s="160"/>
      <c r="FK7467" s="160"/>
      <c r="FL7467" s="160"/>
      <c r="FM7467" s="160"/>
      <c r="FN7467" s="160"/>
      <c r="FO7467" s="160"/>
      <c r="FP7467" s="160"/>
      <c r="FQ7467" s="160"/>
      <c r="FR7467" s="160"/>
      <c r="FS7467" s="160"/>
      <c r="FT7467" s="160"/>
      <c r="FU7467" s="160"/>
      <c r="FV7467" s="160"/>
      <c r="FW7467" s="160"/>
      <c r="FX7467" s="160"/>
      <c r="FY7467" s="160"/>
      <c r="FZ7467" s="160"/>
      <c r="GA7467" s="160"/>
      <c r="GB7467" s="160"/>
      <c r="GC7467" s="160"/>
      <c r="GD7467" s="160"/>
      <c r="GE7467" s="160"/>
      <c r="GF7467" s="160"/>
      <c r="GG7467" s="160"/>
      <c r="GH7467" s="160"/>
      <c r="GI7467" s="160"/>
      <c r="GJ7467" s="160"/>
      <c r="GK7467" s="160"/>
      <c r="GL7467" s="160"/>
      <c r="GM7467" s="160"/>
      <c r="GN7467" s="160"/>
      <c r="GO7467" s="160"/>
      <c r="GP7467" s="160"/>
      <c r="GQ7467" s="160"/>
      <c r="GR7467" s="160"/>
      <c r="GS7467" s="160"/>
      <c r="GT7467" s="160"/>
      <c r="GU7467" s="160"/>
      <c r="GV7467" s="160"/>
      <c r="GW7467" s="160"/>
      <c r="GX7467" s="160"/>
      <c r="GY7467" s="160"/>
      <c r="GZ7467" s="160"/>
      <c r="HA7467" s="160"/>
      <c r="HB7467" s="160"/>
      <c r="HC7467" s="160"/>
      <c r="HD7467" s="160"/>
      <c r="HE7467" s="160"/>
      <c r="HF7467" s="160"/>
      <c r="HG7467" s="160"/>
      <c r="HH7467" s="160"/>
      <c r="HI7467" s="160"/>
      <c r="HJ7467" s="160"/>
      <c r="HK7467" s="160"/>
      <c r="HL7467" s="160"/>
      <c r="HM7467" s="160"/>
      <c r="HN7467" s="160"/>
      <c r="HO7467" s="160"/>
      <c r="HP7467" s="160"/>
      <c r="HQ7467" s="160"/>
      <c r="HR7467" s="160"/>
      <c r="HS7467" s="160"/>
      <c r="HT7467" s="160"/>
      <c r="HU7467" s="160"/>
      <c r="HV7467" s="160"/>
      <c r="HW7467" s="160"/>
      <c r="HX7467" s="160"/>
      <c r="HY7467" s="160"/>
      <c r="HZ7467" s="160"/>
      <c r="IA7467" s="160"/>
      <c r="IB7467" s="160"/>
      <c r="IC7467" s="160"/>
      <c r="ID7467" s="160"/>
      <c r="IE7467" s="160"/>
      <c r="IF7467" s="160"/>
      <c r="IG7467" s="160"/>
      <c r="IH7467" s="160"/>
      <c r="II7467" s="160"/>
      <c r="IJ7467" s="160"/>
      <c r="IK7467" s="160"/>
      <c r="IL7467" s="160"/>
      <c r="IM7467" s="160"/>
      <c r="IN7467" s="160"/>
      <c r="IO7467" s="160"/>
      <c r="IP7467" s="160"/>
      <c r="IQ7467" s="160"/>
      <c r="IR7467" s="160"/>
      <c r="IS7467" s="160"/>
      <c r="IT7467" s="160"/>
      <c r="IU7467" s="160"/>
    </row>
    <row r="7468" spans="1:255" ht="18.399999999999999" customHeight="1" x14ac:dyDescent="0.3">
      <c r="A7468" s="182"/>
      <c r="D7468" s="164"/>
      <c r="F7468" s="174"/>
      <c r="BD7468" s="160"/>
      <c r="BE7468" s="160"/>
      <c r="BF7468" s="160"/>
      <c r="BG7468" s="160"/>
      <c r="BH7468" s="160"/>
      <c r="BI7468" s="160"/>
      <c r="BJ7468" s="160"/>
      <c r="BK7468" s="160"/>
      <c r="BL7468" s="160"/>
      <c r="BM7468" s="160"/>
      <c r="BN7468" s="160"/>
      <c r="BO7468" s="160"/>
      <c r="BP7468" s="160"/>
      <c r="BQ7468" s="160"/>
      <c r="BR7468" s="160"/>
      <c r="BS7468" s="160"/>
      <c r="BT7468" s="160"/>
      <c r="BU7468" s="160"/>
      <c r="BV7468" s="160"/>
      <c r="BW7468" s="160"/>
      <c r="BX7468" s="160"/>
      <c r="BY7468" s="160"/>
      <c r="BZ7468" s="160"/>
      <c r="CA7468" s="160"/>
      <c r="CB7468" s="160"/>
      <c r="CC7468" s="160"/>
      <c r="CD7468" s="160"/>
      <c r="CE7468" s="160"/>
      <c r="CF7468" s="160"/>
      <c r="CG7468" s="160"/>
      <c r="CH7468" s="160"/>
      <c r="CI7468" s="160"/>
      <c r="CJ7468" s="160"/>
      <c r="CK7468" s="160"/>
      <c r="CL7468" s="160"/>
      <c r="CM7468" s="160"/>
      <c r="CN7468" s="160"/>
      <c r="CO7468" s="160"/>
      <c r="CP7468" s="160"/>
      <c r="CQ7468" s="160"/>
      <c r="CR7468" s="160"/>
      <c r="CS7468" s="160"/>
      <c r="CT7468" s="160"/>
      <c r="CU7468" s="160"/>
      <c r="CV7468" s="160"/>
      <c r="CW7468" s="160"/>
      <c r="CX7468" s="160"/>
      <c r="CY7468" s="160"/>
      <c r="CZ7468" s="160"/>
      <c r="DA7468" s="160"/>
      <c r="DB7468" s="160"/>
      <c r="DC7468" s="160"/>
      <c r="DD7468" s="160"/>
      <c r="DE7468" s="160"/>
      <c r="DF7468" s="160"/>
      <c r="DG7468" s="160"/>
      <c r="DH7468" s="160"/>
      <c r="DI7468" s="160"/>
      <c r="DJ7468" s="160"/>
      <c r="DK7468" s="160"/>
      <c r="DL7468" s="160"/>
      <c r="DM7468" s="160"/>
      <c r="DN7468" s="160"/>
      <c r="DO7468" s="160"/>
      <c r="DP7468" s="160"/>
      <c r="DQ7468" s="160"/>
      <c r="DR7468" s="160"/>
      <c r="DS7468" s="160"/>
      <c r="DT7468" s="160"/>
      <c r="DU7468" s="160"/>
      <c r="DV7468" s="160"/>
      <c r="DW7468" s="160"/>
      <c r="DX7468" s="160"/>
      <c r="DY7468" s="160"/>
      <c r="DZ7468" s="177"/>
      <c r="EA7468" s="177"/>
      <c r="EB7468" s="160"/>
      <c r="EC7468" s="160"/>
      <c r="ED7468" s="160"/>
      <c r="EE7468" s="160"/>
      <c r="EF7468" s="160"/>
      <c r="EG7468" s="160"/>
      <c r="EH7468" s="160"/>
      <c r="EI7468" s="160"/>
      <c r="EJ7468" s="160"/>
      <c r="EK7468" s="160"/>
      <c r="EL7468" s="160"/>
      <c r="EM7468" s="160"/>
      <c r="EN7468" s="160"/>
      <c r="EO7468" s="160"/>
      <c r="EP7468" s="160"/>
      <c r="EQ7468" s="160"/>
      <c r="ER7468" s="160"/>
      <c r="ES7468" s="160"/>
      <c r="ET7468" s="160"/>
      <c r="EU7468" s="160"/>
      <c r="EV7468" s="160"/>
      <c r="EW7468" s="160"/>
      <c r="EX7468" s="160"/>
      <c r="EY7468" s="160"/>
      <c r="EZ7468" s="160"/>
      <c r="FA7468" s="160"/>
      <c r="FB7468" s="160"/>
      <c r="FC7468" s="160"/>
      <c r="FD7468" s="160"/>
      <c r="FE7468" s="160"/>
      <c r="FF7468" s="160"/>
      <c r="FG7468" s="160"/>
      <c r="FH7468" s="160"/>
      <c r="FI7468" s="160"/>
      <c r="FJ7468" s="160"/>
      <c r="FK7468" s="160"/>
      <c r="FL7468" s="160"/>
      <c r="FM7468" s="160"/>
      <c r="FN7468" s="160"/>
      <c r="FO7468" s="160"/>
      <c r="FP7468" s="160"/>
      <c r="FQ7468" s="160"/>
      <c r="FR7468" s="160"/>
      <c r="FS7468" s="160"/>
      <c r="FT7468" s="160"/>
      <c r="FU7468" s="160"/>
      <c r="FV7468" s="160"/>
      <c r="FW7468" s="160"/>
      <c r="FX7468" s="160"/>
      <c r="FY7468" s="160"/>
      <c r="FZ7468" s="160"/>
      <c r="GA7468" s="160"/>
      <c r="GB7468" s="160"/>
      <c r="GC7468" s="160"/>
      <c r="GD7468" s="160"/>
      <c r="GE7468" s="160"/>
      <c r="GF7468" s="160"/>
      <c r="GG7468" s="160"/>
      <c r="GH7468" s="160"/>
      <c r="GI7468" s="160"/>
      <c r="GJ7468" s="160"/>
      <c r="GK7468" s="160"/>
      <c r="GL7468" s="160"/>
      <c r="GM7468" s="160"/>
      <c r="GN7468" s="160"/>
      <c r="GO7468" s="160"/>
      <c r="GP7468" s="160"/>
      <c r="GQ7468" s="160"/>
      <c r="GR7468" s="160"/>
      <c r="GS7468" s="160"/>
      <c r="GT7468" s="160"/>
      <c r="GU7468" s="160"/>
      <c r="GV7468" s="160"/>
      <c r="GW7468" s="160"/>
      <c r="GX7468" s="160"/>
      <c r="GY7468" s="160"/>
      <c r="GZ7468" s="160"/>
      <c r="HA7468" s="160"/>
      <c r="HB7468" s="160"/>
      <c r="HC7468" s="160"/>
      <c r="HD7468" s="160"/>
      <c r="HE7468" s="160"/>
      <c r="HF7468" s="160"/>
      <c r="HG7468" s="160"/>
      <c r="HH7468" s="160"/>
      <c r="HI7468" s="160"/>
      <c r="HJ7468" s="160"/>
      <c r="HK7468" s="160"/>
      <c r="HL7468" s="160"/>
      <c r="HM7468" s="160"/>
      <c r="HN7468" s="160"/>
      <c r="HO7468" s="160"/>
      <c r="HP7468" s="160"/>
      <c r="HQ7468" s="160"/>
      <c r="HR7468" s="160"/>
      <c r="HS7468" s="160"/>
      <c r="HT7468" s="160"/>
      <c r="HU7468" s="160"/>
      <c r="HV7468" s="160"/>
      <c r="HW7468" s="160"/>
      <c r="HX7468" s="160"/>
      <c r="HY7468" s="160"/>
      <c r="HZ7468" s="160"/>
      <c r="IA7468" s="160"/>
      <c r="IB7468" s="160"/>
      <c r="IC7468" s="160"/>
      <c r="ID7468" s="160"/>
      <c r="IE7468" s="160"/>
      <c r="IF7468" s="160"/>
      <c r="IG7468" s="160"/>
      <c r="IH7468" s="160"/>
      <c r="II7468" s="160"/>
      <c r="IJ7468" s="160"/>
      <c r="IK7468" s="160"/>
      <c r="IL7468" s="160"/>
      <c r="IM7468" s="160"/>
      <c r="IN7468" s="160"/>
      <c r="IO7468" s="160"/>
      <c r="IP7468" s="160"/>
      <c r="IQ7468" s="160"/>
      <c r="IR7468" s="160"/>
      <c r="IS7468" s="160"/>
      <c r="IT7468" s="160"/>
      <c r="IU7468" s="160"/>
    </row>
    <row r="7469" spans="1:255" ht="18.399999999999999" customHeight="1" x14ac:dyDescent="0.3">
      <c r="C7469" s="64"/>
      <c r="D7469" s="161"/>
      <c r="F7469" s="174"/>
      <c r="BD7469" s="160"/>
      <c r="BE7469" s="160"/>
      <c r="BF7469" s="160"/>
      <c r="BG7469" s="160"/>
      <c r="BH7469" s="160"/>
      <c r="BI7469" s="160"/>
      <c r="BJ7469" s="160"/>
      <c r="BK7469" s="160"/>
      <c r="BL7469" s="160"/>
      <c r="BM7469" s="160"/>
      <c r="BN7469" s="160"/>
      <c r="BO7469" s="160"/>
      <c r="BP7469" s="160"/>
      <c r="BQ7469" s="160"/>
      <c r="BR7469" s="160"/>
      <c r="BS7469" s="160"/>
      <c r="BT7469" s="160"/>
      <c r="BU7469" s="160"/>
      <c r="BV7469" s="160"/>
      <c r="BW7469" s="160"/>
      <c r="BX7469" s="160"/>
      <c r="BY7469" s="160"/>
      <c r="BZ7469" s="160"/>
      <c r="CA7469" s="160"/>
      <c r="CB7469" s="160"/>
      <c r="CC7469" s="160"/>
      <c r="CD7469" s="160"/>
      <c r="CE7469" s="160"/>
      <c r="CF7469" s="160"/>
      <c r="CG7469" s="160"/>
      <c r="CH7469" s="160"/>
      <c r="CI7469" s="160"/>
      <c r="CJ7469" s="160"/>
      <c r="CK7469" s="160"/>
      <c r="CL7469" s="160"/>
      <c r="CM7469" s="160"/>
      <c r="CN7469" s="160"/>
      <c r="CO7469" s="160"/>
      <c r="CP7469" s="160"/>
      <c r="CQ7469" s="160"/>
      <c r="CR7469" s="160"/>
      <c r="CS7469" s="160"/>
      <c r="CT7469" s="160"/>
      <c r="CU7469" s="160"/>
      <c r="CV7469" s="160"/>
      <c r="CW7469" s="160"/>
      <c r="CX7469" s="160"/>
      <c r="CY7469" s="160"/>
      <c r="CZ7469" s="160"/>
      <c r="DA7469" s="160"/>
      <c r="DB7469" s="160"/>
      <c r="DC7469" s="160"/>
      <c r="DD7469" s="160"/>
      <c r="DE7469" s="160"/>
      <c r="DF7469" s="160"/>
      <c r="DG7469" s="160"/>
      <c r="DH7469" s="160"/>
      <c r="DI7469" s="160"/>
      <c r="DJ7469" s="160"/>
      <c r="DK7469" s="160"/>
      <c r="DL7469" s="160"/>
      <c r="DM7469" s="160"/>
      <c r="DN7469" s="160"/>
      <c r="DO7469" s="160"/>
      <c r="DP7469" s="160"/>
      <c r="DQ7469" s="160"/>
      <c r="DR7469" s="160"/>
      <c r="DS7469" s="160"/>
      <c r="DT7469" s="160"/>
      <c r="DU7469" s="160"/>
      <c r="DV7469" s="160"/>
      <c r="DW7469" s="160"/>
      <c r="DX7469" s="160"/>
      <c r="DY7469" s="160"/>
      <c r="DZ7469" s="177"/>
      <c r="EA7469" s="177"/>
      <c r="EB7469" s="160"/>
      <c r="EC7469" s="160"/>
      <c r="ED7469" s="160"/>
      <c r="EE7469" s="160"/>
      <c r="EF7469" s="160"/>
      <c r="EG7469" s="160"/>
      <c r="EH7469" s="160"/>
      <c r="EI7469" s="160"/>
      <c r="EJ7469" s="160"/>
      <c r="EK7469" s="160"/>
      <c r="EL7469" s="160"/>
      <c r="EM7469" s="160"/>
      <c r="EN7469" s="160"/>
      <c r="EO7469" s="160"/>
      <c r="EP7469" s="160"/>
      <c r="EQ7469" s="160"/>
      <c r="ER7469" s="160"/>
      <c r="ES7469" s="160"/>
      <c r="ET7469" s="160"/>
      <c r="EU7469" s="160"/>
      <c r="EV7469" s="160"/>
      <c r="EW7469" s="160"/>
      <c r="EX7469" s="160"/>
      <c r="EY7469" s="160"/>
      <c r="EZ7469" s="160"/>
      <c r="FA7469" s="160"/>
      <c r="FB7469" s="160"/>
      <c r="FC7469" s="160"/>
      <c r="FD7469" s="160"/>
      <c r="FE7469" s="160"/>
      <c r="FF7469" s="160"/>
      <c r="FG7469" s="160"/>
      <c r="FH7469" s="160"/>
      <c r="FI7469" s="160"/>
      <c r="FJ7469" s="160"/>
      <c r="FK7469" s="160"/>
      <c r="FL7469" s="160"/>
      <c r="FM7469" s="160"/>
      <c r="FN7469" s="160"/>
      <c r="FO7469" s="160"/>
      <c r="FP7469" s="160"/>
      <c r="FQ7469" s="160"/>
      <c r="FR7469" s="160"/>
      <c r="FS7469" s="160"/>
      <c r="FT7469" s="160"/>
      <c r="FU7469" s="160"/>
      <c r="FV7469" s="160"/>
      <c r="FW7469" s="160"/>
      <c r="FX7469" s="160"/>
      <c r="FY7469" s="160"/>
      <c r="FZ7469" s="160"/>
      <c r="GA7469" s="160"/>
      <c r="GB7469" s="160"/>
      <c r="GC7469" s="160"/>
      <c r="GD7469" s="160"/>
      <c r="GE7469" s="160"/>
      <c r="GF7469" s="160"/>
      <c r="GG7469" s="160"/>
      <c r="GH7469" s="160"/>
      <c r="GI7469" s="160"/>
      <c r="GJ7469" s="160"/>
      <c r="GK7469" s="160"/>
      <c r="GL7469" s="160"/>
      <c r="GM7469" s="160"/>
      <c r="GN7469" s="160"/>
      <c r="GO7469" s="160"/>
      <c r="GP7469" s="160"/>
      <c r="GQ7469" s="160"/>
      <c r="GR7469" s="160"/>
      <c r="GS7469" s="160"/>
      <c r="GT7469" s="160"/>
      <c r="GU7469" s="160"/>
      <c r="GV7469" s="160"/>
      <c r="GW7469" s="160"/>
      <c r="GX7469" s="160"/>
      <c r="GY7469" s="160"/>
      <c r="GZ7469" s="160"/>
      <c r="HA7469" s="160"/>
      <c r="HB7469" s="160"/>
      <c r="HC7469" s="160"/>
      <c r="HD7469" s="160"/>
      <c r="HE7469" s="160"/>
      <c r="HF7469" s="160"/>
      <c r="HG7469" s="160"/>
      <c r="HH7469" s="160"/>
      <c r="HI7469" s="160"/>
      <c r="HJ7469" s="160"/>
      <c r="HK7469" s="160"/>
      <c r="HL7469" s="160"/>
      <c r="HM7469" s="160"/>
      <c r="HN7469" s="160"/>
      <c r="HO7469" s="160"/>
      <c r="HP7469" s="160"/>
      <c r="HQ7469" s="160"/>
      <c r="HR7469" s="160"/>
      <c r="HS7469" s="160"/>
      <c r="HT7469" s="160"/>
      <c r="HU7469" s="160"/>
      <c r="HV7469" s="160"/>
      <c r="HW7469" s="160"/>
      <c r="HX7469" s="160"/>
      <c r="HY7469" s="160"/>
      <c r="HZ7469" s="160"/>
      <c r="IA7469" s="160"/>
      <c r="IB7469" s="160"/>
      <c r="IC7469" s="160"/>
      <c r="ID7469" s="160"/>
      <c r="IE7469" s="160"/>
      <c r="IF7469" s="160"/>
      <c r="IG7469" s="160"/>
      <c r="IH7469" s="160"/>
      <c r="II7469" s="160"/>
      <c r="IJ7469" s="160"/>
      <c r="IK7469" s="160"/>
      <c r="IL7469" s="160"/>
      <c r="IM7469" s="160"/>
      <c r="IN7469" s="160"/>
      <c r="IO7469" s="160"/>
      <c r="IP7469" s="160"/>
      <c r="IQ7469" s="160"/>
      <c r="IR7469" s="160"/>
      <c r="IS7469" s="160"/>
      <c r="IT7469" s="160"/>
      <c r="IU7469" s="160"/>
    </row>
    <row r="7470" spans="1:255" ht="18.399999999999999" customHeight="1" x14ac:dyDescent="0.3">
      <c r="A7470" s="182"/>
      <c r="B7470" s="160"/>
      <c r="C7470" s="64"/>
      <c r="D7470" s="161"/>
      <c r="F7470" s="174"/>
      <c r="BD7470" s="160"/>
      <c r="BE7470" s="160"/>
      <c r="BF7470" s="160"/>
      <c r="BG7470" s="160"/>
      <c r="BH7470" s="160"/>
      <c r="BI7470" s="160"/>
      <c r="BJ7470" s="160"/>
      <c r="BK7470" s="160"/>
      <c r="BL7470" s="160"/>
      <c r="BM7470" s="160"/>
      <c r="BN7470" s="160"/>
      <c r="BO7470" s="160"/>
      <c r="BP7470" s="160"/>
      <c r="BQ7470" s="160"/>
      <c r="BR7470" s="160"/>
      <c r="BS7470" s="160"/>
      <c r="BT7470" s="160"/>
      <c r="BU7470" s="160"/>
      <c r="BV7470" s="160"/>
      <c r="BW7470" s="160"/>
      <c r="BX7470" s="160"/>
      <c r="BY7470" s="160"/>
      <c r="BZ7470" s="160"/>
      <c r="CA7470" s="160"/>
      <c r="CB7470" s="160"/>
      <c r="CC7470" s="160"/>
      <c r="CD7470" s="160"/>
      <c r="CE7470" s="160"/>
      <c r="CF7470" s="160"/>
      <c r="CG7470" s="160"/>
      <c r="CH7470" s="160"/>
      <c r="CI7470" s="160"/>
      <c r="CJ7470" s="160"/>
      <c r="CK7470" s="160"/>
      <c r="CL7470" s="160"/>
      <c r="CM7470" s="160"/>
      <c r="CN7470" s="160"/>
      <c r="CO7470" s="160"/>
      <c r="CP7470" s="160"/>
      <c r="CQ7470" s="160"/>
      <c r="CR7470" s="160"/>
      <c r="CS7470" s="160"/>
      <c r="CT7470" s="160"/>
      <c r="CU7470" s="160"/>
      <c r="CV7470" s="160"/>
      <c r="CW7470" s="160"/>
      <c r="CX7470" s="160"/>
      <c r="CY7470" s="160"/>
      <c r="CZ7470" s="160"/>
      <c r="DA7470" s="160"/>
      <c r="DB7470" s="160"/>
      <c r="DC7470" s="160"/>
      <c r="DD7470" s="160"/>
      <c r="DE7470" s="160"/>
      <c r="DF7470" s="160"/>
      <c r="DG7470" s="160"/>
      <c r="DH7470" s="160"/>
      <c r="DI7470" s="160"/>
      <c r="DJ7470" s="160"/>
      <c r="DK7470" s="160"/>
      <c r="DL7470" s="160"/>
      <c r="DM7470" s="160"/>
      <c r="DN7470" s="160"/>
      <c r="DO7470" s="160"/>
      <c r="DP7470" s="160"/>
      <c r="DQ7470" s="160"/>
      <c r="DR7470" s="160"/>
      <c r="DS7470" s="160"/>
      <c r="DT7470" s="160"/>
      <c r="DU7470" s="160"/>
      <c r="DV7470" s="160"/>
      <c r="DW7470" s="160"/>
      <c r="DX7470" s="160"/>
      <c r="DY7470" s="160"/>
      <c r="DZ7470" s="177"/>
      <c r="EA7470" s="177"/>
      <c r="EB7470" s="160"/>
      <c r="EC7470" s="160"/>
      <c r="ED7470" s="160"/>
      <c r="EE7470" s="160"/>
      <c r="EF7470" s="160"/>
      <c r="EG7470" s="160"/>
      <c r="EH7470" s="160"/>
      <c r="EI7470" s="160"/>
      <c r="EJ7470" s="160"/>
      <c r="EK7470" s="160"/>
      <c r="EL7470" s="160"/>
      <c r="EM7470" s="160"/>
      <c r="EN7470" s="160"/>
      <c r="EO7470" s="160"/>
      <c r="EP7470" s="160"/>
      <c r="EQ7470" s="160"/>
      <c r="ER7470" s="160"/>
      <c r="ES7470" s="160"/>
      <c r="ET7470" s="160"/>
      <c r="EU7470" s="160"/>
      <c r="EV7470" s="160"/>
      <c r="EW7470" s="160"/>
      <c r="EX7470" s="160"/>
      <c r="EY7470" s="160"/>
      <c r="EZ7470" s="160"/>
      <c r="FA7470" s="160"/>
      <c r="FB7470" s="160"/>
      <c r="FC7470" s="160"/>
      <c r="FD7470" s="160"/>
      <c r="FE7470" s="160"/>
      <c r="FF7470" s="160"/>
      <c r="FG7470" s="160"/>
      <c r="FH7470" s="160"/>
      <c r="FI7470" s="160"/>
      <c r="FJ7470" s="160"/>
      <c r="FK7470" s="160"/>
      <c r="FL7470" s="160"/>
      <c r="FM7470" s="160"/>
      <c r="FN7470" s="160"/>
      <c r="FO7470" s="160"/>
      <c r="FP7470" s="160"/>
      <c r="FQ7470" s="160"/>
      <c r="FR7470" s="160"/>
      <c r="FS7470" s="160"/>
      <c r="FT7470" s="160"/>
      <c r="FU7470" s="160"/>
      <c r="FV7470" s="160"/>
      <c r="FW7470" s="160"/>
      <c r="FX7470" s="160"/>
      <c r="FY7470" s="160"/>
      <c r="FZ7470" s="160"/>
      <c r="GA7470" s="160"/>
      <c r="GB7470" s="160"/>
      <c r="GC7470" s="160"/>
      <c r="GD7470" s="160"/>
      <c r="GE7470" s="160"/>
      <c r="GF7470" s="160"/>
      <c r="GG7470" s="160"/>
      <c r="GH7470" s="160"/>
      <c r="GI7470" s="160"/>
      <c r="GJ7470" s="160"/>
      <c r="GK7470" s="160"/>
      <c r="GL7470" s="160"/>
      <c r="GM7470" s="160"/>
      <c r="GN7470" s="160"/>
      <c r="GO7470" s="160"/>
      <c r="GP7470" s="160"/>
      <c r="GQ7470" s="160"/>
      <c r="GR7470" s="160"/>
      <c r="GS7470" s="160"/>
      <c r="GT7470" s="160"/>
      <c r="GU7470" s="160"/>
      <c r="GV7470" s="160"/>
      <c r="GW7470" s="160"/>
      <c r="GX7470" s="160"/>
      <c r="GY7470" s="160"/>
      <c r="GZ7470" s="160"/>
      <c r="HA7470" s="160"/>
      <c r="HB7470" s="160"/>
      <c r="HC7470" s="160"/>
      <c r="HD7470" s="160"/>
      <c r="HE7470" s="160"/>
      <c r="HF7470" s="160"/>
      <c r="HG7470" s="160"/>
      <c r="HH7470" s="160"/>
      <c r="HI7470" s="160"/>
      <c r="HJ7470" s="160"/>
      <c r="HK7470" s="160"/>
      <c r="HL7470" s="160"/>
      <c r="HM7470" s="160"/>
      <c r="HN7470" s="160"/>
      <c r="HO7470" s="160"/>
      <c r="HP7470" s="160"/>
      <c r="HQ7470" s="160"/>
      <c r="HR7470" s="160"/>
      <c r="HS7470" s="160"/>
      <c r="HT7470" s="160"/>
      <c r="HU7470" s="160"/>
      <c r="HV7470" s="160"/>
      <c r="HW7470" s="160"/>
      <c r="HX7470" s="160"/>
      <c r="HY7470" s="160"/>
      <c r="HZ7470" s="160"/>
      <c r="IA7470" s="160"/>
      <c r="IB7470" s="160"/>
      <c r="IC7470" s="160"/>
      <c r="ID7470" s="160"/>
      <c r="IE7470" s="160"/>
      <c r="IF7470" s="160"/>
      <c r="IG7470" s="160"/>
      <c r="IH7470" s="160"/>
      <c r="II7470" s="160"/>
      <c r="IJ7470" s="160"/>
      <c r="IK7470" s="160"/>
      <c r="IL7470" s="160"/>
      <c r="IM7470" s="160"/>
      <c r="IN7470" s="160"/>
      <c r="IO7470" s="160"/>
      <c r="IP7470" s="160"/>
      <c r="IQ7470" s="160"/>
      <c r="IR7470" s="160"/>
      <c r="IS7470" s="160"/>
      <c r="IT7470" s="160"/>
      <c r="IU7470" s="160"/>
    </row>
    <row r="7471" spans="1:255" ht="18.399999999999999" customHeight="1" x14ac:dyDescent="0.3">
      <c r="A7471" s="182"/>
      <c r="B7471" s="160"/>
      <c r="C7471" s="64"/>
      <c r="D7471" s="161"/>
      <c r="F7471" s="174"/>
      <c r="BD7471" s="160"/>
      <c r="BE7471" s="160"/>
      <c r="BF7471" s="160"/>
      <c r="BG7471" s="160"/>
      <c r="BH7471" s="160"/>
      <c r="BI7471" s="160"/>
      <c r="BJ7471" s="160"/>
      <c r="BK7471" s="160"/>
      <c r="BL7471" s="160"/>
      <c r="BM7471" s="160"/>
      <c r="BN7471" s="160"/>
      <c r="BO7471" s="160"/>
      <c r="BP7471" s="160"/>
      <c r="BQ7471" s="160"/>
      <c r="BR7471" s="160"/>
      <c r="BS7471" s="160"/>
      <c r="BT7471" s="160"/>
      <c r="BU7471" s="160"/>
      <c r="BV7471" s="160"/>
      <c r="BW7471" s="160"/>
      <c r="BX7471" s="160"/>
      <c r="BY7471" s="160"/>
      <c r="BZ7471" s="160"/>
      <c r="CA7471" s="160"/>
      <c r="CB7471" s="160"/>
      <c r="CC7471" s="160"/>
      <c r="CD7471" s="160"/>
      <c r="CE7471" s="160"/>
      <c r="CF7471" s="160"/>
      <c r="CG7471" s="160"/>
      <c r="CH7471" s="160"/>
      <c r="CI7471" s="160"/>
      <c r="CJ7471" s="160"/>
      <c r="CK7471" s="160"/>
      <c r="CL7471" s="160"/>
      <c r="CM7471" s="160"/>
      <c r="CN7471" s="160"/>
      <c r="CO7471" s="160"/>
      <c r="CP7471" s="160"/>
      <c r="CQ7471" s="160"/>
      <c r="CR7471" s="160"/>
      <c r="CS7471" s="160"/>
      <c r="CT7471" s="160"/>
      <c r="CU7471" s="160"/>
      <c r="CV7471" s="160"/>
      <c r="CW7471" s="160"/>
      <c r="CX7471" s="160"/>
      <c r="CY7471" s="160"/>
      <c r="CZ7471" s="160"/>
      <c r="DA7471" s="160"/>
      <c r="DB7471" s="160"/>
      <c r="DC7471" s="160"/>
      <c r="DD7471" s="160"/>
      <c r="DE7471" s="160"/>
      <c r="DF7471" s="160"/>
      <c r="DG7471" s="160"/>
      <c r="DH7471" s="160"/>
      <c r="DI7471" s="160"/>
      <c r="DJ7471" s="160"/>
      <c r="DK7471" s="160"/>
      <c r="DL7471" s="160"/>
      <c r="DM7471" s="160"/>
      <c r="DN7471" s="160"/>
      <c r="DO7471" s="160"/>
      <c r="DP7471" s="160"/>
      <c r="DQ7471" s="160"/>
      <c r="DR7471" s="160"/>
      <c r="DS7471" s="160"/>
      <c r="DT7471" s="160"/>
      <c r="DU7471" s="160"/>
      <c r="DV7471" s="160"/>
      <c r="DW7471" s="160"/>
      <c r="DX7471" s="160"/>
      <c r="DY7471" s="160"/>
      <c r="DZ7471" s="177"/>
      <c r="EA7471" s="177"/>
      <c r="EB7471" s="160"/>
      <c r="EC7471" s="160"/>
      <c r="ED7471" s="160"/>
      <c r="EE7471" s="160"/>
      <c r="EF7471" s="160"/>
      <c r="EG7471" s="160"/>
      <c r="EH7471" s="160"/>
      <c r="EI7471" s="160"/>
      <c r="EJ7471" s="160"/>
      <c r="EK7471" s="160"/>
      <c r="EL7471" s="160"/>
      <c r="EM7471" s="160"/>
      <c r="EN7471" s="160"/>
      <c r="EO7471" s="160"/>
      <c r="EP7471" s="160"/>
      <c r="EQ7471" s="160"/>
      <c r="ER7471" s="160"/>
      <c r="ES7471" s="160"/>
      <c r="ET7471" s="160"/>
      <c r="EU7471" s="160"/>
      <c r="EV7471" s="160"/>
      <c r="EW7471" s="160"/>
      <c r="EX7471" s="160"/>
      <c r="EY7471" s="160"/>
      <c r="EZ7471" s="160"/>
      <c r="FA7471" s="160"/>
      <c r="FB7471" s="160"/>
      <c r="FC7471" s="160"/>
      <c r="FD7471" s="160"/>
      <c r="FE7471" s="160"/>
      <c r="FF7471" s="160"/>
      <c r="FG7471" s="160"/>
      <c r="FH7471" s="160"/>
      <c r="FI7471" s="160"/>
      <c r="FJ7471" s="160"/>
      <c r="FK7471" s="160"/>
      <c r="FL7471" s="160"/>
      <c r="FM7471" s="160"/>
      <c r="FN7471" s="160"/>
      <c r="FO7471" s="160"/>
      <c r="FP7471" s="160"/>
      <c r="FQ7471" s="160"/>
      <c r="FR7471" s="160"/>
      <c r="FS7471" s="160"/>
      <c r="FT7471" s="160"/>
      <c r="FU7471" s="160"/>
      <c r="FV7471" s="160"/>
      <c r="FW7471" s="160"/>
      <c r="FX7471" s="160"/>
      <c r="FY7471" s="160"/>
      <c r="FZ7471" s="160"/>
      <c r="GA7471" s="160"/>
      <c r="GB7471" s="160"/>
      <c r="GC7471" s="160"/>
      <c r="GD7471" s="160"/>
      <c r="GE7471" s="160"/>
      <c r="GF7471" s="160"/>
      <c r="GG7471" s="160"/>
      <c r="GH7471" s="160"/>
      <c r="GI7471" s="160"/>
      <c r="GJ7471" s="160"/>
      <c r="GK7471" s="160"/>
      <c r="GL7471" s="160"/>
      <c r="GM7471" s="160"/>
      <c r="GN7471" s="160"/>
      <c r="GO7471" s="160"/>
      <c r="GP7471" s="160"/>
      <c r="GQ7471" s="160"/>
      <c r="GR7471" s="160"/>
      <c r="GS7471" s="160"/>
      <c r="GT7471" s="160"/>
      <c r="GU7471" s="160"/>
      <c r="GV7471" s="160"/>
      <c r="GW7471" s="160"/>
      <c r="GX7471" s="160"/>
      <c r="GY7471" s="160"/>
      <c r="GZ7471" s="160"/>
      <c r="HA7471" s="160"/>
      <c r="HB7471" s="160"/>
      <c r="HC7471" s="160"/>
      <c r="HD7471" s="160"/>
      <c r="HE7471" s="160"/>
      <c r="HF7471" s="160"/>
      <c r="HG7471" s="160"/>
      <c r="HH7471" s="160"/>
      <c r="HI7471" s="160"/>
      <c r="HJ7471" s="160"/>
      <c r="HK7471" s="160"/>
      <c r="HL7471" s="160"/>
      <c r="HM7471" s="160"/>
      <c r="HN7471" s="160"/>
      <c r="HO7471" s="160"/>
      <c r="HP7471" s="160"/>
      <c r="HQ7471" s="160"/>
      <c r="HR7471" s="160"/>
      <c r="HS7471" s="160"/>
      <c r="HT7471" s="160"/>
      <c r="HU7471" s="160"/>
      <c r="HV7471" s="160"/>
      <c r="HW7471" s="160"/>
      <c r="HX7471" s="160"/>
      <c r="HY7471" s="160"/>
      <c r="HZ7471" s="160"/>
      <c r="IA7471" s="160"/>
      <c r="IB7471" s="160"/>
      <c r="IC7471" s="160"/>
      <c r="ID7471" s="160"/>
      <c r="IE7471" s="160"/>
      <c r="IF7471" s="160"/>
      <c r="IG7471" s="160"/>
      <c r="IH7471" s="160"/>
      <c r="II7471" s="160"/>
      <c r="IJ7471" s="160"/>
      <c r="IK7471" s="160"/>
      <c r="IL7471" s="160"/>
      <c r="IM7471" s="160"/>
      <c r="IN7471" s="160"/>
      <c r="IO7471" s="160"/>
      <c r="IP7471" s="160"/>
      <c r="IQ7471" s="160"/>
      <c r="IR7471" s="160"/>
      <c r="IS7471" s="160"/>
      <c r="IT7471" s="160"/>
      <c r="IU7471" s="160"/>
    </row>
    <row r="7472" spans="1:255" ht="18.399999999999999" customHeight="1" x14ac:dyDescent="0.3">
      <c r="A7472" s="182"/>
      <c r="B7472" s="160"/>
      <c r="C7472" s="64"/>
      <c r="D7472" s="161"/>
      <c r="F7472" s="174"/>
      <c r="BD7472" s="160"/>
      <c r="BE7472" s="160"/>
      <c r="BF7472" s="160"/>
      <c r="BG7472" s="160"/>
      <c r="BH7472" s="160"/>
      <c r="BI7472" s="160"/>
      <c r="BJ7472" s="160"/>
      <c r="BK7472" s="160"/>
      <c r="BL7472" s="160"/>
      <c r="BM7472" s="160"/>
      <c r="BN7472" s="160"/>
      <c r="BO7472" s="160"/>
      <c r="BP7472" s="160"/>
      <c r="BQ7472" s="160"/>
      <c r="BR7472" s="160"/>
      <c r="BS7472" s="160"/>
      <c r="BT7472" s="160"/>
      <c r="BU7472" s="160"/>
      <c r="BV7472" s="160"/>
      <c r="BW7472" s="160"/>
      <c r="BX7472" s="160"/>
      <c r="BY7472" s="160"/>
      <c r="BZ7472" s="160"/>
      <c r="CA7472" s="160"/>
      <c r="CB7472" s="160"/>
      <c r="CC7472" s="160"/>
      <c r="CD7472" s="160"/>
      <c r="CE7472" s="160"/>
      <c r="CF7472" s="160"/>
      <c r="CG7472" s="160"/>
      <c r="CH7472" s="160"/>
      <c r="CI7472" s="160"/>
      <c r="CJ7472" s="160"/>
      <c r="CK7472" s="160"/>
      <c r="CL7472" s="160"/>
      <c r="CM7472" s="160"/>
      <c r="CN7472" s="160"/>
      <c r="CO7472" s="160"/>
      <c r="CP7472" s="160"/>
      <c r="CQ7472" s="160"/>
      <c r="CR7472" s="160"/>
      <c r="CS7472" s="160"/>
      <c r="CT7472" s="160"/>
      <c r="CU7472" s="160"/>
      <c r="CV7472" s="160"/>
      <c r="CW7472" s="160"/>
      <c r="CX7472" s="160"/>
      <c r="CY7472" s="160"/>
      <c r="CZ7472" s="160"/>
      <c r="DA7472" s="160"/>
      <c r="DB7472" s="160"/>
      <c r="DC7472" s="160"/>
      <c r="DD7472" s="160"/>
      <c r="DE7472" s="160"/>
      <c r="DF7472" s="160"/>
      <c r="DG7472" s="160"/>
      <c r="DH7472" s="160"/>
      <c r="DI7472" s="160"/>
      <c r="DJ7472" s="160"/>
      <c r="DK7472" s="160"/>
      <c r="DL7472" s="160"/>
      <c r="DM7472" s="160"/>
      <c r="DN7472" s="160"/>
      <c r="DO7472" s="160"/>
      <c r="DP7472" s="160"/>
      <c r="DQ7472" s="160"/>
      <c r="DR7472" s="160"/>
      <c r="DS7472" s="160"/>
      <c r="DT7472" s="160"/>
      <c r="DU7472" s="160"/>
      <c r="DV7472" s="160"/>
      <c r="DW7472" s="160"/>
      <c r="DX7472" s="160"/>
      <c r="DY7472" s="160"/>
      <c r="DZ7472" s="177"/>
      <c r="EA7472" s="177"/>
      <c r="EB7472" s="160"/>
      <c r="EC7472" s="160"/>
      <c r="ED7472" s="160"/>
      <c r="EE7472" s="160"/>
      <c r="EF7472" s="160"/>
      <c r="EG7472" s="160"/>
      <c r="EH7472" s="160"/>
      <c r="EI7472" s="160"/>
      <c r="EJ7472" s="160"/>
      <c r="EK7472" s="160"/>
      <c r="EL7472" s="160"/>
      <c r="EM7472" s="160"/>
      <c r="EN7472" s="160"/>
      <c r="EO7472" s="160"/>
      <c r="EP7472" s="160"/>
      <c r="EQ7472" s="160"/>
      <c r="ER7472" s="160"/>
      <c r="ES7472" s="160"/>
      <c r="ET7472" s="160"/>
      <c r="EU7472" s="160"/>
      <c r="EV7472" s="160"/>
      <c r="EW7472" s="160"/>
      <c r="EX7472" s="160"/>
      <c r="EY7472" s="160"/>
      <c r="EZ7472" s="160"/>
      <c r="FA7472" s="160"/>
      <c r="FB7472" s="160"/>
      <c r="FC7472" s="160"/>
      <c r="FD7472" s="160"/>
      <c r="FE7472" s="160"/>
      <c r="FF7472" s="160"/>
      <c r="FG7472" s="160"/>
      <c r="FH7472" s="160"/>
      <c r="FI7472" s="160"/>
      <c r="FJ7472" s="160"/>
      <c r="FK7472" s="160"/>
      <c r="FL7472" s="160"/>
      <c r="FM7472" s="160"/>
      <c r="FN7472" s="160"/>
      <c r="FO7472" s="160"/>
      <c r="FP7472" s="160"/>
      <c r="FQ7472" s="160"/>
      <c r="FR7472" s="160"/>
      <c r="FS7472" s="160"/>
      <c r="FT7472" s="160"/>
      <c r="FU7472" s="160"/>
      <c r="FV7472" s="160"/>
      <c r="FW7472" s="160"/>
      <c r="FX7472" s="160"/>
      <c r="FY7472" s="160"/>
      <c r="FZ7472" s="160"/>
      <c r="GA7472" s="160"/>
      <c r="GB7472" s="160"/>
      <c r="GC7472" s="160"/>
      <c r="GD7472" s="160"/>
      <c r="GE7472" s="160"/>
      <c r="GF7472" s="160"/>
      <c r="GG7472" s="160"/>
      <c r="GH7472" s="160"/>
      <c r="GI7472" s="160"/>
      <c r="GJ7472" s="160"/>
      <c r="GK7472" s="160"/>
      <c r="GL7472" s="160"/>
      <c r="GM7472" s="160"/>
      <c r="GN7472" s="160"/>
      <c r="GO7472" s="160"/>
      <c r="GP7472" s="160"/>
      <c r="GQ7472" s="160"/>
      <c r="GR7472" s="160"/>
      <c r="GS7472" s="160"/>
      <c r="GT7472" s="160"/>
      <c r="GU7472" s="160"/>
      <c r="GV7472" s="160"/>
      <c r="GW7472" s="160"/>
      <c r="GX7472" s="160"/>
      <c r="GY7472" s="160"/>
      <c r="GZ7472" s="160"/>
      <c r="HA7472" s="160"/>
      <c r="HB7472" s="160"/>
      <c r="HC7472" s="160"/>
      <c r="HD7472" s="160"/>
      <c r="HE7472" s="160"/>
      <c r="HF7472" s="160"/>
      <c r="HG7472" s="160"/>
      <c r="HH7472" s="160"/>
      <c r="HI7472" s="160"/>
      <c r="HJ7472" s="160"/>
      <c r="HK7472" s="160"/>
      <c r="HL7472" s="160"/>
      <c r="HM7472" s="160"/>
      <c r="HN7472" s="160"/>
      <c r="HO7472" s="160"/>
      <c r="HP7472" s="160"/>
      <c r="HQ7472" s="160"/>
      <c r="HR7472" s="160"/>
      <c r="HS7472" s="160"/>
      <c r="HT7472" s="160"/>
      <c r="HU7472" s="160"/>
      <c r="HV7472" s="160"/>
      <c r="HW7472" s="160"/>
      <c r="HX7472" s="160"/>
      <c r="HY7472" s="160"/>
      <c r="HZ7472" s="160"/>
      <c r="IA7472" s="160"/>
      <c r="IB7472" s="160"/>
      <c r="IC7472" s="160"/>
      <c r="ID7472" s="160"/>
      <c r="IE7472" s="160"/>
      <c r="IF7472" s="160"/>
      <c r="IG7472" s="160"/>
      <c r="IH7472" s="160"/>
      <c r="II7472" s="160"/>
      <c r="IJ7472" s="160"/>
      <c r="IK7472" s="160"/>
      <c r="IL7472" s="160"/>
      <c r="IM7472" s="160"/>
      <c r="IN7472" s="160"/>
      <c r="IO7472" s="160"/>
      <c r="IP7472" s="160"/>
      <c r="IQ7472" s="160"/>
      <c r="IR7472" s="160"/>
      <c r="IS7472" s="160"/>
      <c r="IT7472" s="160"/>
      <c r="IU7472" s="160"/>
    </row>
    <row r="7473" spans="1:255" ht="18.399999999999999" customHeight="1" x14ac:dyDescent="0.3">
      <c r="A7473" s="182"/>
      <c r="D7473" s="164"/>
      <c r="F7473" s="174"/>
      <c r="BD7473" s="160"/>
      <c r="BE7473" s="160"/>
      <c r="BF7473" s="160"/>
      <c r="BG7473" s="160"/>
      <c r="BH7473" s="160"/>
      <c r="BI7473" s="160"/>
      <c r="BJ7473" s="160"/>
      <c r="BK7473" s="160"/>
      <c r="BL7473" s="160"/>
      <c r="BM7473" s="160"/>
      <c r="BN7473" s="160"/>
      <c r="BO7473" s="160"/>
      <c r="BP7473" s="160"/>
      <c r="BQ7473" s="160"/>
      <c r="BR7473" s="160"/>
      <c r="BS7473" s="160"/>
      <c r="BT7473" s="160"/>
      <c r="BU7473" s="160"/>
      <c r="BV7473" s="160"/>
      <c r="BW7473" s="160"/>
      <c r="BX7473" s="160"/>
      <c r="BY7473" s="160"/>
      <c r="BZ7473" s="160"/>
      <c r="CA7473" s="160"/>
      <c r="CB7473" s="160"/>
      <c r="CC7473" s="160"/>
      <c r="CD7473" s="160"/>
      <c r="CE7473" s="160"/>
      <c r="CF7473" s="160"/>
      <c r="CG7473" s="160"/>
      <c r="CH7473" s="160"/>
      <c r="CI7473" s="160"/>
      <c r="CJ7473" s="160"/>
      <c r="CK7473" s="160"/>
      <c r="CL7473" s="160"/>
      <c r="CM7473" s="160"/>
      <c r="CN7473" s="160"/>
      <c r="CO7473" s="160"/>
      <c r="CP7473" s="160"/>
      <c r="CQ7473" s="160"/>
      <c r="CR7473" s="160"/>
      <c r="CS7473" s="160"/>
      <c r="CT7473" s="160"/>
      <c r="CU7473" s="160"/>
      <c r="CV7473" s="160"/>
      <c r="CW7473" s="160"/>
      <c r="CX7473" s="160"/>
      <c r="CY7473" s="160"/>
      <c r="CZ7473" s="160"/>
      <c r="DA7473" s="160"/>
      <c r="DB7473" s="160"/>
      <c r="DC7473" s="160"/>
      <c r="DD7473" s="160"/>
      <c r="DE7473" s="160"/>
      <c r="DF7473" s="160"/>
      <c r="DG7473" s="160"/>
      <c r="DH7473" s="160"/>
      <c r="DI7473" s="160"/>
      <c r="DJ7473" s="160"/>
      <c r="DK7473" s="160"/>
      <c r="DL7473" s="160"/>
      <c r="DM7473" s="160"/>
      <c r="DN7473" s="160"/>
      <c r="DO7473" s="160"/>
      <c r="DP7473" s="160"/>
      <c r="DQ7473" s="160"/>
      <c r="DR7473" s="160"/>
      <c r="DS7473" s="160"/>
      <c r="DT7473" s="160"/>
      <c r="DU7473" s="160"/>
      <c r="DV7473" s="160"/>
      <c r="DW7473" s="160"/>
      <c r="DX7473" s="160"/>
      <c r="DY7473" s="160"/>
      <c r="DZ7473" s="177"/>
      <c r="EA7473" s="177"/>
      <c r="EB7473" s="160"/>
      <c r="EC7473" s="160"/>
      <c r="ED7473" s="160"/>
      <c r="EE7473" s="160"/>
      <c r="EF7473" s="160"/>
      <c r="EG7473" s="160"/>
      <c r="EH7473" s="160"/>
      <c r="EI7473" s="160"/>
      <c r="EJ7473" s="160"/>
      <c r="EK7473" s="160"/>
      <c r="EL7473" s="160"/>
      <c r="EM7473" s="160"/>
      <c r="EN7473" s="160"/>
      <c r="EO7473" s="160"/>
      <c r="EP7473" s="160"/>
      <c r="EQ7473" s="160"/>
      <c r="ER7473" s="160"/>
      <c r="ES7473" s="160"/>
      <c r="ET7473" s="160"/>
      <c r="EU7473" s="160"/>
      <c r="EV7473" s="160"/>
      <c r="EW7473" s="160"/>
      <c r="EX7473" s="160"/>
      <c r="EY7473" s="160"/>
      <c r="EZ7473" s="160"/>
      <c r="FA7473" s="160"/>
      <c r="FB7473" s="160"/>
      <c r="FC7473" s="160"/>
      <c r="FD7473" s="160"/>
      <c r="FE7473" s="160"/>
      <c r="FF7473" s="160"/>
      <c r="FG7473" s="160"/>
      <c r="FH7473" s="160"/>
      <c r="FI7473" s="160"/>
      <c r="FJ7473" s="160"/>
      <c r="FK7473" s="160"/>
      <c r="FL7473" s="160"/>
      <c r="FM7473" s="160"/>
      <c r="FN7473" s="160"/>
      <c r="FO7473" s="160"/>
      <c r="FP7473" s="160"/>
      <c r="FQ7473" s="160"/>
      <c r="FR7473" s="160"/>
      <c r="FS7473" s="160"/>
      <c r="FT7473" s="160"/>
      <c r="FU7473" s="160"/>
      <c r="FV7473" s="160"/>
      <c r="FW7473" s="160"/>
      <c r="FX7473" s="160"/>
      <c r="FY7473" s="160"/>
      <c r="FZ7473" s="160"/>
      <c r="GA7473" s="160"/>
      <c r="GB7473" s="160"/>
      <c r="GC7473" s="160"/>
      <c r="GD7473" s="160"/>
      <c r="GE7473" s="160"/>
      <c r="GF7473" s="160"/>
      <c r="GG7473" s="160"/>
      <c r="GH7473" s="160"/>
      <c r="GI7473" s="160"/>
      <c r="GJ7473" s="160"/>
      <c r="GK7473" s="160"/>
      <c r="GL7473" s="160"/>
      <c r="GM7473" s="160"/>
      <c r="GN7473" s="160"/>
      <c r="GO7473" s="160"/>
      <c r="GP7473" s="160"/>
      <c r="GQ7473" s="160"/>
      <c r="GR7473" s="160"/>
      <c r="GS7473" s="160"/>
      <c r="GT7473" s="160"/>
      <c r="GU7473" s="160"/>
      <c r="GV7473" s="160"/>
      <c r="GW7473" s="160"/>
      <c r="GX7473" s="160"/>
      <c r="GY7473" s="160"/>
      <c r="GZ7473" s="160"/>
      <c r="HA7473" s="160"/>
      <c r="HB7473" s="160"/>
      <c r="HC7473" s="160"/>
      <c r="HD7473" s="160"/>
      <c r="HE7473" s="160"/>
      <c r="HF7473" s="160"/>
      <c r="HG7473" s="160"/>
      <c r="HH7473" s="160"/>
      <c r="HI7473" s="160"/>
      <c r="HJ7473" s="160"/>
      <c r="HK7473" s="160"/>
      <c r="HL7473" s="160"/>
      <c r="HM7473" s="160"/>
      <c r="HN7473" s="160"/>
      <c r="HO7473" s="160"/>
      <c r="HP7473" s="160"/>
      <c r="HQ7473" s="160"/>
      <c r="HR7473" s="160"/>
      <c r="HS7473" s="160"/>
      <c r="HT7473" s="160"/>
      <c r="HU7473" s="160"/>
      <c r="HV7473" s="160"/>
      <c r="HW7473" s="160"/>
      <c r="HX7473" s="160"/>
      <c r="HY7473" s="160"/>
      <c r="HZ7473" s="160"/>
      <c r="IA7473" s="160"/>
      <c r="IB7473" s="160"/>
      <c r="IC7473" s="160"/>
      <c r="ID7473" s="160"/>
      <c r="IE7473" s="160"/>
      <c r="IF7473" s="160"/>
      <c r="IG7473" s="160"/>
      <c r="IH7473" s="160"/>
      <c r="II7473" s="160"/>
      <c r="IJ7473" s="160"/>
      <c r="IK7473" s="160"/>
      <c r="IL7473" s="160"/>
      <c r="IM7473" s="160"/>
      <c r="IN7473" s="160"/>
      <c r="IO7473" s="160"/>
      <c r="IP7473" s="160"/>
      <c r="IQ7473" s="160"/>
      <c r="IR7473" s="160"/>
      <c r="IS7473" s="160"/>
      <c r="IT7473" s="160"/>
      <c r="IU7473" s="160"/>
    </row>
    <row r="7474" spans="1:255" ht="18.399999999999999" customHeight="1" x14ac:dyDescent="0.3">
      <c r="A7474" s="182"/>
      <c r="D7474" s="164"/>
      <c r="F7474" s="174"/>
      <c r="BD7474" s="160"/>
      <c r="BE7474" s="160"/>
      <c r="BF7474" s="160"/>
      <c r="BG7474" s="160"/>
      <c r="BH7474" s="160"/>
      <c r="BI7474" s="160"/>
      <c r="BJ7474" s="160"/>
      <c r="BK7474" s="160"/>
      <c r="BL7474" s="160"/>
      <c r="BM7474" s="160"/>
      <c r="BN7474" s="160"/>
      <c r="BO7474" s="160"/>
      <c r="BP7474" s="160"/>
      <c r="BQ7474" s="160"/>
      <c r="BR7474" s="160"/>
      <c r="BS7474" s="160"/>
      <c r="BT7474" s="160"/>
      <c r="BU7474" s="160"/>
      <c r="BV7474" s="160"/>
      <c r="BW7474" s="160"/>
      <c r="BX7474" s="160"/>
      <c r="BY7474" s="160"/>
      <c r="BZ7474" s="160"/>
      <c r="CA7474" s="160"/>
      <c r="CB7474" s="160"/>
      <c r="CC7474" s="160"/>
      <c r="CD7474" s="160"/>
      <c r="CE7474" s="160"/>
      <c r="CF7474" s="160"/>
      <c r="CG7474" s="160"/>
      <c r="CH7474" s="160"/>
      <c r="CI7474" s="160"/>
      <c r="CJ7474" s="160"/>
      <c r="CK7474" s="160"/>
      <c r="CL7474" s="160"/>
      <c r="CM7474" s="160"/>
      <c r="CN7474" s="160"/>
      <c r="CO7474" s="160"/>
      <c r="CP7474" s="160"/>
      <c r="CQ7474" s="160"/>
      <c r="CR7474" s="160"/>
      <c r="CS7474" s="160"/>
      <c r="CT7474" s="160"/>
      <c r="CU7474" s="160"/>
      <c r="CV7474" s="160"/>
      <c r="CW7474" s="160"/>
      <c r="CX7474" s="160"/>
      <c r="CY7474" s="160"/>
      <c r="CZ7474" s="160"/>
      <c r="DA7474" s="160"/>
      <c r="DB7474" s="160"/>
      <c r="DC7474" s="160"/>
      <c r="DD7474" s="160"/>
      <c r="DE7474" s="160"/>
      <c r="DF7474" s="160"/>
      <c r="DG7474" s="160"/>
      <c r="DH7474" s="160"/>
      <c r="DI7474" s="160"/>
      <c r="DJ7474" s="160"/>
      <c r="DK7474" s="160"/>
      <c r="DL7474" s="160"/>
      <c r="DM7474" s="160"/>
      <c r="DN7474" s="160"/>
      <c r="DO7474" s="160"/>
      <c r="DP7474" s="160"/>
      <c r="DQ7474" s="160"/>
      <c r="DR7474" s="160"/>
      <c r="DS7474" s="160"/>
      <c r="DT7474" s="160"/>
      <c r="DU7474" s="160"/>
      <c r="DV7474" s="160"/>
      <c r="DW7474" s="160"/>
      <c r="DX7474" s="160"/>
      <c r="DY7474" s="160"/>
      <c r="DZ7474" s="177"/>
      <c r="EA7474" s="177"/>
      <c r="EB7474" s="160"/>
      <c r="EC7474" s="160"/>
      <c r="ED7474" s="160"/>
      <c r="EE7474" s="160"/>
      <c r="EF7474" s="160"/>
      <c r="EG7474" s="160"/>
      <c r="EH7474" s="160"/>
      <c r="EI7474" s="160"/>
      <c r="EJ7474" s="160"/>
      <c r="EK7474" s="160"/>
      <c r="EL7474" s="160"/>
      <c r="EM7474" s="160"/>
      <c r="EN7474" s="160"/>
      <c r="EO7474" s="160"/>
      <c r="EP7474" s="160"/>
      <c r="EQ7474" s="160"/>
      <c r="ER7474" s="160"/>
      <c r="ES7474" s="160"/>
      <c r="ET7474" s="160"/>
      <c r="EU7474" s="160"/>
      <c r="EV7474" s="160"/>
      <c r="EW7474" s="160"/>
      <c r="EX7474" s="160"/>
      <c r="EY7474" s="160"/>
      <c r="EZ7474" s="160"/>
      <c r="FA7474" s="160"/>
      <c r="FB7474" s="160"/>
      <c r="FC7474" s="160"/>
      <c r="FD7474" s="160"/>
      <c r="FE7474" s="160"/>
      <c r="FF7474" s="160"/>
      <c r="FG7474" s="160"/>
      <c r="FH7474" s="160"/>
      <c r="FI7474" s="160"/>
      <c r="FJ7474" s="160"/>
      <c r="FK7474" s="160"/>
      <c r="FL7474" s="160"/>
      <c r="FM7474" s="160"/>
      <c r="FN7474" s="160"/>
      <c r="FO7474" s="160"/>
      <c r="FP7474" s="160"/>
      <c r="FQ7474" s="160"/>
      <c r="FR7474" s="160"/>
      <c r="FS7474" s="160"/>
      <c r="FT7474" s="160"/>
      <c r="FU7474" s="160"/>
      <c r="FV7474" s="160"/>
      <c r="FW7474" s="160"/>
      <c r="FX7474" s="160"/>
      <c r="FY7474" s="160"/>
      <c r="FZ7474" s="160"/>
      <c r="GA7474" s="160"/>
      <c r="GB7474" s="160"/>
      <c r="GC7474" s="160"/>
      <c r="GD7474" s="160"/>
      <c r="GE7474" s="160"/>
      <c r="GF7474" s="160"/>
      <c r="GG7474" s="160"/>
      <c r="GH7474" s="160"/>
      <c r="GI7474" s="160"/>
      <c r="GJ7474" s="160"/>
      <c r="GK7474" s="160"/>
      <c r="GL7474" s="160"/>
      <c r="GM7474" s="160"/>
      <c r="GN7474" s="160"/>
      <c r="GO7474" s="160"/>
      <c r="GP7474" s="160"/>
      <c r="GQ7474" s="160"/>
      <c r="GR7474" s="160"/>
      <c r="GS7474" s="160"/>
      <c r="GT7474" s="160"/>
      <c r="GU7474" s="160"/>
      <c r="GV7474" s="160"/>
      <c r="GW7474" s="160"/>
      <c r="GX7474" s="160"/>
      <c r="GY7474" s="160"/>
      <c r="GZ7474" s="160"/>
      <c r="HA7474" s="160"/>
      <c r="HB7474" s="160"/>
      <c r="HC7474" s="160"/>
      <c r="HD7474" s="160"/>
      <c r="HE7474" s="160"/>
      <c r="HF7474" s="160"/>
      <c r="HG7474" s="160"/>
      <c r="HH7474" s="160"/>
      <c r="HI7474" s="160"/>
      <c r="HJ7474" s="160"/>
      <c r="HK7474" s="160"/>
      <c r="HL7474" s="160"/>
      <c r="HM7474" s="160"/>
      <c r="HN7474" s="160"/>
      <c r="HO7474" s="160"/>
      <c r="HP7474" s="160"/>
      <c r="HQ7474" s="160"/>
      <c r="HR7474" s="160"/>
      <c r="HS7474" s="160"/>
      <c r="HT7474" s="160"/>
      <c r="HU7474" s="160"/>
      <c r="HV7474" s="160"/>
      <c r="HW7474" s="160"/>
      <c r="HX7474" s="160"/>
      <c r="HY7474" s="160"/>
      <c r="HZ7474" s="160"/>
      <c r="IA7474" s="160"/>
      <c r="IB7474" s="160"/>
      <c r="IC7474" s="160"/>
      <c r="ID7474" s="160"/>
      <c r="IE7474" s="160"/>
      <c r="IF7474" s="160"/>
      <c r="IG7474" s="160"/>
      <c r="IH7474" s="160"/>
      <c r="II7474" s="160"/>
      <c r="IJ7474" s="160"/>
      <c r="IK7474" s="160"/>
      <c r="IL7474" s="160"/>
      <c r="IM7474" s="160"/>
      <c r="IN7474" s="160"/>
      <c r="IO7474" s="160"/>
      <c r="IP7474" s="160"/>
      <c r="IQ7474" s="160"/>
      <c r="IR7474" s="160"/>
      <c r="IS7474" s="160"/>
      <c r="IT7474" s="160"/>
      <c r="IU7474" s="160"/>
    </row>
    <row r="7475" spans="1:255" ht="18.399999999999999" customHeight="1" x14ac:dyDescent="0.3">
      <c r="A7475" s="182"/>
      <c r="D7475" s="164"/>
      <c r="F7475" s="174"/>
      <c r="BD7475" s="160"/>
      <c r="BE7475" s="160"/>
      <c r="BF7475" s="160"/>
      <c r="BG7475" s="160"/>
      <c r="BH7475" s="160"/>
      <c r="BI7475" s="160"/>
      <c r="BJ7475" s="160"/>
      <c r="BK7475" s="160"/>
      <c r="BL7475" s="160"/>
      <c r="BM7475" s="160"/>
      <c r="BN7475" s="160"/>
      <c r="BO7475" s="160"/>
      <c r="BP7475" s="160"/>
      <c r="BQ7475" s="160"/>
      <c r="BR7475" s="160"/>
      <c r="BS7475" s="160"/>
      <c r="BT7475" s="160"/>
      <c r="BU7475" s="160"/>
      <c r="BV7475" s="160"/>
      <c r="BW7475" s="160"/>
      <c r="BX7475" s="160"/>
      <c r="BY7475" s="160"/>
      <c r="BZ7475" s="160"/>
      <c r="CA7475" s="160"/>
      <c r="CB7475" s="160"/>
      <c r="CC7475" s="160"/>
      <c r="CD7475" s="160"/>
      <c r="CE7475" s="160"/>
      <c r="CF7475" s="160"/>
      <c r="CG7475" s="160"/>
      <c r="CH7475" s="160"/>
      <c r="CI7475" s="160"/>
      <c r="CJ7475" s="160"/>
      <c r="CK7475" s="160"/>
      <c r="CL7475" s="160"/>
      <c r="CM7475" s="160"/>
      <c r="CN7475" s="160"/>
      <c r="CO7475" s="160"/>
      <c r="CP7475" s="160"/>
      <c r="CQ7475" s="160"/>
      <c r="CR7475" s="160"/>
      <c r="CS7475" s="160"/>
      <c r="CT7475" s="160"/>
      <c r="CU7475" s="160"/>
      <c r="CV7475" s="160"/>
      <c r="CW7475" s="160"/>
      <c r="CX7475" s="160"/>
      <c r="CY7475" s="160"/>
      <c r="CZ7475" s="160"/>
      <c r="DA7475" s="160"/>
      <c r="DB7475" s="160"/>
      <c r="DC7475" s="160"/>
      <c r="DD7475" s="160"/>
      <c r="DE7475" s="160"/>
      <c r="DF7475" s="160"/>
      <c r="DG7475" s="160"/>
      <c r="DH7475" s="160"/>
      <c r="DI7475" s="160"/>
      <c r="DJ7475" s="160"/>
      <c r="DK7475" s="160"/>
      <c r="DL7475" s="160"/>
      <c r="DM7475" s="160"/>
      <c r="DN7475" s="160"/>
      <c r="DO7475" s="160"/>
      <c r="DP7475" s="160"/>
      <c r="DQ7475" s="160"/>
      <c r="DR7475" s="160"/>
      <c r="DS7475" s="160"/>
      <c r="DT7475" s="160"/>
      <c r="DU7475" s="160"/>
      <c r="DV7475" s="160"/>
      <c r="DW7475" s="160"/>
      <c r="DX7475" s="160"/>
      <c r="DY7475" s="160"/>
      <c r="DZ7475" s="177"/>
      <c r="EA7475" s="177"/>
      <c r="EB7475" s="160"/>
      <c r="EC7475" s="160"/>
      <c r="ED7475" s="160"/>
      <c r="EE7475" s="160"/>
      <c r="EF7475" s="160"/>
      <c r="EG7475" s="160"/>
      <c r="EH7475" s="160"/>
      <c r="EI7475" s="160"/>
      <c r="EJ7475" s="160"/>
      <c r="EK7475" s="160"/>
      <c r="EL7475" s="160"/>
      <c r="EM7475" s="160"/>
      <c r="EN7475" s="160"/>
      <c r="EO7475" s="160"/>
      <c r="EP7475" s="160"/>
      <c r="EQ7475" s="160"/>
      <c r="ER7475" s="160"/>
      <c r="ES7475" s="160"/>
      <c r="ET7475" s="160"/>
      <c r="EU7475" s="160"/>
      <c r="EV7475" s="160"/>
      <c r="EW7475" s="160"/>
      <c r="EX7475" s="160"/>
      <c r="EY7475" s="160"/>
      <c r="EZ7475" s="160"/>
      <c r="FA7475" s="160"/>
      <c r="FB7475" s="160"/>
      <c r="FC7475" s="160"/>
      <c r="FD7475" s="160"/>
      <c r="FE7475" s="160"/>
      <c r="FF7475" s="160"/>
      <c r="FG7475" s="160"/>
      <c r="FH7475" s="160"/>
      <c r="FI7475" s="160"/>
      <c r="FJ7475" s="160"/>
      <c r="FK7475" s="160"/>
      <c r="FL7475" s="160"/>
      <c r="FM7475" s="160"/>
      <c r="FN7475" s="160"/>
      <c r="FO7475" s="160"/>
      <c r="FP7475" s="160"/>
      <c r="FQ7475" s="160"/>
      <c r="FR7475" s="160"/>
      <c r="FS7475" s="160"/>
      <c r="FT7475" s="160"/>
      <c r="FU7475" s="160"/>
      <c r="FV7475" s="160"/>
      <c r="FW7475" s="160"/>
      <c r="FX7475" s="160"/>
      <c r="FY7475" s="160"/>
      <c r="FZ7475" s="160"/>
      <c r="GA7475" s="160"/>
      <c r="GB7475" s="160"/>
      <c r="GC7475" s="160"/>
      <c r="GD7475" s="160"/>
      <c r="GE7475" s="160"/>
      <c r="GF7475" s="160"/>
      <c r="GG7475" s="160"/>
      <c r="GH7475" s="160"/>
      <c r="GI7475" s="160"/>
      <c r="GJ7475" s="160"/>
      <c r="GK7475" s="160"/>
      <c r="GL7475" s="160"/>
      <c r="GM7475" s="160"/>
      <c r="GN7475" s="160"/>
      <c r="GO7475" s="160"/>
      <c r="GP7475" s="160"/>
      <c r="GQ7475" s="160"/>
      <c r="GR7475" s="160"/>
      <c r="GS7475" s="160"/>
      <c r="GT7475" s="160"/>
      <c r="GU7475" s="160"/>
      <c r="GV7475" s="160"/>
      <c r="GW7475" s="160"/>
      <c r="GX7475" s="160"/>
      <c r="GY7475" s="160"/>
      <c r="GZ7475" s="160"/>
      <c r="HA7475" s="160"/>
      <c r="HB7475" s="160"/>
      <c r="HC7475" s="160"/>
      <c r="HD7475" s="160"/>
      <c r="HE7475" s="160"/>
      <c r="HF7475" s="160"/>
      <c r="HG7475" s="160"/>
      <c r="HH7475" s="160"/>
      <c r="HI7475" s="160"/>
      <c r="HJ7475" s="160"/>
      <c r="HK7475" s="160"/>
      <c r="HL7475" s="160"/>
      <c r="HM7475" s="160"/>
      <c r="HN7475" s="160"/>
      <c r="HO7475" s="160"/>
      <c r="HP7475" s="160"/>
      <c r="HQ7475" s="160"/>
      <c r="HR7475" s="160"/>
      <c r="HS7475" s="160"/>
      <c r="HT7475" s="160"/>
      <c r="HU7475" s="160"/>
      <c r="HV7475" s="160"/>
      <c r="HW7475" s="160"/>
      <c r="HX7475" s="160"/>
      <c r="HY7475" s="160"/>
      <c r="HZ7475" s="160"/>
      <c r="IA7475" s="160"/>
      <c r="IB7475" s="160"/>
      <c r="IC7475" s="160"/>
      <c r="ID7475" s="160"/>
      <c r="IE7475" s="160"/>
      <c r="IF7475" s="160"/>
      <c r="IG7475" s="160"/>
      <c r="IH7475" s="160"/>
      <c r="II7475" s="160"/>
      <c r="IJ7475" s="160"/>
      <c r="IK7475" s="160"/>
      <c r="IL7475" s="160"/>
      <c r="IM7475" s="160"/>
      <c r="IN7475" s="160"/>
      <c r="IO7475" s="160"/>
      <c r="IP7475" s="160"/>
      <c r="IQ7475" s="160"/>
      <c r="IR7475" s="160"/>
      <c r="IS7475" s="160"/>
      <c r="IT7475" s="160"/>
      <c r="IU7475" s="160"/>
    </row>
    <row r="7476" spans="1:255" ht="18.399999999999999" customHeight="1" x14ac:dyDescent="0.3">
      <c r="A7476" s="182"/>
      <c r="B7476" s="160"/>
      <c r="C7476" s="64"/>
      <c r="D7476" s="161"/>
      <c r="F7476" s="174"/>
      <c r="H7476" s="178"/>
      <c r="BD7476" s="160"/>
      <c r="BE7476" s="160"/>
      <c r="BF7476" s="160"/>
      <c r="BG7476" s="160"/>
      <c r="BH7476" s="160"/>
      <c r="BI7476" s="160"/>
      <c r="BJ7476" s="160"/>
      <c r="BK7476" s="160"/>
      <c r="BL7476" s="160"/>
      <c r="BM7476" s="160"/>
      <c r="BN7476" s="160"/>
      <c r="BO7476" s="160"/>
      <c r="BP7476" s="160"/>
      <c r="BQ7476" s="160"/>
      <c r="BR7476" s="160"/>
      <c r="BS7476" s="160"/>
      <c r="BT7476" s="160"/>
      <c r="BU7476" s="160"/>
      <c r="BV7476" s="160"/>
      <c r="BW7476" s="160"/>
      <c r="BX7476" s="160"/>
      <c r="BY7476" s="160"/>
      <c r="BZ7476" s="160"/>
      <c r="CA7476" s="160"/>
      <c r="CB7476" s="160"/>
      <c r="CC7476" s="160"/>
      <c r="CD7476" s="160"/>
      <c r="CE7476" s="160"/>
      <c r="CF7476" s="160"/>
      <c r="CG7476" s="160"/>
      <c r="CH7476" s="160"/>
      <c r="CI7476" s="160"/>
      <c r="CJ7476" s="160"/>
      <c r="CK7476" s="160"/>
      <c r="CL7476" s="160"/>
      <c r="CM7476" s="160"/>
      <c r="CN7476" s="160"/>
      <c r="CO7476" s="160"/>
      <c r="CP7476" s="160"/>
      <c r="CQ7476" s="160"/>
      <c r="CR7476" s="160"/>
      <c r="CS7476" s="160"/>
      <c r="CT7476" s="160"/>
      <c r="CU7476" s="160"/>
      <c r="CV7476" s="160"/>
      <c r="CW7476" s="160"/>
      <c r="CX7476" s="160"/>
      <c r="CY7476" s="160"/>
      <c r="CZ7476" s="160"/>
      <c r="DA7476" s="160"/>
      <c r="DB7476" s="160"/>
      <c r="DC7476" s="160"/>
      <c r="DD7476" s="160"/>
      <c r="DE7476" s="160"/>
      <c r="DF7476" s="160"/>
      <c r="DG7476" s="160"/>
      <c r="DH7476" s="160"/>
      <c r="DI7476" s="160"/>
      <c r="DJ7476" s="160"/>
      <c r="DK7476" s="160"/>
      <c r="DL7476" s="160"/>
      <c r="DM7476" s="160"/>
      <c r="DN7476" s="160"/>
      <c r="DO7476" s="160"/>
      <c r="DP7476" s="160"/>
      <c r="DQ7476" s="160"/>
      <c r="DR7476" s="160"/>
      <c r="DS7476" s="160"/>
      <c r="DT7476" s="160"/>
      <c r="DU7476" s="160"/>
      <c r="DV7476" s="160"/>
      <c r="DW7476" s="160"/>
      <c r="DX7476" s="160"/>
      <c r="DY7476" s="160"/>
      <c r="DZ7476" s="177"/>
      <c r="EA7476" s="177"/>
      <c r="EB7476" s="160"/>
      <c r="EC7476" s="160"/>
      <c r="ED7476" s="160"/>
      <c r="EE7476" s="160"/>
      <c r="EF7476" s="160"/>
      <c r="EG7476" s="160"/>
      <c r="EH7476" s="160"/>
      <c r="EI7476" s="160"/>
      <c r="EJ7476" s="160"/>
      <c r="EK7476" s="160"/>
      <c r="EL7476" s="160"/>
      <c r="EM7476" s="160"/>
      <c r="EN7476" s="160"/>
      <c r="EO7476" s="160"/>
      <c r="EP7476" s="160"/>
      <c r="EQ7476" s="160"/>
      <c r="ER7476" s="160"/>
      <c r="ES7476" s="160"/>
      <c r="ET7476" s="160"/>
      <c r="EU7476" s="160"/>
      <c r="EV7476" s="160"/>
      <c r="EW7476" s="160"/>
      <c r="EX7476" s="160"/>
      <c r="EY7476" s="160"/>
      <c r="EZ7476" s="160"/>
      <c r="FA7476" s="160"/>
      <c r="FB7476" s="160"/>
      <c r="FC7476" s="160"/>
      <c r="FD7476" s="160"/>
      <c r="FE7476" s="160"/>
      <c r="FF7476" s="160"/>
      <c r="FG7476" s="160"/>
      <c r="FH7476" s="160"/>
      <c r="FI7476" s="160"/>
      <c r="FJ7476" s="160"/>
      <c r="FK7476" s="160"/>
      <c r="FL7476" s="160"/>
      <c r="FM7476" s="160"/>
      <c r="FN7476" s="160"/>
      <c r="FO7476" s="160"/>
      <c r="FP7476" s="160"/>
      <c r="FQ7476" s="160"/>
      <c r="FR7476" s="160"/>
      <c r="FS7476" s="160"/>
      <c r="FT7476" s="160"/>
      <c r="FU7476" s="160"/>
      <c r="FV7476" s="160"/>
      <c r="FW7476" s="160"/>
      <c r="FX7476" s="160"/>
      <c r="FY7476" s="160"/>
      <c r="FZ7476" s="160"/>
      <c r="GA7476" s="160"/>
      <c r="GB7476" s="160"/>
      <c r="GC7476" s="160"/>
      <c r="GD7476" s="160"/>
      <c r="GE7476" s="160"/>
      <c r="GF7476" s="160"/>
      <c r="GG7476" s="160"/>
      <c r="GH7476" s="160"/>
      <c r="GI7476" s="160"/>
      <c r="GJ7476" s="160"/>
      <c r="GK7476" s="160"/>
      <c r="GL7476" s="160"/>
      <c r="GM7476" s="160"/>
      <c r="GN7476" s="160"/>
      <c r="GO7476" s="160"/>
      <c r="GP7476" s="160"/>
      <c r="GQ7476" s="160"/>
      <c r="GR7476" s="160"/>
      <c r="GS7476" s="160"/>
      <c r="GT7476" s="160"/>
      <c r="GU7476" s="160"/>
      <c r="GV7476" s="160"/>
      <c r="GW7476" s="160"/>
      <c r="GX7476" s="160"/>
      <c r="GY7476" s="160"/>
      <c r="GZ7476" s="160"/>
      <c r="HA7476" s="160"/>
      <c r="HB7476" s="160"/>
      <c r="HC7476" s="160"/>
      <c r="HD7476" s="160"/>
      <c r="HE7476" s="160"/>
      <c r="HF7476" s="160"/>
      <c r="HG7476" s="160"/>
      <c r="HH7476" s="160"/>
      <c r="HI7476" s="160"/>
      <c r="HJ7476" s="160"/>
      <c r="HK7476" s="160"/>
      <c r="HL7476" s="160"/>
      <c r="HM7476" s="160"/>
      <c r="HN7476" s="160"/>
      <c r="HO7476" s="160"/>
      <c r="HP7476" s="160"/>
      <c r="HQ7476" s="160"/>
      <c r="HR7476" s="160"/>
      <c r="HS7476" s="160"/>
      <c r="HT7476" s="160"/>
      <c r="HU7476" s="160"/>
      <c r="HV7476" s="160"/>
      <c r="HW7476" s="160"/>
      <c r="HX7476" s="160"/>
      <c r="HY7476" s="160"/>
      <c r="HZ7476" s="160"/>
      <c r="IA7476" s="160"/>
      <c r="IB7476" s="160"/>
      <c r="IC7476" s="160"/>
      <c r="ID7476" s="160"/>
      <c r="IE7476" s="160"/>
      <c r="IF7476" s="160"/>
      <c r="IG7476" s="160"/>
      <c r="IH7476" s="160"/>
      <c r="II7476" s="160"/>
      <c r="IJ7476" s="160"/>
      <c r="IK7476" s="160"/>
      <c r="IL7476" s="160"/>
      <c r="IM7476" s="160"/>
      <c r="IN7476" s="160"/>
      <c r="IO7476" s="160"/>
      <c r="IP7476" s="160"/>
      <c r="IQ7476" s="160"/>
      <c r="IR7476" s="160"/>
      <c r="IS7476" s="160"/>
      <c r="IT7476" s="160"/>
      <c r="IU7476" s="160"/>
    </row>
    <row r="7477" spans="1:255" ht="18.399999999999999" customHeight="1" x14ac:dyDescent="0.3">
      <c r="A7477" s="182"/>
      <c r="B7477" s="160"/>
      <c r="C7477" s="64"/>
      <c r="D7477" s="161"/>
      <c r="F7477" s="174"/>
      <c r="BD7477" s="160"/>
      <c r="BE7477" s="160"/>
      <c r="BF7477" s="160"/>
      <c r="BG7477" s="160"/>
      <c r="BH7477" s="160"/>
      <c r="BI7477" s="160"/>
      <c r="BJ7477" s="160"/>
      <c r="BK7477" s="160"/>
      <c r="BL7477" s="160"/>
      <c r="BM7477" s="160"/>
      <c r="BN7477" s="160"/>
      <c r="BO7477" s="160"/>
      <c r="BP7477" s="160"/>
      <c r="BQ7477" s="160"/>
      <c r="BR7477" s="160"/>
      <c r="BS7477" s="160"/>
      <c r="BT7477" s="160"/>
      <c r="BU7477" s="160"/>
      <c r="BV7477" s="160"/>
      <c r="BW7477" s="160"/>
      <c r="BX7477" s="160"/>
      <c r="BY7477" s="160"/>
      <c r="BZ7477" s="160"/>
      <c r="CA7477" s="160"/>
      <c r="CB7477" s="160"/>
      <c r="CC7477" s="160"/>
      <c r="CD7477" s="160"/>
      <c r="CE7477" s="160"/>
      <c r="CF7477" s="160"/>
      <c r="CG7477" s="160"/>
      <c r="CH7477" s="160"/>
      <c r="CI7477" s="160"/>
      <c r="CJ7477" s="160"/>
      <c r="CK7477" s="160"/>
      <c r="CL7477" s="160"/>
      <c r="CM7477" s="160"/>
      <c r="CN7477" s="160"/>
      <c r="CO7477" s="160"/>
      <c r="CP7477" s="160"/>
      <c r="CQ7477" s="160"/>
      <c r="CR7477" s="160"/>
      <c r="CS7477" s="160"/>
      <c r="CT7477" s="160"/>
      <c r="CU7477" s="160"/>
      <c r="CV7477" s="160"/>
      <c r="CW7477" s="160"/>
      <c r="CX7477" s="160"/>
      <c r="CY7477" s="160"/>
      <c r="CZ7477" s="160"/>
      <c r="DA7477" s="160"/>
      <c r="DB7477" s="160"/>
      <c r="DC7477" s="160"/>
      <c r="DD7477" s="160"/>
      <c r="DE7477" s="160"/>
      <c r="DF7477" s="160"/>
      <c r="DG7477" s="160"/>
      <c r="DH7477" s="160"/>
      <c r="DI7477" s="160"/>
      <c r="DJ7477" s="160"/>
      <c r="DK7477" s="160"/>
      <c r="DL7477" s="160"/>
      <c r="DM7477" s="160"/>
      <c r="DN7477" s="160"/>
      <c r="DO7477" s="160"/>
      <c r="DP7477" s="160"/>
      <c r="DQ7477" s="160"/>
      <c r="DR7477" s="160"/>
      <c r="DS7477" s="160"/>
      <c r="DT7477" s="160"/>
      <c r="DU7477" s="160"/>
      <c r="DV7477" s="160"/>
      <c r="DW7477" s="160"/>
      <c r="DX7477" s="160"/>
      <c r="DY7477" s="160"/>
      <c r="DZ7477" s="177"/>
      <c r="EA7477" s="177"/>
      <c r="EB7477" s="160"/>
      <c r="EC7477" s="160"/>
      <c r="ED7477" s="160"/>
      <c r="EE7477" s="160"/>
      <c r="EF7477" s="160"/>
      <c r="EG7477" s="160"/>
      <c r="EH7477" s="160"/>
      <c r="EI7477" s="160"/>
      <c r="EJ7477" s="160"/>
      <c r="EK7477" s="160"/>
      <c r="EL7477" s="160"/>
      <c r="EM7477" s="160"/>
      <c r="EN7477" s="160"/>
      <c r="EO7477" s="160"/>
      <c r="EP7477" s="160"/>
      <c r="EQ7477" s="160"/>
      <c r="ER7477" s="160"/>
      <c r="ES7477" s="160"/>
      <c r="ET7477" s="160"/>
      <c r="EU7477" s="160"/>
      <c r="EV7477" s="160"/>
      <c r="EW7477" s="160"/>
      <c r="EX7477" s="160"/>
      <c r="EY7477" s="160"/>
      <c r="EZ7477" s="160"/>
      <c r="FA7477" s="160"/>
      <c r="FB7477" s="160"/>
      <c r="FC7477" s="160"/>
      <c r="FD7477" s="160"/>
      <c r="FE7477" s="160"/>
      <c r="FF7477" s="160"/>
      <c r="FG7477" s="160"/>
      <c r="FH7477" s="160"/>
      <c r="FI7477" s="160"/>
      <c r="FJ7477" s="160"/>
      <c r="FK7477" s="160"/>
      <c r="FL7477" s="160"/>
      <c r="FM7477" s="160"/>
      <c r="FN7477" s="160"/>
      <c r="FO7477" s="160"/>
      <c r="FP7477" s="160"/>
      <c r="FQ7477" s="160"/>
      <c r="FR7477" s="160"/>
      <c r="FS7477" s="160"/>
      <c r="FT7477" s="160"/>
      <c r="FU7477" s="160"/>
      <c r="FV7477" s="160"/>
      <c r="FW7477" s="160"/>
      <c r="FX7477" s="160"/>
      <c r="FY7477" s="160"/>
      <c r="FZ7477" s="160"/>
      <c r="GA7477" s="160"/>
      <c r="GB7477" s="160"/>
      <c r="GC7477" s="160"/>
      <c r="GD7477" s="160"/>
      <c r="GE7477" s="160"/>
      <c r="GF7477" s="160"/>
      <c r="GG7477" s="160"/>
      <c r="GH7477" s="160"/>
      <c r="GI7477" s="160"/>
      <c r="GJ7477" s="160"/>
      <c r="GK7477" s="160"/>
      <c r="GL7477" s="160"/>
      <c r="GM7477" s="160"/>
      <c r="GN7477" s="160"/>
      <c r="GO7477" s="160"/>
      <c r="GP7477" s="160"/>
      <c r="GQ7477" s="160"/>
      <c r="GR7477" s="160"/>
      <c r="GS7477" s="160"/>
      <c r="GT7477" s="160"/>
      <c r="GU7477" s="160"/>
      <c r="GV7477" s="160"/>
      <c r="GW7477" s="160"/>
      <c r="GX7477" s="160"/>
      <c r="GY7477" s="160"/>
      <c r="GZ7477" s="160"/>
      <c r="HA7477" s="160"/>
      <c r="HB7477" s="160"/>
      <c r="HC7477" s="160"/>
      <c r="HD7477" s="160"/>
      <c r="HE7477" s="160"/>
      <c r="HF7477" s="160"/>
      <c r="HG7477" s="160"/>
      <c r="HH7477" s="160"/>
      <c r="HI7477" s="160"/>
      <c r="HJ7477" s="160"/>
      <c r="HK7477" s="160"/>
      <c r="HL7477" s="160"/>
      <c r="HM7477" s="160"/>
      <c r="HN7477" s="160"/>
      <c r="HO7477" s="160"/>
      <c r="HP7477" s="160"/>
      <c r="HQ7477" s="160"/>
      <c r="HR7477" s="160"/>
      <c r="HS7477" s="160"/>
      <c r="HT7477" s="160"/>
      <c r="HU7477" s="160"/>
      <c r="HV7477" s="160"/>
      <c r="HW7477" s="160"/>
      <c r="HX7477" s="160"/>
      <c r="HY7477" s="160"/>
      <c r="HZ7477" s="160"/>
      <c r="IA7477" s="160"/>
      <c r="IB7477" s="160"/>
      <c r="IC7477" s="160"/>
      <c r="ID7477" s="160"/>
      <c r="IE7477" s="160"/>
      <c r="IF7477" s="160"/>
      <c r="IG7477" s="160"/>
      <c r="IH7477" s="160"/>
      <c r="II7477" s="160"/>
      <c r="IJ7477" s="160"/>
      <c r="IK7477" s="160"/>
      <c r="IL7477" s="160"/>
      <c r="IM7477" s="160"/>
      <c r="IN7477" s="160"/>
      <c r="IO7477" s="160"/>
      <c r="IP7477" s="160"/>
      <c r="IQ7477" s="160"/>
      <c r="IR7477" s="160"/>
      <c r="IS7477" s="160"/>
      <c r="IT7477" s="160"/>
      <c r="IU7477" s="160"/>
    </row>
    <row r="7478" spans="1:255" ht="18.399999999999999" customHeight="1" x14ac:dyDescent="0.3">
      <c r="A7478" s="182"/>
      <c r="B7478" s="160"/>
      <c r="C7478" s="64"/>
      <c r="D7478" s="161"/>
      <c r="F7478" s="174"/>
      <c r="BD7478" s="160"/>
      <c r="BE7478" s="160"/>
      <c r="BF7478" s="160"/>
      <c r="BG7478" s="160"/>
      <c r="BH7478" s="160"/>
      <c r="BI7478" s="160"/>
      <c r="BJ7478" s="160"/>
      <c r="BK7478" s="160"/>
      <c r="BL7478" s="160"/>
      <c r="BM7478" s="160"/>
      <c r="BN7478" s="160"/>
      <c r="BO7478" s="160"/>
      <c r="BP7478" s="160"/>
      <c r="BQ7478" s="160"/>
      <c r="BR7478" s="160"/>
      <c r="BS7478" s="160"/>
      <c r="BT7478" s="160"/>
      <c r="BU7478" s="160"/>
      <c r="BV7478" s="160"/>
      <c r="BW7478" s="160"/>
      <c r="BX7478" s="160"/>
      <c r="BY7478" s="160"/>
      <c r="BZ7478" s="160"/>
      <c r="CA7478" s="160"/>
      <c r="CB7478" s="160"/>
      <c r="CC7478" s="160"/>
      <c r="CD7478" s="160"/>
      <c r="CE7478" s="160"/>
      <c r="CF7478" s="160"/>
      <c r="CG7478" s="160"/>
      <c r="CH7478" s="160"/>
      <c r="CI7478" s="160"/>
      <c r="CJ7478" s="160"/>
      <c r="CK7478" s="160"/>
      <c r="CL7478" s="160"/>
      <c r="CM7478" s="160"/>
      <c r="CN7478" s="160"/>
      <c r="CO7478" s="160"/>
      <c r="CP7478" s="160"/>
      <c r="CQ7478" s="160"/>
      <c r="CR7478" s="160"/>
      <c r="CS7478" s="160"/>
      <c r="CT7478" s="160"/>
      <c r="CU7478" s="160"/>
      <c r="CV7478" s="160"/>
      <c r="CW7478" s="160"/>
      <c r="CX7478" s="160"/>
      <c r="CY7478" s="160"/>
      <c r="CZ7478" s="160"/>
      <c r="DA7478" s="160"/>
      <c r="DB7478" s="160"/>
      <c r="DC7478" s="160"/>
      <c r="DD7478" s="160"/>
      <c r="DE7478" s="160"/>
      <c r="DF7478" s="160"/>
      <c r="DG7478" s="160"/>
      <c r="DH7478" s="160"/>
      <c r="DI7478" s="160"/>
      <c r="DJ7478" s="160"/>
      <c r="DK7478" s="160"/>
      <c r="DL7478" s="160"/>
      <c r="DM7478" s="160"/>
      <c r="DN7478" s="160"/>
      <c r="DO7478" s="160"/>
      <c r="DP7478" s="160"/>
      <c r="DQ7478" s="160"/>
      <c r="DR7478" s="160"/>
      <c r="DS7478" s="160"/>
      <c r="DT7478" s="160"/>
      <c r="DU7478" s="160"/>
      <c r="DV7478" s="160"/>
      <c r="DW7478" s="160"/>
      <c r="DX7478" s="160"/>
      <c r="DY7478" s="160"/>
      <c r="DZ7478" s="177"/>
      <c r="EA7478" s="177"/>
      <c r="EB7478" s="160"/>
      <c r="EC7478" s="160"/>
      <c r="ED7478" s="160"/>
      <c r="EE7478" s="160"/>
      <c r="EF7478" s="160"/>
      <c r="EG7478" s="160"/>
      <c r="EH7478" s="160"/>
      <c r="EI7478" s="160"/>
      <c r="EJ7478" s="160"/>
      <c r="EK7478" s="160"/>
      <c r="EL7478" s="160"/>
      <c r="EM7478" s="160"/>
      <c r="EN7478" s="160"/>
      <c r="EO7478" s="160"/>
      <c r="EP7478" s="160"/>
      <c r="EQ7478" s="160"/>
      <c r="ER7478" s="160"/>
      <c r="ES7478" s="160"/>
      <c r="ET7478" s="160"/>
      <c r="EU7478" s="160"/>
      <c r="EV7478" s="160"/>
      <c r="EW7478" s="160"/>
      <c r="EX7478" s="160"/>
      <c r="EY7478" s="160"/>
      <c r="EZ7478" s="160"/>
      <c r="FA7478" s="160"/>
      <c r="FB7478" s="160"/>
      <c r="FC7478" s="160"/>
      <c r="FD7478" s="160"/>
      <c r="FE7478" s="160"/>
      <c r="FF7478" s="160"/>
      <c r="FG7478" s="160"/>
      <c r="FH7478" s="160"/>
      <c r="FI7478" s="160"/>
      <c r="FJ7478" s="160"/>
      <c r="FK7478" s="160"/>
      <c r="FL7478" s="160"/>
      <c r="FM7478" s="160"/>
      <c r="FN7478" s="160"/>
      <c r="FO7478" s="160"/>
      <c r="FP7478" s="160"/>
      <c r="FQ7478" s="160"/>
      <c r="FR7478" s="160"/>
      <c r="FS7478" s="160"/>
      <c r="FT7478" s="160"/>
      <c r="FU7478" s="160"/>
      <c r="FV7478" s="160"/>
      <c r="FW7478" s="160"/>
      <c r="FX7478" s="160"/>
      <c r="FY7478" s="160"/>
      <c r="FZ7478" s="160"/>
      <c r="GA7478" s="160"/>
      <c r="GB7478" s="160"/>
      <c r="GC7478" s="160"/>
      <c r="GD7478" s="160"/>
      <c r="GE7478" s="160"/>
      <c r="GF7478" s="160"/>
      <c r="GG7478" s="160"/>
      <c r="GH7478" s="160"/>
      <c r="GI7478" s="160"/>
      <c r="GJ7478" s="160"/>
      <c r="GK7478" s="160"/>
      <c r="GL7478" s="160"/>
      <c r="GM7478" s="160"/>
      <c r="GN7478" s="160"/>
      <c r="GO7478" s="160"/>
      <c r="GP7478" s="160"/>
      <c r="GQ7478" s="160"/>
      <c r="GR7478" s="160"/>
      <c r="GS7478" s="160"/>
      <c r="GT7478" s="160"/>
      <c r="GU7478" s="160"/>
      <c r="GV7478" s="160"/>
      <c r="GW7478" s="160"/>
      <c r="GX7478" s="160"/>
      <c r="GY7478" s="160"/>
      <c r="GZ7478" s="160"/>
      <c r="HA7478" s="160"/>
      <c r="HB7478" s="160"/>
      <c r="HC7478" s="160"/>
      <c r="HD7478" s="160"/>
      <c r="HE7478" s="160"/>
      <c r="HF7478" s="160"/>
      <c r="HG7478" s="160"/>
      <c r="HH7478" s="160"/>
      <c r="HI7478" s="160"/>
      <c r="HJ7478" s="160"/>
      <c r="HK7478" s="160"/>
      <c r="HL7478" s="160"/>
      <c r="HM7478" s="160"/>
      <c r="HN7478" s="160"/>
      <c r="HO7478" s="160"/>
      <c r="HP7478" s="160"/>
      <c r="HQ7478" s="160"/>
      <c r="HR7478" s="160"/>
      <c r="HS7478" s="160"/>
      <c r="HT7478" s="160"/>
      <c r="HU7478" s="160"/>
      <c r="HV7478" s="160"/>
      <c r="HW7478" s="160"/>
      <c r="HX7478" s="160"/>
      <c r="HY7478" s="160"/>
      <c r="HZ7478" s="160"/>
      <c r="IA7478" s="160"/>
      <c r="IB7478" s="160"/>
      <c r="IC7478" s="160"/>
      <c r="ID7478" s="160"/>
      <c r="IE7478" s="160"/>
      <c r="IF7478" s="160"/>
      <c r="IG7478" s="160"/>
      <c r="IH7478" s="160"/>
      <c r="II7478" s="160"/>
      <c r="IJ7478" s="160"/>
      <c r="IK7478" s="160"/>
      <c r="IL7478" s="160"/>
      <c r="IM7478" s="160"/>
      <c r="IN7478" s="160"/>
      <c r="IO7478" s="160"/>
      <c r="IP7478" s="160"/>
      <c r="IQ7478" s="160"/>
      <c r="IR7478" s="160"/>
      <c r="IS7478" s="160"/>
      <c r="IT7478" s="160"/>
      <c r="IU7478" s="160"/>
    </row>
    <row r="7479" spans="1:255" ht="18.399999999999999" customHeight="1" x14ac:dyDescent="0.3">
      <c r="A7479" s="200"/>
      <c r="B7479" s="173"/>
      <c r="C7479" s="67"/>
      <c r="D7479" s="161"/>
      <c r="F7479" s="174"/>
      <c r="BD7479" s="160"/>
      <c r="BE7479" s="160"/>
      <c r="BF7479" s="160"/>
      <c r="BG7479" s="160"/>
      <c r="BH7479" s="160"/>
      <c r="BI7479" s="160"/>
      <c r="BJ7479" s="160"/>
      <c r="BK7479" s="160"/>
      <c r="BL7479" s="160"/>
      <c r="BM7479" s="160"/>
      <c r="BN7479" s="160"/>
      <c r="BO7479" s="160"/>
      <c r="BP7479" s="160"/>
      <c r="BQ7479" s="160"/>
      <c r="BR7479" s="160"/>
      <c r="BS7479" s="160"/>
      <c r="BT7479" s="160"/>
      <c r="BU7479" s="160"/>
      <c r="BV7479" s="160"/>
      <c r="BW7479" s="160"/>
      <c r="BX7479" s="160"/>
      <c r="BY7479" s="160"/>
      <c r="BZ7479" s="160"/>
      <c r="CA7479" s="160"/>
      <c r="CB7479" s="160"/>
      <c r="CC7479" s="160"/>
      <c r="CD7479" s="160"/>
      <c r="CE7479" s="160"/>
      <c r="CF7479" s="160"/>
      <c r="CG7479" s="160"/>
      <c r="CH7479" s="160"/>
      <c r="CI7479" s="160"/>
      <c r="CJ7479" s="160"/>
      <c r="CK7479" s="160"/>
      <c r="CL7479" s="160"/>
      <c r="CM7479" s="160"/>
      <c r="CN7479" s="160"/>
      <c r="CO7479" s="160"/>
      <c r="CP7479" s="160"/>
      <c r="CQ7479" s="160"/>
      <c r="CR7479" s="160"/>
      <c r="CS7479" s="160"/>
      <c r="CT7479" s="160"/>
      <c r="CU7479" s="160"/>
      <c r="CV7479" s="160"/>
      <c r="CW7479" s="160"/>
      <c r="CX7479" s="160"/>
      <c r="CY7479" s="160"/>
      <c r="CZ7479" s="160"/>
      <c r="DA7479" s="160"/>
      <c r="DB7479" s="160"/>
      <c r="DC7479" s="160"/>
      <c r="DD7479" s="160"/>
      <c r="DE7479" s="160"/>
      <c r="DF7479" s="160"/>
      <c r="DG7479" s="160"/>
      <c r="DH7479" s="160"/>
      <c r="DI7479" s="160"/>
      <c r="DJ7479" s="160"/>
      <c r="DK7479" s="160"/>
      <c r="DL7479" s="160"/>
      <c r="DM7479" s="160"/>
      <c r="DN7479" s="160"/>
      <c r="DO7479" s="160"/>
      <c r="DP7479" s="160"/>
      <c r="DQ7479" s="160"/>
      <c r="DR7479" s="160"/>
      <c r="DS7479" s="160"/>
      <c r="DT7479" s="160"/>
      <c r="DU7479" s="160"/>
      <c r="DV7479" s="160"/>
      <c r="DW7479" s="160"/>
      <c r="DX7479" s="160"/>
      <c r="DY7479" s="160"/>
      <c r="DZ7479" s="177"/>
      <c r="EA7479" s="177"/>
      <c r="EB7479" s="160"/>
      <c r="EC7479" s="160"/>
      <c r="ED7479" s="160"/>
      <c r="EE7479" s="160"/>
      <c r="EF7479" s="160"/>
      <c r="EG7479" s="160"/>
      <c r="EH7479" s="160"/>
      <c r="EI7479" s="160"/>
      <c r="EJ7479" s="160"/>
      <c r="EK7479" s="160"/>
      <c r="EL7479" s="160"/>
      <c r="EM7479" s="160"/>
      <c r="EN7479" s="160"/>
      <c r="EO7479" s="160"/>
      <c r="EP7479" s="160"/>
      <c r="EQ7479" s="160"/>
      <c r="ER7479" s="160"/>
      <c r="ES7479" s="160"/>
      <c r="ET7479" s="160"/>
      <c r="EU7479" s="160"/>
      <c r="EV7479" s="160"/>
      <c r="EW7479" s="160"/>
      <c r="EX7479" s="160"/>
      <c r="EY7479" s="160"/>
      <c r="EZ7479" s="160"/>
      <c r="FA7479" s="160"/>
      <c r="FB7479" s="160"/>
      <c r="FC7479" s="160"/>
      <c r="FD7479" s="160"/>
      <c r="FE7479" s="160"/>
      <c r="FF7479" s="160"/>
      <c r="FG7479" s="160"/>
      <c r="FH7479" s="160"/>
      <c r="FI7479" s="160"/>
      <c r="FJ7479" s="160"/>
      <c r="FK7479" s="160"/>
      <c r="FL7479" s="160"/>
      <c r="FM7479" s="160"/>
      <c r="FN7479" s="160"/>
      <c r="FO7479" s="160"/>
      <c r="FP7479" s="160"/>
      <c r="FQ7479" s="160"/>
      <c r="FR7479" s="160"/>
      <c r="FS7479" s="160"/>
      <c r="FT7479" s="160"/>
      <c r="FU7479" s="160"/>
      <c r="FV7479" s="160"/>
      <c r="FW7479" s="160"/>
      <c r="FX7479" s="160"/>
      <c r="FY7479" s="160"/>
      <c r="FZ7479" s="160"/>
      <c r="GA7479" s="160"/>
      <c r="GB7479" s="160"/>
      <c r="GC7479" s="160"/>
      <c r="GD7479" s="160"/>
      <c r="GE7479" s="160"/>
      <c r="GF7479" s="160"/>
      <c r="GG7479" s="160"/>
      <c r="GH7479" s="160"/>
      <c r="GI7479" s="160"/>
      <c r="GJ7479" s="160"/>
      <c r="GK7479" s="160"/>
      <c r="GL7479" s="160"/>
      <c r="GM7479" s="160"/>
      <c r="GN7479" s="160"/>
      <c r="GO7479" s="160"/>
      <c r="GP7479" s="160"/>
      <c r="GQ7479" s="160"/>
      <c r="GR7479" s="160"/>
      <c r="GS7479" s="160"/>
      <c r="GT7479" s="160"/>
      <c r="GU7479" s="160"/>
      <c r="GV7479" s="160"/>
      <c r="GW7479" s="160"/>
      <c r="GX7479" s="160"/>
      <c r="GY7479" s="160"/>
      <c r="GZ7479" s="160"/>
      <c r="HA7479" s="160"/>
      <c r="HB7479" s="160"/>
      <c r="HC7479" s="160"/>
      <c r="HD7479" s="160"/>
      <c r="HE7479" s="160"/>
      <c r="HF7479" s="160"/>
      <c r="HG7479" s="160"/>
      <c r="HH7479" s="160"/>
      <c r="HI7479" s="160"/>
      <c r="HJ7479" s="160"/>
      <c r="HK7479" s="160"/>
      <c r="HL7479" s="160"/>
      <c r="HM7479" s="160"/>
      <c r="HN7479" s="160"/>
      <c r="HO7479" s="160"/>
      <c r="HP7479" s="160"/>
      <c r="HQ7479" s="160"/>
      <c r="HR7479" s="160"/>
      <c r="HS7479" s="160"/>
      <c r="HT7479" s="160"/>
      <c r="HU7479" s="160"/>
      <c r="HV7479" s="160"/>
      <c r="HW7479" s="160"/>
      <c r="HX7479" s="160"/>
      <c r="HY7479" s="160"/>
      <c r="HZ7479" s="160"/>
      <c r="IA7479" s="160"/>
      <c r="IB7479" s="160"/>
      <c r="IC7479" s="160"/>
      <c r="ID7479" s="160"/>
      <c r="IE7479" s="160"/>
      <c r="IF7479" s="160"/>
      <c r="IG7479" s="160"/>
      <c r="IH7479" s="160"/>
      <c r="II7479" s="160"/>
      <c r="IJ7479" s="160"/>
      <c r="IK7479" s="160"/>
      <c r="IL7479" s="160"/>
      <c r="IM7479" s="160"/>
      <c r="IN7479" s="160"/>
      <c r="IO7479" s="160"/>
      <c r="IP7479" s="160"/>
      <c r="IQ7479" s="160"/>
      <c r="IR7479" s="160"/>
      <c r="IS7479" s="160"/>
      <c r="IT7479" s="160"/>
      <c r="IU7479" s="160"/>
    </row>
    <row r="7480" spans="1:255" ht="18.399999999999999" customHeight="1" x14ac:dyDescent="0.3">
      <c r="A7480" s="182"/>
      <c r="D7480" s="164"/>
      <c r="F7480" s="174"/>
      <c r="BD7480" s="160"/>
      <c r="BE7480" s="160"/>
      <c r="BF7480" s="160"/>
      <c r="BG7480" s="160"/>
      <c r="BH7480" s="160"/>
      <c r="BI7480" s="160"/>
      <c r="BJ7480" s="160"/>
      <c r="BK7480" s="160"/>
      <c r="BL7480" s="160"/>
      <c r="BM7480" s="160"/>
      <c r="BN7480" s="160"/>
      <c r="BO7480" s="160"/>
      <c r="BP7480" s="160"/>
      <c r="BQ7480" s="160"/>
      <c r="BR7480" s="160"/>
      <c r="BS7480" s="160"/>
      <c r="BT7480" s="160"/>
      <c r="BU7480" s="160"/>
      <c r="BV7480" s="160"/>
      <c r="BW7480" s="160"/>
      <c r="BX7480" s="160"/>
      <c r="BY7480" s="160"/>
      <c r="BZ7480" s="160"/>
      <c r="CA7480" s="160"/>
      <c r="CB7480" s="160"/>
      <c r="CC7480" s="160"/>
      <c r="CD7480" s="160"/>
      <c r="CE7480" s="160"/>
      <c r="CF7480" s="160"/>
      <c r="CG7480" s="160"/>
      <c r="CH7480" s="160"/>
      <c r="CI7480" s="160"/>
      <c r="CJ7480" s="160"/>
      <c r="CK7480" s="160"/>
      <c r="CL7480" s="160"/>
      <c r="CM7480" s="160"/>
      <c r="CN7480" s="160"/>
      <c r="CO7480" s="160"/>
      <c r="CP7480" s="160"/>
      <c r="CQ7480" s="160"/>
      <c r="CR7480" s="160"/>
      <c r="CS7480" s="160"/>
      <c r="CT7480" s="160"/>
      <c r="CU7480" s="160"/>
      <c r="CV7480" s="160"/>
      <c r="CW7480" s="160"/>
      <c r="CX7480" s="160"/>
      <c r="CY7480" s="160"/>
      <c r="CZ7480" s="160"/>
      <c r="DA7480" s="160"/>
      <c r="DB7480" s="160"/>
      <c r="DC7480" s="160"/>
      <c r="DD7480" s="160"/>
      <c r="DE7480" s="160"/>
      <c r="DF7480" s="160"/>
      <c r="DG7480" s="160"/>
      <c r="DH7480" s="160"/>
      <c r="DI7480" s="160"/>
      <c r="DJ7480" s="160"/>
      <c r="DK7480" s="160"/>
      <c r="DL7480" s="160"/>
      <c r="DM7480" s="160"/>
      <c r="DN7480" s="160"/>
      <c r="DO7480" s="160"/>
      <c r="DP7480" s="160"/>
      <c r="DQ7480" s="160"/>
      <c r="DR7480" s="160"/>
      <c r="DS7480" s="160"/>
      <c r="DT7480" s="160"/>
      <c r="DU7480" s="160"/>
      <c r="DV7480" s="160"/>
      <c r="DW7480" s="160"/>
      <c r="DX7480" s="160"/>
      <c r="DY7480" s="160"/>
      <c r="DZ7480" s="177"/>
      <c r="EA7480" s="177"/>
      <c r="EB7480" s="160"/>
      <c r="EC7480" s="160"/>
      <c r="ED7480" s="160"/>
      <c r="EE7480" s="160"/>
      <c r="EF7480" s="160"/>
      <c r="EG7480" s="160"/>
      <c r="EH7480" s="160"/>
      <c r="EI7480" s="160"/>
      <c r="EJ7480" s="160"/>
      <c r="EK7480" s="160"/>
      <c r="EL7480" s="160"/>
      <c r="EM7480" s="160"/>
      <c r="EN7480" s="160"/>
      <c r="EO7480" s="160"/>
      <c r="EP7480" s="160"/>
      <c r="EQ7480" s="160"/>
      <c r="ER7480" s="160"/>
      <c r="ES7480" s="160"/>
      <c r="ET7480" s="160"/>
      <c r="EU7480" s="160"/>
      <c r="EV7480" s="160"/>
      <c r="EW7480" s="160"/>
      <c r="EX7480" s="160"/>
      <c r="EY7480" s="160"/>
      <c r="EZ7480" s="160"/>
      <c r="FA7480" s="160"/>
      <c r="FB7480" s="160"/>
      <c r="FC7480" s="160"/>
      <c r="FD7480" s="160"/>
      <c r="FE7480" s="160"/>
      <c r="FF7480" s="160"/>
      <c r="FG7480" s="160"/>
      <c r="FH7480" s="160"/>
      <c r="FI7480" s="160"/>
      <c r="FJ7480" s="160"/>
      <c r="FK7480" s="160"/>
      <c r="FL7480" s="160"/>
      <c r="FM7480" s="160"/>
      <c r="FN7480" s="160"/>
      <c r="FO7480" s="160"/>
      <c r="FP7480" s="160"/>
      <c r="FQ7480" s="160"/>
      <c r="FR7480" s="160"/>
      <c r="FS7480" s="160"/>
      <c r="FT7480" s="160"/>
      <c r="FU7480" s="160"/>
      <c r="FV7480" s="160"/>
      <c r="FW7480" s="160"/>
      <c r="FX7480" s="160"/>
      <c r="FY7480" s="160"/>
      <c r="FZ7480" s="160"/>
      <c r="GA7480" s="160"/>
      <c r="GB7480" s="160"/>
      <c r="GC7480" s="160"/>
      <c r="GD7480" s="160"/>
      <c r="GE7480" s="160"/>
      <c r="GF7480" s="160"/>
      <c r="GG7480" s="160"/>
      <c r="GH7480" s="160"/>
      <c r="GI7480" s="160"/>
      <c r="GJ7480" s="160"/>
      <c r="GK7480" s="160"/>
      <c r="GL7480" s="160"/>
      <c r="GM7480" s="160"/>
      <c r="GN7480" s="160"/>
      <c r="GO7480" s="160"/>
      <c r="GP7480" s="160"/>
      <c r="GQ7480" s="160"/>
      <c r="GR7480" s="160"/>
      <c r="GS7480" s="160"/>
      <c r="GT7480" s="160"/>
      <c r="GU7480" s="160"/>
      <c r="GV7480" s="160"/>
      <c r="GW7480" s="160"/>
      <c r="GX7480" s="160"/>
      <c r="GY7480" s="160"/>
      <c r="GZ7480" s="160"/>
      <c r="HA7480" s="160"/>
      <c r="HB7480" s="160"/>
      <c r="HC7480" s="160"/>
      <c r="HD7480" s="160"/>
      <c r="HE7480" s="160"/>
      <c r="HF7480" s="160"/>
      <c r="HG7480" s="160"/>
      <c r="HH7480" s="160"/>
      <c r="HI7480" s="160"/>
      <c r="HJ7480" s="160"/>
      <c r="HK7480" s="160"/>
      <c r="HL7480" s="160"/>
      <c r="HM7480" s="160"/>
      <c r="HN7480" s="160"/>
      <c r="HO7480" s="160"/>
      <c r="HP7480" s="160"/>
      <c r="HQ7480" s="160"/>
      <c r="HR7480" s="160"/>
      <c r="HS7480" s="160"/>
      <c r="HT7480" s="160"/>
      <c r="HU7480" s="160"/>
      <c r="HV7480" s="160"/>
      <c r="HW7480" s="160"/>
      <c r="HX7480" s="160"/>
      <c r="HY7480" s="160"/>
      <c r="HZ7480" s="160"/>
      <c r="IA7480" s="160"/>
      <c r="IB7480" s="160"/>
      <c r="IC7480" s="160"/>
      <c r="ID7480" s="160"/>
      <c r="IE7480" s="160"/>
      <c r="IF7480" s="160"/>
      <c r="IG7480" s="160"/>
      <c r="IH7480" s="160"/>
      <c r="II7480" s="160"/>
      <c r="IJ7480" s="160"/>
      <c r="IK7480" s="160"/>
      <c r="IL7480" s="160"/>
      <c r="IM7480" s="160"/>
      <c r="IN7480" s="160"/>
      <c r="IO7480" s="160"/>
      <c r="IP7480" s="160"/>
      <c r="IQ7480" s="160"/>
      <c r="IR7480" s="160"/>
      <c r="IS7480" s="160"/>
      <c r="IT7480" s="160"/>
      <c r="IU7480" s="160"/>
    </row>
    <row r="7481" spans="1:255" ht="18.399999999999999" customHeight="1" x14ac:dyDescent="0.3">
      <c r="A7481" s="182"/>
      <c r="B7481" s="160"/>
      <c r="C7481" s="64"/>
      <c r="D7481" s="161"/>
      <c r="F7481" s="174"/>
      <c r="BD7481" s="160"/>
      <c r="BE7481" s="160"/>
      <c r="BF7481" s="160"/>
      <c r="BG7481" s="160"/>
      <c r="BH7481" s="160"/>
      <c r="BI7481" s="160"/>
      <c r="BJ7481" s="160"/>
      <c r="BK7481" s="160"/>
      <c r="BL7481" s="160"/>
      <c r="BM7481" s="160"/>
      <c r="BN7481" s="160"/>
      <c r="BO7481" s="160"/>
      <c r="BP7481" s="160"/>
      <c r="BQ7481" s="160"/>
      <c r="BR7481" s="160"/>
      <c r="BS7481" s="160"/>
      <c r="BT7481" s="160"/>
      <c r="BU7481" s="160"/>
      <c r="BV7481" s="160"/>
      <c r="BW7481" s="160"/>
      <c r="BX7481" s="160"/>
      <c r="BY7481" s="160"/>
      <c r="BZ7481" s="160"/>
      <c r="CA7481" s="160"/>
      <c r="CB7481" s="160"/>
      <c r="CC7481" s="160"/>
      <c r="CD7481" s="160"/>
      <c r="CE7481" s="160"/>
      <c r="CF7481" s="160"/>
      <c r="CG7481" s="160"/>
      <c r="CH7481" s="160"/>
      <c r="CI7481" s="160"/>
      <c r="CJ7481" s="160"/>
      <c r="CK7481" s="160"/>
      <c r="CL7481" s="160"/>
      <c r="CM7481" s="160"/>
      <c r="CN7481" s="160"/>
      <c r="CO7481" s="160"/>
      <c r="CP7481" s="160"/>
      <c r="CQ7481" s="160"/>
      <c r="CR7481" s="160"/>
      <c r="CS7481" s="160"/>
      <c r="CT7481" s="160"/>
      <c r="CU7481" s="160"/>
      <c r="CV7481" s="160"/>
      <c r="CW7481" s="160"/>
      <c r="CX7481" s="160"/>
      <c r="CY7481" s="160"/>
      <c r="CZ7481" s="160"/>
      <c r="DA7481" s="160"/>
      <c r="DB7481" s="160"/>
      <c r="DC7481" s="160"/>
      <c r="DD7481" s="160"/>
      <c r="DE7481" s="160"/>
      <c r="DF7481" s="160"/>
      <c r="DG7481" s="160"/>
      <c r="DH7481" s="160"/>
      <c r="DI7481" s="160"/>
      <c r="DJ7481" s="160"/>
      <c r="DK7481" s="160"/>
      <c r="DL7481" s="160"/>
      <c r="DM7481" s="160"/>
      <c r="DN7481" s="160"/>
      <c r="DO7481" s="160"/>
      <c r="DP7481" s="160"/>
      <c r="DQ7481" s="160"/>
      <c r="DR7481" s="160"/>
      <c r="DS7481" s="160"/>
      <c r="DT7481" s="160"/>
      <c r="DU7481" s="160"/>
      <c r="DV7481" s="160"/>
      <c r="DW7481" s="160"/>
      <c r="DX7481" s="160"/>
      <c r="DY7481" s="160"/>
      <c r="DZ7481" s="177"/>
      <c r="EA7481" s="177"/>
      <c r="EB7481" s="160"/>
      <c r="EC7481" s="160"/>
      <c r="ED7481" s="160"/>
      <c r="EE7481" s="160"/>
      <c r="EF7481" s="160"/>
      <c r="EG7481" s="160"/>
      <c r="EH7481" s="160"/>
      <c r="EI7481" s="160"/>
      <c r="EJ7481" s="160"/>
      <c r="EK7481" s="160"/>
      <c r="EL7481" s="160"/>
      <c r="EM7481" s="160"/>
      <c r="EN7481" s="160"/>
      <c r="EO7481" s="160"/>
      <c r="EP7481" s="160"/>
      <c r="EQ7481" s="160"/>
      <c r="ER7481" s="160"/>
      <c r="ES7481" s="160"/>
      <c r="ET7481" s="160"/>
      <c r="EU7481" s="160"/>
      <c r="EV7481" s="160"/>
      <c r="EW7481" s="160"/>
      <c r="EX7481" s="160"/>
      <c r="EY7481" s="160"/>
      <c r="EZ7481" s="160"/>
      <c r="FA7481" s="160"/>
      <c r="FB7481" s="160"/>
      <c r="FC7481" s="160"/>
      <c r="FD7481" s="160"/>
      <c r="FE7481" s="160"/>
      <c r="FF7481" s="160"/>
      <c r="FG7481" s="160"/>
      <c r="FH7481" s="160"/>
      <c r="FI7481" s="160"/>
      <c r="FJ7481" s="160"/>
      <c r="FK7481" s="160"/>
      <c r="FL7481" s="160"/>
      <c r="FM7481" s="160"/>
      <c r="FN7481" s="160"/>
      <c r="FO7481" s="160"/>
      <c r="FP7481" s="160"/>
      <c r="FQ7481" s="160"/>
      <c r="FR7481" s="160"/>
      <c r="FS7481" s="160"/>
      <c r="FT7481" s="160"/>
      <c r="FU7481" s="160"/>
      <c r="FV7481" s="160"/>
      <c r="FW7481" s="160"/>
      <c r="FX7481" s="160"/>
      <c r="FY7481" s="160"/>
      <c r="FZ7481" s="160"/>
      <c r="GA7481" s="160"/>
      <c r="GB7481" s="160"/>
      <c r="GC7481" s="160"/>
      <c r="GD7481" s="160"/>
      <c r="GE7481" s="160"/>
      <c r="GF7481" s="160"/>
      <c r="GG7481" s="160"/>
      <c r="GH7481" s="160"/>
      <c r="GI7481" s="160"/>
      <c r="GJ7481" s="160"/>
      <c r="GK7481" s="160"/>
      <c r="GL7481" s="160"/>
      <c r="GM7481" s="160"/>
      <c r="GN7481" s="160"/>
      <c r="GO7481" s="160"/>
      <c r="GP7481" s="160"/>
      <c r="GQ7481" s="160"/>
      <c r="GR7481" s="160"/>
      <c r="GS7481" s="160"/>
      <c r="GT7481" s="160"/>
      <c r="GU7481" s="160"/>
      <c r="GV7481" s="160"/>
      <c r="GW7481" s="160"/>
      <c r="GX7481" s="160"/>
      <c r="GY7481" s="160"/>
      <c r="GZ7481" s="160"/>
      <c r="HA7481" s="160"/>
      <c r="HB7481" s="160"/>
      <c r="HC7481" s="160"/>
      <c r="HD7481" s="160"/>
      <c r="HE7481" s="160"/>
      <c r="HF7481" s="160"/>
      <c r="HG7481" s="160"/>
      <c r="HH7481" s="160"/>
      <c r="HI7481" s="160"/>
      <c r="HJ7481" s="160"/>
      <c r="HK7481" s="160"/>
      <c r="HL7481" s="160"/>
      <c r="HM7481" s="160"/>
      <c r="HN7481" s="160"/>
      <c r="HO7481" s="160"/>
      <c r="HP7481" s="160"/>
      <c r="HQ7481" s="160"/>
      <c r="HR7481" s="160"/>
      <c r="HS7481" s="160"/>
      <c r="HT7481" s="160"/>
      <c r="HU7481" s="160"/>
      <c r="HV7481" s="160"/>
      <c r="HW7481" s="160"/>
      <c r="HX7481" s="160"/>
      <c r="HY7481" s="160"/>
      <c r="HZ7481" s="160"/>
      <c r="IA7481" s="160"/>
      <c r="IB7481" s="160"/>
      <c r="IC7481" s="160"/>
      <c r="ID7481" s="160"/>
      <c r="IE7481" s="160"/>
      <c r="IF7481" s="160"/>
      <c r="IG7481" s="160"/>
      <c r="IH7481" s="160"/>
      <c r="II7481" s="160"/>
      <c r="IJ7481" s="160"/>
      <c r="IK7481" s="160"/>
      <c r="IL7481" s="160"/>
      <c r="IM7481" s="160"/>
      <c r="IN7481" s="160"/>
      <c r="IO7481" s="160"/>
      <c r="IP7481" s="160"/>
      <c r="IQ7481" s="160"/>
      <c r="IR7481" s="160"/>
      <c r="IS7481" s="160"/>
      <c r="IT7481" s="160"/>
      <c r="IU7481" s="160"/>
    </row>
    <row r="7482" spans="1:255" ht="18.399999999999999" customHeight="1" x14ac:dyDescent="0.3">
      <c r="A7482" s="182"/>
      <c r="B7482" s="160"/>
      <c r="C7482" s="64"/>
      <c r="D7482" s="161"/>
      <c r="F7482" s="174"/>
      <c r="P7482" s="174"/>
      <c r="BD7482" s="160"/>
      <c r="BE7482" s="160"/>
      <c r="BF7482" s="160"/>
      <c r="BG7482" s="160"/>
      <c r="BH7482" s="160"/>
      <c r="BI7482" s="160"/>
      <c r="BJ7482" s="160"/>
      <c r="BK7482" s="160"/>
      <c r="BL7482" s="160"/>
      <c r="BM7482" s="160"/>
      <c r="BN7482" s="160"/>
      <c r="BO7482" s="160"/>
      <c r="BP7482" s="160"/>
      <c r="BQ7482" s="160"/>
      <c r="BR7482" s="160"/>
      <c r="BS7482" s="160"/>
      <c r="BT7482" s="160"/>
      <c r="BU7482" s="160"/>
      <c r="BV7482" s="160"/>
      <c r="BW7482" s="160"/>
      <c r="BX7482" s="160"/>
      <c r="BY7482" s="160"/>
      <c r="BZ7482" s="160"/>
      <c r="CA7482" s="160"/>
      <c r="CB7482" s="160"/>
      <c r="CC7482" s="160"/>
      <c r="CD7482" s="160"/>
      <c r="CE7482" s="160"/>
      <c r="CF7482" s="160"/>
      <c r="CG7482" s="160"/>
      <c r="CH7482" s="160"/>
      <c r="CI7482" s="160"/>
      <c r="CJ7482" s="160"/>
      <c r="CK7482" s="160"/>
      <c r="CL7482" s="160"/>
      <c r="CM7482" s="160"/>
      <c r="CN7482" s="160"/>
      <c r="CO7482" s="160"/>
      <c r="CP7482" s="160"/>
      <c r="CQ7482" s="160"/>
      <c r="CR7482" s="160"/>
      <c r="CS7482" s="160"/>
      <c r="CT7482" s="160"/>
      <c r="CU7482" s="160"/>
      <c r="CV7482" s="160"/>
      <c r="CW7482" s="160"/>
      <c r="CX7482" s="160"/>
      <c r="CY7482" s="160"/>
      <c r="CZ7482" s="160"/>
      <c r="DA7482" s="160"/>
      <c r="DB7482" s="160"/>
      <c r="DC7482" s="160"/>
      <c r="DD7482" s="160"/>
      <c r="DE7482" s="160"/>
      <c r="DF7482" s="160"/>
      <c r="DG7482" s="160"/>
      <c r="DH7482" s="160"/>
      <c r="DI7482" s="160"/>
      <c r="DJ7482" s="160"/>
      <c r="DK7482" s="160"/>
      <c r="DL7482" s="160"/>
      <c r="DM7482" s="160"/>
      <c r="DN7482" s="160"/>
      <c r="DO7482" s="160"/>
      <c r="DP7482" s="160"/>
      <c r="DQ7482" s="160"/>
      <c r="DR7482" s="160"/>
      <c r="DS7482" s="160"/>
      <c r="DT7482" s="160"/>
      <c r="DU7482" s="160"/>
      <c r="DV7482" s="160"/>
      <c r="DW7482" s="160"/>
      <c r="DX7482" s="160"/>
      <c r="DY7482" s="160"/>
      <c r="DZ7482" s="177"/>
      <c r="EA7482" s="177"/>
      <c r="EB7482" s="160"/>
      <c r="EC7482" s="160"/>
      <c r="ED7482" s="160"/>
      <c r="EE7482" s="160"/>
      <c r="EF7482" s="160"/>
      <c r="EG7482" s="160"/>
      <c r="EH7482" s="160"/>
      <c r="EI7482" s="160"/>
      <c r="EJ7482" s="160"/>
      <c r="EK7482" s="160"/>
      <c r="EL7482" s="160"/>
      <c r="EM7482" s="160"/>
      <c r="EN7482" s="160"/>
      <c r="EO7482" s="160"/>
      <c r="EP7482" s="160"/>
      <c r="EQ7482" s="160"/>
      <c r="ER7482" s="160"/>
      <c r="ES7482" s="160"/>
      <c r="ET7482" s="160"/>
      <c r="EU7482" s="160"/>
      <c r="EV7482" s="160"/>
      <c r="EW7482" s="160"/>
      <c r="EX7482" s="160"/>
      <c r="EY7482" s="160"/>
      <c r="EZ7482" s="160"/>
      <c r="FA7482" s="160"/>
      <c r="FB7482" s="160"/>
      <c r="FC7482" s="160"/>
      <c r="FD7482" s="160"/>
      <c r="FE7482" s="160"/>
      <c r="FF7482" s="160"/>
      <c r="FG7482" s="160"/>
      <c r="FH7482" s="160"/>
      <c r="FI7482" s="160"/>
      <c r="FJ7482" s="160"/>
      <c r="FK7482" s="160"/>
      <c r="FL7482" s="160"/>
      <c r="FM7482" s="160"/>
      <c r="FN7482" s="160"/>
      <c r="FO7482" s="160"/>
      <c r="FP7482" s="160"/>
      <c r="FQ7482" s="160"/>
      <c r="FR7482" s="160"/>
      <c r="FS7482" s="160"/>
      <c r="FT7482" s="160"/>
      <c r="FU7482" s="160"/>
      <c r="FV7482" s="160"/>
      <c r="FW7482" s="160"/>
      <c r="FX7482" s="160"/>
      <c r="FY7482" s="160"/>
      <c r="FZ7482" s="160"/>
      <c r="GA7482" s="160"/>
      <c r="GB7482" s="160"/>
      <c r="GC7482" s="160"/>
      <c r="GD7482" s="160"/>
      <c r="GE7482" s="160"/>
      <c r="GF7482" s="160"/>
      <c r="GG7482" s="160"/>
      <c r="GH7482" s="160"/>
      <c r="GI7482" s="160"/>
      <c r="GJ7482" s="160"/>
      <c r="GK7482" s="160"/>
      <c r="GL7482" s="160"/>
      <c r="GM7482" s="160"/>
      <c r="GN7482" s="160"/>
      <c r="GO7482" s="160"/>
      <c r="GP7482" s="160"/>
      <c r="GQ7482" s="160"/>
      <c r="GR7482" s="160"/>
      <c r="GS7482" s="160"/>
      <c r="GT7482" s="160"/>
      <c r="GU7482" s="160"/>
      <c r="GV7482" s="160"/>
      <c r="GW7482" s="160"/>
      <c r="GX7482" s="160"/>
      <c r="GY7482" s="160"/>
      <c r="GZ7482" s="160"/>
      <c r="HA7482" s="160"/>
      <c r="HB7482" s="160"/>
      <c r="HC7482" s="160"/>
      <c r="HD7482" s="160"/>
      <c r="HE7482" s="160"/>
      <c r="HF7482" s="160"/>
      <c r="HG7482" s="160"/>
      <c r="HH7482" s="160"/>
      <c r="HI7482" s="160"/>
      <c r="HJ7482" s="160"/>
      <c r="HK7482" s="160"/>
      <c r="HL7482" s="160"/>
      <c r="HM7482" s="160"/>
      <c r="HN7482" s="160"/>
      <c r="HO7482" s="160"/>
      <c r="HP7482" s="160"/>
      <c r="HQ7482" s="160"/>
      <c r="HR7482" s="160"/>
      <c r="HS7482" s="160"/>
      <c r="HT7482" s="160"/>
      <c r="HU7482" s="160"/>
      <c r="HV7482" s="160"/>
      <c r="HW7482" s="160"/>
      <c r="HX7482" s="160"/>
      <c r="HY7482" s="160"/>
      <c r="HZ7482" s="160"/>
      <c r="IA7482" s="160"/>
      <c r="IB7482" s="160"/>
      <c r="IC7482" s="160"/>
      <c r="ID7482" s="160"/>
      <c r="IE7482" s="160"/>
      <c r="IF7482" s="160"/>
      <c r="IG7482" s="160"/>
      <c r="IH7482" s="160"/>
      <c r="II7482" s="160"/>
      <c r="IJ7482" s="160"/>
      <c r="IK7482" s="160"/>
      <c r="IL7482" s="160"/>
      <c r="IM7482" s="160"/>
      <c r="IN7482" s="160"/>
      <c r="IO7482" s="160"/>
      <c r="IP7482" s="160"/>
      <c r="IQ7482" s="160"/>
      <c r="IR7482" s="160"/>
      <c r="IS7482" s="160"/>
      <c r="IT7482" s="160"/>
      <c r="IU7482" s="160"/>
    </row>
    <row r="7483" spans="1:255" ht="18.399999999999999" customHeight="1" x14ac:dyDescent="0.3">
      <c r="A7483" s="182"/>
      <c r="B7483" s="160"/>
      <c r="C7483" s="64"/>
      <c r="D7483" s="161"/>
      <c r="BD7483" s="160"/>
      <c r="BE7483" s="160"/>
      <c r="BF7483" s="160"/>
      <c r="BG7483" s="160"/>
      <c r="BH7483" s="160"/>
      <c r="BI7483" s="160"/>
      <c r="BJ7483" s="160"/>
      <c r="BK7483" s="160"/>
      <c r="BL7483" s="160"/>
      <c r="BM7483" s="160"/>
      <c r="BN7483" s="160"/>
      <c r="BO7483" s="160"/>
      <c r="BP7483" s="160"/>
      <c r="BQ7483" s="160"/>
      <c r="BR7483" s="160"/>
      <c r="BS7483" s="160"/>
      <c r="BT7483" s="160"/>
      <c r="BU7483" s="160"/>
      <c r="BV7483" s="160"/>
      <c r="BW7483" s="160"/>
      <c r="BX7483" s="160"/>
      <c r="BY7483" s="160"/>
      <c r="BZ7483" s="160"/>
      <c r="CA7483" s="160"/>
      <c r="CB7483" s="160"/>
      <c r="CC7483" s="160"/>
      <c r="CD7483" s="160"/>
      <c r="CE7483" s="160"/>
      <c r="CF7483" s="160"/>
      <c r="CG7483" s="160"/>
      <c r="CH7483" s="160"/>
      <c r="CI7483" s="160"/>
      <c r="CJ7483" s="160"/>
      <c r="CK7483" s="160"/>
      <c r="CL7483" s="160"/>
      <c r="CM7483" s="160"/>
      <c r="CN7483" s="160"/>
      <c r="CO7483" s="160"/>
      <c r="CP7483" s="160"/>
      <c r="CQ7483" s="160"/>
      <c r="CR7483" s="160"/>
      <c r="CS7483" s="160"/>
      <c r="CT7483" s="160"/>
      <c r="CU7483" s="160"/>
      <c r="CV7483" s="160"/>
      <c r="CW7483" s="160"/>
      <c r="CX7483" s="160"/>
      <c r="CY7483" s="160"/>
      <c r="CZ7483" s="160"/>
      <c r="DA7483" s="160"/>
      <c r="DB7483" s="160"/>
      <c r="DC7483" s="160"/>
      <c r="DD7483" s="160"/>
      <c r="DE7483" s="160"/>
      <c r="DF7483" s="160"/>
      <c r="DG7483" s="160"/>
      <c r="DH7483" s="160"/>
      <c r="DI7483" s="160"/>
      <c r="DJ7483" s="160"/>
      <c r="DK7483" s="160"/>
      <c r="DL7483" s="160"/>
      <c r="DM7483" s="160"/>
      <c r="DN7483" s="160"/>
      <c r="DO7483" s="160"/>
      <c r="DP7483" s="160"/>
      <c r="DQ7483" s="160"/>
      <c r="DR7483" s="160"/>
      <c r="DS7483" s="160"/>
      <c r="DT7483" s="160"/>
      <c r="DU7483" s="160"/>
      <c r="DV7483" s="160"/>
      <c r="DW7483" s="160"/>
      <c r="DX7483" s="160"/>
      <c r="DY7483" s="160"/>
      <c r="DZ7483" s="177"/>
      <c r="EA7483" s="177"/>
      <c r="EB7483" s="160"/>
      <c r="EC7483" s="160"/>
      <c r="ED7483" s="160"/>
      <c r="EE7483" s="160"/>
      <c r="EF7483" s="160"/>
      <c r="EG7483" s="160"/>
      <c r="EH7483" s="160"/>
      <c r="EI7483" s="160"/>
      <c r="EJ7483" s="160"/>
      <c r="EK7483" s="160"/>
      <c r="EL7483" s="160"/>
      <c r="EM7483" s="160"/>
      <c r="EN7483" s="160"/>
      <c r="EO7483" s="160"/>
      <c r="EP7483" s="160"/>
      <c r="EQ7483" s="160"/>
      <c r="ER7483" s="160"/>
      <c r="ES7483" s="160"/>
      <c r="ET7483" s="160"/>
      <c r="EU7483" s="160"/>
      <c r="EV7483" s="160"/>
      <c r="EW7483" s="160"/>
      <c r="EX7483" s="160"/>
      <c r="EY7483" s="160"/>
      <c r="EZ7483" s="160"/>
      <c r="FA7483" s="160"/>
      <c r="FB7483" s="160"/>
      <c r="FC7483" s="160"/>
      <c r="FD7483" s="160"/>
      <c r="FE7483" s="160"/>
      <c r="FF7483" s="160"/>
      <c r="FG7483" s="160"/>
      <c r="FH7483" s="160"/>
      <c r="FI7483" s="160"/>
      <c r="FJ7483" s="160"/>
      <c r="FK7483" s="160"/>
      <c r="FL7483" s="160"/>
      <c r="FM7483" s="160"/>
      <c r="FN7483" s="160"/>
      <c r="FO7483" s="160"/>
      <c r="FP7483" s="160"/>
      <c r="FQ7483" s="160"/>
      <c r="FR7483" s="160"/>
      <c r="FS7483" s="160"/>
      <c r="FT7483" s="160"/>
      <c r="FU7483" s="160"/>
      <c r="FV7483" s="160"/>
      <c r="FW7483" s="160"/>
      <c r="FX7483" s="160"/>
      <c r="FY7483" s="160"/>
      <c r="FZ7483" s="160"/>
      <c r="GA7483" s="160"/>
      <c r="GB7483" s="160"/>
      <c r="GC7483" s="160"/>
      <c r="GD7483" s="160"/>
      <c r="GE7483" s="160"/>
      <c r="GF7483" s="160"/>
      <c r="GG7483" s="160"/>
      <c r="GH7483" s="160"/>
      <c r="GI7483" s="160"/>
      <c r="GJ7483" s="160"/>
      <c r="GK7483" s="160"/>
      <c r="GL7483" s="160"/>
      <c r="GM7483" s="160"/>
      <c r="GN7483" s="160"/>
      <c r="GO7483" s="160"/>
      <c r="GP7483" s="160"/>
      <c r="GQ7483" s="160"/>
      <c r="GR7483" s="160"/>
      <c r="GS7483" s="160"/>
      <c r="GT7483" s="160"/>
      <c r="GU7483" s="160"/>
      <c r="GV7483" s="160"/>
      <c r="GW7483" s="160"/>
      <c r="GX7483" s="160"/>
      <c r="GY7483" s="160"/>
      <c r="GZ7483" s="160"/>
      <c r="HA7483" s="160"/>
      <c r="HB7483" s="160"/>
      <c r="HC7483" s="160"/>
      <c r="HD7483" s="160"/>
      <c r="HE7483" s="160"/>
      <c r="HF7483" s="160"/>
      <c r="HG7483" s="160"/>
      <c r="HH7483" s="160"/>
      <c r="HI7483" s="160"/>
      <c r="HJ7483" s="160"/>
      <c r="HK7483" s="160"/>
      <c r="HL7483" s="160"/>
      <c r="HM7483" s="160"/>
      <c r="HN7483" s="160"/>
      <c r="HO7483" s="160"/>
      <c r="HP7483" s="160"/>
      <c r="HQ7483" s="160"/>
      <c r="HR7483" s="160"/>
      <c r="HS7483" s="160"/>
      <c r="HT7483" s="160"/>
      <c r="HU7483" s="160"/>
      <c r="HV7483" s="160"/>
      <c r="HW7483" s="160"/>
      <c r="HX7483" s="160"/>
      <c r="HY7483" s="160"/>
      <c r="HZ7483" s="160"/>
      <c r="IA7483" s="160"/>
      <c r="IB7483" s="160"/>
      <c r="IC7483" s="160"/>
      <c r="ID7483" s="160"/>
      <c r="IE7483" s="160"/>
      <c r="IF7483" s="160"/>
      <c r="IG7483" s="160"/>
      <c r="IH7483" s="160"/>
      <c r="II7483" s="160"/>
      <c r="IJ7483" s="160"/>
      <c r="IK7483" s="160"/>
      <c r="IL7483" s="160"/>
      <c r="IM7483" s="160"/>
      <c r="IN7483" s="160"/>
      <c r="IO7483" s="160"/>
      <c r="IP7483" s="160"/>
      <c r="IQ7483" s="160"/>
      <c r="IR7483" s="160"/>
      <c r="IS7483" s="160"/>
      <c r="IT7483" s="160"/>
      <c r="IU7483" s="160"/>
    </row>
    <row r="7484" spans="1:255" ht="18.399999999999999" customHeight="1" x14ac:dyDescent="0.3">
      <c r="A7484" s="182"/>
      <c r="B7484" s="160"/>
      <c r="C7484" s="64"/>
      <c r="D7484" s="161"/>
      <c r="BD7484" s="160"/>
      <c r="BE7484" s="160"/>
      <c r="BF7484" s="160"/>
      <c r="BG7484" s="160"/>
      <c r="BH7484" s="160"/>
      <c r="BI7484" s="160"/>
      <c r="BJ7484" s="160"/>
      <c r="BK7484" s="160"/>
      <c r="BL7484" s="160"/>
      <c r="BM7484" s="160"/>
      <c r="BN7484" s="160"/>
      <c r="BO7484" s="160"/>
      <c r="BP7484" s="160"/>
      <c r="BQ7484" s="160"/>
      <c r="BR7484" s="160"/>
      <c r="BS7484" s="160"/>
      <c r="BT7484" s="160"/>
      <c r="BU7484" s="160"/>
      <c r="BV7484" s="160"/>
      <c r="BW7484" s="160"/>
      <c r="BX7484" s="160"/>
      <c r="BY7484" s="160"/>
      <c r="BZ7484" s="160"/>
      <c r="CA7484" s="160"/>
      <c r="CB7484" s="160"/>
      <c r="CC7484" s="160"/>
      <c r="CD7484" s="160"/>
      <c r="CE7484" s="160"/>
      <c r="CF7484" s="160"/>
      <c r="CG7484" s="160"/>
      <c r="CH7484" s="160"/>
      <c r="CI7484" s="160"/>
      <c r="CJ7484" s="160"/>
      <c r="CK7484" s="160"/>
      <c r="CL7484" s="160"/>
      <c r="CM7484" s="160"/>
      <c r="CN7484" s="160"/>
      <c r="CO7484" s="160"/>
      <c r="CP7484" s="160"/>
      <c r="CQ7484" s="160"/>
      <c r="CR7484" s="160"/>
      <c r="CS7484" s="160"/>
      <c r="CT7484" s="160"/>
      <c r="CU7484" s="160"/>
      <c r="CV7484" s="160"/>
      <c r="CW7484" s="160"/>
      <c r="CX7484" s="160"/>
      <c r="CY7484" s="160"/>
      <c r="CZ7484" s="160"/>
      <c r="DA7484" s="160"/>
      <c r="DB7484" s="160"/>
      <c r="DC7484" s="160"/>
      <c r="DD7484" s="160"/>
      <c r="DE7484" s="160"/>
      <c r="DF7484" s="160"/>
      <c r="DG7484" s="160"/>
      <c r="DH7484" s="160"/>
      <c r="DI7484" s="160"/>
      <c r="DJ7484" s="160"/>
      <c r="DK7484" s="160"/>
      <c r="DL7484" s="160"/>
      <c r="DM7484" s="160"/>
      <c r="DN7484" s="160"/>
      <c r="DO7484" s="160"/>
      <c r="DP7484" s="160"/>
      <c r="DQ7484" s="160"/>
      <c r="DR7484" s="160"/>
      <c r="DS7484" s="160"/>
      <c r="DT7484" s="160"/>
      <c r="DU7484" s="160"/>
      <c r="DV7484" s="160"/>
      <c r="DW7484" s="160"/>
      <c r="DX7484" s="160"/>
      <c r="DY7484" s="160"/>
      <c r="DZ7484" s="177"/>
      <c r="EA7484" s="177"/>
      <c r="EB7484" s="160"/>
      <c r="EC7484" s="160"/>
      <c r="ED7484" s="160"/>
      <c r="EE7484" s="160"/>
      <c r="EF7484" s="160"/>
      <c r="EG7484" s="160"/>
      <c r="EH7484" s="160"/>
      <c r="EI7484" s="160"/>
      <c r="EJ7484" s="160"/>
      <c r="EK7484" s="160"/>
      <c r="EL7484" s="160"/>
      <c r="EM7484" s="160"/>
      <c r="EN7484" s="160"/>
      <c r="EO7484" s="160"/>
      <c r="EP7484" s="160"/>
      <c r="EQ7484" s="160"/>
      <c r="ER7484" s="160"/>
      <c r="ES7484" s="160"/>
      <c r="ET7484" s="160"/>
      <c r="EU7484" s="160"/>
      <c r="EV7484" s="160"/>
      <c r="EW7484" s="160"/>
      <c r="EX7484" s="160"/>
      <c r="EY7484" s="160"/>
      <c r="EZ7484" s="160"/>
      <c r="FA7484" s="160"/>
      <c r="FB7484" s="160"/>
      <c r="FC7484" s="160"/>
      <c r="FD7484" s="160"/>
      <c r="FE7484" s="160"/>
      <c r="FF7484" s="160"/>
      <c r="FG7484" s="160"/>
      <c r="FH7484" s="160"/>
      <c r="FI7484" s="160"/>
      <c r="FJ7484" s="160"/>
      <c r="FK7484" s="160"/>
      <c r="FL7484" s="160"/>
      <c r="FM7484" s="160"/>
      <c r="FN7484" s="160"/>
      <c r="FO7484" s="160"/>
      <c r="FP7484" s="160"/>
      <c r="FQ7484" s="160"/>
      <c r="FR7484" s="160"/>
      <c r="FS7484" s="160"/>
      <c r="FT7484" s="160"/>
      <c r="FU7484" s="160"/>
      <c r="FV7484" s="160"/>
      <c r="FW7484" s="160"/>
      <c r="FX7484" s="160"/>
      <c r="FY7484" s="160"/>
      <c r="FZ7484" s="160"/>
      <c r="GA7484" s="160"/>
      <c r="GB7484" s="160"/>
      <c r="GC7484" s="160"/>
      <c r="GD7484" s="160"/>
      <c r="GE7484" s="160"/>
      <c r="GF7484" s="160"/>
      <c r="GG7484" s="160"/>
      <c r="GH7484" s="160"/>
      <c r="GI7484" s="160"/>
      <c r="GJ7484" s="160"/>
      <c r="GK7484" s="160"/>
      <c r="GL7484" s="160"/>
      <c r="GM7484" s="160"/>
      <c r="GN7484" s="160"/>
      <c r="GO7484" s="160"/>
      <c r="GP7484" s="160"/>
      <c r="GQ7484" s="160"/>
      <c r="GR7484" s="160"/>
      <c r="GS7484" s="160"/>
      <c r="GT7484" s="160"/>
      <c r="GU7484" s="160"/>
      <c r="GV7484" s="160"/>
      <c r="GW7484" s="160"/>
      <c r="GX7484" s="160"/>
      <c r="GY7484" s="160"/>
      <c r="GZ7484" s="160"/>
      <c r="HA7484" s="160"/>
      <c r="HB7484" s="160"/>
      <c r="HC7484" s="160"/>
      <c r="HD7484" s="160"/>
      <c r="HE7484" s="160"/>
      <c r="HF7484" s="160"/>
      <c r="HG7484" s="160"/>
      <c r="HH7484" s="160"/>
      <c r="HI7484" s="160"/>
      <c r="HJ7484" s="160"/>
      <c r="HK7484" s="160"/>
      <c r="HL7484" s="160"/>
      <c r="HM7484" s="160"/>
      <c r="HN7484" s="160"/>
      <c r="HO7484" s="160"/>
      <c r="HP7484" s="160"/>
      <c r="HQ7484" s="160"/>
      <c r="HR7484" s="160"/>
      <c r="HS7484" s="160"/>
      <c r="HT7484" s="160"/>
      <c r="HU7484" s="160"/>
      <c r="HV7484" s="160"/>
      <c r="HW7484" s="160"/>
      <c r="HX7484" s="160"/>
      <c r="HY7484" s="160"/>
      <c r="HZ7484" s="160"/>
      <c r="IA7484" s="160"/>
      <c r="IB7484" s="160"/>
      <c r="IC7484" s="160"/>
      <c r="ID7484" s="160"/>
      <c r="IE7484" s="160"/>
      <c r="IF7484" s="160"/>
      <c r="IG7484" s="160"/>
      <c r="IH7484" s="160"/>
      <c r="II7484" s="160"/>
      <c r="IJ7484" s="160"/>
      <c r="IK7484" s="160"/>
      <c r="IL7484" s="160"/>
      <c r="IM7484" s="160"/>
      <c r="IN7484" s="160"/>
      <c r="IO7484" s="160"/>
      <c r="IP7484" s="160"/>
      <c r="IQ7484" s="160"/>
      <c r="IR7484" s="160"/>
      <c r="IS7484" s="160"/>
      <c r="IT7484" s="160"/>
      <c r="IU7484" s="160"/>
    </row>
    <row r="7485" spans="1:255" ht="18.399999999999999" customHeight="1" x14ac:dyDescent="0.3">
      <c r="A7485" s="182"/>
      <c r="B7485" s="160"/>
      <c r="C7485" s="64"/>
      <c r="D7485" s="161"/>
      <c r="F7485" s="174"/>
      <c r="BD7485" s="160"/>
      <c r="BE7485" s="160"/>
      <c r="BF7485" s="160"/>
      <c r="BG7485" s="160"/>
      <c r="BH7485" s="160"/>
      <c r="BI7485" s="160"/>
      <c r="BJ7485" s="160"/>
      <c r="BK7485" s="160"/>
      <c r="BL7485" s="160"/>
      <c r="BM7485" s="160"/>
      <c r="BN7485" s="160"/>
      <c r="BO7485" s="160"/>
      <c r="BP7485" s="160"/>
      <c r="BQ7485" s="160"/>
      <c r="BR7485" s="160"/>
      <c r="BS7485" s="160"/>
      <c r="BT7485" s="160"/>
      <c r="BU7485" s="160"/>
      <c r="BV7485" s="160"/>
      <c r="BW7485" s="160"/>
      <c r="BX7485" s="160"/>
      <c r="BY7485" s="160"/>
      <c r="BZ7485" s="160"/>
      <c r="CA7485" s="160"/>
      <c r="CB7485" s="160"/>
      <c r="CC7485" s="160"/>
      <c r="CD7485" s="160"/>
      <c r="CE7485" s="160"/>
      <c r="CF7485" s="160"/>
      <c r="CG7485" s="160"/>
      <c r="CH7485" s="160"/>
      <c r="CI7485" s="160"/>
      <c r="CJ7485" s="160"/>
      <c r="CK7485" s="160"/>
      <c r="CL7485" s="160"/>
      <c r="CM7485" s="160"/>
      <c r="CN7485" s="160"/>
      <c r="CO7485" s="160"/>
      <c r="CP7485" s="160"/>
      <c r="CQ7485" s="160"/>
      <c r="CR7485" s="160"/>
      <c r="CS7485" s="160"/>
      <c r="CT7485" s="160"/>
      <c r="CU7485" s="160"/>
      <c r="CV7485" s="160"/>
      <c r="CW7485" s="160"/>
      <c r="CX7485" s="160"/>
      <c r="CY7485" s="160"/>
      <c r="CZ7485" s="160"/>
      <c r="DA7485" s="160"/>
      <c r="DB7485" s="160"/>
      <c r="DC7485" s="160"/>
      <c r="DD7485" s="160"/>
      <c r="DE7485" s="160"/>
      <c r="DF7485" s="160"/>
      <c r="DG7485" s="160"/>
      <c r="DH7485" s="160"/>
      <c r="DI7485" s="160"/>
      <c r="DJ7485" s="160"/>
      <c r="DK7485" s="160"/>
      <c r="DL7485" s="160"/>
      <c r="DM7485" s="160"/>
      <c r="DN7485" s="160"/>
      <c r="DO7485" s="160"/>
      <c r="DP7485" s="160"/>
      <c r="DQ7485" s="160"/>
      <c r="DR7485" s="160"/>
      <c r="DS7485" s="160"/>
      <c r="DT7485" s="160"/>
      <c r="DU7485" s="160"/>
      <c r="DV7485" s="160"/>
      <c r="DW7485" s="160"/>
      <c r="DX7485" s="160"/>
      <c r="DY7485" s="160"/>
      <c r="DZ7485" s="177"/>
      <c r="EA7485" s="177"/>
      <c r="EB7485" s="160"/>
      <c r="EC7485" s="160"/>
      <c r="ED7485" s="160"/>
      <c r="EE7485" s="160"/>
      <c r="EF7485" s="160"/>
      <c r="EG7485" s="160"/>
      <c r="EH7485" s="160"/>
      <c r="EI7485" s="160"/>
      <c r="EJ7485" s="160"/>
      <c r="EK7485" s="160"/>
      <c r="EL7485" s="160"/>
      <c r="EM7485" s="160"/>
      <c r="EN7485" s="160"/>
      <c r="EO7485" s="160"/>
      <c r="EP7485" s="160"/>
      <c r="EQ7485" s="160"/>
      <c r="ER7485" s="160"/>
      <c r="ES7485" s="160"/>
      <c r="ET7485" s="160"/>
      <c r="EU7485" s="160"/>
      <c r="EV7485" s="160"/>
      <c r="EW7485" s="160"/>
      <c r="EX7485" s="160"/>
      <c r="EY7485" s="160"/>
      <c r="EZ7485" s="160"/>
      <c r="FA7485" s="160"/>
      <c r="FB7485" s="160"/>
      <c r="FC7485" s="160"/>
      <c r="FD7485" s="160"/>
      <c r="FE7485" s="160"/>
      <c r="FF7485" s="160"/>
      <c r="FG7485" s="160"/>
      <c r="FH7485" s="160"/>
      <c r="FI7485" s="160"/>
      <c r="FJ7485" s="160"/>
      <c r="FK7485" s="160"/>
      <c r="FL7485" s="160"/>
      <c r="FM7485" s="160"/>
      <c r="FN7485" s="160"/>
      <c r="FO7485" s="160"/>
      <c r="FP7485" s="160"/>
      <c r="FQ7485" s="160"/>
      <c r="FR7485" s="160"/>
      <c r="FS7485" s="160"/>
      <c r="FT7485" s="160"/>
      <c r="FU7485" s="160"/>
      <c r="FV7485" s="160"/>
      <c r="FW7485" s="160"/>
      <c r="FX7485" s="160"/>
      <c r="FY7485" s="160"/>
      <c r="FZ7485" s="160"/>
      <c r="GA7485" s="160"/>
      <c r="GB7485" s="160"/>
      <c r="GC7485" s="160"/>
      <c r="GD7485" s="160"/>
      <c r="GE7485" s="160"/>
      <c r="GF7485" s="160"/>
      <c r="GG7485" s="160"/>
      <c r="GH7485" s="160"/>
      <c r="GI7485" s="160"/>
      <c r="GJ7485" s="160"/>
      <c r="GK7485" s="160"/>
      <c r="GL7485" s="160"/>
      <c r="GM7485" s="160"/>
      <c r="GN7485" s="160"/>
      <c r="GO7485" s="160"/>
      <c r="GP7485" s="160"/>
      <c r="GQ7485" s="160"/>
      <c r="GR7485" s="160"/>
      <c r="GS7485" s="160"/>
      <c r="GT7485" s="160"/>
      <c r="GU7485" s="160"/>
      <c r="GV7485" s="160"/>
      <c r="GW7485" s="160"/>
      <c r="GX7485" s="160"/>
      <c r="GY7485" s="160"/>
      <c r="GZ7485" s="160"/>
      <c r="HA7485" s="160"/>
      <c r="HB7485" s="160"/>
      <c r="HC7485" s="160"/>
      <c r="HD7485" s="160"/>
      <c r="HE7485" s="160"/>
      <c r="HF7485" s="160"/>
      <c r="HG7485" s="160"/>
      <c r="HH7485" s="160"/>
      <c r="HI7485" s="160"/>
      <c r="HJ7485" s="160"/>
      <c r="HK7485" s="160"/>
      <c r="HL7485" s="160"/>
      <c r="HM7485" s="160"/>
      <c r="HN7485" s="160"/>
      <c r="HO7485" s="160"/>
      <c r="HP7485" s="160"/>
      <c r="HQ7485" s="160"/>
      <c r="HR7485" s="160"/>
      <c r="HS7485" s="160"/>
      <c r="HT7485" s="160"/>
      <c r="HU7485" s="160"/>
      <c r="HV7485" s="160"/>
      <c r="HW7485" s="160"/>
      <c r="HX7485" s="160"/>
      <c r="HY7485" s="160"/>
      <c r="HZ7485" s="160"/>
      <c r="IA7485" s="160"/>
      <c r="IB7485" s="160"/>
      <c r="IC7485" s="160"/>
      <c r="ID7485" s="160"/>
      <c r="IE7485" s="160"/>
      <c r="IF7485" s="160"/>
      <c r="IG7485" s="160"/>
      <c r="IH7485" s="160"/>
      <c r="II7485" s="160"/>
      <c r="IJ7485" s="160"/>
      <c r="IK7485" s="160"/>
      <c r="IL7485" s="160"/>
      <c r="IM7485" s="160"/>
      <c r="IN7485" s="160"/>
      <c r="IO7485" s="160"/>
      <c r="IP7485" s="160"/>
      <c r="IQ7485" s="160"/>
      <c r="IR7485" s="160"/>
      <c r="IS7485" s="160"/>
      <c r="IT7485" s="160"/>
      <c r="IU7485" s="160"/>
    </row>
    <row r="7486" spans="1:255" ht="18.399999999999999" customHeight="1" x14ac:dyDescent="0.3">
      <c r="A7486" s="182"/>
      <c r="B7486" s="160"/>
      <c r="C7486" s="64"/>
      <c r="D7486" s="161"/>
      <c r="F7486" s="174"/>
      <c r="BD7486" s="160"/>
      <c r="BE7486" s="160"/>
      <c r="BF7486" s="160"/>
      <c r="BG7486" s="160"/>
      <c r="BH7486" s="160"/>
      <c r="BI7486" s="160"/>
      <c r="BJ7486" s="160"/>
      <c r="BK7486" s="160"/>
      <c r="BL7486" s="160"/>
      <c r="BM7486" s="160"/>
      <c r="BN7486" s="160"/>
      <c r="BO7486" s="160"/>
      <c r="BP7486" s="160"/>
      <c r="BQ7486" s="160"/>
      <c r="BR7486" s="160"/>
      <c r="BS7486" s="160"/>
      <c r="BT7486" s="160"/>
      <c r="BU7486" s="160"/>
      <c r="BV7486" s="160"/>
      <c r="BW7486" s="160"/>
      <c r="BX7486" s="160"/>
      <c r="BY7486" s="160"/>
      <c r="BZ7486" s="160"/>
      <c r="CA7486" s="160"/>
      <c r="CB7486" s="160"/>
      <c r="CC7486" s="160"/>
      <c r="CD7486" s="160"/>
      <c r="CE7486" s="160"/>
      <c r="CF7486" s="160"/>
      <c r="CG7486" s="160"/>
      <c r="CH7486" s="160"/>
      <c r="CI7486" s="160"/>
      <c r="CJ7486" s="160"/>
      <c r="CK7486" s="160"/>
      <c r="CL7486" s="160"/>
      <c r="CM7486" s="160"/>
      <c r="CN7486" s="160"/>
      <c r="CO7486" s="160"/>
      <c r="CP7486" s="160"/>
      <c r="CQ7486" s="160"/>
      <c r="CR7486" s="160"/>
      <c r="CS7486" s="160"/>
      <c r="CT7486" s="160"/>
      <c r="CU7486" s="160"/>
      <c r="CV7486" s="160"/>
      <c r="CW7486" s="160"/>
      <c r="CX7486" s="160"/>
      <c r="CY7486" s="160"/>
      <c r="CZ7486" s="160"/>
      <c r="DA7486" s="160"/>
      <c r="DB7486" s="160"/>
      <c r="DC7486" s="160"/>
      <c r="DD7486" s="160"/>
      <c r="DE7486" s="160"/>
      <c r="DF7486" s="160"/>
      <c r="DG7486" s="160"/>
      <c r="DH7486" s="160"/>
      <c r="DI7486" s="160"/>
      <c r="DJ7486" s="160"/>
      <c r="DK7486" s="160"/>
      <c r="DL7486" s="160"/>
      <c r="DM7486" s="160"/>
      <c r="DN7486" s="160"/>
      <c r="DO7486" s="160"/>
      <c r="DP7486" s="160"/>
      <c r="DQ7486" s="160"/>
      <c r="DR7486" s="160"/>
      <c r="DS7486" s="160"/>
      <c r="DT7486" s="160"/>
      <c r="DU7486" s="160"/>
      <c r="DV7486" s="160"/>
      <c r="DW7486" s="160"/>
      <c r="DX7486" s="160"/>
      <c r="DY7486" s="160"/>
      <c r="DZ7486" s="177"/>
      <c r="EA7486" s="177"/>
      <c r="EB7486" s="160"/>
      <c r="EC7486" s="160"/>
      <c r="ED7486" s="160"/>
      <c r="EE7486" s="160"/>
      <c r="EF7486" s="160"/>
      <c r="EG7486" s="160"/>
      <c r="EH7486" s="160"/>
      <c r="EI7486" s="160"/>
      <c r="EJ7486" s="160"/>
      <c r="EK7486" s="160"/>
      <c r="EL7486" s="160"/>
      <c r="EM7486" s="160"/>
      <c r="EN7486" s="160"/>
      <c r="EO7486" s="160"/>
      <c r="EP7486" s="160"/>
      <c r="EQ7486" s="160"/>
      <c r="ER7486" s="160"/>
      <c r="ES7486" s="160"/>
      <c r="ET7486" s="160"/>
      <c r="EU7486" s="160"/>
      <c r="EV7486" s="160"/>
      <c r="EW7486" s="160"/>
      <c r="EX7486" s="160"/>
      <c r="EY7486" s="160"/>
      <c r="EZ7486" s="160"/>
      <c r="FA7486" s="160"/>
      <c r="FB7486" s="160"/>
      <c r="FC7486" s="160"/>
      <c r="FD7486" s="160"/>
      <c r="FE7486" s="160"/>
      <c r="FF7486" s="160"/>
      <c r="FG7486" s="160"/>
      <c r="FH7486" s="160"/>
      <c r="FI7486" s="160"/>
      <c r="FJ7486" s="160"/>
      <c r="FK7486" s="160"/>
      <c r="FL7486" s="160"/>
      <c r="FM7486" s="160"/>
      <c r="FN7486" s="160"/>
      <c r="FO7486" s="160"/>
      <c r="FP7486" s="160"/>
      <c r="FQ7486" s="160"/>
      <c r="FR7486" s="160"/>
      <c r="FS7486" s="160"/>
      <c r="FT7486" s="160"/>
      <c r="FU7486" s="160"/>
      <c r="FV7486" s="160"/>
      <c r="FW7486" s="160"/>
      <c r="FX7486" s="160"/>
      <c r="FY7486" s="160"/>
      <c r="FZ7486" s="160"/>
      <c r="GA7486" s="160"/>
      <c r="GB7486" s="160"/>
      <c r="GC7486" s="160"/>
      <c r="GD7486" s="160"/>
      <c r="GE7486" s="160"/>
      <c r="GF7486" s="160"/>
      <c r="GG7486" s="160"/>
      <c r="GH7486" s="160"/>
      <c r="GI7486" s="160"/>
      <c r="GJ7486" s="160"/>
      <c r="GK7486" s="160"/>
      <c r="GL7486" s="160"/>
      <c r="GM7486" s="160"/>
      <c r="GN7486" s="160"/>
      <c r="GO7486" s="160"/>
      <c r="GP7486" s="160"/>
      <c r="GQ7486" s="160"/>
      <c r="GR7486" s="160"/>
      <c r="GS7486" s="160"/>
      <c r="GT7486" s="160"/>
      <c r="GU7486" s="160"/>
      <c r="GV7486" s="160"/>
      <c r="GW7486" s="160"/>
      <c r="GX7486" s="160"/>
      <c r="GY7486" s="160"/>
      <c r="GZ7486" s="160"/>
      <c r="HA7486" s="160"/>
      <c r="HB7486" s="160"/>
      <c r="HC7486" s="160"/>
      <c r="HD7486" s="160"/>
      <c r="HE7486" s="160"/>
      <c r="HF7486" s="160"/>
      <c r="HG7486" s="160"/>
      <c r="HH7486" s="160"/>
      <c r="HI7486" s="160"/>
      <c r="HJ7486" s="160"/>
      <c r="HK7486" s="160"/>
      <c r="HL7486" s="160"/>
      <c r="HM7486" s="160"/>
      <c r="HN7486" s="160"/>
      <c r="HO7486" s="160"/>
      <c r="HP7486" s="160"/>
      <c r="HQ7486" s="160"/>
      <c r="HR7486" s="160"/>
      <c r="HS7486" s="160"/>
      <c r="HT7486" s="160"/>
      <c r="HU7486" s="160"/>
      <c r="HV7486" s="160"/>
      <c r="HW7486" s="160"/>
      <c r="HX7486" s="160"/>
      <c r="HY7486" s="160"/>
      <c r="HZ7486" s="160"/>
      <c r="IA7486" s="160"/>
      <c r="IB7486" s="160"/>
      <c r="IC7486" s="160"/>
      <c r="ID7486" s="160"/>
      <c r="IE7486" s="160"/>
      <c r="IF7486" s="160"/>
      <c r="IG7486" s="160"/>
      <c r="IH7486" s="160"/>
      <c r="II7486" s="160"/>
      <c r="IJ7486" s="160"/>
      <c r="IK7486" s="160"/>
      <c r="IL7486" s="160"/>
      <c r="IM7486" s="160"/>
      <c r="IN7486" s="160"/>
      <c r="IO7486" s="160"/>
      <c r="IP7486" s="160"/>
      <c r="IQ7486" s="160"/>
      <c r="IR7486" s="160"/>
      <c r="IS7486" s="160"/>
      <c r="IT7486" s="160"/>
      <c r="IU7486" s="160"/>
    </row>
    <row r="7487" spans="1:255" ht="18.399999999999999" customHeight="1" x14ac:dyDescent="0.3">
      <c r="A7487" s="182"/>
      <c r="B7487" s="160"/>
      <c r="C7487" s="64"/>
      <c r="D7487" s="161"/>
      <c r="BD7487" s="160"/>
      <c r="BE7487" s="160"/>
      <c r="BF7487" s="160"/>
      <c r="BG7487" s="160"/>
      <c r="BH7487" s="160"/>
      <c r="BI7487" s="160"/>
      <c r="BJ7487" s="160"/>
      <c r="BK7487" s="160"/>
      <c r="BL7487" s="160"/>
      <c r="BM7487" s="160"/>
      <c r="BN7487" s="160"/>
      <c r="BO7487" s="160"/>
      <c r="BP7487" s="160"/>
      <c r="BQ7487" s="160"/>
      <c r="BR7487" s="160"/>
      <c r="BS7487" s="160"/>
      <c r="BT7487" s="160"/>
      <c r="BU7487" s="160"/>
      <c r="BV7487" s="160"/>
      <c r="BW7487" s="160"/>
      <c r="BX7487" s="160"/>
      <c r="BY7487" s="160"/>
      <c r="BZ7487" s="160"/>
      <c r="CA7487" s="160"/>
      <c r="CB7487" s="160"/>
      <c r="CC7487" s="160"/>
      <c r="CD7487" s="160"/>
      <c r="CE7487" s="160"/>
      <c r="CF7487" s="160"/>
      <c r="CG7487" s="160"/>
      <c r="CH7487" s="160"/>
      <c r="CI7487" s="160"/>
      <c r="CJ7487" s="160"/>
      <c r="CK7487" s="160"/>
      <c r="CL7487" s="160"/>
      <c r="CM7487" s="160"/>
      <c r="CN7487" s="160"/>
      <c r="CO7487" s="160"/>
      <c r="CP7487" s="160"/>
      <c r="CQ7487" s="160"/>
      <c r="CR7487" s="160"/>
      <c r="CS7487" s="160"/>
      <c r="CT7487" s="160"/>
      <c r="CU7487" s="160"/>
      <c r="CV7487" s="160"/>
      <c r="CW7487" s="160"/>
      <c r="CX7487" s="160"/>
      <c r="CY7487" s="160"/>
      <c r="CZ7487" s="160"/>
      <c r="DA7487" s="160"/>
      <c r="DB7487" s="160"/>
      <c r="DC7487" s="160"/>
      <c r="DD7487" s="160"/>
      <c r="DE7487" s="160"/>
      <c r="DF7487" s="160"/>
      <c r="DG7487" s="160"/>
      <c r="DH7487" s="160"/>
      <c r="DI7487" s="160"/>
      <c r="DJ7487" s="160"/>
      <c r="DK7487" s="160"/>
      <c r="DL7487" s="160"/>
      <c r="DM7487" s="160"/>
      <c r="DN7487" s="160"/>
      <c r="DO7487" s="160"/>
      <c r="DP7487" s="160"/>
      <c r="DQ7487" s="160"/>
      <c r="DR7487" s="160"/>
      <c r="DS7487" s="160"/>
      <c r="DT7487" s="160"/>
      <c r="DU7487" s="160"/>
      <c r="DV7487" s="160"/>
      <c r="DW7487" s="160"/>
      <c r="DX7487" s="160"/>
      <c r="DY7487" s="160"/>
      <c r="DZ7487" s="177"/>
      <c r="EA7487" s="177"/>
      <c r="EB7487" s="160"/>
      <c r="EC7487" s="160"/>
      <c r="ED7487" s="160"/>
      <c r="EE7487" s="160"/>
      <c r="EF7487" s="160"/>
      <c r="EG7487" s="160"/>
      <c r="EH7487" s="160"/>
      <c r="EI7487" s="160"/>
      <c r="EJ7487" s="160"/>
      <c r="EK7487" s="160"/>
      <c r="EL7487" s="160"/>
      <c r="EM7487" s="160"/>
      <c r="EN7487" s="160"/>
      <c r="EO7487" s="160"/>
      <c r="EP7487" s="160"/>
      <c r="EQ7487" s="160"/>
      <c r="ER7487" s="160"/>
      <c r="ES7487" s="160"/>
      <c r="ET7487" s="160"/>
      <c r="EU7487" s="160"/>
      <c r="EV7487" s="160"/>
      <c r="EW7487" s="160"/>
      <c r="EX7487" s="160"/>
      <c r="EY7487" s="160"/>
      <c r="EZ7487" s="160"/>
      <c r="FA7487" s="160"/>
      <c r="FB7487" s="160"/>
      <c r="FC7487" s="160"/>
      <c r="FD7487" s="160"/>
      <c r="FE7487" s="160"/>
      <c r="FF7487" s="160"/>
      <c r="FG7487" s="160"/>
      <c r="FH7487" s="160"/>
      <c r="FI7487" s="160"/>
      <c r="FJ7487" s="160"/>
      <c r="FK7487" s="160"/>
      <c r="FL7487" s="160"/>
      <c r="FM7487" s="160"/>
      <c r="FN7487" s="160"/>
      <c r="FO7487" s="160"/>
      <c r="FP7487" s="160"/>
      <c r="FQ7487" s="160"/>
      <c r="FR7487" s="160"/>
      <c r="FS7487" s="160"/>
      <c r="FT7487" s="160"/>
      <c r="FU7487" s="160"/>
      <c r="FV7487" s="160"/>
      <c r="FW7487" s="160"/>
      <c r="FX7487" s="160"/>
      <c r="FY7487" s="160"/>
      <c r="FZ7487" s="160"/>
      <c r="GA7487" s="160"/>
      <c r="GB7487" s="160"/>
      <c r="GC7487" s="160"/>
      <c r="GD7487" s="160"/>
      <c r="GE7487" s="160"/>
      <c r="GF7487" s="160"/>
      <c r="GG7487" s="160"/>
      <c r="GH7487" s="160"/>
      <c r="GI7487" s="160"/>
      <c r="GJ7487" s="160"/>
      <c r="GK7487" s="160"/>
      <c r="GL7487" s="160"/>
      <c r="GM7487" s="160"/>
      <c r="GN7487" s="160"/>
      <c r="GO7487" s="160"/>
      <c r="GP7487" s="160"/>
      <c r="GQ7487" s="160"/>
      <c r="GR7487" s="160"/>
      <c r="GS7487" s="160"/>
      <c r="GT7487" s="160"/>
      <c r="GU7487" s="160"/>
      <c r="GV7487" s="160"/>
      <c r="GW7487" s="160"/>
      <c r="GX7487" s="160"/>
      <c r="GY7487" s="160"/>
      <c r="GZ7487" s="160"/>
      <c r="HA7487" s="160"/>
      <c r="HB7487" s="160"/>
      <c r="HC7487" s="160"/>
      <c r="HD7487" s="160"/>
      <c r="HE7487" s="160"/>
      <c r="HF7487" s="160"/>
      <c r="HG7487" s="160"/>
      <c r="HH7487" s="160"/>
      <c r="HI7487" s="160"/>
      <c r="HJ7487" s="160"/>
      <c r="HK7487" s="160"/>
      <c r="HL7487" s="160"/>
      <c r="HM7487" s="160"/>
      <c r="HN7487" s="160"/>
      <c r="HO7487" s="160"/>
      <c r="HP7487" s="160"/>
      <c r="HQ7487" s="160"/>
      <c r="HR7487" s="160"/>
      <c r="HS7487" s="160"/>
      <c r="HT7487" s="160"/>
      <c r="HU7487" s="160"/>
      <c r="HV7487" s="160"/>
      <c r="HW7487" s="160"/>
      <c r="HX7487" s="160"/>
      <c r="HY7487" s="160"/>
      <c r="HZ7487" s="160"/>
      <c r="IA7487" s="160"/>
      <c r="IB7487" s="160"/>
      <c r="IC7487" s="160"/>
      <c r="ID7487" s="160"/>
      <c r="IE7487" s="160"/>
      <c r="IF7487" s="160"/>
      <c r="IG7487" s="160"/>
      <c r="IH7487" s="160"/>
      <c r="II7487" s="160"/>
      <c r="IJ7487" s="160"/>
      <c r="IK7487" s="160"/>
      <c r="IL7487" s="160"/>
      <c r="IM7487" s="160"/>
      <c r="IN7487" s="160"/>
      <c r="IO7487" s="160"/>
      <c r="IP7487" s="160"/>
      <c r="IQ7487" s="160"/>
      <c r="IR7487" s="160"/>
      <c r="IS7487" s="160"/>
      <c r="IT7487" s="160"/>
      <c r="IU7487" s="160"/>
    </row>
    <row r="7488" spans="1:255" ht="18.399999999999999" customHeight="1" x14ac:dyDescent="0.3">
      <c r="A7488" s="182"/>
      <c r="B7488" s="160"/>
      <c r="C7488" s="64"/>
      <c r="D7488" s="161"/>
      <c r="F7488" s="174"/>
      <c r="BD7488" s="160"/>
      <c r="BE7488" s="160"/>
      <c r="BF7488" s="160"/>
      <c r="BG7488" s="160"/>
      <c r="BH7488" s="160"/>
      <c r="BI7488" s="160"/>
      <c r="BJ7488" s="160"/>
      <c r="BK7488" s="160"/>
      <c r="BL7488" s="160"/>
      <c r="BM7488" s="160"/>
      <c r="BN7488" s="160"/>
      <c r="BO7488" s="160"/>
      <c r="BP7488" s="160"/>
      <c r="BQ7488" s="160"/>
      <c r="BR7488" s="160"/>
      <c r="BS7488" s="160"/>
      <c r="BT7488" s="160"/>
      <c r="BU7488" s="160"/>
      <c r="BV7488" s="160"/>
      <c r="BW7488" s="160"/>
      <c r="BX7488" s="160"/>
      <c r="BY7488" s="160"/>
      <c r="BZ7488" s="160"/>
      <c r="CA7488" s="160"/>
      <c r="CB7488" s="160"/>
      <c r="CC7488" s="160"/>
      <c r="CD7488" s="160"/>
      <c r="CE7488" s="160"/>
      <c r="CF7488" s="160"/>
      <c r="CG7488" s="160"/>
      <c r="CH7488" s="160"/>
      <c r="CI7488" s="160"/>
      <c r="CJ7488" s="160"/>
      <c r="CK7488" s="160"/>
      <c r="CL7488" s="160"/>
      <c r="CM7488" s="160"/>
      <c r="CN7488" s="160"/>
      <c r="CO7488" s="160"/>
      <c r="CP7488" s="160"/>
      <c r="CQ7488" s="160"/>
      <c r="CR7488" s="160"/>
      <c r="CS7488" s="160"/>
      <c r="CT7488" s="160"/>
      <c r="CU7488" s="160"/>
      <c r="CV7488" s="160"/>
      <c r="CW7488" s="160"/>
      <c r="CX7488" s="160"/>
      <c r="CY7488" s="160"/>
      <c r="CZ7488" s="160"/>
      <c r="DA7488" s="160"/>
      <c r="DB7488" s="160"/>
      <c r="DC7488" s="160"/>
      <c r="DD7488" s="160"/>
      <c r="DE7488" s="160"/>
      <c r="DF7488" s="160"/>
      <c r="DG7488" s="160"/>
      <c r="DH7488" s="160"/>
      <c r="DI7488" s="160"/>
      <c r="DJ7488" s="160"/>
      <c r="DK7488" s="160"/>
      <c r="DL7488" s="160"/>
      <c r="DM7488" s="160"/>
      <c r="DN7488" s="160"/>
      <c r="DO7488" s="160"/>
      <c r="DP7488" s="160"/>
      <c r="DQ7488" s="160"/>
      <c r="DR7488" s="160"/>
      <c r="DS7488" s="160"/>
      <c r="DT7488" s="160"/>
      <c r="DU7488" s="160"/>
      <c r="DV7488" s="160"/>
      <c r="DW7488" s="160"/>
      <c r="DX7488" s="160"/>
      <c r="DY7488" s="160"/>
      <c r="DZ7488" s="177"/>
      <c r="EA7488" s="177"/>
      <c r="EB7488" s="160"/>
      <c r="EC7488" s="160"/>
      <c r="ED7488" s="160"/>
      <c r="EE7488" s="160"/>
      <c r="EF7488" s="160"/>
      <c r="EG7488" s="160"/>
      <c r="EH7488" s="160"/>
      <c r="EI7488" s="160"/>
      <c r="EJ7488" s="160"/>
      <c r="EK7488" s="160"/>
      <c r="EL7488" s="160"/>
      <c r="EM7488" s="160"/>
      <c r="EN7488" s="160"/>
      <c r="EO7488" s="160"/>
      <c r="EP7488" s="160"/>
      <c r="EQ7488" s="160"/>
      <c r="ER7488" s="160"/>
      <c r="ES7488" s="160"/>
      <c r="ET7488" s="160"/>
      <c r="EU7488" s="160"/>
      <c r="EV7488" s="160"/>
      <c r="EW7488" s="160"/>
      <c r="EX7488" s="160"/>
      <c r="EY7488" s="160"/>
      <c r="EZ7488" s="160"/>
      <c r="FA7488" s="160"/>
      <c r="FB7488" s="160"/>
      <c r="FC7488" s="160"/>
      <c r="FD7488" s="160"/>
      <c r="FE7488" s="160"/>
      <c r="FF7488" s="160"/>
      <c r="FG7488" s="160"/>
      <c r="FH7488" s="160"/>
      <c r="FI7488" s="160"/>
      <c r="FJ7488" s="160"/>
      <c r="FK7488" s="160"/>
      <c r="FL7488" s="160"/>
      <c r="FM7488" s="160"/>
      <c r="FN7488" s="160"/>
      <c r="FO7488" s="160"/>
      <c r="FP7488" s="160"/>
      <c r="FQ7488" s="160"/>
      <c r="FR7488" s="160"/>
      <c r="FS7488" s="160"/>
      <c r="FT7488" s="160"/>
      <c r="FU7488" s="160"/>
      <c r="FV7488" s="160"/>
      <c r="FW7488" s="160"/>
      <c r="FX7488" s="160"/>
      <c r="FY7488" s="160"/>
      <c r="FZ7488" s="160"/>
      <c r="GA7488" s="160"/>
      <c r="GB7488" s="160"/>
      <c r="GC7488" s="160"/>
      <c r="GD7488" s="160"/>
      <c r="GE7488" s="160"/>
      <c r="GF7488" s="160"/>
      <c r="GG7488" s="160"/>
      <c r="GH7488" s="160"/>
      <c r="GI7488" s="160"/>
      <c r="GJ7488" s="160"/>
      <c r="GK7488" s="160"/>
      <c r="GL7488" s="160"/>
      <c r="GM7488" s="160"/>
      <c r="GN7488" s="160"/>
      <c r="GO7488" s="160"/>
      <c r="GP7488" s="160"/>
      <c r="GQ7488" s="160"/>
      <c r="GR7488" s="160"/>
      <c r="GS7488" s="160"/>
      <c r="GT7488" s="160"/>
      <c r="GU7488" s="160"/>
      <c r="GV7488" s="160"/>
      <c r="GW7488" s="160"/>
      <c r="GX7488" s="160"/>
      <c r="GY7488" s="160"/>
      <c r="GZ7488" s="160"/>
      <c r="HA7488" s="160"/>
      <c r="HB7488" s="160"/>
      <c r="HC7488" s="160"/>
      <c r="HD7488" s="160"/>
      <c r="HE7488" s="160"/>
      <c r="HF7488" s="160"/>
      <c r="HG7488" s="160"/>
      <c r="HH7488" s="160"/>
      <c r="HI7488" s="160"/>
      <c r="HJ7488" s="160"/>
      <c r="HK7488" s="160"/>
      <c r="HL7488" s="160"/>
      <c r="HM7488" s="160"/>
      <c r="HN7488" s="160"/>
      <c r="HO7488" s="160"/>
      <c r="HP7488" s="160"/>
      <c r="HQ7488" s="160"/>
      <c r="HR7488" s="160"/>
      <c r="HS7488" s="160"/>
      <c r="HT7488" s="160"/>
      <c r="HU7488" s="160"/>
      <c r="HV7488" s="160"/>
      <c r="HW7488" s="160"/>
      <c r="HX7488" s="160"/>
      <c r="HY7488" s="160"/>
      <c r="HZ7488" s="160"/>
      <c r="IA7488" s="160"/>
      <c r="IB7488" s="160"/>
      <c r="IC7488" s="160"/>
      <c r="ID7488" s="160"/>
      <c r="IE7488" s="160"/>
      <c r="IF7488" s="160"/>
      <c r="IG7488" s="160"/>
      <c r="IH7488" s="160"/>
      <c r="II7488" s="160"/>
      <c r="IJ7488" s="160"/>
      <c r="IK7488" s="160"/>
      <c r="IL7488" s="160"/>
      <c r="IM7488" s="160"/>
      <c r="IN7488" s="160"/>
      <c r="IO7488" s="160"/>
      <c r="IP7488" s="160"/>
      <c r="IQ7488" s="160"/>
      <c r="IR7488" s="160"/>
      <c r="IS7488" s="160"/>
      <c r="IT7488" s="160"/>
      <c r="IU7488" s="160"/>
    </row>
    <row r="7489" spans="1:255" ht="18.399999999999999" customHeight="1" x14ac:dyDescent="0.3">
      <c r="A7489" s="182"/>
      <c r="B7489" s="160"/>
      <c r="C7489" s="64"/>
      <c r="D7489" s="161"/>
      <c r="F7489" s="174"/>
      <c r="BD7489" s="160"/>
      <c r="BE7489" s="160"/>
      <c r="BF7489" s="160"/>
      <c r="BG7489" s="160"/>
      <c r="BH7489" s="160"/>
      <c r="BI7489" s="160"/>
      <c r="BJ7489" s="160"/>
      <c r="BK7489" s="160"/>
      <c r="BL7489" s="160"/>
      <c r="BM7489" s="160"/>
      <c r="BN7489" s="160"/>
      <c r="BO7489" s="160"/>
      <c r="BP7489" s="160"/>
      <c r="BQ7489" s="160"/>
      <c r="BR7489" s="160"/>
      <c r="BS7489" s="160"/>
      <c r="BT7489" s="160"/>
      <c r="BU7489" s="160"/>
      <c r="BV7489" s="160"/>
      <c r="BW7489" s="160"/>
      <c r="BX7489" s="160"/>
      <c r="BY7489" s="160"/>
      <c r="BZ7489" s="160"/>
      <c r="CA7489" s="160"/>
      <c r="CB7489" s="160"/>
      <c r="CC7489" s="160"/>
      <c r="CD7489" s="160"/>
      <c r="CE7489" s="160"/>
      <c r="CF7489" s="160"/>
      <c r="CG7489" s="160"/>
      <c r="CH7489" s="160"/>
      <c r="CI7489" s="160"/>
      <c r="CJ7489" s="160"/>
      <c r="CK7489" s="160"/>
      <c r="CL7489" s="160"/>
      <c r="CM7489" s="160"/>
      <c r="CN7489" s="160"/>
      <c r="CO7489" s="160"/>
      <c r="CP7489" s="160"/>
      <c r="CQ7489" s="160"/>
      <c r="CR7489" s="160"/>
      <c r="CS7489" s="160"/>
      <c r="CT7489" s="160"/>
      <c r="CU7489" s="160"/>
      <c r="CV7489" s="160"/>
      <c r="CW7489" s="160"/>
      <c r="CX7489" s="160"/>
      <c r="CY7489" s="160"/>
      <c r="CZ7489" s="160"/>
      <c r="DA7489" s="160"/>
      <c r="DB7489" s="160"/>
      <c r="DC7489" s="160"/>
      <c r="DD7489" s="160"/>
      <c r="DE7489" s="160"/>
      <c r="DF7489" s="160"/>
      <c r="DG7489" s="160"/>
      <c r="DH7489" s="160"/>
      <c r="DI7489" s="160"/>
      <c r="DJ7489" s="160"/>
      <c r="DK7489" s="160"/>
      <c r="DL7489" s="160"/>
      <c r="DM7489" s="160"/>
      <c r="DN7489" s="160"/>
      <c r="DO7489" s="160"/>
      <c r="DP7489" s="160"/>
      <c r="DQ7489" s="160"/>
      <c r="DR7489" s="160"/>
      <c r="DS7489" s="160"/>
      <c r="DT7489" s="160"/>
      <c r="DU7489" s="160"/>
      <c r="DV7489" s="160"/>
      <c r="DW7489" s="160"/>
      <c r="DX7489" s="160"/>
      <c r="DY7489" s="160"/>
      <c r="DZ7489" s="177"/>
      <c r="EA7489" s="177"/>
      <c r="EB7489" s="160"/>
      <c r="EC7489" s="160"/>
      <c r="ED7489" s="160"/>
      <c r="EE7489" s="160"/>
      <c r="EF7489" s="160"/>
      <c r="EG7489" s="160"/>
      <c r="EH7489" s="160"/>
      <c r="EI7489" s="160"/>
      <c r="EJ7489" s="160"/>
      <c r="EK7489" s="160"/>
      <c r="EL7489" s="160"/>
      <c r="EM7489" s="160"/>
      <c r="EN7489" s="160"/>
      <c r="EO7489" s="160"/>
      <c r="EP7489" s="160"/>
      <c r="EQ7489" s="160"/>
      <c r="ER7489" s="160"/>
      <c r="ES7489" s="160"/>
      <c r="ET7489" s="160"/>
      <c r="EU7489" s="160"/>
      <c r="EV7489" s="160"/>
      <c r="EW7489" s="160"/>
      <c r="EX7489" s="160"/>
      <c r="EY7489" s="160"/>
      <c r="EZ7489" s="160"/>
      <c r="FA7489" s="160"/>
      <c r="FB7489" s="160"/>
      <c r="FC7489" s="160"/>
      <c r="FD7489" s="160"/>
      <c r="FE7489" s="160"/>
      <c r="FF7489" s="160"/>
      <c r="FG7489" s="160"/>
      <c r="FH7489" s="160"/>
      <c r="FI7489" s="160"/>
      <c r="FJ7489" s="160"/>
      <c r="FK7489" s="160"/>
      <c r="FL7489" s="160"/>
      <c r="FM7489" s="160"/>
      <c r="FN7489" s="160"/>
      <c r="FO7489" s="160"/>
      <c r="FP7489" s="160"/>
      <c r="FQ7489" s="160"/>
      <c r="FR7489" s="160"/>
      <c r="FS7489" s="160"/>
      <c r="FT7489" s="160"/>
      <c r="FU7489" s="160"/>
      <c r="FV7489" s="160"/>
      <c r="FW7489" s="160"/>
      <c r="FX7489" s="160"/>
      <c r="FY7489" s="160"/>
      <c r="FZ7489" s="160"/>
      <c r="GA7489" s="160"/>
      <c r="GB7489" s="160"/>
      <c r="GC7489" s="160"/>
      <c r="GD7489" s="160"/>
      <c r="GE7489" s="160"/>
      <c r="GF7489" s="160"/>
      <c r="GG7489" s="160"/>
      <c r="GH7489" s="160"/>
      <c r="GI7489" s="160"/>
      <c r="GJ7489" s="160"/>
      <c r="GK7489" s="160"/>
      <c r="GL7489" s="160"/>
      <c r="GM7489" s="160"/>
      <c r="GN7489" s="160"/>
      <c r="GO7489" s="160"/>
      <c r="GP7489" s="160"/>
      <c r="GQ7489" s="160"/>
      <c r="GR7489" s="160"/>
      <c r="GS7489" s="160"/>
      <c r="GT7489" s="160"/>
      <c r="GU7489" s="160"/>
      <c r="GV7489" s="160"/>
      <c r="GW7489" s="160"/>
      <c r="GX7489" s="160"/>
      <c r="GY7489" s="160"/>
      <c r="GZ7489" s="160"/>
      <c r="HA7489" s="160"/>
      <c r="HB7489" s="160"/>
      <c r="HC7489" s="160"/>
      <c r="HD7489" s="160"/>
      <c r="HE7489" s="160"/>
      <c r="HF7489" s="160"/>
      <c r="HG7489" s="160"/>
      <c r="HH7489" s="160"/>
      <c r="HI7489" s="160"/>
      <c r="HJ7489" s="160"/>
      <c r="HK7489" s="160"/>
      <c r="HL7489" s="160"/>
      <c r="HM7489" s="160"/>
      <c r="HN7489" s="160"/>
      <c r="HO7489" s="160"/>
      <c r="HP7489" s="160"/>
      <c r="HQ7489" s="160"/>
      <c r="HR7489" s="160"/>
      <c r="HS7489" s="160"/>
      <c r="HT7489" s="160"/>
      <c r="HU7489" s="160"/>
      <c r="HV7489" s="160"/>
      <c r="HW7489" s="160"/>
      <c r="HX7489" s="160"/>
      <c r="HY7489" s="160"/>
      <c r="HZ7489" s="160"/>
      <c r="IA7489" s="160"/>
      <c r="IB7489" s="160"/>
      <c r="IC7489" s="160"/>
      <c r="ID7489" s="160"/>
      <c r="IE7489" s="160"/>
      <c r="IF7489" s="160"/>
      <c r="IG7489" s="160"/>
      <c r="IH7489" s="160"/>
      <c r="II7489" s="160"/>
      <c r="IJ7489" s="160"/>
      <c r="IK7489" s="160"/>
      <c r="IL7489" s="160"/>
      <c r="IM7489" s="160"/>
      <c r="IN7489" s="160"/>
      <c r="IO7489" s="160"/>
      <c r="IP7489" s="160"/>
      <c r="IQ7489" s="160"/>
      <c r="IR7489" s="160"/>
      <c r="IS7489" s="160"/>
      <c r="IT7489" s="160"/>
      <c r="IU7489" s="160"/>
    </row>
    <row r="7490" spans="1:255" ht="18.399999999999999" customHeight="1" x14ac:dyDescent="0.3">
      <c r="A7490" s="182"/>
      <c r="B7490" s="160"/>
      <c r="C7490" s="64"/>
      <c r="D7490" s="161"/>
      <c r="F7490" s="174"/>
      <c r="H7490" s="174"/>
      <c r="BD7490" s="160"/>
      <c r="BE7490" s="160"/>
      <c r="BF7490" s="160"/>
      <c r="BG7490" s="160"/>
      <c r="BH7490" s="160"/>
      <c r="BI7490" s="160"/>
      <c r="BJ7490" s="160"/>
      <c r="BK7490" s="160"/>
      <c r="BL7490" s="160"/>
      <c r="BM7490" s="160"/>
      <c r="BN7490" s="160"/>
      <c r="BO7490" s="160"/>
      <c r="BP7490" s="160"/>
      <c r="BQ7490" s="160"/>
      <c r="BR7490" s="160"/>
      <c r="BS7490" s="160"/>
      <c r="BT7490" s="160"/>
      <c r="BU7490" s="160"/>
      <c r="BV7490" s="160"/>
      <c r="BW7490" s="160"/>
      <c r="BX7490" s="160"/>
      <c r="BY7490" s="160"/>
      <c r="BZ7490" s="160"/>
      <c r="CA7490" s="160"/>
      <c r="CB7490" s="160"/>
      <c r="CC7490" s="160"/>
      <c r="CD7490" s="160"/>
      <c r="CE7490" s="160"/>
      <c r="CF7490" s="160"/>
      <c r="CG7490" s="160"/>
      <c r="CH7490" s="160"/>
      <c r="CI7490" s="160"/>
      <c r="CJ7490" s="160"/>
      <c r="CK7490" s="160"/>
      <c r="CL7490" s="160"/>
      <c r="CM7490" s="160"/>
      <c r="CN7490" s="160"/>
      <c r="CO7490" s="160"/>
      <c r="CP7490" s="160"/>
      <c r="CQ7490" s="160"/>
      <c r="CR7490" s="160"/>
      <c r="CS7490" s="160"/>
      <c r="CT7490" s="160"/>
      <c r="CU7490" s="160"/>
      <c r="CV7490" s="160"/>
      <c r="CW7490" s="160"/>
      <c r="CX7490" s="160"/>
      <c r="CY7490" s="160"/>
      <c r="CZ7490" s="160"/>
      <c r="DA7490" s="160"/>
      <c r="DB7490" s="160"/>
      <c r="DC7490" s="160"/>
      <c r="DD7490" s="160"/>
      <c r="DE7490" s="160"/>
      <c r="DF7490" s="160"/>
      <c r="DG7490" s="160"/>
      <c r="DH7490" s="160"/>
      <c r="DI7490" s="160"/>
      <c r="DJ7490" s="160"/>
      <c r="DK7490" s="160"/>
      <c r="DL7490" s="160"/>
      <c r="DM7490" s="160"/>
      <c r="DN7490" s="160"/>
      <c r="DO7490" s="160"/>
      <c r="DP7490" s="160"/>
      <c r="DQ7490" s="160"/>
      <c r="DR7490" s="160"/>
      <c r="DS7490" s="160"/>
      <c r="DT7490" s="160"/>
      <c r="DU7490" s="160"/>
      <c r="DV7490" s="160"/>
      <c r="DW7490" s="160"/>
      <c r="DX7490" s="160"/>
      <c r="DY7490" s="160"/>
      <c r="DZ7490" s="177"/>
      <c r="EA7490" s="177"/>
      <c r="EB7490" s="160"/>
      <c r="EC7490" s="160"/>
      <c r="ED7490" s="160"/>
      <c r="EE7490" s="160"/>
      <c r="EF7490" s="160"/>
      <c r="EG7490" s="160"/>
      <c r="EH7490" s="160"/>
      <c r="EI7490" s="160"/>
      <c r="EJ7490" s="160"/>
      <c r="EK7490" s="160"/>
      <c r="EL7490" s="160"/>
      <c r="EM7490" s="160"/>
      <c r="EN7490" s="160"/>
      <c r="EO7490" s="160"/>
      <c r="EP7490" s="160"/>
      <c r="EQ7490" s="160"/>
      <c r="ER7490" s="160"/>
      <c r="ES7490" s="160"/>
      <c r="ET7490" s="160"/>
      <c r="EU7490" s="160"/>
      <c r="EV7490" s="160"/>
      <c r="EW7490" s="160"/>
      <c r="EX7490" s="160"/>
      <c r="EY7490" s="160"/>
      <c r="EZ7490" s="160"/>
      <c r="FA7490" s="160"/>
      <c r="FB7490" s="160"/>
      <c r="FC7490" s="160"/>
      <c r="FD7490" s="160"/>
      <c r="FE7490" s="160"/>
      <c r="FF7490" s="160"/>
      <c r="FG7490" s="160"/>
      <c r="FH7490" s="160"/>
      <c r="FI7490" s="160"/>
      <c r="FJ7490" s="160"/>
      <c r="FK7490" s="160"/>
      <c r="FL7490" s="160"/>
      <c r="FM7490" s="160"/>
      <c r="FN7490" s="160"/>
      <c r="FO7490" s="160"/>
      <c r="FP7490" s="160"/>
      <c r="FQ7490" s="160"/>
      <c r="FR7490" s="160"/>
      <c r="FS7490" s="160"/>
      <c r="FT7490" s="160"/>
      <c r="FU7490" s="160"/>
      <c r="FV7490" s="160"/>
      <c r="FW7490" s="160"/>
      <c r="FX7490" s="160"/>
      <c r="FY7490" s="160"/>
      <c r="FZ7490" s="160"/>
      <c r="GA7490" s="160"/>
      <c r="GB7490" s="160"/>
      <c r="GC7490" s="160"/>
      <c r="GD7490" s="160"/>
      <c r="GE7490" s="160"/>
      <c r="GF7490" s="160"/>
      <c r="GG7490" s="160"/>
      <c r="GH7490" s="160"/>
      <c r="GI7490" s="160"/>
      <c r="GJ7490" s="160"/>
      <c r="GK7490" s="160"/>
      <c r="GL7490" s="160"/>
      <c r="GM7490" s="160"/>
      <c r="GN7490" s="160"/>
      <c r="GO7490" s="160"/>
      <c r="GP7490" s="160"/>
      <c r="GQ7490" s="160"/>
      <c r="GR7490" s="160"/>
      <c r="GS7490" s="160"/>
      <c r="GT7490" s="160"/>
      <c r="GU7490" s="160"/>
      <c r="GV7490" s="160"/>
      <c r="GW7490" s="160"/>
      <c r="GX7490" s="160"/>
      <c r="GY7490" s="160"/>
      <c r="GZ7490" s="160"/>
      <c r="HA7490" s="160"/>
      <c r="HB7490" s="160"/>
      <c r="HC7490" s="160"/>
      <c r="HD7490" s="160"/>
      <c r="HE7490" s="160"/>
      <c r="HF7490" s="160"/>
      <c r="HG7490" s="160"/>
      <c r="HH7490" s="160"/>
      <c r="HI7490" s="160"/>
      <c r="HJ7490" s="160"/>
      <c r="HK7490" s="160"/>
      <c r="HL7490" s="160"/>
      <c r="HM7490" s="160"/>
      <c r="HN7490" s="160"/>
      <c r="HO7490" s="160"/>
      <c r="HP7490" s="160"/>
      <c r="HQ7490" s="160"/>
      <c r="HR7490" s="160"/>
      <c r="HS7490" s="160"/>
      <c r="HT7490" s="160"/>
      <c r="HU7490" s="160"/>
      <c r="HV7490" s="160"/>
      <c r="HW7490" s="160"/>
      <c r="HX7490" s="160"/>
      <c r="HY7490" s="160"/>
      <c r="HZ7490" s="160"/>
      <c r="IA7490" s="160"/>
      <c r="IB7490" s="160"/>
      <c r="IC7490" s="160"/>
      <c r="ID7490" s="160"/>
      <c r="IE7490" s="160"/>
      <c r="IF7490" s="160"/>
      <c r="IG7490" s="160"/>
      <c r="IH7490" s="160"/>
      <c r="II7490" s="160"/>
      <c r="IJ7490" s="160"/>
      <c r="IK7490" s="160"/>
      <c r="IL7490" s="160"/>
      <c r="IM7490" s="160"/>
      <c r="IN7490" s="160"/>
      <c r="IO7490" s="160"/>
      <c r="IP7490" s="160"/>
      <c r="IQ7490" s="160"/>
      <c r="IR7490" s="160"/>
      <c r="IS7490" s="160"/>
      <c r="IT7490" s="160"/>
      <c r="IU7490" s="160"/>
    </row>
    <row r="7491" spans="1:255" ht="18.399999999999999" customHeight="1" x14ac:dyDescent="0.3">
      <c r="BD7491" s="160"/>
      <c r="BE7491" s="160"/>
      <c r="BF7491" s="160"/>
      <c r="BG7491" s="160"/>
      <c r="BH7491" s="160"/>
      <c r="BI7491" s="160"/>
      <c r="BJ7491" s="160"/>
      <c r="BK7491" s="160"/>
      <c r="BL7491" s="160"/>
      <c r="BM7491" s="160"/>
      <c r="BN7491" s="160"/>
      <c r="BO7491" s="160"/>
      <c r="BP7491" s="160"/>
      <c r="BQ7491" s="160"/>
      <c r="BR7491" s="160"/>
      <c r="BS7491" s="160"/>
      <c r="BT7491" s="160"/>
      <c r="BU7491" s="160"/>
      <c r="BV7491" s="160"/>
      <c r="BW7491" s="160"/>
      <c r="BX7491" s="160"/>
      <c r="BY7491" s="160"/>
      <c r="BZ7491" s="160"/>
      <c r="CA7491" s="160"/>
      <c r="CB7491" s="160"/>
      <c r="CC7491" s="160"/>
      <c r="CD7491" s="160"/>
      <c r="CE7491" s="160"/>
      <c r="CF7491" s="160"/>
      <c r="CG7491" s="160"/>
      <c r="CH7491" s="160"/>
      <c r="CI7491" s="160"/>
      <c r="CJ7491" s="160"/>
      <c r="CK7491" s="160"/>
      <c r="CL7491" s="160"/>
      <c r="CM7491" s="160"/>
      <c r="CN7491" s="160"/>
      <c r="CO7491" s="160"/>
      <c r="CP7491" s="160"/>
      <c r="CQ7491" s="160"/>
      <c r="CR7491" s="160"/>
      <c r="CS7491" s="160"/>
      <c r="CT7491" s="160"/>
      <c r="CU7491" s="160"/>
      <c r="CV7491" s="160"/>
      <c r="CW7491" s="160"/>
      <c r="CX7491" s="160"/>
      <c r="CY7491" s="160"/>
      <c r="CZ7491" s="160"/>
      <c r="DA7491" s="160"/>
      <c r="DB7491" s="160"/>
      <c r="DC7491" s="160"/>
      <c r="DD7491" s="160"/>
      <c r="DE7491" s="160"/>
      <c r="DF7491" s="160"/>
      <c r="DG7491" s="160"/>
      <c r="DH7491" s="160"/>
      <c r="DI7491" s="160"/>
      <c r="DJ7491" s="160"/>
      <c r="DK7491" s="160"/>
      <c r="DL7491" s="160"/>
      <c r="DM7491" s="160"/>
      <c r="DN7491" s="160"/>
      <c r="DO7491" s="160"/>
      <c r="DP7491" s="160"/>
      <c r="DQ7491" s="160"/>
      <c r="DR7491" s="160"/>
      <c r="DS7491" s="160"/>
      <c r="DT7491" s="160"/>
      <c r="DU7491" s="160"/>
      <c r="DV7491" s="160"/>
      <c r="DW7491" s="160"/>
      <c r="DX7491" s="160"/>
      <c r="DY7491" s="160"/>
      <c r="DZ7491" s="177"/>
      <c r="EA7491" s="177"/>
      <c r="EB7491" s="160"/>
      <c r="EC7491" s="160"/>
      <c r="ED7491" s="160"/>
      <c r="EE7491" s="160"/>
      <c r="EF7491" s="160"/>
      <c r="EG7491" s="160"/>
      <c r="EH7491" s="160"/>
      <c r="EI7491" s="160"/>
      <c r="EJ7491" s="160"/>
      <c r="EK7491" s="160"/>
      <c r="EL7491" s="160"/>
      <c r="EM7491" s="160"/>
      <c r="EN7491" s="160"/>
      <c r="EO7491" s="160"/>
      <c r="EP7491" s="160"/>
      <c r="EQ7491" s="160"/>
      <c r="ER7491" s="160"/>
      <c r="ES7491" s="160"/>
      <c r="ET7491" s="160"/>
      <c r="EU7491" s="160"/>
      <c r="EV7491" s="160"/>
      <c r="EW7491" s="160"/>
      <c r="EX7491" s="160"/>
      <c r="EY7491" s="160"/>
      <c r="EZ7491" s="160"/>
      <c r="FA7491" s="160"/>
      <c r="FB7491" s="160"/>
      <c r="FC7491" s="160"/>
      <c r="FD7491" s="160"/>
      <c r="FE7491" s="160"/>
      <c r="FF7491" s="160"/>
      <c r="FG7491" s="160"/>
      <c r="FH7491" s="160"/>
      <c r="FI7491" s="160"/>
      <c r="FJ7491" s="160"/>
      <c r="FK7491" s="160"/>
      <c r="FL7491" s="160"/>
      <c r="FM7491" s="160"/>
      <c r="FN7491" s="160"/>
      <c r="FO7491" s="160"/>
      <c r="FP7491" s="160"/>
      <c r="FQ7491" s="160"/>
      <c r="FR7491" s="160"/>
      <c r="FS7491" s="160"/>
      <c r="FT7491" s="160"/>
      <c r="FU7491" s="160"/>
      <c r="FV7491" s="160"/>
      <c r="FW7491" s="160"/>
      <c r="FX7491" s="160"/>
      <c r="FY7491" s="160"/>
      <c r="FZ7491" s="160"/>
      <c r="GA7491" s="160"/>
      <c r="GB7491" s="160"/>
      <c r="GC7491" s="160"/>
      <c r="GD7491" s="160"/>
      <c r="GE7491" s="160"/>
      <c r="GF7491" s="160"/>
      <c r="GG7491" s="160"/>
      <c r="GH7491" s="160"/>
      <c r="GI7491" s="160"/>
      <c r="GJ7491" s="160"/>
      <c r="GK7491" s="160"/>
      <c r="GL7491" s="160"/>
      <c r="GM7491" s="160"/>
      <c r="GN7491" s="160"/>
      <c r="GO7491" s="160"/>
      <c r="GP7491" s="160"/>
      <c r="GQ7491" s="160"/>
      <c r="GR7491" s="160"/>
      <c r="GS7491" s="160"/>
      <c r="GT7491" s="160"/>
      <c r="GU7491" s="160"/>
      <c r="GV7491" s="160"/>
      <c r="GW7491" s="160"/>
      <c r="GX7491" s="160"/>
      <c r="GY7491" s="160"/>
      <c r="GZ7491" s="160"/>
      <c r="HA7491" s="160"/>
      <c r="HB7491" s="160"/>
      <c r="HC7491" s="160"/>
      <c r="HD7491" s="160"/>
      <c r="HE7491" s="160"/>
      <c r="HF7491" s="160"/>
      <c r="HG7491" s="160"/>
      <c r="HH7491" s="160"/>
      <c r="HI7491" s="160"/>
      <c r="HJ7491" s="160"/>
      <c r="HK7491" s="160"/>
      <c r="HL7491" s="160"/>
      <c r="HM7491" s="160"/>
      <c r="HN7491" s="160"/>
      <c r="HO7491" s="160"/>
      <c r="HP7491" s="160"/>
      <c r="HQ7491" s="160"/>
      <c r="HR7491" s="160"/>
      <c r="HS7491" s="160"/>
      <c r="HT7491" s="160"/>
      <c r="HU7491" s="160"/>
      <c r="HV7491" s="160"/>
      <c r="HW7491" s="160"/>
      <c r="HX7491" s="160"/>
      <c r="HY7491" s="160"/>
      <c r="HZ7491" s="160"/>
      <c r="IA7491" s="160"/>
      <c r="IB7491" s="160"/>
      <c r="IC7491" s="160"/>
      <c r="ID7491" s="160"/>
      <c r="IE7491" s="160"/>
      <c r="IF7491" s="160"/>
      <c r="IG7491" s="160"/>
      <c r="IH7491" s="160"/>
      <c r="II7491" s="160"/>
      <c r="IJ7491" s="160"/>
      <c r="IK7491" s="160"/>
      <c r="IL7491" s="160"/>
      <c r="IM7491" s="160"/>
      <c r="IN7491" s="160"/>
      <c r="IO7491" s="160"/>
      <c r="IP7491" s="160"/>
      <c r="IQ7491" s="160"/>
      <c r="IR7491" s="160"/>
      <c r="IS7491" s="160"/>
      <c r="IT7491" s="160"/>
      <c r="IU7491" s="160"/>
    </row>
    <row r="7492" spans="1:255" ht="18.399999999999999" customHeight="1" x14ac:dyDescent="0.3">
      <c r="A7492" s="182"/>
      <c r="F7492" s="174"/>
      <c r="BD7492" s="160"/>
      <c r="BE7492" s="160"/>
      <c r="BF7492" s="160"/>
      <c r="BG7492" s="160"/>
      <c r="BH7492" s="160"/>
      <c r="BI7492" s="160"/>
      <c r="BJ7492" s="160"/>
      <c r="BK7492" s="160"/>
      <c r="BL7492" s="160"/>
      <c r="BM7492" s="160"/>
      <c r="BN7492" s="160"/>
      <c r="BO7492" s="160"/>
      <c r="BP7492" s="160"/>
      <c r="BQ7492" s="160"/>
      <c r="BR7492" s="160"/>
      <c r="BS7492" s="160"/>
      <c r="BT7492" s="160"/>
      <c r="BU7492" s="160"/>
      <c r="BV7492" s="160"/>
      <c r="BW7492" s="160"/>
      <c r="BX7492" s="160"/>
      <c r="BY7492" s="160"/>
      <c r="BZ7492" s="160"/>
      <c r="CA7492" s="160"/>
      <c r="CB7492" s="160"/>
      <c r="CC7492" s="160"/>
      <c r="CD7492" s="160"/>
      <c r="CE7492" s="160"/>
      <c r="CF7492" s="160"/>
      <c r="CG7492" s="160"/>
      <c r="CH7492" s="160"/>
      <c r="CI7492" s="160"/>
      <c r="CJ7492" s="160"/>
      <c r="CK7492" s="160"/>
      <c r="CL7492" s="160"/>
      <c r="CM7492" s="160"/>
      <c r="CN7492" s="160"/>
      <c r="CO7492" s="160"/>
      <c r="CP7492" s="160"/>
      <c r="CQ7492" s="160"/>
      <c r="CR7492" s="160"/>
      <c r="CS7492" s="160"/>
      <c r="CT7492" s="160"/>
      <c r="CU7492" s="160"/>
      <c r="CV7492" s="160"/>
      <c r="CW7492" s="160"/>
      <c r="CX7492" s="160"/>
      <c r="CY7492" s="160"/>
      <c r="CZ7492" s="160"/>
      <c r="DA7492" s="160"/>
      <c r="DB7492" s="160"/>
      <c r="DC7492" s="160"/>
      <c r="DD7492" s="160"/>
      <c r="DE7492" s="160"/>
      <c r="DF7492" s="160"/>
      <c r="DG7492" s="160"/>
      <c r="DH7492" s="160"/>
      <c r="DI7492" s="160"/>
      <c r="DJ7492" s="160"/>
      <c r="DK7492" s="160"/>
      <c r="DL7492" s="160"/>
      <c r="DM7492" s="160"/>
      <c r="DN7492" s="160"/>
      <c r="DO7492" s="160"/>
      <c r="DP7492" s="160"/>
      <c r="DQ7492" s="160"/>
      <c r="DR7492" s="160"/>
      <c r="DS7492" s="160"/>
      <c r="DT7492" s="160"/>
      <c r="DU7492" s="160"/>
      <c r="DV7492" s="160"/>
      <c r="DW7492" s="160"/>
      <c r="DX7492" s="160"/>
      <c r="DY7492" s="160"/>
      <c r="DZ7492" s="177"/>
      <c r="EA7492" s="177"/>
      <c r="EB7492" s="160"/>
      <c r="EC7492" s="160"/>
      <c r="ED7492" s="160"/>
      <c r="EE7492" s="160"/>
      <c r="EF7492" s="160"/>
      <c r="EG7492" s="160"/>
      <c r="EH7492" s="160"/>
      <c r="EI7492" s="160"/>
      <c r="EJ7492" s="160"/>
      <c r="EK7492" s="160"/>
      <c r="EL7492" s="160"/>
      <c r="EM7492" s="160"/>
      <c r="EN7492" s="160"/>
      <c r="EO7492" s="160"/>
      <c r="EP7492" s="160"/>
      <c r="EQ7492" s="160"/>
      <c r="ER7492" s="160"/>
      <c r="ES7492" s="160"/>
      <c r="ET7492" s="160"/>
      <c r="EU7492" s="160"/>
      <c r="EV7492" s="160"/>
      <c r="EW7492" s="160"/>
      <c r="EX7492" s="160"/>
      <c r="EY7492" s="160"/>
      <c r="EZ7492" s="160"/>
      <c r="FA7492" s="160"/>
      <c r="FB7492" s="160"/>
      <c r="FC7492" s="160"/>
      <c r="FD7492" s="160"/>
      <c r="FE7492" s="160"/>
      <c r="FF7492" s="160"/>
      <c r="FG7492" s="160"/>
      <c r="FH7492" s="160"/>
      <c r="FI7492" s="160"/>
      <c r="FJ7492" s="160"/>
      <c r="FK7492" s="160"/>
      <c r="FL7492" s="160"/>
      <c r="FM7492" s="160"/>
      <c r="FN7492" s="160"/>
      <c r="FO7492" s="160"/>
      <c r="FP7492" s="160"/>
      <c r="FQ7492" s="160"/>
      <c r="FR7492" s="160"/>
      <c r="FS7492" s="160"/>
      <c r="FT7492" s="160"/>
      <c r="FU7492" s="160"/>
      <c r="FV7492" s="160"/>
      <c r="FW7492" s="160"/>
      <c r="FX7492" s="160"/>
      <c r="FY7492" s="160"/>
      <c r="FZ7492" s="160"/>
      <c r="GA7492" s="160"/>
      <c r="GB7492" s="160"/>
      <c r="GC7492" s="160"/>
      <c r="GD7492" s="160"/>
      <c r="GE7492" s="160"/>
      <c r="GF7492" s="160"/>
      <c r="GG7492" s="160"/>
      <c r="GH7492" s="160"/>
      <c r="GI7492" s="160"/>
      <c r="GJ7492" s="160"/>
      <c r="GK7492" s="160"/>
      <c r="GL7492" s="160"/>
      <c r="GM7492" s="160"/>
      <c r="GN7492" s="160"/>
      <c r="GO7492" s="160"/>
      <c r="GP7492" s="160"/>
      <c r="GQ7492" s="160"/>
      <c r="GR7492" s="160"/>
      <c r="GS7492" s="160"/>
      <c r="GT7492" s="160"/>
      <c r="GU7492" s="160"/>
      <c r="GV7492" s="160"/>
      <c r="GW7492" s="160"/>
      <c r="GX7492" s="160"/>
      <c r="GY7492" s="160"/>
      <c r="GZ7492" s="160"/>
      <c r="HA7492" s="160"/>
      <c r="HB7492" s="160"/>
      <c r="HC7492" s="160"/>
      <c r="HD7492" s="160"/>
      <c r="HE7492" s="160"/>
      <c r="HF7492" s="160"/>
      <c r="HG7492" s="160"/>
      <c r="HH7492" s="160"/>
      <c r="HI7492" s="160"/>
      <c r="HJ7492" s="160"/>
      <c r="HK7492" s="160"/>
      <c r="HL7492" s="160"/>
      <c r="HM7492" s="160"/>
      <c r="HN7492" s="160"/>
      <c r="HO7492" s="160"/>
      <c r="HP7492" s="160"/>
      <c r="HQ7492" s="160"/>
      <c r="HR7492" s="160"/>
      <c r="HS7492" s="160"/>
      <c r="HT7492" s="160"/>
      <c r="HU7492" s="160"/>
      <c r="HV7492" s="160"/>
      <c r="HW7492" s="160"/>
      <c r="HX7492" s="160"/>
      <c r="HY7492" s="160"/>
      <c r="HZ7492" s="160"/>
      <c r="IA7492" s="160"/>
      <c r="IB7492" s="160"/>
      <c r="IC7492" s="160"/>
      <c r="ID7492" s="160"/>
      <c r="IE7492" s="160"/>
      <c r="IF7492" s="160"/>
      <c r="IG7492" s="160"/>
      <c r="IH7492" s="160"/>
      <c r="II7492" s="160"/>
      <c r="IJ7492" s="160"/>
      <c r="IK7492" s="160"/>
      <c r="IL7492" s="160"/>
      <c r="IM7492" s="160"/>
      <c r="IN7492" s="160"/>
      <c r="IO7492" s="160"/>
      <c r="IP7492" s="160"/>
      <c r="IQ7492" s="160"/>
      <c r="IR7492" s="160"/>
      <c r="IS7492" s="160"/>
      <c r="IT7492" s="160"/>
      <c r="IU7492" s="160"/>
    </row>
    <row r="7493" spans="1:255" ht="18.399999999999999" customHeight="1" x14ac:dyDescent="0.3">
      <c r="A7493" s="182"/>
      <c r="B7493" s="160"/>
      <c r="C7493" s="64"/>
      <c r="D7493" s="161"/>
      <c r="BD7493" s="160"/>
      <c r="BE7493" s="160"/>
      <c r="BF7493" s="160"/>
      <c r="BG7493" s="160"/>
      <c r="BH7493" s="160"/>
      <c r="BI7493" s="160"/>
      <c r="BJ7493" s="160"/>
      <c r="BK7493" s="160"/>
      <c r="BL7493" s="160"/>
      <c r="BM7493" s="160"/>
      <c r="BN7493" s="160"/>
      <c r="BO7493" s="160"/>
      <c r="BP7493" s="160"/>
      <c r="BQ7493" s="160"/>
      <c r="BR7493" s="160"/>
      <c r="BS7493" s="160"/>
      <c r="BT7493" s="160"/>
      <c r="BU7493" s="160"/>
      <c r="BV7493" s="160"/>
      <c r="BW7493" s="160"/>
      <c r="BX7493" s="160"/>
      <c r="BY7493" s="160"/>
      <c r="BZ7493" s="160"/>
      <c r="CA7493" s="160"/>
      <c r="CB7493" s="160"/>
      <c r="CC7493" s="160"/>
      <c r="CD7493" s="160"/>
      <c r="CE7493" s="160"/>
      <c r="CF7493" s="160"/>
      <c r="CG7493" s="160"/>
      <c r="CH7493" s="160"/>
      <c r="CI7493" s="160"/>
      <c r="CJ7493" s="160"/>
      <c r="CK7493" s="160"/>
      <c r="CL7493" s="160"/>
      <c r="CM7493" s="160"/>
      <c r="CN7493" s="160"/>
      <c r="CO7493" s="160"/>
      <c r="CP7493" s="160"/>
      <c r="CQ7493" s="160"/>
      <c r="CR7493" s="160"/>
      <c r="CS7493" s="160"/>
      <c r="CT7493" s="160"/>
      <c r="CU7493" s="160"/>
      <c r="CV7493" s="160"/>
      <c r="CW7493" s="160"/>
      <c r="CX7493" s="160"/>
      <c r="CY7493" s="160"/>
      <c r="CZ7493" s="160"/>
      <c r="DA7493" s="160"/>
      <c r="DB7493" s="160"/>
      <c r="DC7493" s="160"/>
      <c r="DD7493" s="160"/>
      <c r="DE7493" s="160"/>
      <c r="DF7493" s="160"/>
      <c r="DG7493" s="160"/>
      <c r="DH7493" s="160"/>
      <c r="DI7493" s="160"/>
      <c r="DJ7493" s="160"/>
      <c r="DK7493" s="160"/>
      <c r="DL7493" s="160"/>
      <c r="DM7493" s="160"/>
      <c r="DN7493" s="160"/>
      <c r="DO7493" s="160"/>
      <c r="DP7493" s="160"/>
      <c r="DQ7493" s="160"/>
      <c r="DR7493" s="160"/>
      <c r="DS7493" s="160"/>
      <c r="DT7493" s="160"/>
      <c r="DU7493" s="160"/>
      <c r="DV7493" s="160"/>
      <c r="DW7493" s="160"/>
      <c r="DX7493" s="160"/>
      <c r="DY7493" s="160"/>
      <c r="DZ7493" s="177"/>
      <c r="EA7493" s="177"/>
      <c r="EB7493" s="160"/>
      <c r="EC7493" s="160"/>
      <c r="ED7493" s="160"/>
      <c r="EE7493" s="160"/>
      <c r="EF7493" s="160"/>
      <c r="EG7493" s="160"/>
      <c r="EH7493" s="160"/>
      <c r="EI7493" s="160"/>
      <c r="EJ7493" s="160"/>
      <c r="EK7493" s="160"/>
      <c r="EL7493" s="160"/>
      <c r="EM7493" s="160"/>
      <c r="EN7493" s="160"/>
      <c r="EO7493" s="160"/>
      <c r="EP7493" s="160"/>
      <c r="EQ7493" s="160"/>
      <c r="ER7493" s="160"/>
      <c r="ES7493" s="160"/>
      <c r="ET7493" s="160"/>
      <c r="EU7493" s="160"/>
      <c r="EV7493" s="160"/>
      <c r="EW7493" s="160"/>
      <c r="EX7493" s="160"/>
      <c r="EY7493" s="160"/>
      <c r="EZ7493" s="160"/>
      <c r="FA7493" s="160"/>
      <c r="FB7493" s="160"/>
      <c r="FC7493" s="160"/>
      <c r="FD7493" s="160"/>
      <c r="FE7493" s="160"/>
      <c r="FF7493" s="160"/>
      <c r="FG7493" s="160"/>
      <c r="FH7493" s="160"/>
      <c r="FI7493" s="160"/>
      <c r="FJ7493" s="160"/>
      <c r="FK7493" s="160"/>
      <c r="FL7493" s="160"/>
      <c r="FM7493" s="160"/>
      <c r="FN7493" s="160"/>
      <c r="FO7493" s="160"/>
      <c r="FP7493" s="160"/>
      <c r="FQ7493" s="160"/>
      <c r="FR7493" s="160"/>
      <c r="FS7493" s="160"/>
      <c r="FT7493" s="160"/>
      <c r="FU7493" s="160"/>
      <c r="FV7493" s="160"/>
      <c r="FW7493" s="160"/>
      <c r="FX7493" s="160"/>
      <c r="FY7493" s="160"/>
      <c r="FZ7493" s="160"/>
      <c r="GA7493" s="160"/>
      <c r="GB7493" s="160"/>
      <c r="GC7493" s="160"/>
      <c r="GD7493" s="160"/>
      <c r="GE7493" s="160"/>
      <c r="GF7493" s="160"/>
      <c r="GG7493" s="160"/>
      <c r="GH7493" s="160"/>
      <c r="GI7493" s="160"/>
      <c r="GJ7493" s="160"/>
      <c r="GK7493" s="160"/>
      <c r="GL7493" s="160"/>
      <c r="GM7493" s="160"/>
      <c r="GN7493" s="160"/>
      <c r="GO7493" s="160"/>
      <c r="GP7493" s="160"/>
      <c r="GQ7493" s="160"/>
      <c r="GR7493" s="160"/>
      <c r="GS7493" s="160"/>
      <c r="GT7493" s="160"/>
      <c r="GU7493" s="160"/>
      <c r="GV7493" s="160"/>
      <c r="GW7493" s="160"/>
      <c r="GX7493" s="160"/>
      <c r="GY7493" s="160"/>
      <c r="GZ7493" s="160"/>
      <c r="HA7493" s="160"/>
      <c r="HB7493" s="160"/>
      <c r="HC7493" s="160"/>
      <c r="HD7493" s="160"/>
      <c r="HE7493" s="160"/>
      <c r="HF7493" s="160"/>
      <c r="HG7493" s="160"/>
      <c r="HH7493" s="160"/>
      <c r="HI7493" s="160"/>
      <c r="HJ7493" s="160"/>
      <c r="HK7493" s="160"/>
      <c r="HL7493" s="160"/>
      <c r="HM7493" s="160"/>
      <c r="HN7493" s="160"/>
      <c r="HO7493" s="160"/>
      <c r="HP7493" s="160"/>
      <c r="HQ7493" s="160"/>
      <c r="HR7493" s="160"/>
      <c r="HS7493" s="160"/>
      <c r="HT7493" s="160"/>
      <c r="HU7493" s="160"/>
      <c r="HV7493" s="160"/>
      <c r="HW7493" s="160"/>
      <c r="HX7493" s="160"/>
      <c r="HY7493" s="160"/>
      <c r="HZ7493" s="160"/>
      <c r="IA7493" s="160"/>
      <c r="IB7493" s="160"/>
      <c r="IC7493" s="160"/>
      <c r="ID7493" s="160"/>
      <c r="IE7493" s="160"/>
      <c r="IF7493" s="160"/>
      <c r="IG7493" s="160"/>
      <c r="IH7493" s="160"/>
      <c r="II7493" s="160"/>
      <c r="IJ7493" s="160"/>
      <c r="IK7493" s="160"/>
      <c r="IL7493" s="160"/>
      <c r="IM7493" s="160"/>
      <c r="IN7493" s="160"/>
      <c r="IO7493" s="160"/>
      <c r="IP7493" s="160"/>
      <c r="IQ7493" s="160"/>
      <c r="IR7493" s="160"/>
      <c r="IS7493" s="160"/>
      <c r="IT7493" s="160"/>
      <c r="IU7493" s="160"/>
    </row>
    <row r="7494" spans="1:255" ht="18.399999999999999" customHeight="1" x14ac:dyDescent="0.3">
      <c r="A7494" s="182"/>
      <c r="D7494" s="164"/>
      <c r="F7494" s="174"/>
      <c r="BD7494" s="160"/>
      <c r="BE7494" s="160"/>
      <c r="BF7494" s="160"/>
      <c r="BG7494" s="160"/>
      <c r="BH7494" s="160"/>
      <c r="BI7494" s="160"/>
      <c r="BJ7494" s="160"/>
      <c r="BK7494" s="160"/>
      <c r="BL7494" s="160"/>
      <c r="BM7494" s="160"/>
      <c r="BN7494" s="160"/>
      <c r="BO7494" s="160"/>
      <c r="BP7494" s="160"/>
      <c r="BQ7494" s="160"/>
      <c r="BR7494" s="160"/>
      <c r="BS7494" s="160"/>
      <c r="BT7494" s="160"/>
      <c r="BU7494" s="160"/>
      <c r="BV7494" s="160"/>
      <c r="BW7494" s="160"/>
      <c r="BX7494" s="160"/>
      <c r="BY7494" s="160"/>
      <c r="BZ7494" s="160"/>
      <c r="CA7494" s="160"/>
      <c r="CB7494" s="160"/>
      <c r="CC7494" s="160"/>
      <c r="CD7494" s="160"/>
      <c r="CE7494" s="160"/>
      <c r="CF7494" s="160"/>
      <c r="CG7494" s="160"/>
      <c r="CH7494" s="160"/>
      <c r="CI7494" s="160"/>
      <c r="CJ7494" s="160"/>
      <c r="CK7494" s="160"/>
      <c r="CL7494" s="160"/>
      <c r="CM7494" s="160"/>
      <c r="CN7494" s="160"/>
      <c r="CO7494" s="160"/>
      <c r="CP7494" s="160"/>
      <c r="CQ7494" s="160"/>
      <c r="CR7494" s="160"/>
      <c r="CS7494" s="160"/>
      <c r="CT7494" s="160"/>
      <c r="CU7494" s="160"/>
      <c r="CV7494" s="160"/>
      <c r="CW7494" s="160"/>
      <c r="CX7494" s="160"/>
      <c r="CY7494" s="160"/>
      <c r="CZ7494" s="160"/>
      <c r="DA7494" s="160"/>
      <c r="DB7494" s="160"/>
      <c r="DC7494" s="160"/>
      <c r="DD7494" s="160"/>
      <c r="DE7494" s="160"/>
      <c r="DF7494" s="160"/>
      <c r="DG7494" s="160"/>
      <c r="DH7494" s="160"/>
      <c r="DI7494" s="160"/>
      <c r="DJ7494" s="160"/>
      <c r="DK7494" s="160"/>
      <c r="DL7494" s="160"/>
      <c r="DM7494" s="160"/>
      <c r="DN7494" s="160"/>
      <c r="DO7494" s="160"/>
      <c r="DP7494" s="160"/>
      <c r="DQ7494" s="160"/>
      <c r="DR7494" s="160"/>
      <c r="DS7494" s="160"/>
      <c r="DT7494" s="160"/>
      <c r="DU7494" s="160"/>
      <c r="DV7494" s="160"/>
      <c r="DW7494" s="160"/>
      <c r="DX7494" s="160"/>
      <c r="DY7494" s="160"/>
      <c r="DZ7494" s="177"/>
      <c r="EA7494" s="177"/>
      <c r="EB7494" s="160"/>
      <c r="EC7494" s="160"/>
      <c r="ED7494" s="160"/>
      <c r="EE7494" s="160"/>
      <c r="EF7494" s="160"/>
      <c r="EG7494" s="160"/>
      <c r="EH7494" s="160"/>
      <c r="EI7494" s="160"/>
      <c r="EJ7494" s="160"/>
      <c r="EK7494" s="160"/>
      <c r="EL7494" s="160"/>
      <c r="EM7494" s="160"/>
      <c r="EN7494" s="160"/>
      <c r="EO7494" s="160"/>
      <c r="EP7494" s="160"/>
      <c r="EQ7494" s="160"/>
      <c r="ER7494" s="160"/>
      <c r="ES7494" s="160"/>
      <c r="ET7494" s="160"/>
      <c r="EU7494" s="160"/>
      <c r="EV7494" s="160"/>
      <c r="EW7494" s="160"/>
      <c r="EX7494" s="160"/>
      <c r="EY7494" s="160"/>
      <c r="EZ7494" s="160"/>
      <c r="FA7494" s="160"/>
      <c r="FB7494" s="160"/>
      <c r="FC7494" s="160"/>
      <c r="FD7494" s="160"/>
      <c r="FE7494" s="160"/>
      <c r="FF7494" s="160"/>
      <c r="FG7494" s="160"/>
      <c r="FH7494" s="160"/>
      <c r="FI7494" s="160"/>
      <c r="FJ7494" s="160"/>
      <c r="FK7494" s="160"/>
      <c r="FL7494" s="160"/>
      <c r="FM7494" s="160"/>
      <c r="FN7494" s="160"/>
      <c r="FO7494" s="160"/>
      <c r="FP7494" s="160"/>
      <c r="FQ7494" s="160"/>
      <c r="FR7494" s="160"/>
      <c r="FS7494" s="160"/>
      <c r="FT7494" s="160"/>
      <c r="FU7494" s="160"/>
      <c r="FV7494" s="160"/>
      <c r="FW7494" s="160"/>
      <c r="FX7494" s="160"/>
      <c r="FY7494" s="160"/>
      <c r="FZ7494" s="160"/>
      <c r="GA7494" s="160"/>
      <c r="GB7494" s="160"/>
      <c r="GC7494" s="160"/>
      <c r="GD7494" s="160"/>
      <c r="GE7494" s="160"/>
      <c r="GF7494" s="160"/>
      <c r="GG7494" s="160"/>
      <c r="GH7494" s="160"/>
      <c r="GI7494" s="160"/>
      <c r="GJ7494" s="160"/>
      <c r="GK7494" s="160"/>
      <c r="GL7494" s="160"/>
      <c r="GM7494" s="160"/>
      <c r="GN7494" s="160"/>
      <c r="GO7494" s="160"/>
      <c r="GP7494" s="160"/>
      <c r="GQ7494" s="160"/>
      <c r="GR7494" s="160"/>
      <c r="GS7494" s="160"/>
      <c r="GT7494" s="160"/>
      <c r="GU7494" s="160"/>
      <c r="GV7494" s="160"/>
      <c r="GW7494" s="160"/>
      <c r="GX7494" s="160"/>
      <c r="GY7494" s="160"/>
      <c r="GZ7494" s="160"/>
      <c r="HA7494" s="160"/>
      <c r="HB7494" s="160"/>
      <c r="HC7494" s="160"/>
      <c r="HD7494" s="160"/>
      <c r="HE7494" s="160"/>
      <c r="HF7494" s="160"/>
      <c r="HG7494" s="160"/>
      <c r="HH7494" s="160"/>
      <c r="HI7494" s="160"/>
      <c r="HJ7494" s="160"/>
      <c r="HK7494" s="160"/>
      <c r="HL7494" s="160"/>
      <c r="HM7494" s="160"/>
      <c r="HN7494" s="160"/>
      <c r="HO7494" s="160"/>
      <c r="HP7494" s="160"/>
      <c r="HQ7494" s="160"/>
      <c r="HR7494" s="160"/>
      <c r="HS7494" s="160"/>
      <c r="HT7494" s="160"/>
      <c r="HU7494" s="160"/>
      <c r="HV7494" s="160"/>
      <c r="HW7494" s="160"/>
      <c r="HX7494" s="160"/>
      <c r="HY7494" s="160"/>
      <c r="HZ7494" s="160"/>
      <c r="IA7494" s="160"/>
      <c r="IB7494" s="160"/>
      <c r="IC7494" s="160"/>
      <c r="ID7494" s="160"/>
      <c r="IE7494" s="160"/>
      <c r="IF7494" s="160"/>
      <c r="IG7494" s="160"/>
      <c r="IH7494" s="160"/>
      <c r="II7494" s="160"/>
      <c r="IJ7494" s="160"/>
      <c r="IK7494" s="160"/>
      <c r="IL7494" s="160"/>
      <c r="IM7494" s="160"/>
      <c r="IN7494" s="160"/>
      <c r="IO7494" s="160"/>
      <c r="IP7494" s="160"/>
      <c r="IQ7494" s="160"/>
      <c r="IR7494" s="160"/>
      <c r="IS7494" s="160"/>
      <c r="IT7494" s="160"/>
      <c r="IU7494" s="160"/>
    </row>
    <row r="7495" spans="1:255" ht="18.399999999999999" customHeight="1" x14ac:dyDescent="0.3">
      <c r="A7495" s="182"/>
      <c r="B7495" s="160"/>
      <c r="C7495" s="64"/>
      <c r="D7495" s="161"/>
      <c r="BD7495" s="160"/>
      <c r="BE7495" s="160"/>
      <c r="BF7495" s="160"/>
      <c r="BG7495" s="160"/>
      <c r="BH7495" s="160"/>
      <c r="BI7495" s="160"/>
      <c r="BJ7495" s="160"/>
      <c r="BK7495" s="160"/>
      <c r="BL7495" s="160"/>
      <c r="BM7495" s="160"/>
      <c r="BN7495" s="160"/>
      <c r="BO7495" s="160"/>
      <c r="BP7495" s="160"/>
      <c r="BQ7495" s="160"/>
      <c r="BR7495" s="160"/>
      <c r="BS7495" s="160"/>
      <c r="BT7495" s="160"/>
      <c r="BU7495" s="160"/>
      <c r="BV7495" s="160"/>
      <c r="BW7495" s="160"/>
      <c r="BX7495" s="160"/>
      <c r="BY7495" s="160"/>
      <c r="BZ7495" s="160"/>
      <c r="CA7495" s="160"/>
      <c r="CB7495" s="160"/>
      <c r="CC7495" s="160"/>
      <c r="CD7495" s="160"/>
      <c r="CE7495" s="160"/>
      <c r="CF7495" s="160"/>
      <c r="CG7495" s="160"/>
      <c r="CH7495" s="160"/>
      <c r="CI7495" s="160"/>
      <c r="CJ7495" s="160"/>
      <c r="CK7495" s="160"/>
      <c r="CL7495" s="160"/>
      <c r="CM7495" s="160"/>
      <c r="CN7495" s="160"/>
      <c r="CO7495" s="160"/>
      <c r="CP7495" s="160"/>
      <c r="CQ7495" s="160"/>
      <c r="CR7495" s="160"/>
      <c r="CS7495" s="160"/>
      <c r="CT7495" s="160"/>
      <c r="CU7495" s="160"/>
      <c r="CV7495" s="160"/>
      <c r="CW7495" s="160"/>
      <c r="CX7495" s="160"/>
      <c r="CY7495" s="160"/>
      <c r="CZ7495" s="160"/>
      <c r="DA7495" s="160"/>
      <c r="DB7495" s="160"/>
      <c r="DC7495" s="160"/>
      <c r="DD7495" s="160"/>
      <c r="DE7495" s="160"/>
      <c r="DF7495" s="160"/>
      <c r="DG7495" s="160"/>
      <c r="DH7495" s="160"/>
      <c r="DI7495" s="160"/>
      <c r="DJ7495" s="160"/>
      <c r="DK7495" s="160"/>
      <c r="DL7495" s="160"/>
      <c r="DM7495" s="160"/>
      <c r="DN7495" s="160"/>
      <c r="DO7495" s="160"/>
      <c r="DP7495" s="160"/>
      <c r="DQ7495" s="160"/>
      <c r="DR7495" s="160"/>
      <c r="DS7495" s="160"/>
      <c r="DT7495" s="160"/>
      <c r="DU7495" s="160"/>
      <c r="DV7495" s="160"/>
      <c r="DW7495" s="160"/>
      <c r="DX7495" s="160"/>
      <c r="DY7495" s="160"/>
      <c r="DZ7495" s="177"/>
      <c r="EA7495" s="177"/>
      <c r="EB7495" s="160"/>
      <c r="EC7495" s="160"/>
      <c r="ED7495" s="160"/>
      <c r="EE7495" s="160"/>
      <c r="EF7495" s="160"/>
      <c r="EG7495" s="160"/>
      <c r="EH7495" s="160"/>
      <c r="EI7495" s="160"/>
      <c r="EJ7495" s="160"/>
      <c r="EK7495" s="160"/>
      <c r="EL7495" s="160"/>
      <c r="EM7495" s="160"/>
      <c r="EN7495" s="160"/>
      <c r="EO7495" s="160"/>
      <c r="EP7495" s="160"/>
      <c r="EQ7495" s="160"/>
      <c r="ER7495" s="160"/>
      <c r="ES7495" s="160"/>
      <c r="ET7495" s="160"/>
      <c r="EU7495" s="160"/>
      <c r="EV7495" s="160"/>
      <c r="EW7495" s="160"/>
      <c r="EX7495" s="160"/>
      <c r="EY7495" s="160"/>
      <c r="EZ7495" s="160"/>
      <c r="FA7495" s="160"/>
      <c r="FB7495" s="160"/>
      <c r="FC7495" s="160"/>
      <c r="FD7495" s="160"/>
      <c r="FE7495" s="160"/>
      <c r="FF7495" s="160"/>
      <c r="FG7495" s="160"/>
      <c r="FH7495" s="160"/>
      <c r="FI7495" s="160"/>
      <c r="FJ7495" s="160"/>
      <c r="FK7495" s="160"/>
      <c r="FL7495" s="160"/>
      <c r="FM7495" s="160"/>
      <c r="FN7495" s="160"/>
      <c r="FO7495" s="160"/>
      <c r="FP7495" s="160"/>
      <c r="FQ7495" s="160"/>
      <c r="FR7495" s="160"/>
      <c r="FS7495" s="160"/>
      <c r="FT7495" s="160"/>
      <c r="FU7495" s="160"/>
      <c r="FV7495" s="160"/>
      <c r="FW7495" s="160"/>
      <c r="FX7495" s="160"/>
      <c r="FY7495" s="160"/>
      <c r="FZ7495" s="160"/>
      <c r="GA7495" s="160"/>
      <c r="GB7495" s="160"/>
      <c r="GC7495" s="160"/>
      <c r="GD7495" s="160"/>
      <c r="GE7495" s="160"/>
      <c r="GF7495" s="160"/>
      <c r="GG7495" s="160"/>
      <c r="GH7495" s="160"/>
      <c r="GI7495" s="160"/>
      <c r="GJ7495" s="160"/>
      <c r="GK7495" s="160"/>
      <c r="GL7495" s="160"/>
      <c r="GM7495" s="160"/>
      <c r="GN7495" s="160"/>
      <c r="GO7495" s="160"/>
      <c r="GP7495" s="160"/>
      <c r="GQ7495" s="160"/>
      <c r="GR7495" s="160"/>
      <c r="GS7495" s="160"/>
      <c r="GT7495" s="160"/>
      <c r="GU7495" s="160"/>
      <c r="GV7495" s="160"/>
      <c r="GW7495" s="160"/>
      <c r="GX7495" s="160"/>
      <c r="GY7495" s="160"/>
      <c r="GZ7495" s="160"/>
      <c r="HA7495" s="160"/>
      <c r="HB7495" s="160"/>
      <c r="HC7495" s="160"/>
      <c r="HD7495" s="160"/>
      <c r="HE7495" s="160"/>
      <c r="HF7495" s="160"/>
      <c r="HG7495" s="160"/>
      <c r="HH7495" s="160"/>
      <c r="HI7495" s="160"/>
      <c r="HJ7495" s="160"/>
      <c r="HK7495" s="160"/>
      <c r="HL7495" s="160"/>
      <c r="HM7495" s="160"/>
      <c r="HN7495" s="160"/>
      <c r="HO7495" s="160"/>
      <c r="HP7495" s="160"/>
      <c r="HQ7495" s="160"/>
      <c r="HR7495" s="160"/>
      <c r="HS7495" s="160"/>
      <c r="HT7495" s="160"/>
      <c r="HU7495" s="160"/>
      <c r="HV7495" s="160"/>
      <c r="HW7495" s="160"/>
      <c r="HX7495" s="160"/>
      <c r="HY7495" s="160"/>
      <c r="HZ7495" s="160"/>
      <c r="IA7495" s="160"/>
      <c r="IB7495" s="160"/>
      <c r="IC7495" s="160"/>
      <c r="ID7495" s="160"/>
      <c r="IE7495" s="160"/>
      <c r="IF7495" s="160"/>
      <c r="IG7495" s="160"/>
      <c r="IH7495" s="160"/>
      <c r="II7495" s="160"/>
      <c r="IJ7495" s="160"/>
      <c r="IK7495" s="160"/>
      <c r="IL7495" s="160"/>
      <c r="IM7495" s="160"/>
      <c r="IN7495" s="160"/>
      <c r="IO7495" s="160"/>
      <c r="IP7495" s="160"/>
      <c r="IQ7495" s="160"/>
      <c r="IR7495" s="160"/>
      <c r="IS7495" s="160"/>
      <c r="IT7495" s="160"/>
      <c r="IU7495" s="160"/>
    </row>
    <row r="7496" spans="1:255" ht="18.399999999999999" customHeight="1" x14ac:dyDescent="0.3">
      <c r="A7496" s="182"/>
      <c r="B7496" s="160"/>
      <c r="C7496" s="64"/>
      <c r="D7496" s="161"/>
      <c r="BD7496" s="160"/>
      <c r="BE7496" s="160"/>
      <c r="BF7496" s="160"/>
      <c r="BG7496" s="160"/>
      <c r="BH7496" s="160"/>
      <c r="BI7496" s="160"/>
      <c r="BJ7496" s="160"/>
      <c r="BK7496" s="160"/>
      <c r="BL7496" s="160"/>
      <c r="BM7496" s="160"/>
      <c r="BN7496" s="160"/>
      <c r="BO7496" s="160"/>
      <c r="BP7496" s="160"/>
      <c r="BQ7496" s="160"/>
      <c r="BR7496" s="160"/>
      <c r="BS7496" s="160"/>
      <c r="BT7496" s="160"/>
      <c r="BU7496" s="160"/>
      <c r="BV7496" s="160"/>
      <c r="BW7496" s="160"/>
      <c r="BX7496" s="160"/>
      <c r="BY7496" s="160"/>
      <c r="BZ7496" s="160"/>
      <c r="CA7496" s="160"/>
      <c r="CB7496" s="160"/>
      <c r="CC7496" s="160"/>
      <c r="CD7496" s="160"/>
      <c r="CE7496" s="160"/>
      <c r="CF7496" s="160"/>
      <c r="CG7496" s="160"/>
      <c r="CH7496" s="160"/>
      <c r="CI7496" s="160"/>
      <c r="CJ7496" s="160"/>
      <c r="CK7496" s="160"/>
      <c r="CL7496" s="160"/>
      <c r="CM7496" s="160"/>
      <c r="CN7496" s="160"/>
      <c r="CO7496" s="160"/>
      <c r="CP7496" s="160"/>
      <c r="CQ7496" s="160"/>
      <c r="CR7496" s="160"/>
      <c r="CS7496" s="160"/>
      <c r="CT7496" s="160"/>
      <c r="CU7496" s="160"/>
      <c r="CV7496" s="160"/>
      <c r="CW7496" s="160"/>
      <c r="CX7496" s="160"/>
      <c r="CY7496" s="160"/>
      <c r="CZ7496" s="160"/>
      <c r="DA7496" s="160"/>
      <c r="DB7496" s="160"/>
      <c r="DC7496" s="160"/>
      <c r="DD7496" s="160"/>
      <c r="DE7496" s="160"/>
      <c r="DF7496" s="160"/>
      <c r="DG7496" s="160"/>
      <c r="DH7496" s="160"/>
      <c r="DI7496" s="160"/>
      <c r="DJ7496" s="160"/>
      <c r="DK7496" s="160"/>
      <c r="DL7496" s="160"/>
      <c r="DM7496" s="160"/>
      <c r="DN7496" s="160"/>
      <c r="DO7496" s="160"/>
      <c r="DP7496" s="160"/>
      <c r="DQ7496" s="160"/>
      <c r="DR7496" s="160"/>
      <c r="DS7496" s="160"/>
      <c r="DT7496" s="160"/>
      <c r="DU7496" s="160"/>
      <c r="DV7496" s="160"/>
      <c r="DW7496" s="160"/>
      <c r="DX7496" s="160"/>
      <c r="DY7496" s="160"/>
      <c r="DZ7496" s="177"/>
      <c r="EA7496" s="177"/>
      <c r="EB7496" s="160"/>
      <c r="EC7496" s="160"/>
      <c r="ED7496" s="160"/>
      <c r="EE7496" s="160"/>
      <c r="EF7496" s="160"/>
      <c r="EG7496" s="160"/>
      <c r="EH7496" s="160"/>
      <c r="EI7496" s="160"/>
      <c r="EJ7496" s="160"/>
      <c r="EK7496" s="160"/>
      <c r="EL7496" s="160"/>
      <c r="EM7496" s="160"/>
      <c r="EN7496" s="160"/>
      <c r="EO7496" s="160"/>
      <c r="EP7496" s="160"/>
      <c r="EQ7496" s="160"/>
      <c r="ER7496" s="160"/>
      <c r="ES7496" s="160"/>
      <c r="ET7496" s="160"/>
      <c r="EU7496" s="160"/>
      <c r="EV7496" s="160"/>
      <c r="EW7496" s="160"/>
      <c r="EX7496" s="160"/>
      <c r="EY7496" s="160"/>
      <c r="EZ7496" s="160"/>
      <c r="FA7496" s="160"/>
      <c r="FB7496" s="160"/>
      <c r="FC7496" s="160"/>
      <c r="FD7496" s="160"/>
      <c r="FE7496" s="160"/>
      <c r="FF7496" s="160"/>
      <c r="FG7496" s="160"/>
      <c r="FH7496" s="160"/>
      <c r="FI7496" s="160"/>
      <c r="FJ7496" s="160"/>
      <c r="FK7496" s="160"/>
      <c r="FL7496" s="160"/>
      <c r="FM7496" s="160"/>
      <c r="FN7496" s="160"/>
      <c r="FO7496" s="160"/>
      <c r="FP7496" s="160"/>
      <c r="FQ7496" s="160"/>
      <c r="FR7496" s="160"/>
      <c r="FS7496" s="160"/>
      <c r="FT7496" s="160"/>
      <c r="FU7496" s="160"/>
      <c r="FV7496" s="160"/>
      <c r="FW7496" s="160"/>
      <c r="FX7496" s="160"/>
      <c r="FY7496" s="160"/>
      <c r="FZ7496" s="160"/>
      <c r="GA7496" s="160"/>
      <c r="GB7496" s="160"/>
      <c r="GC7496" s="160"/>
      <c r="GD7496" s="160"/>
      <c r="GE7496" s="160"/>
      <c r="GF7496" s="160"/>
      <c r="GG7496" s="160"/>
      <c r="GH7496" s="160"/>
      <c r="GI7496" s="160"/>
      <c r="GJ7496" s="160"/>
      <c r="GK7496" s="160"/>
      <c r="GL7496" s="160"/>
      <c r="GM7496" s="160"/>
      <c r="GN7496" s="160"/>
      <c r="GO7496" s="160"/>
      <c r="GP7496" s="160"/>
      <c r="GQ7496" s="160"/>
      <c r="GR7496" s="160"/>
      <c r="GS7496" s="160"/>
      <c r="GT7496" s="160"/>
      <c r="GU7496" s="160"/>
      <c r="GV7496" s="160"/>
      <c r="GW7496" s="160"/>
      <c r="GX7496" s="160"/>
      <c r="GY7496" s="160"/>
      <c r="GZ7496" s="160"/>
      <c r="HA7496" s="160"/>
      <c r="HB7496" s="160"/>
      <c r="HC7496" s="160"/>
      <c r="HD7496" s="160"/>
      <c r="HE7496" s="160"/>
      <c r="HF7496" s="160"/>
      <c r="HG7496" s="160"/>
      <c r="HH7496" s="160"/>
      <c r="HI7496" s="160"/>
      <c r="HJ7496" s="160"/>
      <c r="HK7496" s="160"/>
      <c r="HL7496" s="160"/>
      <c r="HM7496" s="160"/>
      <c r="HN7496" s="160"/>
      <c r="HO7496" s="160"/>
      <c r="HP7496" s="160"/>
      <c r="HQ7496" s="160"/>
      <c r="HR7496" s="160"/>
      <c r="HS7496" s="160"/>
      <c r="HT7496" s="160"/>
      <c r="HU7496" s="160"/>
      <c r="HV7496" s="160"/>
      <c r="HW7496" s="160"/>
      <c r="HX7496" s="160"/>
      <c r="HY7496" s="160"/>
      <c r="HZ7496" s="160"/>
      <c r="IA7496" s="160"/>
      <c r="IB7496" s="160"/>
      <c r="IC7496" s="160"/>
      <c r="ID7496" s="160"/>
      <c r="IE7496" s="160"/>
      <c r="IF7496" s="160"/>
      <c r="IG7496" s="160"/>
      <c r="IH7496" s="160"/>
      <c r="II7496" s="160"/>
      <c r="IJ7496" s="160"/>
      <c r="IK7496" s="160"/>
      <c r="IL7496" s="160"/>
      <c r="IM7496" s="160"/>
      <c r="IN7496" s="160"/>
      <c r="IO7496" s="160"/>
      <c r="IP7496" s="160"/>
      <c r="IQ7496" s="160"/>
      <c r="IR7496" s="160"/>
      <c r="IS7496" s="160"/>
      <c r="IT7496" s="160"/>
      <c r="IU7496" s="160"/>
    </row>
    <row r="7497" spans="1:255" ht="18.399999999999999" customHeight="1" x14ac:dyDescent="0.3">
      <c r="A7497" s="182"/>
      <c r="B7497" s="160"/>
      <c r="C7497" s="64"/>
      <c r="D7497" s="161"/>
      <c r="F7497" s="174"/>
      <c r="H7497" s="174"/>
      <c r="BD7497" s="160"/>
      <c r="BE7497" s="160"/>
      <c r="BF7497" s="160"/>
      <c r="BG7497" s="160"/>
      <c r="BH7497" s="160"/>
      <c r="BI7497" s="160"/>
      <c r="BJ7497" s="160"/>
      <c r="BK7497" s="160"/>
      <c r="BL7497" s="160"/>
      <c r="BM7497" s="160"/>
      <c r="BN7497" s="160"/>
      <c r="BO7497" s="160"/>
      <c r="BP7497" s="160"/>
      <c r="BQ7497" s="160"/>
      <c r="BR7497" s="160"/>
      <c r="BS7497" s="160"/>
      <c r="BT7497" s="160"/>
      <c r="BU7497" s="160"/>
      <c r="BV7497" s="160"/>
      <c r="BW7497" s="160"/>
      <c r="BX7497" s="160"/>
      <c r="BY7497" s="160"/>
      <c r="BZ7497" s="160"/>
      <c r="CA7497" s="160"/>
      <c r="CB7497" s="160"/>
      <c r="CC7497" s="160"/>
      <c r="CD7497" s="160"/>
      <c r="CE7497" s="160"/>
      <c r="CF7497" s="160"/>
      <c r="CG7497" s="160"/>
      <c r="CH7497" s="160"/>
      <c r="CI7497" s="160"/>
      <c r="CJ7497" s="160"/>
      <c r="CK7497" s="160"/>
      <c r="CL7497" s="160"/>
      <c r="CM7497" s="160"/>
      <c r="CN7497" s="160"/>
      <c r="CO7497" s="160"/>
      <c r="CP7497" s="160"/>
      <c r="CQ7497" s="160"/>
      <c r="CR7497" s="160"/>
      <c r="CS7497" s="160"/>
      <c r="CT7497" s="160"/>
      <c r="CU7497" s="160"/>
      <c r="CV7497" s="160"/>
      <c r="CW7497" s="160"/>
      <c r="CX7497" s="160"/>
      <c r="CY7497" s="160"/>
      <c r="CZ7497" s="160"/>
      <c r="DA7497" s="160"/>
      <c r="DB7497" s="160"/>
      <c r="DC7497" s="160"/>
      <c r="DD7497" s="160"/>
      <c r="DE7497" s="160"/>
      <c r="DF7497" s="160"/>
      <c r="DG7497" s="160"/>
      <c r="DH7497" s="160"/>
      <c r="DI7497" s="160"/>
      <c r="DJ7497" s="160"/>
      <c r="DK7497" s="160"/>
      <c r="DL7497" s="160"/>
      <c r="DM7497" s="160"/>
      <c r="DN7497" s="160"/>
      <c r="DO7497" s="160"/>
      <c r="DP7497" s="160"/>
      <c r="DQ7497" s="160"/>
      <c r="DR7497" s="160"/>
      <c r="DS7497" s="160"/>
      <c r="DT7497" s="160"/>
      <c r="DU7497" s="160"/>
      <c r="DV7497" s="160"/>
      <c r="DW7497" s="160"/>
      <c r="DX7497" s="160"/>
      <c r="DY7497" s="160"/>
      <c r="DZ7497" s="177"/>
      <c r="EA7497" s="177"/>
      <c r="EB7497" s="160"/>
      <c r="EC7497" s="160"/>
      <c r="ED7497" s="160"/>
      <c r="EE7497" s="160"/>
      <c r="EF7497" s="160"/>
      <c r="EG7497" s="160"/>
      <c r="EH7497" s="160"/>
      <c r="EI7497" s="160"/>
      <c r="EJ7497" s="160"/>
      <c r="EK7497" s="160"/>
      <c r="EL7497" s="160"/>
      <c r="EM7497" s="160"/>
      <c r="EN7497" s="160"/>
      <c r="EO7497" s="160"/>
      <c r="EP7497" s="160"/>
      <c r="EQ7497" s="160"/>
      <c r="ER7497" s="160"/>
      <c r="ES7497" s="160"/>
      <c r="ET7497" s="160"/>
      <c r="EU7497" s="160"/>
      <c r="EV7497" s="160"/>
      <c r="EW7497" s="160"/>
      <c r="EX7497" s="160"/>
      <c r="EY7497" s="160"/>
      <c r="EZ7497" s="160"/>
      <c r="FA7497" s="160"/>
      <c r="FB7497" s="160"/>
      <c r="FC7497" s="160"/>
      <c r="FD7497" s="160"/>
      <c r="FE7497" s="160"/>
      <c r="FF7497" s="160"/>
      <c r="FG7497" s="160"/>
      <c r="FH7497" s="160"/>
      <c r="FI7497" s="160"/>
      <c r="FJ7497" s="160"/>
      <c r="FK7497" s="160"/>
      <c r="FL7497" s="160"/>
      <c r="FM7497" s="160"/>
      <c r="FN7497" s="160"/>
      <c r="FO7497" s="160"/>
      <c r="FP7497" s="160"/>
      <c r="FQ7497" s="160"/>
      <c r="FR7497" s="160"/>
      <c r="FS7497" s="160"/>
      <c r="FT7497" s="160"/>
      <c r="FU7497" s="160"/>
      <c r="FV7497" s="160"/>
      <c r="FW7497" s="160"/>
      <c r="FX7497" s="160"/>
      <c r="FY7497" s="160"/>
      <c r="FZ7497" s="160"/>
      <c r="GA7497" s="160"/>
      <c r="GB7497" s="160"/>
      <c r="GC7497" s="160"/>
      <c r="GD7497" s="160"/>
      <c r="GE7497" s="160"/>
      <c r="GF7497" s="160"/>
      <c r="GG7497" s="160"/>
      <c r="GH7497" s="160"/>
      <c r="GI7497" s="160"/>
      <c r="GJ7497" s="160"/>
      <c r="GK7497" s="160"/>
      <c r="GL7497" s="160"/>
      <c r="GM7497" s="160"/>
      <c r="GN7497" s="160"/>
      <c r="GO7497" s="160"/>
      <c r="GP7497" s="160"/>
      <c r="GQ7497" s="160"/>
      <c r="GR7497" s="160"/>
      <c r="GS7497" s="160"/>
      <c r="GT7497" s="160"/>
      <c r="GU7497" s="160"/>
      <c r="GV7497" s="160"/>
      <c r="GW7497" s="160"/>
      <c r="GX7497" s="160"/>
      <c r="GY7497" s="160"/>
      <c r="GZ7497" s="160"/>
      <c r="HA7497" s="160"/>
      <c r="HB7497" s="160"/>
      <c r="HC7497" s="160"/>
      <c r="HD7497" s="160"/>
      <c r="HE7497" s="160"/>
      <c r="HF7497" s="160"/>
      <c r="HG7497" s="160"/>
      <c r="HH7497" s="160"/>
      <c r="HI7497" s="160"/>
      <c r="HJ7497" s="160"/>
      <c r="HK7497" s="160"/>
      <c r="HL7497" s="160"/>
      <c r="HM7497" s="160"/>
      <c r="HN7497" s="160"/>
      <c r="HO7497" s="160"/>
      <c r="HP7497" s="160"/>
      <c r="HQ7497" s="160"/>
      <c r="HR7497" s="160"/>
      <c r="HS7497" s="160"/>
      <c r="HT7497" s="160"/>
      <c r="HU7497" s="160"/>
      <c r="HV7497" s="160"/>
      <c r="HW7497" s="160"/>
      <c r="HX7497" s="160"/>
      <c r="HY7497" s="160"/>
      <c r="HZ7497" s="160"/>
      <c r="IA7497" s="160"/>
      <c r="IB7497" s="160"/>
      <c r="IC7497" s="160"/>
      <c r="ID7497" s="160"/>
      <c r="IE7497" s="160"/>
      <c r="IF7497" s="160"/>
      <c r="IG7497" s="160"/>
      <c r="IH7497" s="160"/>
      <c r="II7497" s="160"/>
      <c r="IJ7497" s="160"/>
      <c r="IK7497" s="160"/>
      <c r="IL7497" s="160"/>
      <c r="IM7497" s="160"/>
      <c r="IN7497" s="160"/>
      <c r="IO7497" s="160"/>
      <c r="IP7497" s="160"/>
      <c r="IQ7497" s="160"/>
      <c r="IR7497" s="160"/>
      <c r="IS7497" s="160"/>
      <c r="IT7497" s="160"/>
      <c r="IU7497" s="160"/>
    </row>
    <row r="7498" spans="1:255" ht="18.399999999999999" customHeight="1" x14ac:dyDescent="0.3">
      <c r="A7498" s="182"/>
      <c r="B7498" s="160"/>
      <c r="C7498" s="64"/>
      <c r="D7498" s="161"/>
      <c r="F7498" s="174"/>
      <c r="H7498" s="174"/>
      <c r="J7498" s="164"/>
      <c r="L7498" s="164"/>
      <c r="N7498" s="164"/>
      <c r="P7498" s="164"/>
      <c r="R7498" s="164"/>
      <c r="T7498" s="164"/>
      <c r="V7498" s="164"/>
      <c r="X7498" s="164"/>
      <c r="Z7498" s="164"/>
      <c r="AB7498" s="164"/>
      <c r="AD7498" s="164"/>
      <c r="AF7498" s="164"/>
      <c r="AH7498" s="164"/>
      <c r="AJ7498" s="164"/>
      <c r="AL7498" s="164"/>
      <c r="AN7498" s="164"/>
      <c r="AP7498" s="164"/>
      <c r="AR7498" s="164"/>
      <c r="AT7498" s="164"/>
      <c r="AV7498" s="164"/>
      <c r="AX7498" s="164"/>
      <c r="AZ7498" s="164"/>
      <c r="BB7498" s="164"/>
      <c r="BD7498" s="160"/>
      <c r="BE7498" s="160"/>
      <c r="BF7498" s="160"/>
      <c r="BG7498" s="160"/>
      <c r="BH7498" s="160"/>
      <c r="BI7498" s="160"/>
      <c r="BJ7498" s="160"/>
      <c r="BK7498" s="160"/>
      <c r="BL7498" s="160"/>
      <c r="BM7498" s="160"/>
      <c r="BN7498" s="160"/>
      <c r="BO7498" s="160"/>
      <c r="BP7498" s="160"/>
      <c r="BQ7498" s="160"/>
      <c r="BR7498" s="160"/>
      <c r="BS7498" s="160"/>
      <c r="BT7498" s="160"/>
      <c r="BU7498" s="160"/>
      <c r="BV7498" s="160"/>
      <c r="BW7498" s="160"/>
      <c r="BX7498" s="160"/>
      <c r="BY7498" s="160"/>
      <c r="BZ7498" s="160"/>
      <c r="CA7498" s="160"/>
      <c r="CB7498" s="160"/>
      <c r="CC7498" s="160"/>
      <c r="CD7498" s="160"/>
      <c r="CE7498" s="160"/>
      <c r="CF7498" s="160"/>
      <c r="CG7498" s="160"/>
      <c r="CH7498" s="160"/>
      <c r="CI7498" s="160"/>
      <c r="CJ7498" s="160"/>
      <c r="CK7498" s="160"/>
      <c r="CL7498" s="160"/>
      <c r="CM7498" s="160"/>
      <c r="CN7498" s="160"/>
      <c r="CO7498" s="160"/>
      <c r="CP7498" s="160"/>
      <c r="CQ7498" s="160"/>
      <c r="CR7498" s="160"/>
      <c r="CS7498" s="160"/>
      <c r="CT7498" s="160"/>
      <c r="CU7498" s="160"/>
      <c r="CV7498" s="160"/>
      <c r="CW7498" s="160"/>
      <c r="CX7498" s="160"/>
      <c r="CY7498" s="160"/>
      <c r="CZ7498" s="160"/>
      <c r="DA7498" s="160"/>
      <c r="DB7498" s="160"/>
      <c r="DC7498" s="160"/>
      <c r="DD7498" s="160"/>
      <c r="DE7498" s="160"/>
      <c r="DF7498" s="160"/>
      <c r="DG7498" s="160"/>
      <c r="DH7498" s="160"/>
      <c r="DI7498" s="160"/>
      <c r="DJ7498" s="160"/>
      <c r="DK7498" s="160"/>
      <c r="DL7498" s="160"/>
      <c r="DM7498" s="160"/>
      <c r="DN7498" s="160"/>
      <c r="DO7498" s="160"/>
      <c r="DP7498" s="160"/>
      <c r="DQ7498" s="160"/>
      <c r="DR7498" s="160"/>
      <c r="DS7498" s="160"/>
      <c r="DT7498" s="160"/>
      <c r="DU7498" s="160"/>
      <c r="DV7498" s="160"/>
      <c r="DW7498" s="160"/>
      <c r="DX7498" s="160"/>
      <c r="DY7498" s="160"/>
      <c r="DZ7498" s="177"/>
      <c r="EA7498" s="177"/>
      <c r="EB7498" s="160"/>
      <c r="EC7498" s="160"/>
      <c r="ED7498" s="160"/>
      <c r="EE7498" s="160"/>
      <c r="EF7498" s="160"/>
      <c r="EG7498" s="160"/>
      <c r="EH7498" s="160"/>
      <c r="EI7498" s="160"/>
      <c r="EJ7498" s="160"/>
      <c r="EK7498" s="160"/>
      <c r="EL7498" s="160"/>
      <c r="EM7498" s="160"/>
      <c r="EN7498" s="160"/>
      <c r="EO7498" s="160"/>
      <c r="EP7498" s="160"/>
      <c r="EQ7498" s="160"/>
      <c r="ER7498" s="160"/>
      <c r="ES7498" s="160"/>
      <c r="ET7498" s="160"/>
      <c r="EU7498" s="160"/>
      <c r="EV7498" s="160"/>
      <c r="EW7498" s="160"/>
      <c r="EX7498" s="160"/>
      <c r="EY7498" s="160"/>
      <c r="EZ7498" s="160"/>
      <c r="FA7498" s="160"/>
      <c r="FB7498" s="160"/>
      <c r="FC7498" s="160"/>
      <c r="FD7498" s="160"/>
      <c r="FE7498" s="160"/>
      <c r="FF7498" s="160"/>
      <c r="FG7498" s="160"/>
      <c r="FH7498" s="160"/>
      <c r="FI7498" s="160"/>
      <c r="FJ7498" s="160"/>
      <c r="FK7498" s="160"/>
      <c r="FL7498" s="160"/>
      <c r="FM7498" s="160"/>
      <c r="FN7498" s="160"/>
      <c r="FO7498" s="160"/>
      <c r="FP7498" s="160"/>
      <c r="FQ7498" s="160"/>
      <c r="FR7498" s="160"/>
      <c r="FS7498" s="160"/>
      <c r="FT7498" s="160"/>
      <c r="FU7498" s="160"/>
      <c r="FV7498" s="160"/>
      <c r="FW7498" s="160"/>
      <c r="FX7498" s="160"/>
      <c r="FY7498" s="160"/>
      <c r="FZ7498" s="160"/>
      <c r="GA7498" s="160"/>
      <c r="GB7498" s="160"/>
      <c r="GC7498" s="160"/>
      <c r="GD7498" s="160"/>
      <c r="GE7498" s="160"/>
      <c r="GF7498" s="160"/>
      <c r="GG7498" s="160"/>
      <c r="GH7498" s="160"/>
      <c r="GI7498" s="160"/>
      <c r="GJ7498" s="160"/>
      <c r="GK7498" s="160"/>
      <c r="GL7498" s="160"/>
      <c r="GM7498" s="160"/>
      <c r="GN7498" s="160"/>
      <c r="GO7498" s="160"/>
      <c r="GP7498" s="160"/>
      <c r="GQ7498" s="160"/>
      <c r="GR7498" s="160"/>
      <c r="GS7498" s="160"/>
      <c r="GT7498" s="160"/>
      <c r="GU7498" s="160"/>
      <c r="GV7498" s="160"/>
      <c r="GW7498" s="160"/>
      <c r="GX7498" s="160"/>
      <c r="GY7498" s="160"/>
      <c r="GZ7498" s="160"/>
      <c r="HA7498" s="160"/>
      <c r="HB7498" s="160"/>
      <c r="HC7498" s="160"/>
      <c r="HD7498" s="160"/>
      <c r="HE7498" s="160"/>
      <c r="HF7498" s="160"/>
      <c r="HG7498" s="160"/>
      <c r="HH7498" s="160"/>
      <c r="HI7498" s="160"/>
      <c r="HJ7498" s="160"/>
      <c r="HK7498" s="160"/>
      <c r="HL7498" s="160"/>
      <c r="HM7498" s="160"/>
      <c r="HN7498" s="160"/>
      <c r="HO7498" s="160"/>
      <c r="HP7498" s="160"/>
      <c r="HQ7498" s="160"/>
      <c r="HR7498" s="160"/>
      <c r="HS7498" s="160"/>
      <c r="HT7498" s="160"/>
      <c r="HU7498" s="160"/>
      <c r="HV7498" s="160"/>
      <c r="HW7498" s="160"/>
      <c r="HX7498" s="160"/>
      <c r="HY7498" s="160"/>
      <c r="HZ7498" s="160"/>
      <c r="IA7498" s="160"/>
      <c r="IB7498" s="160"/>
      <c r="IC7498" s="160"/>
      <c r="ID7498" s="160"/>
      <c r="IE7498" s="160"/>
      <c r="IF7498" s="160"/>
      <c r="IG7498" s="160"/>
      <c r="IH7498" s="160"/>
      <c r="II7498" s="160"/>
      <c r="IJ7498" s="160"/>
      <c r="IK7498" s="160"/>
      <c r="IL7498" s="160"/>
      <c r="IM7498" s="160"/>
      <c r="IN7498" s="160"/>
      <c r="IO7498" s="160"/>
      <c r="IP7498" s="160"/>
      <c r="IQ7498" s="160"/>
      <c r="IR7498" s="160"/>
      <c r="IS7498" s="160"/>
      <c r="IT7498" s="160"/>
      <c r="IU7498" s="160"/>
    </row>
    <row r="7499" spans="1:255" ht="18.399999999999999" customHeight="1" x14ac:dyDescent="0.3">
      <c r="A7499" s="182"/>
      <c r="B7499" s="160"/>
      <c r="C7499" s="64"/>
      <c r="D7499" s="161"/>
      <c r="BD7499" s="160"/>
      <c r="BE7499" s="160"/>
      <c r="BF7499" s="160"/>
      <c r="BG7499" s="160"/>
      <c r="BH7499" s="160"/>
      <c r="BI7499" s="160"/>
      <c r="BJ7499" s="160"/>
      <c r="BK7499" s="160"/>
      <c r="BL7499" s="160"/>
      <c r="BM7499" s="160"/>
      <c r="BN7499" s="160"/>
      <c r="BO7499" s="160"/>
      <c r="BP7499" s="160"/>
      <c r="BQ7499" s="160"/>
      <c r="BR7499" s="160"/>
      <c r="BS7499" s="160"/>
      <c r="BT7499" s="160"/>
      <c r="BU7499" s="160"/>
      <c r="BV7499" s="160"/>
      <c r="BW7499" s="160"/>
      <c r="BX7499" s="160"/>
      <c r="BY7499" s="160"/>
      <c r="BZ7499" s="160"/>
      <c r="CA7499" s="160"/>
      <c r="CB7499" s="160"/>
      <c r="CC7499" s="160"/>
      <c r="CD7499" s="160"/>
      <c r="CE7499" s="160"/>
      <c r="CF7499" s="160"/>
      <c r="CG7499" s="160"/>
      <c r="CH7499" s="160"/>
      <c r="CI7499" s="160"/>
      <c r="CJ7499" s="160"/>
      <c r="CK7499" s="160"/>
      <c r="CL7499" s="160"/>
      <c r="CM7499" s="160"/>
      <c r="CN7499" s="160"/>
      <c r="CO7499" s="160"/>
      <c r="CP7499" s="160"/>
      <c r="CQ7499" s="160"/>
      <c r="CR7499" s="160"/>
      <c r="CS7499" s="160"/>
      <c r="CT7499" s="160"/>
      <c r="CU7499" s="160"/>
      <c r="CV7499" s="160"/>
      <c r="CW7499" s="160"/>
      <c r="CX7499" s="160"/>
      <c r="CY7499" s="160"/>
      <c r="CZ7499" s="160"/>
      <c r="DA7499" s="160"/>
      <c r="DB7499" s="160"/>
      <c r="DC7499" s="160"/>
      <c r="DD7499" s="160"/>
      <c r="DE7499" s="160"/>
      <c r="DF7499" s="160"/>
      <c r="DG7499" s="160"/>
      <c r="DH7499" s="160"/>
      <c r="DI7499" s="160"/>
      <c r="DJ7499" s="160"/>
      <c r="DK7499" s="160"/>
      <c r="DL7499" s="160"/>
      <c r="DM7499" s="160"/>
      <c r="DN7499" s="160"/>
      <c r="DO7499" s="160"/>
      <c r="DP7499" s="160"/>
      <c r="DQ7499" s="160"/>
      <c r="DR7499" s="160"/>
      <c r="DS7499" s="160"/>
      <c r="DT7499" s="160"/>
      <c r="DU7499" s="160"/>
      <c r="DV7499" s="160"/>
      <c r="DW7499" s="160"/>
      <c r="DX7499" s="160"/>
      <c r="DY7499" s="160"/>
      <c r="DZ7499" s="177"/>
      <c r="EA7499" s="177"/>
      <c r="EB7499" s="160"/>
      <c r="EC7499" s="160"/>
      <c r="ED7499" s="160"/>
      <c r="EE7499" s="160"/>
      <c r="EF7499" s="160"/>
      <c r="EG7499" s="160"/>
      <c r="EH7499" s="160"/>
      <c r="EI7499" s="160"/>
      <c r="EJ7499" s="160"/>
      <c r="EK7499" s="160"/>
      <c r="EL7499" s="160"/>
      <c r="EM7499" s="160"/>
      <c r="EN7499" s="160"/>
      <c r="EO7499" s="160"/>
      <c r="EP7499" s="160"/>
      <c r="EQ7499" s="160"/>
      <c r="ER7499" s="160"/>
      <c r="ES7499" s="160"/>
      <c r="ET7499" s="160"/>
      <c r="EU7499" s="160"/>
      <c r="EV7499" s="160"/>
      <c r="EW7499" s="160"/>
      <c r="EX7499" s="160"/>
      <c r="EY7499" s="160"/>
      <c r="EZ7499" s="160"/>
      <c r="FA7499" s="160"/>
      <c r="FB7499" s="160"/>
      <c r="FC7499" s="160"/>
      <c r="FD7499" s="160"/>
      <c r="FE7499" s="160"/>
      <c r="FF7499" s="160"/>
      <c r="FG7499" s="160"/>
      <c r="FH7499" s="160"/>
      <c r="FI7499" s="160"/>
      <c r="FJ7499" s="160"/>
      <c r="FK7499" s="160"/>
      <c r="FL7499" s="160"/>
      <c r="FM7499" s="160"/>
      <c r="FN7499" s="160"/>
      <c r="FO7499" s="160"/>
      <c r="FP7499" s="160"/>
      <c r="FQ7499" s="160"/>
      <c r="FR7499" s="160"/>
      <c r="FS7499" s="160"/>
      <c r="FT7499" s="160"/>
      <c r="FU7499" s="160"/>
      <c r="FV7499" s="160"/>
      <c r="FW7499" s="160"/>
      <c r="FX7499" s="160"/>
      <c r="FY7499" s="160"/>
      <c r="FZ7499" s="160"/>
      <c r="GA7499" s="160"/>
      <c r="GB7499" s="160"/>
      <c r="GC7499" s="160"/>
      <c r="GD7499" s="160"/>
      <c r="GE7499" s="160"/>
      <c r="GF7499" s="160"/>
      <c r="GG7499" s="160"/>
      <c r="GH7499" s="160"/>
      <c r="GI7499" s="160"/>
      <c r="GJ7499" s="160"/>
      <c r="GK7499" s="160"/>
      <c r="GL7499" s="160"/>
      <c r="GM7499" s="160"/>
      <c r="GN7499" s="160"/>
      <c r="GO7499" s="160"/>
      <c r="GP7499" s="160"/>
      <c r="GQ7499" s="160"/>
      <c r="GR7499" s="160"/>
      <c r="GS7499" s="160"/>
      <c r="GT7499" s="160"/>
      <c r="GU7499" s="160"/>
      <c r="GV7499" s="160"/>
      <c r="GW7499" s="160"/>
      <c r="GX7499" s="160"/>
      <c r="GY7499" s="160"/>
      <c r="GZ7499" s="160"/>
      <c r="HA7499" s="160"/>
      <c r="HB7499" s="160"/>
      <c r="HC7499" s="160"/>
      <c r="HD7499" s="160"/>
      <c r="HE7499" s="160"/>
      <c r="HF7499" s="160"/>
      <c r="HG7499" s="160"/>
      <c r="HH7499" s="160"/>
      <c r="HI7499" s="160"/>
      <c r="HJ7499" s="160"/>
      <c r="HK7499" s="160"/>
      <c r="HL7499" s="160"/>
      <c r="HM7499" s="160"/>
      <c r="HN7499" s="160"/>
      <c r="HO7499" s="160"/>
      <c r="HP7499" s="160"/>
      <c r="HQ7499" s="160"/>
      <c r="HR7499" s="160"/>
      <c r="HS7499" s="160"/>
      <c r="HT7499" s="160"/>
      <c r="HU7499" s="160"/>
      <c r="HV7499" s="160"/>
      <c r="HW7499" s="160"/>
      <c r="HX7499" s="160"/>
      <c r="HY7499" s="160"/>
      <c r="HZ7499" s="160"/>
      <c r="IA7499" s="160"/>
      <c r="IB7499" s="160"/>
      <c r="IC7499" s="160"/>
      <c r="ID7499" s="160"/>
      <c r="IE7499" s="160"/>
      <c r="IF7499" s="160"/>
      <c r="IG7499" s="160"/>
      <c r="IH7499" s="160"/>
      <c r="II7499" s="160"/>
      <c r="IJ7499" s="160"/>
      <c r="IK7499" s="160"/>
      <c r="IL7499" s="160"/>
      <c r="IM7499" s="160"/>
      <c r="IN7499" s="160"/>
      <c r="IO7499" s="160"/>
      <c r="IP7499" s="160"/>
      <c r="IQ7499" s="160"/>
      <c r="IR7499" s="160"/>
      <c r="IS7499" s="160"/>
      <c r="IT7499" s="160"/>
      <c r="IU7499" s="160"/>
    </row>
    <row r="7500" spans="1:255" ht="18.399999999999999" customHeight="1" x14ac:dyDescent="0.3">
      <c r="A7500" s="182"/>
      <c r="B7500" s="160"/>
      <c r="C7500" s="64"/>
      <c r="D7500" s="161"/>
      <c r="F7500" s="174"/>
      <c r="BD7500" s="160"/>
      <c r="BE7500" s="160"/>
      <c r="BF7500" s="160"/>
      <c r="BG7500" s="160"/>
      <c r="BH7500" s="160"/>
      <c r="BI7500" s="160"/>
      <c r="BJ7500" s="160"/>
      <c r="BK7500" s="160"/>
      <c r="BL7500" s="160"/>
      <c r="BM7500" s="160"/>
      <c r="BN7500" s="160"/>
      <c r="BO7500" s="160"/>
      <c r="BP7500" s="160"/>
      <c r="BQ7500" s="160"/>
      <c r="BR7500" s="160"/>
      <c r="BS7500" s="160"/>
      <c r="BT7500" s="160"/>
      <c r="BU7500" s="160"/>
      <c r="BV7500" s="160"/>
      <c r="BW7500" s="160"/>
      <c r="BX7500" s="160"/>
      <c r="BY7500" s="160"/>
      <c r="BZ7500" s="160"/>
      <c r="CA7500" s="160"/>
      <c r="CB7500" s="160"/>
      <c r="CC7500" s="160"/>
      <c r="CD7500" s="160"/>
      <c r="CE7500" s="160"/>
      <c r="CF7500" s="160"/>
      <c r="CG7500" s="160"/>
      <c r="CH7500" s="160"/>
      <c r="CI7500" s="160"/>
      <c r="CJ7500" s="160"/>
      <c r="CK7500" s="160"/>
      <c r="CL7500" s="160"/>
      <c r="CM7500" s="160"/>
      <c r="CN7500" s="160"/>
      <c r="CO7500" s="160"/>
      <c r="CP7500" s="160"/>
      <c r="CQ7500" s="160"/>
      <c r="CR7500" s="160"/>
      <c r="CS7500" s="160"/>
      <c r="CT7500" s="160"/>
      <c r="CU7500" s="160"/>
      <c r="CV7500" s="160"/>
      <c r="CW7500" s="160"/>
      <c r="CX7500" s="160"/>
      <c r="CY7500" s="160"/>
      <c r="CZ7500" s="160"/>
      <c r="DA7500" s="160"/>
      <c r="DB7500" s="160"/>
      <c r="DC7500" s="160"/>
      <c r="DD7500" s="160"/>
      <c r="DE7500" s="160"/>
      <c r="DF7500" s="160"/>
      <c r="DG7500" s="160"/>
      <c r="DH7500" s="160"/>
      <c r="DI7500" s="160"/>
      <c r="DJ7500" s="160"/>
      <c r="DK7500" s="160"/>
      <c r="DL7500" s="160"/>
      <c r="DM7500" s="160"/>
      <c r="DN7500" s="160"/>
      <c r="DO7500" s="160"/>
      <c r="DP7500" s="160"/>
      <c r="DQ7500" s="160"/>
      <c r="DR7500" s="160"/>
      <c r="DS7500" s="160"/>
      <c r="DT7500" s="160"/>
      <c r="DU7500" s="160"/>
      <c r="DV7500" s="160"/>
      <c r="DW7500" s="160"/>
      <c r="DX7500" s="160"/>
      <c r="DY7500" s="160"/>
      <c r="DZ7500" s="177"/>
      <c r="EA7500" s="177"/>
      <c r="EB7500" s="160"/>
      <c r="EC7500" s="160"/>
      <c r="ED7500" s="160"/>
      <c r="EE7500" s="160"/>
      <c r="EF7500" s="160"/>
      <c r="EG7500" s="160"/>
      <c r="EH7500" s="160"/>
      <c r="EI7500" s="160"/>
      <c r="EJ7500" s="160"/>
      <c r="EK7500" s="160"/>
      <c r="EL7500" s="160"/>
      <c r="EM7500" s="160"/>
      <c r="EN7500" s="160"/>
      <c r="EO7500" s="160"/>
      <c r="EP7500" s="160"/>
      <c r="EQ7500" s="160"/>
      <c r="ER7500" s="160"/>
      <c r="ES7500" s="160"/>
      <c r="ET7500" s="160"/>
      <c r="EU7500" s="160"/>
      <c r="EV7500" s="160"/>
      <c r="EW7500" s="160"/>
      <c r="EX7500" s="160"/>
      <c r="EY7500" s="160"/>
      <c r="EZ7500" s="160"/>
      <c r="FA7500" s="160"/>
      <c r="FB7500" s="160"/>
      <c r="FC7500" s="160"/>
      <c r="FD7500" s="160"/>
      <c r="FE7500" s="160"/>
      <c r="FF7500" s="160"/>
      <c r="FG7500" s="160"/>
      <c r="FH7500" s="160"/>
      <c r="FI7500" s="160"/>
      <c r="FJ7500" s="160"/>
      <c r="FK7500" s="160"/>
      <c r="FL7500" s="160"/>
      <c r="FM7500" s="160"/>
      <c r="FN7500" s="160"/>
      <c r="FO7500" s="160"/>
      <c r="FP7500" s="160"/>
      <c r="FQ7500" s="160"/>
      <c r="FR7500" s="160"/>
      <c r="FS7500" s="160"/>
      <c r="FT7500" s="160"/>
      <c r="FU7500" s="160"/>
      <c r="FV7500" s="160"/>
      <c r="FW7500" s="160"/>
      <c r="FX7500" s="160"/>
      <c r="FY7500" s="160"/>
      <c r="FZ7500" s="160"/>
      <c r="GA7500" s="160"/>
      <c r="GB7500" s="160"/>
      <c r="GC7500" s="160"/>
      <c r="GD7500" s="160"/>
      <c r="GE7500" s="160"/>
      <c r="GF7500" s="160"/>
      <c r="GG7500" s="160"/>
      <c r="GH7500" s="160"/>
      <c r="GI7500" s="160"/>
      <c r="GJ7500" s="160"/>
      <c r="GK7500" s="160"/>
      <c r="GL7500" s="160"/>
      <c r="GM7500" s="160"/>
      <c r="GN7500" s="160"/>
      <c r="GO7500" s="160"/>
      <c r="GP7500" s="160"/>
      <c r="GQ7500" s="160"/>
      <c r="GR7500" s="160"/>
      <c r="GS7500" s="160"/>
      <c r="GT7500" s="160"/>
      <c r="GU7500" s="160"/>
      <c r="GV7500" s="160"/>
      <c r="GW7500" s="160"/>
      <c r="GX7500" s="160"/>
      <c r="GY7500" s="160"/>
      <c r="GZ7500" s="160"/>
      <c r="HA7500" s="160"/>
      <c r="HB7500" s="160"/>
      <c r="HC7500" s="160"/>
      <c r="HD7500" s="160"/>
      <c r="HE7500" s="160"/>
      <c r="HF7500" s="160"/>
      <c r="HG7500" s="160"/>
      <c r="HH7500" s="160"/>
      <c r="HI7500" s="160"/>
      <c r="HJ7500" s="160"/>
      <c r="HK7500" s="160"/>
      <c r="HL7500" s="160"/>
      <c r="HM7500" s="160"/>
      <c r="HN7500" s="160"/>
      <c r="HO7500" s="160"/>
      <c r="HP7500" s="160"/>
      <c r="HQ7500" s="160"/>
      <c r="HR7500" s="160"/>
      <c r="HS7500" s="160"/>
      <c r="HT7500" s="160"/>
      <c r="HU7500" s="160"/>
      <c r="HV7500" s="160"/>
      <c r="HW7500" s="160"/>
      <c r="HX7500" s="160"/>
      <c r="HY7500" s="160"/>
      <c r="HZ7500" s="160"/>
      <c r="IA7500" s="160"/>
      <c r="IB7500" s="160"/>
      <c r="IC7500" s="160"/>
      <c r="ID7500" s="160"/>
      <c r="IE7500" s="160"/>
      <c r="IF7500" s="160"/>
      <c r="IG7500" s="160"/>
      <c r="IH7500" s="160"/>
      <c r="II7500" s="160"/>
      <c r="IJ7500" s="160"/>
      <c r="IK7500" s="160"/>
      <c r="IL7500" s="160"/>
      <c r="IM7500" s="160"/>
      <c r="IN7500" s="160"/>
      <c r="IO7500" s="160"/>
      <c r="IP7500" s="160"/>
      <c r="IQ7500" s="160"/>
      <c r="IR7500" s="160"/>
      <c r="IS7500" s="160"/>
      <c r="IT7500" s="160"/>
      <c r="IU7500" s="160"/>
    </row>
    <row r="7501" spans="1:255" ht="18.399999999999999" customHeight="1" x14ac:dyDescent="0.3">
      <c r="A7501" s="182"/>
      <c r="B7501" s="160"/>
      <c r="C7501" s="64"/>
      <c r="D7501" s="161"/>
      <c r="BD7501" s="160"/>
      <c r="BE7501" s="160"/>
      <c r="BF7501" s="160"/>
      <c r="BG7501" s="160"/>
      <c r="BH7501" s="160"/>
      <c r="BI7501" s="160"/>
      <c r="BJ7501" s="160"/>
      <c r="BK7501" s="160"/>
      <c r="BL7501" s="160"/>
      <c r="BM7501" s="160"/>
      <c r="BN7501" s="160"/>
      <c r="BO7501" s="160"/>
      <c r="BP7501" s="160"/>
      <c r="BQ7501" s="160"/>
      <c r="BR7501" s="160"/>
      <c r="BS7501" s="160"/>
      <c r="BT7501" s="160"/>
      <c r="BU7501" s="160"/>
      <c r="BV7501" s="160"/>
      <c r="BW7501" s="160"/>
      <c r="BX7501" s="160"/>
      <c r="BY7501" s="160"/>
      <c r="BZ7501" s="160"/>
      <c r="CA7501" s="160"/>
      <c r="CB7501" s="160"/>
      <c r="CC7501" s="160"/>
      <c r="CD7501" s="160"/>
      <c r="CE7501" s="160"/>
      <c r="CF7501" s="160"/>
      <c r="CG7501" s="160"/>
      <c r="CH7501" s="160"/>
      <c r="CI7501" s="160"/>
      <c r="CJ7501" s="160"/>
      <c r="CK7501" s="160"/>
      <c r="CL7501" s="160"/>
      <c r="CM7501" s="160"/>
      <c r="CN7501" s="160"/>
      <c r="CO7501" s="160"/>
      <c r="CP7501" s="160"/>
      <c r="CQ7501" s="160"/>
      <c r="CR7501" s="160"/>
      <c r="CS7501" s="160"/>
      <c r="CT7501" s="160"/>
      <c r="CU7501" s="160"/>
      <c r="CV7501" s="160"/>
      <c r="CW7501" s="160"/>
      <c r="CX7501" s="160"/>
      <c r="CY7501" s="160"/>
      <c r="CZ7501" s="160"/>
      <c r="DA7501" s="160"/>
      <c r="DB7501" s="160"/>
      <c r="DC7501" s="160"/>
      <c r="DD7501" s="160"/>
      <c r="DE7501" s="160"/>
      <c r="DF7501" s="160"/>
      <c r="DG7501" s="160"/>
      <c r="DH7501" s="160"/>
      <c r="DI7501" s="160"/>
      <c r="DJ7501" s="160"/>
      <c r="DK7501" s="160"/>
      <c r="DL7501" s="160"/>
      <c r="DM7501" s="160"/>
      <c r="DN7501" s="160"/>
      <c r="DO7501" s="160"/>
      <c r="DP7501" s="160"/>
      <c r="DQ7501" s="160"/>
      <c r="DR7501" s="160"/>
      <c r="DS7501" s="160"/>
      <c r="DT7501" s="160"/>
      <c r="DU7501" s="160"/>
      <c r="DV7501" s="160"/>
      <c r="DW7501" s="160"/>
      <c r="DX7501" s="160"/>
      <c r="DY7501" s="160"/>
      <c r="DZ7501" s="177"/>
      <c r="EA7501" s="177"/>
      <c r="EB7501" s="160"/>
      <c r="EC7501" s="160"/>
      <c r="ED7501" s="160"/>
      <c r="EE7501" s="160"/>
      <c r="EF7501" s="160"/>
      <c r="EG7501" s="160"/>
      <c r="EH7501" s="160"/>
      <c r="EI7501" s="160"/>
      <c r="EJ7501" s="160"/>
      <c r="EK7501" s="160"/>
      <c r="EL7501" s="160"/>
      <c r="EM7501" s="160"/>
      <c r="EN7501" s="160"/>
      <c r="EO7501" s="160"/>
      <c r="EP7501" s="160"/>
      <c r="EQ7501" s="160"/>
      <c r="ER7501" s="160"/>
      <c r="ES7501" s="160"/>
      <c r="ET7501" s="160"/>
      <c r="EU7501" s="160"/>
      <c r="EV7501" s="160"/>
      <c r="EW7501" s="160"/>
      <c r="EX7501" s="160"/>
      <c r="EY7501" s="160"/>
      <c r="EZ7501" s="160"/>
      <c r="FA7501" s="160"/>
      <c r="FB7501" s="160"/>
      <c r="FC7501" s="160"/>
      <c r="FD7501" s="160"/>
      <c r="FE7501" s="160"/>
      <c r="FF7501" s="160"/>
      <c r="FG7501" s="160"/>
      <c r="FH7501" s="160"/>
      <c r="FI7501" s="160"/>
      <c r="FJ7501" s="160"/>
      <c r="FK7501" s="160"/>
      <c r="FL7501" s="160"/>
      <c r="FM7501" s="160"/>
      <c r="FN7501" s="160"/>
      <c r="FO7501" s="160"/>
      <c r="FP7501" s="160"/>
      <c r="FQ7501" s="160"/>
      <c r="FR7501" s="160"/>
      <c r="FS7501" s="160"/>
      <c r="FT7501" s="160"/>
      <c r="FU7501" s="160"/>
      <c r="FV7501" s="160"/>
      <c r="FW7501" s="160"/>
      <c r="FX7501" s="160"/>
      <c r="FY7501" s="160"/>
      <c r="FZ7501" s="160"/>
      <c r="GA7501" s="160"/>
      <c r="GB7501" s="160"/>
      <c r="GC7501" s="160"/>
      <c r="GD7501" s="160"/>
      <c r="GE7501" s="160"/>
      <c r="GF7501" s="160"/>
      <c r="GG7501" s="160"/>
      <c r="GH7501" s="160"/>
      <c r="GI7501" s="160"/>
      <c r="GJ7501" s="160"/>
      <c r="GK7501" s="160"/>
      <c r="GL7501" s="160"/>
      <c r="GM7501" s="160"/>
      <c r="GN7501" s="160"/>
      <c r="GO7501" s="160"/>
      <c r="GP7501" s="160"/>
      <c r="GQ7501" s="160"/>
      <c r="GR7501" s="160"/>
      <c r="GS7501" s="160"/>
      <c r="GT7501" s="160"/>
      <c r="GU7501" s="160"/>
      <c r="GV7501" s="160"/>
      <c r="GW7501" s="160"/>
      <c r="GX7501" s="160"/>
      <c r="GY7501" s="160"/>
      <c r="GZ7501" s="160"/>
      <c r="HA7501" s="160"/>
      <c r="HB7501" s="160"/>
      <c r="HC7501" s="160"/>
      <c r="HD7501" s="160"/>
      <c r="HE7501" s="160"/>
      <c r="HF7501" s="160"/>
      <c r="HG7501" s="160"/>
      <c r="HH7501" s="160"/>
      <c r="HI7501" s="160"/>
      <c r="HJ7501" s="160"/>
      <c r="HK7501" s="160"/>
      <c r="HL7501" s="160"/>
      <c r="HM7501" s="160"/>
      <c r="HN7501" s="160"/>
      <c r="HO7501" s="160"/>
      <c r="HP7501" s="160"/>
      <c r="HQ7501" s="160"/>
      <c r="HR7501" s="160"/>
      <c r="HS7501" s="160"/>
      <c r="HT7501" s="160"/>
      <c r="HU7501" s="160"/>
      <c r="HV7501" s="160"/>
      <c r="HW7501" s="160"/>
      <c r="HX7501" s="160"/>
      <c r="HY7501" s="160"/>
      <c r="HZ7501" s="160"/>
      <c r="IA7501" s="160"/>
      <c r="IB7501" s="160"/>
      <c r="IC7501" s="160"/>
      <c r="ID7501" s="160"/>
      <c r="IE7501" s="160"/>
      <c r="IF7501" s="160"/>
      <c r="IG7501" s="160"/>
      <c r="IH7501" s="160"/>
      <c r="II7501" s="160"/>
      <c r="IJ7501" s="160"/>
      <c r="IK7501" s="160"/>
      <c r="IL7501" s="160"/>
      <c r="IM7501" s="160"/>
      <c r="IN7501" s="160"/>
      <c r="IO7501" s="160"/>
      <c r="IP7501" s="160"/>
      <c r="IQ7501" s="160"/>
      <c r="IR7501" s="160"/>
      <c r="IS7501" s="160"/>
      <c r="IT7501" s="160"/>
      <c r="IU7501" s="160"/>
    </row>
    <row r="7502" spans="1:255" ht="18.399999999999999" customHeight="1" x14ac:dyDescent="0.3">
      <c r="A7502" s="182"/>
      <c r="B7502" s="160"/>
      <c r="C7502" s="64"/>
      <c r="D7502" s="161"/>
      <c r="BD7502" s="160"/>
      <c r="BE7502" s="160"/>
      <c r="BF7502" s="160"/>
      <c r="BG7502" s="160"/>
      <c r="BH7502" s="160"/>
      <c r="BI7502" s="160"/>
      <c r="BJ7502" s="160"/>
      <c r="BK7502" s="160"/>
      <c r="BL7502" s="160"/>
      <c r="BM7502" s="160"/>
      <c r="BN7502" s="160"/>
      <c r="BO7502" s="160"/>
      <c r="BP7502" s="160"/>
      <c r="BQ7502" s="160"/>
      <c r="BR7502" s="160"/>
      <c r="BS7502" s="160"/>
      <c r="BT7502" s="160"/>
      <c r="BU7502" s="160"/>
      <c r="BV7502" s="160"/>
      <c r="BW7502" s="160"/>
      <c r="BX7502" s="160"/>
      <c r="BY7502" s="160"/>
      <c r="BZ7502" s="160"/>
      <c r="CA7502" s="160"/>
      <c r="CB7502" s="160"/>
      <c r="CC7502" s="160"/>
      <c r="CD7502" s="160"/>
      <c r="CE7502" s="160"/>
      <c r="CF7502" s="160"/>
      <c r="CG7502" s="160"/>
      <c r="CH7502" s="160"/>
      <c r="CI7502" s="160"/>
      <c r="CJ7502" s="160"/>
      <c r="CK7502" s="160"/>
      <c r="CL7502" s="160"/>
      <c r="CM7502" s="160"/>
      <c r="CN7502" s="160"/>
      <c r="CO7502" s="160"/>
      <c r="CP7502" s="160"/>
      <c r="CQ7502" s="160"/>
      <c r="CR7502" s="160"/>
      <c r="CS7502" s="160"/>
      <c r="CT7502" s="160"/>
      <c r="CU7502" s="160"/>
      <c r="CV7502" s="160"/>
      <c r="CW7502" s="160"/>
      <c r="CX7502" s="160"/>
      <c r="CY7502" s="160"/>
      <c r="CZ7502" s="160"/>
      <c r="DA7502" s="160"/>
      <c r="DB7502" s="160"/>
      <c r="DC7502" s="160"/>
      <c r="DD7502" s="160"/>
      <c r="DE7502" s="160"/>
      <c r="DF7502" s="160"/>
      <c r="DG7502" s="160"/>
      <c r="DH7502" s="160"/>
      <c r="DI7502" s="160"/>
      <c r="DJ7502" s="160"/>
      <c r="DK7502" s="160"/>
      <c r="DL7502" s="160"/>
      <c r="DM7502" s="160"/>
      <c r="DN7502" s="160"/>
      <c r="DO7502" s="160"/>
      <c r="DP7502" s="160"/>
      <c r="DQ7502" s="160"/>
      <c r="DR7502" s="160"/>
      <c r="DS7502" s="160"/>
      <c r="DT7502" s="160"/>
      <c r="DU7502" s="160"/>
      <c r="DV7502" s="160"/>
      <c r="DW7502" s="160"/>
      <c r="DX7502" s="160"/>
      <c r="DY7502" s="160"/>
      <c r="DZ7502" s="177"/>
      <c r="EA7502" s="177"/>
      <c r="EB7502" s="160"/>
      <c r="EC7502" s="160"/>
      <c r="ED7502" s="160"/>
      <c r="EE7502" s="160"/>
      <c r="EF7502" s="160"/>
      <c r="EG7502" s="160"/>
      <c r="EH7502" s="160"/>
      <c r="EI7502" s="160"/>
      <c r="EJ7502" s="160"/>
      <c r="EK7502" s="160"/>
      <c r="EL7502" s="160"/>
      <c r="EM7502" s="160"/>
      <c r="EN7502" s="160"/>
      <c r="EO7502" s="160"/>
      <c r="EP7502" s="160"/>
      <c r="EQ7502" s="160"/>
      <c r="ER7502" s="160"/>
      <c r="ES7502" s="160"/>
      <c r="ET7502" s="160"/>
      <c r="EU7502" s="160"/>
      <c r="EV7502" s="160"/>
      <c r="EW7502" s="160"/>
      <c r="EX7502" s="160"/>
      <c r="EY7502" s="160"/>
      <c r="EZ7502" s="160"/>
      <c r="FA7502" s="160"/>
      <c r="FB7502" s="160"/>
      <c r="FC7502" s="160"/>
      <c r="FD7502" s="160"/>
      <c r="FE7502" s="160"/>
      <c r="FF7502" s="160"/>
      <c r="FG7502" s="160"/>
      <c r="FH7502" s="160"/>
      <c r="FI7502" s="160"/>
      <c r="FJ7502" s="160"/>
      <c r="FK7502" s="160"/>
      <c r="FL7502" s="160"/>
      <c r="FM7502" s="160"/>
      <c r="FN7502" s="160"/>
      <c r="FO7502" s="160"/>
      <c r="FP7502" s="160"/>
      <c r="FQ7502" s="160"/>
      <c r="FR7502" s="160"/>
      <c r="FS7502" s="160"/>
      <c r="FT7502" s="160"/>
      <c r="FU7502" s="160"/>
      <c r="FV7502" s="160"/>
      <c r="FW7502" s="160"/>
      <c r="FX7502" s="160"/>
      <c r="FY7502" s="160"/>
      <c r="FZ7502" s="160"/>
      <c r="GA7502" s="160"/>
      <c r="GB7502" s="160"/>
      <c r="GC7502" s="160"/>
      <c r="GD7502" s="160"/>
      <c r="GE7502" s="160"/>
      <c r="GF7502" s="160"/>
      <c r="GG7502" s="160"/>
      <c r="GH7502" s="160"/>
      <c r="GI7502" s="160"/>
      <c r="GJ7502" s="160"/>
      <c r="GK7502" s="160"/>
      <c r="GL7502" s="160"/>
      <c r="GM7502" s="160"/>
      <c r="GN7502" s="160"/>
      <c r="GO7502" s="160"/>
      <c r="GP7502" s="160"/>
      <c r="GQ7502" s="160"/>
      <c r="GR7502" s="160"/>
      <c r="GS7502" s="160"/>
      <c r="GT7502" s="160"/>
      <c r="GU7502" s="160"/>
      <c r="GV7502" s="160"/>
      <c r="GW7502" s="160"/>
      <c r="GX7502" s="160"/>
      <c r="GY7502" s="160"/>
      <c r="GZ7502" s="160"/>
      <c r="HA7502" s="160"/>
      <c r="HB7502" s="160"/>
      <c r="HC7502" s="160"/>
      <c r="HD7502" s="160"/>
      <c r="HE7502" s="160"/>
      <c r="HF7502" s="160"/>
      <c r="HG7502" s="160"/>
      <c r="HH7502" s="160"/>
      <c r="HI7502" s="160"/>
      <c r="HJ7502" s="160"/>
      <c r="HK7502" s="160"/>
      <c r="HL7502" s="160"/>
      <c r="HM7502" s="160"/>
      <c r="HN7502" s="160"/>
      <c r="HO7502" s="160"/>
      <c r="HP7502" s="160"/>
      <c r="HQ7502" s="160"/>
      <c r="HR7502" s="160"/>
      <c r="HS7502" s="160"/>
      <c r="HT7502" s="160"/>
      <c r="HU7502" s="160"/>
      <c r="HV7502" s="160"/>
      <c r="HW7502" s="160"/>
      <c r="HX7502" s="160"/>
      <c r="HY7502" s="160"/>
      <c r="HZ7502" s="160"/>
      <c r="IA7502" s="160"/>
      <c r="IB7502" s="160"/>
      <c r="IC7502" s="160"/>
      <c r="ID7502" s="160"/>
      <c r="IE7502" s="160"/>
      <c r="IF7502" s="160"/>
      <c r="IG7502" s="160"/>
      <c r="IH7502" s="160"/>
      <c r="II7502" s="160"/>
      <c r="IJ7502" s="160"/>
      <c r="IK7502" s="160"/>
      <c r="IL7502" s="160"/>
      <c r="IM7502" s="160"/>
      <c r="IN7502" s="160"/>
      <c r="IO7502" s="160"/>
      <c r="IP7502" s="160"/>
      <c r="IQ7502" s="160"/>
      <c r="IR7502" s="160"/>
      <c r="IS7502" s="160"/>
      <c r="IT7502" s="160"/>
      <c r="IU7502" s="160"/>
    </row>
    <row r="7503" spans="1:255" ht="18.399999999999999" customHeight="1" x14ac:dyDescent="0.3">
      <c r="A7503" s="200"/>
      <c r="B7503" s="173"/>
      <c r="C7503" s="67"/>
      <c r="D7503" s="161"/>
      <c r="F7503" s="174"/>
      <c r="BD7503" s="160"/>
      <c r="BE7503" s="160"/>
      <c r="BF7503" s="160"/>
      <c r="BG7503" s="160"/>
      <c r="BH7503" s="160"/>
      <c r="BI7503" s="160"/>
      <c r="BJ7503" s="160"/>
      <c r="BK7503" s="160"/>
      <c r="BL7503" s="160"/>
      <c r="BM7503" s="160"/>
      <c r="BN7503" s="160"/>
      <c r="BO7503" s="160"/>
      <c r="BP7503" s="160"/>
      <c r="BQ7503" s="160"/>
      <c r="BR7503" s="160"/>
      <c r="BS7503" s="160"/>
      <c r="BT7503" s="160"/>
      <c r="BU7503" s="160"/>
      <c r="BV7503" s="160"/>
      <c r="BW7503" s="160"/>
      <c r="BX7503" s="160"/>
      <c r="BY7503" s="160"/>
      <c r="BZ7503" s="160"/>
      <c r="CA7503" s="160"/>
      <c r="CB7503" s="160"/>
      <c r="CC7503" s="160"/>
      <c r="CD7503" s="160"/>
      <c r="CE7503" s="160"/>
      <c r="CF7503" s="160"/>
      <c r="CG7503" s="160"/>
      <c r="CH7503" s="160"/>
      <c r="CI7503" s="160"/>
      <c r="CJ7503" s="160"/>
      <c r="CK7503" s="160"/>
      <c r="CL7503" s="160"/>
      <c r="CM7503" s="160"/>
      <c r="CN7503" s="160"/>
      <c r="CO7503" s="160"/>
      <c r="CP7503" s="160"/>
      <c r="CQ7503" s="160"/>
      <c r="CR7503" s="160"/>
      <c r="CS7503" s="160"/>
      <c r="CT7503" s="160"/>
      <c r="CU7503" s="160"/>
      <c r="CV7503" s="160"/>
      <c r="CW7503" s="160"/>
      <c r="CX7503" s="160"/>
      <c r="CY7503" s="160"/>
      <c r="CZ7503" s="160"/>
      <c r="DA7503" s="160"/>
      <c r="DB7503" s="160"/>
      <c r="DC7503" s="160"/>
      <c r="DD7503" s="160"/>
      <c r="DE7503" s="160"/>
      <c r="DF7503" s="160"/>
      <c r="DG7503" s="160"/>
      <c r="DH7503" s="160"/>
      <c r="DI7503" s="160"/>
      <c r="DJ7503" s="160"/>
      <c r="DK7503" s="160"/>
      <c r="DL7503" s="160"/>
      <c r="DM7503" s="160"/>
      <c r="DN7503" s="160"/>
      <c r="DO7503" s="160"/>
      <c r="DP7503" s="160"/>
      <c r="DQ7503" s="160"/>
      <c r="DR7503" s="160"/>
      <c r="DS7503" s="160"/>
      <c r="DT7503" s="160"/>
      <c r="DU7503" s="160"/>
      <c r="DV7503" s="160"/>
      <c r="DW7503" s="160"/>
      <c r="DX7503" s="160"/>
      <c r="DY7503" s="160"/>
      <c r="DZ7503" s="177"/>
      <c r="EA7503" s="177"/>
      <c r="EB7503" s="160"/>
      <c r="EC7503" s="160"/>
      <c r="ED7503" s="160"/>
      <c r="EE7503" s="160"/>
      <c r="EF7503" s="160"/>
      <c r="EG7503" s="160"/>
      <c r="EH7503" s="160"/>
      <c r="EI7503" s="160"/>
      <c r="EJ7503" s="160"/>
      <c r="EK7503" s="160"/>
      <c r="EL7503" s="160"/>
      <c r="EM7503" s="160"/>
      <c r="EN7503" s="160"/>
      <c r="EO7503" s="160"/>
      <c r="EP7503" s="160"/>
      <c r="EQ7503" s="160"/>
      <c r="ER7503" s="160"/>
      <c r="ES7503" s="160"/>
      <c r="ET7503" s="160"/>
      <c r="EU7503" s="160"/>
      <c r="EV7503" s="160"/>
      <c r="EW7503" s="160"/>
      <c r="EX7503" s="160"/>
      <c r="EY7503" s="160"/>
      <c r="EZ7503" s="160"/>
      <c r="FA7503" s="160"/>
      <c r="FB7503" s="160"/>
      <c r="FC7503" s="160"/>
      <c r="FD7503" s="160"/>
      <c r="FE7503" s="160"/>
      <c r="FF7503" s="160"/>
      <c r="FG7503" s="160"/>
      <c r="FH7503" s="160"/>
      <c r="FI7503" s="160"/>
      <c r="FJ7503" s="160"/>
      <c r="FK7503" s="160"/>
      <c r="FL7503" s="160"/>
      <c r="FM7503" s="160"/>
      <c r="FN7503" s="160"/>
      <c r="FO7503" s="160"/>
      <c r="FP7503" s="160"/>
      <c r="FQ7503" s="160"/>
      <c r="FR7503" s="160"/>
      <c r="FS7503" s="160"/>
      <c r="FT7503" s="160"/>
      <c r="FU7503" s="160"/>
      <c r="FV7503" s="160"/>
      <c r="FW7503" s="160"/>
      <c r="FX7503" s="160"/>
      <c r="FY7503" s="160"/>
      <c r="FZ7503" s="160"/>
      <c r="GA7503" s="160"/>
      <c r="GB7503" s="160"/>
      <c r="GC7503" s="160"/>
      <c r="GD7503" s="160"/>
      <c r="GE7503" s="160"/>
      <c r="GF7503" s="160"/>
      <c r="GG7503" s="160"/>
      <c r="GH7503" s="160"/>
      <c r="GI7503" s="160"/>
      <c r="GJ7503" s="160"/>
      <c r="GK7503" s="160"/>
      <c r="GL7503" s="160"/>
      <c r="GM7503" s="160"/>
      <c r="GN7503" s="160"/>
      <c r="GO7503" s="160"/>
      <c r="GP7503" s="160"/>
      <c r="GQ7503" s="160"/>
      <c r="GR7503" s="160"/>
      <c r="GS7503" s="160"/>
      <c r="GT7503" s="160"/>
      <c r="GU7503" s="160"/>
      <c r="GV7503" s="160"/>
      <c r="GW7503" s="160"/>
      <c r="GX7503" s="160"/>
      <c r="GY7503" s="160"/>
      <c r="GZ7503" s="160"/>
      <c r="HA7503" s="160"/>
      <c r="HB7503" s="160"/>
      <c r="HC7503" s="160"/>
      <c r="HD7503" s="160"/>
      <c r="HE7503" s="160"/>
      <c r="HF7503" s="160"/>
      <c r="HG7503" s="160"/>
      <c r="HH7503" s="160"/>
      <c r="HI7503" s="160"/>
      <c r="HJ7503" s="160"/>
      <c r="HK7503" s="160"/>
      <c r="HL7503" s="160"/>
      <c r="HM7503" s="160"/>
      <c r="HN7503" s="160"/>
      <c r="HO7503" s="160"/>
      <c r="HP7503" s="160"/>
      <c r="HQ7503" s="160"/>
      <c r="HR7503" s="160"/>
      <c r="HS7503" s="160"/>
      <c r="HT7503" s="160"/>
      <c r="HU7503" s="160"/>
      <c r="HV7503" s="160"/>
      <c r="HW7503" s="160"/>
      <c r="HX7503" s="160"/>
      <c r="HY7503" s="160"/>
      <c r="HZ7503" s="160"/>
      <c r="IA7503" s="160"/>
      <c r="IB7503" s="160"/>
      <c r="IC7503" s="160"/>
      <c r="ID7503" s="160"/>
      <c r="IE7503" s="160"/>
      <c r="IF7503" s="160"/>
      <c r="IG7503" s="160"/>
      <c r="IH7503" s="160"/>
      <c r="II7503" s="160"/>
      <c r="IJ7503" s="160"/>
      <c r="IK7503" s="160"/>
      <c r="IL7503" s="160"/>
      <c r="IM7503" s="160"/>
      <c r="IN7503" s="160"/>
      <c r="IO7503" s="160"/>
      <c r="IP7503" s="160"/>
      <c r="IQ7503" s="160"/>
      <c r="IR7503" s="160"/>
      <c r="IS7503" s="160"/>
      <c r="IT7503" s="160"/>
      <c r="IU7503" s="160"/>
    </row>
    <row r="7504" spans="1:255" ht="18.399999999999999" customHeight="1" x14ac:dyDescent="0.3">
      <c r="A7504" s="200"/>
      <c r="B7504" s="173"/>
      <c r="C7504" s="67"/>
      <c r="D7504" s="161"/>
      <c r="F7504" s="174"/>
      <c r="BD7504" s="160"/>
      <c r="BE7504" s="160"/>
      <c r="BF7504" s="160"/>
      <c r="BG7504" s="160"/>
      <c r="BH7504" s="160"/>
      <c r="BI7504" s="160"/>
      <c r="BJ7504" s="160"/>
      <c r="BK7504" s="160"/>
      <c r="BL7504" s="160"/>
      <c r="BM7504" s="160"/>
      <c r="BN7504" s="160"/>
      <c r="BO7504" s="160"/>
      <c r="BP7504" s="160"/>
      <c r="BQ7504" s="160"/>
      <c r="BR7504" s="160"/>
      <c r="BS7504" s="160"/>
      <c r="BT7504" s="160"/>
      <c r="BU7504" s="160"/>
      <c r="BV7504" s="160"/>
      <c r="BW7504" s="160"/>
      <c r="BX7504" s="160"/>
      <c r="BY7504" s="160"/>
      <c r="BZ7504" s="160"/>
      <c r="CA7504" s="160"/>
      <c r="CB7504" s="160"/>
      <c r="CC7504" s="160"/>
      <c r="CD7504" s="160"/>
      <c r="CE7504" s="160"/>
      <c r="CF7504" s="160"/>
      <c r="CG7504" s="160"/>
      <c r="CH7504" s="160"/>
      <c r="CI7504" s="160"/>
      <c r="CJ7504" s="160"/>
      <c r="CK7504" s="160"/>
      <c r="CL7504" s="160"/>
      <c r="CM7504" s="160"/>
      <c r="CN7504" s="160"/>
      <c r="CO7504" s="160"/>
      <c r="CP7504" s="160"/>
      <c r="CQ7504" s="160"/>
      <c r="CR7504" s="160"/>
      <c r="CS7504" s="160"/>
      <c r="CT7504" s="160"/>
      <c r="CU7504" s="160"/>
      <c r="CV7504" s="160"/>
      <c r="CW7504" s="160"/>
      <c r="CX7504" s="160"/>
      <c r="CY7504" s="160"/>
      <c r="CZ7504" s="160"/>
      <c r="DA7504" s="160"/>
      <c r="DB7504" s="160"/>
      <c r="DC7504" s="160"/>
      <c r="DD7504" s="160"/>
      <c r="DE7504" s="160"/>
      <c r="DF7504" s="160"/>
      <c r="DG7504" s="160"/>
      <c r="DH7504" s="160"/>
      <c r="DI7504" s="160"/>
      <c r="DJ7504" s="160"/>
      <c r="DK7504" s="160"/>
      <c r="DL7504" s="160"/>
      <c r="DM7504" s="160"/>
      <c r="DN7504" s="160"/>
      <c r="DO7504" s="160"/>
      <c r="DP7504" s="160"/>
      <c r="DQ7504" s="160"/>
      <c r="DR7504" s="160"/>
      <c r="DS7504" s="160"/>
      <c r="DT7504" s="160"/>
      <c r="DU7504" s="160"/>
      <c r="DV7504" s="160"/>
      <c r="DW7504" s="160"/>
      <c r="DX7504" s="160"/>
      <c r="DY7504" s="160"/>
      <c r="DZ7504" s="177"/>
      <c r="EA7504" s="177"/>
      <c r="EB7504" s="160"/>
      <c r="EC7504" s="160"/>
      <c r="ED7504" s="160"/>
      <c r="EE7504" s="160"/>
      <c r="EF7504" s="160"/>
      <c r="EG7504" s="160"/>
      <c r="EH7504" s="160"/>
      <c r="EI7504" s="160"/>
      <c r="EJ7504" s="160"/>
      <c r="EK7504" s="160"/>
      <c r="EL7504" s="160"/>
      <c r="EM7504" s="160"/>
      <c r="EN7504" s="160"/>
      <c r="EO7504" s="160"/>
      <c r="EP7504" s="160"/>
      <c r="EQ7504" s="160"/>
      <c r="ER7504" s="160"/>
      <c r="ES7504" s="160"/>
      <c r="ET7504" s="160"/>
      <c r="EU7504" s="160"/>
      <c r="EV7504" s="160"/>
      <c r="EW7504" s="160"/>
      <c r="EX7504" s="160"/>
      <c r="EY7504" s="160"/>
      <c r="EZ7504" s="160"/>
      <c r="FA7504" s="160"/>
      <c r="FB7504" s="160"/>
      <c r="FC7504" s="160"/>
      <c r="FD7504" s="160"/>
      <c r="FE7504" s="160"/>
      <c r="FF7504" s="160"/>
      <c r="FG7504" s="160"/>
      <c r="FH7504" s="160"/>
      <c r="FI7504" s="160"/>
      <c r="FJ7504" s="160"/>
      <c r="FK7504" s="160"/>
      <c r="FL7504" s="160"/>
      <c r="FM7504" s="160"/>
      <c r="FN7504" s="160"/>
      <c r="FO7504" s="160"/>
      <c r="FP7504" s="160"/>
      <c r="FQ7504" s="160"/>
      <c r="FR7504" s="160"/>
      <c r="FS7504" s="160"/>
      <c r="FT7504" s="160"/>
      <c r="FU7504" s="160"/>
      <c r="FV7504" s="160"/>
      <c r="FW7504" s="160"/>
      <c r="FX7504" s="160"/>
      <c r="FY7504" s="160"/>
      <c r="FZ7504" s="160"/>
      <c r="GA7504" s="160"/>
      <c r="GB7504" s="160"/>
      <c r="GC7504" s="160"/>
      <c r="GD7504" s="160"/>
      <c r="GE7504" s="160"/>
      <c r="GF7504" s="160"/>
      <c r="GG7504" s="160"/>
      <c r="GH7504" s="160"/>
      <c r="GI7504" s="160"/>
      <c r="GJ7504" s="160"/>
      <c r="GK7504" s="160"/>
      <c r="GL7504" s="160"/>
      <c r="GM7504" s="160"/>
      <c r="GN7504" s="160"/>
      <c r="GO7504" s="160"/>
      <c r="GP7504" s="160"/>
      <c r="GQ7504" s="160"/>
      <c r="GR7504" s="160"/>
      <c r="GS7504" s="160"/>
      <c r="GT7504" s="160"/>
      <c r="GU7504" s="160"/>
      <c r="GV7504" s="160"/>
      <c r="GW7504" s="160"/>
      <c r="GX7504" s="160"/>
      <c r="GY7504" s="160"/>
      <c r="GZ7504" s="160"/>
      <c r="HA7504" s="160"/>
      <c r="HB7504" s="160"/>
      <c r="HC7504" s="160"/>
      <c r="HD7504" s="160"/>
      <c r="HE7504" s="160"/>
      <c r="HF7504" s="160"/>
      <c r="HG7504" s="160"/>
      <c r="HH7504" s="160"/>
      <c r="HI7504" s="160"/>
      <c r="HJ7504" s="160"/>
      <c r="HK7504" s="160"/>
      <c r="HL7504" s="160"/>
      <c r="HM7504" s="160"/>
      <c r="HN7504" s="160"/>
      <c r="HO7504" s="160"/>
      <c r="HP7504" s="160"/>
      <c r="HQ7504" s="160"/>
      <c r="HR7504" s="160"/>
      <c r="HS7504" s="160"/>
      <c r="HT7504" s="160"/>
      <c r="HU7504" s="160"/>
      <c r="HV7504" s="160"/>
      <c r="HW7504" s="160"/>
      <c r="HX7504" s="160"/>
      <c r="HY7504" s="160"/>
      <c r="HZ7504" s="160"/>
      <c r="IA7504" s="160"/>
      <c r="IB7504" s="160"/>
      <c r="IC7504" s="160"/>
      <c r="ID7504" s="160"/>
      <c r="IE7504" s="160"/>
      <c r="IF7504" s="160"/>
      <c r="IG7504" s="160"/>
      <c r="IH7504" s="160"/>
      <c r="II7504" s="160"/>
      <c r="IJ7504" s="160"/>
      <c r="IK7504" s="160"/>
      <c r="IL7504" s="160"/>
      <c r="IM7504" s="160"/>
      <c r="IN7504" s="160"/>
      <c r="IO7504" s="160"/>
      <c r="IP7504" s="160"/>
      <c r="IQ7504" s="160"/>
      <c r="IR7504" s="160"/>
      <c r="IS7504" s="160"/>
      <c r="IT7504" s="160"/>
      <c r="IU7504" s="160"/>
    </row>
    <row r="7505" spans="1:255" ht="18.399999999999999" customHeight="1" x14ac:dyDescent="0.3">
      <c r="A7505" s="182"/>
      <c r="B7505" s="160"/>
      <c r="C7505" s="64"/>
      <c r="D7505" s="161"/>
      <c r="F7505" s="174"/>
      <c r="BD7505" s="160"/>
      <c r="BE7505" s="160"/>
      <c r="BF7505" s="160"/>
      <c r="BG7505" s="160"/>
      <c r="BH7505" s="160"/>
      <c r="BI7505" s="160"/>
      <c r="BJ7505" s="160"/>
      <c r="BK7505" s="160"/>
      <c r="BL7505" s="160"/>
      <c r="BM7505" s="160"/>
      <c r="BN7505" s="160"/>
      <c r="BO7505" s="160"/>
      <c r="BP7505" s="160"/>
      <c r="BQ7505" s="160"/>
      <c r="BR7505" s="160"/>
      <c r="BS7505" s="160"/>
      <c r="BT7505" s="160"/>
      <c r="BU7505" s="160"/>
      <c r="BV7505" s="160"/>
      <c r="BW7505" s="160"/>
      <c r="BX7505" s="160"/>
      <c r="BY7505" s="160"/>
      <c r="BZ7505" s="160"/>
      <c r="CA7505" s="160"/>
      <c r="CB7505" s="160"/>
      <c r="CC7505" s="160"/>
      <c r="CD7505" s="160"/>
      <c r="CE7505" s="160"/>
      <c r="CF7505" s="160"/>
      <c r="CG7505" s="160"/>
      <c r="CH7505" s="160"/>
      <c r="CI7505" s="160"/>
      <c r="CJ7505" s="160"/>
      <c r="CK7505" s="160"/>
      <c r="CL7505" s="160"/>
      <c r="CM7505" s="160"/>
      <c r="CN7505" s="160"/>
      <c r="CO7505" s="160"/>
      <c r="CP7505" s="160"/>
      <c r="CQ7505" s="160"/>
      <c r="CR7505" s="160"/>
      <c r="CS7505" s="160"/>
      <c r="CT7505" s="160"/>
      <c r="CU7505" s="160"/>
      <c r="CV7505" s="160"/>
      <c r="CW7505" s="160"/>
      <c r="CX7505" s="160"/>
      <c r="CY7505" s="160"/>
      <c r="CZ7505" s="160"/>
      <c r="DA7505" s="160"/>
      <c r="DB7505" s="160"/>
      <c r="DC7505" s="160"/>
      <c r="DD7505" s="160"/>
      <c r="DE7505" s="160"/>
      <c r="DF7505" s="160"/>
      <c r="DG7505" s="160"/>
      <c r="DH7505" s="160"/>
      <c r="DI7505" s="160"/>
      <c r="DJ7505" s="160"/>
      <c r="DK7505" s="160"/>
      <c r="DL7505" s="160"/>
      <c r="DM7505" s="160"/>
      <c r="DN7505" s="160"/>
      <c r="DO7505" s="160"/>
      <c r="DP7505" s="160"/>
      <c r="DQ7505" s="160"/>
      <c r="DR7505" s="160"/>
      <c r="DS7505" s="160"/>
      <c r="DT7505" s="160"/>
      <c r="DU7505" s="160"/>
      <c r="DV7505" s="160"/>
      <c r="DW7505" s="160"/>
      <c r="DX7505" s="160"/>
      <c r="DY7505" s="160"/>
      <c r="DZ7505" s="177"/>
      <c r="EA7505" s="177"/>
      <c r="EB7505" s="160"/>
      <c r="EC7505" s="160"/>
      <c r="ED7505" s="160"/>
      <c r="EE7505" s="160"/>
      <c r="EF7505" s="160"/>
      <c r="EG7505" s="160"/>
      <c r="EH7505" s="160"/>
      <c r="EI7505" s="160"/>
      <c r="EJ7505" s="160"/>
      <c r="EK7505" s="160"/>
      <c r="EL7505" s="160"/>
      <c r="EM7505" s="160"/>
      <c r="EN7505" s="160"/>
      <c r="EO7505" s="160"/>
      <c r="EP7505" s="160"/>
      <c r="EQ7505" s="160"/>
      <c r="ER7505" s="160"/>
      <c r="ES7505" s="160"/>
      <c r="ET7505" s="160"/>
      <c r="EU7505" s="160"/>
      <c r="EV7505" s="160"/>
      <c r="EW7505" s="160"/>
      <c r="EX7505" s="160"/>
      <c r="EY7505" s="160"/>
      <c r="EZ7505" s="160"/>
      <c r="FA7505" s="160"/>
      <c r="FB7505" s="160"/>
      <c r="FC7505" s="160"/>
      <c r="FD7505" s="160"/>
      <c r="FE7505" s="160"/>
      <c r="FF7505" s="160"/>
      <c r="FG7505" s="160"/>
      <c r="FH7505" s="160"/>
      <c r="FI7505" s="160"/>
      <c r="FJ7505" s="160"/>
      <c r="FK7505" s="160"/>
      <c r="FL7505" s="160"/>
      <c r="FM7505" s="160"/>
      <c r="FN7505" s="160"/>
      <c r="FO7505" s="160"/>
      <c r="FP7505" s="160"/>
      <c r="FQ7505" s="160"/>
      <c r="FR7505" s="160"/>
      <c r="FS7505" s="160"/>
      <c r="FT7505" s="160"/>
      <c r="FU7505" s="160"/>
      <c r="FV7505" s="160"/>
      <c r="FW7505" s="160"/>
      <c r="FX7505" s="160"/>
      <c r="FY7505" s="160"/>
      <c r="FZ7505" s="160"/>
      <c r="GA7505" s="160"/>
      <c r="GB7505" s="160"/>
      <c r="GC7505" s="160"/>
      <c r="GD7505" s="160"/>
      <c r="GE7505" s="160"/>
      <c r="GF7505" s="160"/>
      <c r="GG7505" s="160"/>
      <c r="GH7505" s="160"/>
      <c r="GI7505" s="160"/>
      <c r="GJ7505" s="160"/>
      <c r="GK7505" s="160"/>
      <c r="GL7505" s="160"/>
      <c r="GM7505" s="160"/>
      <c r="GN7505" s="160"/>
      <c r="GO7505" s="160"/>
      <c r="GP7505" s="160"/>
      <c r="GQ7505" s="160"/>
      <c r="GR7505" s="160"/>
      <c r="GS7505" s="160"/>
      <c r="GT7505" s="160"/>
      <c r="GU7505" s="160"/>
      <c r="GV7505" s="160"/>
      <c r="GW7505" s="160"/>
      <c r="GX7505" s="160"/>
      <c r="GY7505" s="160"/>
      <c r="GZ7505" s="160"/>
      <c r="HA7505" s="160"/>
      <c r="HB7505" s="160"/>
      <c r="HC7505" s="160"/>
      <c r="HD7505" s="160"/>
      <c r="HE7505" s="160"/>
      <c r="HF7505" s="160"/>
      <c r="HG7505" s="160"/>
      <c r="HH7505" s="160"/>
      <c r="HI7505" s="160"/>
      <c r="HJ7505" s="160"/>
      <c r="HK7505" s="160"/>
      <c r="HL7505" s="160"/>
      <c r="HM7505" s="160"/>
      <c r="HN7505" s="160"/>
      <c r="HO7505" s="160"/>
      <c r="HP7505" s="160"/>
      <c r="HQ7505" s="160"/>
      <c r="HR7505" s="160"/>
      <c r="HS7505" s="160"/>
      <c r="HT7505" s="160"/>
      <c r="HU7505" s="160"/>
      <c r="HV7505" s="160"/>
      <c r="HW7505" s="160"/>
      <c r="HX7505" s="160"/>
      <c r="HY7505" s="160"/>
      <c r="HZ7505" s="160"/>
      <c r="IA7505" s="160"/>
      <c r="IB7505" s="160"/>
      <c r="IC7505" s="160"/>
      <c r="ID7505" s="160"/>
      <c r="IE7505" s="160"/>
      <c r="IF7505" s="160"/>
      <c r="IG7505" s="160"/>
      <c r="IH7505" s="160"/>
      <c r="II7505" s="160"/>
      <c r="IJ7505" s="160"/>
      <c r="IK7505" s="160"/>
      <c r="IL7505" s="160"/>
      <c r="IM7505" s="160"/>
      <c r="IN7505" s="160"/>
      <c r="IO7505" s="160"/>
      <c r="IP7505" s="160"/>
      <c r="IQ7505" s="160"/>
      <c r="IR7505" s="160"/>
      <c r="IS7505" s="160"/>
      <c r="IT7505" s="160"/>
      <c r="IU7505" s="160"/>
    </row>
    <row r="7506" spans="1:255" ht="18.399999999999999" customHeight="1" x14ac:dyDescent="0.3">
      <c r="A7506" s="182"/>
      <c r="B7506" s="160"/>
      <c r="C7506" s="64"/>
      <c r="D7506" s="161"/>
      <c r="F7506" s="174"/>
      <c r="BD7506" s="160"/>
      <c r="BE7506" s="160"/>
      <c r="BF7506" s="160"/>
      <c r="BG7506" s="160"/>
      <c r="BH7506" s="160"/>
      <c r="BI7506" s="160"/>
      <c r="BJ7506" s="160"/>
      <c r="BK7506" s="160"/>
      <c r="BL7506" s="160"/>
      <c r="BM7506" s="160"/>
      <c r="BN7506" s="160"/>
      <c r="BO7506" s="160"/>
      <c r="BP7506" s="160"/>
      <c r="BQ7506" s="160"/>
      <c r="BR7506" s="160"/>
      <c r="BS7506" s="160"/>
      <c r="BT7506" s="160"/>
      <c r="BU7506" s="160"/>
      <c r="BV7506" s="160"/>
      <c r="BW7506" s="160"/>
      <c r="BX7506" s="160"/>
      <c r="BY7506" s="160"/>
      <c r="BZ7506" s="160"/>
      <c r="CA7506" s="160"/>
      <c r="CB7506" s="160"/>
      <c r="CC7506" s="160"/>
      <c r="CD7506" s="160"/>
      <c r="CE7506" s="160"/>
      <c r="CF7506" s="160"/>
      <c r="CG7506" s="160"/>
      <c r="CH7506" s="160"/>
      <c r="CI7506" s="160"/>
      <c r="CJ7506" s="160"/>
      <c r="CK7506" s="160"/>
      <c r="CL7506" s="160"/>
      <c r="CM7506" s="160"/>
      <c r="CN7506" s="160"/>
      <c r="CO7506" s="160"/>
      <c r="CP7506" s="160"/>
      <c r="CQ7506" s="160"/>
      <c r="CR7506" s="160"/>
      <c r="CS7506" s="160"/>
      <c r="CT7506" s="160"/>
      <c r="CU7506" s="160"/>
      <c r="CV7506" s="160"/>
      <c r="CW7506" s="160"/>
      <c r="CX7506" s="160"/>
      <c r="CY7506" s="160"/>
      <c r="CZ7506" s="160"/>
      <c r="DA7506" s="160"/>
      <c r="DB7506" s="160"/>
      <c r="DC7506" s="160"/>
      <c r="DD7506" s="160"/>
      <c r="DE7506" s="160"/>
      <c r="DF7506" s="160"/>
      <c r="DG7506" s="160"/>
      <c r="DH7506" s="160"/>
      <c r="DI7506" s="160"/>
      <c r="DJ7506" s="160"/>
      <c r="DK7506" s="160"/>
      <c r="DL7506" s="160"/>
      <c r="DM7506" s="160"/>
      <c r="DN7506" s="160"/>
      <c r="DO7506" s="160"/>
      <c r="DP7506" s="160"/>
      <c r="DQ7506" s="160"/>
      <c r="DR7506" s="160"/>
      <c r="DS7506" s="160"/>
      <c r="DT7506" s="160"/>
      <c r="DU7506" s="160"/>
      <c r="DV7506" s="160"/>
      <c r="DW7506" s="160"/>
      <c r="DX7506" s="160"/>
      <c r="DY7506" s="160"/>
      <c r="DZ7506" s="177"/>
      <c r="EA7506" s="177"/>
      <c r="EB7506" s="160"/>
      <c r="EC7506" s="160"/>
      <c r="ED7506" s="160"/>
      <c r="EE7506" s="160"/>
      <c r="EF7506" s="160"/>
      <c r="EG7506" s="160"/>
      <c r="EH7506" s="160"/>
      <c r="EI7506" s="160"/>
      <c r="EJ7506" s="160"/>
      <c r="EK7506" s="160"/>
      <c r="EL7506" s="160"/>
      <c r="EM7506" s="160"/>
      <c r="EN7506" s="160"/>
      <c r="EO7506" s="160"/>
      <c r="EP7506" s="160"/>
      <c r="EQ7506" s="160"/>
      <c r="ER7506" s="160"/>
      <c r="ES7506" s="160"/>
      <c r="ET7506" s="160"/>
      <c r="EU7506" s="160"/>
      <c r="EV7506" s="160"/>
      <c r="EW7506" s="160"/>
      <c r="EX7506" s="160"/>
      <c r="EY7506" s="160"/>
      <c r="EZ7506" s="160"/>
      <c r="FA7506" s="160"/>
      <c r="FB7506" s="160"/>
      <c r="FC7506" s="160"/>
      <c r="FD7506" s="160"/>
      <c r="FE7506" s="160"/>
      <c r="FF7506" s="160"/>
      <c r="FG7506" s="160"/>
      <c r="FH7506" s="160"/>
      <c r="FI7506" s="160"/>
      <c r="FJ7506" s="160"/>
      <c r="FK7506" s="160"/>
      <c r="FL7506" s="160"/>
      <c r="FM7506" s="160"/>
      <c r="FN7506" s="160"/>
      <c r="FO7506" s="160"/>
      <c r="FP7506" s="160"/>
      <c r="FQ7506" s="160"/>
      <c r="FR7506" s="160"/>
      <c r="FS7506" s="160"/>
      <c r="FT7506" s="160"/>
      <c r="FU7506" s="160"/>
      <c r="FV7506" s="160"/>
      <c r="FW7506" s="160"/>
      <c r="FX7506" s="160"/>
      <c r="FY7506" s="160"/>
      <c r="FZ7506" s="160"/>
      <c r="GA7506" s="160"/>
      <c r="GB7506" s="160"/>
      <c r="GC7506" s="160"/>
      <c r="GD7506" s="160"/>
      <c r="GE7506" s="160"/>
      <c r="GF7506" s="160"/>
      <c r="GG7506" s="160"/>
      <c r="GH7506" s="160"/>
      <c r="GI7506" s="160"/>
      <c r="GJ7506" s="160"/>
      <c r="GK7506" s="160"/>
      <c r="GL7506" s="160"/>
      <c r="GM7506" s="160"/>
      <c r="GN7506" s="160"/>
      <c r="GO7506" s="160"/>
      <c r="GP7506" s="160"/>
      <c r="GQ7506" s="160"/>
      <c r="GR7506" s="160"/>
      <c r="GS7506" s="160"/>
      <c r="GT7506" s="160"/>
      <c r="GU7506" s="160"/>
      <c r="GV7506" s="160"/>
      <c r="GW7506" s="160"/>
      <c r="GX7506" s="160"/>
      <c r="GY7506" s="160"/>
      <c r="GZ7506" s="160"/>
      <c r="HA7506" s="160"/>
      <c r="HB7506" s="160"/>
      <c r="HC7506" s="160"/>
      <c r="HD7506" s="160"/>
      <c r="HE7506" s="160"/>
      <c r="HF7506" s="160"/>
      <c r="HG7506" s="160"/>
      <c r="HH7506" s="160"/>
      <c r="HI7506" s="160"/>
      <c r="HJ7506" s="160"/>
      <c r="HK7506" s="160"/>
      <c r="HL7506" s="160"/>
      <c r="HM7506" s="160"/>
      <c r="HN7506" s="160"/>
      <c r="HO7506" s="160"/>
      <c r="HP7506" s="160"/>
      <c r="HQ7506" s="160"/>
      <c r="HR7506" s="160"/>
      <c r="HS7506" s="160"/>
      <c r="HT7506" s="160"/>
      <c r="HU7506" s="160"/>
      <c r="HV7506" s="160"/>
      <c r="HW7506" s="160"/>
      <c r="HX7506" s="160"/>
      <c r="HY7506" s="160"/>
      <c r="HZ7506" s="160"/>
      <c r="IA7506" s="160"/>
      <c r="IB7506" s="160"/>
      <c r="IC7506" s="160"/>
      <c r="ID7506" s="160"/>
      <c r="IE7506" s="160"/>
      <c r="IF7506" s="160"/>
      <c r="IG7506" s="160"/>
      <c r="IH7506" s="160"/>
      <c r="II7506" s="160"/>
      <c r="IJ7506" s="160"/>
      <c r="IK7506" s="160"/>
      <c r="IL7506" s="160"/>
      <c r="IM7506" s="160"/>
      <c r="IN7506" s="160"/>
      <c r="IO7506" s="160"/>
      <c r="IP7506" s="160"/>
      <c r="IQ7506" s="160"/>
      <c r="IR7506" s="160"/>
      <c r="IS7506" s="160"/>
      <c r="IT7506" s="160"/>
      <c r="IU7506" s="160"/>
    </row>
    <row r="7507" spans="1:255" ht="18.399999999999999" customHeight="1" x14ac:dyDescent="0.3">
      <c r="A7507" s="182"/>
      <c r="B7507" s="160"/>
      <c r="C7507" s="64"/>
      <c r="D7507" s="161"/>
      <c r="BD7507" s="160"/>
      <c r="BE7507" s="160"/>
      <c r="BF7507" s="160"/>
      <c r="BG7507" s="160"/>
      <c r="BH7507" s="160"/>
      <c r="BI7507" s="160"/>
      <c r="BJ7507" s="160"/>
      <c r="BK7507" s="160"/>
      <c r="BL7507" s="160"/>
      <c r="BM7507" s="160"/>
      <c r="BN7507" s="160"/>
      <c r="BO7507" s="160"/>
      <c r="BP7507" s="160"/>
      <c r="BQ7507" s="160"/>
      <c r="BR7507" s="160"/>
      <c r="BS7507" s="160"/>
      <c r="BT7507" s="160"/>
      <c r="BU7507" s="160"/>
      <c r="BV7507" s="160"/>
      <c r="BW7507" s="160"/>
      <c r="BX7507" s="160"/>
      <c r="BY7507" s="160"/>
      <c r="BZ7507" s="160"/>
      <c r="CA7507" s="160"/>
      <c r="CB7507" s="160"/>
      <c r="CC7507" s="160"/>
      <c r="CD7507" s="160"/>
      <c r="CE7507" s="160"/>
      <c r="CF7507" s="160"/>
      <c r="CG7507" s="160"/>
      <c r="CH7507" s="160"/>
      <c r="CI7507" s="160"/>
      <c r="CJ7507" s="160"/>
      <c r="CK7507" s="160"/>
      <c r="CL7507" s="160"/>
      <c r="CM7507" s="160"/>
      <c r="CN7507" s="160"/>
      <c r="CO7507" s="160"/>
      <c r="CP7507" s="160"/>
      <c r="CQ7507" s="160"/>
      <c r="CR7507" s="160"/>
      <c r="CS7507" s="160"/>
      <c r="CT7507" s="160"/>
      <c r="CU7507" s="160"/>
      <c r="CV7507" s="160"/>
      <c r="CW7507" s="160"/>
      <c r="CX7507" s="160"/>
      <c r="CY7507" s="160"/>
      <c r="CZ7507" s="160"/>
      <c r="DA7507" s="160"/>
      <c r="DB7507" s="160"/>
      <c r="DC7507" s="160"/>
      <c r="DD7507" s="160"/>
      <c r="DE7507" s="160"/>
      <c r="DF7507" s="160"/>
      <c r="DG7507" s="160"/>
      <c r="DH7507" s="160"/>
      <c r="DI7507" s="160"/>
      <c r="DJ7507" s="160"/>
      <c r="DK7507" s="160"/>
      <c r="DL7507" s="160"/>
      <c r="DM7507" s="160"/>
      <c r="DN7507" s="160"/>
      <c r="DO7507" s="160"/>
      <c r="DP7507" s="160"/>
      <c r="DQ7507" s="160"/>
      <c r="DR7507" s="160"/>
      <c r="DS7507" s="160"/>
      <c r="DT7507" s="160"/>
      <c r="DU7507" s="160"/>
      <c r="DV7507" s="160"/>
      <c r="DW7507" s="160"/>
      <c r="DX7507" s="160"/>
      <c r="DY7507" s="160"/>
      <c r="DZ7507" s="177"/>
      <c r="EA7507" s="177"/>
      <c r="EB7507" s="160"/>
      <c r="EC7507" s="160"/>
      <c r="ED7507" s="160"/>
      <c r="EE7507" s="160"/>
      <c r="EF7507" s="160"/>
      <c r="EG7507" s="160"/>
      <c r="EH7507" s="160"/>
      <c r="EI7507" s="160"/>
      <c r="EJ7507" s="160"/>
      <c r="EK7507" s="160"/>
      <c r="EL7507" s="160"/>
      <c r="EM7507" s="160"/>
      <c r="EN7507" s="160"/>
      <c r="EO7507" s="160"/>
      <c r="EP7507" s="160"/>
      <c r="EQ7507" s="160"/>
      <c r="ER7507" s="160"/>
      <c r="ES7507" s="160"/>
      <c r="ET7507" s="160"/>
      <c r="EU7507" s="160"/>
      <c r="EV7507" s="160"/>
      <c r="EW7507" s="160"/>
      <c r="EX7507" s="160"/>
      <c r="EY7507" s="160"/>
      <c r="EZ7507" s="160"/>
      <c r="FA7507" s="160"/>
      <c r="FB7507" s="160"/>
      <c r="FC7507" s="160"/>
      <c r="FD7507" s="160"/>
      <c r="FE7507" s="160"/>
      <c r="FF7507" s="160"/>
      <c r="FG7507" s="160"/>
      <c r="FH7507" s="160"/>
      <c r="FI7507" s="160"/>
      <c r="FJ7507" s="160"/>
      <c r="FK7507" s="160"/>
      <c r="FL7507" s="160"/>
      <c r="FM7507" s="160"/>
      <c r="FN7507" s="160"/>
      <c r="FO7507" s="160"/>
      <c r="FP7507" s="160"/>
      <c r="FQ7507" s="160"/>
      <c r="FR7507" s="160"/>
      <c r="FS7507" s="160"/>
      <c r="FT7507" s="160"/>
      <c r="FU7507" s="160"/>
      <c r="FV7507" s="160"/>
      <c r="FW7507" s="160"/>
      <c r="FX7507" s="160"/>
      <c r="FY7507" s="160"/>
      <c r="FZ7507" s="160"/>
      <c r="GA7507" s="160"/>
      <c r="GB7507" s="160"/>
      <c r="GC7507" s="160"/>
      <c r="GD7507" s="160"/>
      <c r="GE7507" s="160"/>
      <c r="GF7507" s="160"/>
      <c r="GG7507" s="160"/>
      <c r="GH7507" s="160"/>
      <c r="GI7507" s="160"/>
      <c r="GJ7507" s="160"/>
      <c r="GK7507" s="160"/>
      <c r="GL7507" s="160"/>
      <c r="GM7507" s="160"/>
      <c r="GN7507" s="160"/>
      <c r="GO7507" s="160"/>
      <c r="GP7507" s="160"/>
      <c r="GQ7507" s="160"/>
      <c r="GR7507" s="160"/>
      <c r="GS7507" s="160"/>
      <c r="GT7507" s="160"/>
      <c r="GU7507" s="160"/>
      <c r="GV7507" s="160"/>
      <c r="GW7507" s="160"/>
      <c r="GX7507" s="160"/>
      <c r="GY7507" s="160"/>
      <c r="GZ7507" s="160"/>
      <c r="HA7507" s="160"/>
      <c r="HB7507" s="160"/>
      <c r="HC7507" s="160"/>
      <c r="HD7507" s="160"/>
      <c r="HE7507" s="160"/>
      <c r="HF7507" s="160"/>
      <c r="HG7507" s="160"/>
      <c r="HH7507" s="160"/>
      <c r="HI7507" s="160"/>
      <c r="HJ7507" s="160"/>
      <c r="HK7507" s="160"/>
      <c r="HL7507" s="160"/>
      <c r="HM7507" s="160"/>
      <c r="HN7507" s="160"/>
      <c r="HO7507" s="160"/>
      <c r="HP7507" s="160"/>
      <c r="HQ7507" s="160"/>
      <c r="HR7507" s="160"/>
      <c r="HS7507" s="160"/>
      <c r="HT7507" s="160"/>
      <c r="HU7507" s="160"/>
      <c r="HV7507" s="160"/>
      <c r="HW7507" s="160"/>
      <c r="HX7507" s="160"/>
      <c r="HY7507" s="160"/>
      <c r="HZ7507" s="160"/>
      <c r="IA7507" s="160"/>
      <c r="IB7507" s="160"/>
      <c r="IC7507" s="160"/>
      <c r="ID7507" s="160"/>
      <c r="IE7507" s="160"/>
      <c r="IF7507" s="160"/>
      <c r="IG7507" s="160"/>
      <c r="IH7507" s="160"/>
      <c r="II7507" s="160"/>
      <c r="IJ7507" s="160"/>
      <c r="IK7507" s="160"/>
      <c r="IL7507" s="160"/>
      <c r="IM7507" s="160"/>
      <c r="IN7507" s="160"/>
      <c r="IO7507" s="160"/>
      <c r="IP7507" s="160"/>
      <c r="IQ7507" s="160"/>
      <c r="IR7507" s="160"/>
      <c r="IS7507" s="160"/>
      <c r="IT7507" s="160"/>
      <c r="IU7507" s="160"/>
    </row>
    <row r="7508" spans="1:255" ht="18.399999999999999" customHeight="1" x14ac:dyDescent="0.3">
      <c r="A7508" s="182"/>
      <c r="B7508" s="160"/>
      <c r="C7508" s="64"/>
      <c r="D7508" s="161"/>
      <c r="BD7508" s="160"/>
      <c r="BE7508" s="160"/>
      <c r="BF7508" s="160"/>
      <c r="BG7508" s="160"/>
      <c r="BH7508" s="160"/>
      <c r="BI7508" s="160"/>
      <c r="BJ7508" s="160"/>
      <c r="BK7508" s="160"/>
      <c r="BL7508" s="160"/>
      <c r="BM7508" s="160"/>
      <c r="BN7508" s="160"/>
      <c r="BO7508" s="160"/>
      <c r="BP7508" s="160"/>
      <c r="BQ7508" s="160"/>
      <c r="BR7508" s="160"/>
      <c r="BS7508" s="160"/>
      <c r="BT7508" s="160"/>
      <c r="BU7508" s="160"/>
      <c r="BV7508" s="160"/>
      <c r="BW7508" s="160"/>
      <c r="BX7508" s="160"/>
      <c r="BY7508" s="160"/>
      <c r="BZ7508" s="160"/>
      <c r="CA7508" s="160"/>
      <c r="CB7508" s="160"/>
      <c r="CC7508" s="160"/>
      <c r="CD7508" s="160"/>
      <c r="CE7508" s="160"/>
      <c r="CF7508" s="160"/>
      <c r="CG7508" s="160"/>
      <c r="CH7508" s="160"/>
      <c r="CI7508" s="160"/>
      <c r="CJ7508" s="160"/>
      <c r="CK7508" s="160"/>
      <c r="CL7508" s="160"/>
      <c r="CM7508" s="160"/>
      <c r="CN7508" s="160"/>
      <c r="CO7508" s="160"/>
      <c r="CP7508" s="160"/>
      <c r="CQ7508" s="160"/>
      <c r="CR7508" s="160"/>
      <c r="CS7508" s="160"/>
      <c r="CT7508" s="160"/>
      <c r="CU7508" s="160"/>
      <c r="CV7508" s="160"/>
      <c r="CW7508" s="160"/>
      <c r="CX7508" s="160"/>
      <c r="CY7508" s="160"/>
      <c r="CZ7508" s="160"/>
      <c r="DA7508" s="160"/>
      <c r="DB7508" s="160"/>
      <c r="DC7508" s="160"/>
      <c r="DD7508" s="160"/>
      <c r="DE7508" s="160"/>
      <c r="DF7508" s="160"/>
      <c r="DG7508" s="160"/>
      <c r="DH7508" s="160"/>
      <c r="DI7508" s="160"/>
      <c r="DJ7508" s="160"/>
      <c r="DK7508" s="160"/>
      <c r="DL7508" s="160"/>
      <c r="DM7508" s="160"/>
      <c r="DN7508" s="160"/>
      <c r="DO7508" s="160"/>
      <c r="DP7508" s="160"/>
      <c r="DQ7508" s="160"/>
      <c r="DR7508" s="160"/>
      <c r="DS7508" s="160"/>
      <c r="DT7508" s="160"/>
      <c r="DU7508" s="160"/>
      <c r="DV7508" s="160"/>
      <c r="DW7508" s="160"/>
      <c r="DX7508" s="160"/>
      <c r="DY7508" s="160"/>
      <c r="DZ7508" s="177"/>
      <c r="EA7508" s="177"/>
      <c r="EB7508" s="160"/>
      <c r="EC7508" s="160"/>
      <c r="ED7508" s="160"/>
      <c r="EE7508" s="160"/>
      <c r="EF7508" s="160"/>
      <c r="EG7508" s="160"/>
      <c r="EH7508" s="160"/>
      <c r="EI7508" s="160"/>
      <c r="EJ7508" s="160"/>
      <c r="EK7508" s="160"/>
      <c r="EL7508" s="160"/>
      <c r="EM7508" s="160"/>
      <c r="EN7508" s="160"/>
      <c r="EO7508" s="160"/>
      <c r="EP7508" s="160"/>
      <c r="EQ7508" s="160"/>
      <c r="ER7508" s="160"/>
      <c r="ES7508" s="160"/>
      <c r="ET7508" s="160"/>
      <c r="EU7508" s="160"/>
      <c r="EV7508" s="160"/>
      <c r="EW7508" s="160"/>
      <c r="EX7508" s="160"/>
      <c r="EY7508" s="160"/>
      <c r="EZ7508" s="160"/>
      <c r="FA7508" s="160"/>
      <c r="FB7508" s="160"/>
      <c r="FC7508" s="160"/>
      <c r="FD7508" s="160"/>
      <c r="FE7508" s="160"/>
      <c r="FF7508" s="160"/>
      <c r="FG7508" s="160"/>
      <c r="FH7508" s="160"/>
      <c r="FI7508" s="160"/>
      <c r="FJ7508" s="160"/>
      <c r="FK7508" s="160"/>
      <c r="FL7508" s="160"/>
      <c r="FM7508" s="160"/>
      <c r="FN7508" s="160"/>
      <c r="FO7508" s="160"/>
      <c r="FP7508" s="160"/>
      <c r="FQ7508" s="160"/>
      <c r="FR7508" s="160"/>
      <c r="FS7508" s="160"/>
      <c r="FT7508" s="160"/>
      <c r="FU7508" s="160"/>
      <c r="FV7508" s="160"/>
      <c r="FW7508" s="160"/>
      <c r="FX7508" s="160"/>
      <c r="FY7508" s="160"/>
      <c r="FZ7508" s="160"/>
      <c r="GA7508" s="160"/>
      <c r="GB7508" s="160"/>
      <c r="GC7508" s="160"/>
      <c r="GD7508" s="160"/>
      <c r="GE7508" s="160"/>
      <c r="GF7508" s="160"/>
      <c r="GG7508" s="160"/>
      <c r="GH7508" s="160"/>
      <c r="GI7508" s="160"/>
      <c r="GJ7508" s="160"/>
      <c r="GK7508" s="160"/>
      <c r="GL7508" s="160"/>
      <c r="GM7508" s="160"/>
      <c r="GN7508" s="160"/>
      <c r="GO7508" s="160"/>
      <c r="GP7508" s="160"/>
      <c r="GQ7508" s="160"/>
      <c r="GR7508" s="160"/>
      <c r="GS7508" s="160"/>
      <c r="GT7508" s="160"/>
      <c r="GU7508" s="160"/>
      <c r="GV7508" s="160"/>
      <c r="GW7508" s="160"/>
      <c r="GX7508" s="160"/>
      <c r="GY7508" s="160"/>
      <c r="GZ7508" s="160"/>
      <c r="HA7508" s="160"/>
      <c r="HB7508" s="160"/>
      <c r="HC7508" s="160"/>
      <c r="HD7508" s="160"/>
      <c r="HE7508" s="160"/>
      <c r="HF7508" s="160"/>
      <c r="HG7508" s="160"/>
      <c r="HH7508" s="160"/>
      <c r="HI7508" s="160"/>
      <c r="HJ7508" s="160"/>
      <c r="HK7508" s="160"/>
      <c r="HL7508" s="160"/>
      <c r="HM7508" s="160"/>
      <c r="HN7508" s="160"/>
      <c r="HO7508" s="160"/>
      <c r="HP7508" s="160"/>
      <c r="HQ7508" s="160"/>
      <c r="HR7508" s="160"/>
      <c r="HS7508" s="160"/>
      <c r="HT7508" s="160"/>
      <c r="HU7508" s="160"/>
      <c r="HV7508" s="160"/>
      <c r="HW7508" s="160"/>
      <c r="HX7508" s="160"/>
      <c r="HY7508" s="160"/>
      <c r="HZ7508" s="160"/>
      <c r="IA7508" s="160"/>
      <c r="IB7508" s="160"/>
      <c r="IC7508" s="160"/>
      <c r="ID7508" s="160"/>
      <c r="IE7508" s="160"/>
      <c r="IF7508" s="160"/>
      <c r="IG7508" s="160"/>
      <c r="IH7508" s="160"/>
      <c r="II7508" s="160"/>
      <c r="IJ7508" s="160"/>
      <c r="IK7508" s="160"/>
      <c r="IL7508" s="160"/>
      <c r="IM7508" s="160"/>
      <c r="IN7508" s="160"/>
      <c r="IO7508" s="160"/>
      <c r="IP7508" s="160"/>
      <c r="IQ7508" s="160"/>
      <c r="IR7508" s="160"/>
      <c r="IS7508" s="160"/>
      <c r="IT7508" s="160"/>
      <c r="IU7508" s="160"/>
    </row>
    <row r="7509" spans="1:255" ht="18.399999999999999" customHeight="1" x14ac:dyDescent="0.3">
      <c r="BD7509" s="160"/>
      <c r="BE7509" s="160"/>
      <c r="BF7509" s="160"/>
      <c r="BG7509" s="160"/>
      <c r="BH7509" s="160"/>
      <c r="BI7509" s="160"/>
      <c r="BJ7509" s="160"/>
      <c r="BK7509" s="160"/>
      <c r="BL7509" s="160"/>
      <c r="BM7509" s="160"/>
      <c r="BN7509" s="160"/>
      <c r="BO7509" s="160"/>
      <c r="BP7509" s="160"/>
      <c r="BQ7509" s="160"/>
      <c r="BR7509" s="160"/>
      <c r="BS7509" s="160"/>
      <c r="BT7509" s="160"/>
      <c r="BU7509" s="160"/>
      <c r="BV7509" s="160"/>
      <c r="BW7509" s="160"/>
      <c r="BX7509" s="160"/>
      <c r="BY7509" s="160"/>
      <c r="BZ7509" s="160"/>
      <c r="CA7509" s="160"/>
      <c r="CB7509" s="160"/>
      <c r="CC7509" s="160"/>
      <c r="CD7509" s="160"/>
      <c r="CE7509" s="160"/>
      <c r="CF7509" s="160"/>
      <c r="CG7509" s="160"/>
      <c r="CH7509" s="160"/>
      <c r="CI7509" s="160"/>
      <c r="CJ7509" s="160"/>
      <c r="CK7509" s="160"/>
      <c r="CL7509" s="160"/>
      <c r="CM7509" s="160"/>
      <c r="CN7509" s="160"/>
      <c r="CO7509" s="160"/>
      <c r="CP7509" s="160"/>
      <c r="CQ7509" s="160"/>
      <c r="CR7509" s="160"/>
      <c r="CS7509" s="160"/>
      <c r="CT7509" s="160"/>
      <c r="CU7509" s="160"/>
      <c r="CV7509" s="160"/>
      <c r="CW7509" s="160"/>
      <c r="CX7509" s="160"/>
      <c r="CY7509" s="160"/>
      <c r="CZ7509" s="160"/>
      <c r="DA7509" s="160"/>
      <c r="DB7509" s="160"/>
      <c r="DC7509" s="160"/>
      <c r="DD7509" s="160"/>
      <c r="DE7509" s="160"/>
      <c r="DF7509" s="160"/>
      <c r="DG7509" s="160"/>
      <c r="DH7509" s="160"/>
      <c r="DI7509" s="160"/>
      <c r="DJ7509" s="160"/>
      <c r="DK7509" s="160"/>
      <c r="DL7509" s="160"/>
      <c r="DM7509" s="160"/>
      <c r="DN7509" s="160"/>
      <c r="DO7509" s="160"/>
      <c r="DP7509" s="160"/>
      <c r="DQ7509" s="160"/>
      <c r="DR7509" s="160"/>
      <c r="DS7509" s="160"/>
      <c r="DT7509" s="160"/>
      <c r="DU7509" s="160"/>
      <c r="DV7509" s="160"/>
      <c r="DW7509" s="160"/>
      <c r="DX7509" s="160"/>
      <c r="DY7509" s="160"/>
      <c r="DZ7509" s="177"/>
      <c r="EA7509" s="177"/>
      <c r="EB7509" s="160"/>
      <c r="EC7509" s="160"/>
      <c r="ED7509" s="160"/>
      <c r="EE7509" s="160"/>
      <c r="EF7509" s="160"/>
      <c r="EG7509" s="160"/>
      <c r="EH7509" s="160"/>
      <c r="EI7509" s="160"/>
      <c r="EJ7509" s="160"/>
      <c r="EK7509" s="160"/>
      <c r="EL7509" s="160"/>
      <c r="EM7509" s="160"/>
      <c r="EN7509" s="160"/>
      <c r="EO7509" s="160"/>
      <c r="EP7509" s="160"/>
      <c r="EQ7509" s="160"/>
      <c r="ER7509" s="160"/>
      <c r="ES7509" s="160"/>
      <c r="ET7509" s="160"/>
      <c r="EU7509" s="160"/>
      <c r="EV7509" s="160"/>
      <c r="EW7509" s="160"/>
      <c r="EX7509" s="160"/>
      <c r="EY7509" s="160"/>
      <c r="EZ7509" s="160"/>
      <c r="FA7509" s="160"/>
      <c r="FB7509" s="160"/>
      <c r="FC7509" s="160"/>
      <c r="FD7509" s="160"/>
      <c r="FE7509" s="160"/>
      <c r="FF7509" s="160"/>
      <c r="FG7509" s="160"/>
      <c r="FH7509" s="160"/>
      <c r="FI7509" s="160"/>
      <c r="FJ7509" s="160"/>
      <c r="FK7509" s="160"/>
      <c r="FL7509" s="160"/>
      <c r="FM7509" s="160"/>
      <c r="FN7509" s="160"/>
      <c r="FO7509" s="160"/>
      <c r="FP7509" s="160"/>
      <c r="FQ7509" s="160"/>
      <c r="FR7509" s="160"/>
      <c r="FS7509" s="160"/>
      <c r="FT7509" s="160"/>
      <c r="FU7509" s="160"/>
      <c r="FV7509" s="160"/>
      <c r="FW7509" s="160"/>
      <c r="FX7509" s="160"/>
      <c r="FY7509" s="160"/>
      <c r="FZ7509" s="160"/>
      <c r="GA7509" s="160"/>
      <c r="GB7509" s="160"/>
      <c r="GC7509" s="160"/>
      <c r="GD7509" s="160"/>
      <c r="GE7509" s="160"/>
      <c r="GF7509" s="160"/>
      <c r="GG7509" s="160"/>
      <c r="GH7509" s="160"/>
      <c r="GI7509" s="160"/>
      <c r="GJ7509" s="160"/>
      <c r="GK7509" s="160"/>
      <c r="GL7509" s="160"/>
      <c r="GM7509" s="160"/>
      <c r="GN7509" s="160"/>
      <c r="GO7509" s="160"/>
      <c r="GP7509" s="160"/>
      <c r="GQ7509" s="160"/>
      <c r="GR7509" s="160"/>
      <c r="GS7509" s="160"/>
      <c r="GT7509" s="160"/>
      <c r="GU7509" s="160"/>
      <c r="GV7509" s="160"/>
      <c r="GW7509" s="160"/>
      <c r="GX7509" s="160"/>
      <c r="GY7509" s="160"/>
      <c r="GZ7509" s="160"/>
      <c r="HA7509" s="160"/>
      <c r="HB7509" s="160"/>
      <c r="HC7509" s="160"/>
      <c r="HD7509" s="160"/>
      <c r="HE7509" s="160"/>
      <c r="HF7509" s="160"/>
      <c r="HG7509" s="160"/>
      <c r="HH7509" s="160"/>
      <c r="HI7509" s="160"/>
      <c r="HJ7509" s="160"/>
      <c r="HK7509" s="160"/>
      <c r="HL7509" s="160"/>
      <c r="HM7509" s="160"/>
      <c r="HN7509" s="160"/>
      <c r="HO7509" s="160"/>
      <c r="HP7509" s="160"/>
      <c r="HQ7509" s="160"/>
      <c r="HR7509" s="160"/>
      <c r="HS7509" s="160"/>
      <c r="HT7509" s="160"/>
      <c r="HU7509" s="160"/>
      <c r="HV7509" s="160"/>
      <c r="HW7509" s="160"/>
      <c r="HX7509" s="160"/>
      <c r="HY7509" s="160"/>
      <c r="HZ7509" s="160"/>
      <c r="IA7509" s="160"/>
      <c r="IB7509" s="160"/>
      <c r="IC7509" s="160"/>
      <c r="ID7509" s="160"/>
      <c r="IE7509" s="160"/>
      <c r="IF7509" s="160"/>
      <c r="IG7509" s="160"/>
      <c r="IH7509" s="160"/>
      <c r="II7509" s="160"/>
      <c r="IJ7509" s="160"/>
      <c r="IK7509" s="160"/>
      <c r="IL7509" s="160"/>
      <c r="IM7509" s="160"/>
      <c r="IN7509" s="160"/>
      <c r="IO7509" s="160"/>
      <c r="IP7509" s="160"/>
      <c r="IQ7509" s="160"/>
      <c r="IR7509" s="160"/>
      <c r="IS7509" s="160"/>
      <c r="IT7509" s="160"/>
      <c r="IU7509" s="160"/>
    </row>
    <row r="7510" spans="1:255" ht="18.399999999999999" customHeight="1" x14ac:dyDescent="0.3">
      <c r="A7510" s="200"/>
      <c r="B7510" s="173"/>
      <c r="C7510" s="67"/>
      <c r="D7510" s="161"/>
      <c r="F7510" s="174"/>
      <c r="BD7510" s="160"/>
      <c r="BE7510" s="160"/>
      <c r="BF7510" s="160"/>
      <c r="BG7510" s="160"/>
      <c r="BH7510" s="160"/>
      <c r="BI7510" s="160"/>
      <c r="BJ7510" s="160"/>
      <c r="BK7510" s="160"/>
      <c r="BL7510" s="160"/>
      <c r="BM7510" s="160"/>
      <c r="BN7510" s="160"/>
      <c r="BO7510" s="160"/>
      <c r="BP7510" s="160"/>
      <c r="BQ7510" s="160"/>
      <c r="BR7510" s="160"/>
      <c r="BS7510" s="160"/>
      <c r="BT7510" s="160"/>
      <c r="BU7510" s="160"/>
      <c r="BV7510" s="160"/>
      <c r="BW7510" s="160"/>
      <c r="BX7510" s="160"/>
      <c r="BY7510" s="160"/>
      <c r="BZ7510" s="160"/>
      <c r="CA7510" s="160"/>
      <c r="CB7510" s="160"/>
      <c r="CC7510" s="160"/>
      <c r="CD7510" s="160"/>
      <c r="CE7510" s="160"/>
      <c r="CF7510" s="160"/>
      <c r="CG7510" s="160"/>
      <c r="CH7510" s="160"/>
      <c r="CI7510" s="160"/>
      <c r="CJ7510" s="160"/>
      <c r="CK7510" s="160"/>
      <c r="CL7510" s="160"/>
      <c r="CM7510" s="160"/>
      <c r="CN7510" s="160"/>
      <c r="CO7510" s="160"/>
      <c r="CP7510" s="160"/>
      <c r="CQ7510" s="160"/>
      <c r="CR7510" s="160"/>
      <c r="CS7510" s="160"/>
      <c r="CT7510" s="160"/>
      <c r="CU7510" s="160"/>
      <c r="CV7510" s="160"/>
      <c r="CW7510" s="160"/>
      <c r="CX7510" s="160"/>
      <c r="CY7510" s="160"/>
      <c r="CZ7510" s="160"/>
      <c r="DA7510" s="160"/>
      <c r="DB7510" s="160"/>
      <c r="DC7510" s="160"/>
      <c r="DD7510" s="160"/>
      <c r="DE7510" s="160"/>
      <c r="DF7510" s="160"/>
      <c r="DG7510" s="160"/>
      <c r="DH7510" s="160"/>
      <c r="DI7510" s="160"/>
      <c r="DJ7510" s="160"/>
      <c r="DK7510" s="160"/>
      <c r="DL7510" s="160"/>
      <c r="DM7510" s="160"/>
      <c r="DN7510" s="160"/>
      <c r="DO7510" s="160"/>
      <c r="DP7510" s="160"/>
      <c r="DQ7510" s="160"/>
      <c r="DR7510" s="160"/>
      <c r="DS7510" s="160"/>
      <c r="DT7510" s="160"/>
      <c r="DU7510" s="160"/>
      <c r="DV7510" s="160"/>
      <c r="DW7510" s="160"/>
      <c r="DX7510" s="160"/>
      <c r="DY7510" s="160"/>
      <c r="DZ7510" s="177"/>
      <c r="EA7510" s="177"/>
      <c r="EB7510" s="160"/>
      <c r="EC7510" s="160"/>
      <c r="ED7510" s="160"/>
      <c r="EE7510" s="160"/>
      <c r="EF7510" s="160"/>
      <c r="EG7510" s="160"/>
      <c r="EH7510" s="160"/>
      <c r="EI7510" s="160"/>
      <c r="EJ7510" s="160"/>
      <c r="EK7510" s="160"/>
      <c r="EL7510" s="160"/>
      <c r="EM7510" s="160"/>
      <c r="EN7510" s="160"/>
      <c r="EO7510" s="160"/>
      <c r="EP7510" s="160"/>
      <c r="EQ7510" s="160"/>
      <c r="ER7510" s="160"/>
      <c r="ES7510" s="160"/>
      <c r="ET7510" s="160"/>
      <c r="EU7510" s="160"/>
      <c r="EV7510" s="160"/>
      <c r="EW7510" s="160"/>
      <c r="EX7510" s="160"/>
      <c r="EY7510" s="160"/>
      <c r="EZ7510" s="160"/>
      <c r="FA7510" s="160"/>
      <c r="FB7510" s="160"/>
      <c r="FC7510" s="160"/>
      <c r="FD7510" s="160"/>
      <c r="FE7510" s="160"/>
      <c r="FF7510" s="160"/>
      <c r="FG7510" s="160"/>
      <c r="FH7510" s="160"/>
      <c r="FI7510" s="160"/>
      <c r="FJ7510" s="160"/>
      <c r="FK7510" s="160"/>
      <c r="FL7510" s="160"/>
      <c r="FM7510" s="160"/>
      <c r="FN7510" s="160"/>
      <c r="FO7510" s="160"/>
      <c r="FP7510" s="160"/>
      <c r="FQ7510" s="160"/>
      <c r="FR7510" s="160"/>
      <c r="FS7510" s="160"/>
      <c r="FT7510" s="160"/>
      <c r="FU7510" s="160"/>
      <c r="FV7510" s="160"/>
      <c r="FW7510" s="160"/>
      <c r="FX7510" s="160"/>
      <c r="FY7510" s="160"/>
      <c r="FZ7510" s="160"/>
      <c r="GA7510" s="160"/>
      <c r="GB7510" s="160"/>
      <c r="GC7510" s="160"/>
      <c r="GD7510" s="160"/>
      <c r="GE7510" s="160"/>
      <c r="GF7510" s="160"/>
      <c r="GG7510" s="160"/>
      <c r="GH7510" s="160"/>
      <c r="GI7510" s="160"/>
      <c r="GJ7510" s="160"/>
      <c r="GK7510" s="160"/>
      <c r="GL7510" s="160"/>
      <c r="GM7510" s="160"/>
      <c r="GN7510" s="160"/>
      <c r="GO7510" s="160"/>
      <c r="GP7510" s="160"/>
      <c r="GQ7510" s="160"/>
      <c r="GR7510" s="160"/>
      <c r="GS7510" s="160"/>
      <c r="GT7510" s="160"/>
      <c r="GU7510" s="160"/>
      <c r="GV7510" s="160"/>
      <c r="GW7510" s="160"/>
      <c r="GX7510" s="160"/>
      <c r="GY7510" s="160"/>
      <c r="GZ7510" s="160"/>
      <c r="HA7510" s="160"/>
      <c r="HB7510" s="160"/>
      <c r="HC7510" s="160"/>
      <c r="HD7510" s="160"/>
      <c r="HE7510" s="160"/>
      <c r="HF7510" s="160"/>
      <c r="HG7510" s="160"/>
      <c r="HH7510" s="160"/>
      <c r="HI7510" s="160"/>
      <c r="HJ7510" s="160"/>
      <c r="HK7510" s="160"/>
      <c r="HL7510" s="160"/>
      <c r="HM7510" s="160"/>
      <c r="HN7510" s="160"/>
      <c r="HO7510" s="160"/>
      <c r="HP7510" s="160"/>
      <c r="HQ7510" s="160"/>
      <c r="HR7510" s="160"/>
      <c r="HS7510" s="160"/>
      <c r="HT7510" s="160"/>
      <c r="HU7510" s="160"/>
      <c r="HV7510" s="160"/>
      <c r="HW7510" s="160"/>
      <c r="HX7510" s="160"/>
      <c r="HY7510" s="160"/>
      <c r="HZ7510" s="160"/>
      <c r="IA7510" s="160"/>
      <c r="IB7510" s="160"/>
      <c r="IC7510" s="160"/>
      <c r="ID7510" s="160"/>
      <c r="IE7510" s="160"/>
      <c r="IF7510" s="160"/>
      <c r="IG7510" s="160"/>
      <c r="IH7510" s="160"/>
      <c r="II7510" s="160"/>
      <c r="IJ7510" s="160"/>
      <c r="IK7510" s="160"/>
      <c r="IL7510" s="160"/>
      <c r="IM7510" s="160"/>
      <c r="IN7510" s="160"/>
      <c r="IO7510" s="160"/>
      <c r="IP7510" s="160"/>
      <c r="IQ7510" s="160"/>
      <c r="IR7510" s="160"/>
      <c r="IS7510" s="160"/>
      <c r="IT7510" s="160"/>
      <c r="IU7510" s="160"/>
    </row>
    <row r="7511" spans="1:255" ht="18.399999999999999" customHeight="1" x14ac:dyDescent="0.3">
      <c r="A7511" s="182"/>
      <c r="B7511" s="160"/>
      <c r="C7511" s="64"/>
      <c r="D7511" s="161"/>
      <c r="F7511" s="174"/>
      <c r="H7511" s="174"/>
      <c r="BD7511" s="160"/>
      <c r="BE7511" s="160"/>
      <c r="BF7511" s="160"/>
      <c r="BG7511" s="160"/>
      <c r="BH7511" s="160"/>
      <c r="BI7511" s="160"/>
      <c r="BJ7511" s="160"/>
      <c r="BK7511" s="160"/>
      <c r="BL7511" s="160"/>
      <c r="BM7511" s="160"/>
      <c r="BN7511" s="160"/>
      <c r="BO7511" s="160"/>
      <c r="BP7511" s="160"/>
      <c r="BQ7511" s="160"/>
      <c r="BR7511" s="160"/>
      <c r="BS7511" s="160"/>
      <c r="BT7511" s="160"/>
      <c r="BU7511" s="160"/>
      <c r="BV7511" s="160"/>
      <c r="BW7511" s="160"/>
      <c r="BX7511" s="160"/>
      <c r="BY7511" s="160"/>
      <c r="BZ7511" s="160"/>
      <c r="CA7511" s="160"/>
      <c r="CB7511" s="160"/>
      <c r="CC7511" s="160"/>
      <c r="CD7511" s="160"/>
      <c r="CE7511" s="160"/>
      <c r="CF7511" s="160"/>
      <c r="CG7511" s="160"/>
      <c r="CH7511" s="160"/>
      <c r="CI7511" s="160"/>
      <c r="CJ7511" s="160"/>
      <c r="CK7511" s="160"/>
      <c r="CL7511" s="160"/>
      <c r="CM7511" s="160"/>
      <c r="CN7511" s="160"/>
      <c r="CO7511" s="160"/>
      <c r="CP7511" s="160"/>
      <c r="CQ7511" s="160"/>
      <c r="CR7511" s="160"/>
      <c r="CS7511" s="160"/>
      <c r="CT7511" s="160"/>
      <c r="CU7511" s="160"/>
      <c r="CV7511" s="160"/>
      <c r="CW7511" s="160"/>
      <c r="CX7511" s="160"/>
      <c r="CY7511" s="160"/>
      <c r="CZ7511" s="160"/>
      <c r="DA7511" s="160"/>
      <c r="DB7511" s="160"/>
      <c r="DC7511" s="160"/>
      <c r="DD7511" s="160"/>
      <c r="DE7511" s="160"/>
      <c r="DF7511" s="160"/>
      <c r="DG7511" s="160"/>
      <c r="DH7511" s="160"/>
      <c r="DI7511" s="160"/>
      <c r="DJ7511" s="160"/>
      <c r="DK7511" s="160"/>
      <c r="DL7511" s="160"/>
      <c r="DM7511" s="160"/>
      <c r="DN7511" s="160"/>
      <c r="DO7511" s="160"/>
      <c r="DP7511" s="160"/>
      <c r="DQ7511" s="160"/>
      <c r="DR7511" s="160"/>
      <c r="DS7511" s="160"/>
      <c r="DT7511" s="160"/>
      <c r="DU7511" s="160"/>
      <c r="DV7511" s="160"/>
      <c r="DW7511" s="160"/>
      <c r="DX7511" s="160"/>
      <c r="DY7511" s="160"/>
      <c r="DZ7511" s="177"/>
      <c r="EA7511" s="177"/>
      <c r="EB7511" s="160"/>
      <c r="EC7511" s="160"/>
      <c r="ED7511" s="160"/>
      <c r="EE7511" s="160"/>
      <c r="EF7511" s="160"/>
      <c r="EG7511" s="160"/>
      <c r="EH7511" s="160"/>
      <c r="EI7511" s="160"/>
      <c r="EJ7511" s="160"/>
      <c r="EK7511" s="160"/>
      <c r="EL7511" s="160"/>
      <c r="EM7511" s="160"/>
      <c r="EN7511" s="160"/>
      <c r="EO7511" s="160"/>
      <c r="EP7511" s="160"/>
      <c r="EQ7511" s="160"/>
      <c r="ER7511" s="160"/>
      <c r="ES7511" s="160"/>
      <c r="ET7511" s="160"/>
      <c r="EU7511" s="160"/>
      <c r="EV7511" s="160"/>
      <c r="EW7511" s="160"/>
      <c r="EX7511" s="160"/>
      <c r="EY7511" s="160"/>
      <c r="EZ7511" s="160"/>
      <c r="FA7511" s="160"/>
      <c r="FB7511" s="160"/>
      <c r="FC7511" s="160"/>
      <c r="FD7511" s="160"/>
      <c r="FE7511" s="160"/>
      <c r="FF7511" s="160"/>
      <c r="FG7511" s="160"/>
      <c r="FH7511" s="160"/>
      <c r="FI7511" s="160"/>
      <c r="FJ7511" s="160"/>
      <c r="FK7511" s="160"/>
      <c r="FL7511" s="160"/>
      <c r="FM7511" s="160"/>
      <c r="FN7511" s="160"/>
      <c r="FO7511" s="160"/>
      <c r="FP7511" s="160"/>
      <c r="FQ7511" s="160"/>
      <c r="FR7511" s="160"/>
      <c r="FS7511" s="160"/>
      <c r="FT7511" s="160"/>
      <c r="FU7511" s="160"/>
      <c r="FV7511" s="160"/>
      <c r="FW7511" s="160"/>
      <c r="FX7511" s="160"/>
      <c r="FY7511" s="160"/>
      <c r="FZ7511" s="160"/>
      <c r="GA7511" s="160"/>
      <c r="GB7511" s="160"/>
      <c r="GC7511" s="160"/>
      <c r="GD7511" s="160"/>
      <c r="GE7511" s="160"/>
      <c r="GF7511" s="160"/>
      <c r="GG7511" s="160"/>
      <c r="GH7511" s="160"/>
      <c r="GI7511" s="160"/>
      <c r="GJ7511" s="160"/>
      <c r="GK7511" s="160"/>
      <c r="GL7511" s="160"/>
      <c r="GM7511" s="160"/>
      <c r="GN7511" s="160"/>
      <c r="GO7511" s="160"/>
      <c r="GP7511" s="160"/>
      <c r="GQ7511" s="160"/>
      <c r="GR7511" s="160"/>
      <c r="GS7511" s="160"/>
      <c r="GT7511" s="160"/>
      <c r="GU7511" s="160"/>
      <c r="GV7511" s="160"/>
      <c r="GW7511" s="160"/>
      <c r="GX7511" s="160"/>
      <c r="GY7511" s="160"/>
      <c r="GZ7511" s="160"/>
      <c r="HA7511" s="160"/>
      <c r="HB7511" s="160"/>
      <c r="HC7511" s="160"/>
      <c r="HD7511" s="160"/>
      <c r="HE7511" s="160"/>
      <c r="HF7511" s="160"/>
      <c r="HG7511" s="160"/>
      <c r="HH7511" s="160"/>
      <c r="HI7511" s="160"/>
      <c r="HJ7511" s="160"/>
      <c r="HK7511" s="160"/>
      <c r="HL7511" s="160"/>
      <c r="HM7511" s="160"/>
      <c r="HN7511" s="160"/>
      <c r="HO7511" s="160"/>
      <c r="HP7511" s="160"/>
      <c r="HQ7511" s="160"/>
      <c r="HR7511" s="160"/>
      <c r="HS7511" s="160"/>
      <c r="HT7511" s="160"/>
      <c r="HU7511" s="160"/>
      <c r="HV7511" s="160"/>
      <c r="HW7511" s="160"/>
      <c r="HX7511" s="160"/>
      <c r="HY7511" s="160"/>
      <c r="HZ7511" s="160"/>
      <c r="IA7511" s="160"/>
      <c r="IB7511" s="160"/>
      <c r="IC7511" s="160"/>
      <c r="ID7511" s="160"/>
      <c r="IE7511" s="160"/>
      <c r="IF7511" s="160"/>
      <c r="IG7511" s="160"/>
      <c r="IH7511" s="160"/>
      <c r="II7511" s="160"/>
      <c r="IJ7511" s="160"/>
      <c r="IK7511" s="160"/>
      <c r="IL7511" s="160"/>
      <c r="IM7511" s="160"/>
      <c r="IN7511" s="160"/>
      <c r="IO7511" s="160"/>
      <c r="IP7511" s="160"/>
      <c r="IQ7511" s="160"/>
      <c r="IR7511" s="160"/>
      <c r="IS7511" s="160"/>
      <c r="IT7511" s="160"/>
      <c r="IU7511" s="160"/>
    </row>
    <row r="7512" spans="1:255" ht="18.399999999999999" customHeight="1" x14ac:dyDescent="0.3">
      <c r="A7512" s="182"/>
      <c r="B7512" s="179"/>
      <c r="C7512" s="80"/>
      <c r="D7512" s="161"/>
      <c r="F7512" s="174"/>
      <c r="BD7512" s="160"/>
      <c r="BE7512" s="160"/>
      <c r="BF7512" s="160"/>
      <c r="BG7512" s="160"/>
      <c r="BH7512" s="160"/>
      <c r="BI7512" s="160"/>
      <c r="BJ7512" s="160"/>
      <c r="BK7512" s="160"/>
      <c r="BL7512" s="160"/>
      <c r="BM7512" s="160"/>
      <c r="BN7512" s="160"/>
      <c r="BO7512" s="160"/>
      <c r="BP7512" s="160"/>
      <c r="BQ7512" s="160"/>
      <c r="BR7512" s="160"/>
      <c r="BS7512" s="160"/>
      <c r="BT7512" s="160"/>
      <c r="BU7512" s="160"/>
      <c r="BV7512" s="160"/>
      <c r="BW7512" s="160"/>
      <c r="BX7512" s="160"/>
      <c r="BY7512" s="160"/>
      <c r="BZ7512" s="160"/>
      <c r="CA7512" s="160"/>
      <c r="CB7512" s="160"/>
      <c r="CC7512" s="160"/>
      <c r="CD7512" s="160"/>
      <c r="CE7512" s="160"/>
      <c r="CF7512" s="160"/>
      <c r="CG7512" s="160"/>
      <c r="CH7512" s="160"/>
      <c r="CI7512" s="160"/>
      <c r="CJ7512" s="160"/>
      <c r="CK7512" s="160"/>
      <c r="CL7512" s="160"/>
      <c r="CM7512" s="160"/>
      <c r="CN7512" s="160"/>
      <c r="CO7512" s="160"/>
      <c r="CP7512" s="160"/>
      <c r="CQ7512" s="160"/>
      <c r="CR7512" s="160"/>
      <c r="CS7512" s="160"/>
      <c r="CT7512" s="160"/>
      <c r="CU7512" s="160"/>
      <c r="CV7512" s="160"/>
      <c r="CW7512" s="160"/>
      <c r="CX7512" s="160"/>
      <c r="CY7512" s="160"/>
      <c r="CZ7512" s="160"/>
      <c r="DA7512" s="160"/>
      <c r="DB7512" s="160"/>
      <c r="DC7512" s="160"/>
      <c r="DD7512" s="160"/>
      <c r="DE7512" s="160"/>
      <c r="DF7512" s="160"/>
      <c r="DG7512" s="160"/>
      <c r="DH7512" s="160"/>
      <c r="DI7512" s="160"/>
      <c r="DJ7512" s="160"/>
      <c r="DK7512" s="160"/>
      <c r="DL7512" s="160"/>
      <c r="DM7512" s="160"/>
      <c r="DN7512" s="160"/>
      <c r="DO7512" s="160"/>
      <c r="DP7512" s="160"/>
      <c r="DQ7512" s="160"/>
      <c r="DR7512" s="160"/>
      <c r="DS7512" s="160"/>
      <c r="DT7512" s="160"/>
      <c r="DU7512" s="160"/>
      <c r="DV7512" s="160"/>
      <c r="DW7512" s="160"/>
      <c r="DX7512" s="160"/>
      <c r="DY7512" s="160"/>
      <c r="DZ7512" s="177"/>
      <c r="EA7512" s="177"/>
      <c r="EB7512" s="160"/>
      <c r="EC7512" s="160"/>
      <c r="ED7512" s="160"/>
      <c r="EE7512" s="160"/>
      <c r="EF7512" s="160"/>
      <c r="EG7512" s="160"/>
      <c r="EH7512" s="160"/>
      <c r="EI7512" s="160"/>
      <c r="EJ7512" s="160"/>
      <c r="EK7512" s="160"/>
      <c r="EL7512" s="160"/>
      <c r="EM7512" s="160"/>
      <c r="EN7512" s="160"/>
      <c r="EO7512" s="160"/>
      <c r="EP7512" s="160"/>
      <c r="EQ7512" s="160"/>
      <c r="ER7512" s="160"/>
      <c r="ES7512" s="160"/>
      <c r="ET7512" s="160"/>
      <c r="EU7512" s="160"/>
      <c r="EV7512" s="160"/>
      <c r="EW7512" s="160"/>
      <c r="EX7512" s="160"/>
      <c r="EY7512" s="160"/>
      <c r="EZ7512" s="160"/>
      <c r="FA7512" s="160"/>
      <c r="FB7512" s="160"/>
      <c r="FC7512" s="160"/>
      <c r="FD7512" s="160"/>
      <c r="FE7512" s="160"/>
      <c r="FF7512" s="160"/>
      <c r="FG7512" s="160"/>
      <c r="FH7512" s="160"/>
      <c r="FI7512" s="160"/>
      <c r="FJ7512" s="160"/>
      <c r="FK7512" s="160"/>
      <c r="FL7512" s="160"/>
      <c r="FM7512" s="160"/>
      <c r="FN7512" s="160"/>
      <c r="FO7512" s="160"/>
      <c r="FP7512" s="160"/>
      <c r="FQ7512" s="160"/>
      <c r="FR7512" s="160"/>
      <c r="FS7512" s="160"/>
      <c r="FT7512" s="160"/>
      <c r="FU7512" s="160"/>
      <c r="FV7512" s="160"/>
      <c r="FW7512" s="160"/>
      <c r="FX7512" s="160"/>
      <c r="FY7512" s="160"/>
      <c r="FZ7512" s="160"/>
      <c r="GA7512" s="160"/>
      <c r="GB7512" s="160"/>
      <c r="GC7512" s="160"/>
      <c r="GD7512" s="160"/>
      <c r="GE7512" s="160"/>
      <c r="GF7512" s="160"/>
      <c r="GG7512" s="160"/>
      <c r="GH7512" s="160"/>
      <c r="GI7512" s="160"/>
      <c r="GJ7512" s="160"/>
      <c r="GK7512" s="160"/>
      <c r="GL7512" s="160"/>
      <c r="GM7512" s="160"/>
      <c r="GN7512" s="160"/>
      <c r="GO7512" s="160"/>
      <c r="GP7512" s="160"/>
      <c r="GQ7512" s="160"/>
      <c r="GR7512" s="160"/>
      <c r="GS7512" s="160"/>
      <c r="GT7512" s="160"/>
      <c r="GU7512" s="160"/>
      <c r="GV7512" s="160"/>
      <c r="GW7512" s="160"/>
      <c r="GX7512" s="160"/>
      <c r="GY7512" s="160"/>
      <c r="GZ7512" s="160"/>
      <c r="HA7512" s="160"/>
      <c r="HB7512" s="160"/>
      <c r="HC7512" s="160"/>
      <c r="HD7512" s="160"/>
      <c r="HE7512" s="160"/>
      <c r="HF7512" s="160"/>
      <c r="HG7512" s="160"/>
      <c r="HH7512" s="160"/>
      <c r="HI7512" s="160"/>
      <c r="HJ7512" s="160"/>
      <c r="HK7512" s="160"/>
      <c r="HL7512" s="160"/>
      <c r="HM7512" s="160"/>
      <c r="HN7512" s="160"/>
      <c r="HO7512" s="160"/>
      <c r="HP7512" s="160"/>
      <c r="HQ7512" s="160"/>
      <c r="HR7512" s="160"/>
      <c r="HS7512" s="160"/>
      <c r="HT7512" s="160"/>
      <c r="HU7512" s="160"/>
      <c r="HV7512" s="160"/>
      <c r="HW7512" s="160"/>
      <c r="HX7512" s="160"/>
      <c r="HY7512" s="160"/>
      <c r="HZ7512" s="160"/>
      <c r="IA7512" s="160"/>
      <c r="IB7512" s="160"/>
      <c r="IC7512" s="160"/>
      <c r="ID7512" s="160"/>
      <c r="IE7512" s="160"/>
      <c r="IF7512" s="160"/>
      <c r="IG7512" s="160"/>
      <c r="IH7512" s="160"/>
      <c r="II7512" s="160"/>
      <c r="IJ7512" s="160"/>
      <c r="IK7512" s="160"/>
      <c r="IL7512" s="160"/>
      <c r="IM7512" s="160"/>
      <c r="IN7512" s="160"/>
      <c r="IO7512" s="160"/>
      <c r="IP7512" s="160"/>
      <c r="IQ7512" s="160"/>
      <c r="IR7512" s="160"/>
      <c r="IS7512" s="160"/>
      <c r="IT7512" s="160"/>
      <c r="IU7512" s="160"/>
    </row>
    <row r="7513" spans="1:255" ht="18.399999999999999" customHeight="1" x14ac:dyDescent="0.3">
      <c r="A7513" s="182"/>
      <c r="B7513" s="160"/>
      <c r="C7513" s="64"/>
      <c r="D7513" s="161"/>
      <c r="F7513" s="174"/>
      <c r="H7513" s="174"/>
      <c r="J7513" s="164"/>
      <c r="L7513" s="164"/>
      <c r="N7513" s="164"/>
      <c r="P7513" s="164"/>
      <c r="R7513" s="164"/>
      <c r="T7513" s="164"/>
      <c r="V7513" s="164"/>
      <c r="X7513" s="164"/>
      <c r="Z7513" s="164"/>
      <c r="AB7513" s="164"/>
      <c r="AD7513" s="164"/>
      <c r="AF7513" s="164"/>
      <c r="AH7513" s="164"/>
      <c r="AJ7513" s="164"/>
      <c r="AL7513" s="164"/>
      <c r="AN7513" s="164"/>
      <c r="AP7513" s="164"/>
      <c r="AR7513" s="164"/>
      <c r="AT7513" s="164"/>
      <c r="AV7513" s="164"/>
      <c r="AX7513" s="164"/>
      <c r="AZ7513" s="164"/>
      <c r="BB7513" s="164"/>
      <c r="BD7513" s="160"/>
      <c r="BE7513" s="160"/>
      <c r="BF7513" s="160"/>
      <c r="BG7513" s="160"/>
      <c r="BH7513" s="160"/>
      <c r="BI7513" s="160"/>
      <c r="BJ7513" s="160"/>
      <c r="BK7513" s="160"/>
      <c r="BL7513" s="160"/>
      <c r="BM7513" s="160"/>
      <c r="BN7513" s="160"/>
      <c r="BO7513" s="160"/>
      <c r="BP7513" s="160"/>
      <c r="BQ7513" s="160"/>
      <c r="BR7513" s="160"/>
      <c r="BS7513" s="160"/>
      <c r="BT7513" s="160"/>
      <c r="BU7513" s="160"/>
      <c r="BV7513" s="160"/>
      <c r="BW7513" s="160"/>
      <c r="BX7513" s="160"/>
      <c r="BY7513" s="160"/>
      <c r="BZ7513" s="160"/>
      <c r="CA7513" s="160"/>
      <c r="CB7513" s="160"/>
      <c r="CC7513" s="160"/>
      <c r="CD7513" s="160"/>
      <c r="CE7513" s="160"/>
      <c r="CF7513" s="160"/>
      <c r="CG7513" s="160"/>
      <c r="CH7513" s="160"/>
      <c r="CI7513" s="160"/>
      <c r="CJ7513" s="160"/>
      <c r="CK7513" s="160"/>
      <c r="CL7513" s="160"/>
      <c r="CM7513" s="160"/>
      <c r="CN7513" s="160"/>
      <c r="CO7513" s="160"/>
      <c r="CP7513" s="160"/>
      <c r="CQ7513" s="160"/>
      <c r="CR7513" s="160"/>
      <c r="CS7513" s="160"/>
      <c r="CT7513" s="160"/>
      <c r="CU7513" s="160"/>
      <c r="CV7513" s="160"/>
      <c r="CW7513" s="160"/>
      <c r="CX7513" s="160"/>
      <c r="CY7513" s="160"/>
      <c r="CZ7513" s="160"/>
      <c r="DA7513" s="160"/>
      <c r="DB7513" s="160"/>
      <c r="DC7513" s="160"/>
      <c r="DD7513" s="160"/>
      <c r="DE7513" s="160"/>
      <c r="DF7513" s="160"/>
      <c r="DG7513" s="160"/>
      <c r="DH7513" s="160"/>
      <c r="DI7513" s="160"/>
      <c r="DJ7513" s="160"/>
      <c r="DK7513" s="160"/>
      <c r="DL7513" s="160"/>
      <c r="DM7513" s="160"/>
      <c r="DN7513" s="160"/>
      <c r="DO7513" s="160"/>
      <c r="DP7513" s="160"/>
      <c r="DQ7513" s="160"/>
      <c r="DR7513" s="160"/>
      <c r="DS7513" s="160"/>
      <c r="DT7513" s="160"/>
      <c r="DU7513" s="160"/>
      <c r="DV7513" s="160"/>
      <c r="DW7513" s="160"/>
      <c r="DX7513" s="160"/>
      <c r="DY7513" s="160"/>
      <c r="DZ7513" s="177"/>
      <c r="EA7513" s="177"/>
      <c r="EB7513" s="160"/>
      <c r="EC7513" s="160"/>
      <c r="ED7513" s="160"/>
      <c r="EE7513" s="160"/>
      <c r="EF7513" s="160"/>
      <c r="EG7513" s="160"/>
      <c r="EH7513" s="160"/>
      <c r="EI7513" s="160"/>
      <c r="EJ7513" s="160"/>
      <c r="EK7513" s="160"/>
      <c r="EL7513" s="160"/>
      <c r="EM7513" s="160"/>
      <c r="EN7513" s="160"/>
      <c r="EO7513" s="160"/>
      <c r="EP7513" s="160"/>
      <c r="EQ7513" s="160"/>
      <c r="ER7513" s="160"/>
      <c r="ES7513" s="160"/>
      <c r="ET7513" s="160"/>
      <c r="EU7513" s="160"/>
      <c r="EV7513" s="160"/>
      <c r="EW7513" s="160"/>
      <c r="EX7513" s="160"/>
      <c r="EY7513" s="160"/>
      <c r="EZ7513" s="160"/>
      <c r="FA7513" s="160"/>
      <c r="FB7513" s="160"/>
      <c r="FC7513" s="160"/>
      <c r="FD7513" s="160"/>
      <c r="FE7513" s="160"/>
      <c r="FF7513" s="160"/>
      <c r="FG7513" s="160"/>
      <c r="FH7513" s="160"/>
      <c r="FI7513" s="160"/>
      <c r="FJ7513" s="160"/>
      <c r="FK7513" s="160"/>
      <c r="FL7513" s="160"/>
      <c r="FM7513" s="160"/>
      <c r="FN7513" s="160"/>
      <c r="FO7513" s="160"/>
      <c r="FP7513" s="160"/>
      <c r="FQ7513" s="160"/>
      <c r="FR7513" s="160"/>
      <c r="FS7513" s="160"/>
      <c r="FT7513" s="160"/>
      <c r="FU7513" s="160"/>
      <c r="FV7513" s="160"/>
      <c r="FW7513" s="160"/>
      <c r="FX7513" s="160"/>
      <c r="FY7513" s="160"/>
      <c r="FZ7513" s="160"/>
      <c r="GA7513" s="160"/>
      <c r="GB7513" s="160"/>
      <c r="GC7513" s="160"/>
      <c r="GD7513" s="160"/>
      <c r="GE7513" s="160"/>
      <c r="GF7513" s="160"/>
      <c r="GG7513" s="160"/>
      <c r="GH7513" s="160"/>
      <c r="GI7513" s="160"/>
      <c r="GJ7513" s="160"/>
      <c r="GK7513" s="160"/>
      <c r="GL7513" s="160"/>
      <c r="GM7513" s="160"/>
      <c r="GN7513" s="160"/>
      <c r="GO7513" s="160"/>
      <c r="GP7513" s="160"/>
      <c r="GQ7513" s="160"/>
      <c r="GR7513" s="160"/>
      <c r="GS7513" s="160"/>
      <c r="GT7513" s="160"/>
      <c r="GU7513" s="160"/>
      <c r="GV7513" s="160"/>
      <c r="GW7513" s="160"/>
      <c r="GX7513" s="160"/>
      <c r="GY7513" s="160"/>
      <c r="GZ7513" s="160"/>
      <c r="HA7513" s="160"/>
      <c r="HB7513" s="160"/>
      <c r="HC7513" s="160"/>
      <c r="HD7513" s="160"/>
      <c r="HE7513" s="160"/>
      <c r="HF7513" s="160"/>
      <c r="HG7513" s="160"/>
      <c r="HH7513" s="160"/>
      <c r="HI7513" s="160"/>
      <c r="HJ7513" s="160"/>
      <c r="HK7513" s="160"/>
      <c r="HL7513" s="160"/>
      <c r="HM7513" s="160"/>
      <c r="HN7513" s="160"/>
      <c r="HO7513" s="160"/>
      <c r="HP7513" s="160"/>
      <c r="HQ7513" s="160"/>
      <c r="HR7513" s="160"/>
      <c r="HS7513" s="160"/>
      <c r="HT7513" s="160"/>
      <c r="HU7513" s="160"/>
      <c r="HV7513" s="160"/>
      <c r="HW7513" s="160"/>
      <c r="HX7513" s="160"/>
      <c r="HY7513" s="160"/>
      <c r="HZ7513" s="160"/>
      <c r="IA7513" s="160"/>
      <c r="IB7513" s="160"/>
      <c r="IC7513" s="160"/>
      <c r="ID7513" s="160"/>
      <c r="IE7513" s="160"/>
      <c r="IF7513" s="160"/>
      <c r="IG7513" s="160"/>
      <c r="IH7513" s="160"/>
      <c r="II7513" s="160"/>
      <c r="IJ7513" s="160"/>
      <c r="IK7513" s="160"/>
      <c r="IL7513" s="160"/>
      <c r="IM7513" s="160"/>
      <c r="IN7513" s="160"/>
      <c r="IO7513" s="160"/>
      <c r="IP7513" s="160"/>
      <c r="IQ7513" s="160"/>
      <c r="IR7513" s="160"/>
      <c r="IS7513" s="160"/>
      <c r="IT7513" s="160"/>
      <c r="IU7513" s="160"/>
    </row>
    <row r="7514" spans="1:255" ht="18.399999999999999" customHeight="1" x14ac:dyDescent="0.3">
      <c r="A7514" s="182"/>
      <c r="B7514" s="160"/>
      <c r="C7514" s="64"/>
      <c r="D7514" s="161"/>
      <c r="BD7514" s="160"/>
      <c r="BE7514" s="160"/>
      <c r="BF7514" s="160"/>
      <c r="BG7514" s="160"/>
      <c r="BH7514" s="160"/>
      <c r="BI7514" s="160"/>
      <c r="BJ7514" s="160"/>
      <c r="BK7514" s="160"/>
      <c r="BL7514" s="160"/>
      <c r="BM7514" s="160"/>
      <c r="BN7514" s="160"/>
      <c r="BO7514" s="160"/>
      <c r="BP7514" s="160"/>
      <c r="BQ7514" s="160"/>
      <c r="BR7514" s="160"/>
      <c r="BS7514" s="160"/>
      <c r="BT7514" s="160"/>
      <c r="BU7514" s="160"/>
      <c r="BV7514" s="160"/>
      <c r="BW7514" s="160"/>
      <c r="BX7514" s="160"/>
      <c r="BY7514" s="160"/>
      <c r="BZ7514" s="160"/>
      <c r="CA7514" s="160"/>
      <c r="CB7514" s="160"/>
      <c r="CC7514" s="160"/>
      <c r="CD7514" s="160"/>
      <c r="CE7514" s="160"/>
      <c r="CF7514" s="160"/>
      <c r="CG7514" s="160"/>
      <c r="CH7514" s="160"/>
      <c r="CI7514" s="160"/>
      <c r="CJ7514" s="160"/>
      <c r="CK7514" s="160"/>
      <c r="CL7514" s="160"/>
      <c r="CM7514" s="160"/>
      <c r="CN7514" s="160"/>
      <c r="CO7514" s="160"/>
      <c r="CP7514" s="160"/>
      <c r="CQ7514" s="160"/>
      <c r="CR7514" s="160"/>
      <c r="CS7514" s="160"/>
      <c r="CT7514" s="160"/>
      <c r="CU7514" s="160"/>
      <c r="CV7514" s="160"/>
      <c r="CW7514" s="160"/>
      <c r="CX7514" s="160"/>
      <c r="CY7514" s="160"/>
      <c r="CZ7514" s="160"/>
      <c r="DA7514" s="160"/>
      <c r="DB7514" s="160"/>
      <c r="DC7514" s="160"/>
      <c r="DD7514" s="160"/>
      <c r="DE7514" s="160"/>
      <c r="DF7514" s="160"/>
      <c r="DG7514" s="160"/>
      <c r="DH7514" s="160"/>
      <c r="DI7514" s="160"/>
      <c r="DJ7514" s="160"/>
      <c r="DK7514" s="160"/>
      <c r="DL7514" s="160"/>
      <c r="DM7514" s="160"/>
      <c r="DN7514" s="160"/>
      <c r="DO7514" s="160"/>
      <c r="DP7514" s="160"/>
      <c r="DQ7514" s="160"/>
      <c r="DR7514" s="160"/>
      <c r="DS7514" s="160"/>
      <c r="DT7514" s="160"/>
      <c r="DU7514" s="160"/>
      <c r="DV7514" s="160"/>
      <c r="DW7514" s="160"/>
      <c r="DX7514" s="160"/>
      <c r="DY7514" s="160"/>
      <c r="DZ7514" s="177"/>
      <c r="EA7514" s="177"/>
      <c r="EB7514" s="160"/>
      <c r="EC7514" s="160"/>
      <c r="ED7514" s="160"/>
      <c r="EE7514" s="160"/>
      <c r="EF7514" s="160"/>
      <c r="EG7514" s="160"/>
      <c r="EH7514" s="160"/>
      <c r="EI7514" s="160"/>
      <c r="EJ7514" s="160"/>
      <c r="EK7514" s="160"/>
      <c r="EL7514" s="160"/>
      <c r="EM7514" s="160"/>
      <c r="EN7514" s="160"/>
      <c r="EO7514" s="160"/>
      <c r="EP7514" s="160"/>
      <c r="EQ7514" s="160"/>
      <c r="ER7514" s="160"/>
      <c r="ES7514" s="160"/>
      <c r="ET7514" s="160"/>
      <c r="EU7514" s="160"/>
      <c r="EV7514" s="160"/>
      <c r="EW7514" s="160"/>
      <c r="EX7514" s="160"/>
      <c r="EY7514" s="160"/>
      <c r="EZ7514" s="160"/>
      <c r="FA7514" s="160"/>
      <c r="FB7514" s="160"/>
      <c r="FC7514" s="160"/>
      <c r="FD7514" s="160"/>
      <c r="FE7514" s="160"/>
      <c r="FF7514" s="160"/>
      <c r="FG7514" s="160"/>
      <c r="FH7514" s="160"/>
      <c r="FI7514" s="160"/>
      <c r="FJ7514" s="160"/>
      <c r="FK7514" s="160"/>
      <c r="FL7514" s="160"/>
      <c r="FM7514" s="160"/>
      <c r="FN7514" s="160"/>
      <c r="FO7514" s="160"/>
      <c r="FP7514" s="160"/>
      <c r="FQ7514" s="160"/>
      <c r="FR7514" s="160"/>
      <c r="FS7514" s="160"/>
      <c r="FT7514" s="160"/>
      <c r="FU7514" s="160"/>
      <c r="FV7514" s="160"/>
      <c r="FW7514" s="160"/>
      <c r="FX7514" s="160"/>
      <c r="FY7514" s="160"/>
      <c r="FZ7514" s="160"/>
      <c r="GA7514" s="160"/>
      <c r="GB7514" s="160"/>
      <c r="GC7514" s="160"/>
      <c r="GD7514" s="160"/>
      <c r="GE7514" s="160"/>
      <c r="GF7514" s="160"/>
      <c r="GG7514" s="160"/>
      <c r="GH7514" s="160"/>
      <c r="GI7514" s="160"/>
      <c r="GJ7514" s="160"/>
      <c r="GK7514" s="160"/>
      <c r="GL7514" s="160"/>
      <c r="GM7514" s="160"/>
      <c r="GN7514" s="160"/>
      <c r="GO7514" s="160"/>
      <c r="GP7514" s="160"/>
      <c r="GQ7514" s="160"/>
      <c r="GR7514" s="160"/>
      <c r="GS7514" s="160"/>
      <c r="GT7514" s="160"/>
      <c r="GU7514" s="160"/>
      <c r="GV7514" s="160"/>
      <c r="GW7514" s="160"/>
      <c r="GX7514" s="160"/>
      <c r="GY7514" s="160"/>
      <c r="GZ7514" s="160"/>
      <c r="HA7514" s="160"/>
      <c r="HB7514" s="160"/>
      <c r="HC7514" s="160"/>
      <c r="HD7514" s="160"/>
      <c r="HE7514" s="160"/>
      <c r="HF7514" s="160"/>
      <c r="HG7514" s="160"/>
      <c r="HH7514" s="160"/>
      <c r="HI7514" s="160"/>
      <c r="HJ7514" s="160"/>
      <c r="HK7514" s="160"/>
      <c r="HL7514" s="160"/>
      <c r="HM7514" s="160"/>
      <c r="HN7514" s="160"/>
      <c r="HO7514" s="160"/>
      <c r="HP7514" s="160"/>
      <c r="HQ7514" s="160"/>
      <c r="HR7514" s="160"/>
      <c r="HS7514" s="160"/>
      <c r="HT7514" s="160"/>
      <c r="HU7514" s="160"/>
      <c r="HV7514" s="160"/>
      <c r="HW7514" s="160"/>
      <c r="HX7514" s="160"/>
      <c r="HY7514" s="160"/>
      <c r="HZ7514" s="160"/>
      <c r="IA7514" s="160"/>
      <c r="IB7514" s="160"/>
      <c r="IC7514" s="160"/>
      <c r="ID7514" s="160"/>
      <c r="IE7514" s="160"/>
      <c r="IF7514" s="160"/>
      <c r="IG7514" s="160"/>
      <c r="IH7514" s="160"/>
      <c r="II7514" s="160"/>
      <c r="IJ7514" s="160"/>
      <c r="IK7514" s="160"/>
      <c r="IL7514" s="160"/>
      <c r="IM7514" s="160"/>
      <c r="IN7514" s="160"/>
      <c r="IO7514" s="160"/>
      <c r="IP7514" s="160"/>
      <c r="IQ7514" s="160"/>
      <c r="IR7514" s="160"/>
      <c r="IS7514" s="160"/>
      <c r="IT7514" s="160"/>
      <c r="IU7514" s="160"/>
    </row>
    <row r="7515" spans="1:255" ht="18.399999999999999" customHeight="1" x14ac:dyDescent="0.3">
      <c r="A7515" s="182"/>
      <c r="B7515" s="160"/>
      <c r="C7515" s="64"/>
      <c r="D7515" s="161"/>
      <c r="F7515" s="174"/>
      <c r="BD7515" s="160"/>
      <c r="BE7515" s="160"/>
      <c r="BF7515" s="160"/>
      <c r="BG7515" s="160"/>
      <c r="BH7515" s="160"/>
      <c r="BI7515" s="160"/>
      <c r="BJ7515" s="160"/>
      <c r="BK7515" s="160"/>
      <c r="BL7515" s="160"/>
      <c r="BM7515" s="160"/>
      <c r="BN7515" s="160"/>
      <c r="BO7515" s="160"/>
      <c r="BP7515" s="160"/>
      <c r="BQ7515" s="160"/>
      <c r="BR7515" s="160"/>
      <c r="BS7515" s="160"/>
      <c r="BT7515" s="160"/>
      <c r="BU7515" s="160"/>
      <c r="BV7515" s="160"/>
      <c r="BW7515" s="160"/>
      <c r="BX7515" s="160"/>
      <c r="BY7515" s="160"/>
      <c r="BZ7515" s="160"/>
      <c r="CA7515" s="160"/>
      <c r="CB7515" s="160"/>
      <c r="CC7515" s="160"/>
      <c r="CD7515" s="160"/>
      <c r="CE7515" s="160"/>
      <c r="CF7515" s="160"/>
      <c r="CG7515" s="160"/>
      <c r="CH7515" s="160"/>
      <c r="CI7515" s="160"/>
      <c r="CJ7515" s="160"/>
      <c r="CK7515" s="160"/>
      <c r="CL7515" s="160"/>
      <c r="CM7515" s="160"/>
      <c r="CN7515" s="160"/>
      <c r="CO7515" s="160"/>
      <c r="CP7515" s="160"/>
      <c r="CQ7515" s="160"/>
      <c r="CR7515" s="160"/>
      <c r="CS7515" s="160"/>
      <c r="CT7515" s="160"/>
      <c r="CU7515" s="160"/>
      <c r="CV7515" s="160"/>
      <c r="CW7515" s="160"/>
      <c r="CX7515" s="160"/>
      <c r="CY7515" s="160"/>
      <c r="CZ7515" s="160"/>
      <c r="DA7515" s="160"/>
      <c r="DB7515" s="160"/>
      <c r="DC7515" s="160"/>
      <c r="DD7515" s="160"/>
      <c r="DE7515" s="160"/>
      <c r="DF7515" s="160"/>
      <c r="DG7515" s="160"/>
      <c r="DH7515" s="160"/>
      <c r="DI7515" s="160"/>
      <c r="DJ7515" s="160"/>
      <c r="DK7515" s="160"/>
      <c r="DL7515" s="160"/>
      <c r="DM7515" s="160"/>
      <c r="DN7515" s="160"/>
      <c r="DO7515" s="160"/>
      <c r="DP7515" s="160"/>
      <c r="DQ7515" s="160"/>
      <c r="DR7515" s="160"/>
      <c r="DS7515" s="160"/>
      <c r="DT7515" s="160"/>
      <c r="DU7515" s="160"/>
      <c r="DV7515" s="160"/>
      <c r="DW7515" s="160"/>
      <c r="DX7515" s="160"/>
      <c r="DY7515" s="160"/>
      <c r="DZ7515" s="177"/>
      <c r="EA7515" s="177"/>
      <c r="EB7515" s="160"/>
      <c r="EC7515" s="160"/>
      <c r="ED7515" s="160"/>
      <c r="EE7515" s="160"/>
      <c r="EF7515" s="160"/>
      <c r="EG7515" s="160"/>
      <c r="EH7515" s="160"/>
      <c r="EI7515" s="160"/>
      <c r="EJ7515" s="160"/>
      <c r="EK7515" s="160"/>
      <c r="EL7515" s="160"/>
      <c r="EM7515" s="160"/>
      <c r="EN7515" s="160"/>
      <c r="EO7515" s="160"/>
      <c r="EP7515" s="160"/>
      <c r="EQ7515" s="160"/>
      <c r="ER7515" s="160"/>
      <c r="ES7515" s="160"/>
      <c r="ET7515" s="160"/>
      <c r="EU7515" s="160"/>
      <c r="EV7515" s="160"/>
      <c r="EW7515" s="160"/>
      <c r="EX7515" s="160"/>
      <c r="EY7515" s="160"/>
      <c r="EZ7515" s="160"/>
      <c r="FA7515" s="160"/>
      <c r="FB7515" s="160"/>
      <c r="FC7515" s="160"/>
      <c r="FD7515" s="160"/>
      <c r="FE7515" s="160"/>
      <c r="FF7515" s="160"/>
      <c r="FG7515" s="160"/>
      <c r="FH7515" s="160"/>
      <c r="FI7515" s="160"/>
      <c r="FJ7515" s="160"/>
      <c r="FK7515" s="160"/>
      <c r="FL7515" s="160"/>
      <c r="FM7515" s="160"/>
      <c r="FN7515" s="160"/>
      <c r="FO7515" s="160"/>
      <c r="FP7515" s="160"/>
      <c r="FQ7515" s="160"/>
      <c r="FR7515" s="160"/>
      <c r="FS7515" s="160"/>
      <c r="FT7515" s="160"/>
      <c r="FU7515" s="160"/>
      <c r="FV7515" s="160"/>
      <c r="FW7515" s="160"/>
      <c r="FX7515" s="160"/>
      <c r="FY7515" s="160"/>
      <c r="FZ7515" s="160"/>
      <c r="GA7515" s="160"/>
      <c r="GB7515" s="160"/>
      <c r="GC7515" s="160"/>
      <c r="GD7515" s="160"/>
      <c r="GE7515" s="160"/>
      <c r="GF7515" s="160"/>
      <c r="GG7515" s="160"/>
      <c r="GH7515" s="160"/>
      <c r="GI7515" s="160"/>
      <c r="GJ7515" s="160"/>
      <c r="GK7515" s="160"/>
      <c r="GL7515" s="160"/>
      <c r="GM7515" s="160"/>
      <c r="GN7515" s="160"/>
      <c r="GO7515" s="160"/>
      <c r="GP7515" s="160"/>
      <c r="GQ7515" s="160"/>
      <c r="GR7515" s="160"/>
      <c r="GS7515" s="160"/>
      <c r="GT7515" s="160"/>
      <c r="GU7515" s="160"/>
      <c r="GV7515" s="160"/>
      <c r="GW7515" s="160"/>
      <c r="GX7515" s="160"/>
      <c r="GY7515" s="160"/>
      <c r="GZ7515" s="160"/>
      <c r="HA7515" s="160"/>
      <c r="HB7515" s="160"/>
      <c r="HC7515" s="160"/>
      <c r="HD7515" s="160"/>
      <c r="HE7515" s="160"/>
      <c r="HF7515" s="160"/>
      <c r="HG7515" s="160"/>
      <c r="HH7515" s="160"/>
      <c r="HI7515" s="160"/>
      <c r="HJ7515" s="160"/>
      <c r="HK7515" s="160"/>
      <c r="HL7515" s="160"/>
      <c r="HM7515" s="160"/>
      <c r="HN7515" s="160"/>
      <c r="HO7515" s="160"/>
      <c r="HP7515" s="160"/>
      <c r="HQ7515" s="160"/>
      <c r="HR7515" s="160"/>
      <c r="HS7515" s="160"/>
      <c r="HT7515" s="160"/>
      <c r="HU7515" s="160"/>
      <c r="HV7515" s="160"/>
      <c r="HW7515" s="160"/>
      <c r="HX7515" s="160"/>
      <c r="HY7515" s="160"/>
      <c r="HZ7515" s="160"/>
      <c r="IA7515" s="160"/>
      <c r="IB7515" s="160"/>
      <c r="IC7515" s="160"/>
      <c r="ID7515" s="160"/>
      <c r="IE7515" s="160"/>
      <c r="IF7515" s="160"/>
      <c r="IG7515" s="160"/>
      <c r="IH7515" s="160"/>
      <c r="II7515" s="160"/>
      <c r="IJ7515" s="160"/>
      <c r="IK7515" s="160"/>
      <c r="IL7515" s="160"/>
      <c r="IM7515" s="160"/>
      <c r="IN7515" s="160"/>
      <c r="IO7515" s="160"/>
      <c r="IP7515" s="160"/>
      <c r="IQ7515" s="160"/>
      <c r="IR7515" s="160"/>
      <c r="IS7515" s="160"/>
      <c r="IT7515" s="160"/>
      <c r="IU7515" s="160"/>
    </row>
    <row r="7516" spans="1:255" ht="18.399999999999999" customHeight="1" x14ac:dyDescent="0.3">
      <c r="A7516" s="182"/>
      <c r="D7516" s="164"/>
      <c r="F7516" s="174"/>
      <c r="BD7516" s="160"/>
      <c r="BE7516" s="160"/>
      <c r="BF7516" s="160"/>
      <c r="BG7516" s="160"/>
      <c r="BH7516" s="160"/>
      <c r="BI7516" s="160"/>
      <c r="BJ7516" s="160"/>
      <c r="BK7516" s="160"/>
      <c r="BL7516" s="160"/>
      <c r="BM7516" s="160"/>
      <c r="BN7516" s="160"/>
      <c r="BO7516" s="160"/>
      <c r="BP7516" s="160"/>
      <c r="BQ7516" s="160"/>
      <c r="BR7516" s="160"/>
      <c r="BS7516" s="160"/>
      <c r="BT7516" s="160"/>
      <c r="BU7516" s="160"/>
      <c r="BV7516" s="160"/>
      <c r="BW7516" s="160"/>
      <c r="BX7516" s="160"/>
      <c r="BY7516" s="160"/>
      <c r="BZ7516" s="160"/>
      <c r="CA7516" s="160"/>
      <c r="CB7516" s="160"/>
      <c r="CC7516" s="160"/>
      <c r="CD7516" s="160"/>
      <c r="CE7516" s="160"/>
      <c r="CF7516" s="160"/>
      <c r="CG7516" s="160"/>
      <c r="CH7516" s="160"/>
      <c r="CI7516" s="160"/>
      <c r="CJ7516" s="160"/>
      <c r="CK7516" s="160"/>
      <c r="CL7516" s="160"/>
      <c r="CM7516" s="160"/>
      <c r="CN7516" s="160"/>
      <c r="CO7516" s="160"/>
      <c r="CP7516" s="160"/>
      <c r="CQ7516" s="160"/>
      <c r="CR7516" s="160"/>
      <c r="CS7516" s="160"/>
      <c r="CT7516" s="160"/>
      <c r="CU7516" s="160"/>
      <c r="CV7516" s="160"/>
      <c r="CW7516" s="160"/>
      <c r="CX7516" s="160"/>
      <c r="CY7516" s="160"/>
      <c r="CZ7516" s="160"/>
      <c r="DA7516" s="160"/>
      <c r="DB7516" s="160"/>
      <c r="DC7516" s="160"/>
      <c r="DD7516" s="160"/>
      <c r="DE7516" s="160"/>
      <c r="DF7516" s="160"/>
      <c r="DG7516" s="160"/>
      <c r="DH7516" s="160"/>
      <c r="DI7516" s="160"/>
      <c r="DJ7516" s="160"/>
      <c r="DK7516" s="160"/>
      <c r="DL7516" s="160"/>
      <c r="DM7516" s="160"/>
      <c r="DN7516" s="160"/>
      <c r="DO7516" s="160"/>
      <c r="DP7516" s="160"/>
      <c r="DQ7516" s="160"/>
      <c r="DR7516" s="160"/>
      <c r="DS7516" s="160"/>
      <c r="DT7516" s="160"/>
      <c r="DU7516" s="160"/>
      <c r="DV7516" s="160"/>
      <c r="DW7516" s="160"/>
      <c r="DX7516" s="160"/>
      <c r="DY7516" s="160"/>
      <c r="DZ7516" s="177"/>
      <c r="EA7516" s="177"/>
      <c r="EB7516" s="160"/>
      <c r="EC7516" s="160"/>
      <c r="ED7516" s="160"/>
      <c r="EE7516" s="160"/>
      <c r="EF7516" s="160"/>
      <c r="EG7516" s="160"/>
      <c r="EH7516" s="160"/>
      <c r="EI7516" s="160"/>
      <c r="EJ7516" s="160"/>
      <c r="EK7516" s="160"/>
      <c r="EL7516" s="160"/>
      <c r="EM7516" s="160"/>
      <c r="EN7516" s="160"/>
      <c r="EO7516" s="160"/>
      <c r="EP7516" s="160"/>
      <c r="EQ7516" s="160"/>
      <c r="ER7516" s="160"/>
      <c r="ES7516" s="160"/>
      <c r="ET7516" s="160"/>
      <c r="EU7516" s="160"/>
      <c r="EV7516" s="160"/>
      <c r="EW7516" s="160"/>
      <c r="EX7516" s="160"/>
      <c r="EY7516" s="160"/>
      <c r="EZ7516" s="160"/>
      <c r="FA7516" s="160"/>
      <c r="FB7516" s="160"/>
      <c r="FC7516" s="160"/>
      <c r="FD7516" s="160"/>
      <c r="FE7516" s="160"/>
      <c r="FF7516" s="160"/>
      <c r="FG7516" s="160"/>
      <c r="FH7516" s="160"/>
      <c r="FI7516" s="160"/>
      <c r="FJ7516" s="160"/>
      <c r="FK7516" s="160"/>
      <c r="FL7516" s="160"/>
      <c r="FM7516" s="160"/>
      <c r="FN7516" s="160"/>
      <c r="FO7516" s="160"/>
      <c r="FP7516" s="160"/>
      <c r="FQ7516" s="160"/>
      <c r="FR7516" s="160"/>
      <c r="FS7516" s="160"/>
      <c r="FT7516" s="160"/>
      <c r="FU7516" s="160"/>
      <c r="FV7516" s="160"/>
      <c r="FW7516" s="160"/>
      <c r="FX7516" s="160"/>
      <c r="FY7516" s="160"/>
      <c r="FZ7516" s="160"/>
      <c r="GA7516" s="160"/>
      <c r="GB7516" s="160"/>
      <c r="GC7516" s="160"/>
      <c r="GD7516" s="160"/>
      <c r="GE7516" s="160"/>
      <c r="GF7516" s="160"/>
      <c r="GG7516" s="160"/>
      <c r="GH7516" s="160"/>
      <c r="GI7516" s="160"/>
      <c r="GJ7516" s="160"/>
      <c r="GK7516" s="160"/>
      <c r="GL7516" s="160"/>
      <c r="GM7516" s="160"/>
      <c r="GN7516" s="160"/>
      <c r="GO7516" s="160"/>
      <c r="GP7516" s="160"/>
      <c r="GQ7516" s="160"/>
      <c r="GR7516" s="160"/>
      <c r="GS7516" s="160"/>
      <c r="GT7516" s="160"/>
      <c r="GU7516" s="160"/>
      <c r="GV7516" s="160"/>
      <c r="GW7516" s="160"/>
      <c r="GX7516" s="160"/>
      <c r="GY7516" s="160"/>
      <c r="GZ7516" s="160"/>
      <c r="HA7516" s="160"/>
      <c r="HB7516" s="160"/>
      <c r="HC7516" s="160"/>
      <c r="HD7516" s="160"/>
      <c r="HE7516" s="160"/>
      <c r="HF7516" s="160"/>
      <c r="HG7516" s="160"/>
      <c r="HH7516" s="160"/>
      <c r="HI7516" s="160"/>
      <c r="HJ7516" s="160"/>
      <c r="HK7516" s="160"/>
      <c r="HL7516" s="160"/>
      <c r="HM7516" s="160"/>
      <c r="HN7516" s="160"/>
      <c r="HO7516" s="160"/>
      <c r="HP7516" s="160"/>
      <c r="HQ7516" s="160"/>
      <c r="HR7516" s="160"/>
      <c r="HS7516" s="160"/>
      <c r="HT7516" s="160"/>
      <c r="HU7516" s="160"/>
      <c r="HV7516" s="160"/>
      <c r="HW7516" s="160"/>
      <c r="HX7516" s="160"/>
      <c r="HY7516" s="160"/>
      <c r="HZ7516" s="160"/>
      <c r="IA7516" s="160"/>
      <c r="IB7516" s="160"/>
      <c r="IC7516" s="160"/>
      <c r="ID7516" s="160"/>
      <c r="IE7516" s="160"/>
      <c r="IF7516" s="160"/>
      <c r="IG7516" s="160"/>
      <c r="IH7516" s="160"/>
      <c r="II7516" s="160"/>
      <c r="IJ7516" s="160"/>
      <c r="IK7516" s="160"/>
      <c r="IL7516" s="160"/>
      <c r="IM7516" s="160"/>
      <c r="IN7516" s="160"/>
      <c r="IO7516" s="160"/>
      <c r="IP7516" s="160"/>
      <c r="IQ7516" s="160"/>
      <c r="IR7516" s="160"/>
      <c r="IS7516" s="160"/>
      <c r="IT7516" s="160"/>
      <c r="IU7516" s="160"/>
    </row>
    <row r="7517" spans="1:255" ht="18.399999999999999" customHeight="1" x14ac:dyDescent="0.3">
      <c r="A7517" s="182"/>
      <c r="B7517" s="160"/>
      <c r="C7517" s="64"/>
      <c r="D7517" s="161"/>
      <c r="F7517" s="174"/>
      <c r="BD7517" s="160"/>
      <c r="BE7517" s="160"/>
      <c r="BF7517" s="160"/>
      <c r="BG7517" s="160"/>
      <c r="BH7517" s="160"/>
      <c r="BI7517" s="160"/>
      <c r="BJ7517" s="160"/>
      <c r="BK7517" s="160"/>
      <c r="BL7517" s="160"/>
      <c r="BM7517" s="160"/>
      <c r="BN7517" s="160"/>
      <c r="BO7517" s="160"/>
      <c r="BP7517" s="160"/>
      <c r="BQ7517" s="160"/>
      <c r="BR7517" s="160"/>
      <c r="BS7517" s="160"/>
      <c r="BT7517" s="160"/>
      <c r="BU7517" s="160"/>
      <c r="BV7517" s="160"/>
      <c r="BW7517" s="160"/>
      <c r="BX7517" s="160"/>
      <c r="BY7517" s="160"/>
      <c r="BZ7517" s="160"/>
      <c r="CA7517" s="160"/>
      <c r="CB7517" s="160"/>
      <c r="CC7517" s="160"/>
      <c r="CD7517" s="160"/>
      <c r="CE7517" s="160"/>
      <c r="CF7517" s="160"/>
      <c r="CG7517" s="160"/>
      <c r="CH7517" s="160"/>
      <c r="CI7517" s="160"/>
      <c r="CJ7517" s="160"/>
      <c r="CK7517" s="160"/>
      <c r="CL7517" s="160"/>
      <c r="CM7517" s="160"/>
      <c r="CN7517" s="160"/>
      <c r="CO7517" s="160"/>
      <c r="CP7517" s="160"/>
      <c r="CQ7517" s="160"/>
      <c r="CR7517" s="160"/>
      <c r="CS7517" s="160"/>
      <c r="CT7517" s="160"/>
      <c r="CU7517" s="160"/>
      <c r="CV7517" s="160"/>
      <c r="CW7517" s="160"/>
      <c r="CX7517" s="160"/>
      <c r="CY7517" s="160"/>
      <c r="CZ7517" s="160"/>
      <c r="DA7517" s="160"/>
      <c r="DB7517" s="160"/>
      <c r="DC7517" s="160"/>
      <c r="DD7517" s="160"/>
      <c r="DE7517" s="160"/>
      <c r="DF7517" s="160"/>
      <c r="DG7517" s="160"/>
      <c r="DH7517" s="160"/>
      <c r="DI7517" s="160"/>
      <c r="DJ7517" s="160"/>
      <c r="DK7517" s="160"/>
      <c r="DL7517" s="160"/>
      <c r="DM7517" s="160"/>
      <c r="DN7517" s="160"/>
      <c r="DO7517" s="160"/>
      <c r="DP7517" s="160"/>
      <c r="DQ7517" s="160"/>
      <c r="DR7517" s="160"/>
      <c r="DS7517" s="160"/>
      <c r="DT7517" s="160"/>
      <c r="DU7517" s="160"/>
      <c r="DV7517" s="160"/>
      <c r="DW7517" s="160"/>
      <c r="DX7517" s="160"/>
      <c r="DY7517" s="160"/>
      <c r="DZ7517" s="177"/>
      <c r="EA7517" s="177"/>
      <c r="EB7517" s="160"/>
      <c r="EC7517" s="160"/>
      <c r="ED7517" s="160"/>
      <c r="EE7517" s="160"/>
      <c r="EF7517" s="160"/>
      <c r="EG7517" s="160"/>
      <c r="EH7517" s="160"/>
      <c r="EI7517" s="160"/>
      <c r="EJ7517" s="160"/>
      <c r="EK7517" s="160"/>
      <c r="EL7517" s="160"/>
      <c r="EM7517" s="160"/>
      <c r="EN7517" s="160"/>
      <c r="EO7517" s="160"/>
      <c r="EP7517" s="160"/>
      <c r="EQ7517" s="160"/>
      <c r="ER7517" s="160"/>
      <c r="ES7517" s="160"/>
      <c r="ET7517" s="160"/>
      <c r="EU7517" s="160"/>
      <c r="EV7517" s="160"/>
      <c r="EW7517" s="160"/>
      <c r="EX7517" s="160"/>
      <c r="EY7517" s="160"/>
      <c r="EZ7517" s="160"/>
      <c r="FA7517" s="160"/>
      <c r="FB7517" s="160"/>
      <c r="FC7517" s="160"/>
      <c r="FD7517" s="160"/>
      <c r="FE7517" s="160"/>
      <c r="FF7517" s="160"/>
      <c r="FG7517" s="160"/>
      <c r="FH7517" s="160"/>
      <c r="FI7517" s="160"/>
      <c r="FJ7517" s="160"/>
      <c r="FK7517" s="160"/>
      <c r="FL7517" s="160"/>
      <c r="FM7517" s="160"/>
      <c r="FN7517" s="160"/>
      <c r="FO7517" s="160"/>
      <c r="FP7517" s="160"/>
      <c r="FQ7517" s="160"/>
      <c r="FR7517" s="160"/>
      <c r="FS7517" s="160"/>
      <c r="FT7517" s="160"/>
      <c r="FU7517" s="160"/>
      <c r="FV7517" s="160"/>
      <c r="FW7517" s="160"/>
      <c r="FX7517" s="160"/>
      <c r="FY7517" s="160"/>
      <c r="FZ7517" s="160"/>
      <c r="GA7517" s="160"/>
      <c r="GB7517" s="160"/>
      <c r="GC7517" s="160"/>
      <c r="GD7517" s="160"/>
      <c r="GE7517" s="160"/>
      <c r="GF7517" s="160"/>
      <c r="GG7517" s="160"/>
      <c r="GH7517" s="160"/>
      <c r="GI7517" s="160"/>
      <c r="GJ7517" s="160"/>
      <c r="GK7517" s="160"/>
      <c r="GL7517" s="160"/>
      <c r="GM7517" s="160"/>
      <c r="GN7517" s="160"/>
      <c r="GO7517" s="160"/>
      <c r="GP7517" s="160"/>
      <c r="GQ7517" s="160"/>
      <c r="GR7517" s="160"/>
      <c r="GS7517" s="160"/>
      <c r="GT7517" s="160"/>
      <c r="GU7517" s="160"/>
      <c r="GV7517" s="160"/>
      <c r="GW7517" s="160"/>
      <c r="GX7517" s="160"/>
      <c r="GY7517" s="160"/>
      <c r="GZ7517" s="160"/>
      <c r="HA7517" s="160"/>
      <c r="HB7517" s="160"/>
      <c r="HC7517" s="160"/>
      <c r="HD7517" s="160"/>
      <c r="HE7517" s="160"/>
      <c r="HF7517" s="160"/>
      <c r="HG7517" s="160"/>
      <c r="HH7517" s="160"/>
      <c r="HI7517" s="160"/>
      <c r="HJ7517" s="160"/>
      <c r="HK7517" s="160"/>
      <c r="HL7517" s="160"/>
      <c r="HM7517" s="160"/>
      <c r="HN7517" s="160"/>
      <c r="HO7517" s="160"/>
      <c r="HP7517" s="160"/>
      <c r="HQ7517" s="160"/>
      <c r="HR7517" s="160"/>
      <c r="HS7517" s="160"/>
      <c r="HT7517" s="160"/>
      <c r="HU7517" s="160"/>
      <c r="HV7517" s="160"/>
      <c r="HW7517" s="160"/>
      <c r="HX7517" s="160"/>
      <c r="HY7517" s="160"/>
      <c r="HZ7517" s="160"/>
      <c r="IA7517" s="160"/>
      <c r="IB7517" s="160"/>
      <c r="IC7517" s="160"/>
      <c r="ID7517" s="160"/>
      <c r="IE7517" s="160"/>
      <c r="IF7517" s="160"/>
      <c r="IG7517" s="160"/>
      <c r="IH7517" s="160"/>
      <c r="II7517" s="160"/>
      <c r="IJ7517" s="160"/>
      <c r="IK7517" s="160"/>
      <c r="IL7517" s="160"/>
      <c r="IM7517" s="160"/>
      <c r="IN7517" s="160"/>
      <c r="IO7517" s="160"/>
      <c r="IP7517" s="160"/>
      <c r="IQ7517" s="160"/>
      <c r="IR7517" s="160"/>
      <c r="IS7517" s="160"/>
      <c r="IT7517" s="160"/>
      <c r="IU7517" s="160"/>
    </row>
    <row r="7518" spans="1:255" ht="18.399999999999999" customHeight="1" x14ac:dyDescent="0.3">
      <c r="A7518" s="182"/>
      <c r="B7518" s="160"/>
      <c r="C7518" s="64"/>
      <c r="D7518" s="161"/>
      <c r="F7518" s="174"/>
      <c r="H7518" s="174"/>
      <c r="BD7518" s="160"/>
      <c r="BE7518" s="160"/>
      <c r="BF7518" s="160"/>
      <c r="BG7518" s="160"/>
      <c r="BH7518" s="160"/>
      <c r="BI7518" s="160"/>
      <c r="BJ7518" s="160"/>
      <c r="BK7518" s="160"/>
      <c r="BL7518" s="160"/>
      <c r="BM7518" s="160"/>
      <c r="BN7518" s="160"/>
      <c r="BO7518" s="160"/>
      <c r="BP7518" s="160"/>
      <c r="BQ7518" s="160"/>
      <c r="BR7518" s="160"/>
      <c r="BS7518" s="160"/>
      <c r="BT7518" s="160"/>
      <c r="BU7518" s="160"/>
      <c r="BV7518" s="160"/>
      <c r="BW7518" s="160"/>
      <c r="BX7518" s="160"/>
      <c r="BY7518" s="160"/>
      <c r="BZ7518" s="160"/>
      <c r="CA7518" s="160"/>
      <c r="CB7518" s="160"/>
      <c r="CC7518" s="160"/>
      <c r="CD7518" s="160"/>
      <c r="CE7518" s="160"/>
      <c r="CF7518" s="160"/>
      <c r="CG7518" s="160"/>
      <c r="CH7518" s="160"/>
      <c r="CI7518" s="160"/>
      <c r="CJ7518" s="160"/>
      <c r="CK7518" s="160"/>
      <c r="CL7518" s="160"/>
      <c r="CM7518" s="160"/>
      <c r="CN7518" s="160"/>
      <c r="CO7518" s="160"/>
      <c r="CP7518" s="160"/>
      <c r="CQ7518" s="160"/>
      <c r="CR7518" s="160"/>
      <c r="CS7518" s="160"/>
      <c r="CT7518" s="160"/>
      <c r="CU7518" s="160"/>
      <c r="CV7518" s="160"/>
      <c r="CW7518" s="160"/>
      <c r="CX7518" s="160"/>
      <c r="CY7518" s="160"/>
      <c r="CZ7518" s="160"/>
      <c r="DA7518" s="160"/>
      <c r="DB7518" s="160"/>
      <c r="DC7518" s="160"/>
      <c r="DD7518" s="160"/>
      <c r="DE7518" s="160"/>
      <c r="DF7518" s="160"/>
      <c r="DG7518" s="160"/>
      <c r="DH7518" s="160"/>
      <c r="DI7518" s="160"/>
      <c r="DJ7518" s="160"/>
      <c r="DK7518" s="160"/>
      <c r="DL7518" s="160"/>
      <c r="DM7518" s="160"/>
      <c r="DN7518" s="160"/>
      <c r="DO7518" s="160"/>
      <c r="DP7518" s="160"/>
      <c r="DQ7518" s="160"/>
      <c r="DR7518" s="160"/>
      <c r="DS7518" s="160"/>
      <c r="DT7518" s="160"/>
      <c r="DU7518" s="160"/>
      <c r="DV7518" s="160"/>
      <c r="DW7518" s="160"/>
      <c r="DX7518" s="160"/>
      <c r="DY7518" s="160"/>
      <c r="DZ7518" s="177"/>
      <c r="EA7518" s="177"/>
      <c r="EB7518" s="160"/>
      <c r="EC7518" s="160"/>
      <c r="ED7518" s="160"/>
      <c r="EE7518" s="160"/>
      <c r="EF7518" s="160"/>
      <c r="EG7518" s="160"/>
      <c r="EH7518" s="160"/>
      <c r="EI7518" s="160"/>
      <c r="EJ7518" s="160"/>
      <c r="EK7518" s="160"/>
      <c r="EL7518" s="160"/>
      <c r="EM7518" s="160"/>
      <c r="EN7518" s="160"/>
      <c r="EO7518" s="160"/>
      <c r="EP7518" s="160"/>
      <c r="EQ7518" s="160"/>
      <c r="ER7518" s="160"/>
      <c r="ES7518" s="160"/>
      <c r="ET7518" s="160"/>
      <c r="EU7518" s="160"/>
      <c r="EV7518" s="160"/>
      <c r="EW7518" s="160"/>
      <c r="EX7518" s="160"/>
      <c r="EY7518" s="160"/>
      <c r="EZ7518" s="160"/>
      <c r="FA7518" s="160"/>
      <c r="FB7518" s="160"/>
      <c r="FC7518" s="160"/>
      <c r="FD7518" s="160"/>
      <c r="FE7518" s="160"/>
      <c r="FF7518" s="160"/>
      <c r="FG7518" s="160"/>
      <c r="FH7518" s="160"/>
      <c r="FI7518" s="160"/>
      <c r="FJ7518" s="160"/>
      <c r="FK7518" s="160"/>
      <c r="FL7518" s="160"/>
      <c r="FM7518" s="160"/>
      <c r="FN7518" s="160"/>
      <c r="FO7518" s="160"/>
      <c r="FP7518" s="160"/>
      <c r="FQ7518" s="160"/>
      <c r="FR7518" s="160"/>
      <c r="FS7518" s="160"/>
      <c r="FT7518" s="160"/>
      <c r="FU7518" s="160"/>
      <c r="FV7518" s="160"/>
      <c r="FW7518" s="160"/>
      <c r="FX7518" s="160"/>
      <c r="FY7518" s="160"/>
      <c r="FZ7518" s="160"/>
      <c r="GA7518" s="160"/>
      <c r="GB7518" s="160"/>
      <c r="GC7518" s="160"/>
      <c r="GD7518" s="160"/>
      <c r="GE7518" s="160"/>
      <c r="GF7518" s="160"/>
      <c r="GG7518" s="160"/>
      <c r="GH7518" s="160"/>
      <c r="GI7518" s="160"/>
      <c r="GJ7518" s="160"/>
      <c r="GK7518" s="160"/>
      <c r="GL7518" s="160"/>
      <c r="GM7518" s="160"/>
      <c r="GN7518" s="160"/>
      <c r="GO7518" s="160"/>
      <c r="GP7518" s="160"/>
      <c r="GQ7518" s="160"/>
      <c r="GR7518" s="160"/>
      <c r="GS7518" s="160"/>
      <c r="GT7518" s="160"/>
      <c r="GU7518" s="160"/>
      <c r="GV7518" s="160"/>
      <c r="GW7518" s="160"/>
      <c r="GX7518" s="160"/>
      <c r="GY7518" s="160"/>
      <c r="GZ7518" s="160"/>
      <c r="HA7518" s="160"/>
      <c r="HB7518" s="160"/>
      <c r="HC7518" s="160"/>
      <c r="HD7518" s="160"/>
      <c r="HE7518" s="160"/>
      <c r="HF7518" s="160"/>
      <c r="HG7518" s="160"/>
      <c r="HH7518" s="160"/>
      <c r="HI7518" s="160"/>
      <c r="HJ7518" s="160"/>
      <c r="HK7518" s="160"/>
      <c r="HL7518" s="160"/>
      <c r="HM7518" s="160"/>
      <c r="HN7518" s="160"/>
      <c r="HO7518" s="160"/>
      <c r="HP7518" s="160"/>
      <c r="HQ7518" s="160"/>
      <c r="HR7518" s="160"/>
      <c r="HS7518" s="160"/>
      <c r="HT7518" s="160"/>
      <c r="HU7518" s="160"/>
      <c r="HV7518" s="160"/>
      <c r="HW7518" s="160"/>
      <c r="HX7518" s="160"/>
      <c r="HY7518" s="160"/>
      <c r="HZ7518" s="160"/>
      <c r="IA7518" s="160"/>
      <c r="IB7518" s="160"/>
      <c r="IC7518" s="160"/>
      <c r="ID7518" s="160"/>
      <c r="IE7518" s="160"/>
      <c r="IF7518" s="160"/>
      <c r="IG7518" s="160"/>
      <c r="IH7518" s="160"/>
      <c r="II7518" s="160"/>
      <c r="IJ7518" s="160"/>
      <c r="IK7518" s="160"/>
      <c r="IL7518" s="160"/>
      <c r="IM7518" s="160"/>
      <c r="IN7518" s="160"/>
      <c r="IO7518" s="160"/>
      <c r="IP7518" s="160"/>
      <c r="IQ7518" s="160"/>
      <c r="IR7518" s="160"/>
      <c r="IS7518" s="160"/>
      <c r="IT7518" s="160"/>
      <c r="IU7518" s="160"/>
    </row>
    <row r="7519" spans="1:255" ht="18.399999999999999" customHeight="1" x14ac:dyDescent="0.3">
      <c r="A7519" s="182"/>
      <c r="B7519" s="179"/>
      <c r="C7519" s="80"/>
      <c r="D7519" s="161"/>
      <c r="F7519" s="174"/>
      <c r="BD7519" s="160"/>
      <c r="BE7519" s="160"/>
      <c r="BF7519" s="160"/>
      <c r="BG7519" s="160"/>
      <c r="BH7519" s="160"/>
      <c r="BI7519" s="160"/>
      <c r="BJ7519" s="160"/>
      <c r="BK7519" s="160"/>
      <c r="BL7519" s="160"/>
      <c r="BM7519" s="160"/>
      <c r="BN7519" s="160"/>
      <c r="BO7519" s="160"/>
      <c r="BP7519" s="160"/>
      <c r="BQ7519" s="160"/>
      <c r="BR7519" s="160"/>
      <c r="BS7519" s="160"/>
      <c r="BT7519" s="160"/>
      <c r="BU7519" s="160"/>
      <c r="BV7519" s="160"/>
      <c r="BW7519" s="160"/>
      <c r="BX7519" s="160"/>
      <c r="BY7519" s="160"/>
      <c r="BZ7519" s="160"/>
      <c r="CA7519" s="160"/>
      <c r="CB7519" s="160"/>
      <c r="CC7519" s="160"/>
      <c r="CD7519" s="160"/>
      <c r="CE7519" s="160"/>
      <c r="CF7519" s="160"/>
      <c r="CG7519" s="160"/>
      <c r="CH7519" s="160"/>
      <c r="CI7519" s="160"/>
      <c r="CJ7519" s="160"/>
      <c r="CK7519" s="160"/>
      <c r="CL7519" s="160"/>
      <c r="CM7519" s="160"/>
      <c r="CN7519" s="160"/>
      <c r="CO7519" s="160"/>
      <c r="CP7519" s="160"/>
      <c r="CQ7519" s="160"/>
      <c r="CR7519" s="160"/>
      <c r="CS7519" s="160"/>
      <c r="CT7519" s="160"/>
      <c r="CU7519" s="160"/>
      <c r="CV7519" s="160"/>
      <c r="CW7519" s="160"/>
      <c r="CX7519" s="160"/>
      <c r="CY7519" s="160"/>
      <c r="CZ7519" s="160"/>
      <c r="DA7519" s="160"/>
      <c r="DB7519" s="160"/>
      <c r="DC7519" s="160"/>
      <c r="DD7519" s="160"/>
      <c r="DE7519" s="160"/>
      <c r="DF7519" s="160"/>
      <c r="DG7519" s="160"/>
      <c r="DH7519" s="160"/>
      <c r="DI7519" s="160"/>
      <c r="DJ7519" s="160"/>
      <c r="DK7519" s="160"/>
      <c r="DL7519" s="160"/>
      <c r="DM7519" s="160"/>
      <c r="DN7519" s="160"/>
      <c r="DO7519" s="160"/>
      <c r="DP7519" s="160"/>
      <c r="DQ7519" s="160"/>
      <c r="DR7519" s="160"/>
      <c r="DS7519" s="160"/>
      <c r="DT7519" s="160"/>
      <c r="DU7519" s="160"/>
      <c r="DV7519" s="160"/>
      <c r="DW7519" s="160"/>
      <c r="DX7519" s="160"/>
      <c r="DY7519" s="160"/>
      <c r="DZ7519" s="177"/>
      <c r="EA7519" s="177"/>
      <c r="EB7519" s="160"/>
      <c r="EC7519" s="160"/>
      <c r="ED7519" s="160"/>
      <c r="EE7519" s="160"/>
      <c r="EF7519" s="160"/>
      <c r="EG7519" s="160"/>
      <c r="EH7519" s="160"/>
      <c r="EI7519" s="160"/>
      <c r="EJ7519" s="160"/>
      <c r="EK7519" s="160"/>
      <c r="EL7519" s="160"/>
      <c r="EM7519" s="160"/>
      <c r="EN7519" s="160"/>
      <c r="EO7519" s="160"/>
      <c r="EP7519" s="160"/>
      <c r="EQ7519" s="160"/>
      <c r="ER7519" s="160"/>
      <c r="ES7519" s="160"/>
      <c r="ET7519" s="160"/>
      <c r="EU7519" s="160"/>
      <c r="EV7519" s="160"/>
      <c r="EW7519" s="160"/>
      <c r="EX7519" s="160"/>
      <c r="EY7519" s="160"/>
      <c r="EZ7519" s="160"/>
      <c r="FA7519" s="160"/>
      <c r="FB7519" s="160"/>
      <c r="FC7519" s="160"/>
      <c r="FD7519" s="160"/>
      <c r="FE7519" s="160"/>
      <c r="FF7519" s="160"/>
      <c r="FG7519" s="160"/>
      <c r="FH7519" s="160"/>
      <c r="FI7519" s="160"/>
      <c r="FJ7519" s="160"/>
      <c r="FK7519" s="160"/>
      <c r="FL7519" s="160"/>
      <c r="FM7519" s="160"/>
      <c r="FN7519" s="160"/>
      <c r="FO7519" s="160"/>
      <c r="FP7519" s="160"/>
      <c r="FQ7519" s="160"/>
      <c r="FR7519" s="160"/>
      <c r="FS7519" s="160"/>
      <c r="FT7519" s="160"/>
      <c r="FU7519" s="160"/>
      <c r="FV7519" s="160"/>
      <c r="FW7519" s="160"/>
      <c r="FX7519" s="160"/>
      <c r="FY7519" s="160"/>
      <c r="FZ7519" s="160"/>
      <c r="GA7519" s="160"/>
      <c r="GB7519" s="160"/>
      <c r="GC7519" s="160"/>
      <c r="GD7519" s="160"/>
      <c r="GE7519" s="160"/>
      <c r="GF7519" s="160"/>
      <c r="GG7519" s="160"/>
      <c r="GH7519" s="160"/>
      <c r="GI7519" s="160"/>
      <c r="GJ7519" s="160"/>
      <c r="GK7519" s="160"/>
      <c r="GL7519" s="160"/>
      <c r="GM7519" s="160"/>
      <c r="GN7519" s="160"/>
      <c r="GO7519" s="160"/>
      <c r="GP7519" s="160"/>
      <c r="GQ7519" s="160"/>
      <c r="GR7519" s="160"/>
      <c r="GS7519" s="160"/>
      <c r="GT7519" s="160"/>
      <c r="GU7519" s="160"/>
      <c r="GV7519" s="160"/>
      <c r="GW7519" s="160"/>
      <c r="GX7519" s="160"/>
      <c r="GY7519" s="160"/>
      <c r="GZ7519" s="160"/>
      <c r="HA7519" s="160"/>
      <c r="HB7519" s="160"/>
      <c r="HC7519" s="160"/>
      <c r="HD7519" s="160"/>
      <c r="HE7519" s="160"/>
      <c r="HF7519" s="160"/>
      <c r="HG7519" s="160"/>
      <c r="HH7519" s="160"/>
      <c r="HI7519" s="160"/>
      <c r="HJ7519" s="160"/>
      <c r="HK7519" s="160"/>
      <c r="HL7519" s="160"/>
      <c r="HM7519" s="160"/>
      <c r="HN7519" s="160"/>
      <c r="HO7519" s="160"/>
      <c r="HP7519" s="160"/>
      <c r="HQ7519" s="160"/>
      <c r="HR7519" s="160"/>
      <c r="HS7519" s="160"/>
      <c r="HT7519" s="160"/>
      <c r="HU7519" s="160"/>
      <c r="HV7519" s="160"/>
      <c r="HW7519" s="160"/>
      <c r="HX7519" s="160"/>
      <c r="HY7519" s="160"/>
      <c r="HZ7519" s="160"/>
      <c r="IA7519" s="160"/>
      <c r="IB7519" s="160"/>
      <c r="IC7519" s="160"/>
      <c r="ID7519" s="160"/>
      <c r="IE7519" s="160"/>
      <c r="IF7519" s="160"/>
      <c r="IG7519" s="160"/>
      <c r="IH7519" s="160"/>
      <c r="II7519" s="160"/>
      <c r="IJ7519" s="160"/>
      <c r="IK7519" s="160"/>
      <c r="IL7519" s="160"/>
      <c r="IM7519" s="160"/>
      <c r="IN7519" s="160"/>
      <c r="IO7519" s="160"/>
      <c r="IP7519" s="160"/>
      <c r="IQ7519" s="160"/>
      <c r="IR7519" s="160"/>
      <c r="IS7519" s="160"/>
      <c r="IT7519" s="160"/>
      <c r="IU7519" s="160"/>
    </row>
    <row r="7520" spans="1:255" ht="18.399999999999999" customHeight="1" x14ac:dyDescent="0.3">
      <c r="A7520" s="182"/>
      <c r="B7520" s="160"/>
      <c r="C7520" s="64"/>
      <c r="D7520" s="161"/>
      <c r="BD7520" s="160"/>
      <c r="BE7520" s="160"/>
      <c r="BF7520" s="160"/>
      <c r="BG7520" s="160"/>
      <c r="BH7520" s="160"/>
      <c r="BI7520" s="160"/>
      <c r="BJ7520" s="160"/>
      <c r="BK7520" s="160"/>
      <c r="BL7520" s="160"/>
      <c r="BM7520" s="160"/>
      <c r="BN7520" s="160"/>
      <c r="BO7520" s="160"/>
      <c r="BP7520" s="160"/>
      <c r="BQ7520" s="160"/>
      <c r="BR7520" s="160"/>
      <c r="BS7520" s="160"/>
      <c r="BT7520" s="160"/>
      <c r="BU7520" s="160"/>
      <c r="BV7520" s="160"/>
      <c r="BW7520" s="160"/>
      <c r="BX7520" s="160"/>
      <c r="BY7520" s="160"/>
      <c r="BZ7520" s="160"/>
      <c r="CA7520" s="160"/>
      <c r="CB7520" s="160"/>
      <c r="CC7520" s="160"/>
      <c r="CD7520" s="160"/>
      <c r="CE7520" s="160"/>
      <c r="CF7520" s="160"/>
      <c r="CG7520" s="160"/>
      <c r="CH7520" s="160"/>
      <c r="CI7520" s="160"/>
      <c r="CJ7520" s="160"/>
      <c r="CK7520" s="160"/>
      <c r="CL7520" s="160"/>
      <c r="CM7520" s="160"/>
      <c r="CN7520" s="160"/>
      <c r="CO7520" s="160"/>
      <c r="CP7520" s="160"/>
      <c r="CQ7520" s="160"/>
      <c r="CR7520" s="160"/>
      <c r="CS7520" s="160"/>
      <c r="CT7520" s="160"/>
      <c r="CU7520" s="160"/>
      <c r="CV7520" s="160"/>
      <c r="CW7520" s="160"/>
      <c r="CX7520" s="160"/>
      <c r="CY7520" s="160"/>
      <c r="CZ7520" s="160"/>
      <c r="DA7520" s="160"/>
      <c r="DB7520" s="160"/>
      <c r="DC7520" s="160"/>
      <c r="DD7520" s="160"/>
      <c r="DE7520" s="160"/>
      <c r="DF7520" s="160"/>
      <c r="DG7520" s="160"/>
      <c r="DH7520" s="160"/>
      <c r="DI7520" s="160"/>
      <c r="DJ7520" s="160"/>
      <c r="DK7520" s="160"/>
      <c r="DL7520" s="160"/>
      <c r="DM7520" s="160"/>
      <c r="DN7520" s="160"/>
      <c r="DO7520" s="160"/>
      <c r="DP7520" s="160"/>
      <c r="DQ7520" s="160"/>
      <c r="DR7520" s="160"/>
      <c r="DS7520" s="160"/>
      <c r="DT7520" s="160"/>
      <c r="DU7520" s="160"/>
      <c r="DV7520" s="160"/>
      <c r="DW7520" s="160"/>
      <c r="DX7520" s="160"/>
      <c r="DY7520" s="160"/>
      <c r="DZ7520" s="177"/>
      <c r="EA7520" s="177"/>
      <c r="EB7520" s="160"/>
      <c r="EC7520" s="160"/>
      <c r="ED7520" s="160"/>
      <c r="EE7520" s="160"/>
      <c r="EF7520" s="160"/>
      <c r="EG7520" s="160"/>
      <c r="EH7520" s="160"/>
      <c r="EI7520" s="160"/>
      <c r="EJ7520" s="160"/>
      <c r="EK7520" s="160"/>
      <c r="EL7520" s="160"/>
      <c r="EM7520" s="160"/>
      <c r="EN7520" s="160"/>
      <c r="EO7520" s="160"/>
      <c r="EP7520" s="160"/>
      <c r="EQ7520" s="160"/>
      <c r="ER7520" s="160"/>
      <c r="ES7520" s="160"/>
      <c r="ET7520" s="160"/>
      <c r="EU7520" s="160"/>
      <c r="EV7520" s="160"/>
      <c r="EW7520" s="160"/>
      <c r="EX7520" s="160"/>
      <c r="EY7520" s="160"/>
      <c r="EZ7520" s="160"/>
      <c r="FA7520" s="160"/>
      <c r="FB7520" s="160"/>
      <c r="FC7520" s="160"/>
      <c r="FD7520" s="160"/>
      <c r="FE7520" s="160"/>
      <c r="FF7520" s="160"/>
      <c r="FG7520" s="160"/>
      <c r="FH7520" s="160"/>
      <c r="FI7520" s="160"/>
      <c r="FJ7520" s="160"/>
      <c r="FK7520" s="160"/>
      <c r="FL7520" s="160"/>
      <c r="FM7520" s="160"/>
      <c r="FN7520" s="160"/>
      <c r="FO7520" s="160"/>
      <c r="FP7520" s="160"/>
      <c r="FQ7520" s="160"/>
      <c r="FR7520" s="160"/>
      <c r="FS7520" s="160"/>
      <c r="FT7520" s="160"/>
      <c r="FU7520" s="160"/>
      <c r="FV7520" s="160"/>
      <c r="FW7520" s="160"/>
      <c r="FX7520" s="160"/>
      <c r="FY7520" s="160"/>
      <c r="FZ7520" s="160"/>
      <c r="GA7520" s="160"/>
      <c r="GB7520" s="160"/>
      <c r="GC7520" s="160"/>
      <c r="GD7520" s="160"/>
      <c r="GE7520" s="160"/>
      <c r="GF7520" s="160"/>
      <c r="GG7520" s="160"/>
      <c r="GH7520" s="160"/>
      <c r="GI7520" s="160"/>
      <c r="GJ7520" s="160"/>
      <c r="GK7520" s="160"/>
      <c r="GL7520" s="160"/>
      <c r="GM7520" s="160"/>
      <c r="GN7520" s="160"/>
      <c r="GO7520" s="160"/>
      <c r="GP7520" s="160"/>
      <c r="GQ7520" s="160"/>
      <c r="GR7520" s="160"/>
      <c r="GS7520" s="160"/>
      <c r="GT7520" s="160"/>
      <c r="GU7520" s="160"/>
      <c r="GV7520" s="160"/>
      <c r="GW7520" s="160"/>
      <c r="GX7520" s="160"/>
      <c r="GY7520" s="160"/>
      <c r="GZ7520" s="160"/>
      <c r="HA7520" s="160"/>
      <c r="HB7520" s="160"/>
      <c r="HC7520" s="160"/>
      <c r="HD7520" s="160"/>
      <c r="HE7520" s="160"/>
      <c r="HF7520" s="160"/>
      <c r="HG7520" s="160"/>
      <c r="HH7520" s="160"/>
      <c r="HI7520" s="160"/>
      <c r="HJ7520" s="160"/>
      <c r="HK7520" s="160"/>
      <c r="HL7520" s="160"/>
      <c r="HM7520" s="160"/>
      <c r="HN7520" s="160"/>
      <c r="HO7520" s="160"/>
      <c r="HP7520" s="160"/>
      <c r="HQ7520" s="160"/>
      <c r="HR7520" s="160"/>
      <c r="HS7520" s="160"/>
      <c r="HT7520" s="160"/>
      <c r="HU7520" s="160"/>
      <c r="HV7520" s="160"/>
      <c r="HW7520" s="160"/>
      <c r="HX7520" s="160"/>
      <c r="HY7520" s="160"/>
      <c r="HZ7520" s="160"/>
      <c r="IA7520" s="160"/>
      <c r="IB7520" s="160"/>
      <c r="IC7520" s="160"/>
      <c r="ID7520" s="160"/>
      <c r="IE7520" s="160"/>
      <c r="IF7520" s="160"/>
      <c r="IG7520" s="160"/>
      <c r="IH7520" s="160"/>
      <c r="II7520" s="160"/>
      <c r="IJ7520" s="160"/>
      <c r="IK7520" s="160"/>
      <c r="IL7520" s="160"/>
      <c r="IM7520" s="160"/>
      <c r="IN7520" s="160"/>
      <c r="IO7520" s="160"/>
      <c r="IP7520" s="160"/>
      <c r="IQ7520" s="160"/>
      <c r="IR7520" s="160"/>
      <c r="IS7520" s="160"/>
      <c r="IT7520" s="160"/>
      <c r="IU7520" s="160"/>
    </row>
    <row r="7521" spans="1:255" ht="18.399999999999999" customHeight="1" x14ac:dyDescent="0.3">
      <c r="A7521" s="182"/>
      <c r="B7521" s="160"/>
      <c r="C7521" s="64"/>
      <c r="D7521" s="161"/>
      <c r="F7521" s="174"/>
      <c r="H7521" s="178"/>
      <c r="BD7521" s="160"/>
      <c r="BE7521" s="160"/>
      <c r="BF7521" s="160"/>
      <c r="BG7521" s="160"/>
      <c r="BH7521" s="160"/>
      <c r="BI7521" s="160"/>
      <c r="BJ7521" s="160"/>
      <c r="BK7521" s="160"/>
      <c r="BL7521" s="160"/>
      <c r="BM7521" s="160"/>
      <c r="BN7521" s="160"/>
      <c r="BO7521" s="160"/>
      <c r="BP7521" s="160"/>
      <c r="BQ7521" s="160"/>
      <c r="BR7521" s="160"/>
      <c r="BS7521" s="160"/>
      <c r="BT7521" s="160"/>
      <c r="BU7521" s="160"/>
      <c r="BV7521" s="160"/>
      <c r="BW7521" s="160"/>
      <c r="BX7521" s="160"/>
      <c r="BY7521" s="160"/>
      <c r="BZ7521" s="160"/>
      <c r="CA7521" s="160"/>
      <c r="CB7521" s="160"/>
      <c r="CC7521" s="160"/>
      <c r="CD7521" s="160"/>
      <c r="CE7521" s="160"/>
      <c r="CF7521" s="160"/>
      <c r="CG7521" s="160"/>
      <c r="CH7521" s="160"/>
      <c r="CI7521" s="160"/>
      <c r="CJ7521" s="160"/>
      <c r="CK7521" s="160"/>
      <c r="CL7521" s="160"/>
      <c r="CM7521" s="160"/>
      <c r="CN7521" s="160"/>
      <c r="CO7521" s="160"/>
      <c r="CP7521" s="160"/>
      <c r="CQ7521" s="160"/>
      <c r="CR7521" s="160"/>
      <c r="CS7521" s="160"/>
      <c r="CT7521" s="160"/>
      <c r="CU7521" s="160"/>
      <c r="CV7521" s="160"/>
      <c r="CW7521" s="160"/>
      <c r="CX7521" s="160"/>
      <c r="CY7521" s="160"/>
      <c r="CZ7521" s="160"/>
      <c r="DA7521" s="160"/>
      <c r="DB7521" s="160"/>
      <c r="DC7521" s="160"/>
      <c r="DD7521" s="160"/>
      <c r="DE7521" s="160"/>
      <c r="DF7521" s="160"/>
      <c r="DG7521" s="160"/>
      <c r="DH7521" s="160"/>
      <c r="DI7521" s="160"/>
      <c r="DJ7521" s="160"/>
      <c r="DK7521" s="160"/>
      <c r="DL7521" s="160"/>
      <c r="DM7521" s="160"/>
      <c r="DN7521" s="160"/>
      <c r="DO7521" s="160"/>
      <c r="DP7521" s="160"/>
      <c r="DQ7521" s="160"/>
      <c r="DR7521" s="160"/>
      <c r="DS7521" s="160"/>
      <c r="DT7521" s="160"/>
      <c r="DU7521" s="160"/>
      <c r="DV7521" s="160"/>
      <c r="DW7521" s="160"/>
      <c r="DX7521" s="160"/>
      <c r="DY7521" s="160"/>
      <c r="DZ7521" s="177"/>
      <c r="EA7521" s="177"/>
      <c r="EB7521" s="160"/>
      <c r="EC7521" s="160"/>
      <c r="ED7521" s="160"/>
      <c r="EE7521" s="160"/>
      <c r="EF7521" s="160"/>
      <c r="EG7521" s="160"/>
      <c r="EH7521" s="160"/>
      <c r="EI7521" s="160"/>
      <c r="EJ7521" s="160"/>
      <c r="EK7521" s="160"/>
      <c r="EL7521" s="160"/>
      <c r="EM7521" s="160"/>
      <c r="EN7521" s="160"/>
      <c r="EO7521" s="160"/>
      <c r="EP7521" s="160"/>
      <c r="EQ7521" s="160"/>
      <c r="ER7521" s="160"/>
      <c r="ES7521" s="160"/>
      <c r="ET7521" s="160"/>
      <c r="EU7521" s="160"/>
      <c r="EV7521" s="160"/>
      <c r="EW7521" s="160"/>
      <c r="EX7521" s="160"/>
      <c r="EY7521" s="160"/>
      <c r="EZ7521" s="160"/>
      <c r="FA7521" s="160"/>
      <c r="FB7521" s="160"/>
      <c r="FC7521" s="160"/>
      <c r="FD7521" s="160"/>
      <c r="FE7521" s="160"/>
      <c r="FF7521" s="160"/>
      <c r="FG7521" s="160"/>
      <c r="FH7521" s="160"/>
      <c r="FI7521" s="160"/>
      <c r="FJ7521" s="160"/>
      <c r="FK7521" s="160"/>
      <c r="FL7521" s="160"/>
      <c r="FM7521" s="160"/>
      <c r="FN7521" s="160"/>
      <c r="FO7521" s="160"/>
      <c r="FP7521" s="160"/>
      <c r="FQ7521" s="160"/>
      <c r="FR7521" s="160"/>
      <c r="FS7521" s="160"/>
      <c r="FT7521" s="160"/>
      <c r="FU7521" s="160"/>
      <c r="FV7521" s="160"/>
      <c r="FW7521" s="160"/>
      <c r="FX7521" s="160"/>
      <c r="FY7521" s="160"/>
      <c r="FZ7521" s="160"/>
      <c r="GA7521" s="160"/>
      <c r="GB7521" s="160"/>
      <c r="GC7521" s="160"/>
      <c r="GD7521" s="160"/>
      <c r="GE7521" s="160"/>
      <c r="GF7521" s="160"/>
      <c r="GG7521" s="160"/>
      <c r="GH7521" s="160"/>
      <c r="GI7521" s="160"/>
      <c r="GJ7521" s="160"/>
      <c r="GK7521" s="160"/>
      <c r="GL7521" s="160"/>
      <c r="GM7521" s="160"/>
      <c r="GN7521" s="160"/>
      <c r="GO7521" s="160"/>
      <c r="GP7521" s="160"/>
      <c r="GQ7521" s="160"/>
      <c r="GR7521" s="160"/>
      <c r="GS7521" s="160"/>
      <c r="GT7521" s="160"/>
      <c r="GU7521" s="160"/>
      <c r="GV7521" s="160"/>
      <c r="GW7521" s="160"/>
      <c r="GX7521" s="160"/>
      <c r="GY7521" s="160"/>
      <c r="GZ7521" s="160"/>
      <c r="HA7521" s="160"/>
      <c r="HB7521" s="160"/>
      <c r="HC7521" s="160"/>
      <c r="HD7521" s="160"/>
      <c r="HE7521" s="160"/>
      <c r="HF7521" s="160"/>
      <c r="HG7521" s="160"/>
      <c r="HH7521" s="160"/>
      <c r="HI7521" s="160"/>
      <c r="HJ7521" s="160"/>
      <c r="HK7521" s="160"/>
      <c r="HL7521" s="160"/>
      <c r="HM7521" s="160"/>
      <c r="HN7521" s="160"/>
      <c r="HO7521" s="160"/>
      <c r="HP7521" s="160"/>
      <c r="HQ7521" s="160"/>
      <c r="HR7521" s="160"/>
      <c r="HS7521" s="160"/>
      <c r="HT7521" s="160"/>
      <c r="HU7521" s="160"/>
      <c r="HV7521" s="160"/>
      <c r="HW7521" s="160"/>
      <c r="HX7521" s="160"/>
      <c r="HY7521" s="160"/>
      <c r="HZ7521" s="160"/>
      <c r="IA7521" s="160"/>
      <c r="IB7521" s="160"/>
      <c r="IC7521" s="160"/>
      <c r="ID7521" s="160"/>
      <c r="IE7521" s="160"/>
      <c r="IF7521" s="160"/>
      <c r="IG7521" s="160"/>
      <c r="IH7521" s="160"/>
      <c r="II7521" s="160"/>
      <c r="IJ7521" s="160"/>
      <c r="IK7521" s="160"/>
      <c r="IL7521" s="160"/>
      <c r="IM7521" s="160"/>
      <c r="IN7521" s="160"/>
      <c r="IO7521" s="160"/>
      <c r="IP7521" s="160"/>
      <c r="IQ7521" s="160"/>
      <c r="IR7521" s="160"/>
      <c r="IS7521" s="160"/>
      <c r="IT7521" s="160"/>
      <c r="IU7521" s="160"/>
    </row>
    <row r="7522" spans="1:255" ht="18.399999999999999" customHeight="1" x14ac:dyDescent="0.3">
      <c r="A7522" s="182"/>
      <c r="B7522" s="160"/>
      <c r="C7522" s="64"/>
      <c r="D7522" s="161"/>
      <c r="BD7522" s="160"/>
      <c r="BE7522" s="160"/>
      <c r="BF7522" s="160"/>
      <c r="BG7522" s="160"/>
      <c r="BH7522" s="160"/>
      <c r="BI7522" s="160"/>
      <c r="BJ7522" s="160"/>
      <c r="BK7522" s="160"/>
      <c r="BL7522" s="160"/>
      <c r="BM7522" s="160"/>
      <c r="BN7522" s="160"/>
      <c r="BO7522" s="160"/>
      <c r="BP7522" s="160"/>
      <c r="BQ7522" s="160"/>
      <c r="BR7522" s="160"/>
      <c r="BS7522" s="160"/>
      <c r="BT7522" s="160"/>
      <c r="BU7522" s="160"/>
      <c r="BV7522" s="160"/>
      <c r="BW7522" s="160"/>
      <c r="BX7522" s="160"/>
      <c r="BY7522" s="160"/>
      <c r="BZ7522" s="160"/>
      <c r="CA7522" s="160"/>
      <c r="CB7522" s="160"/>
      <c r="CC7522" s="160"/>
      <c r="CD7522" s="160"/>
      <c r="CE7522" s="160"/>
      <c r="CF7522" s="160"/>
      <c r="CG7522" s="160"/>
      <c r="CH7522" s="160"/>
      <c r="CI7522" s="160"/>
      <c r="CJ7522" s="160"/>
      <c r="CK7522" s="160"/>
      <c r="CL7522" s="160"/>
      <c r="CM7522" s="160"/>
      <c r="CN7522" s="160"/>
      <c r="CO7522" s="160"/>
      <c r="CP7522" s="160"/>
      <c r="CQ7522" s="160"/>
      <c r="CR7522" s="160"/>
      <c r="CS7522" s="160"/>
      <c r="CT7522" s="160"/>
      <c r="CU7522" s="160"/>
      <c r="CV7522" s="160"/>
      <c r="CW7522" s="160"/>
      <c r="CX7522" s="160"/>
      <c r="CY7522" s="160"/>
      <c r="CZ7522" s="160"/>
      <c r="DA7522" s="160"/>
      <c r="DB7522" s="160"/>
      <c r="DC7522" s="160"/>
      <c r="DD7522" s="160"/>
      <c r="DE7522" s="160"/>
      <c r="DF7522" s="160"/>
      <c r="DG7522" s="160"/>
      <c r="DH7522" s="160"/>
      <c r="DI7522" s="160"/>
      <c r="DJ7522" s="160"/>
      <c r="DK7522" s="160"/>
      <c r="DL7522" s="160"/>
      <c r="DM7522" s="160"/>
      <c r="DN7522" s="160"/>
      <c r="DO7522" s="160"/>
      <c r="DP7522" s="160"/>
      <c r="DQ7522" s="160"/>
      <c r="DR7522" s="160"/>
      <c r="DS7522" s="160"/>
      <c r="DT7522" s="160"/>
      <c r="DU7522" s="160"/>
      <c r="DV7522" s="160"/>
      <c r="DW7522" s="160"/>
      <c r="DX7522" s="160"/>
      <c r="DY7522" s="160"/>
      <c r="DZ7522" s="177"/>
      <c r="EA7522" s="177"/>
      <c r="EB7522" s="160"/>
      <c r="EC7522" s="160"/>
      <c r="ED7522" s="160"/>
      <c r="EE7522" s="160"/>
      <c r="EF7522" s="160"/>
      <c r="EG7522" s="160"/>
      <c r="EH7522" s="160"/>
      <c r="EI7522" s="160"/>
      <c r="EJ7522" s="160"/>
      <c r="EK7522" s="160"/>
      <c r="EL7522" s="160"/>
      <c r="EM7522" s="160"/>
      <c r="EN7522" s="160"/>
      <c r="EO7522" s="160"/>
      <c r="EP7522" s="160"/>
      <c r="EQ7522" s="160"/>
      <c r="ER7522" s="160"/>
      <c r="ES7522" s="160"/>
      <c r="ET7522" s="160"/>
      <c r="EU7522" s="160"/>
      <c r="EV7522" s="160"/>
      <c r="EW7522" s="160"/>
      <c r="EX7522" s="160"/>
      <c r="EY7522" s="160"/>
      <c r="EZ7522" s="160"/>
      <c r="FA7522" s="160"/>
      <c r="FB7522" s="160"/>
      <c r="FC7522" s="160"/>
      <c r="FD7522" s="160"/>
      <c r="FE7522" s="160"/>
      <c r="FF7522" s="160"/>
      <c r="FG7522" s="160"/>
      <c r="FH7522" s="160"/>
      <c r="FI7522" s="160"/>
      <c r="FJ7522" s="160"/>
      <c r="FK7522" s="160"/>
      <c r="FL7522" s="160"/>
      <c r="FM7522" s="160"/>
      <c r="FN7522" s="160"/>
      <c r="FO7522" s="160"/>
      <c r="FP7522" s="160"/>
      <c r="FQ7522" s="160"/>
      <c r="FR7522" s="160"/>
      <c r="FS7522" s="160"/>
      <c r="FT7522" s="160"/>
      <c r="FU7522" s="160"/>
      <c r="FV7522" s="160"/>
      <c r="FW7522" s="160"/>
      <c r="FX7522" s="160"/>
      <c r="FY7522" s="160"/>
      <c r="FZ7522" s="160"/>
      <c r="GA7522" s="160"/>
      <c r="GB7522" s="160"/>
      <c r="GC7522" s="160"/>
      <c r="GD7522" s="160"/>
      <c r="GE7522" s="160"/>
      <c r="GF7522" s="160"/>
      <c r="GG7522" s="160"/>
      <c r="GH7522" s="160"/>
      <c r="GI7522" s="160"/>
      <c r="GJ7522" s="160"/>
      <c r="GK7522" s="160"/>
      <c r="GL7522" s="160"/>
      <c r="GM7522" s="160"/>
      <c r="GN7522" s="160"/>
      <c r="GO7522" s="160"/>
      <c r="GP7522" s="160"/>
      <c r="GQ7522" s="160"/>
      <c r="GR7522" s="160"/>
      <c r="GS7522" s="160"/>
      <c r="GT7522" s="160"/>
      <c r="GU7522" s="160"/>
      <c r="GV7522" s="160"/>
      <c r="GW7522" s="160"/>
      <c r="GX7522" s="160"/>
      <c r="GY7522" s="160"/>
      <c r="GZ7522" s="160"/>
      <c r="HA7522" s="160"/>
      <c r="HB7522" s="160"/>
      <c r="HC7522" s="160"/>
      <c r="HD7522" s="160"/>
      <c r="HE7522" s="160"/>
      <c r="HF7522" s="160"/>
      <c r="HG7522" s="160"/>
      <c r="HH7522" s="160"/>
      <c r="HI7522" s="160"/>
      <c r="HJ7522" s="160"/>
      <c r="HK7522" s="160"/>
      <c r="HL7522" s="160"/>
      <c r="HM7522" s="160"/>
      <c r="HN7522" s="160"/>
      <c r="HO7522" s="160"/>
      <c r="HP7522" s="160"/>
      <c r="HQ7522" s="160"/>
      <c r="HR7522" s="160"/>
      <c r="HS7522" s="160"/>
      <c r="HT7522" s="160"/>
      <c r="HU7522" s="160"/>
      <c r="HV7522" s="160"/>
      <c r="HW7522" s="160"/>
      <c r="HX7522" s="160"/>
      <c r="HY7522" s="160"/>
      <c r="HZ7522" s="160"/>
      <c r="IA7522" s="160"/>
      <c r="IB7522" s="160"/>
      <c r="IC7522" s="160"/>
      <c r="ID7522" s="160"/>
      <c r="IE7522" s="160"/>
      <c r="IF7522" s="160"/>
      <c r="IG7522" s="160"/>
      <c r="IH7522" s="160"/>
      <c r="II7522" s="160"/>
      <c r="IJ7522" s="160"/>
      <c r="IK7522" s="160"/>
      <c r="IL7522" s="160"/>
      <c r="IM7522" s="160"/>
      <c r="IN7522" s="160"/>
      <c r="IO7522" s="160"/>
      <c r="IP7522" s="160"/>
      <c r="IQ7522" s="160"/>
      <c r="IR7522" s="160"/>
      <c r="IS7522" s="160"/>
      <c r="IT7522" s="160"/>
      <c r="IU7522" s="160"/>
    </row>
    <row r="7523" spans="1:255" ht="18.399999999999999" customHeight="1" x14ac:dyDescent="0.3">
      <c r="A7523" s="182"/>
      <c r="B7523" s="160"/>
      <c r="C7523" s="64"/>
      <c r="D7523" s="161"/>
      <c r="F7523" s="174"/>
      <c r="BD7523" s="160"/>
      <c r="BE7523" s="160"/>
      <c r="BF7523" s="160"/>
      <c r="BG7523" s="160"/>
      <c r="BH7523" s="160"/>
      <c r="BI7523" s="160"/>
      <c r="BJ7523" s="160"/>
      <c r="BK7523" s="160"/>
      <c r="BL7523" s="160"/>
      <c r="BM7523" s="160"/>
      <c r="BN7523" s="160"/>
      <c r="BO7523" s="160"/>
      <c r="BP7523" s="160"/>
      <c r="BQ7523" s="160"/>
      <c r="BR7523" s="160"/>
      <c r="BS7523" s="160"/>
      <c r="BT7523" s="160"/>
      <c r="BU7523" s="160"/>
      <c r="BV7523" s="160"/>
      <c r="BW7523" s="160"/>
      <c r="BX7523" s="160"/>
      <c r="BY7523" s="160"/>
      <c r="BZ7523" s="160"/>
      <c r="CA7523" s="160"/>
      <c r="CB7523" s="160"/>
      <c r="CC7523" s="160"/>
      <c r="CD7523" s="160"/>
      <c r="CE7523" s="160"/>
      <c r="CF7523" s="160"/>
      <c r="CG7523" s="160"/>
      <c r="CH7523" s="160"/>
      <c r="CI7523" s="160"/>
      <c r="CJ7523" s="160"/>
      <c r="CK7523" s="160"/>
      <c r="CL7523" s="160"/>
      <c r="CM7523" s="160"/>
      <c r="CN7523" s="160"/>
      <c r="CO7523" s="160"/>
      <c r="CP7523" s="160"/>
      <c r="CQ7523" s="160"/>
      <c r="CR7523" s="160"/>
      <c r="CS7523" s="160"/>
      <c r="CT7523" s="160"/>
      <c r="CU7523" s="160"/>
      <c r="CV7523" s="160"/>
      <c r="CW7523" s="160"/>
      <c r="CX7523" s="160"/>
      <c r="CY7523" s="160"/>
      <c r="CZ7523" s="160"/>
      <c r="DA7523" s="160"/>
      <c r="DB7523" s="160"/>
      <c r="DC7523" s="160"/>
      <c r="DD7523" s="160"/>
      <c r="DE7523" s="160"/>
      <c r="DF7523" s="160"/>
      <c r="DG7523" s="160"/>
      <c r="DH7523" s="160"/>
      <c r="DI7523" s="160"/>
      <c r="DJ7523" s="160"/>
      <c r="DK7523" s="160"/>
      <c r="DL7523" s="160"/>
      <c r="DM7523" s="160"/>
      <c r="DN7523" s="160"/>
      <c r="DO7523" s="160"/>
      <c r="DP7523" s="160"/>
      <c r="DQ7523" s="160"/>
      <c r="DR7523" s="160"/>
      <c r="DS7523" s="160"/>
      <c r="DT7523" s="160"/>
      <c r="DU7523" s="160"/>
      <c r="DV7523" s="160"/>
      <c r="DW7523" s="160"/>
      <c r="DX7523" s="160"/>
      <c r="DY7523" s="160"/>
      <c r="DZ7523" s="177"/>
      <c r="EA7523" s="177"/>
      <c r="EB7523" s="160"/>
      <c r="EC7523" s="160"/>
      <c r="ED7523" s="160"/>
      <c r="EE7523" s="160"/>
      <c r="EF7523" s="160"/>
      <c r="EG7523" s="160"/>
      <c r="EH7523" s="160"/>
      <c r="EI7523" s="160"/>
      <c r="EJ7523" s="160"/>
      <c r="EK7523" s="160"/>
      <c r="EL7523" s="160"/>
      <c r="EM7523" s="160"/>
      <c r="EN7523" s="160"/>
      <c r="EO7523" s="160"/>
      <c r="EP7523" s="160"/>
      <c r="EQ7523" s="160"/>
      <c r="ER7523" s="160"/>
      <c r="ES7523" s="160"/>
      <c r="ET7523" s="160"/>
      <c r="EU7523" s="160"/>
      <c r="EV7523" s="160"/>
      <c r="EW7523" s="160"/>
      <c r="EX7523" s="160"/>
      <c r="EY7523" s="160"/>
      <c r="EZ7523" s="160"/>
      <c r="FA7523" s="160"/>
      <c r="FB7523" s="160"/>
      <c r="FC7523" s="160"/>
      <c r="FD7523" s="160"/>
      <c r="FE7523" s="160"/>
      <c r="FF7523" s="160"/>
      <c r="FG7523" s="160"/>
      <c r="FH7523" s="160"/>
      <c r="FI7523" s="160"/>
      <c r="FJ7523" s="160"/>
      <c r="FK7523" s="160"/>
      <c r="FL7523" s="160"/>
      <c r="FM7523" s="160"/>
      <c r="FN7523" s="160"/>
      <c r="FO7523" s="160"/>
      <c r="FP7523" s="160"/>
      <c r="FQ7523" s="160"/>
      <c r="FR7523" s="160"/>
      <c r="FS7523" s="160"/>
      <c r="FT7523" s="160"/>
      <c r="FU7523" s="160"/>
      <c r="FV7523" s="160"/>
      <c r="FW7523" s="160"/>
      <c r="FX7523" s="160"/>
      <c r="FY7523" s="160"/>
      <c r="FZ7523" s="160"/>
      <c r="GA7523" s="160"/>
      <c r="GB7523" s="160"/>
      <c r="GC7523" s="160"/>
      <c r="GD7523" s="160"/>
      <c r="GE7523" s="160"/>
      <c r="GF7523" s="160"/>
      <c r="GG7523" s="160"/>
      <c r="GH7523" s="160"/>
      <c r="GI7523" s="160"/>
      <c r="GJ7523" s="160"/>
      <c r="GK7523" s="160"/>
      <c r="GL7523" s="160"/>
      <c r="GM7523" s="160"/>
      <c r="GN7523" s="160"/>
      <c r="GO7523" s="160"/>
      <c r="GP7523" s="160"/>
      <c r="GQ7523" s="160"/>
      <c r="GR7523" s="160"/>
      <c r="GS7523" s="160"/>
      <c r="GT7523" s="160"/>
      <c r="GU7523" s="160"/>
      <c r="GV7523" s="160"/>
      <c r="GW7523" s="160"/>
      <c r="GX7523" s="160"/>
      <c r="GY7523" s="160"/>
      <c r="GZ7523" s="160"/>
      <c r="HA7523" s="160"/>
      <c r="HB7523" s="160"/>
      <c r="HC7523" s="160"/>
      <c r="HD7523" s="160"/>
      <c r="HE7523" s="160"/>
      <c r="HF7523" s="160"/>
      <c r="HG7523" s="160"/>
      <c r="HH7523" s="160"/>
      <c r="HI7523" s="160"/>
      <c r="HJ7523" s="160"/>
      <c r="HK7523" s="160"/>
      <c r="HL7523" s="160"/>
      <c r="HM7523" s="160"/>
      <c r="HN7523" s="160"/>
      <c r="HO7523" s="160"/>
      <c r="HP7523" s="160"/>
      <c r="HQ7523" s="160"/>
      <c r="HR7523" s="160"/>
      <c r="HS7523" s="160"/>
      <c r="HT7523" s="160"/>
      <c r="HU7523" s="160"/>
      <c r="HV7523" s="160"/>
      <c r="HW7523" s="160"/>
      <c r="HX7523" s="160"/>
      <c r="HY7523" s="160"/>
      <c r="HZ7523" s="160"/>
      <c r="IA7523" s="160"/>
      <c r="IB7523" s="160"/>
      <c r="IC7523" s="160"/>
      <c r="ID7523" s="160"/>
      <c r="IE7523" s="160"/>
      <c r="IF7523" s="160"/>
      <c r="IG7523" s="160"/>
      <c r="IH7523" s="160"/>
      <c r="II7523" s="160"/>
      <c r="IJ7523" s="160"/>
      <c r="IK7523" s="160"/>
      <c r="IL7523" s="160"/>
      <c r="IM7523" s="160"/>
      <c r="IN7523" s="160"/>
      <c r="IO7523" s="160"/>
      <c r="IP7523" s="160"/>
      <c r="IQ7523" s="160"/>
      <c r="IR7523" s="160"/>
      <c r="IS7523" s="160"/>
      <c r="IT7523" s="160"/>
      <c r="IU7523" s="160"/>
    </row>
    <row r="7524" spans="1:255" ht="18.399999999999999" customHeight="1" x14ac:dyDescent="0.3">
      <c r="A7524" s="182"/>
      <c r="B7524" s="160"/>
      <c r="C7524" s="64"/>
      <c r="D7524" s="161"/>
      <c r="F7524" s="174"/>
      <c r="BD7524" s="160"/>
      <c r="BE7524" s="160"/>
      <c r="BF7524" s="160"/>
      <c r="BG7524" s="160"/>
      <c r="BH7524" s="160"/>
      <c r="BI7524" s="160"/>
      <c r="BJ7524" s="160"/>
      <c r="BK7524" s="160"/>
      <c r="BL7524" s="160"/>
      <c r="BM7524" s="160"/>
      <c r="BN7524" s="160"/>
      <c r="BO7524" s="160"/>
      <c r="BP7524" s="160"/>
      <c r="BQ7524" s="160"/>
      <c r="BR7524" s="160"/>
      <c r="BS7524" s="160"/>
      <c r="BT7524" s="160"/>
      <c r="BU7524" s="160"/>
      <c r="BV7524" s="160"/>
      <c r="BW7524" s="160"/>
      <c r="BX7524" s="160"/>
      <c r="BY7524" s="160"/>
      <c r="BZ7524" s="160"/>
      <c r="CA7524" s="160"/>
      <c r="CB7524" s="160"/>
      <c r="CC7524" s="160"/>
      <c r="CD7524" s="160"/>
      <c r="CE7524" s="160"/>
      <c r="CF7524" s="160"/>
      <c r="CG7524" s="160"/>
      <c r="CH7524" s="160"/>
      <c r="CI7524" s="160"/>
      <c r="CJ7524" s="160"/>
      <c r="CK7524" s="160"/>
      <c r="CL7524" s="160"/>
      <c r="CM7524" s="160"/>
      <c r="CN7524" s="160"/>
      <c r="CO7524" s="160"/>
      <c r="CP7524" s="160"/>
      <c r="CQ7524" s="160"/>
      <c r="CR7524" s="160"/>
      <c r="CS7524" s="160"/>
      <c r="CT7524" s="160"/>
      <c r="CU7524" s="160"/>
      <c r="CV7524" s="160"/>
      <c r="CW7524" s="160"/>
      <c r="CX7524" s="160"/>
      <c r="CY7524" s="160"/>
      <c r="CZ7524" s="160"/>
      <c r="DA7524" s="160"/>
      <c r="DB7524" s="160"/>
      <c r="DC7524" s="160"/>
      <c r="DD7524" s="160"/>
      <c r="DE7524" s="160"/>
      <c r="DF7524" s="160"/>
      <c r="DG7524" s="160"/>
      <c r="DH7524" s="160"/>
      <c r="DI7524" s="160"/>
      <c r="DJ7524" s="160"/>
      <c r="DK7524" s="160"/>
      <c r="DL7524" s="160"/>
      <c r="DM7524" s="160"/>
      <c r="DN7524" s="160"/>
      <c r="DO7524" s="160"/>
      <c r="DP7524" s="160"/>
      <c r="DQ7524" s="160"/>
      <c r="DR7524" s="160"/>
      <c r="DS7524" s="160"/>
      <c r="DT7524" s="160"/>
      <c r="DU7524" s="160"/>
      <c r="DV7524" s="160"/>
      <c r="DW7524" s="160"/>
      <c r="DX7524" s="160"/>
      <c r="DY7524" s="160"/>
      <c r="DZ7524" s="177"/>
      <c r="EA7524" s="177"/>
      <c r="EB7524" s="160"/>
      <c r="EC7524" s="160"/>
      <c r="ED7524" s="160"/>
      <c r="EE7524" s="160"/>
      <c r="EF7524" s="160"/>
      <c r="EG7524" s="160"/>
      <c r="EH7524" s="160"/>
      <c r="EI7524" s="160"/>
      <c r="EJ7524" s="160"/>
      <c r="EK7524" s="160"/>
      <c r="EL7524" s="160"/>
      <c r="EM7524" s="160"/>
      <c r="EN7524" s="160"/>
      <c r="EO7524" s="160"/>
      <c r="EP7524" s="160"/>
      <c r="EQ7524" s="160"/>
      <c r="ER7524" s="160"/>
      <c r="ES7524" s="160"/>
      <c r="ET7524" s="160"/>
      <c r="EU7524" s="160"/>
      <c r="EV7524" s="160"/>
      <c r="EW7524" s="160"/>
      <c r="EX7524" s="160"/>
      <c r="EY7524" s="160"/>
      <c r="EZ7524" s="160"/>
      <c r="FA7524" s="160"/>
      <c r="FB7524" s="160"/>
      <c r="FC7524" s="160"/>
      <c r="FD7524" s="160"/>
      <c r="FE7524" s="160"/>
      <c r="FF7524" s="160"/>
      <c r="FG7524" s="160"/>
      <c r="FH7524" s="160"/>
      <c r="FI7524" s="160"/>
      <c r="FJ7524" s="160"/>
      <c r="FK7524" s="160"/>
      <c r="FL7524" s="160"/>
      <c r="FM7524" s="160"/>
      <c r="FN7524" s="160"/>
      <c r="FO7524" s="160"/>
      <c r="FP7524" s="160"/>
      <c r="FQ7524" s="160"/>
      <c r="FR7524" s="160"/>
      <c r="FS7524" s="160"/>
      <c r="FT7524" s="160"/>
      <c r="FU7524" s="160"/>
      <c r="FV7524" s="160"/>
      <c r="FW7524" s="160"/>
      <c r="FX7524" s="160"/>
      <c r="FY7524" s="160"/>
      <c r="FZ7524" s="160"/>
      <c r="GA7524" s="160"/>
      <c r="GB7524" s="160"/>
      <c r="GC7524" s="160"/>
      <c r="GD7524" s="160"/>
      <c r="GE7524" s="160"/>
      <c r="GF7524" s="160"/>
      <c r="GG7524" s="160"/>
      <c r="GH7524" s="160"/>
      <c r="GI7524" s="160"/>
      <c r="GJ7524" s="160"/>
      <c r="GK7524" s="160"/>
      <c r="GL7524" s="160"/>
      <c r="GM7524" s="160"/>
      <c r="GN7524" s="160"/>
      <c r="GO7524" s="160"/>
      <c r="GP7524" s="160"/>
      <c r="GQ7524" s="160"/>
      <c r="GR7524" s="160"/>
      <c r="GS7524" s="160"/>
      <c r="GT7524" s="160"/>
      <c r="GU7524" s="160"/>
      <c r="GV7524" s="160"/>
      <c r="GW7524" s="160"/>
      <c r="GX7524" s="160"/>
      <c r="GY7524" s="160"/>
      <c r="GZ7524" s="160"/>
      <c r="HA7524" s="160"/>
      <c r="HB7524" s="160"/>
      <c r="HC7524" s="160"/>
      <c r="HD7524" s="160"/>
      <c r="HE7524" s="160"/>
      <c r="HF7524" s="160"/>
      <c r="HG7524" s="160"/>
      <c r="HH7524" s="160"/>
      <c r="HI7524" s="160"/>
      <c r="HJ7524" s="160"/>
      <c r="HK7524" s="160"/>
      <c r="HL7524" s="160"/>
      <c r="HM7524" s="160"/>
      <c r="HN7524" s="160"/>
      <c r="HO7524" s="160"/>
      <c r="HP7524" s="160"/>
      <c r="HQ7524" s="160"/>
      <c r="HR7524" s="160"/>
      <c r="HS7524" s="160"/>
      <c r="HT7524" s="160"/>
      <c r="HU7524" s="160"/>
      <c r="HV7524" s="160"/>
      <c r="HW7524" s="160"/>
      <c r="HX7524" s="160"/>
      <c r="HY7524" s="160"/>
      <c r="HZ7524" s="160"/>
      <c r="IA7524" s="160"/>
      <c r="IB7524" s="160"/>
      <c r="IC7524" s="160"/>
      <c r="ID7524" s="160"/>
      <c r="IE7524" s="160"/>
      <c r="IF7524" s="160"/>
      <c r="IG7524" s="160"/>
      <c r="IH7524" s="160"/>
      <c r="II7524" s="160"/>
      <c r="IJ7524" s="160"/>
      <c r="IK7524" s="160"/>
      <c r="IL7524" s="160"/>
      <c r="IM7524" s="160"/>
      <c r="IN7524" s="160"/>
      <c r="IO7524" s="160"/>
      <c r="IP7524" s="160"/>
      <c r="IQ7524" s="160"/>
      <c r="IR7524" s="160"/>
      <c r="IS7524" s="160"/>
      <c r="IT7524" s="160"/>
      <c r="IU7524" s="160"/>
    </row>
    <row r="7525" spans="1:255" ht="18.399999999999999" customHeight="1" x14ac:dyDescent="0.3">
      <c r="A7525" s="182"/>
      <c r="B7525" s="160"/>
      <c r="C7525" s="64"/>
      <c r="D7525" s="161"/>
      <c r="F7525" s="174"/>
      <c r="BD7525" s="160"/>
      <c r="BE7525" s="160"/>
      <c r="BF7525" s="160"/>
      <c r="BG7525" s="160"/>
      <c r="BH7525" s="160"/>
      <c r="BI7525" s="160"/>
      <c r="BJ7525" s="160"/>
      <c r="BK7525" s="160"/>
      <c r="BL7525" s="160"/>
      <c r="BM7525" s="160"/>
      <c r="BN7525" s="160"/>
      <c r="BO7525" s="160"/>
      <c r="BP7525" s="160"/>
      <c r="BQ7525" s="160"/>
      <c r="BR7525" s="160"/>
      <c r="BS7525" s="160"/>
      <c r="BT7525" s="160"/>
      <c r="BU7525" s="160"/>
      <c r="BV7525" s="160"/>
      <c r="BW7525" s="160"/>
      <c r="BX7525" s="160"/>
      <c r="BY7525" s="160"/>
      <c r="BZ7525" s="160"/>
      <c r="CA7525" s="160"/>
      <c r="CB7525" s="160"/>
      <c r="CC7525" s="160"/>
      <c r="CD7525" s="160"/>
      <c r="CE7525" s="160"/>
      <c r="CF7525" s="160"/>
      <c r="CG7525" s="160"/>
      <c r="CH7525" s="160"/>
      <c r="CI7525" s="160"/>
      <c r="CJ7525" s="160"/>
      <c r="CK7525" s="160"/>
      <c r="CL7525" s="160"/>
      <c r="CM7525" s="160"/>
      <c r="CN7525" s="160"/>
      <c r="CO7525" s="160"/>
      <c r="CP7525" s="160"/>
      <c r="CQ7525" s="160"/>
      <c r="CR7525" s="160"/>
      <c r="CS7525" s="160"/>
      <c r="CT7525" s="160"/>
      <c r="CU7525" s="160"/>
      <c r="CV7525" s="160"/>
      <c r="CW7525" s="160"/>
      <c r="CX7525" s="160"/>
      <c r="CY7525" s="160"/>
      <c r="CZ7525" s="160"/>
      <c r="DA7525" s="160"/>
      <c r="DB7525" s="160"/>
      <c r="DC7525" s="160"/>
      <c r="DD7525" s="160"/>
      <c r="DE7525" s="160"/>
      <c r="DF7525" s="160"/>
      <c r="DG7525" s="160"/>
      <c r="DH7525" s="160"/>
      <c r="DI7525" s="160"/>
      <c r="DJ7525" s="160"/>
      <c r="DK7525" s="160"/>
      <c r="DL7525" s="160"/>
      <c r="DM7525" s="160"/>
      <c r="DN7525" s="160"/>
      <c r="DO7525" s="160"/>
      <c r="DP7525" s="160"/>
      <c r="DQ7525" s="160"/>
      <c r="DR7525" s="160"/>
      <c r="DS7525" s="160"/>
      <c r="DT7525" s="160"/>
      <c r="DU7525" s="160"/>
      <c r="DV7525" s="160"/>
      <c r="DW7525" s="160"/>
      <c r="DX7525" s="160"/>
      <c r="DY7525" s="160"/>
      <c r="DZ7525" s="177"/>
      <c r="EA7525" s="177"/>
      <c r="EB7525" s="160"/>
      <c r="EC7525" s="160"/>
      <c r="ED7525" s="160"/>
      <c r="EE7525" s="160"/>
      <c r="EF7525" s="160"/>
      <c r="EG7525" s="160"/>
      <c r="EH7525" s="160"/>
      <c r="EI7525" s="160"/>
      <c r="EJ7525" s="160"/>
      <c r="EK7525" s="160"/>
      <c r="EL7525" s="160"/>
      <c r="EM7525" s="160"/>
      <c r="EN7525" s="160"/>
      <c r="EO7525" s="160"/>
      <c r="EP7525" s="160"/>
      <c r="EQ7525" s="160"/>
      <c r="ER7525" s="160"/>
      <c r="ES7525" s="160"/>
      <c r="ET7525" s="160"/>
      <c r="EU7525" s="160"/>
      <c r="EV7525" s="160"/>
      <c r="EW7525" s="160"/>
      <c r="EX7525" s="160"/>
      <c r="EY7525" s="160"/>
      <c r="EZ7525" s="160"/>
      <c r="FA7525" s="160"/>
      <c r="FB7525" s="160"/>
      <c r="FC7525" s="160"/>
      <c r="FD7525" s="160"/>
      <c r="FE7525" s="160"/>
      <c r="FF7525" s="160"/>
      <c r="FG7525" s="160"/>
      <c r="FH7525" s="160"/>
      <c r="FI7525" s="160"/>
      <c r="FJ7525" s="160"/>
      <c r="FK7525" s="160"/>
      <c r="FL7525" s="160"/>
      <c r="FM7525" s="160"/>
      <c r="FN7525" s="160"/>
      <c r="FO7525" s="160"/>
      <c r="FP7525" s="160"/>
      <c r="FQ7525" s="160"/>
      <c r="FR7525" s="160"/>
      <c r="FS7525" s="160"/>
      <c r="FT7525" s="160"/>
      <c r="FU7525" s="160"/>
      <c r="FV7525" s="160"/>
      <c r="FW7525" s="160"/>
      <c r="FX7525" s="160"/>
      <c r="FY7525" s="160"/>
      <c r="FZ7525" s="160"/>
      <c r="GA7525" s="160"/>
      <c r="GB7525" s="160"/>
      <c r="GC7525" s="160"/>
      <c r="GD7525" s="160"/>
      <c r="GE7525" s="160"/>
      <c r="GF7525" s="160"/>
      <c r="GG7525" s="160"/>
      <c r="GH7525" s="160"/>
      <c r="GI7525" s="160"/>
      <c r="GJ7525" s="160"/>
      <c r="GK7525" s="160"/>
      <c r="GL7525" s="160"/>
      <c r="GM7525" s="160"/>
      <c r="GN7525" s="160"/>
      <c r="GO7525" s="160"/>
      <c r="GP7525" s="160"/>
      <c r="GQ7525" s="160"/>
      <c r="GR7525" s="160"/>
      <c r="GS7525" s="160"/>
      <c r="GT7525" s="160"/>
      <c r="GU7525" s="160"/>
      <c r="GV7525" s="160"/>
      <c r="GW7525" s="160"/>
      <c r="GX7525" s="160"/>
      <c r="GY7525" s="160"/>
      <c r="GZ7525" s="160"/>
      <c r="HA7525" s="160"/>
      <c r="HB7525" s="160"/>
      <c r="HC7525" s="160"/>
      <c r="HD7525" s="160"/>
      <c r="HE7525" s="160"/>
      <c r="HF7525" s="160"/>
      <c r="HG7525" s="160"/>
      <c r="HH7525" s="160"/>
      <c r="HI7525" s="160"/>
      <c r="HJ7525" s="160"/>
      <c r="HK7525" s="160"/>
      <c r="HL7525" s="160"/>
      <c r="HM7525" s="160"/>
      <c r="HN7525" s="160"/>
      <c r="HO7525" s="160"/>
      <c r="HP7525" s="160"/>
      <c r="HQ7525" s="160"/>
      <c r="HR7525" s="160"/>
      <c r="HS7525" s="160"/>
      <c r="HT7525" s="160"/>
      <c r="HU7525" s="160"/>
      <c r="HV7525" s="160"/>
      <c r="HW7525" s="160"/>
      <c r="HX7525" s="160"/>
      <c r="HY7525" s="160"/>
      <c r="HZ7525" s="160"/>
      <c r="IA7525" s="160"/>
      <c r="IB7525" s="160"/>
      <c r="IC7525" s="160"/>
      <c r="ID7525" s="160"/>
      <c r="IE7525" s="160"/>
      <c r="IF7525" s="160"/>
      <c r="IG7525" s="160"/>
      <c r="IH7525" s="160"/>
      <c r="II7525" s="160"/>
      <c r="IJ7525" s="160"/>
      <c r="IK7525" s="160"/>
      <c r="IL7525" s="160"/>
      <c r="IM7525" s="160"/>
      <c r="IN7525" s="160"/>
      <c r="IO7525" s="160"/>
      <c r="IP7525" s="160"/>
      <c r="IQ7525" s="160"/>
      <c r="IR7525" s="160"/>
      <c r="IS7525" s="160"/>
      <c r="IT7525" s="160"/>
      <c r="IU7525" s="160"/>
    </row>
    <row r="7526" spans="1:255" ht="18.399999999999999" customHeight="1" x14ac:dyDescent="0.3">
      <c r="A7526" s="182"/>
      <c r="B7526" s="160"/>
      <c r="C7526" s="64"/>
      <c r="D7526" s="161"/>
      <c r="F7526" s="174"/>
      <c r="BD7526" s="160"/>
      <c r="BE7526" s="160"/>
      <c r="BF7526" s="160"/>
      <c r="BG7526" s="160"/>
      <c r="BH7526" s="160"/>
      <c r="BI7526" s="160"/>
      <c r="BJ7526" s="160"/>
      <c r="BK7526" s="160"/>
      <c r="BL7526" s="160"/>
      <c r="BM7526" s="160"/>
      <c r="BN7526" s="160"/>
      <c r="BO7526" s="160"/>
      <c r="BP7526" s="160"/>
      <c r="BQ7526" s="160"/>
      <c r="BR7526" s="160"/>
      <c r="BS7526" s="160"/>
      <c r="BT7526" s="160"/>
      <c r="BU7526" s="160"/>
      <c r="BV7526" s="160"/>
      <c r="BW7526" s="160"/>
      <c r="BX7526" s="160"/>
      <c r="BY7526" s="160"/>
      <c r="BZ7526" s="160"/>
      <c r="CA7526" s="160"/>
      <c r="CB7526" s="160"/>
      <c r="CC7526" s="160"/>
      <c r="CD7526" s="160"/>
      <c r="CE7526" s="160"/>
      <c r="CF7526" s="160"/>
      <c r="CG7526" s="160"/>
      <c r="CH7526" s="160"/>
      <c r="CI7526" s="160"/>
      <c r="CJ7526" s="160"/>
      <c r="CK7526" s="160"/>
      <c r="CL7526" s="160"/>
      <c r="CM7526" s="160"/>
      <c r="CN7526" s="160"/>
      <c r="CO7526" s="160"/>
      <c r="CP7526" s="160"/>
      <c r="CQ7526" s="160"/>
      <c r="CR7526" s="160"/>
      <c r="CS7526" s="160"/>
      <c r="CT7526" s="160"/>
      <c r="CU7526" s="160"/>
      <c r="CV7526" s="160"/>
      <c r="CW7526" s="160"/>
      <c r="CX7526" s="160"/>
      <c r="CY7526" s="160"/>
      <c r="CZ7526" s="160"/>
      <c r="DA7526" s="160"/>
      <c r="DB7526" s="160"/>
      <c r="DC7526" s="160"/>
      <c r="DD7526" s="160"/>
      <c r="DE7526" s="160"/>
      <c r="DF7526" s="160"/>
      <c r="DG7526" s="160"/>
      <c r="DH7526" s="160"/>
      <c r="DI7526" s="160"/>
      <c r="DJ7526" s="160"/>
      <c r="DK7526" s="160"/>
      <c r="DL7526" s="160"/>
      <c r="DM7526" s="160"/>
      <c r="DN7526" s="160"/>
      <c r="DO7526" s="160"/>
      <c r="DP7526" s="160"/>
      <c r="DQ7526" s="160"/>
      <c r="DR7526" s="160"/>
      <c r="DS7526" s="160"/>
      <c r="DT7526" s="160"/>
      <c r="DU7526" s="160"/>
      <c r="DV7526" s="160"/>
      <c r="DW7526" s="160"/>
      <c r="DX7526" s="160"/>
      <c r="DY7526" s="160"/>
      <c r="DZ7526" s="177"/>
      <c r="EA7526" s="177"/>
      <c r="EB7526" s="160"/>
      <c r="EC7526" s="160"/>
      <c r="ED7526" s="160"/>
      <c r="EE7526" s="160"/>
      <c r="EF7526" s="160"/>
      <c r="EG7526" s="160"/>
      <c r="EH7526" s="160"/>
      <c r="EI7526" s="160"/>
      <c r="EJ7526" s="160"/>
      <c r="EK7526" s="160"/>
      <c r="EL7526" s="160"/>
      <c r="EM7526" s="160"/>
      <c r="EN7526" s="160"/>
      <c r="EO7526" s="160"/>
      <c r="EP7526" s="160"/>
      <c r="EQ7526" s="160"/>
      <c r="ER7526" s="160"/>
      <c r="ES7526" s="160"/>
      <c r="ET7526" s="160"/>
      <c r="EU7526" s="160"/>
      <c r="EV7526" s="160"/>
      <c r="EW7526" s="160"/>
      <c r="EX7526" s="160"/>
      <c r="EY7526" s="160"/>
      <c r="EZ7526" s="160"/>
      <c r="FA7526" s="160"/>
      <c r="FB7526" s="160"/>
      <c r="FC7526" s="160"/>
      <c r="FD7526" s="160"/>
      <c r="FE7526" s="160"/>
      <c r="FF7526" s="160"/>
      <c r="FG7526" s="160"/>
      <c r="FH7526" s="160"/>
      <c r="FI7526" s="160"/>
      <c r="FJ7526" s="160"/>
      <c r="FK7526" s="160"/>
      <c r="FL7526" s="160"/>
      <c r="FM7526" s="160"/>
      <c r="FN7526" s="160"/>
      <c r="FO7526" s="160"/>
      <c r="FP7526" s="160"/>
      <c r="FQ7526" s="160"/>
      <c r="FR7526" s="160"/>
      <c r="FS7526" s="160"/>
      <c r="FT7526" s="160"/>
      <c r="FU7526" s="160"/>
      <c r="FV7526" s="160"/>
      <c r="FW7526" s="160"/>
      <c r="FX7526" s="160"/>
      <c r="FY7526" s="160"/>
      <c r="FZ7526" s="160"/>
      <c r="GA7526" s="160"/>
      <c r="GB7526" s="160"/>
      <c r="GC7526" s="160"/>
      <c r="GD7526" s="160"/>
      <c r="GE7526" s="160"/>
      <c r="GF7526" s="160"/>
      <c r="GG7526" s="160"/>
      <c r="GH7526" s="160"/>
      <c r="GI7526" s="160"/>
      <c r="GJ7526" s="160"/>
      <c r="GK7526" s="160"/>
      <c r="GL7526" s="160"/>
      <c r="GM7526" s="160"/>
      <c r="GN7526" s="160"/>
      <c r="GO7526" s="160"/>
      <c r="GP7526" s="160"/>
      <c r="GQ7526" s="160"/>
      <c r="GR7526" s="160"/>
      <c r="GS7526" s="160"/>
      <c r="GT7526" s="160"/>
      <c r="GU7526" s="160"/>
      <c r="GV7526" s="160"/>
      <c r="GW7526" s="160"/>
      <c r="GX7526" s="160"/>
      <c r="GY7526" s="160"/>
      <c r="GZ7526" s="160"/>
      <c r="HA7526" s="160"/>
      <c r="HB7526" s="160"/>
      <c r="HC7526" s="160"/>
      <c r="HD7526" s="160"/>
      <c r="HE7526" s="160"/>
      <c r="HF7526" s="160"/>
      <c r="HG7526" s="160"/>
      <c r="HH7526" s="160"/>
      <c r="HI7526" s="160"/>
      <c r="HJ7526" s="160"/>
      <c r="HK7526" s="160"/>
      <c r="HL7526" s="160"/>
      <c r="HM7526" s="160"/>
      <c r="HN7526" s="160"/>
      <c r="HO7526" s="160"/>
      <c r="HP7526" s="160"/>
      <c r="HQ7526" s="160"/>
      <c r="HR7526" s="160"/>
      <c r="HS7526" s="160"/>
      <c r="HT7526" s="160"/>
      <c r="HU7526" s="160"/>
      <c r="HV7526" s="160"/>
      <c r="HW7526" s="160"/>
      <c r="HX7526" s="160"/>
      <c r="HY7526" s="160"/>
      <c r="HZ7526" s="160"/>
      <c r="IA7526" s="160"/>
      <c r="IB7526" s="160"/>
      <c r="IC7526" s="160"/>
      <c r="ID7526" s="160"/>
      <c r="IE7526" s="160"/>
      <c r="IF7526" s="160"/>
      <c r="IG7526" s="160"/>
      <c r="IH7526" s="160"/>
      <c r="II7526" s="160"/>
      <c r="IJ7526" s="160"/>
      <c r="IK7526" s="160"/>
      <c r="IL7526" s="160"/>
      <c r="IM7526" s="160"/>
      <c r="IN7526" s="160"/>
      <c r="IO7526" s="160"/>
      <c r="IP7526" s="160"/>
      <c r="IQ7526" s="160"/>
      <c r="IR7526" s="160"/>
      <c r="IS7526" s="160"/>
      <c r="IT7526" s="160"/>
      <c r="IU7526" s="160"/>
    </row>
    <row r="7527" spans="1:255" ht="18.399999999999999" customHeight="1" x14ac:dyDescent="0.3">
      <c r="A7527" s="182"/>
      <c r="B7527" s="160"/>
      <c r="C7527" s="64"/>
      <c r="D7527" s="161"/>
      <c r="F7527" s="174"/>
      <c r="H7527" s="174"/>
      <c r="J7527" s="174"/>
      <c r="L7527" s="174"/>
      <c r="N7527" s="174"/>
      <c r="P7527" s="174"/>
      <c r="R7527" s="174"/>
      <c r="T7527" s="174"/>
      <c r="V7527" s="174"/>
      <c r="X7527" s="174"/>
      <c r="Z7527" s="174"/>
      <c r="AB7527" s="174"/>
      <c r="AD7527" s="174"/>
      <c r="AF7527" s="174"/>
      <c r="AH7527" s="174"/>
      <c r="AJ7527" s="174"/>
      <c r="AL7527" s="174"/>
      <c r="AN7527" s="174"/>
      <c r="AP7527" s="174"/>
      <c r="BD7527" s="160"/>
      <c r="BE7527" s="160"/>
      <c r="BF7527" s="160"/>
      <c r="BG7527" s="160"/>
      <c r="BH7527" s="160"/>
      <c r="BI7527" s="160"/>
      <c r="BJ7527" s="160"/>
      <c r="BK7527" s="160"/>
      <c r="BL7527" s="160"/>
      <c r="BM7527" s="160"/>
      <c r="BN7527" s="160"/>
      <c r="BO7527" s="160"/>
      <c r="BP7527" s="160"/>
      <c r="BQ7527" s="160"/>
      <c r="BR7527" s="160"/>
      <c r="BS7527" s="160"/>
      <c r="BT7527" s="160"/>
      <c r="BU7527" s="160"/>
      <c r="BV7527" s="160"/>
      <c r="BW7527" s="160"/>
      <c r="BX7527" s="160"/>
      <c r="BY7527" s="160"/>
      <c r="BZ7527" s="160"/>
      <c r="CA7527" s="160"/>
      <c r="CB7527" s="160"/>
      <c r="CC7527" s="160"/>
      <c r="CD7527" s="160"/>
      <c r="CE7527" s="160"/>
      <c r="CF7527" s="160"/>
      <c r="CG7527" s="160"/>
      <c r="CH7527" s="160"/>
      <c r="CI7527" s="160"/>
      <c r="CJ7527" s="160"/>
      <c r="CK7527" s="160"/>
      <c r="CL7527" s="160"/>
      <c r="CM7527" s="160"/>
      <c r="CN7527" s="160"/>
      <c r="CO7527" s="160"/>
      <c r="CP7527" s="160"/>
      <c r="CQ7527" s="160"/>
      <c r="CR7527" s="160"/>
      <c r="CS7527" s="160"/>
      <c r="CT7527" s="160"/>
      <c r="CU7527" s="160"/>
      <c r="CV7527" s="160"/>
      <c r="CW7527" s="160"/>
      <c r="CX7527" s="160"/>
      <c r="CY7527" s="160"/>
      <c r="CZ7527" s="160"/>
      <c r="DA7527" s="160"/>
      <c r="DB7527" s="160"/>
      <c r="DC7527" s="160"/>
      <c r="DD7527" s="160"/>
      <c r="DE7527" s="160"/>
      <c r="DF7527" s="160"/>
      <c r="DG7527" s="160"/>
      <c r="DH7527" s="160"/>
      <c r="DI7527" s="160"/>
      <c r="DJ7527" s="160"/>
      <c r="DK7527" s="160"/>
      <c r="DL7527" s="160"/>
      <c r="DM7527" s="160"/>
      <c r="DN7527" s="160"/>
      <c r="DO7527" s="160"/>
      <c r="DP7527" s="160"/>
      <c r="DQ7527" s="160"/>
      <c r="DR7527" s="160"/>
      <c r="DS7527" s="160"/>
      <c r="DT7527" s="160"/>
      <c r="DU7527" s="160"/>
      <c r="DV7527" s="160"/>
      <c r="DW7527" s="160"/>
      <c r="DX7527" s="160"/>
      <c r="DY7527" s="160"/>
      <c r="DZ7527" s="177"/>
      <c r="EA7527" s="177"/>
      <c r="EB7527" s="160"/>
      <c r="EC7527" s="160"/>
      <c r="ED7527" s="160"/>
      <c r="EE7527" s="160"/>
      <c r="EF7527" s="160"/>
      <c r="EG7527" s="160"/>
      <c r="EH7527" s="160"/>
      <c r="EI7527" s="160"/>
      <c r="EJ7527" s="160"/>
      <c r="EK7527" s="160"/>
      <c r="EL7527" s="160"/>
      <c r="EM7527" s="160"/>
      <c r="EN7527" s="160"/>
      <c r="EO7527" s="160"/>
      <c r="EP7527" s="160"/>
      <c r="EQ7527" s="160"/>
      <c r="ER7527" s="160"/>
      <c r="ES7527" s="160"/>
      <c r="ET7527" s="160"/>
      <c r="EU7527" s="160"/>
      <c r="EV7527" s="160"/>
      <c r="EW7527" s="160"/>
      <c r="EX7527" s="160"/>
      <c r="EY7527" s="160"/>
      <c r="EZ7527" s="160"/>
      <c r="FA7527" s="160"/>
      <c r="FB7527" s="160"/>
      <c r="FC7527" s="160"/>
      <c r="FD7527" s="160"/>
      <c r="FE7527" s="160"/>
      <c r="FF7527" s="160"/>
      <c r="FG7527" s="160"/>
      <c r="FH7527" s="160"/>
      <c r="FI7527" s="160"/>
      <c r="FJ7527" s="160"/>
      <c r="FK7527" s="160"/>
      <c r="FL7527" s="160"/>
      <c r="FM7527" s="160"/>
      <c r="FN7527" s="160"/>
      <c r="FO7527" s="160"/>
      <c r="FP7527" s="160"/>
      <c r="FQ7527" s="160"/>
      <c r="FR7527" s="160"/>
      <c r="FS7527" s="160"/>
      <c r="FT7527" s="160"/>
      <c r="FU7527" s="160"/>
      <c r="FV7527" s="160"/>
      <c r="FW7527" s="160"/>
      <c r="FX7527" s="160"/>
      <c r="FY7527" s="160"/>
      <c r="FZ7527" s="160"/>
      <c r="GA7527" s="160"/>
      <c r="GB7527" s="160"/>
      <c r="GC7527" s="160"/>
      <c r="GD7527" s="160"/>
      <c r="GE7527" s="160"/>
      <c r="GF7527" s="160"/>
      <c r="GG7527" s="160"/>
      <c r="GH7527" s="160"/>
      <c r="GI7527" s="160"/>
      <c r="GJ7527" s="160"/>
      <c r="GK7527" s="160"/>
      <c r="GL7527" s="160"/>
      <c r="GM7527" s="160"/>
      <c r="GN7527" s="160"/>
      <c r="GO7527" s="160"/>
      <c r="GP7527" s="160"/>
      <c r="GQ7527" s="160"/>
      <c r="GR7527" s="160"/>
      <c r="GS7527" s="160"/>
      <c r="GT7527" s="160"/>
      <c r="GU7527" s="160"/>
      <c r="GV7527" s="160"/>
      <c r="GW7527" s="160"/>
      <c r="GX7527" s="160"/>
      <c r="GY7527" s="160"/>
      <c r="GZ7527" s="160"/>
      <c r="HA7527" s="160"/>
      <c r="HB7527" s="160"/>
      <c r="HC7527" s="160"/>
      <c r="HD7527" s="160"/>
      <c r="HE7527" s="160"/>
      <c r="HF7527" s="160"/>
      <c r="HG7527" s="160"/>
      <c r="HH7527" s="160"/>
      <c r="HI7527" s="160"/>
      <c r="HJ7527" s="160"/>
      <c r="HK7527" s="160"/>
      <c r="HL7527" s="160"/>
      <c r="HM7527" s="160"/>
      <c r="HN7527" s="160"/>
      <c r="HO7527" s="160"/>
      <c r="HP7527" s="160"/>
      <c r="HQ7527" s="160"/>
      <c r="HR7527" s="160"/>
      <c r="HS7527" s="160"/>
      <c r="HT7527" s="160"/>
      <c r="HU7527" s="160"/>
      <c r="HV7527" s="160"/>
      <c r="HW7527" s="160"/>
      <c r="HX7527" s="160"/>
      <c r="HY7527" s="160"/>
      <c r="HZ7527" s="160"/>
      <c r="IA7527" s="160"/>
      <c r="IB7527" s="160"/>
      <c r="IC7527" s="160"/>
      <c r="ID7527" s="160"/>
      <c r="IE7527" s="160"/>
      <c r="IF7527" s="160"/>
      <c r="IG7527" s="160"/>
      <c r="IH7527" s="160"/>
      <c r="II7527" s="160"/>
      <c r="IJ7527" s="160"/>
      <c r="IK7527" s="160"/>
      <c r="IL7527" s="160"/>
      <c r="IM7527" s="160"/>
      <c r="IN7527" s="160"/>
      <c r="IO7527" s="160"/>
      <c r="IP7527" s="160"/>
      <c r="IQ7527" s="160"/>
      <c r="IR7527" s="160"/>
      <c r="IS7527" s="160"/>
      <c r="IT7527" s="160"/>
      <c r="IU7527" s="160"/>
    </row>
    <row r="7528" spans="1:255" ht="18.399999999999999" customHeight="1" x14ac:dyDescent="0.3">
      <c r="BD7528" s="160"/>
      <c r="BE7528" s="160"/>
      <c r="BF7528" s="160"/>
      <c r="BG7528" s="160"/>
      <c r="BH7528" s="160"/>
      <c r="BI7528" s="160"/>
      <c r="BJ7528" s="160"/>
      <c r="BK7528" s="160"/>
      <c r="BL7528" s="160"/>
      <c r="BM7528" s="160"/>
      <c r="BN7528" s="160"/>
      <c r="BO7528" s="160"/>
      <c r="BP7528" s="160"/>
      <c r="BQ7528" s="160"/>
      <c r="BR7528" s="160"/>
      <c r="BS7528" s="160"/>
      <c r="BT7528" s="160"/>
      <c r="BU7528" s="160"/>
      <c r="BV7528" s="160"/>
      <c r="BW7528" s="160"/>
      <c r="BX7528" s="160"/>
      <c r="BY7528" s="160"/>
      <c r="BZ7528" s="160"/>
      <c r="CA7528" s="160"/>
      <c r="CB7528" s="160"/>
      <c r="CC7528" s="160"/>
      <c r="CD7528" s="160"/>
      <c r="CE7528" s="160"/>
      <c r="CF7528" s="160"/>
      <c r="CG7528" s="160"/>
      <c r="CH7528" s="160"/>
      <c r="CI7528" s="160"/>
      <c r="CJ7528" s="160"/>
      <c r="CK7528" s="160"/>
      <c r="CL7528" s="160"/>
      <c r="CM7528" s="160"/>
      <c r="CN7528" s="160"/>
      <c r="CO7528" s="160"/>
      <c r="CP7528" s="160"/>
      <c r="CQ7528" s="160"/>
      <c r="CR7528" s="160"/>
      <c r="CS7528" s="160"/>
      <c r="CT7528" s="160"/>
      <c r="CU7528" s="160"/>
      <c r="CV7528" s="160"/>
      <c r="CW7528" s="160"/>
      <c r="CX7528" s="160"/>
      <c r="CY7528" s="160"/>
      <c r="CZ7528" s="160"/>
      <c r="DA7528" s="160"/>
      <c r="DB7528" s="160"/>
      <c r="DC7528" s="160"/>
      <c r="DD7528" s="160"/>
      <c r="DE7528" s="160"/>
      <c r="DF7528" s="160"/>
      <c r="DG7528" s="160"/>
      <c r="DH7528" s="160"/>
      <c r="DI7528" s="160"/>
      <c r="DJ7528" s="160"/>
      <c r="DK7528" s="160"/>
      <c r="DL7528" s="160"/>
      <c r="DM7528" s="160"/>
      <c r="DN7528" s="160"/>
      <c r="DO7528" s="160"/>
      <c r="DP7528" s="160"/>
      <c r="DQ7528" s="160"/>
      <c r="DR7528" s="160"/>
      <c r="DS7528" s="160"/>
      <c r="DT7528" s="160"/>
      <c r="DU7528" s="160"/>
      <c r="DV7528" s="160"/>
      <c r="DW7528" s="160"/>
      <c r="DX7528" s="160"/>
      <c r="DY7528" s="160"/>
      <c r="DZ7528" s="177"/>
      <c r="EA7528" s="177"/>
      <c r="EB7528" s="160"/>
      <c r="EC7528" s="160"/>
      <c r="ED7528" s="160"/>
      <c r="EE7528" s="160"/>
      <c r="EF7528" s="160"/>
      <c r="EG7528" s="160"/>
      <c r="EH7528" s="160"/>
      <c r="EI7528" s="160"/>
      <c r="EJ7528" s="160"/>
      <c r="EK7528" s="160"/>
      <c r="EL7528" s="160"/>
      <c r="EM7528" s="160"/>
      <c r="EN7528" s="160"/>
      <c r="EO7528" s="160"/>
      <c r="EP7528" s="160"/>
      <c r="EQ7528" s="160"/>
      <c r="ER7528" s="160"/>
      <c r="ES7528" s="160"/>
      <c r="ET7528" s="160"/>
      <c r="EU7528" s="160"/>
      <c r="EV7528" s="160"/>
      <c r="EW7528" s="160"/>
      <c r="EX7528" s="160"/>
      <c r="EY7528" s="160"/>
      <c r="EZ7528" s="160"/>
      <c r="FA7528" s="160"/>
      <c r="FB7528" s="160"/>
      <c r="FC7528" s="160"/>
      <c r="FD7528" s="160"/>
      <c r="FE7528" s="160"/>
      <c r="FF7528" s="160"/>
      <c r="FG7528" s="160"/>
      <c r="FH7528" s="160"/>
      <c r="FI7528" s="160"/>
      <c r="FJ7528" s="160"/>
      <c r="FK7528" s="160"/>
      <c r="FL7528" s="160"/>
      <c r="FM7528" s="160"/>
      <c r="FN7528" s="160"/>
      <c r="FO7528" s="160"/>
      <c r="FP7528" s="160"/>
      <c r="FQ7528" s="160"/>
      <c r="FR7528" s="160"/>
      <c r="FS7528" s="160"/>
      <c r="FT7528" s="160"/>
      <c r="FU7528" s="160"/>
      <c r="FV7528" s="160"/>
      <c r="FW7528" s="160"/>
      <c r="FX7528" s="160"/>
      <c r="FY7528" s="160"/>
      <c r="FZ7528" s="160"/>
      <c r="GA7528" s="160"/>
      <c r="GB7528" s="160"/>
      <c r="GC7528" s="160"/>
      <c r="GD7528" s="160"/>
      <c r="GE7528" s="160"/>
      <c r="GF7528" s="160"/>
      <c r="GG7528" s="160"/>
      <c r="GH7528" s="160"/>
      <c r="GI7528" s="160"/>
      <c r="GJ7528" s="160"/>
      <c r="GK7528" s="160"/>
      <c r="GL7528" s="160"/>
      <c r="GM7528" s="160"/>
      <c r="GN7528" s="160"/>
      <c r="GO7528" s="160"/>
      <c r="GP7528" s="160"/>
      <c r="GQ7528" s="160"/>
      <c r="GR7528" s="160"/>
      <c r="GS7528" s="160"/>
      <c r="GT7528" s="160"/>
      <c r="GU7528" s="160"/>
      <c r="GV7528" s="160"/>
      <c r="GW7528" s="160"/>
      <c r="GX7528" s="160"/>
      <c r="GY7528" s="160"/>
      <c r="GZ7528" s="160"/>
      <c r="HA7528" s="160"/>
      <c r="HB7528" s="160"/>
      <c r="HC7528" s="160"/>
      <c r="HD7528" s="160"/>
      <c r="HE7528" s="160"/>
      <c r="HF7528" s="160"/>
      <c r="HG7528" s="160"/>
      <c r="HH7528" s="160"/>
      <c r="HI7528" s="160"/>
      <c r="HJ7528" s="160"/>
      <c r="HK7528" s="160"/>
      <c r="HL7528" s="160"/>
      <c r="HM7528" s="160"/>
      <c r="HN7528" s="160"/>
      <c r="HO7528" s="160"/>
      <c r="HP7528" s="160"/>
      <c r="HQ7528" s="160"/>
      <c r="HR7528" s="160"/>
      <c r="HS7528" s="160"/>
      <c r="HT7528" s="160"/>
      <c r="HU7528" s="160"/>
      <c r="HV7528" s="160"/>
      <c r="HW7528" s="160"/>
      <c r="HX7528" s="160"/>
      <c r="HY7528" s="160"/>
      <c r="HZ7528" s="160"/>
      <c r="IA7528" s="160"/>
      <c r="IB7528" s="160"/>
      <c r="IC7528" s="160"/>
      <c r="ID7528" s="160"/>
      <c r="IE7528" s="160"/>
      <c r="IF7528" s="160"/>
      <c r="IG7528" s="160"/>
      <c r="IH7528" s="160"/>
      <c r="II7528" s="160"/>
      <c r="IJ7528" s="160"/>
      <c r="IK7528" s="160"/>
      <c r="IL7528" s="160"/>
      <c r="IM7528" s="160"/>
      <c r="IN7528" s="160"/>
      <c r="IO7528" s="160"/>
      <c r="IP7528" s="160"/>
      <c r="IQ7528" s="160"/>
      <c r="IR7528" s="160"/>
      <c r="IS7528" s="160"/>
      <c r="IT7528" s="160"/>
      <c r="IU7528" s="160"/>
    </row>
    <row r="7529" spans="1:255" ht="18.399999999999999" customHeight="1" x14ac:dyDescent="0.3">
      <c r="A7529" s="182"/>
      <c r="C7529" s="64"/>
      <c r="D7529" s="161"/>
      <c r="F7529" s="174"/>
      <c r="BD7529" s="160"/>
      <c r="BE7529" s="160"/>
      <c r="BF7529" s="160"/>
      <c r="BG7529" s="160"/>
      <c r="BH7529" s="160"/>
      <c r="BI7529" s="160"/>
      <c r="BJ7529" s="160"/>
      <c r="BK7529" s="160"/>
      <c r="BL7529" s="160"/>
      <c r="BM7529" s="160"/>
      <c r="BN7529" s="160"/>
      <c r="BO7529" s="160"/>
      <c r="BP7529" s="160"/>
      <c r="BQ7529" s="160"/>
      <c r="BR7529" s="160"/>
      <c r="BS7529" s="160"/>
      <c r="BT7529" s="160"/>
      <c r="BU7529" s="160"/>
      <c r="BV7529" s="160"/>
      <c r="BW7529" s="160"/>
      <c r="BX7529" s="160"/>
      <c r="BY7529" s="160"/>
      <c r="BZ7529" s="160"/>
      <c r="CA7529" s="160"/>
      <c r="CB7529" s="160"/>
      <c r="CC7529" s="160"/>
      <c r="CD7529" s="160"/>
      <c r="CE7529" s="160"/>
      <c r="CF7529" s="160"/>
      <c r="CG7529" s="160"/>
      <c r="CH7529" s="160"/>
      <c r="CI7529" s="160"/>
      <c r="CJ7529" s="160"/>
      <c r="CK7529" s="160"/>
      <c r="CL7529" s="160"/>
      <c r="CM7529" s="160"/>
      <c r="CN7529" s="160"/>
      <c r="CO7529" s="160"/>
      <c r="CP7529" s="160"/>
      <c r="CQ7529" s="160"/>
      <c r="CR7529" s="160"/>
      <c r="CS7529" s="160"/>
      <c r="CT7529" s="160"/>
      <c r="CU7529" s="160"/>
      <c r="CV7529" s="160"/>
      <c r="CW7529" s="160"/>
      <c r="CX7529" s="160"/>
      <c r="CY7529" s="160"/>
      <c r="CZ7529" s="160"/>
      <c r="DA7529" s="160"/>
      <c r="DB7529" s="160"/>
      <c r="DC7529" s="160"/>
      <c r="DD7529" s="160"/>
      <c r="DE7529" s="160"/>
      <c r="DF7529" s="160"/>
      <c r="DG7529" s="160"/>
      <c r="DH7529" s="160"/>
      <c r="DI7529" s="160"/>
      <c r="DJ7529" s="160"/>
      <c r="DK7529" s="160"/>
      <c r="DL7529" s="160"/>
      <c r="DM7529" s="160"/>
      <c r="DN7529" s="160"/>
      <c r="DO7529" s="160"/>
      <c r="DP7529" s="160"/>
      <c r="DQ7529" s="160"/>
      <c r="DR7529" s="160"/>
      <c r="DS7529" s="160"/>
      <c r="DT7529" s="160"/>
      <c r="DU7529" s="160"/>
      <c r="DV7529" s="160"/>
      <c r="DW7529" s="160"/>
      <c r="DX7529" s="160"/>
      <c r="DY7529" s="160"/>
      <c r="DZ7529" s="177"/>
      <c r="EA7529" s="177"/>
      <c r="EB7529" s="160"/>
      <c r="EC7529" s="160"/>
      <c r="ED7529" s="160"/>
      <c r="EE7529" s="160"/>
      <c r="EF7529" s="160"/>
      <c r="EG7529" s="160"/>
      <c r="EH7529" s="160"/>
      <c r="EI7529" s="160"/>
      <c r="EJ7529" s="160"/>
      <c r="EK7529" s="160"/>
      <c r="EL7529" s="160"/>
      <c r="EM7529" s="160"/>
      <c r="EN7529" s="160"/>
      <c r="EO7529" s="160"/>
      <c r="EP7529" s="160"/>
      <c r="EQ7529" s="160"/>
      <c r="ER7529" s="160"/>
      <c r="ES7529" s="160"/>
      <c r="ET7529" s="160"/>
      <c r="EU7529" s="160"/>
      <c r="EV7529" s="160"/>
      <c r="EW7529" s="160"/>
      <c r="EX7529" s="160"/>
      <c r="EY7529" s="160"/>
      <c r="EZ7529" s="160"/>
      <c r="FA7529" s="160"/>
      <c r="FB7529" s="160"/>
      <c r="FC7529" s="160"/>
      <c r="FD7529" s="160"/>
      <c r="FE7529" s="160"/>
      <c r="FF7529" s="160"/>
      <c r="FG7529" s="160"/>
      <c r="FH7529" s="160"/>
      <c r="FI7529" s="160"/>
      <c r="FJ7529" s="160"/>
      <c r="FK7529" s="160"/>
      <c r="FL7529" s="160"/>
      <c r="FM7529" s="160"/>
      <c r="FN7529" s="160"/>
      <c r="FO7529" s="160"/>
      <c r="FP7529" s="160"/>
      <c r="FQ7529" s="160"/>
      <c r="FR7529" s="160"/>
      <c r="FS7529" s="160"/>
      <c r="FT7529" s="160"/>
      <c r="FU7529" s="160"/>
      <c r="FV7529" s="160"/>
      <c r="FW7529" s="160"/>
      <c r="FX7529" s="160"/>
      <c r="FY7529" s="160"/>
      <c r="FZ7529" s="160"/>
      <c r="GA7529" s="160"/>
      <c r="GB7529" s="160"/>
      <c r="GC7529" s="160"/>
      <c r="GD7529" s="160"/>
      <c r="GE7529" s="160"/>
      <c r="GF7529" s="160"/>
      <c r="GG7529" s="160"/>
      <c r="GH7529" s="160"/>
      <c r="GI7529" s="160"/>
      <c r="GJ7529" s="160"/>
      <c r="GK7529" s="160"/>
      <c r="GL7529" s="160"/>
      <c r="GM7529" s="160"/>
      <c r="GN7529" s="160"/>
      <c r="GO7529" s="160"/>
      <c r="GP7529" s="160"/>
      <c r="GQ7529" s="160"/>
      <c r="GR7529" s="160"/>
      <c r="GS7529" s="160"/>
      <c r="GT7529" s="160"/>
      <c r="GU7529" s="160"/>
      <c r="GV7529" s="160"/>
      <c r="GW7529" s="160"/>
      <c r="GX7529" s="160"/>
      <c r="GY7529" s="160"/>
      <c r="GZ7529" s="160"/>
      <c r="HA7529" s="160"/>
      <c r="HB7529" s="160"/>
      <c r="HC7529" s="160"/>
      <c r="HD7529" s="160"/>
      <c r="HE7529" s="160"/>
      <c r="HF7529" s="160"/>
      <c r="HG7529" s="160"/>
      <c r="HH7529" s="160"/>
      <c r="HI7529" s="160"/>
      <c r="HJ7529" s="160"/>
      <c r="HK7529" s="160"/>
      <c r="HL7529" s="160"/>
      <c r="HM7529" s="160"/>
      <c r="HN7529" s="160"/>
      <c r="HO7529" s="160"/>
      <c r="HP7529" s="160"/>
      <c r="HQ7529" s="160"/>
      <c r="HR7529" s="160"/>
      <c r="HS7529" s="160"/>
      <c r="HT7529" s="160"/>
      <c r="HU7529" s="160"/>
      <c r="HV7529" s="160"/>
      <c r="HW7529" s="160"/>
      <c r="HX7529" s="160"/>
      <c r="HY7529" s="160"/>
      <c r="HZ7529" s="160"/>
      <c r="IA7529" s="160"/>
      <c r="IB7529" s="160"/>
      <c r="IC7529" s="160"/>
      <c r="ID7529" s="160"/>
      <c r="IE7529" s="160"/>
      <c r="IF7529" s="160"/>
      <c r="IG7529" s="160"/>
      <c r="IH7529" s="160"/>
      <c r="II7529" s="160"/>
      <c r="IJ7529" s="160"/>
      <c r="IK7529" s="160"/>
      <c r="IL7529" s="160"/>
      <c r="IM7529" s="160"/>
      <c r="IN7529" s="160"/>
      <c r="IO7529" s="160"/>
      <c r="IP7529" s="160"/>
      <c r="IQ7529" s="160"/>
      <c r="IR7529" s="160"/>
      <c r="IS7529" s="160"/>
      <c r="IT7529" s="160"/>
      <c r="IU7529" s="160"/>
    </row>
    <row r="7530" spans="1:255" ht="18.399999999999999" customHeight="1" x14ac:dyDescent="0.3">
      <c r="A7530" s="182"/>
      <c r="F7530" s="174"/>
      <c r="BD7530" s="160"/>
      <c r="BE7530" s="160"/>
      <c r="BF7530" s="160"/>
      <c r="BG7530" s="160"/>
      <c r="BH7530" s="160"/>
      <c r="BI7530" s="160"/>
      <c r="BJ7530" s="160"/>
      <c r="BK7530" s="160"/>
      <c r="BL7530" s="160"/>
      <c r="BM7530" s="160"/>
      <c r="BN7530" s="160"/>
      <c r="BO7530" s="160"/>
      <c r="BP7530" s="160"/>
      <c r="BQ7530" s="160"/>
      <c r="BR7530" s="160"/>
      <c r="BS7530" s="160"/>
      <c r="BT7530" s="160"/>
      <c r="BU7530" s="160"/>
      <c r="BV7530" s="160"/>
      <c r="BW7530" s="160"/>
      <c r="BX7530" s="160"/>
      <c r="BY7530" s="160"/>
      <c r="BZ7530" s="160"/>
      <c r="CA7530" s="160"/>
      <c r="CB7530" s="160"/>
      <c r="CC7530" s="160"/>
      <c r="CD7530" s="160"/>
      <c r="CE7530" s="160"/>
      <c r="CF7530" s="160"/>
      <c r="CG7530" s="160"/>
      <c r="CH7530" s="160"/>
      <c r="CI7530" s="160"/>
      <c r="CJ7530" s="160"/>
      <c r="CK7530" s="160"/>
      <c r="CL7530" s="160"/>
      <c r="CM7530" s="160"/>
      <c r="CN7530" s="160"/>
      <c r="CO7530" s="160"/>
      <c r="CP7530" s="160"/>
      <c r="CQ7530" s="160"/>
      <c r="CR7530" s="160"/>
      <c r="CS7530" s="160"/>
      <c r="CT7530" s="160"/>
      <c r="CU7530" s="160"/>
      <c r="CV7530" s="160"/>
      <c r="CW7530" s="160"/>
      <c r="CX7530" s="160"/>
      <c r="CY7530" s="160"/>
      <c r="CZ7530" s="160"/>
      <c r="DA7530" s="160"/>
      <c r="DB7530" s="160"/>
      <c r="DC7530" s="160"/>
      <c r="DD7530" s="160"/>
      <c r="DE7530" s="160"/>
      <c r="DF7530" s="160"/>
      <c r="DG7530" s="160"/>
      <c r="DH7530" s="160"/>
      <c r="DI7530" s="160"/>
      <c r="DJ7530" s="160"/>
      <c r="DK7530" s="160"/>
      <c r="DL7530" s="160"/>
      <c r="DM7530" s="160"/>
      <c r="DN7530" s="160"/>
      <c r="DO7530" s="160"/>
      <c r="DP7530" s="160"/>
      <c r="DQ7530" s="160"/>
      <c r="DR7530" s="160"/>
      <c r="DS7530" s="160"/>
      <c r="DT7530" s="160"/>
      <c r="DU7530" s="160"/>
      <c r="DV7530" s="160"/>
      <c r="DW7530" s="160"/>
      <c r="DX7530" s="160"/>
      <c r="DY7530" s="160"/>
      <c r="DZ7530" s="177"/>
      <c r="EA7530" s="177"/>
      <c r="EB7530" s="160"/>
      <c r="EC7530" s="160"/>
      <c r="ED7530" s="160"/>
      <c r="EE7530" s="160"/>
      <c r="EF7530" s="160"/>
      <c r="EG7530" s="160"/>
      <c r="EH7530" s="160"/>
      <c r="EI7530" s="160"/>
      <c r="EJ7530" s="160"/>
      <c r="EK7530" s="160"/>
      <c r="EL7530" s="160"/>
      <c r="EM7530" s="160"/>
      <c r="EN7530" s="160"/>
      <c r="EO7530" s="160"/>
      <c r="EP7530" s="160"/>
      <c r="EQ7530" s="160"/>
      <c r="ER7530" s="160"/>
      <c r="ES7530" s="160"/>
      <c r="ET7530" s="160"/>
      <c r="EU7530" s="160"/>
      <c r="EV7530" s="160"/>
      <c r="EW7530" s="160"/>
      <c r="EX7530" s="160"/>
      <c r="EY7530" s="160"/>
      <c r="EZ7530" s="160"/>
      <c r="FA7530" s="160"/>
      <c r="FB7530" s="160"/>
      <c r="FC7530" s="160"/>
      <c r="FD7530" s="160"/>
      <c r="FE7530" s="160"/>
      <c r="FF7530" s="160"/>
      <c r="FG7530" s="160"/>
      <c r="FH7530" s="160"/>
      <c r="FI7530" s="160"/>
      <c r="FJ7530" s="160"/>
      <c r="FK7530" s="160"/>
      <c r="FL7530" s="160"/>
      <c r="FM7530" s="160"/>
      <c r="FN7530" s="160"/>
      <c r="FO7530" s="160"/>
      <c r="FP7530" s="160"/>
      <c r="FQ7530" s="160"/>
      <c r="FR7530" s="160"/>
      <c r="FS7530" s="160"/>
      <c r="FT7530" s="160"/>
      <c r="FU7530" s="160"/>
      <c r="FV7530" s="160"/>
      <c r="FW7530" s="160"/>
      <c r="FX7530" s="160"/>
      <c r="FY7530" s="160"/>
      <c r="FZ7530" s="160"/>
      <c r="GA7530" s="160"/>
      <c r="GB7530" s="160"/>
      <c r="GC7530" s="160"/>
      <c r="GD7530" s="160"/>
      <c r="GE7530" s="160"/>
      <c r="GF7530" s="160"/>
      <c r="GG7530" s="160"/>
      <c r="GH7530" s="160"/>
      <c r="GI7530" s="160"/>
      <c r="GJ7530" s="160"/>
      <c r="GK7530" s="160"/>
      <c r="GL7530" s="160"/>
      <c r="GM7530" s="160"/>
      <c r="GN7530" s="160"/>
      <c r="GO7530" s="160"/>
      <c r="GP7530" s="160"/>
      <c r="GQ7530" s="160"/>
      <c r="GR7530" s="160"/>
      <c r="GS7530" s="160"/>
      <c r="GT7530" s="160"/>
      <c r="GU7530" s="160"/>
      <c r="GV7530" s="160"/>
      <c r="GW7530" s="160"/>
      <c r="GX7530" s="160"/>
      <c r="GY7530" s="160"/>
      <c r="GZ7530" s="160"/>
      <c r="HA7530" s="160"/>
      <c r="HB7530" s="160"/>
      <c r="HC7530" s="160"/>
      <c r="HD7530" s="160"/>
      <c r="HE7530" s="160"/>
      <c r="HF7530" s="160"/>
      <c r="HG7530" s="160"/>
      <c r="HH7530" s="160"/>
      <c r="HI7530" s="160"/>
      <c r="HJ7530" s="160"/>
      <c r="HK7530" s="160"/>
      <c r="HL7530" s="160"/>
      <c r="HM7530" s="160"/>
      <c r="HN7530" s="160"/>
      <c r="HO7530" s="160"/>
      <c r="HP7530" s="160"/>
      <c r="HQ7530" s="160"/>
      <c r="HR7530" s="160"/>
      <c r="HS7530" s="160"/>
      <c r="HT7530" s="160"/>
      <c r="HU7530" s="160"/>
      <c r="HV7530" s="160"/>
      <c r="HW7530" s="160"/>
      <c r="HX7530" s="160"/>
      <c r="HY7530" s="160"/>
      <c r="HZ7530" s="160"/>
      <c r="IA7530" s="160"/>
      <c r="IB7530" s="160"/>
      <c r="IC7530" s="160"/>
      <c r="ID7530" s="160"/>
      <c r="IE7530" s="160"/>
      <c r="IF7530" s="160"/>
      <c r="IG7530" s="160"/>
      <c r="IH7530" s="160"/>
      <c r="II7530" s="160"/>
      <c r="IJ7530" s="160"/>
      <c r="IK7530" s="160"/>
      <c r="IL7530" s="160"/>
      <c r="IM7530" s="160"/>
      <c r="IN7530" s="160"/>
      <c r="IO7530" s="160"/>
      <c r="IP7530" s="160"/>
      <c r="IQ7530" s="160"/>
      <c r="IR7530" s="160"/>
      <c r="IS7530" s="160"/>
      <c r="IT7530" s="160"/>
      <c r="IU7530" s="160"/>
    </row>
    <row r="7531" spans="1:255" ht="18.399999999999999" customHeight="1" x14ac:dyDescent="0.3">
      <c r="A7531" s="182"/>
      <c r="B7531" s="160"/>
      <c r="C7531" s="64"/>
      <c r="D7531" s="161"/>
      <c r="F7531" s="174"/>
      <c r="BD7531" s="160"/>
      <c r="BE7531" s="160"/>
      <c r="BF7531" s="160"/>
      <c r="BG7531" s="160"/>
      <c r="BH7531" s="160"/>
      <c r="BI7531" s="160"/>
      <c r="BJ7531" s="160"/>
      <c r="BK7531" s="160"/>
      <c r="BL7531" s="160"/>
      <c r="BM7531" s="160"/>
      <c r="BN7531" s="160"/>
      <c r="BO7531" s="160"/>
      <c r="BP7531" s="160"/>
      <c r="BQ7531" s="160"/>
      <c r="BR7531" s="160"/>
      <c r="BS7531" s="160"/>
      <c r="BT7531" s="160"/>
      <c r="BU7531" s="160"/>
      <c r="BV7531" s="160"/>
      <c r="BW7531" s="160"/>
      <c r="BX7531" s="160"/>
      <c r="BY7531" s="160"/>
      <c r="BZ7531" s="160"/>
      <c r="CA7531" s="160"/>
      <c r="CB7531" s="160"/>
      <c r="CC7531" s="160"/>
      <c r="CD7531" s="160"/>
      <c r="CE7531" s="160"/>
      <c r="CF7531" s="160"/>
      <c r="CG7531" s="160"/>
      <c r="CH7531" s="160"/>
      <c r="CI7531" s="160"/>
      <c r="CJ7531" s="160"/>
      <c r="CK7531" s="160"/>
      <c r="CL7531" s="160"/>
      <c r="CM7531" s="160"/>
      <c r="CN7531" s="160"/>
      <c r="CO7531" s="160"/>
      <c r="CP7531" s="160"/>
      <c r="CQ7531" s="160"/>
      <c r="CR7531" s="160"/>
      <c r="CS7531" s="160"/>
      <c r="CT7531" s="160"/>
      <c r="CU7531" s="160"/>
      <c r="CV7531" s="160"/>
      <c r="CW7531" s="160"/>
      <c r="CX7531" s="160"/>
      <c r="CY7531" s="160"/>
      <c r="CZ7531" s="160"/>
      <c r="DA7531" s="160"/>
      <c r="DB7531" s="160"/>
      <c r="DC7531" s="160"/>
      <c r="DD7531" s="160"/>
      <c r="DE7531" s="160"/>
      <c r="DF7531" s="160"/>
      <c r="DG7531" s="160"/>
      <c r="DH7531" s="160"/>
      <c r="DI7531" s="160"/>
      <c r="DJ7531" s="160"/>
      <c r="DK7531" s="160"/>
      <c r="DL7531" s="160"/>
      <c r="DM7531" s="160"/>
      <c r="DN7531" s="160"/>
      <c r="DO7531" s="160"/>
      <c r="DP7531" s="160"/>
      <c r="DQ7531" s="160"/>
      <c r="DR7531" s="160"/>
      <c r="DS7531" s="160"/>
      <c r="DT7531" s="160"/>
      <c r="DU7531" s="160"/>
      <c r="DV7531" s="160"/>
      <c r="DW7531" s="160"/>
      <c r="DX7531" s="160"/>
      <c r="DY7531" s="160"/>
      <c r="DZ7531" s="177"/>
      <c r="EA7531" s="177"/>
      <c r="EB7531" s="160"/>
      <c r="EC7531" s="160"/>
      <c r="ED7531" s="160"/>
      <c r="EE7531" s="160"/>
      <c r="EF7531" s="160"/>
      <c r="EG7531" s="160"/>
      <c r="EH7531" s="160"/>
      <c r="EI7531" s="160"/>
      <c r="EJ7531" s="160"/>
      <c r="EK7531" s="160"/>
      <c r="EL7531" s="160"/>
      <c r="EM7531" s="160"/>
      <c r="EN7531" s="160"/>
      <c r="EO7531" s="160"/>
      <c r="EP7531" s="160"/>
      <c r="EQ7531" s="160"/>
      <c r="ER7531" s="160"/>
      <c r="ES7531" s="160"/>
      <c r="ET7531" s="160"/>
      <c r="EU7531" s="160"/>
      <c r="EV7531" s="160"/>
      <c r="EW7531" s="160"/>
      <c r="EX7531" s="160"/>
      <c r="EY7531" s="160"/>
      <c r="EZ7531" s="160"/>
      <c r="FA7531" s="160"/>
      <c r="FB7531" s="160"/>
      <c r="FC7531" s="160"/>
      <c r="FD7531" s="160"/>
      <c r="FE7531" s="160"/>
      <c r="FF7531" s="160"/>
      <c r="FG7531" s="160"/>
      <c r="FH7531" s="160"/>
      <c r="FI7531" s="160"/>
      <c r="FJ7531" s="160"/>
      <c r="FK7531" s="160"/>
      <c r="FL7531" s="160"/>
      <c r="FM7531" s="160"/>
      <c r="FN7531" s="160"/>
      <c r="FO7531" s="160"/>
      <c r="FP7531" s="160"/>
      <c r="FQ7531" s="160"/>
      <c r="FR7531" s="160"/>
      <c r="FS7531" s="160"/>
      <c r="FT7531" s="160"/>
      <c r="FU7531" s="160"/>
      <c r="FV7531" s="160"/>
      <c r="FW7531" s="160"/>
      <c r="FX7531" s="160"/>
      <c r="FY7531" s="160"/>
      <c r="FZ7531" s="160"/>
      <c r="GA7531" s="160"/>
      <c r="GB7531" s="160"/>
      <c r="GC7531" s="160"/>
      <c r="GD7531" s="160"/>
      <c r="GE7531" s="160"/>
      <c r="GF7531" s="160"/>
      <c r="GG7531" s="160"/>
      <c r="GH7531" s="160"/>
      <c r="GI7531" s="160"/>
      <c r="GJ7531" s="160"/>
      <c r="GK7531" s="160"/>
      <c r="GL7531" s="160"/>
      <c r="GM7531" s="160"/>
      <c r="GN7531" s="160"/>
      <c r="GO7531" s="160"/>
      <c r="GP7531" s="160"/>
      <c r="GQ7531" s="160"/>
      <c r="GR7531" s="160"/>
      <c r="GS7531" s="160"/>
      <c r="GT7531" s="160"/>
      <c r="GU7531" s="160"/>
      <c r="GV7531" s="160"/>
      <c r="GW7531" s="160"/>
      <c r="GX7531" s="160"/>
      <c r="GY7531" s="160"/>
      <c r="GZ7531" s="160"/>
      <c r="HA7531" s="160"/>
      <c r="HB7531" s="160"/>
      <c r="HC7531" s="160"/>
      <c r="HD7531" s="160"/>
      <c r="HE7531" s="160"/>
      <c r="HF7531" s="160"/>
      <c r="HG7531" s="160"/>
      <c r="HH7531" s="160"/>
      <c r="HI7531" s="160"/>
      <c r="HJ7531" s="160"/>
      <c r="HK7531" s="160"/>
      <c r="HL7531" s="160"/>
      <c r="HM7531" s="160"/>
      <c r="HN7531" s="160"/>
      <c r="HO7531" s="160"/>
      <c r="HP7531" s="160"/>
      <c r="HQ7531" s="160"/>
      <c r="HR7531" s="160"/>
      <c r="HS7531" s="160"/>
      <c r="HT7531" s="160"/>
      <c r="HU7531" s="160"/>
      <c r="HV7531" s="160"/>
      <c r="HW7531" s="160"/>
      <c r="HX7531" s="160"/>
      <c r="HY7531" s="160"/>
      <c r="HZ7531" s="160"/>
      <c r="IA7531" s="160"/>
      <c r="IB7531" s="160"/>
      <c r="IC7531" s="160"/>
      <c r="ID7531" s="160"/>
      <c r="IE7531" s="160"/>
      <c r="IF7531" s="160"/>
      <c r="IG7531" s="160"/>
      <c r="IH7531" s="160"/>
      <c r="II7531" s="160"/>
      <c r="IJ7531" s="160"/>
      <c r="IK7531" s="160"/>
      <c r="IL7531" s="160"/>
      <c r="IM7531" s="160"/>
      <c r="IN7531" s="160"/>
      <c r="IO7531" s="160"/>
      <c r="IP7531" s="160"/>
      <c r="IQ7531" s="160"/>
      <c r="IR7531" s="160"/>
      <c r="IS7531" s="160"/>
      <c r="IT7531" s="160"/>
      <c r="IU7531" s="160"/>
    </row>
    <row r="7532" spans="1:255" ht="18.399999999999999" customHeight="1" x14ac:dyDescent="0.3">
      <c r="A7532" s="182"/>
      <c r="D7532" s="164"/>
      <c r="F7532" s="174"/>
      <c r="BD7532" s="160"/>
      <c r="BE7532" s="160"/>
      <c r="BF7532" s="160"/>
      <c r="BG7532" s="160"/>
      <c r="BH7532" s="160"/>
      <c r="BI7532" s="160"/>
      <c r="BJ7532" s="160"/>
      <c r="BK7532" s="160"/>
      <c r="BL7532" s="160"/>
      <c r="BM7532" s="160"/>
      <c r="BN7532" s="160"/>
      <c r="BO7532" s="160"/>
      <c r="BP7532" s="160"/>
      <c r="BQ7532" s="160"/>
      <c r="BR7532" s="160"/>
      <c r="BS7532" s="160"/>
      <c r="BT7532" s="160"/>
      <c r="BU7532" s="160"/>
      <c r="BV7532" s="160"/>
      <c r="BW7532" s="160"/>
      <c r="BX7532" s="160"/>
      <c r="BY7532" s="160"/>
      <c r="BZ7532" s="160"/>
      <c r="CA7532" s="160"/>
      <c r="CB7532" s="160"/>
      <c r="CC7532" s="160"/>
      <c r="CD7532" s="160"/>
      <c r="CE7532" s="160"/>
      <c r="CF7532" s="160"/>
      <c r="CG7532" s="160"/>
      <c r="CH7532" s="160"/>
      <c r="CI7532" s="160"/>
      <c r="CJ7532" s="160"/>
      <c r="CK7532" s="160"/>
      <c r="CL7532" s="160"/>
      <c r="CM7532" s="160"/>
      <c r="CN7532" s="160"/>
      <c r="CO7532" s="160"/>
      <c r="CP7532" s="160"/>
      <c r="CQ7532" s="160"/>
      <c r="CR7532" s="160"/>
      <c r="CS7532" s="160"/>
      <c r="CT7532" s="160"/>
      <c r="CU7532" s="160"/>
      <c r="CV7532" s="160"/>
      <c r="CW7532" s="160"/>
      <c r="CX7532" s="160"/>
      <c r="CY7532" s="160"/>
      <c r="CZ7532" s="160"/>
      <c r="DA7532" s="160"/>
      <c r="DB7532" s="160"/>
      <c r="DC7532" s="160"/>
      <c r="DD7532" s="160"/>
      <c r="DE7532" s="160"/>
      <c r="DF7532" s="160"/>
      <c r="DG7532" s="160"/>
      <c r="DH7532" s="160"/>
      <c r="DI7532" s="160"/>
      <c r="DJ7532" s="160"/>
      <c r="DK7532" s="160"/>
      <c r="DL7532" s="160"/>
      <c r="DM7532" s="160"/>
      <c r="DN7532" s="160"/>
      <c r="DO7532" s="160"/>
      <c r="DP7532" s="160"/>
      <c r="DQ7532" s="160"/>
      <c r="DR7532" s="160"/>
      <c r="DS7532" s="160"/>
      <c r="DT7532" s="160"/>
      <c r="DU7532" s="160"/>
      <c r="DV7532" s="160"/>
      <c r="DW7532" s="160"/>
      <c r="DX7532" s="160"/>
      <c r="DY7532" s="160"/>
      <c r="DZ7532" s="177"/>
      <c r="EA7532" s="177"/>
      <c r="EB7532" s="160"/>
      <c r="EC7532" s="160"/>
      <c r="ED7532" s="160"/>
      <c r="EE7532" s="160"/>
      <c r="EF7532" s="160"/>
      <c r="EG7532" s="160"/>
      <c r="EH7532" s="160"/>
      <c r="EI7532" s="160"/>
      <c r="EJ7532" s="160"/>
      <c r="EK7532" s="160"/>
      <c r="EL7532" s="160"/>
      <c r="EM7532" s="160"/>
      <c r="EN7532" s="160"/>
      <c r="EO7532" s="160"/>
      <c r="EP7532" s="160"/>
      <c r="EQ7532" s="160"/>
      <c r="ER7532" s="160"/>
      <c r="ES7532" s="160"/>
      <c r="ET7532" s="160"/>
      <c r="EU7532" s="160"/>
      <c r="EV7532" s="160"/>
      <c r="EW7532" s="160"/>
      <c r="EX7532" s="160"/>
      <c r="EY7532" s="160"/>
      <c r="EZ7532" s="160"/>
      <c r="FA7532" s="160"/>
      <c r="FB7532" s="160"/>
      <c r="FC7532" s="160"/>
      <c r="FD7532" s="160"/>
      <c r="FE7532" s="160"/>
      <c r="FF7532" s="160"/>
      <c r="FG7532" s="160"/>
      <c r="FH7532" s="160"/>
      <c r="FI7532" s="160"/>
      <c r="FJ7532" s="160"/>
      <c r="FK7532" s="160"/>
      <c r="FL7532" s="160"/>
      <c r="FM7532" s="160"/>
      <c r="FN7532" s="160"/>
      <c r="FO7532" s="160"/>
      <c r="FP7532" s="160"/>
      <c r="FQ7532" s="160"/>
      <c r="FR7532" s="160"/>
      <c r="FS7532" s="160"/>
      <c r="FT7532" s="160"/>
      <c r="FU7532" s="160"/>
      <c r="FV7532" s="160"/>
      <c r="FW7532" s="160"/>
      <c r="FX7532" s="160"/>
      <c r="FY7532" s="160"/>
      <c r="FZ7532" s="160"/>
      <c r="GA7532" s="160"/>
      <c r="GB7532" s="160"/>
      <c r="GC7532" s="160"/>
      <c r="GD7532" s="160"/>
      <c r="GE7532" s="160"/>
      <c r="GF7532" s="160"/>
      <c r="GG7532" s="160"/>
      <c r="GH7532" s="160"/>
      <c r="GI7532" s="160"/>
      <c r="GJ7532" s="160"/>
      <c r="GK7532" s="160"/>
      <c r="GL7532" s="160"/>
      <c r="GM7532" s="160"/>
      <c r="GN7532" s="160"/>
      <c r="GO7532" s="160"/>
      <c r="GP7532" s="160"/>
      <c r="GQ7532" s="160"/>
      <c r="GR7532" s="160"/>
      <c r="GS7532" s="160"/>
      <c r="GT7532" s="160"/>
      <c r="GU7532" s="160"/>
      <c r="GV7532" s="160"/>
      <c r="GW7532" s="160"/>
      <c r="GX7532" s="160"/>
      <c r="GY7532" s="160"/>
      <c r="GZ7532" s="160"/>
      <c r="HA7532" s="160"/>
      <c r="HB7532" s="160"/>
      <c r="HC7532" s="160"/>
      <c r="HD7532" s="160"/>
      <c r="HE7532" s="160"/>
      <c r="HF7532" s="160"/>
      <c r="HG7532" s="160"/>
      <c r="HH7532" s="160"/>
      <c r="HI7532" s="160"/>
      <c r="HJ7532" s="160"/>
      <c r="HK7532" s="160"/>
      <c r="HL7532" s="160"/>
      <c r="HM7532" s="160"/>
      <c r="HN7532" s="160"/>
      <c r="HO7532" s="160"/>
      <c r="HP7532" s="160"/>
      <c r="HQ7532" s="160"/>
      <c r="HR7532" s="160"/>
      <c r="HS7532" s="160"/>
      <c r="HT7532" s="160"/>
      <c r="HU7532" s="160"/>
      <c r="HV7532" s="160"/>
      <c r="HW7532" s="160"/>
      <c r="HX7532" s="160"/>
      <c r="HY7532" s="160"/>
      <c r="HZ7532" s="160"/>
      <c r="IA7532" s="160"/>
      <c r="IB7532" s="160"/>
      <c r="IC7532" s="160"/>
      <c r="ID7532" s="160"/>
      <c r="IE7532" s="160"/>
      <c r="IF7532" s="160"/>
      <c r="IG7532" s="160"/>
      <c r="IH7532" s="160"/>
      <c r="II7532" s="160"/>
      <c r="IJ7532" s="160"/>
      <c r="IK7532" s="160"/>
      <c r="IL7532" s="160"/>
      <c r="IM7532" s="160"/>
      <c r="IN7532" s="160"/>
      <c r="IO7532" s="160"/>
      <c r="IP7532" s="160"/>
      <c r="IQ7532" s="160"/>
      <c r="IR7532" s="160"/>
      <c r="IS7532" s="160"/>
      <c r="IT7532" s="160"/>
      <c r="IU7532" s="160"/>
    </row>
    <row r="7533" spans="1:255" ht="18.399999999999999" customHeight="1" x14ac:dyDescent="0.3">
      <c r="A7533" s="182"/>
      <c r="D7533" s="161"/>
      <c r="F7533" s="174"/>
      <c r="BD7533" s="160"/>
      <c r="BE7533" s="160"/>
      <c r="BF7533" s="160"/>
      <c r="BG7533" s="160"/>
      <c r="BH7533" s="160"/>
      <c r="BI7533" s="160"/>
      <c r="BJ7533" s="160"/>
      <c r="BK7533" s="160"/>
      <c r="BL7533" s="160"/>
      <c r="BM7533" s="160"/>
      <c r="BN7533" s="160"/>
      <c r="BO7533" s="160"/>
      <c r="BP7533" s="160"/>
      <c r="BQ7533" s="160"/>
      <c r="BR7533" s="160"/>
      <c r="BS7533" s="160"/>
      <c r="BT7533" s="160"/>
      <c r="BU7533" s="160"/>
      <c r="BV7533" s="160"/>
      <c r="BW7533" s="160"/>
      <c r="BX7533" s="160"/>
      <c r="BY7533" s="160"/>
      <c r="BZ7533" s="160"/>
      <c r="CA7533" s="160"/>
      <c r="CB7533" s="160"/>
      <c r="CC7533" s="160"/>
      <c r="CD7533" s="160"/>
      <c r="CE7533" s="160"/>
      <c r="CF7533" s="160"/>
      <c r="CG7533" s="160"/>
      <c r="CH7533" s="160"/>
      <c r="CI7533" s="160"/>
      <c r="CJ7533" s="160"/>
      <c r="CK7533" s="160"/>
      <c r="CL7533" s="160"/>
      <c r="CM7533" s="160"/>
      <c r="CN7533" s="160"/>
      <c r="CO7533" s="160"/>
      <c r="CP7533" s="160"/>
      <c r="CQ7533" s="160"/>
      <c r="CR7533" s="160"/>
      <c r="CS7533" s="160"/>
      <c r="CT7533" s="160"/>
      <c r="CU7533" s="160"/>
      <c r="CV7533" s="160"/>
      <c r="CW7533" s="160"/>
      <c r="CX7533" s="160"/>
      <c r="CY7533" s="160"/>
      <c r="CZ7533" s="160"/>
      <c r="DA7533" s="160"/>
      <c r="DB7533" s="160"/>
      <c r="DC7533" s="160"/>
      <c r="DD7533" s="160"/>
      <c r="DE7533" s="160"/>
      <c r="DF7533" s="160"/>
      <c r="DG7533" s="160"/>
      <c r="DH7533" s="160"/>
      <c r="DI7533" s="160"/>
      <c r="DJ7533" s="160"/>
      <c r="DK7533" s="160"/>
      <c r="DL7533" s="160"/>
      <c r="DM7533" s="160"/>
      <c r="DN7533" s="160"/>
      <c r="DO7533" s="160"/>
      <c r="DP7533" s="160"/>
      <c r="DQ7533" s="160"/>
      <c r="DR7533" s="160"/>
      <c r="DS7533" s="160"/>
      <c r="DT7533" s="160"/>
      <c r="DU7533" s="160"/>
      <c r="DV7533" s="160"/>
      <c r="DW7533" s="160"/>
      <c r="DX7533" s="160"/>
      <c r="DY7533" s="160"/>
      <c r="DZ7533" s="177"/>
      <c r="EA7533" s="177"/>
      <c r="EB7533" s="160"/>
      <c r="EC7533" s="160"/>
      <c r="ED7533" s="160"/>
      <c r="EE7533" s="160"/>
      <c r="EF7533" s="160"/>
      <c r="EG7533" s="160"/>
      <c r="EH7533" s="160"/>
      <c r="EI7533" s="160"/>
      <c r="EJ7533" s="160"/>
      <c r="EK7533" s="160"/>
      <c r="EL7533" s="160"/>
      <c r="EM7533" s="160"/>
      <c r="EN7533" s="160"/>
      <c r="EO7533" s="160"/>
      <c r="EP7533" s="160"/>
      <c r="EQ7533" s="160"/>
      <c r="ER7533" s="160"/>
      <c r="ES7533" s="160"/>
      <c r="ET7533" s="160"/>
      <c r="EU7533" s="160"/>
      <c r="EV7533" s="160"/>
      <c r="EW7533" s="160"/>
      <c r="EX7533" s="160"/>
      <c r="EY7533" s="160"/>
      <c r="EZ7533" s="160"/>
      <c r="FA7533" s="160"/>
      <c r="FB7533" s="160"/>
      <c r="FC7533" s="160"/>
      <c r="FD7533" s="160"/>
      <c r="FE7533" s="160"/>
      <c r="FF7533" s="160"/>
      <c r="FG7533" s="160"/>
      <c r="FH7533" s="160"/>
      <c r="FI7533" s="160"/>
      <c r="FJ7533" s="160"/>
      <c r="FK7533" s="160"/>
      <c r="FL7533" s="160"/>
      <c r="FM7533" s="160"/>
      <c r="FN7533" s="160"/>
      <c r="FO7533" s="160"/>
      <c r="FP7533" s="160"/>
      <c r="FQ7533" s="160"/>
      <c r="FR7533" s="160"/>
      <c r="FS7533" s="160"/>
      <c r="FT7533" s="160"/>
      <c r="FU7533" s="160"/>
      <c r="FV7533" s="160"/>
      <c r="FW7533" s="160"/>
      <c r="FX7533" s="160"/>
      <c r="FY7533" s="160"/>
      <c r="FZ7533" s="160"/>
      <c r="GA7533" s="160"/>
      <c r="GB7533" s="160"/>
      <c r="GC7533" s="160"/>
      <c r="GD7533" s="160"/>
      <c r="GE7533" s="160"/>
      <c r="GF7533" s="160"/>
      <c r="GG7533" s="160"/>
      <c r="GH7533" s="160"/>
      <c r="GI7533" s="160"/>
      <c r="GJ7533" s="160"/>
      <c r="GK7533" s="160"/>
      <c r="GL7533" s="160"/>
      <c r="GM7533" s="160"/>
      <c r="GN7533" s="160"/>
      <c r="GO7533" s="160"/>
      <c r="GP7533" s="160"/>
      <c r="GQ7533" s="160"/>
      <c r="GR7533" s="160"/>
      <c r="GS7533" s="160"/>
      <c r="GT7533" s="160"/>
      <c r="GU7533" s="160"/>
      <c r="GV7533" s="160"/>
      <c r="GW7533" s="160"/>
      <c r="GX7533" s="160"/>
      <c r="GY7533" s="160"/>
      <c r="GZ7533" s="160"/>
      <c r="HA7533" s="160"/>
      <c r="HB7533" s="160"/>
      <c r="HC7533" s="160"/>
      <c r="HD7533" s="160"/>
      <c r="HE7533" s="160"/>
      <c r="HF7533" s="160"/>
      <c r="HG7533" s="160"/>
      <c r="HH7533" s="160"/>
      <c r="HI7533" s="160"/>
      <c r="HJ7533" s="160"/>
      <c r="HK7533" s="160"/>
      <c r="HL7533" s="160"/>
      <c r="HM7533" s="160"/>
      <c r="HN7533" s="160"/>
      <c r="HO7533" s="160"/>
      <c r="HP7533" s="160"/>
      <c r="HQ7533" s="160"/>
      <c r="HR7533" s="160"/>
      <c r="HS7533" s="160"/>
      <c r="HT7533" s="160"/>
      <c r="HU7533" s="160"/>
      <c r="HV7533" s="160"/>
      <c r="HW7533" s="160"/>
      <c r="HX7533" s="160"/>
      <c r="HY7533" s="160"/>
      <c r="HZ7533" s="160"/>
      <c r="IA7533" s="160"/>
      <c r="IB7533" s="160"/>
      <c r="IC7533" s="160"/>
      <c r="ID7533" s="160"/>
      <c r="IE7533" s="160"/>
      <c r="IF7533" s="160"/>
      <c r="IG7533" s="160"/>
      <c r="IH7533" s="160"/>
      <c r="II7533" s="160"/>
      <c r="IJ7533" s="160"/>
      <c r="IK7533" s="160"/>
      <c r="IL7533" s="160"/>
      <c r="IM7533" s="160"/>
      <c r="IN7533" s="160"/>
      <c r="IO7533" s="160"/>
      <c r="IP7533" s="160"/>
      <c r="IQ7533" s="160"/>
      <c r="IR7533" s="160"/>
      <c r="IS7533" s="160"/>
      <c r="IT7533" s="160"/>
      <c r="IU7533" s="160"/>
    </row>
    <row r="7534" spans="1:255" ht="18.399999999999999" customHeight="1" x14ac:dyDescent="0.3">
      <c r="A7534" s="182"/>
      <c r="C7534" s="64"/>
      <c r="D7534" s="161"/>
      <c r="F7534" s="174"/>
      <c r="BD7534" s="160"/>
      <c r="BE7534" s="160"/>
      <c r="BF7534" s="160"/>
      <c r="BG7534" s="160"/>
      <c r="BH7534" s="160"/>
      <c r="BI7534" s="160"/>
      <c r="BJ7534" s="160"/>
      <c r="BK7534" s="160"/>
      <c r="BL7534" s="160"/>
      <c r="BM7534" s="160"/>
      <c r="BN7534" s="160"/>
      <c r="BO7534" s="160"/>
      <c r="BP7534" s="160"/>
      <c r="BQ7534" s="160"/>
      <c r="BR7534" s="160"/>
      <c r="BS7534" s="160"/>
      <c r="BT7534" s="160"/>
      <c r="BU7534" s="160"/>
      <c r="BV7534" s="160"/>
      <c r="BW7534" s="160"/>
      <c r="BX7534" s="160"/>
      <c r="BY7534" s="160"/>
      <c r="BZ7534" s="160"/>
      <c r="CA7534" s="160"/>
      <c r="CB7534" s="160"/>
      <c r="CC7534" s="160"/>
      <c r="CD7534" s="160"/>
      <c r="CE7534" s="160"/>
      <c r="CF7534" s="160"/>
      <c r="CG7534" s="160"/>
      <c r="CH7534" s="160"/>
      <c r="CI7534" s="160"/>
      <c r="CJ7534" s="160"/>
      <c r="CK7534" s="160"/>
      <c r="CL7534" s="160"/>
      <c r="CM7534" s="160"/>
      <c r="CN7534" s="160"/>
      <c r="CO7534" s="160"/>
      <c r="CP7534" s="160"/>
      <c r="CQ7534" s="160"/>
      <c r="CR7534" s="160"/>
      <c r="CS7534" s="160"/>
      <c r="CT7534" s="160"/>
      <c r="CU7534" s="160"/>
      <c r="CV7534" s="160"/>
      <c r="CW7534" s="160"/>
      <c r="CX7534" s="160"/>
      <c r="CY7534" s="160"/>
      <c r="CZ7534" s="160"/>
      <c r="DA7534" s="160"/>
      <c r="DB7534" s="160"/>
      <c r="DC7534" s="160"/>
      <c r="DD7534" s="160"/>
      <c r="DE7534" s="160"/>
      <c r="DF7534" s="160"/>
      <c r="DG7534" s="160"/>
      <c r="DH7534" s="160"/>
      <c r="DI7534" s="160"/>
      <c r="DJ7534" s="160"/>
      <c r="DK7534" s="160"/>
      <c r="DL7534" s="160"/>
      <c r="DM7534" s="160"/>
      <c r="DN7534" s="160"/>
      <c r="DO7534" s="160"/>
      <c r="DP7534" s="160"/>
      <c r="DQ7534" s="160"/>
      <c r="DR7534" s="160"/>
      <c r="DS7534" s="160"/>
      <c r="DT7534" s="160"/>
      <c r="DU7534" s="160"/>
      <c r="DV7534" s="160"/>
      <c r="DW7534" s="160"/>
      <c r="DX7534" s="160"/>
      <c r="DY7534" s="160"/>
      <c r="DZ7534" s="177"/>
      <c r="EA7534" s="177"/>
      <c r="EB7534" s="160"/>
      <c r="EC7534" s="160"/>
      <c r="ED7534" s="160"/>
      <c r="EE7534" s="160"/>
      <c r="EF7534" s="160"/>
      <c r="EG7534" s="160"/>
      <c r="EH7534" s="160"/>
      <c r="EI7534" s="160"/>
      <c r="EJ7534" s="160"/>
      <c r="EK7534" s="160"/>
      <c r="EL7534" s="160"/>
      <c r="EM7534" s="160"/>
      <c r="EN7534" s="160"/>
      <c r="EO7534" s="160"/>
      <c r="EP7534" s="160"/>
      <c r="EQ7534" s="160"/>
      <c r="ER7534" s="160"/>
      <c r="ES7534" s="160"/>
      <c r="ET7534" s="160"/>
      <c r="EU7534" s="160"/>
      <c r="EV7534" s="160"/>
      <c r="EW7534" s="160"/>
      <c r="EX7534" s="160"/>
      <c r="EY7534" s="160"/>
      <c r="EZ7534" s="160"/>
      <c r="FA7534" s="160"/>
      <c r="FB7534" s="160"/>
      <c r="FC7534" s="160"/>
      <c r="FD7534" s="160"/>
      <c r="FE7534" s="160"/>
      <c r="FF7534" s="160"/>
      <c r="FG7534" s="160"/>
      <c r="FH7534" s="160"/>
      <c r="FI7534" s="160"/>
      <c r="FJ7534" s="160"/>
      <c r="FK7534" s="160"/>
      <c r="FL7534" s="160"/>
      <c r="FM7534" s="160"/>
      <c r="FN7534" s="160"/>
      <c r="FO7534" s="160"/>
      <c r="FP7534" s="160"/>
      <c r="FQ7534" s="160"/>
      <c r="FR7534" s="160"/>
      <c r="FS7534" s="160"/>
      <c r="FT7534" s="160"/>
      <c r="FU7534" s="160"/>
      <c r="FV7534" s="160"/>
      <c r="FW7534" s="160"/>
      <c r="FX7534" s="160"/>
      <c r="FY7534" s="160"/>
      <c r="FZ7534" s="160"/>
      <c r="GA7534" s="160"/>
      <c r="GB7534" s="160"/>
      <c r="GC7534" s="160"/>
      <c r="GD7534" s="160"/>
      <c r="GE7534" s="160"/>
      <c r="GF7534" s="160"/>
      <c r="GG7534" s="160"/>
      <c r="GH7534" s="160"/>
      <c r="GI7534" s="160"/>
      <c r="GJ7534" s="160"/>
      <c r="GK7534" s="160"/>
      <c r="GL7534" s="160"/>
      <c r="GM7534" s="160"/>
      <c r="GN7534" s="160"/>
      <c r="GO7534" s="160"/>
      <c r="GP7534" s="160"/>
      <c r="GQ7534" s="160"/>
      <c r="GR7534" s="160"/>
      <c r="GS7534" s="160"/>
      <c r="GT7534" s="160"/>
      <c r="GU7534" s="160"/>
      <c r="GV7534" s="160"/>
      <c r="GW7534" s="160"/>
      <c r="GX7534" s="160"/>
      <c r="GY7534" s="160"/>
      <c r="GZ7534" s="160"/>
      <c r="HA7534" s="160"/>
      <c r="HB7534" s="160"/>
      <c r="HC7534" s="160"/>
      <c r="HD7534" s="160"/>
      <c r="HE7534" s="160"/>
      <c r="HF7534" s="160"/>
      <c r="HG7534" s="160"/>
      <c r="HH7534" s="160"/>
      <c r="HI7534" s="160"/>
      <c r="HJ7534" s="160"/>
      <c r="HK7534" s="160"/>
      <c r="HL7534" s="160"/>
      <c r="HM7534" s="160"/>
      <c r="HN7534" s="160"/>
      <c r="HO7534" s="160"/>
      <c r="HP7534" s="160"/>
      <c r="HQ7534" s="160"/>
      <c r="HR7534" s="160"/>
      <c r="HS7534" s="160"/>
      <c r="HT7534" s="160"/>
      <c r="HU7534" s="160"/>
      <c r="HV7534" s="160"/>
      <c r="HW7534" s="160"/>
      <c r="HX7534" s="160"/>
      <c r="HY7534" s="160"/>
      <c r="HZ7534" s="160"/>
      <c r="IA7534" s="160"/>
      <c r="IB7534" s="160"/>
      <c r="IC7534" s="160"/>
      <c r="ID7534" s="160"/>
      <c r="IE7534" s="160"/>
      <c r="IF7534" s="160"/>
      <c r="IG7534" s="160"/>
      <c r="IH7534" s="160"/>
      <c r="II7534" s="160"/>
      <c r="IJ7534" s="160"/>
      <c r="IK7534" s="160"/>
      <c r="IL7534" s="160"/>
      <c r="IM7534" s="160"/>
      <c r="IN7534" s="160"/>
      <c r="IO7534" s="160"/>
      <c r="IP7534" s="160"/>
      <c r="IQ7534" s="160"/>
      <c r="IR7534" s="160"/>
      <c r="IS7534" s="160"/>
      <c r="IT7534" s="160"/>
      <c r="IU7534" s="160"/>
    </row>
    <row r="7535" spans="1:255" ht="18.399999999999999" customHeight="1" x14ac:dyDescent="0.3">
      <c r="A7535" s="182"/>
      <c r="C7535" s="64"/>
      <c r="F7535" s="174"/>
      <c r="BD7535" s="160"/>
      <c r="BE7535" s="160"/>
      <c r="BF7535" s="160"/>
      <c r="BG7535" s="160"/>
      <c r="BH7535" s="160"/>
      <c r="BI7535" s="160"/>
      <c r="BJ7535" s="160"/>
      <c r="BK7535" s="160"/>
      <c r="BL7535" s="160"/>
      <c r="BM7535" s="160"/>
      <c r="BN7535" s="160"/>
      <c r="BO7535" s="160"/>
      <c r="BP7535" s="160"/>
      <c r="BQ7535" s="160"/>
      <c r="BR7535" s="160"/>
      <c r="BS7535" s="160"/>
      <c r="BT7535" s="160"/>
      <c r="BU7535" s="160"/>
      <c r="BV7535" s="160"/>
      <c r="BW7535" s="160"/>
      <c r="BX7535" s="160"/>
      <c r="BY7535" s="160"/>
      <c r="BZ7535" s="160"/>
      <c r="CA7535" s="160"/>
      <c r="CB7535" s="160"/>
      <c r="CC7535" s="160"/>
      <c r="CD7535" s="160"/>
      <c r="CE7535" s="160"/>
      <c r="CF7535" s="160"/>
      <c r="CG7535" s="160"/>
      <c r="CH7535" s="160"/>
      <c r="CI7535" s="160"/>
      <c r="CJ7535" s="160"/>
      <c r="CK7535" s="160"/>
      <c r="CL7535" s="160"/>
      <c r="CM7535" s="160"/>
      <c r="CN7535" s="160"/>
      <c r="CO7535" s="160"/>
      <c r="CP7535" s="160"/>
      <c r="CQ7535" s="160"/>
      <c r="CR7535" s="160"/>
      <c r="CS7535" s="160"/>
      <c r="CT7535" s="160"/>
      <c r="CU7535" s="160"/>
      <c r="CV7535" s="160"/>
      <c r="CW7535" s="160"/>
      <c r="CX7535" s="160"/>
      <c r="CY7535" s="160"/>
      <c r="CZ7535" s="160"/>
      <c r="DA7535" s="160"/>
      <c r="DB7535" s="160"/>
      <c r="DC7535" s="160"/>
      <c r="DD7535" s="160"/>
      <c r="DE7535" s="160"/>
      <c r="DF7535" s="160"/>
      <c r="DG7535" s="160"/>
      <c r="DH7535" s="160"/>
      <c r="DI7535" s="160"/>
      <c r="DJ7535" s="160"/>
      <c r="DK7535" s="160"/>
      <c r="DL7535" s="160"/>
      <c r="DM7535" s="160"/>
      <c r="DN7535" s="160"/>
      <c r="DO7535" s="160"/>
      <c r="DP7535" s="160"/>
      <c r="DQ7535" s="160"/>
      <c r="DR7535" s="160"/>
      <c r="DS7535" s="160"/>
      <c r="DT7535" s="160"/>
      <c r="DU7535" s="160"/>
      <c r="DV7535" s="160"/>
      <c r="DW7535" s="160"/>
      <c r="DX7535" s="160"/>
      <c r="DY7535" s="160"/>
      <c r="DZ7535" s="177"/>
      <c r="EA7535" s="177"/>
      <c r="EB7535" s="160"/>
      <c r="EC7535" s="160"/>
      <c r="ED7535" s="160"/>
      <c r="EE7535" s="160"/>
      <c r="EF7535" s="160"/>
      <c r="EG7535" s="160"/>
      <c r="EH7535" s="160"/>
      <c r="EI7535" s="160"/>
      <c r="EJ7535" s="160"/>
      <c r="EK7535" s="160"/>
      <c r="EL7535" s="160"/>
      <c r="EM7535" s="160"/>
      <c r="EN7535" s="160"/>
      <c r="EO7535" s="160"/>
      <c r="EP7535" s="160"/>
      <c r="EQ7535" s="160"/>
      <c r="ER7535" s="160"/>
      <c r="ES7535" s="160"/>
      <c r="ET7535" s="160"/>
      <c r="EU7535" s="160"/>
      <c r="EV7535" s="160"/>
      <c r="EW7535" s="160"/>
      <c r="EX7535" s="160"/>
      <c r="EY7535" s="160"/>
      <c r="EZ7535" s="160"/>
      <c r="FA7535" s="160"/>
      <c r="FB7535" s="160"/>
      <c r="FC7535" s="160"/>
      <c r="FD7535" s="160"/>
      <c r="FE7535" s="160"/>
      <c r="FF7535" s="160"/>
      <c r="FG7535" s="160"/>
      <c r="FH7535" s="160"/>
      <c r="FI7535" s="160"/>
      <c r="FJ7535" s="160"/>
      <c r="FK7535" s="160"/>
      <c r="FL7535" s="160"/>
      <c r="FM7535" s="160"/>
      <c r="FN7535" s="160"/>
      <c r="FO7535" s="160"/>
      <c r="FP7535" s="160"/>
      <c r="FQ7535" s="160"/>
      <c r="FR7535" s="160"/>
      <c r="FS7535" s="160"/>
      <c r="FT7535" s="160"/>
      <c r="FU7535" s="160"/>
      <c r="FV7535" s="160"/>
      <c r="FW7535" s="160"/>
      <c r="FX7535" s="160"/>
      <c r="FY7535" s="160"/>
      <c r="FZ7535" s="160"/>
      <c r="GA7535" s="160"/>
      <c r="GB7535" s="160"/>
      <c r="GC7535" s="160"/>
      <c r="GD7535" s="160"/>
      <c r="GE7535" s="160"/>
      <c r="GF7535" s="160"/>
      <c r="GG7535" s="160"/>
      <c r="GH7535" s="160"/>
      <c r="GI7535" s="160"/>
      <c r="GJ7535" s="160"/>
      <c r="GK7535" s="160"/>
      <c r="GL7535" s="160"/>
      <c r="GM7535" s="160"/>
      <c r="GN7535" s="160"/>
      <c r="GO7535" s="160"/>
      <c r="GP7535" s="160"/>
      <c r="GQ7535" s="160"/>
      <c r="GR7535" s="160"/>
      <c r="GS7535" s="160"/>
      <c r="GT7535" s="160"/>
      <c r="GU7535" s="160"/>
      <c r="GV7535" s="160"/>
      <c r="GW7535" s="160"/>
      <c r="GX7535" s="160"/>
      <c r="GY7535" s="160"/>
      <c r="GZ7535" s="160"/>
      <c r="HA7535" s="160"/>
      <c r="HB7535" s="160"/>
      <c r="HC7535" s="160"/>
      <c r="HD7535" s="160"/>
      <c r="HE7535" s="160"/>
      <c r="HF7535" s="160"/>
      <c r="HG7535" s="160"/>
      <c r="HH7535" s="160"/>
      <c r="HI7535" s="160"/>
      <c r="HJ7535" s="160"/>
      <c r="HK7535" s="160"/>
      <c r="HL7535" s="160"/>
      <c r="HM7535" s="160"/>
      <c r="HN7535" s="160"/>
      <c r="HO7535" s="160"/>
      <c r="HP7535" s="160"/>
      <c r="HQ7535" s="160"/>
      <c r="HR7535" s="160"/>
      <c r="HS7535" s="160"/>
      <c r="HT7535" s="160"/>
      <c r="HU7535" s="160"/>
      <c r="HV7535" s="160"/>
      <c r="HW7535" s="160"/>
      <c r="HX7535" s="160"/>
      <c r="HY7535" s="160"/>
      <c r="HZ7535" s="160"/>
      <c r="IA7535" s="160"/>
      <c r="IB7535" s="160"/>
      <c r="IC7535" s="160"/>
      <c r="ID7535" s="160"/>
      <c r="IE7535" s="160"/>
      <c r="IF7535" s="160"/>
      <c r="IG7535" s="160"/>
      <c r="IH7535" s="160"/>
      <c r="II7535" s="160"/>
      <c r="IJ7535" s="160"/>
      <c r="IK7535" s="160"/>
      <c r="IL7535" s="160"/>
      <c r="IM7535" s="160"/>
      <c r="IN7535" s="160"/>
      <c r="IO7535" s="160"/>
      <c r="IP7535" s="160"/>
      <c r="IQ7535" s="160"/>
      <c r="IR7535" s="160"/>
      <c r="IS7535" s="160"/>
      <c r="IT7535" s="160"/>
      <c r="IU7535" s="160"/>
    </row>
    <row r="7536" spans="1:255" ht="18.399999999999999" customHeight="1" x14ac:dyDescent="0.3">
      <c r="A7536" s="182"/>
      <c r="B7536" s="160"/>
      <c r="C7536" s="64"/>
      <c r="D7536" s="161"/>
      <c r="F7536" s="174"/>
      <c r="H7536" s="174"/>
      <c r="J7536" s="174"/>
      <c r="L7536" s="164"/>
      <c r="N7536" s="164"/>
      <c r="P7536" s="164"/>
      <c r="R7536" s="164"/>
      <c r="T7536" s="164"/>
      <c r="V7536" s="164"/>
      <c r="X7536" s="164"/>
      <c r="Z7536" s="164"/>
      <c r="AB7536" s="164"/>
      <c r="AD7536" s="164"/>
      <c r="AF7536" s="164"/>
      <c r="AH7536" s="164"/>
      <c r="AJ7536" s="164"/>
      <c r="AL7536" s="164"/>
      <c r="AN7536" s="164"/>
      <c r="AP7536" s="164"/>
      <c r="AR7536" s="164"/>
      <c r="AT7536" s="164"/>
      <c r="AV7536" s="164"/>
      <c r="AX7536" s="164"/>
      <c r="AZ7536" s="164"/>
      <c r="BB7536" s="164"/>
      <c r="BD7536" s="160"/>
      <c r="BE7536" s="160"/>
      <c r="BF7536" s="160"/>
      <c r="BG7536" s="160"/>
      <c r="BH7536" s="160"/>
      <c r="BI7536" s="160"/>
      <c r="BJ7536" s="160"/>
      <c r="BK7536" s="160"/>
      <c r="BL7536" s="160"/>
      <c r="BM7536" s="160"/>
      <c r="BN7536" s="160"/>
      <c r="BO7536" s="160"/>
      <c r="BP7536" s="160"/>
      <c r="BQ7536" s="160"/>
      <c r="BR7536" s="160"/>
      <c r="BS7536" s="160"/>
      <c r="BT7536" s="160"/>
      <c r="BU7536" s="160"/>
      <c r="BV7536" s="160"/>
      <c r="BW7536" s="160"/>
      <c r="BX7536" s="160"/>
      <c r="BY7536" s="160"/>
      <c r="BZ7536" s="160"/>
      <c r="CA7536" s="160"/>
      <c r="CB7536" s="160"/>
      <c r="CC7536" s="160"/>
      <c r="CD7536" s="160"/>
      <c r="CE7536" s="160"/>
      <c r="CF7536" s="160"/>
      <c r="CG7536" s="160"/>
      <c r="CH7536" s="160"/>
      <c r="CI7536" s="160"/>
      <c r="CJ7536" s="160"/>
      <c r="CK7536" s="160"/>
      <c r="CL7536" s="160"/>
      <c r="CM7536" s="160"/>
      <c r="CN7536" s="160"/>
      <c r="CO7536" s="160"/>
      <c r="CP7536" s="160"/>
      <c r="CQ7536" s="160"/>
      <c r="CR7536" s="160"/>
      <c r="CS7536" s="160"/>
      <c r="CT7536" s="160"/>
      <c r="CU7536" s="160"/>
      <c r="CV7536" s="160"/>
      <c r="CW7536" s="160"/>
      <c r="CX7536" s="160"/>
      <c r="CY7536" s="160"/>
      <c r="CZ7536" s="160"/>
      <c r="DA7536" s="160"/>
      <c r="DB7536" s="160"/>
      <c r="DC7536" s="160"/>
      <c r="DD7536" s="160"/>
      <c r="DE7536" s="160"/>
      <c r="DF7536" s="160"/>
      <c r="DG7536" s="160"/>
      <c r="DH7536" s="160"/>
      <c r="DI7536" s="160"/>
      <c r="DJ7536" s="160"/>
      <c r="DK7536" s="160"/>
      <c r="DL7536" s="160"/>
      <c r="DM7536" s="160"/>
      <c r="DN7536" s="160"/>
      <c r="DO7536" s="160"/>
      <c r="DP7536" s="160"/>
      <c r="DQ7536" s="160"/>
      <c r="DR7536" s="160"/>
      <c r="DS7536" s="160"/>
      <c r="DT7536" s="160"/>
      <c r="DU7536" s="160"/>
      <c r="DV7536" s="160"/>
      <c r="DW7536" s="160"/>
      <c r="DX7536" s="160"/>
      <c r="DY7536" s="160"/>
      <c r="DZ7536" s="177"/>
      <c r="EA7536" s="177"/>
      <c r="EB7536" s="160"/>
      <c r="EC7536" s="160"/>
      <c r="ED7536" s="160"/>
      <c r="EE7536" s="160"/>
      <c r="EF7536" s="160"/>
      <c r="EG7536" s="160"/>
      <c r="EH7536" s="160"/>
      <c r="EI7536" s="160"/>
      <c r="EJ7536" s="160"/>
      <c r="EK7536" s="160"/>
      <c r="EL7536" s="160"/>
      <c r="EM7536" s="160"/>
      <c r="EN7536" s="160"/>
      <c r="EO7536" s="160"/>
      <c r="EP7536" s="160"/>
      <c r="EQ7536" s="160"/>
      <c r="ER7536" s="160"/>
      <c r="ES7536" s="160"/>
      <c r="ET7536" s="160"/>
      <c r="EU7536" s="160"/>
      <c r="EV7536" s="160"/>
      <c r="EW7536" s="160"/>
      <c r="EX7536" s="160"/>
      <c r="EY7536" s="160"/>
      <c r="EZ7536" s="160"/>
      <c r="FA7536" s="160"/>
      <c r="FB7536" s="160"/>
      <c r="FC7536" s="160"/>
      <c r="FD7536" s="160"/>
      <c r="FE7536" s="160"/>
      <c r="FF7536" s="160"/>
      <c r="FG7536" s="160"/>
      <c r="FH7536" s="160"/>
      <c r="FI7536" s="160"/>
      <c r="FJ7536" s="160"/>
      <c r="FK7536" s="160"/>
      <c r="FL7536" s="160"/>
      <c r="FM7536" s="160"/>
      <c r="FN7536" s="160"/>
      <c r="FO7536" s="160"/>
      <c r="FP7536" s="160"/>
      <c r="FQ7536" s="160"/>
      <c r="FR7536" s="160"/>
      <c r="FS7536" s="160"/>
      <c r="FT7536" s="160"/>
      <c r="FU7536" s="160"/>
      <c r="FV7536" s="160"/>
      <c r="FW7536" s="160"/>
      <c r="FX7536" s="160"/>
      <c r="FY7536" s="160"/>
      <c r="FZ7536" s="160"/>
      <c r="GA7536" s="160"/>
      <c r="GB7536" s="160"/>
      <c r="GC7536" s="160"/>
      <c r="GD7536" s="160"/>
      <c r="GE7536" s="160"/>
      <c r="GF7536" s="160"/>
      <c r="GG7536" s="160"/>
      <c r="GH7536" s="160"/>
      <c r="GI7536" s="160"/>
      <c r="GJ7536" s="160"/>
      <c r="GK7536" s="160"/>
      <c r="GL7536" s="160"/>
      <c r="GM7536" s="160"/>
      <c r="GN7536" s="160"/>
      <c r="GO7536" s="160"/>
      <c r="GP7536" s="160"/>
      <c r="GQ7536" s="160"/>
      <c r="GR7536" s="160"/>
      <c r="GS7536" s="160"/>
      <c r="GT7536" s="160"/>
      <c r="GU7536" s="160"/>
      <c r="GV7536" s="160"/>
      <c r="GW7536" s="160"/>
      <c r="GX7536" s="160"/>
      <c r="GY7536" s="160"/>
      <c r="GZ7536" s="160"/>
      <c r="HA7536" s="160"/>
      <c r="HB7536" s="160"/>
      <c r="HC7536" s="160"/>
      <c r="HD7536" s="160"/>
      <c r="HE7536" s="160"/>
      <c r="HF7536" s="160"/>
      <c r="HG7536" s="160"/>
      <c r="HH7536" s="160"/>
      <c r="HI7536" s="160"/>
      <c r="HJ7536" s="160"/>
      <c r="HK7536" s="160"/>
      <c r="HL7536" s="160"/>
      <c r="HM7536" s="160"/>
      <c r="HN7536" s="160"/>
      <c r="HO7536" s="160"/>
      <c r="HP7536" s="160"/>
      <c r="HQ7536" s="160"/>
      <c r="HR7536" s="160"/>
      <c r="HS7536" s="160"/>
      <c r="HT7536" s="160"/>
      <c r="HU7536" s="160"/>
      <c r="HV7536" s="160"/>
      <c r="HW7536" s="160"/>
      <c r="HX7536" s="160"/>
      <c r="HY7536" s="160"/>
      <c r="HZ7536" s="160"/>
      <c r="IA7536" s="160"/>
      <c r="IB7536" s="160"/>
      <c r="IC7536" s="160"/>
      <c r="ID7536" s="160"/>
      <c r="IE7536" s="160"/>
      <c r="IF7536" s="160"/>
      <c r="IG7536" s="160"/>
      <c r="IH7536" s="160"/>
      <c r="II7536" s="160"/>
      <c r="IJ7536" s="160"/>
      <c r="IK7536" s="160"/>
      <c r="IL7536" s="160"/>
      <c r="IM7536" s="160"/>
      <c r="IN7536" s="160"/>
      <c r="IO7536" s="160"/>
      <c r="IP7536" s="160"/>
      <c r="IQ7536" s="160"/>
      <c r="IR7536" s="160"/>
      <c r="IS7536" s="160"/>
      <c r="IT7536" s="160"/>
      <c r="IU7536" s="160"/>
    </row>
    <row r="7537" spans="1:255" ht="18.399999999999999" customHeight="1" x14ac:dyDescent="0.3">
      <c r="A7537" s="182"/>
      <c r="F7537" s="174"/>
      <c r="BD7537" s="160"/>
      <c r="BE7537" s="160"/>
      <c r="BF7537" s="160"/>
      <c r="BG7537" s="160"/>
      <c r="BH7537" s="160"/>
      <c r="BI7537" s="160"/>
      <c r="BJ7537" s="160"/>
      <c r="BK7537" s="160"/>
      <c r="BL7537" s="160"/>
      <c r="BM7537" s="160"/>
      <c r="BN7537" s="160"/>
      <c r="BO7537" s="160"/>
      <c r="BP7537" s="160"/>
      <c r="BQ7537" s="160"/>
      <c r="BR7537" s="160"/>
      <c r="BS7537" s="160"/>
      <c r="BT7537" s="160"/>
      <c r="BU7537" s="160"/>
      <c r="BV7537" s="160"/>
      <c r="BW7537" s="160"/>
      <c r="BX7537" s="160"/>
      <c r="BY7537" s="160"/>
      <c r="BZ7537" s="160"/>
      <c r="CA7537" s="160"/>
      <c r="CB7537" s="160"/>
      <c r="CC7537" s="160"/>
      <c r="CD7537" s="160"/>
      <c r="CE7537" s="160"/>
      <c r="CF7537" s="160"/>
      <c r="CG7537" s="160"/>
      <c r="CH7537" s="160"/>
      <c r="CI7537" s="160"/>
      <c r="CJ7537" s="160"/>
      <c r="CK7537" s="160"/>
      <c r="CL7537" s="160"/>
      <c r="CM7537" s="160"/>
      <c r="CN7537" s="160"/>
      <c r="CO7537" s="160"/>
      <c r="CP7537" s="160"/>
      <c r="CQ7537" s="160"/>
      <c r="CR7537" s="160"/>
      <c r="CS7537" s="160"/>
      <c r="CT7537" s="160"/>
      <c r="CU7537" s="160"/>
      <c r="CV7537" s="160"/>
      <c r="CW7537" s="160"/>
      <c r="CX7537" s="160"/>
      <c r="CY7537" s="160"/>
      <c r="CZ7537" s="160"/>
      <c r="DA7537" s="160"/>
      <c r="DB7537" s="160"/>
      <c r="DC7537" s="160"/>
      <c r="DD7537" s="160"/>
      <c r="DE7537" s="160"/>
      <c r="DF7537" s="160"/>
      <c r="DG7537" s="160"/>
      <c r="DH7537" s="160"/>
      <c r="DI7537" s="160"/>
      <c r="DJ7537" s="160"/>
      <c r="DK7537" s="160"/>
      <c r="DL7537" s="160"/>
      <c r="DM7537" s="160"/>
      <c r="DN7537" s="160"/>
      <c r="DO7537" s="160"/>
      <c r="DP7537" s="160"/>
      <c r="DQ7537" s="160"/>
      <c r="DR7537" s="160"/>
      <c r="DS7537" s="160"/>
      <c r="DT7537" s="160"/>
      <c r="DU7537" s="160"/>
      <c r="DV7537" s="160"/>
      <c r="DW7537" s="160"/>
      <c r="DX7537" s="160"/>
      <c r="DY7537" s="160"/>
      <c r="DZ7537" s="177"/>
      <c r="EA7537" s="177"/>
      <c r="EB7537" s="160"/>
      <c r="EC7537" s="160"/>
      <c r="ED7537" s="160"/>
      <c r="EE7537" s="160"/>
      <c r="EF7537" s="160"/>
      <c r="EG7537" s="160"/>
      <c r="EH7537" s="160"/>
      <c r="EI7537" s="160"/>
      <c r="EJ7537" s="160"/>
      <c r="EK7537" s="160"/>
      <c r="EL7537" s="160"/>
      <c r="EM7537" s="160"/>
      <c r="EN7537" s="160"/>
      <c r="EO7537" s="160"/>
      <c r="EP7537" s="160"/>
      <c r="EQ7537" s="160"/>
      <c r="ER7537" s="160"/>
      <c r="ES7537" s="160"/>
      <c r="ET7537" s="160"/>
      <c r="EU7537" s="160"/>
      <c r="EV7537" s="160"/>
      <c r="EW7537" s="160"/>
      <c r="EX7537" s="160"/>
      <c r="EY7537" s="160"/>
      <c r="EZ7537" s="160"/>
      <c r="FA7537" s="160"/>
      <c r="FB7537" s="160"/>
      <c r="FC7537" s="160"/>
      <c r="FD7537" s="160"/>
      <c r="FE7537" s="160"/>
      <c r="FF7537" s="160"/>
      <c r="FG7537" s="160"/>
      <c r="FH7537" s="160"/>
      <c r="FI7537" s="160"/>
      <c r="FJ7537" s="160"/>
      <c r="FK7537" s="160"/>
      <c r="FL7537" s="160"/>
      <c r="FM7537" s="160"/>
      <c r="FN7537" s="160"/>
      <c r="FO7537" s="160"/>
      <c r="FP7537" s="160"/>
      <c r="FQ7537" s="160"/>
      <c r="FR7537" s="160"/>
      <c r="FS7537" s="160"/>
      <c r="FT7537" s="160"/>
      <c r="FU7537" s="160"/>
      <c r="FV7537" s="160"/>
      <c r="FW7537" s="160"/>
      <c r="FX7537" s="160"/>
      <c r="FY7537" s="160"/>
      <c r="FZ7537" s="160"/>
      <c r="GA7537" s="160"/>
      <c r="GB7537" s="160"/>
      <c r="GC7537" s="160"/>
      <c r="GD7537" s="160"/>
      <c r="GE7537" s="160"/>
      <c r="GF7537" s="160"/>
      <c r="GG7537" s="160"/>
      <c r="GH7537" s="160"/>
      <c r="GI7537" s="160"/>
      <c r="GJ7537" s="160"/>
      <c r="GK7537" s="160"/>
      <c r="GL7537" s="160"/>
      <c r="GM7537" s="160"/>
      <c r="GN7537" s="160"/>
      <c r="GO7537" s="160"/>
      <c r="GP7537" s="160"/>
      <c r="GQ7537" s="160"/>
      <c r="GR7537" s="160"/>
      <c r="GS7537" s="160"/>
      <c r="GT7537" s="160"/>
      <c r="GU7537" s="160"/>
      <c r="GV7537" s="160"/>
      <c r="GW7537" s="160"/>
      <c r="GX7537" s="160"/>
      <c r="GY7537" s="160"/>
      <c r="GZ7537" s="160"/>
      <c r="HA7537" s="160"/>
      <c r="HB7537" s="160"/>
      <c r="HC7537" s="160"/>
      <c r="HD7537" s="160"/>
      <c r="HE7537" s="160"/>
      <c r="HF7537" s="160"/>
      <c r="HG7537" s="160"/>
      <c r="HH7537" s="160"/>
      <c r="HI7537" s="160"/>
      <c r="HJ7537" s="160"/>
      <c r="HK7537" s="160"/>
      <c r="HL7537" s="160"/>
      <c r="HM7537" s="160"/>
      <c r="HN7537" s="160"/>
      <c r="HO7537" s="160"/>
      <c r="HP7537" s="160"/>
      <c r="HQ7537" s="160"/>
      <c r="HR7537" s="160"/>
      <c r="HS7537" s="160"/>
      <c r="HT7537" s="160"/>
      <c r="HU7537" s="160"/>
      <c r="HV7537" s="160"/>
      <c r="HW7537" s="160"/>
      <c r="HX7537" s="160"/>
      <c r="HY7537" s="160"/>
      <c r="HZ7537" s="160"/>
      <c r="IA7537" s="160"/>
      <c r="IB7537" s="160"/>
      <c r="IC7537" s="160"/>
      <c r="ID7537" s="160"/>
      <c r="IE7537" s="160"/>
      <c r="IF7537" s="160"/>
      <c r="IG7537" s="160"/>
      <c r="IH7537" s="160"/>
      <c r="II7537" s="160"/>
      <c r="IJ7537" s="160"/>
      <c r="IK7537" s="160"/>
      <c r="IL7537" s="160"/>
      <c r="IM7537" s="160"/>
      <c r="IN7537" s="160"/>
      <c r="IO7537" s="160"/>
      <c r="IP7537" s="160"/>
      <c r="IQ7537" s="160"/>
      <c r="IR7537" s="160"/>
      <c r="IS7537" s="160"/>
      <c r="IT7537" s="160"/>
      <c r="IU7537" s="160"/>
    </row>
    <row r="7538" spans="1:255" ht="18.399999999999999" customHeight="1" x14ac:dyDescent="0.3">
      <c r="A7538" s="182"/>
      <c r="F7538" s="174"/>
      <c r="H7538" s="174"/>
      <c r="J7538" s="174"/>
      <c r="BD7538" s="160"/>
      <c r="BE7538" s="160"/>
      <c r="BF7538" s="160"/>
      <c r="BG7538" s="160"/>
      <c r="BH7538" s="160"/>
      <c r="BI7538" s="160"/>
      <c r="BJ7538" s="160"/>
      <c r="BK7538" s="160"/>
      <c r="BL7538" s="160"/>
      <c r="BM7538" s="160"/>
      <c r="BN7538" s="160"/>
      <c r="BO7538" s="160"/>
      <c r="BP7538" s="160"/>
      <c r="BQ7538" s="160"/>
      <c r="BR7538" s="160"/>
      <c r="BS7538" s="160"/>
      <c r="BT7538" s="160"/>
      <c r="BU7538" s="160"/>
      <c r="BV7538" s="160"/>
      <c r="BW7538" s="160"/>
      <c r="BX7538" s="160"/>
      <c r="BY7538" s="160"/>
      <c r="BZ7538" s="160"/>
      <c r="CA7538" s="160"/>
      <c r="CB7538" s="160"/>
      <c r="CC7538" s="160"/>
      <c r="CD7538" s="160"/>
      <c r="CE7538" s="160"/>
      <c r="CF7538" s="160"/>
      <c r="CG7538" s="160"/>
      <c r="CH7538" s="160"/>
      <c r="CI7538" s="160"/>
      <c r="CJ7538" s="160"/>
      <c r="CK7538" s="160"/>
      <c r="CL7538" s="160"/>
      <c r="CM7538" s="160"/>
      <c r="CN7538" s="160"/>
      <c r="CO7538" s="160"/>
      <c r="CP7538" s="160"/>
      <c r="CQ7538" s="160"/>
      <c r="CR7538" s="160"/>
      <c r="CS7538" s="160"/>
      <c r="CT7538" s="160"/>
      <c r="CU7538" s="160"/>
      <c r="CV7538" s="160"/>
      <c r="CW7538" s="160"/>
      <c r="CX7538" s="160"/>
      <c r="CY7538" s="160"/>
      <c r="CZ7538" s="160"/>
      <c r="DA7538" s="160"/>
      <c r="DB7538" s="160"/>
      <c r="DC7538" s="160"/>
      <c r="DD7538" s="160"/>
      <c r="DE7538" s="160"/>
      <c r="DF7538" s="160"/>
      <c r="DG7538" s="160"/>
      <c r="DH7538" s="160"/>
      <c r="DI7538" s="160"/>
      <c r="DJ7538" s="160"/>
      <c r="DK7538" s="160"/>
      <c r="DL7538" s="160"/>
      <c r="DM7538" s="160"/>
      <c r="DN7538" s="160"/>
      <c r="DO7538" s="160"/>
      <c r="DP7538" s="160"/>
      <c r="DQ7538" s="160"/>
      <c r="DR7538" s="160"/>
      <c r="DS7538" s="160"/>
      <c r="DT7538" s="160"/>
      <c r="DU7538" s="160"/>
      <c r="DV7538" s="160"/>
      <c r="DW7538" s="160"/>
      <c r="DX7538" s="160"/>
      <c r="DY7538" s="160"/>
      <c r="DZ7538" s="177"/>
      <c r="EA7538" s="177"/>
      <c r="EB7538" s="160"/>
      <c r="EC7538" s="160"/>
      <c r="ED7538" s="160"/>
      <c r="EE7538" s="160"/>
      <c r="EF7538" s="160"/>
      <c r="EG7538" s="160"/>
      <c r="EH7538" s="160"/>
      <c r="EI7538" s="160"/>
      <c r="EJ7538" s="160"/>
      <c r="EK7538" s="160"/>
      <c r="EL7538" s="160"/>
      <c r="EM7538" s="160"/>
      <c r="EN7538" s="160"/>
      <c r="EO7538" s="160"/>
      <c r="EP7538" s="160"/>
      <c r="EQ7538" s="160"/>
      <c r="ER7538" s="160"/>
      <c r="ES7538" s="160"/>
      <c r="ET7538" s="160"/>
      <c r="EU7538" s="160"/>
      <c r="EV7538" s="160"/>
      <c r="EW7538" s="160"/>
      <c r="EX7538" s="160"/>
      <c r="EY7538" s="160"/>
      <c r="EZ7538" s="160"/>
      <c r="FA7538" s="160"/>
      <c r="FB7538" s="160"/>
      <c r="FC7538" s="160"/>
      <c r="FD7538" s="160"/>
      <c r="FE7538" s="160"/>
      <c r="FF7538" s="160"/>
      <c r="FG7538" s="160"/>
      <c r="FH7538" s="160"/>
      <c r="FI7538" s="160"/>
      <c r="FJ7538" s="160"/>
      <c r="FK7538" s="160"/>
      <c r="FL7538" s="160"/>
      <c r="FM7538" s="160"/>
      <c r="FN7538" s="160"/>
      <c r="FO7538" s="160"/>
      <c r="FP7538" s="160"/>
      <c r="FQ7538" s="160"/>
      <c r="FR7538" s="160"/>
      <c r="FS7538" s="160"/>
      <c r="FT7538" s="160"/>
      <c r="FU7538" s="160"/>
      <c r="FV7538" s="160"/>
      <c r="FW7538" s="160"/>
      <c r="FX7538" s="160"/>
      <c r="FY7538" s="160"/>
      <c r="FZ7538" s="160"/>
      <c r="GA7538" s="160"/>
      <c r="GB7538" s="160"/>
      <c r="GC7538" s="160"/>
      <c r="GD7538" s="160"/>
      <c r="GE7538" s="160"/>
      <c r="GF7538" s="160"/>
      <c r="GG7538" s="160"/>
      <c r="GH7538" s="160"/>
      <c r="GI7538" s="160"/>
      <c r="GJ7538" s="160"/>
      <c r="GK7538" s="160"/>
      <c r="GL7538" s="160"/>
      <c r="GM7538" s="160"/>
      <c r="GN7538" s="160"/>
      <c r="GO7538" s="160"/>
      <c r="GP7538" s="160"/>
      <c r="GQ7538" s="160"/>
      <c r="GR7538" s="160"/>
      <c r="GS7538" s="160"/>
      <c r="GT7538" s="160"/>
      <c r="GU7538" s="160"/>
      <c r="GV7538" s="160"/>
      <c r="GW7538" s="160"/>
      <c r="GX7538" s="160"/>
      <c r="GY7538" s="160"/>
      <c r="GZ7538" s="160"/>
      <c r="HA7538" s="160"/>
      <c r="HB7538" s="160"/>
      <c r="HC7538" s="160"/>
      <c r="HD7538" s="160"/>
      <c r="HE7538" s="160"/>
      <c r="HF7538" s="160"/>
      <c r="HG7538" s="160"/>
      <c r="HH7538" s="160"/>
      <c r="HI7538" s="160"/>
      <c r="HJ7538" s="160"/>
      <c r="HK7538" s="160"/>
      <c r="HL7538" s="160"/>
      <c r="HM7538" s="160"/>
      <c r="HN7538" s="160"/>
      <c r="HO7538" s="160"/>
      <c r="HP7538" s="160"/>
      <c r="HQ7538" s="160"/>
      <c r="HR7538" s="160"/>
      <c r="HS7538" s="160"/>
      <c r="HT7538" s="160"/>
      <c r="HU7538" s="160"/>
      <c r="HV7538" s="160"/>
      <c r="HW7538" s="160"/>
      <c r="HX7538" s="160"/>
      <c r="HY7538" s="160"/>
      <c r="HZ7538" s="160"/>
      <c r="IA7538" s="160"/>
      <c r="IB7538" s="160"/>
      <c r="IC7538" s="160"/>
      <c r="ID7538" s="160"/>
      <c r="IE7538" s="160"/>
      <c r="IF7538" s="160"/>
      <c r="IG7538" s="160"/>
      <c r="IH7538" s="160"/>
      <c r="II7538" s="160"/>
      <c r="IJ7538" s="160"/>
      <c r="IK7538" s="160"/>
      <c r="IL7538" s="160"/>
      <c r="IM7538" s="160"/>
      <c r="IN7538" s="160"/>
      <c r="IO7538" s="160"/>
      <c r="IP7538" s="160"/>
      <c r="IQ7538" s="160"/>
      <c r="IR7538" s="160"/>
      <c r="IS7538" s="160"/>
      <c r="IT7538" s="160"/>
      <c r="IU7538" s="160"/>
    </row>
    <row r="7539" spans="1:255" ht="18.399999999999999" customHeight="1" x14ac:dyDescent="0.3">
      <c r="A7539" s="182"/>
      <c r="D7539" s="164"/>
      <c r="F7539" s="174"/>
    </row>
    <row r="7540" spans="1:255" ht="18.399999999999999" customHeight="1" x14ac:dyDescent="0.3">
      <c r="A7540" s="182"/>
      <c r="C7540" s="64"/>
      <c r="D7540" s="161"/>
      <c r="F7540" s="174"/>
      <c r="H7540" s="174"/>
      <c r="BD7540" s="160"/>
      <c r="BE7540" s="160"/>
      <c r="BF7540" s="160"/>
      <c r="BG7540" s="160"/>
      <c r="BH7540" s="160"/>
      <c r="BI7540" s="160"/>
      <c r="BJ7540" s="160"/>
      <c r="BK7540" s="160"/>
      <c r="BL7540" s="160"/>
      <c r="BM7540" s="160"/>
      <c r="BN7540" s="160"/>
      <c r="BO7540" s="160"/>
      <c r="BP7540" s="160"/>
      <c r="BQ7540" s="160"/>
      <c r="BR7540" s="160"/>
      <c r="BS7540" s="160"/>
      <c r="BT7540" s="160"/>
      <c r="BU7540" s="160"/>
      <c r="BV7540" s="160"/>
      <c r="BW7540" s="160"/>
      <c r="BX7540" s="160"/>
      <c r="BY7540" s="160"/>
      <c r="BZ7540" s="160"/>
      <c r="CA7540" s="160"/>
      <c r="CB7540" s="160"/>
      <c r="CC7540" s="160"/>
      <c r="CD7540" s="160"/>
      <c r="CE7540" s="160"/>
      <c r="CF7540" s="160"/>
      <c r="CG7540" s="160"/>
      <c r="CH7540" s="160"/>
      <c r="CI7540" s="160"/>
      <c r="CJ7540" s="160"/>
      <c r="CK7540" s="160"/>
      <c r="CL7540" s="160"/>
      <c r="CM7540" s="160"/>
      <c r="CN7540" s="160"/>
      <c r="CO7540" s="160"/>
      <c r="CP7540" s="160"/>
      <c r="CQ7540" s="160"/>
      <c r="CR7540" s="160"/>
      <c r="CS7540" s="160"/>
      <c r="CT7540" s="160"/>
      <c r="CU7540" s="160"/>
      <c r="CV7540" s="160"/>
      <c r="CW7540" s="160"/>
      <c r="CX7540" s="160"/>
      <c r="CY7540" s="160"/>
      <c r="CZ7540" s="160"/>
      <c r="DA7540" s="160"/>
      <c r="DB7540" s="160"/>
      <c r="DC7540" s="160"/>
      <c r="DD7540" s="160"/>
      <c r="DE7540" s="160"/>
      <c r="DF7540" s="160"/>
      <c r="DG7540" s="160"/>
      <c r="DH7540" s="160"/>
      <c r="DI7540" s="160"/>
      <c r="DJ7540" s="160"/>
      <c r="DK7540" s="160"/>
      <c r="DL7540" s="160"/>
      <c r="DM7540" s="160"/>
      <c r="DN7540" s="160"/>
      <c r="DO7540" s="160"/>
      <c r="DP7540" s="160"/>
      <c r="DQ7540" s="160"/>
      <c r="DR7540" s="160"/>
      <c r="DS7540" s="160"/>
      <c r="DT7540" s="160"/>
      <c r="DU7540" s="160"/>
      <c r="DV7540" s="160"/>
      <c r="DW7540" s="160"/>
      <c r="DX7540" s="160"/>
      <c r="DY7540" s="160"/>
      <c r="DZ7540" s="177"/>
      <c r="EA7540" s="177"/>
      <c r="EB7540" s="160"/>
      <c r="EC7540" s="160"/>
      <c r="ED7540" s="160"/>
      <c r="EE7540" s="160"/>
      <c r="EF7540" s="160"/>
      <c r="EG7540" s="160"/>
      <c r="EH7540" s="160"/>
      <c r="EI7540" s="160"/>
      <c r="EJ7540" s="160"/>
      <c r="EK7540" s="160"/>
      <c r="EL7540" s="160"/>
      <c r="EM7540" s="160"/>
      <c r="EN7540" s="160"/>
      <c r="EO7540" s="160"/>
      <c r="EP7540" s="160"/>
      <c r="EQ7540" s="160"/>
      <c r="ER7540" s="160"/>
      <c r="ES7540" s="160"/>
      <c r="ET7540" s="160"/>
      <c r="EU7540" s="160"/>
      <c r="EV7540" s="160"/>
      <c r="EW7540" s="160"/>
      <c r="EX7540" s="160"/>
      <c r="EY7540" s="160"/>
      <c r="EZ7540" s="160"/>
      <c r="FA7540" s="160"/>
      <c r="FB7540" s="160"/>
      <c r="FC7540" s="160"/>
      <c r="FD7540" s="160"/>
      <c r="FE7540" s="160"/>
      <c r="FF7540" s="160"/>
      <c r="FG7540" s="160"/>
      <c r="FH7540" s="160"/>
      <c r="FI7540" s="160"/>
      <c r="FJ7540" s="160"/>
      <c r="FK7540" s="160"/>
      <c r="FL7540" s="160"/>
      <c r="FM7540" s="160"/>
      <c r="FN7540" s="160"/>
      <c r="FO7540" s="160"/>
      <c r="FP7540" s="160"/>
      <c r="FQ7540" s="160"/>
      <c r="FR7540" s="160"/>
      <c r="FS7540" s="160"/>
      <c r="FT7540" s="160"/>
      <c r="FU7540" s="160"/>
      <c r="FV7540" s="160"/>
      <c r="FW7540" s="160"/>
      <c r="FX7540" s="160"/>
      <c r="FY7540" s="160"/>
      <c r="FZ7540" s="160"/>
      <c r="GA7540" s="160"/>
      <c r="GB7540" s="160"/>
      <c r="GC7540" s="160"/>
      <c r="GD7540" s="160"/>
      <c r="GE7540" s="160"/>
      <c r="GF7540" s="160"/>
      <c r="GG7540" s="160"/>
      <c r="GH7540" s="160"/>
      <c r="GI7540" s="160"/>
      <c r="GJ7540" s="160"/>
      <c r="GK7540" s="160"/>
      <c r="GL7540" s="160"/>
      <c r="GM7540" s="160"/>
      <c r="GN7540" s="160"/>
      <c r="GO7540" s="160"/>
      <c r="GP7540" s="160"/>
      <c r="GQ7540" s="160"/>
      <c r="GR7540" s="160"/>
      <c r="GS7540" s="160"/>
      <c r="GT7540" s="160"/>
      <c r="GU7540" s="160"/>
      <c r="GV7540" s="160"/>
      <c r="GW7540" s="160"/>
      <c r="GX7540" s="160"/>
      <c r="GY7540" s="160"/>
      <c r="GZ7540" s="160"/>
      <c r="HA7540" s="160"/>
      <c r="HB7540" s="160"/>
      <c r="HC7540" s="160"/>
      <c r="HD7540" s="160"/>
      <c r="HE7540" s="160"/>
      <c r="HF7540" s="160"/>
      <c r="HG7540" s="160"/>
      <c r="HH7540" s="160"/>
      <c r="HI7540" s="160"/>
      <c r="HJ7540" s="160"/>
      <c r="HK7540" s="160"/>
      <c r="HL7540" s="160"/>
      <c r="HM7540" s="160"/>
      <c r="HN7540" s="160"/>
      <c r="HO7540" s="160"/>
      <c r="HP7540" s="160"/>
      <c r="HQ7540" s="160"/>
      <c r="HR7540" s="160"/>
      <c r="HS7540" s="160"/>
      <c r="HT7540" s="160"/>
      <c r="HU7540" s="160"/>
      <c r="HV7540" s="160"/>
      <c r="HW7540" s="160"/>
      <c r="HX7540" s="160"/>
      <c r="HY7540" s="160"/>
      <c r="HZ7540" s="160"/>
      <c r="IA7540" s="160"/>
      <c r="IB7540" s="160"/>
      <c r="IC7540" s="160"/>
      <c r="ID7540" s="160"/>
      <c r="IE7540" s="160"/>
      <c r="IF7540" s="160"/>
      <c r="IG7540" s="160"/>
      <c r="IH7540" s="160"/>
      <c r="II7540" s="160"/>
      <c r="IJ7540" s="160"/>
      <c r="IK7540" s="160"/>
      <c r="IL7540" s="160"/>
      <c r="IM7540" s="160"/>
      <c r="IN7540" s="160"/>
      <c r="IO7540" s="160"/>
      <c r="IP7540" s="160"/>
      <c r="IQ7540" s="160"/>
      <c r="IR7540" s="160"/>
      <c r="IS7540" s="160"/>
      <c r="IT7540" s="160"/>
      <c r="IU7540" s="160"/>
    </row>
    <row r="7541" spans="1:255" ht="18.399999999999999" customHeight="1" x14ac:dyDescent="0.3">
      <c r="A7541" s="182"/>
      <c r="D7541" s="161"/>
      <c r="F7541" s="174"/>
      <c r="BD7541" s="160"/>
      <c r="BE7541" s="160"/>
      <c r="BF7541" s="160"/>
      <c r="BG7541" s="160"/>
      <c r="BH7541" s="160"/>
      <c r="BI7541" s="160"/>
      <c r="BJ7541" s="160"/>
      <c r="BK7541" s="160"/>
      <c r="BL7541" s="160"/>
      <c r="BM7541" s="160"/>
      <c r="BN7541" s="160"/>
      <c r="BO7541" s="160"/>
      <c r="BP7541" s="160"/>
      <c r="BQ7541" s="160"/>
      <c r="BR7541" s="160"/>
      <c r="BS7541" s="160"/>
      <c r="BT7541" s="160"/>
      <c r="BU7541" s="160"/>
      <c r="BV7541" s="160"/>
      <c r="BW7541" s="160"/>
      <c r="BX7541" s="160"/>
      <c r="BY7541" s="160"/>
      <c r="BZ7541" s="160"/>
      <c r="CA7541" s="160"/>
      <c r="CB7541" s="160"/>
      <c r="CC7541" s="160"/>
      <c r="CD7541" s="160"/>
      <c r="CE7541" s="160"/>
      <c r="CF7541" s="160"/>
      <c r="CG7541" s="160"/>
      <c r="CH7541" s="160"/>
      <c r="CI7541" s="160"/>
      <c r="CJ7541" s="160"/>
      <c r="CK7541" s="160"/>
      <c r="CL7541" s="160"/>
      <c r="CM7541" s="160"/>
      <c r="CN7541" s="160"/>
      <c r="CO7541" s="160"/>
      <c r="CP7541" s="160"/>
      <c r="CQ7541" s="160"/>
      <c r="CR7541" s="160"/>
      <c r="CS7541" s="160"/>
      <c r="CT7541" s="160"/>
      <c r="CU7541" s="160"/>
      <c r="CV7541" s="160"/>
      <c r="CW7541" s="160"/>
      <c r="CX7541" s="160"/>
      <c r="CY7541" s="160"/>
      <c r="CZ7541" s="160"/>
      <c r="DA7541" s="160"/>
      <c r="DB7541" s="160"/>
      <c r="DC7541" s="160"/>
      <c r="DD7541" s="160"/>
      <c r="DE7541" s="160"/>
      <c r="DF7541" s="160"/>
      <c r="DG7541" s="160"/>
      <c r="DH7541" s="160"/>
      <c r="DI7541" s="160"/>
      <c r="DJ7541" s="160"/>
      <c r="DK7541" s="160"/>
      <c r="DL7541" s="160"/>
      <c r="DM7541" s="160"/>
      <c r="DN7541" s="160"/>
      <c r="DO7541" s="160"/>
      <c r="DP7541" s="160"/>
      <c r="DQ7541" s="160"/>
      <c r="DR7541" s="160"/>
      <c r="DS7541" s="160"/>
      <c r="DT7541" s="160"/>
      <c r="DU7541" s="160"/>
      <c r="DV7541" s="160"/>
      <c r="DW7541" s="160"/>
      <c r="DX7541" s="160"/>
      <c r="DY7541" s="160"/>
      <c r="DZ7541" s="177"/>
      <c r="EA7541" s="177"/>
      <c r="EB7541" s="160"/>
      <c r="EC7541" s="160"/>
      <c r="ED7541" s="160"/>
      <c r="EE7541" s="160"/>
      <c r="EF7541" s="160"/>
      <c r="EG7541" s="160"/>
      <c r="EH7541" s="160"/>
      <c r="EI7541" s="160"/>
      <c r="EJ7541" s="160"/>
      <c r="EK7541" s="160"/>
      <c r="EL7541" s="160"/>
      <c r="EM7541" s="160"/>
      <c r="EN7541" s="160"/>
      <c r="EO7541" s="160"/>
      <c r="EP7541" s="160"/>
      <c r="EQ7541" s="160"/>
      <c r="ER7541" s="160"/>
      <c r="ES7541" s="160"/>
      <c r="ET7541" s="160"/>
      <c r="EU7541" s="160"/>
      <c r="EV7541" s="160"/>
      <c r="EW7541" s="160"/>
      <c r="EX7541" s="160"/>
      <c r="EY7541" s="160"/>
      <c r="EZ7541" s="160"/>
      <c r="FA7541" s="160"/>
      <c r="FB7541" s="160"/>
      <c r="FC7541" s="160"/>
      <c r="FD7541" s="160"/>
      <c r="FE7541" s="160"/>
      <c r="FF7541" s="160"/>
      <c r="FG7541" s="160"/>
      <c r="FH7541" s="160"/>
      <c r="FI7541" s="160"/>
      <c r="FJ7541" s="160"/>
      <c r="FK7541" s="160"/>
      <c r="FL7541" s="160"/>
      <c r="FM7541" s="160"/>
      <c r="FN7541" s="160"/>
      <c r="FO7541" s="160"/>
      <c r="FP7541" s="160"/>
      <c r="FQ7541" s="160"/>
      <c r="FR7541" s="160"/>
      <c r="FS7541" s="160"/>
      <c r="FT7541" s="160"/>
      <c r="FU7541" s="160"/>
      <c r="FV7541" s="160"/>
      <c r="FW7541" s="160"/>
      <c r="FX7541" s="160"/>
      <c r="FY7541" s="160"/>
      <c r="FZ7541" s="160"/>
      <c r="GA7541" s="160"/>
      <c r="GB7541" s="160"/>
      <c r="GC7541" s="160"/>
      <c r="GD7541" s="160"/>
      <c r="GE7541" s="160"/>
      <c r="GF7541" s="160"/>
      <c r="GG7541" s="160"/>
      <c r="GH7541" s="160"/>
      <c r="GI7541" s="160"/>
      <c r="GJ7541" s="160"/>
      <c r="GK7541" s="160"/>
      <c r="GL7541" s="160"/>
      <c r="GM7541" s="160"/>
      <c r="GN7541" s="160"/>
      <c r="GO7541" s="160"/>
      <c r="GP7541" s="160"/>
      <c r="GQ7541" s="160"/>
      <c r="GR7541" s="160"/>
      <c r="GS7541" s="160"/>
      <c r="GT7541" s="160"/>
      <c r="GU7541" s="160"/>
      <c r="GV7541" s="160"/>
      <c r="GW7541" s="160"/>
      <c r="GX7541" s="160"/>
      <c r="GY7541" s="160"/>
      <c r="GZ7541" s="160"/>
      <c r="HA7541" s="160"/>
      <c r="HB7541" s="160"/>
      <c r="HC7541" s="160"/>
      <c r="HD7541" s="160"/>
      <c r="HE7541" s="160"/>
      <c r="HF7541" s="160"/>
      <c r="HG7541" s="160"/>
      <c r="HH7541" s="160"/>
      <c r="HI7541" s="160"/>
      <c r="HJ7541" s="160"/>
      <c r="HK7541" s="160"/>
      <c r="HL7541" s="160"/>
      <c r="HM7541" s="160"/>
      <c r="HN7541" s="160"/>
      <c r="HO7541" s="160"/>
      <c r="HP7541" s="160"/>
      <c r="HQ7541" s="160"/>
      <c r="HR7541" s="160"/>
      <c r="HS7541" s="160"/>
      <c r="HT7541" s="160"/>
      <c r="HU7541" s="160"/>
      <c r="HV7541" s="160"/>
      <c r="HW7541" s="160"/>
      <c r="HX7541" s="160"/>
      <c r="HY7541" s="160"/>
      <c r="HZ7541" s="160"/>
      <c r="IA7541" s="160"/>
      <c r="IB7541" s="160"/>
      <c r="IC7541" s="160"/>
      <c r="ID7541" s="160"/>
      <c r="IE7541" s="160"/>
      <c r="IF7541" s="160"/>
      <c r="IG7541" s="160"/>
      <c r="IH7541" s="160"/>
      <c r="II7541" s="160"/>
      <c r="IJ7541" s="160"/>
      <c r="IK7541" s="160"/>
      <c r="IL7541" s="160"/>
      <c r="IM7541" s="160"/>
      <c r="IN7541" s="160"/>
      <c r="IO7541" s="160"/>
      <c r="IP7541" s="160"/>
      <c r="IQ7541" s="160"/>
      <c r="IR7541" s="160"/>
      <c r="IS7541" s="160"/>
      <c r="IT7541" s="160"/>
      <c r="IU7541" s="160"/>
    </row>
    <row r="7542" spans="1:255" ht="18.399999999999999" customHeight="1" x14ac:dyDescent="0.3">
      <c r="A7542" s="182"/>
      <c r="F7542" s="174"/>
      <c r="BD7542" s="160"/>
      <c r="BE7542" s="160"/>
      <c r="BF7542" s="160"/>
      <c r="BG7542" s="160"/>
      <c r="BH7542" s="160"/>
      <c r="BI7542" s="160"/>
      <c r="BJ7542" s="160"/>
      <c r="BK7542" s="160"/>
      <c r="BL7542" s="160"/>
      <c r="BM7542" s="160"/>
      <c r="BN7542" s="160"/>
      <c r="BO7542" s="160"/>
      <c r="BP7542" s="160"/>
      <c r="BQ7542" s="160"/>
      <c r="BR7542" s="160"/>
      <c r="BS7542" s="160"/>
      <c r="BT7542" s="160"/>
      <c r="BU7542" s="160"/>
      <c r="BV7542" s="160"/>
      <c r="BW7542" s="160"/>
      <c r="BX7542" s="160"/>
      <c r="BY7542" s="160"/>
      <c r="BZ7542" s="160"/>
      <c r="CA7542" s="160"/>
      <c r="CB7542" s="160"/>
      <c r="CC7542" s="160"/>
      <c r="CD7542" s="160"/>
      <c r="CE7542" s="160"/>
      <c r="CF7542" s="160"/>
      <c r="CG7542" s="160"/>
      <c r="CH7542" s="160"/>
      <c r="CI7542" s="160"/>
      <c r="CJ7542" s="160"/>
      <c r="CK7542" s="160"/>
      <c r="CL7542" s="160"/>
      <c r="CM7542" s="160"/>
      <c r="CN7542" s="160"/>
      <c r="CO7542" s="160"/>
      <c r="CP7542" s="160"/>
      <c r="CQ7542" s="160"/>
      <c r="CR7542" s="160"/>
      <c r="CS7542" s="160"/>
      <c r="CT7542" s="160"/>
      <c r="CU7542" s="160"/>
      <c r="CV7542" s="160"/>
      <c r="CW7542" s="160"/>
      <c r="CX7542" s="160"/>
      <c r="CY7542" s="160"/>
      <c r="CZ7542" s="160"/>
      <c r="DA7542" s="160"/>
      <c r="DB7542" s="160"/>
      <c r="DC7542" s="160"/>
      <c r="DD7542" s="160"/>
      <c r="DE7542" s="160"/>
      <c r="DF7542" s="160"/>
      <c r="DG7542" s="160"/>
      <c r="DH7542" s="160"/>
      <c r="DI7542" s="160"/>
      <c r="DJ7542" s="160"/>
      <c r="DK7542" s="160"/>
      <c r="DL7542" s="160"/>
      <c r="DM7542" s="160"/>
      <c r="DN7542" s="160"/>
      <c r="DO7542" s="160"/>
      <c r="DP7542" s="160"/>
      <c r="DQ7542" s="160"/>
      <c r="DR7542" s="160"/>
      <c r="DS7542" s="160"/>
      <c r="DT7542" s="160"/>
      <c r="DU7542" s="160"/>
      <c r="DV7542" s="160"/>
      <c r="DW7542" s="160"/>
      <c r="DX7542" s="160"/>
      <c r="DY7542" s="160"/>
      <c r="DZ7542" s="177"/>
      <c r="EA7542" s="177"/>
      <c r="EB7542" s="160"/>
      <c r="EC7542" s="160"/>
      <c r="ED7542" s="160"/>
      <c r="EE7542" s="160"/>
      <c r="EF7542" s="160"/>
      <c r="EG7542" s="160"/>
      <c r="EH7542" s="160"/>
      <c r="EI7542" s="160"/>
      <c r="EJ7542" s="160"/>
      <c r="EK7542" s="160"/>
      <c r="EL7542" s="160"/>
      <c r="EM7542" s="160"/>
      <c r="EN7542" s="160"/>
      <c r="EO7542" s="160"/>
      <c r="EP7542" s="160"/>
      <c r="EQ7542" s="160"/>
      <c r="ER7542" s="160"/>
      <c r="ES7542" s="160"/>
      <c r="ET7542" s="160"/>
      <c r="EU7542" s="160"/>
      <c r="EV7542" s="160"/>
      <c r="EW7542" s="160"/>
      <c r="EX7542" s="160"/>
      <c r="EY7542" s="160"/>
      <c r="EZ7542" s="160"/>
      <c r="FA7542" s="160"/>
      <c r="FB7542" s="160"/>
      <c r="FC7542" s="160"/>
      <c r="FD7542" s="160"/>
      <c r="FE7542" s="160"/>
      <c r="FF7542" s="160"/>
      <c r="FG7542" s="160"/>
      <c r="FH7542" s="160"/>
      <c r="FI7542" s="160"/>
      <c r="FJ7542" s="160"/>
      <c r="FK7542" s="160"/>
      <c r="FL7542" s="160"/>
      <c r="FM7542" s="160"/>
      <c r="FN7542" s="160"/>
      <c r="FO7542" s="160"/>
      <c r="FP7542" s="160"/>
      <c r="FQ7542" s="160"/>
      <c r="FR7542" s="160"/>
      <c r="FS7542" s="160"/>
      <c r="FT7542" s="160"/>
      <c r="FU7542" s="160"/>
      <c r="FV7542" s="160"/>
      <c r="FW7542" s="160"/>
      <c r="FX7542" s="160"/>
      <c r="FY7542" s="160"/>
      <c r="FZ7542" s="160"/>
      <c r="GA7542" s="160"/>
      <c r="GB7542" s="160"/>
      <c r="GC7542" s="160"/>
      <c r="GD7542" s="160"/>
      <c r="GE7542" s="160"/>
      <c r="GF7542" s="160"/>
      <c r="GG7542" s="160"/>
      <c r="GH7542" s="160"/>
      <c r="GI7542" s="160"/>
      <c r="GJ7542" s="160"/>
      <c r="GK7542" s="160"/>
      <c r="GL7542" s="160"/>
      <c r="GM7542" s="160"/>
      <c r="GN7542" s="160"/>
      <c r="GO7542" s="160"/>
      <c r="GP7542" s="160"/>
      <c r="GQ7542" s="160"/>
      <c r="GR7542" s="160"/>
      <c r="GS7542" s="160"/>
      <c r="GT7542" s="160"/>
      <c r="GU7542" s="160"/>
      <c r="GV7542" s="160"/>
      <c r="GW7542" s="160"/>
      <c r="GX7542" s="160"/>
      <c r="GY7542" s="160"/>
      <c r="GZ7542" s="160"/>
      <c r="HA7542" s="160"/>
      <c r="HB7542" s="160"/>
      <c r="HC7542" s="160"/>
      <c r="HD7542" s="160"/>
      <c r="HE7542" s="160"/>
      <c r="HF7542" s="160"/>
      <c r="HG7542" s="160"/>
      <c r="HH7542" s="160"/>
      <c r="HI7542" s="160"/>
      <c r="HJ7542" s="160"/>
      <c r="HK7542" s="160"/>
      <c r="HL7542" s="160"/>
      <c r="HM7542" s="160"/>
      <c r="HN7542" s="160"/>
      <c r="HO7542" s="160"/>
      <c r="HP7542" s="160"/>
      <c r="HQ7542" s="160"/>
      <c r="HR7542" s="160"/>
      <c r="HS7542" s="160"/>
      <c r="HT7542" s="160"/>
      <c r="HU7542" s="160"/>
      <c r="HV7542" s="160"/>
      <c r="HW7542" s="160"/>
      <c r="HX7542" s="160"/>
      <c r="HY7542" s="160"/>
      <c r="HZ7542" s="160"/>
      <c r="IA7542" s="160"/>
      <c r="IB7542" s="160"/>
      <c r="IC7542" s="160"/>
      <c r="ID7542" s="160"/>
      <c r="IE7542" s="160"/>
      <c r="IF7542" s="160"/>
      <c r="IG7542" s="160"/>
      <c r="IH7542" s="160"/>
      <c r="II7542" s="160"/>
      <c r="IJ7542" s="160"/>
      <c r="IK7542" s="160"/>
      <c r="IL7542" s="160"/>
      <c r="IM7542" s="160"/>
      <c r="IN7542" s="160"/>
      <c r="IO7542" s="160"/>
      <c r="IP7542" s="160"/>
      <c r="IQ7542" s="160"/>
      <c r="IR7542" s="160"/>
      <c r="IS7542" s="160"/>
      <c r="IT7542" s="160"/>
      <c r="IU7542" s="160"/>
    </row>
    <row r="7543" spans="1:255" ht="18.399999999999999" customHeight="1" x14ac:dyDescent="0.3">
      <c r="A7543" s="182"/>
      <c r="F7543" s="174"/>
      <c r="BD7543" s="160"/>
      <c r="BE7543" s="160"/>
      <c r="BF7543" s="160"/>
      <c r="BG7543" s="160"/>
      <c r="BH7543" s="160"/>
      <c r="BI7543" s="160"/>
      <c r="BJ7543" s="160"/>
      <c r="BK7543" s="160"/>
      <c r="BL7543" s="160"/>
      <c r="BM7543" s="160"/>
      <c r="BN7543" s="160"/>
      <c r="BO7543" s="160"/>
      <c r="BP7543" s="160"/>
      <c r="BQ7543" s="160"/>
      <c r="BR7543" s="160"/>
      <c r="BS7543" s="160"/>
      <c r="BT7543" s="160"/>
      <c r="BU7543" s="160"/>
      <c r="BV7543" s="160"/>
      <c r="BW7543" s="160"/>
      <c r="BX7543" s="160"/>
      <c r="BY7543" s="160"/>
      <c r="BZ7543" s="160"/>
      <c r="CA7543" s="160"/>
      <c r="CB7543" s="160"/>
      <c r="CC7543" s="160"/>
      <c r="CD7543" s="160"/>
      <c r="CE7543" s="160"/>
      <c r="CF7543" s="160"/>
      <c r="CG7543" s="160"/>
      <c r="CH7543" s="160"/>
      <c r="CI7543" s="160"/>
      <c r="CJ7543" s="160"/>
      <c r="CK7543" s="160"/>
      <c r="CL7543" s="160"/>
      <c r="CM7543" s="160"/>
      <c r="CN7543" s="160"/>
      <c r="CO7543" s="160"/>
      <c r="CP7543" s="160"/>
      <c r="CQ7543" s="160"/>
      <c r="CR7543" s="160"/>
      <c r="CS7543" s="160"/>
      <c r="CT7543" s="160"/>
      <c r="CU7543" s="160"/>
      <c r="CV7543" s="160"/>
      <c r="CW7543" s="160"/>
      <c r="CX7543" s="160"/>
      <c r="CY7543" s="160"/>
      <c r="CZ7543" s="160"/>
      <c r="DA7543" s="160"/>
      <c r="DB7543" s="160"/>
      <c r="DC7543" s="160"/>
      <c r="DD7543" s="160"/>
      <c r="DE7543" s="160"/>
      <c r="DF7543" s="160"/>
      <c r="DG7543" s="160"/>
      <c r="DH7543" s="160"/>
      <c r="DI7543" s="160"/>
      <c r="DJ7543" s="160"/>
      <c r="DK7543" s="160"/>
      <c r="DL7543" s="160"/>
      <c r="DM7543" s="160"/>
      <c r="DN7543" s="160"/>
      <c r="DO7543" s="160"/>
      <c r="DP7543" s="160"/>
      <c r="DQ7543" s="160"/>
      <c r="DR7543" s="160"/>
      <c r="DS7543" s="160"/>
      <c r="DT7543" s="160"/>
      <c r="DU7543" s="160"/>
      <c r="DV7543" s="160"/>
      <c r="DW7543" s="160"/>
      <c r="DX7543" s="160"/>
      <c r="DY7543" s="160"/>
      <c r="DZ7543" s="177"/>
      <c r="EA7543" s="177"/>
      <c r="EB7543" s="160"/>
      <c r="EC7543" s="160"/>
      <c r="ED7543" s="160"/>
      <c r="EE7543" s="160"/>
      <c r="EF7543" s="160"/>
      <c r="EG7543" s="160"/>
      <c r="EH7543" s="160"/>
      <c r="EI7543" s="160"/>
      <c r="EJ7543" s="160"/>
      <c r="EK7543" s="160"/>
      <c r="EL7543" s="160"/>
      <c r="EM7543" s="160"/>
      <c r="EN7543" s="160"/>
      <c r="EO7543" s="160"/>
      <c r="EP7543" s="160"/>
      <c r="EQ7543" s="160"/>
      <c r="ER7543" s="160"/>
      <c r="ES7543" s="160"/>
      <c r="ET7543" s="160"/>
      <c r="EU7543" s="160"/>
      <c r="EV7543" s="160"/>
      <c r="EW7543" s="160"/>
      <c r="EX7543" s="160"/>
      <c r="EY7543" s="160"/>
      <c r="EZ7543" s="160"/>
      <c r="FA7543" s="160"/>
      <c r="FB7543" s="160"/>
      <c r="FC7543" s="160"/>
      <c r="FD7543" s="160"/>
      <c r="FE7543" s="160"/>
      <c r="FF7543" s="160"/>
      <c r="FG7543" s="160"/>
      <c r="FH7543" s="160"/>
      <c r="FI7543" s="160"/>
      <c r="FJ7543" s="160"/>
      <c r="FK7543" s="160"/>
      <c r="FL7543" s="160"/>
      <c r="FM7543" s="160"/>
      <c r="FN7543" s="160"/>
      <c r="FO7543" s="160"/>
      <c r="FP7543" s="160"/>
      <c r="FQ7543" s="160"/>
      <c r="FR7543" s="160"/>
      <c r="FS7543" s="160"/>
      <c r="FT7543" s="160"/>
      <c r="FU7543" s="160"/>
      <c r="FV7543" s="160"/>
      <c r="FW7543" s="160"/>
      <c r="FX7543" s="160"/>
      <c r="FY7543" s="160"/>
      <c r="FZ7543" s="160"/>
      <c r="GA7543" s="160"/>
      <c r="GB7543" s="160"/>
      <c r="GC7543" s="160"/>
      <c r="GD7543" s="160"/>
      <c r="GE7543" s="160"/>
      <c r="GF7543" s="160"/>
      <c r="GG7543" s="160"/>
      <c r="GH7543" s="160"/>
      <c r="GI7543" s="160"/>
      <c r="GJ7543" s="160"/>
      <c r="GK7543" s="160"/>
      <c r="GL7543" s="160"/>
      <c r="GM7543" s="160"/>
      <c r="GN7543" s="160"/>
      <c r="GO7543" s="160"/>
      <c r="GP7543" s="160"/>
      <c r="GQ7543" s="160"/>
      <c r="GR7543" s="160"/>
      <c r="GS7543" s="160"/>
      <c r="GT7543" s="160"/>
      <c r="GU7543" s="160"/>
      <c r="GV7543" s="160"/>
      <c r="GW7543" s="160"/>
      <c r="GX7543" s="160"/>
      <c r="GY7543" s="160"/>
      <c r="GZ7543" s="160"/>
      <c r="HA7543" s="160"/>
      <c r="HB7543" s="160"/>
      <c r="HC7543" s="160"/>
      <c r="HD7543" s="160"/>
      <c r="HE7543" s="160"/>
      <c r="HF7543" s="160"/>
      <c r="HG7543" s="160"/>
      <c r="HH7543" s="160"/>
      <c r="HI7543" s="160"/>
      <c r="HJ7543" s="160"/>
      <c r="HK7543" s="160"/>
      <c r="HL7543" s="160"/>
      <c r="HM7543" s="160"/>
      <c r="HN7543" s="160"/>
      <c r="HO7543" s="160"/>
      <c r="HP7543" s="160"/>
      <c r="HQ7543" s="160"/>
      <c r="HR7543" s="160"/>
      <c r="HS7543" s="160"/>
      <c r="HT7543" s="160"/>
      <c r="HU7543" s="160"/>
      <c r="HV7543" s="160"/>
      <c r="HW7543" s="160"/>
      <c r="HX7543" s="160"/>
      <c r="HY7543" s="160"/>
      <c r="HZ7543" s="160"/>
      <c r="IA7543" s="160"/>
      <c r="IB7543" s="160"/>
      <c r="IC7543" s="160"/>
      <c r="ID7543" s="160"/>
      <c r="IE7543" s="160"/>
      <c r="IF7543" s="160"/>
      <c r="IG7543" s="160"/>
      <c r="IH7543" s="160"/>
      <c r="II7543" s="160"/>
      <c r="IJ7543" s="160"/>
      <c r="IK7543" s="160"/>
      <c r="IL7543" s="160"/>
      <c r="IM7543" s="160"/>
      <c r="IN7543" s="160"/>
      <c r="IO7543" s="160"/>
      <c r="IP7543" s="160"/>
      <c r="IQ7543" s="160"/>
      <c r="IR7543" s="160"/>
      <c r="IS7543" s="160"/>
      <c r="IT7543" s="160"/>
      <c r="IU7543" s="160"/>
    </row>
    <row r="7544" spans="1:255" ht="18.399999999999999" customHeight="1" x14ac:dyDescent="0.3">
      <c r="A7544" s="182"/>
      <c r="D7544" s="164"/>
      <c r="F7544" s="174"/>
      <c r="BD7544" s="160"/>
      <c r="BE7544" s="160"/>
      <c r="BF7544" s="160"/>
      <c r="BG7544" s="160"/>
      <c r="BH7544" s="160"/>
      <c r="BI7544" s="160"/>
      <c r="BJ7544" s="160"/>
      <c r="BK7544" s="160"/>
      <c r="BL7544" s="160"/>
      <c r="BM7544" s="160"/>
      <c r="BN7544" s="160"/>
      <c r="BO7544" s="160"/>
      <c r="BP7544" s="160"/>
      <c r="BQ7544" s="160"/>
      <c r="BR7544" s="160"/>
      <c r="BS7544" s="160"/>
      <c r="BT7544" s="160"/>
      <c r="BU7544" s="160"/>
      <c r="BV7544" s="160"/>
      <c r="BW7544" s="160"/>
      <c r="BX7544" s="160"/>
      <c r="BY7544" s="160"/>
      <c r="BZ7544" s="160"/>
      <c r="CA7544" s="160"/>
      <c r="CB7544" s="160"/>
      <c r="CC7544" s="160"/>
      <c r="CD7544" s="160"/>
      <c r="CE7544" s="160"/>
      <c r="CF7544" s="160"/>
      <c r="CG7544" s="160"/>
      <c r="CH7544" s="160"/>
      <c r="CI7544" s="160"/>
      <c r="CJ7544" s="160"/>
      <c r="CK7544" s="160"/>
      <c r="CL7544" s="160"/>
      <c r="CM7544" s="160"/>
      <c r="CN7544" s="160"/>
      <c r="CO7544" s="160"/>
      <c r="CP7544" s="160"/>
      <c r="CQ7544" s="160"/>
      <c r="CR7544" s="160"/>
      <c r="CS7544" s="160"/>
      <c r="CT7544" s="160"/>
      <c r="CU7544" s="160"/>
      <c r="CV7544" s="160"/>
      <c r="CW7544" s="160"/>
      <c r="CX7544" s="160"/>
      <c r="CY7544" s="160"/>
      <c r="CZ7544" s="160"/>
      <c r="DA7544" s="160"/>
      <c r="DB7544" s="160"/>
      <c r="DC7544" s="160"/>
      <c r="DD7544" s="160"/>
      <c r="DE7544" s="160"/>
      <c r="DF7544" s="160"/>
      <c r="DG7544" s="160"/>
      <c r="DH7544" s="160"/>
      <c r="DI7544" s="160"/>
      <c r="DJ7544" s="160"/>
      <c r="DK7544" s="160"/>
      <c r="DL7544" s="160"/>
      <c r="DM7544" s="160"/>
      <c r="DN7544" s="160"/>
      <c r="DO7544" s="160"/>
      <c r="DP7544" s="160"/>
      <c r="DQ7544" s="160"/>
      <c r="DR7544" s="160"/>
      <c r="DS7544" s="160"/>
      <c r="DT7544" s="160"/>
      <c r="DU7544" s="160"/>
      <c r="DV7544" s="160"/>
      <c r="DW7544" s="160"/>
      <c r="DX7544" s="160"/>
      <c r="DY7544" s="160"/>
      <c r="DZ7544" s="177"/>
      <c r="EA7544" s="177"/>
      <c r="EB7544" s="160"/>
      <c r="EC7544" s="160"/>
      <c r="ED7544" s="160"/>
      <c r="EE7544" s="160"/>
      <c r="EF7544" s="160"/>
      <c r="EG7544" s="160"/>
      <c r="EH7544" s="160"/>
      <c r="EI7544" s="160"/>
      <c r="EJ7544" s="160"/>
      <c r="EK7544" s="160"/>
      <c r="EL7544" s="160"/>
      <c r="EM7544" s="160"/>
      <c r="EN7544" s="160"/>
      <c r="EO7544" s="160"/>
      <c r="EP7544" s="160"/>
      <c r="EQ7544" s="160"/>
      <c r="ER7544" s="160"/>
      <c r="ES7544" s="160"/>
      <c r="ET7544" s="160"/>
      <c r="EU7544" s="160"/>
      <c r="EV7544" s="160"/>
      <c r="EW7544" s="160"/>
      <c r="EX7544" s="160"/>
      <c r="EY7544" s="160"/>
      <c r="EZ7544" s="160"/>
      <c r="FA7544" s="160"/>
      <c r="FB7544" s="160"/>
      <c r="FC7544" s="160"/>
      <c r="FD7544" s="160"/>
      <c r="FE7544" s="160"/>
      <c r="FF7544" s="160"/>
      <c r="FG7544" s="160"/>
      <c r="FH7544" s="160"/>
      <c r="FI7544" s="160"/>
      <c r="FJ7544" s="160"/>
      <c r="FK7544" s="160"/>
      <c r="FL7544" s="160"/>
      <c r="FM7544" s="160"/>
      <c r="FN7544" s="160"/>
      <c r="FO7544" s="160"/>
      <c r="FP7544" s="160"/>
      <c r="FQ7544" s="160"/>
      <c r="FR7544" s="160"/>
      <c r="FS7544" s="160"/>
      <c r="FT7544" s="160"/>
      <c r="FU7544" s="160"/>
      <c r="FV7544" s="160"/>
      <c r="FW7544" s="160"/>
      <c r="FX7544" s="160"/>
      <c r="FY7544" s="160"/>
      <c r="FZ7544" s="160"/>
      <c r="GA7544" s="160"/>
      <c r="GB7544" s="160"/>
      <c r="GC7544" s="160"/>
      <c r="GD7544" s="160"/>
      <c r="GE7544" s="160"/>
      <c r="GF7544" s="160"/>
      <c r="GG7544" s="160"/>
      <c r="GH7544" s="160"/>
      <c r="GI7544" s="160"/>
      <c r="GJ7544" s="160"/>
      <c r="GK7544" s="160"/>
      <c r="GL7544" s="160"/>
      <c r="GM7544" s="160"/>
      <c r="GN7544" s="160"/>
      <c r="GO7544" s="160"/>
      <c r="GP7544" s="160"/>
      <c r="GQ7544" s="160"/>
      <c r="GR7544" s="160"/>
      <c r="GS7544" s="160"/>
      <c r="GT7544" s="160"/>
      <c r="GU7544" s="160"/>
      <c r="GV7544" s="160"/>
      <c r="GW7544" s="160"/>
      <c r="GX7544" s="160"/>
      <c r="GY7544" s="160"/>
      <c r="GZ7544" s="160"/>
      <c r="HA7544" s="160"/>
      <c r="HB7544" s="160"/>
      <c r="HC7544" s="160"/>
      <c r="HD7544" s="160"/>
      <c r="HE7544" s="160"/>
      <c r="HF7544" s="160"/>
      <c r="HG7544" s="160"/>
      <c r="HH7544" s="160"/>
      <c r="HI7544" s="160"/>
      <c r="HJ7544" s="160"/>
      <c r="HK7544" s="160"/>
      <c r="HL7544" s="160"/>
      <c r="HM7544" s="160"/>
      <c r="HN7544" s="160"/>
      <c r="HO7544" s="160"/>
      <c r="HP7544" s="160"/>
      <c r="HQ7544" s="160"/>
      <c r="HR7544" s="160"/>
      <c r="HS7544" s="160"/>
      <c r="HT7544" s="160"/>
      <c r="HU7544" s="160"/>
      <c r="HV7544" s="160"/>
      <c r="HW7544" s="160"/>
      <c r="HX7544" s="160"/>
      <c r="HY7544" s="160"/>
      <c r="HZ7544" s="160"/>
      <c r="IA7544" s="160"/>
      <c r="IB7544" s="160"/>
      <c r="IC7544" s="160"/>
      <c r="ID7544" s="160"/>
      <c r="IE7544" s="160"/>
      <c r="IF7544" s="160"/>
      <c r="IG7544" s="160"/>
      <c r="IH7544" s="160"/>
      <c r="II7544" s="160"/>
      <c r="IJ7544" s="160"/>
      <c r="IK7544" s="160"/>
      <c r="IL7544" s="160"/>
      <c r="IM7544" s="160"/>
      <c r="IN7544" s="160"/>
      <c r="IO7544" s="160"/>
      <c r="IP7544" s="160"/>
      <c r="IQ7544" s="160"/>
      <c r="IR7544" s="160"/>
      <c r="IS7544" s="160"/>
      <c r="IT7544" s="160"/>
      <c r="IU7544" s="160"/>
    </row>
    <row r="7545" spans="1:255" ht="18.399999999999999" customHeight="1" x14ac:dyDescent="0.3">
      <c r="A7545" s="182"/>
      <c r="D7545" s="164"/>
      <c r="F7545" s="174"/>
      <c r="BD7545" s="160"/>
      <c r="BE7545" s="160"/>
      <c r="BF7545" s="160"/>
      <c r="BG7545" s="160"/>
      <c r="BH7545" s="160"/>
      <c r="BI7545" s="160"/>
      <c r="BJ7545" s="160"/>
      <c r="BK7545" s="160"/>
      <c r="BL7545" s="160"/>
      <c r="BM7545" s="160"/>
      <c r="BN7545" s="160"/>
      <c r="BO7545" s="160"/>
      <c r="BP7545" s="160"/>
      <c r="BQ7545" s="160"/>
      <c r="BR7545" s="160"/>
      <c r="BS7545" s="160"/>
      <c r="BT7545" s="160"/>
      <c r="BU7545" s="160"/>
      <c r="BV7545" s="160"/>
      <c r="BW7545" s="160"/>
      <c r="BX7545" s="160"/>
      <c r="BY7545" s="160"/>
      <c r="BZ7545" s="160"/>
      <c r="CA7545" s="160"/>
      <c r="CB7545" s="160"/>
      <c r="CC7545" s="160"/>
      <c r="CD7545" s="160"/>
      <c r="CE7545" s="160"/>
      <c r="CF7545" s="160"/>
      <c r="CG7545" s="160"/>
      <c r="CH7545" s="160"/>
      <c r="CI7545" s="160"/>
      <c r="CJ7545" s="160"/>
      <c r="CK7545" s="160"/>
      <c r="CL7545" s="160"/>
      <c r="CM7545" s="160"/>
      <c r="CN7545" s="160"/>
      <c r="CO7545" s="160"/>
      <c r="CP7545" s="160"/>
      <c r="CQ7545" s="160"/>
      <c r="CR7545" s="160"/>
      <c r="CS7545" s="160"/>
      <c r="CT7545" s="160"/>
      <c r="CU7545" s="160"/>
      <c r="CV7545" s="160"/>
      <c r="CW7545" s="160"/>
      <c r="CX7545" s="160"/>
      <c r="CY7545" s="160"/>
      <c r="CZ7545" s="160"/>
      <c r="DA7545" s="160"/>
      <c r="DB7545" s="160"/>
      <c r="DC7545" s="160"/>
      <c r="DD7545" s="160"/>
      <c r="DE7545" s="160"/>
      <c r="DF7545" s="160"/>
      <c r="DG7545" s="160"/>
      <c r="DH7545" s="160"/>
      <c r="DI7545" s="160"/>
      <c r="DJ7545" s="160"/>
      <c r="DK7545" s="160"/>
      <c r="DL7545" s="160"/>
      <c r="DM7545" s="160"/>
      <c r="DN7545" s="160"/>
      <c r="DO7545" s="160"/>
      <c r="DP7545" s="160"/>
      <c r="DQ7545" s="160"/>
      <c r="DR7545" s="160"/>
      <c r="DS7545" s="160"/>
      <c r="DT7545" s="160"/>
      <c r="DU7545" s="160"/>
      <c r="DV7545" s="160"/>
      <c r="DW7545" s="160"/>
      <c r="DX7545" s="160"/>
      <c r="DY7545" s="160"/>
      <c r="DZ7545" s="177"/>
      <c r="EA7545" s="177"/>
      <c r="EB7545" s="160"/>
      <c r="EC7545" s="160"/>
      <c r="ED7545" s="160"/>
      <c r="EE7545" s="160"/>
      <c r="EF7545" s="160"/>
      <c r="EG7545" s="160"/>
      <c r="EH7545" s="160"/>
      <c r="EI7545" s="160"/>
      <c r="EJ7545" s="160"/>
      <c r="EK7545" s="160"/>
      <c r="EL7545" s="160"/>
      <c r="EM7545" s="160"/>
      <c r="EN7545" s="160"/>
      <c r="EO7545" s="160"/>
      <c r="EP7545" s="160"/>
      <c r="EQ7545" s="160"/>
      <c r="ER7545" s="160"/>
      <c r="ES7545" s="160"/>
      <c r="ET7545" s="160"/>
      <c r="EU7545" s="160"/>
      <c r="EV7545" s="160"/>
      <c r="EW7545" s="160"/>
      <c r="EX7545" s="160"/>
      <c r="EY7545" s="160"/>
      <c r="EZ7545" s="160"/>
      <c r="FA7545" s="160"/>
      <c r="FB7545" s="160"/>
      <c r="FC7545" s="160"/>
      <c r="FD7545" s="160"/>
      <c r="FE7545" s="160"/>
      <c r="FF7545" s="160"/>
      <c r="FG7545" s="160"/>
      <c r="FH7545" s="160"/>
      <c r="FI7545" s="160"/>
      <c r="FJ7545" s="160"/>
      <c r="FK7545" s="160"/>
      <c r="FL7545" s="160"/>
      <c r="FM7545" s="160"/>
      <c r="FN7545" s="160"/>
      <c r="FO7545" s="160"/>
      <c r="FP7545" s="160"/>
      <c r="FQ7545" s="160"/>
      <c r="FR7545" s="160"/>
      <c r="FS7545" s="160"/>
      <c r="FT7545" s="160"/>
      <c r="FU7545" s="160"/>
      <c r="FV7545" s="160"/>
      <c r="FW7545" s="160"/>
      <c r="FX7545" s="160"/>
      <c r="FY7545" s="160"/>
      <c r="FZ7545" s="160"/>
      <c r="GA7545" s="160"/>
      <c r="GB7545" s="160"/>
      <c r="GC7545" s="160"/>
      <c r="GD7545" s="160"/>
      <c r="GE7545" s="160"/>
      <c r="GF7545" s="160"/>
      <c r="GG7545" s="160"/>
      <c r="GH7545" s="160"/>
      <c r="GI7545" s="160"/>
      <c r="GJ7545" s="160"/>
      <c r="GK7545" s="160"/>
      <c r="GL7545" s="160"/>
      <c r="GM7545" s="160"/>
      <c r="GN7545" s="160"/>
      <c r="GO7545" s="160"/>
      <c r="GP7545" s="160"/>
      <c r="GQ7545" s="160"/>
      <c r="GR7545" s="160"/>
      <c r="GS7545" s="160"/>
      <c r="GT7545" s="160"/>
      <c r="GU7545" s="160"/>
      <c r="GV7545" s="160"/>
      <c r="GW7545" s="160"/>
      <c r="GX7545" s="160"/>
      <c r="GY7545" s="160"/>
      <c r="GZ7545" s="160"/>
      <c r="HA7545" s="160"/>
      <c r="HB7545" s="160"/>
      <c r="HC7545" s="160"/>
      <c r="HD7545" s="160"/>
      <c r="HE7545" s="160"/>
      <c r="HF7545" s="160"/>
      <c r="HG7545" s="160"/>
      <c r="HH7545" s="160"/>
      <c r="HI7545" s="160"/>
      <c r="HJ7545" s="160"/>
      <c r="HK7545" s="160"/>
      <c r="HL7545" s="160"/>
      <c r="HM7545" s="160"/>
      <c r="HN7545" s="160"/>
      <c r="HO7545" s="160"/>
      <c r="HP7545" s="160"/>
      <c r="HQ7545" s="160"/>
      <c r="HR7545" s="160"/>
      <c r="HS7545" s="160"/>
      <c r="HT7545" s="160"/>
      <c r="HU7545" s="160"/>
      <c r="HV7545" s="160"/>
      <c r="HW7545" s="160"/>
      <c r="HX7545" s="160"/>
      <c r="HY7545" s="160"/>
      <c r="HZ7545" s="160"/>
      <c r="IA7545" s="160"/>
      <c r="IB7545" s="160"/>
      <c r="IC7545" s="160"/>
      <c r="ID7545" s="160"/>
      <c r="IE7545" s="160"/>
      <c r="IF7545" s="160"/>
      <c r="IG7545" s="160"/>
      <c r="IH7545" s="160"/>
      <c r="II7545" s="160"/>
      <c r="IJ7545" s="160"/>
      <c r="IK7545" s="160"/>
      <c r="IL7545" s="160"/>
      <c r="IM7545" s="160"/>
      <c r="IN7545" s="160"/>
      <c r="IO7545" s="160"/>
      <c r="IP7545" s="160"/>
      <c r="IQ7545" s="160"/>
      <c r="IR7545" s="160"/>
      <c r="IS7545" s="160"/>
      <c r="IT7545" s="160"/>
      <c r="IU7545" s="160"/>
    </row>
    <row r="7546" spans="1:255" ht="18.399999999999999" customHeight="1" x14ac:dyDescent="0.3">
      <c r="A7546" s="182"/>
      <c r="F7546" s="174"/>
      <c r="BD7546" s="160"/>
      <c r="BE7546" s="160"/>
      <c r="BF7546" s="160"/>
      <c r="BG7546" s="160"/>
      <c r="BH7546" s="160"/>
      <c r="BI7546" s="160"/>
      <c r="BJ7546" s="160"/>
      <c r="BK7546" s="160"/>
      <c r="BL7546" s="160"/>
      <c r="BM7546" s="160"/>
      <c r="BN7546" s="160"/>
      <c r="BO7546" s="160"/>
      <c r="BP7546" s="160"/>
      <c r="BQ7546" s="160"/>
      <c r="BR7546" s="160"/>
      <c r="BS7546" s="160"/>
      <c r="BT7546" s="160"/>
      <c r="BU7546" s="160"/>
      <c r="BV7546" s="160"/>
      <c r="BW7546" s="160"/>
      <c r="BX7546" s="160"/>
      <c r="BY7546" s="160"/>
      <c r="BZ7546" s="160"/>
      <c r="CA7546" s="160"/>
      <c r="CB7546" s="160"/>
      <c r="CC7546" s="160"/>
      <c r="CD7546" s="160"/>
      <c r="CE7546" s="160"/>
      <c r="CF7546" s="160"/>
      <c r="CG7546" s="160"/>
      <c r="CH7546" s="160"/>
      <c r="CI7546" s="160"/>
      <c r="CJ7546" s="160"/>
      <c r="CK7546" s="160"/>
      <c r="CL7546" s="160"/>
      <c r="CM7546" s="160"/>
      <c r="CN7546" s="160"/>
      <c r="CO7546" s="160"/>
      <c r="CP7546" s="160"/>
      <c r="CQ7546" s="160"/>
      <c r="CR7546" s="160"/>
      <c r="CS7546" s="160"/>
      <c r="CT7546" s="160"/>
      <c r="CU7546" s="160"/>
      <c r="CV7546" s="160"/>
      <c r="CW7546" s="160"/>
      <c r="CX7546" s="160"/>
      <c r="CY7546" s="160"/>
      <c r="CZ7546" s="160"/>
      <c r="DA7546" s="160"/>
      <c r="DB7546" s="160"/>
      <c r="DC7546" s="160"/>
      <c r="DD7546" s="160"/>
      <c r="DE7546" s="160"/>
      <c r="DF7546" s="160"/>
      <c r="DG7546" s="160"/>
      <c r="DH7546" s="160"/>
      <c r="DI7546" s="160"/>
      <c r="DJ7546" s="160"/>
      <c r="DK7546" s="160"/>
      <c r="DL7546" s="160"/>
      <c r="DM7546" s="160"/>
      <c r="DN7546" s="160"/>
      <c r="DO7546" s="160"/>
      <c r="DP7546" s="160"/>
      <c r="DQ7546" s="160"/>
      <c r="DR7546" s="160"/>
      <c r="DS7546" s="160"/>
      <c r="DT7546" s="160"/>
      <c r="DU7546" s="160"/>
      <c r="DV7546" s="160"/>
      <c r="DW7546" s="160"/>
      <c r="DX7546" s="160"/>
      <c r="DY7546" s="160"/>
      <c r="DZ7546" s="177"/>
      <c r="EA7546" s="177"/>
      <c r="EB7546" s="160"/>
      <c r="EC7546" s="160"/>
      <c r="ED7546" s="160"/>
      <c r="EE7546" s="160"/>
      <c r="EF7546" s="160"/>
      <c r="EG7546" s="160"/>
      <c r="EH7546" s="160"/>
      <c r="EI7546" s="160"/>
      <c r="EJ7546" s="160"/>
      <c r="EK7546" s="160"/>
      <c r="EL7546" s="160"/>
      <c r="EM7546" s="160"/>
      <c r="EN7546" s="160"/>
      <c r="EO7546" s="160"/>
      <c r="EP7546" s="160"/>
      <c r="EQ7546" s="160"/>
      <c r="ER7546" s="160"/>
      <c r="ES7546" s="160"/>
      <c r="ET7546" s="160"/>
      <c r="EU7546" s="160"/>
      <c r="EV7546" s="160"/>
      <c r="EW7546" s="160"/>
      <c r="EX7546" s="160"/>
      <c r="EY7546" s="160"/>
      <c r="EZ7546" s="160"/>
      <c r="FA7546" s="160"/>
      <c r="FB7546" s="160"/>
      <c r="FC7546" s="160"/>
      <c r="FD7546" s="160"/>
      <c r="FE7546" s="160"/>
      <c r="FF7546" s="160"/>
      <c r="FG7546" s="160"/>
      <c r="FH7546" s="160"/>
      <c r="FI7546" s="160"/>
      <c r="FJ7546" s="160"/>
      <c r="FK7546" s="160"/>
      <c r="FL7546" s="160"/>
      <c r="FM7546" s="160"/>
      <c r="FN7546" s="160"/>
      <c r="FO7546" s="160"/>
      <c r="FP7546" s="160"/>
      <c r="FQ7546" s="160"/>
      <c r="FR7546" s="160"/>
      <c r="FS7546" s="160"/>
      <c r="FT7546" s="160"/>
      <c r="FU7546" s="160"/>
      <c r="FV7546" s="160"/>
      <c r="FW7546" s="160"/>
      <c r="FX7546" s="160"/>
      <c r="FY7546" s="160"/>
      <c r="FZ7546" s="160"/>
      <c r="GA7546" s="160"/>
      <c r="GB7546" s="160"/>
      <c r="GC7546" s="160"/>
      <c r="GD7546" s="160"/>
      <c r="GE7546" s="160"/>
      <c r="GF7546" s="160"/>
      <c r="GG7546" s="160"/>
      <c r="GH7546" s="160"/>
      <c r="GI7546" s="160"/>
      <c r="GJ7546" s="160"/>
      <c r="GK7546" s="160"/>
      <c r="GL7546" s="160"/>
      <c r="GM7546" s="160"/>
      <c r="GN7546" s="160"/>
      <c r="GO7546" s="160"/>
      <c r="GP7546" s="160"/>
      <c r="GQ7546" s="160"/>
      <c r="GR7546" s="160"/>
      <c r="GS7546" s="160"/>
      <c r="GT7546" s="160"/>
      <c r="GU7546" s="160"/>
      <c r="GV7546" s="160"/>
      <c r="GW7546" s="160"/>
      <c r="GX7546" s="160"/>
      <c r="GY7546" s="160"/>
      <c r="GZ7546" s="160"/>
      <c r="HA7546" s="160"/>
      <c r="HB7546" s="160"/>
      <c r="HC7546" s="160"/>
      <c r="HD7546" s="160"/>
      <c r="HE7546" s="160"/>
      <c r="HF7546" s="160"/>
      <c r="HG7546" s="160"/>
      <c r="HH7546" s="160"/>
      <c r="HI7546" s="160"/>
      <c r="HJ7546" s="160"/>
      <c r="HK7546" s="160"/>
      <c r="HL7546" s="160"/>
      <c r="HM7546" s="160"/>
      <c r="HN7546" s="160"/>
      <c r="HO7546" s="160"/>
      <c r="HP7546" s="160"/>
      <c r="HQ7546" s="160"/>
      <c r="HR7546" s="160"/>
      <c r="HS7546" s="160"/>
      <c r="HT7546" s="160"/>
      <c r="HU7546" s="160"/>
      <c r="HV7546" s="160"/>
      <c r="HW7546" s="160"/>
      <c r="HX7546" s="160"/>
      <c r="HY7546" s="160"/>
      <c r="HZ7546" s="160"/>
      <c r="IA7546" s="160"/>
      <c r="IB7546" s="160"/>
      <c r="IC7546" s="160"/>
      <c r="ID7546" s="160"/>
      <c r="IE7546" s="160"/>
      <c r="IF7546" s="160"/>
      <c r="IG7546" s="160"/>
      <c r="IH7546" s="160"/>
      <c r="II7546" s="160"/>
      <c r="IJ7546" s="160"/>
      <c r="IK7546" s="160"/>
      <c r="IL7546" s="160"/>
      <c r="IM7546" s="160"/>
      <c r="IN7546" s="160"/>
      <c r="IO7546" s="160"/>
      <c r="IP7546" s="160"/>
      <c r="IQ7546" s="160"/>
      <c r="IR7546" s="160"/>
      <c r="IS7546" s="160"/>
      <c r="IT7546" s="160"/>
      <c r="IU7546" s="160"/>
    </row>
    <row r="7547" spans="1:255" ht="18.399999999999999" customHeight="1" x14ac:dyDescent="0.3">
      <c r="A7547" s="182"/>
      <c r="B7547" s="160"/>
      <c r="C7547" s="64"/>
      <c r="D7547" s="161"/>
      <c r="F7547" s="174"/>
      <c r="H7547" s="174"/>
      <c r="BD7547" s="160"/>
      <c r="BE7547" s="160"/>
      <c r="BF7547" s="160"/>
      <c r="BG7547" s="160"/>
      <c r="BH7547" s="160"/>
      <c r="BI7547" s="160"/>
      <c r="BJ7547" s="160"/>
      <c r="BK7547" s="160"/>
      <c r="BL7547" s="160"/>
      <c r="BM7547" s="160"/>
      <c r="BN7547" s="160"/>
      <c r="BO7547" s="160"/>
      <c r="BP7547" s="160"/>
      <c r="BQ7547" s="160"/>
      <c r="BR7547" s="160"/>
      <c r="BS7547" s="160"/>
      <c r="BT7547" s="160"/>
      <c r="BU7547" s="160"/>
      <c r="BV7547" s="160"/>
      <c r="BW7547" s="160"/>
      <c r="BX7547" s="160"/>
      <c r="BY7547" s="160"/>
      <c r="BZ7547" s="160"/>
      <c r="CA7547" s="160"/>
      <c r="CB7547" s="160"/>
      <c r="CC7547" s="160"/>
      <c r="CD7547" s="160"/>
      <c r="CE7547" s="160"/>
      <c r="CF7547" s="160"/>
      <c r="CG7547" s="160"/>
      <c r="CH7547" s="160"/>
      <c r="CI7547" s="160"/>
      <c r="CJ7547" s="160"/>
      <c r="CK7547" s="160"/>
      <c r="CL7547" s="160"/>
      <c r="CM7547" s="160"/>
      <c r="CN7547" s="160"/>
      <c r="CO7547" s="160"/>
      <c r="CP7547" s="160"/>
      <c r="CQ7547" s="160"/>
      <c r="CR7547" s="160"/>
      <c r="CS7547" s="160"/>
      <c r="CT7547" s="160"/>
      <c r="CU7547" s="160"/>
      <c r="CV7547" s="160"/>
      <c r="CW7547" s="160"/>
      <c r="CX7547" s="160"/>
      <c r="CY7547" s="160"/>
      <c r="CZ7547" s="160"/>
      <c r="DA7547" s="160"/>
      <c r="DB7547" s="160"/>
      <c r="DC7547" s="160"/>
      <c r="DD7547" s="160"/>
      <c r="DE7547" s="160"/>
      <c r="DF7547" s="160"/>
      <c r="DG7547" s="160"/>
      <c r="DH7547" s="160"/>
      <c r="DI7547" s="160"/>
      <c r="DJ7547" s="160"/>
      <c r="DK7547" s="160"/>
      <c r="DL7547" s="160"/>
      <c r="DM7547" s="160"/>
      <c r="DN7547" s="160"/>
      <c r="DO7547" s="160"/>
      <c r="DP7547" s="160"/>
      <c r="DQ7547" s="160"/>
      <c r="DR7547" s="160"/>
      <c r="DS7547" s="160"/>
      <c r="DT7547" s="160"/>
      <c r="DU7547" s="160"/>
      <c r="DV7547" s="160"/>
      <c r="DW7547" s="160"/>
      <c r="DX7547" s="160"/>
      <c r="DY7547" s="160"/>
      <c r="DZ7547" s="177"/>
      <c r="EA7547" s="177"/>
      <c r="EB7547" s="160"/>
      <c r="EC7547" s="160"/>
      <c r="ED7547" s="160"/>
      <c r="EE7547" s="160"/>
      <c r="EF7547" s="160"/>
      <c r="EG7547" s="160"/>
      <c r="EH7547" s="160"/>
      <c r="EI7547" s="160"/>
      <c r="EJ7547" s="160"/>
      <c r="EK7547" s="160"/>
      <c r="EL7547" s="160"/>
      <c r="EM7547" s="160"/>
      <c r="EN7547" s="160"/>
      <c r="EO7547" s="160"/>
      <c r="EP7547" s="160"/>
      <c r="EQ7547" s="160"/>
      <c r="ER7547" s="160"/>
      <c r="ES7547" s="160"/>
      <c r="ET7547" s="160"/>
      <c r="EU7547" s="160"/>
      <c r="EV7547" s="160"/>
      <c r="EW7547" s="160"/>
      <c r="EX7547" s="160"/>
      <c r="EY7547" s="160"/>
      <c r="EZ7547" s="160"/>
      <c r="FA7547" s="160"/>
      <c r="FB7547" s="160"/>
      <c r="FC7547" s="160"/>
      <c r="FD7547" s="160"/>
      <c r="FE7547" s="160"/>
      <c r="FF7547" s="160"/>
      <c r="FG7547" s="160"/>
      <c r="FH7547" s="160"/>
      <c r="FI7547" s="160"/>
      <c r="FJ7547" s="160"/>
      <c r="FK7547" s="160"/>
      <c r="FL7547" s="160"/>
      <c r="FM7547" s="160"/>
      <c r="FN7547" s="160"/>
      <c r="FO7547" s="160"/>
      <c r="FP7547" s="160"/>
      <c r="FQ7547" s="160"/>
      <c r="FR7547" s="160"/>
      <c r="FS7547" s="160"/>
      <c r="FT7547" s="160"/>
      <c r="FU7547" s="160"/>
      <c r="FV7547" s="160"/>
      <c r="FW7547" s="160"/>
      <c r="FX7547" s="160"/>
      <c r="FY7547" s="160"/>
      <c r="FZ7547" s="160"/>
      <c r="GA7547" s="160"/>
      <c r="GB7547" s="160"/>
      <c r="GC7547" s="160"/>
      <c r="GD7547" s="160"/>
      <c r="GE7547" s="160"/>
      <c r="GF7547" s="160"/>
      <c r="GG7547" s="160"/>
      <c r="GH7547" s="160"/>
      <c r="GI7547" s="160"/>
      <c r="GJ7547" s="160"/>
      <c r="GK7547" s="160"/>
      <c r="GL7547" s="160"/>
      <c r="GM7547" s="160"/>
      <c r="GN7547" s="160"/>
      <c r="GO7547" s="160"/>
      <c r="GP7547" s="160"/>
      <c r="GQ7547" s="160"/>
      <c r="GR7547" s="160"/>
      <c r="GS7547" s="160"/>
      <c r="GT7547" s="160"/>
      <c r="GU7547" s="160"/>
      <c r="GV7547" s="160"/>
      <c r="GW7547" s="160"/>
      <c r="GX7547" s="160"/>
      <c r="GY7547" s="160"/>
      <c r="GZ7547" s="160"/>
      <c r="HA7547" s="160"/>
      <c r="HB7547" s="160"/>
      <c r="HC7547" s="160"/>
      <c r="HD7547" s="160"/>
      <c r="HE7547" s="160"/>
      <c r="HF7547" s="160"/>
      <c r="HG7547" s="160"/>
      <c r="HH7547" s="160"/>
      <c r="HI7547" s="160"/>
      <c r="HJ7547" s="160"/>
      <c r="HK7547" s="160"/>
      <c r="HL7547" s="160"/>
      <c r="HM7547" s="160"/>
      <c r="HN7547" s="160"/>
      <c r="HO7547" s="160"/>
      <c r="HP7547" s="160"/>
      <c r="HQ7547" s="160"/>
      <c r="HR7547" s="160"/>
      <c r="HS7547" s="160"/>
      <c r="HT7547" s="160"/>
      <c r="HU7547" s="160"/>
      <c r="HV7547" s="160"/>
      <c r="HW7547" s="160"/>
      <c r="HX7547" s="160"/>
      <c r="HY7547" s="160"/>
      <c r="HZ7547" s="160"/>
      <c r="IA7547" s="160"/>
      <c r="IB7547" s="160"/>
      <c r="IC7547" s="160"/>
      <c r="ID7547" s="160"/>
      <c r="IE7547" s="160"/>
      <c r="IF7547" s="160"/>
      <c r="IG7547" s="160"/>
      <c r="IH7547" s="160"/>
      <c r="II7547" s="160"/>
      <c r="IJ7547" s="160"/>
      <c r="IK7547" s="160"/>
      <c r="IL7547" s="160"/>
      <c r="IM7547" s="160"/>
      <c r="IN7547" s="160"/>
      <c r="IO7547" s="160"/>
      <c r="IP7547" s="160"/>
      <c r="IQ7547" s="160"/>
      <c r="IR7547" s="160"/>
      <c r="IS7547" s="160"/>
      <c r="IT7547" s="160"/>
      <c r="IU7547" s="160"/>
    </row>
    <row r="7548" spans="1:255" ht="18.399999999999999" customHeight="1" x14ac:dyDescent="0.3">
      <c r="A7548" s="182"/>
      <c r="B7548" s="160"/>
      <c r="C7548" s="64"/>
      <c r="D7548" s="161"/>
      <c r="F7548" s="174"/>
      <c r="BD7548" s="160"/>
      <c r="BE7548" s="160"/>
      <c r="BF7548" s="160"/>
      <c r="BG7548" s="160"/>
      <c r="BH7548" s="160"/>
      <c r="BI7548" s="160"/>
      <c r="BJ7548" s="160"/>
      <c r="BK7548" s="160"/>
      <c r="BL7548" s="160"/>
      <c r="BM7548" s="160"/>
      <c r="BN7548" s="160"/>
      <c r="BO7548" s="160"/>
      <c r="BP7548" s="160"/>
      <c r="BQ7548" s="160"/>
      <c r="BR7548" s="160"/>
      <c r="BS7548" s="160"/>
      <c r="BT7548" s="160"/>
      <c r="BU7548" s="160"/>
      <c r="BV7548" s="160"/>
      <c r="BW7548" s="160"/>
      <c r="BX7548" s="160"/>
      <c r="BY7548" s="160"/>
      <c r="BZ7548" s="160"/>
      <c r="CA7548" s="160"/>
      <c r="CB7548" s="160"/>
      <c r="CC7548" s="160"/>
      <c r="CD7548" s="160"/>
      <c r="CE7548" s="160"/>
      <c r="CF7548" s="160"/>
      <c r="CG7548" s="160"/>
      <c r="CH7548" s="160"/>
      <c r="CI7548" s="160"/>
      <c r="CJ7548" s="160"/>
      <c r="CK7548" s="160"/>
      <c r="CL7548" s="160"/>
      <c r="CM7548" s="160"/>
      <c r="CN7548" s="160"/>
      <c r="CO7548" s="160"/>
      <c r="CP7548" s="160"/>
      <c r="CQ7548" s="160"/>
      <c r="CR7548" s="160"/>
      <c r="CS7548" s="160"/>
      <c r="CT7548" s="160"/>
      <c r="CU7548" s="160"/>
      <c r="CV7548" s="160"/>
      <c r="CW7548" s="160"/>
      <c r="CX7548" s="160"/>
      <c r="CY7548" s="160"/>
      <c r="CZ7548" s="160"/>
      <c r="DA7548" s="160"/>
      <c r="DB7548" s="160"/>
      <c r="DC7548" s="160"/>
      <c r="DD7548" s="160"/>
      <c r="DE7548" s="160"/>
      <c r="DF7548" s="160"/>
      <c r="DG7548" s="160"/>
      <c r="DH7548" s="160"/>
      <c r="DI7548" s="160"/>
      <c r="DJ7548" s="160"/>
      <c r="DK7548" s="160"/>
      <c r="DL7548" s="160"/>
      <c r="DM7548" s="160"/>
      <c r="DN7548" s="160"/>
      <c r="DO7548" s="160"/>
      <c r="DP7548" s="160"/>
      <c r="DQ7548" s="160"/>
      <c r="DR7548" s="160"/>
      <c r="DS7548" s="160"/>
      <c r="DT7548" s="160"/>
      <c r="DU7548" s="160"/>
      <c r="DV7548" s="160"/>
      <c r="DW7548" s="160"/>
      <c r="DX7548" s="160"/>
      <c r="DY7548" s="160"/>
      <c r="DZ7548" s="177"/>
      <c r="EA7548" s="177"/>
      <c r="EB7548" s="160"/>
      <c r="EC7548" s="160"/>
      <c r="ED7548" s="160"/>
      <c r="EE7548" s="160"/>
      <c r="EF7548" s="160"/>
      <c r="EG7548" s="160"/>
      <c r="EH7548" s="160"/>
      <c r="EI7548" s="160"/>
      <c r="EJ7548" s="160"/>
      <c r="EK7548" s="160"/>
      <c r="EL7548" s="160"/>
      <c r="EM7548" s="160"/>
      <c r="EN7548" s="160"/>
      <c r="EO7548" s="160"/>
      <c r="EP7548" s="160"/>
      <c r="EQ7548" s="160"/>
      <c r="ER7548" s="160"/>
      <c r="ES7548" s="160"/>
      <c r="ET7548" s="160"/>
      <c r="EU7548" s="160"/>
      <c r="EV7548" s="160"/>
      <c r="EW7548" s="160"/>
      <c r="EX7548" s="160"/>
      <c r="EY7548" s="160"/>
      <c r="EZ7548" s="160"/>
      <c r="FA7548" s="160"/>
      <c r="FB7548" s="160"/>
      <c r="FC7548" s="160"/>
      <c r="FD7548" s="160"/>
      <c r="FE7548" s="160"/>
      <c r="FF7548" s="160"/>
      <c r="FG7548" s="160"/>
      <c r="FH7548" s="160"/>
      <c r="FI7548" s="160"/>
      <c r="FJ7548" s="160"/>
      <c r="FK7548" s="160"/>
      <c r="FL7548" s="160"/>
      <c r="FM7548" s="160"/>
      <c r="FN7548" s="160"/>
      <c r="FO7548" s="160"/>
      <c r="FP7548" s="160"/>
      <c r="FQ7548" s="160"/>
      <c r="FR7548" s="160"/>
      <c r="FS7548" s="160"/>
      <c r="FT7548" s="160"/>
      <c r="FU7548" s="160"/>
      <c r="FV7548" s="160"/>
      <c r="FW7548" s="160"/>
      <c r="FX7548" s="160"/>
      <c r="FY7548" s="160"/>
      <c r="FZ7548" s="160"/>
      <c r="GA7548" s="160"/>
      <c r="GB7548" s="160"/>
      <c r="GC7548" s="160"/>
      <c r="GD7548" s="160"/>
      <c r="GE7548" s="160"/>
      <c r="GF7548" s="160"/>
      <c r="GG7548" s="160"/>
      <c r="GH7548" s="160"/>
      <c r="GI7548" s="160"/>
      <c r="GJ7548" s="160"/>
      <c r="GK7548" s="160"/>
      <c r="GL7548" s="160"/>
      <c r="GM7548" s="160"/>
      <c r="GN7548" s="160"/>
      <c r="GO7548" s="160"/>
      <c r="GP7548" s="160"/>
      <c r="GQ7548" s="160"/>
      <c r="GR7548" s="160"/>
      <c r="GS7548" s="160"/>
      <c r="GT7548" s="160"/>
      <c r="GU7548" s="160"/>
      <c r="GV7548" s="160"/>
      <c r="GW7548" s="160"/>
      <c r="GX7548" s="160"/>
      <c r="GY7548" s="160"/>
      <c r="GZ7548" s="160"/>
      <c r="HA7548" s="160"/>
      <c r="HB7548" s="160"/>
      <c r="HC7548" s="160"/>
      <c r="HD7548" s="160"/>
      <c r="HE7548" s="160"/>
      <c r="HF7548" s="160"/>
      <c r="HG7548" s="160"/>
      <c r="HH7548" s="160"/>
      <c r="HI7548" s="160"/>
      <c r="HJ7548" s="160"/>
      <c r="HK7548" s="160"/>
      <c r="HL7548" s="160"/>
      <c r="HM7548" s="160"/>
      <c r="HN7548" s="160"/>
      <c r="HO7548" s="160"/>
      <c r="HP7548" s="160"/>
      <c r="HQ7548" s="160"/>
      <c r="HR7548" s="160"/>
      <c r="HS7548" s="160"/>
      <c r="HT7548" s="160"/>
      <c r="HU7548" s="160"/>
      <c r="HV7548" s="160"/>
      <c r="HW7548" s="160"/>
      <c r="HX7548" s="160"/>
      <c r="HY7548" s="160"/>
      <c r="HZ7548" s="160"/>
      <c r="IA7548" s="160"/>
      <c r="IB7548" s="160"/>
      <c r="IC7548" s="160"/>
      <c r="ID7548" s="160"/>
      <c r="IE7548" s="160"/>
      <c r="IF7548" s="160"/>
      <c r="IG7548" s="160"/>
      <c r="IH7548" s="160"/>
      <c r="II7548" s="160"/>
      <c r="IJ7548" s="160"/>
      <c r="IK7548" s="160"/>
      <c r="IL7548" s="160"/>
      <c r="IM7548" s="160"/>
      <c r="IN7548" s="160"/>
      <c r="IO7548" s="160"/>
      <c r="IP7548" s="160"/>
      <c r="IQ7548" s="160"/>
      <c r="IR7548" s="160"/>
      <c r="IS7548" s="160"/>
      <c r="IT7548" s="160"/>
      <c r="IU7548" s="160"/>
    </row>
    <row r="7549" spans="1:255" ht="18.399999999999999" customHeight="1" x14ac:dyDescent="0.3">
      <c r="A7549" s="182"/>
      <c r="B7549" s="160"/>
      <c r="C7549" s="64"/>
      <c r="D7549" s="161"/>
      <c r="F7549" s="174"/>
      <c r="BD7549" s="160"/>
      <c r="BE7549" s="160"/>
      <c r="BF7549" s="160"/>
      <c r="BG7549" s="160"/>
      <c r="BH7549" s="160"/>
      <c r="BI7549" s="160"/>
      <c r="BJ7549" s="160"/>
      <c r="BK7549" s="160"/>
      <c r="BL7549" s="160"/>
      <c r="BM7549" s="160"/>
      <c r="BN7549" s="160"/>
      <c r="BO7549" s="160"/>
      <c r="BP7549" s="160"/>
      <c r="BQ7549" s="160"/>
      <c r="BR7549" s="160"/>
      <c r="BS7549" s="160"/>
      <c r="BT7549" s="160"/>
      <c r="BU7549" s="160"/>
      <c r="BV7549" s="160"/>
      <c r="BW7549" s="160"/>
      <c r="BX7549" s="160"/>
      <c r="BY7549" s="160"/>
      <c r="BZ7549" s="160"/>
      <c r="CA7549" s="160"/>
      <c r="CB7549" s="160"/>
      <c r="CC7549" s="160"/>
      <c r="CD7549" s="160"/>
      <c r="CE7549" s="160"/>
      <c r="CF7549" s="160"/>
      <c r="CG7549" s="160"/>
      <c r="CH7549" s="160"/>
      <c r="CI7549" s="160"/>
      <c r="CJ7549" s="160"/>
      <c r="CK7549" s="160"/>
      <c r="CL7549" s="160"/>
      <c r="CM7549" s="160"/>
      <c r="CN7549" s="160"/>
      <c r="CO7549" s="160"/>
      <c r="CP7549" s="160"/>
      <c r="CQ7549" s="160"/>
      <c r="CR7549" s="160"/>
      <c r="CS7549" s="160"/>
      <c r="CT7549" s="160"/>
      <c r="CU7549" s="160"/>
      <c r="CV7549" s="160"/>
      <c r="CW7549" s="160"/>
      <c r="CX7549" s="160"/>
      <c r="CY7549" s="160"/>
      <c r="CZ7549" s="160"/>
      <c r="DA7549" s="160"/>
      <c r="DB7549" s="160"/>
      <c r="DC7549" s="160"/>
      <c r="DD7549" s="160"/>
      <c r="DE7549" s="160"/>
      <c r="DF7549" s="160"/>
      <c r="DG7549" s="160"/>
      <c r="DH7549" s="160"/>
      <c r="DI7549" s="160"/>
      <c r="DJ7549" s="160"/>
      <c r="DK7549" s="160"/>
      <c r="DL7549" s="160"/>
      <c r="DM7549" s="160"/>
      <c r="DN7549" s="160"/>
      <c r="DO7549" s="160"/>
      <c r="DP7549" s="160"/>
      <c r="DQ7549" s="160"/>
      <c r="DR7549" s="160"/>
      <c r="DS7549" s="160"/>
      <c r="DT7549" s="160"/>
      <c r="DU7549" s="160"/>
      <c r="DV7549" s="160"/>
      <c r="DW7549" s="160"/>
      <c r="DX7549" s="160"/>
      <c r="DY7549" s="160"/>
      <c r="DZ7549" s="177"/>
      <c r="EA7549" s="177"/>
      <c r="EB7549" s="160"/>
      <c r="EC7549" s="160"/>
      <c r="ED7549" s="160"/>
      <c r="EE7549" s="160"/>
      <c r="EF7549" s="160"/>
      <c r="EG7549" s="160"/>
      <c r="EH7549" s="160"/>
      <c r="EI7549" s="160"/>
      <c r="EJ7549" s="160"/>
      <c r="EK7549" s="160"/>
      <c r="EL7549" s="160"/>
      <c r="EM7549" s="160"/>
      <c r="EN7549" s="160"/>
      <c r="EO7549" s="160"/>
      <c r="EP7549" s="160"/>
      <c r="EQ7549" s="160"/>
      <c r="ER7549" s="160"/>
      <c r="ES7549" s="160"/>
      <c r="ET7549" s="160"/>
      <c r="EU7549" s="160"/>
      <c r="EV7549" s="160"/>
      <c r="EW7549" s="160"/>
      <c r="EX7549" s="160"/>
      <c r="EY7549" s="160"/>
      <c r="EZ7549" s="160"/>
      <c r="FA7549" s="160"/>
      <c r="FB7549" s="160"/>
      <c r="FC7549" s="160"/>
      <c r="FD7549" s="160"/>
      <c r="FE7549" s="160"/>
      <c r="FF7549" s="160"/>
      <c r="FG7549" s="160"/>
      <c r="FH7549" s="160"/>
      <c r="FI7549" s="160"/>
      <c r="FJ7549" s="160"/>
      <c r="FK7549" s="160"/>
      <c r="FL7549" s="160"/>
      <c r="FM7549" s="160"/>
      <c r="FN7549" s="160"/>
      <c r="FO7549" s="160"/>
      <c r="FP7549" s="160"/>
      <c r="FQ7549" s="160"/>
      <c r="FR7549" s="160"/>
      <c r="FS7549" s="160"/>
      <c r="FT7549" s="160"/>
      <c r="FU7549" s="160"/>
      <c r="FV7549" s="160"/>
      <c r="FW7549" s="160"/>
      <c r="FX7549" s="160"/>
      <c r="FY7549" s="160"/>
      <c r="FZ7549" s="160"/>
      <c r="GA7549" s="160"/>
      <c r="GB7549" s="160"/>
      <c r="GC7549" s="160"/>
      <c r="GD7549" s="160"/>
      <c r="GE7549" s="160"/>
      <c r="GF7549" s="160"/>
      <c r="GG7549" s="160"/>
      <c r="GH7549" s="160"/>
      <c r="GI7549" s="160"/>
      <c r="GJ7549" s="160"/>
      <c r="GK7549" s="160"/>
      <c r="GL7549" s="160"/>
      <c r="GM7549" s="160"/>
      <c r="GN7549" s="160"/>
      <c r="GO7549" s="160"/>
      <c r="GP7549" s="160"/>
      <c r="GQ7549" s="160"/>
      <c r="GR7549" s="160"/>
      <c r="GS7549" s="160"/>
      <c r="GT7549" s="160"/>
      <c r="GU7549" s="160"/>
      <c r="GV7549" s="160"/>
      <c r="GW7549" s="160"/>
      <c r="GX7549" s="160"/>
      <c r="GY7549" s="160"/>
      <c r="GZ7549" s="160"/>
      <c r="HA7549" s="160"/>
      <c r="HB7549" s="160"/>
      <c r="HC7549" s="160"/>
      <c r="HD7549" s="160"/>
      <c r="HE7549" s="160"/>
      <c r="HF7549" s="160"/>
      <c r="HG7549" s="160"/>
      <c r="HH7549" s="160"/>
      <c r="HI7549" s="160"/>
      <c r="HJ7549" s="160"/>
      <c r="HK7549" s="160"/>
      <c r="HL7549" s="160"/>
      <c r="HM7549" s="160"/>
      <c r="HN7549" s="160"/>
      <c r="HO7549" s="160"/>
      <c r="HP7549" s="160"/>
      <c r="HQ7549" s="160"/>
      <c r="HR7549" s="160"/>
      <c r="HS7549" s="160"/>
      <c r="HT7549" s="160"/>
      <c r="HU7549" s="160"/>
      <c r="HV7549" s="160"/>
      <c r="HW7549" s="160"/>
      <c r="HX7549" s="160"/>
      <c r="HY7549" s="160"/>
      <c r="HZ7549" s="160"/>
      <c r="IA7549" s="160"/>
      <c r="IB7549" s="160"/>
      <c r="IC7549" s="160"/>
      <c r="ID7549" s="160"/>
      <c r="IE7549" s="160"/>
      <c r="IF7549" s="160"/>
      <c r="IG7549" s="160"/>
      <c r="IH7549" s="160"/>
      <c r="II7549" s="160"/>
      <c r="IJ7549" s="160"/>
      <c r="IK7549" s="160"/>
      <c r="IL7549" s="160"/>
      <c r="IM7549" s="160"/>
      <c r="IN7549" s="160"/>
      <c r="IO7549" s="160"/>
      <c r="IP7549" s="160"/>
      <c r="IQ7549" s="160"/>
      <c r="IR7549" s="160"/>
      <c r="IS7549" s="160"/>
      <c r="IT7549" s="160"/>
      <c r="IU7549" s="160"/>
    </row>
    <row r="7550" spans="1:255" ht="18.399999999999999" customHeight="1" x14ac:dyDescent="0.3">
      <c r="A7550" s="182"/>
      <c r="B7550" s="160"/>
      <c r="C7550" s="64"/>
      <c r="D7550" s="161"/>
      <c r="BD7550" s="160"/>
      <c r="BE7550" s="160"/>
      <c r="BF7550" s="160"/>
      <c r="BG7550" s="160"/>
      <c r="BH7550" s="160"/>
      <c r="BI7550" s="160"/>
      <c r="BJ7550" s="160"/>
      <c r="BK7550" s="160"/>
      <c r="BL7550" s="160"/>
      <c r="BM7550" s="160"/>
      <c r="BN7550" s="160"/>
      <c r="BO7550" s="160"/>
      <c r="BP7550" s="160"/>
      <c r="BQ7550" s="160"/>
      <c r="BR7550" s="160"/>
      <c r="BS7550" s="160"/>
      <c r="BT7550" s="160"/>
      <c r="BU7550" s="160"/>
      <c r="BV7550" s="160"/>
      <c r="BW7550" s="160"/>
      <c r="BX7550" s="160"/>
      <c r="BY7550" s="160"/>
      <c r="BZ7550" s="160"/>
      <c r="CA7550" s="160"/>
      <c r="CB7550" s="160"/>
      <c r="CC7550" s="160"/>
      <c r="CD7550" s="160"/>
      <c r="CE7550" s="160"/>
      <c r="CF7550" s="160"/>
      <c r="CG7550" s="160"/>
      <c r="CH7550" s="160"/>
      <c r="CI7550" s="160"/>
      <c r="CJ7550" s="160"/>
      <c r="CK7550" s="160"/>
      <c r="CL7550" s="160"/>
      <c r="CM7550" s="160"/>
      <c r="CN7550" s="160"/>
      <c r="CO7550" s="160"/>
      <c r="CP7550" s="160"/>
      <c r="CQ7550" s="160"/>
      <c r="CR7550" s="160"/>
      <c r="CS7550" s="160"/>
      <c r="CT7550" s="160"/>
      <c r="CU7550" s="160"/>
      <c r="CV7550" s="160"/>
      <c r="CW7550" s="160"/>
      <c r="CX7550" s="160"/>
      <c r="CY7550" s="160"/>
      <c r="CZ7550" s="160"/>
      <c r="DA7550" s="160"/>
      <c r="DB7550" s="160"/>
      <c r="DC7550" s="160"/>
      <c r="DD7550" s="160"/>
      <c r="DE7550" s="160"/>
      <c r="DF7550" s="160"/>
      <c r="DG7550" s="160"/>
      <c r="DH7550" s="160"/>
      <c r="DI7550" s="160"/>
      <c r="DJ7550" s="160"/>
      <c r="DK7550" s="160"/>
      <c r="DL7550" s="160"/>
      <c r="DM7550" s="160"/>
      <c r="DN7550" s="160"/>
      <c r="DO7550" s="160"/>
      <c r="DP7550" s="160"/>
      <c r="DQ7550" s="160"/>
      <c r="DR7550" s="160"/>
      <c r="DS7550" s="160"/>
      <c r="DT7550" s="160"/>
      <c r="DU7550" s="160"/>
      <c r="DV7550" s="160"/>
      <c r="DW7550" s="160"/>
      <c r="DX7550" s="160"/>
      <c r="DY7550" s="160"/>
      <c r="DZ7550" s="177"/>
      <c r="EA7550" s="177"/>
      <c r="EB7550" s="160"/>
      <c r="EC7550" s="160"/>
      <c r="ED7550" s="160"/>
      <c r="EE7550" s="160"/>
      <c r="EF7550" s="160"/>
      <c r="EG7550" s="160"/>
      <c r="EH7550" s="160"/>
      <c r="EI7550" s="160"/>
      <c r="EJ7550" s="160"/>
      <c r="EK7550" s="160"/>
      <c r="EL7550" s="160"/>
      <c r="EM7550" s="160"/>
      <c r="EN7550" s="160"/>
      <c r="EO7550" s="160"/>
      <c r="EP7550" s="160"/>
      <c r="EQ7550" s="160"/>
      <c r="ER7550" s="160"/>
      <c r="ES7550" s="160"/>
      <c r="ET7550" s="160"/>
      <c r="EU7550" s="160"/>
      <c r="EV7550" s="160"/>
      <c r="EW7550" s="160"/>
      <c r="EX7550" s="160"/>
      <c r="EY7550" s="160"/>
      <c r="EZ7550" s="160"/>
      <c r="FA7550" s="160"/>
      <c r="FB7550" s="160"/>
      <c r="FC7550" s="160"/>
      <c r="FD7550" s="160"/>
      <c r="FE7550" s="160"/>
      <c r="FF7550" s="160"/>
      <c r="FG7550" s="160"/>
      <c r="FH7550" s="160"/>
      <c r="FI7550" s="160"/>
      <c r="FJ7550" s="160"/>
      <c r="FK7550" s="160"/>
      <c r="FL7550" s="160"/>
      <c r="FM7550" s="160"/>
      <c r="FN7550" s="160"/>
      <c r="FO7550" s="160"/>
      <c r="FP7550" s="160"/>
      <c r="FQ7550" s="160"/>
      <c r="FR7550" s="160"/>
      <c r="FS7550" s="160"/>
      <c r="FT7550" s="160"/>
      <c r="FU7550" s="160"/>
      <c r="FV7550" s="160"/>
      <c r="FW7550" s="160"/>
      <c r="FX7550" s="160"/>
      <c r="FY7550" s="160"/>
      <c r="FZ7550" s="160"/>
      <c r="GA7550" s="160"/>
      <c r="GB7550" s="160"/>
      <c r="GC7550" s="160"/>
      <c r="GD7550" s="160"/>
      <c r="GE7550" s="160"/>
      <c r="GF7550" s="160"/>
      <c r="GG7550" s="160"/>
      <c r="GH7550" s="160"/>
      <c r="GI7550" s="160"/>
      <c r="GJ7550" s="160"/>
      <c r="GK7550" s="160"/>
      <c r="GL7550" s="160"/>
      <c r="GM7550" s="160"/>
      <c r="GN7550" s="160"/>
      <c r="GO7550" s="160"/>
      <c r="GP7550" s="160"/>
      <c r="GQ7550" s="160"/>
      <c r="GR7550" s="160"/>
      <c r="GS7550" s="160"/>
      <c r="GT7550" s="160"/>
      <c r="GU7550" s="160"/>
      <c r="GV7550" s="160"/>
      <c r="GW7550" s="160"/>
      <c r="GX7550" s="160"/>
      <c r="GY7550" s="160"/>
      <c r="GZ7550" s="160"/>
      <c r="HA7550" s="160"/>
      <c r="HB7550" s="160"/>
      <c r="HC7550" s="160"/>
      <c r="HD7550" s="160"/>
      <c r="HE7550" s="160"/>
      <c r="HF7550" s="160"/>
      <c r="HG7550" s="160"/>
      <c r="HH7550" s="160"/>
      <c r="HI7550" s="160"/>
      <c r="HJ7550" s="160"/>
      <c r="HK7550" s="160"/>
      <c r="HL7550" s="160"/>
      <c r="HM7550" s="160"/>
      <c r="HN7550" s="160"/>
      <c r="HO7550" s="160"/>
      <c r="HP7550" s="160"/>
      <c r="HQ7550" s="160"/>
      <c r="HR7550" s="160"/>
      <c r="HS7550" s="160"/>
      <c r="HT7550" s="160"/>
      <c r="HU7550" s="160"/>
      <c r="HV7550" s="160"/>
      <c r="HW7550" s="160"/>
      <c r="HX7550" s="160"/>
      <c r="HY7550" s="160"/>
      <c r="HZ7550" s="160"/>
      <c r="IA7550" s="160"/>
      <c r="IB7550" s="160"/>
      <c r="IC7550" s="160"/>
      <c r="ID7550" s="160"/>
      <c r="IE7550" s="160"/>
      <c r="IF7550" s="160"/>
      <c r="IG7550" s="160"/>
      <c r="IH7550" s="160"/>
      <c r="II7550" s="160"/>
      <c r="IJ7550" s="160"/>
      <c r="IK7550" s="160"/>
      <c r="IL7550" s="160"/>
      <c r="IM7550" s="160"/>
      <c r="IN7550" s="160"/>
      <c r="IO7550" s="160"/>
      <c r="IP7550" s="160"/>
      <c r="IQ7550" s="160"/>
      <c r="IR7550" s="160"/>
      <c r="IS7550" s="160"/>
      <c r="IT7550" s="160"/>
      <c r="IU7550" s="160"/>
    </row>
    <row r="7551" spans="1:255" ht="18.399999999999999" customHeight="1" x14ac:dyDescent="0.3">
      <c r="A7551" s="182"/>
      <c r="B7551" s="160"/>
      <c r="C7551" s="64"/>
      <c r="D7551" s="161"/>
      <c r="F7551" s="174"/>
      <c r="BD7551" s="160"/>
      <c r="BE7551" s="160"/>
      <c r="BF7551" s="160"/>
      <c r="BG7551" s="160"/>
      <c r="BH7551" s="160"/>
      <c r="BI7551" s="160"/>
      <c r="BJ7551" s="160"/>
      <c r="BK7551" s="160"/>
      <c r="BL7551" s="160"/>
      <c r="BM7551" s="160"/>
      <c r="BN7551" s="160"/>
      <c r="BO7551" s="160"/>
      <c r="BP7551" s="160"/>
      <c r="BQ7551" s="160"/>
      <c r="BR7551" s="160"/>
      <c r="BS7551" s="160"/>
      <c r="BT7551" s="160"/>
      <c r="BU7551" s="160"/>
      <c r="BV7551" s="160"/>
      <c r="BW7551" s="160"/>
      <c r="BX7551" s="160"/>
      <c r="BY7551" s="160"/>
      <c r="BZ7551" s="160"/>
      <c r="CA7551" s="160"/>
      <c r="CB7551" s="160"/>
      <c r="CC7551" s="160"/>
      <c r="CD7551" s="160"/>
      <c r="CE7551" s="160"/>
      <c r="CF7551" s="160"/>
      <c r="CG7551" s="160"/>
      <c r="CH7551" s="160"/>
      <c r="CI7551" s="160"/>
      <c r="CJ7551" s="160"/>
      <c r="CK7551" s="160"/>
      <c r="CL7551" s="160"/>
      <c r="CM7551" s="160"/>
      <c r="CN7551" s="160"/>
      <c r="CO7551" s="160"/>
      <c r="CP7551" s="160"/>
      <c r="CQ7551" s="160"/>
      <c r="CR7551" s="160"/>
      <c r="CS7551" s="160"/>
      <c r="CT7551" s="160"/>
      <c r="CU7551" s="160"/>
      <c r="CV7551" s="160"/>
      <c r="CW7551" s="160"/>
      <c r="CX7551" s="160"/>
      <c r="CY7551" s="160"/>
      <c r="CZ7551" s="160"/>
      <c r="DA7551" s="160"/>
      <c r="DB7551" s="160"/>
      <c r="DC7551" s="160"/>
      <c r="DD7551" s="160"/>
      <c r="DE7551" s="160"/>
      <c r="DF7551" s="160"/>
      <c r="DG7551" s="160"/>
      <c r="DH7551" s="160"/>
      <c r="DI7551" s="160"/>
      <c r="DJ7551" s="160"/>
      <c r="DK7551" s="160"/>
      <c r="DL7551" s="160"/>
      <c r="DM7551" s="160"/>
      <c r="DN7551" s="160"/>
      <c r="DO7551" s="160"/>
      <c r="DP7551" s="160"/>
      <c r="DQ7551" s="160"/>
      <c r="DR7551" s="160"/>
      <c r="DS7551" s="160"/>
      <c r="DT7551" s="160"/>
      <c r="DU7551" s="160"/>
      <c r="DV7551" s="160"/>
      <c r="DW7551" s="160"/>
      <c r="DX7551" s="160"/>
      <c r="DY7551" s="160"/>
      <c r="DZ7551" s="177"/>
      <c r="EA7551" s="177"/>
      <c r="EB7551" s="160"/>
      <c r="EC7551" s="160"/>
      <c r="ED7551" s="160"/>
      <c r="EE7551" s="160"/>
      <c r="EF7551" s="160"/>
      <c r="EG7551" s="160"/>
      <c r="EH7551" s="160"/>
      <c r="EI7551" s="160"/>
      <c r="EJ7551" s="160"/>
      <c r="EK7551" s="160"/>
      <c r="EL7551" s="160"/>
      <c r="EM7551" s="160"/>
      <c r="EN7551" s="160"/>
      <c r="EO7551" s="160"/>
      <c r="EP7551" s="160"/>
      <c r="EQ7551" s="160"/>
      <c r="ER7551" s="160"/>
      <c r="ES7551" s="160"/>
      <c r="ET7551" s="160"/>
      <c r="EU7551" s="160"/>
      <c r="EV7551" s="160"/>
      <c r="EW7551" s="160"/>
      <c r="EX7551" s="160"/>
      <c r="EY7551" s="160"/>
      <c r="EZ7551" s="160"/>
      <c r="FA7551" s="160"/>
      <c r="FB7551" s="160"/>
      <c r="FC7551" s="160"/>
      <c r="FD7551" s="160"/>
      <c r="FE7551" s="160"/>
      <c r="FF7551" s="160"/>
      <c r="FG7551" s="160"/>
      <c r="FH7551" s="160"/>
      <c r="FI7551" s="160"/>
      <c r="FJ7551" s="160"/>
      <c r="FK7551" s="160"/>
      <c r="FL7551" s="160"/>
      <c r="FM7551" s="160"/>
      <c r="FN7551" s="160"/>
      <c r="FO7551" s="160"/>
      <c r="FP7551" s="160"/>
      <c r="FQ7551" s="160"/>
      <c r="FR7551" s="160"/>
      <c r="FS7551" s="160"/>
      <c r="FT7551" s="160"/>
      <c r="FU7551" s="160"/>
      <c r="FV7551" s="160"/>
      <c r="FW7551" s="160"/>
      <c r="FX7551" s="160"/>
      <c r="FY7551" s="160"/>
      <c r="FZ7551" s="160"/>
      <c r="GA7551" s="160"/>
      <c r="GB7551" s="160"/>
      <c r="GC7551" s="160"/>
      <c r="GD7551" s="160"/>
      <c r="GE7551" s="160"/>
      <c r="GF7551" s="160"/>
      <c r="GG7551" s="160"/>
      <c r="GH7551" s="160"/>
      <c r="GI7551" s="160"/>
      <c r="GJ7551" s="160"/>
      <c r="GK7551" s="160"/>
      <c r="GL7551" s="160"/>
      <c r="GM7551" s="160"/>
      <c r="GN7551" s="160"/>
      <c r="GO7551" s="160"/>
      <c r="GP7551" s="160"/>
      <c r="GQ7551" s="160"/>
      <c r="GR7551" s="160"/>
      <c r="GS7551" s="160"/>
      <c r="GT7551" s="160"/>
      <c r="GU7551" s="160"/>
      <c r="GV7551" s="160"/>
      <c r="GW7551" s="160"/>
      <c r="GX7551" s="160"/>
      <c r="GY7551" s="160"/>
      <c r="GZ7551" s="160"/>
      <c r="HA7551" s="160"/>
      <c r="HB7551" s="160"/>
      <c r="HC7551" s="160"/>
      <c r="HD7551" s="160"/>
      <c r="HE7551" s="160"/>
      <c r="HF7551" s="160"/>
      <c r="HG7551" s="160"/>
      <c r="HH7551" s="160"/>
      <c r="HI7551" s="160"/>
      <c r="HJ7551" s="160"/>
      <c r="HK7551" s="160"/>
      <c r="HL7551" s="160"/>
      <c r="HM7551" s="160"/>
      <c r="HN7551" s="160"/>
      <c r="HO7551" s="160"/>
      <c r="HP7551" s="160"/>
      <c r="HQ7551" s="160"/>
      <c r="HR7551" s="160"/>
      <c r="HS7551" s="160"/>
      <c r="HT7551" s="160"/>
      <c r="HU7551" s="160"/>
      <c r="HV7551" s="160"/>
      <c r="HW7551" s="160"/>
      <c r="HX7551" s="160"/>
      <c r="HY7551" s="160"/>
      <c r="HZ7551" s="160"/>
      <c r="IA7551" s="160"/>
      <c r="IB7551" s="160"/>
      <c r="IC7551" s="160"/>
      <c r="ID7551" s="160"/>
      <c r="IE7551" s="160"/>
      <c r="IF7551" s="160"/>
      <c r="IG7551" s="160"/>
      <c r="IH7551" s="160"/>
      <c r="II7551" s="160"/>
      <c r="IJ7551" s="160"/>
      <c r="IK7551" s="160"/>
      <c r="IL7551" s="160"/>
      <c r="IM7551" s="160"/>
      <c r="IN7551" s="160"/>
      <c r="IO7551" s="160"/>
      <c r="IP7551" s="160"/>
      <c r="IQ7551" s="160"/>
      <c r="IR7551" s="160"/>
      <c r="IS7551" s="160"/>
      <c r="IT7551" s="160"/>
      <c r="IU7551" s="160"/>
    </row>
    <row r="7552" spans="1:255" ht="18.399999999999999" customHeight="1" x14ac:dyDescent="0.3">
      <c r="A7552" s="182"/>
      <c r="B7552" s="160"/>
      <c r="C7552" s="64"/>
      <c r="D7552" s="161"/>
      <c r="F7552" s="174"/>
      <c r="BD7552" s="160"/>
      <c r="BE7552" s="160"/>
      <c r="BF7552" s="160"/>
      <c r="BG7552" s="160"/>
      <c r="BH7552" s="160"/>
      <c r="BI7552" s="160"/>
      <c r="BJ7552" s="160"/>
      <c r="BK7552" s="160"/>
      <c r="BL7552" s="160"/>
      <c r="BM7552" s="160"/>
      <c r="BN7552" s="160"/>
      <c r="BO7552" s="160"/>
      <c r="BP7552" s="160"/>
      <c r="BQ7552" s="160"/>
      <c r="BR7552" s="160"/>
      <c r="BS7552" s="160"/>
      <c r="BT7552" s="160"/>
      <c r="BU7552" s="160"/>
      <c r="BV7552" s="160"/>
      <c r="BW7552" s="160"/>
      <c r="BX7552" s="160"/>
      <c r="BY7552" s="160"/>
      <c r="BZ7552" s="160"/>
      <c r="CA7552" s="160"/>
      <c r="CB7552" s="160"/>
      <c r="CC7552" s="160"/>
      <c r="CD7552" s="160"/>
      <c r="CE7552" s="160"/>
      <c r="CF7552" s="160"/>
      <c r="CG7552" s="160"/>
      <c r="CH7552" s="160"/>
      <c r="CI7552" s="160"/>
      <c r="CJ7552" s="160"/>
      <c r="CK7552" s="160"/>
      <c r="CL7552" s="160"/>
      <c r="CM7552" s="160"/>
      <c r="CN7552" s="160"/>
      <c r="CO7552" s="160"/>
      <c r="CP7552" s="160"/>
      <c r="CQ7552" s="160"/>
      <c r="CR7552" s="160"/>
      <c r="CS7552" s="160"/>
      <c r="CT7552" s="160"/>
      <c r="CU7552" s="160"/>
      <c r="CV7552" s="160"/>
      <c r="CW7552" s="160"/>
      <c r="CX7552" s="160"/>
      <c r="CY7552" s="160"/>
      <c r="CZ7552" s="160"/>
      <c r="DA7552" s="160"/>
      <c r="DB7552" s="160"/>
      <c r="DC7552" s="160"/>
      <c r="DD7552" s="160"/>
      <c r="DE7552" s="160"/>
      <c r="DF7552" s="160"/>
      <c r="DG7552" s="160"/>
      <c r="DH7552" s="160"/>
      <c r="DI7552" s="160"/>
      <c r="DJ7552" s="160"/>
      <c r="DK7552" s="160"/>
      <c r="DL7552" s="160"/>
      <c r="DM7552" s="160"/>
      <c r="DN7552" s="160"/>
      <c r="DO7552" s="160"/>
      <c r="DP7552" s="160"/>
      <c r="DQ7552" s="160"/>
      <c r="DR7552" s="160"/>
      <c r="DS7552" s="160"/>
      <c r="DT7552" s="160"/>
      <c r="DU7552" s="160"/>
      <c r="DV7552" s="160"/>
      <c r="DW7552" s="160"/>
      <c r="DX7552" s="160"/>
      <c r="DY7552" s="160"/>
      <c r="DZ7552" s="177"/>
      <c r="EA7552" s="177"/>
      <c r="EB7552" s="160"/>
      <c r="EC7552" s="160"/>
      <c r="ED7552" s="160"/>
      <c r="EE7552" s="160"/>
      <c r="EF7552" s="160"/>
      <c r="EG7552" s="160"/>
      <c r="EH7552" s="160"/>
      <c r="EI7552" s="160"/>
      <c r="EJ7552" s="160"/>
      <c r="EK7552" s="160"/>
      <c r="EL7552" s="160"/>
      <c r="EM7552" s="160"/>
      <c r="EN7552" s="160"/>
      <c r="EO7552" s="160"/>
      <c r="EP7552" s="160"/>
      <c r="EQ7552" s="160"/>
      <c r="ER7552" s="160"/>
      <c r="ES7552" s="160"/>
      <c r="ET7552" s="160"/>
      <c r="EU7552" s="160"/>
      <c r="EV7552" s="160"/>
      <c r="EW7552" s="160"/>
      <c r="EX7552" s="160"/>
      <c r="EY7552" s="160"/>
      <c r="EZ7552" s="160"/>
      <c r="FA7552" s="160"/>
      <c r="FB7552" s="160"/>
      <c r="FC7552" s="160"/>
      <c r="FD7552" s="160"/>
      <c r="FE7552" s="160"/>
      <c r="FF7552" s="160"/>
      <c r="FG7552" s="160"/>
      <c r="FH7552" s="160"/>
      <c r="FI7552" s="160"/>
      <c r="FJ7552" s="160"/>
      <c r="FK7552" s="160"/>
      <c r="FL7552" s="160"/>
      <c r="FM7552" s="160"/>
      <c r="FN7552" s="160"/>
      <c r="FO7552" s="160"/>
      <c r="FP7552" s="160"/>
      <c r="FQ7552" s="160"/>
      <c r="FR7552" s="160"/>
      <c r="FS7552" s="160"/>
      <c r="FT7552" s="160"/>
      <c r="FU7552" s="160"/>
      <c r="FV7552" s="160"/>
      <c r="FW7552" s="160"/>
      <c r="FX7552" s="160"/>
      <c r="FY7552" s="160"/>
      <c r="FZ7552" s="160"/>
      <c r="GA7552" s="160"/>
      <c r="GB7552" s="160"/>
      <c r="GC7552" s="160"/>
      <c r="GD7552" s="160"/>
      <c r="GE7552" s="160"/>
      <c r="GF7552" s="160"/>
      <c r="GG7552" s="160"/>
      <c r="GH7552" s="160"/>
      <c r="GI7552" s="160"/>
      <c r="GJ7552" s="160"/>
      <c r="GK7552" s="160"/>
      <c r="GL7552" s="160"/>
      <c r="GM7552" s="160"/>
      <c r="GN7552" s="160"/>
      <c r="GO7552" s="160"/>
      <c r="GP7552" s="160"/>
      <c r="GQ7552" s="160"/>
      <c r="GR7552" s="160"/>
      <c r="GS7552" s="160"/>
      <c r="GT7552" s="160"/>
      <c r="GU7552" s="160"/>
      <c r="GV7552" s="160"/>
      <c r="GW7552" s="160"/>
      <c r="GX7552" s="160"/>
      <c r="GY7552" s="160"/>
      <c r="GZ7552" s="160"/>
      <c r="HA7552" s="160"/>
      <c r="HB7552" s="160"/>
      <c r="HC7552" s="160"/>
      <c r="HD7552" s="160"/>
      <c r="HE7552" s="160"/>
      <c r="HF7552" s="160"/>
      <c r="HG7552" s="160"/>
      <c r="HH7552" s="160"/>
      <c r="HI7552" s="160"/>
      <c r="HJ7552" s="160"/>
      <c r="HK7552" s="160"/>
      <c r="HL7552" s="160"/>
      <c r="HM7552" s="160"/>
      <c r="HN7552" s="160"/>
      <c r="HO7552" s="160"/>
      <c r="HP7552" s="160"/>
      <c r="HQ7552" s="160"/>
      <c r="HR7552" s="160"/>
      <c r="HS7552" s="160"/>
      <c r="HT7552" s="160"/>
      <c r="HU7552" s="160"/>
      <c r="HV7552" s="160"/>
      <c r="HW7552" s="160"/>
      <c r="HX7552" s="160"/>
      <c r="HY7552" s="160"/>
      <c r="HZ7552" s="160"/>
      <c r="IA7552" s="160"/>
      <c r="IB7552" s="160"/>
      <c r="IC7552" s="160"/>
      <c r="ID7552" s="160"/>
      <c r="IE7552" s="160"/>
      <c r="IF7552" s="160"/>
      <c r="IG7552" s="160"/>
      <c r="IH7552" s="160"/>
      <c r="II7552" s="160"/>
      <c r="IJ7552" s="160"/>
      <c r="IK7552" s="160"/>
      <c r="IL7552" s="160"/>
      <c r="IM7552" s="160"/>
      <c r="IN7552" s="160"/>
      <c r="IO7552" s="160"/>
      <c r="IP7552" s="160"/>
      <c r="IQ7552" s="160"/>
      <c r="IR7552" s="160"/>
      <c r="IS7552" s="160"/>
      <c r="IT7552" s="160"/>
      <c r="IU7552" s="160"/>
    </row>
    <row r="7553" spans="1:255" ht="18.399999999999999" customHeight="1" x14ac:dyDescent="0.3">
      <c r="A7553" s="182"/>
      <c r="B7553" s="160"/>
      <c r="C7553" s="64"/>
      <c r="D7553" s="161"/>
      <c r="F7553" s="174"/>
      <c r="BD7553" s="160"/>
      <c r="BE7553" s="160"/>
      <c r="BF7553" s="160"/>
      <c r="BG7553" s="160"/>
      <c r="BH7553" s="160"/>
      <c r="BI7553" s="160"/>
      <c r="BJ7553" s="160"/>
      <c r="BK7553" s="160"/>
      <c r="BL7553" s="160"/>
      <c r="BM7553" s="160"/>
      <c r="BN7553" s="160"/>
      <c r="BO7553" s="160"/>
      <c r="BP7553" s="160"/>
      <c r="BQ7553" s="160"/>
      <c r="BR7553" s="160"/>
      <c r="BS7553" s="160"/>
      <c r="BT7553" s="160"/>
      <c r="BU7553" s="160"/>
      <c r="BV7553" s="160"/>
      <c r="BW7553" s="160"/>
      <c r="BX7553" s="160"/>
      <c r="BY7553" s="160"/>
      <c r="BZ7553" s="160"/>
      <c r="CA7553" s="160"/>
      <c r="CB7553" s="160"/>
      <c r="CC7553" s="160"/>
      <c r="CD7553" s="160"/>
      <c r="CE7553" s="160"/>
      <c r="CF7553" s="160"/>
      <c r="CG7553" s="160"/>
      <c r="CH7553" s="160"/>
      <c r="CI7553" s="160"/>
      <c r="CJ7553" s="160"/>
      <c r="CK7553" s="160"/>
      <c r="CL7553" s="160"/>
      <c r="CM7553" s="160"/>
      <c r="CN7553" s="160"/>
      <c r="CO7553" s="160"/>
      <c r="CP7553" s="160"/>
      <c r="CQ7553" s="160"/>
      <c r="CR7553" s="160"/>
      <c r="CS7553" s="160"/>
      <c r="CT7553" s="160"/>
      <c r="CU7553" s="160"/>
      <c r="CV7553" s="160"/>
      <c r="CW7553" s="160"/>
      <c r="CX7553" s="160"/>
      <c r="CY7553" s="160"/>
      <c r="CZ7553" s="160"/>
      <c r="DA7553" s="160"/>
      <c r="DB7553" s="160"/>
      <c r="DC7553" s="160"/>
      <c r="DD7553" s="160"/>
      <c r="DE7553" s="160"/>
      <c r="DF7553" s="160"/>
      <c r="DG7553" s="160"/>
      <c r="DH7553" s="160"/>
      <c r="DI7553" s="160"/>
      <c r="DJ7553" s="160"/>
      <c r="DK7553" s="160"/>
      <c r="DL7553" s="160"/>
      <c r="DM7553" s="160"/>
      <c r="DN7553" s="160"/>
      <c r="DO7553" s="160"/>
      <c r="DP7553" s="160"/>
      <c r="DQ7553" s="160"/>
      <c r="DR7553" s="160"/>
      <c r="DS7553" s="160"/>
      <c r="DT7553" s="160"/>
      <c r="DU7553" s="160"/>
      <c r="DV7553" s="160"/>
      <c r="DW7553" s="160"/>
      <c r="DX7553" s="160"/>
      <c r="DY7553" s="160"/>
      <c r="DZ7553" s="177"/>
      <c r="EA7553" s="177"/>
      <c r="EB7553" s="160"/>
      <c r="EC7553" s="160"/>
      <c r="ED7553" s="160"/>
      <c r="EE7553" s="160"/>
      <c r="EF7553" s="160"/>
      <c r="EG7553" s="160"/>
      <c r="EH7553" s="160"/>
      <c r="EI7553" s="160"/>
      <c r="EJ7553" s="160"/>
      <c r="EK7553" s="160"/>
      <c r="EL7553" s="160"/>
      <c r="EM7553" s="160"/>
      <c r="EN7553" s="160"/>
      <c r="EO7553" s="160"/>
      <c r="EP7553" s="160"/>
      <c r="EQ7553" s="160"/>
      <c r="ER7553" s="160"/>
      <c r="ES7553" s="160"/>
      <c r="ET7553" s="160"/>
      <c r="EU7553" s="160"/>
      <c r="EV7553" s="160"/>
      <c r="EW7553" s="160"/>
      <c r="EX7553" s="160"/>
      <c r="EY7553" s="160"/>
      <c r="EZ7553" s="160"/>
      <c r="FA7553" s="160"/>
      <c r="FB7553" s="160"/>
      <c r="FC7553" s="160"/>
      <c r="FD7553" s="160"/>
      <c r="FE7553" s="160"/>
      <c r="FF7553" s="160"/>
      <c r="FG7553" s="160"/>
      <c r="FH7553" s="160"/>
      <c r="FI7553" s="160"/>
      <c r="FJ7553" s="160"/>
      <c r="FK7553" s="160"/>
      <c r="FL7553" s="160"/>
      <c r="FM7553" s="160"/>
      <c r="FN7553" s="160"/>
      <c r="FO7553" s="160"/>
      <c r="FP7553" s="160"/>
      <c r="FQ7553" s="160"/>
      <c r="FR7553" s="160"/>
      <c r="FS7553" s="160"/>
      <c r="FT7553" s="160"/>
      <c r="FU7553" s="160"/>
      <c r="FV7553" s="160"/>
      <c r="FW7553" s="160"/>
      <c r="FX7553" s="160"/>
      <c r="FY7553" s="160"/>
      <c r="FZ7553" s="160"/>
      <c r="GA7553" s="160"/>
      <c r="GB7553" s="160"/>
      <c r="GC7553" s="160"/>
      <c r="GD7553" s="160"/>
      <c r="GE7553" s="160"/>
      <c r="GF7553" s="160"/>
      <c r="GG7553" s="160"/>
      <c r="GH7553" s="160"/>
      <c r="GI7553" s="160"/>
      <c r="GJ7553" s="160"/>
      <c r="GK7553" s="160"/>
      <c r="GL7553" s="160"/>
      <c r="GM7553" s="160"/>
      <c r="GN7553" s="160"/>
      <c r="GO7553" s="160"/>
      <c r="GP7553" s="160"/>
      <c r="GQ7553" s="160"/>
      <c r="GR7553" s="160"/>
      <c r="GS7553" s="160"/>
      <c r="GT7553" s="160"/>
      <c r="GU7553" s="160"/>
      <c r="GV7553" s="160"/>
      <c r="GW7553" s="160"/>
      <c r="GX7553" s="160"/>
      <c r="GY7553" s="160"/>
      <c r="GZ7553" s="160"/>
      <c r="HA7553" s="160"/>
      <c r="HB7553" s="160"/>
      <c r="HC7553" s="160"/>
      <c r="HD7553" s="160"/>
      <c r="HE7553" s="160"/>
      <c r="HF7553" s="160"/>
      <c r="HG7553" s="160"/>
      <c r="HH7553" s="160"/>
      <c r="HI7553" s="160"/>
      <c r="HJ7553" s="160"/>
      <c r="HK7553" s="160"/>
      <c r="HL7553" s="160"/>
      <c r="HM7553" s="160"/>
      <c r="HN7553" s="160"/>
      <c r="HO7553" s="160"/>
      <c r="HP7553" s="160"/>
      <c r="HQ7553" s="160"/>
      <c r="HR7553" s="160"/>
      <c r="HS7553" s="160"/>
      <c r="HT7553" s="160"/>
      <c r="HU7553" s="160"/>
      <c r="HV7553" s="160"/>
      <c r="HW7553" s="160"/>
      <c r="HX7553" s="160"/>
      <c r="HY7553" s="160"/>
      <c r="HZ7553" s="160"/>
      <c r="IA7553" s="160"/>
      <c r="IB7553" s="160"/>
      <c r="IC7553" s="160"/>
      <c r="ID7553" s="160"/>
      <c r="IE7553" s="160"/>
      <c r="IF7553" s="160"/>
      <c r="IG7553" s="160"/>
      <c r="IH7553" s="160"/>
      <c r="II7553" s="160"/>
      <c r="IJ7553" s="160"/>
      <c r="IK7553" s="160"/>
      <c r="IL7553" s="160"/>
      <c r="IM7553" s="160"/>
      <c r="IN7553" s="160"/>
      <c r="IO7553" s="160"/>
      <c r="IP7553" s="160"/>
      <c r="IQ7553" s="160"/>
      <c r="IR7553" s="160"/>
      <c r="IS7553" s="160"/>
      <c r="IT7553" s="160"/>
      <c r="IU7553" s="160"/>
    </row>
    <row r="7554" spans="1:255" ht="18.399999999999999" customHeight="1" x14ac:dyDescent="0.3">
      <c r="A7554" s="182"/>
      <c r="B7554" s="160"/>
      <c r="C7554" s="64"/>
      <c r="D7554" s="161"/>
      <c r="F7554" s="174"/>
      <c r="AJ7554" s="174"/>
      <c r="BD7554" s="160"/>
      <c r="BE7554" s="160"/>
      <c r="BF7554" s="160"/>
      <c r="BG7554" s="160"/>
      <c r="BH7554" s="160"/>
      <c r="BI7554" s="160"/>
      <c r="BJ7554" s="160"/>
      <c r="BK7554" s="160"/>
      <c r="BL7554" s="160"/>
      <c r="BM7554" s="160"/>
      <c r="BN7554" s="160"/>
      <c r="BO7554" s="160"/>
      <c r="BP7554" s="160"/>
      <c r="BQ7554" s="160"/>
      <c r="BR7554" s="160"/>
      <c r="BS7554" s="160"/>
      <c r="BT7554" s="160"/>
      <c r="BU7554" s="160"/>
      <c r="BV7554" s="160"/>
      <c r="BW7554" s="160"/>
      <c r="BX7554" s="160"/>
      <c r="BY7554" s="160"/>
      <c r="BZ7554" s="160"/>
      <c r="CA7554" s="160"/>
      <c r="CB7554" s="160"/>
      <c r="CC7554" s="160"/>
      <c r="CD7554" s="160"/>
      <c r="CE7554" s="160"/>
      <c r="CF7554" s="160"/>
      <c r="CG7554" s="160"/>
      <c r="CH7554" s="160"/>
      <c r="CI7554" s="160"/>
      <c r="CJ7554" s="160"/>
      <c r="CK7554" s="160"/>
      <c r="CL7554" s="160"/>
      <c r="CM7554" s="160"/>
      <c r="CN7554" s="160"/>
      <c r="CO7554" s="160"/>
      <c r="CP7554" s="160"/>
      <c r="CQ7554" s="160"/>
      <c r="CR7554" s="160"/>
      <c r="CS7554" s="160"/>
      <c r="CT7554" s="160"/>
      <c r="CU7554" s="160"/>
      <c r="CV7554" s="160"/>
      <c r="CW7554" s="160"/>
      <c r="CX7554" s="160"/>
      <c r="CY7554" s="160"/>
      <c r="CZ7554" s="160"/>
      <c r="DA7554" s="160"/>
      <c r="DB7554" s="160"/>
      <c r="DC7554" s="160"/>
      <c r="DD7554" s="160"/>
      <c r="DE7554" s="160"/>
      <c r="DF7554" s="160"/>
      <c r="DG7554" s="160"/>
      <c r="DH7554" s="160"/>
      <c r="DI7554" s="160"/>
      <c r="DJ7554" s="160"/>
      <c r="DK7554" s="160"/>
      <c r="DL7554" s="160"/>
      <c r="DM7554" s="160"/>
      <c r="DN7554" s="160"/>
      <c r="DO7554" s="160"/>
      <c r="DP7554" s="160"/>
      <c r="DQ7554" s="160"/>
      <c r="DR7554" s="160"/>
      <c r="DS7554" s="160"/>
      <c r="DT7554" s="160"/>
      <c r="DU7554" s="160"/>
      <c r="DV7554" s="160"/>
      <c r="DW7554" s="160"/>
      <c r="DX7554" s="160"/>
      <c r="DY7554" s="160"/>
      <c r="DZ7554" s="177"/>
      <c r="EA7554" s="177"/>
      <c r="EB7554" s="160"/>
      <c r="EC7554" s="160"/>
      <c r="ED7554" s="160"/>
      <c r="EE7554" s="160"/>
      <c r="EF7554" s="160"/>
      <c r="EG7554" s="160"/>
      <c r="EH7554" s="160"/>
      <c r="EI7554" s="160"/>
      <c r="EJ7554" s="160"/>
      <c r="EK7554" s="160"/>
      <c r="EL7554" s="160"/>
      <c r="EM7554" s="160"/>
      <c r="EN7554" s="160"/>
      <c r="EO7554" s="160"/>
      <c r="EP7554" s="160"/>
      <c r="EQ7554" s="160"/>
      <c r="ER7554" s="160"/>
      <c r="ES7554" s="160"/>
      <c r="ET7554" s="160"/>
      <c r="EU7554" s="160"/>
      <c r="EV7554" s="160"/>
      <c r="EW7554" s="160"/>
      <c r="EX7554" s="160"/>
      <c r="EY7554" s="160"/>
      <c r="EZ7554" s="160"/>
      <c r="FA7554" s="160"/>
      <c r="FB7554" s="160"/>
      <c r="FC7554" s="160"/>
      <c r="FD7554" s="160"/>
      <c r="FE7554" s="160"/>
      <c r="FF7554" s="160"/>
      <c r="FG7554" s="160"/>
      <c r="FH7554" s="160"/>
      <c r="FI7554" s="160"/>
      <c r="FJ7554" s="160"/>
      <c r="FK7554" s="160"/>
      <c r="FL7554" s="160"/>
      <c r="FM7554" s="160"/>
      <c r="FN7554" s="160"/>
      <c r="FO7554" s="160"/>
      <c r="FP7554" s="160"/>
      <c r="FQ7554" s="160"/>
      <c r="FR7554" s="160"/>
      <c r="FS7554" s="160"/>
      <c r="FT7554" s="160"/>
      <c r="FU7554" s="160"/>
      <c r="FV7554" s="160"/>
      <c r="FW7554" s="160"/>
      <c r="FX7554" s="160"/>
      <c r="FY7554" s="160"/>
      <c r="FZ7554" s="160"/>
      <c r="GA7554" s="160"/>
      <c r="GB7554" s="160"/>
      <c r="GC7554" s="160"/>
      <c r="GD7554" s="160"/>
      <c r="GE7554" s="160"/>
      <c r="GF7554" s="160"/>
      <c r="GG7554" s="160"/>
      <c r="GH7554" s="160"/>
      <c r="GI7554" s="160"/>
      <c r="GJ7554" s="160"/>
      <c r="GK7554" s="160"/>
      <c r="GL7554" s="160"/>
      <c r="GM7554" s="160"/>
      <c r="GN7554" s="160"/>
      <c r="GO7554" s="160"/>
      <c r="GP7554" s="160"/>
      <c r="GQ7554" s="160"/>
      <c r="GR7554" s="160"/>
      <c r="GS7554" s="160"/>
      <c r="GT7554" s="160"/>
      <c r="GU7554" s="160"/>
      <c r="GV7554" s="160"/>
      <c r="GW7554" s="160"/>
      <c r="GX7554" s="160"/>
      <c r="GY7554" s="160"/>
      <c r="GZ7554" s="160"/>
      <c r="HA7554" s="160"/>
      <c r="HB7554" s="160"/>
      <c r="HC7554" s="160"/>
      <c r="HD7554" s="160"/>
      <c r="HE7554" s="160"/>
      <c r="HF7554" s="160"/>
      <c r="HG7554" s="160"/>
      <c r="HH7554" s="160"/>
      <c r="HI7554" s="160"/>
      <c r="HJ7554" s="160"/>
      <c r="HK7554" s="160"/>
      <c r="HL7554" s="160"/>
      <c r="HM7554" s="160"/>
      <c r="HN7554" s="160"/>
      <c r="HO7554" s="160"/>
      <c r="HP7554" s="160"/>
      <c r="HQ7554" s="160"/>
      <c r="HR7554" s="160"/>
      <c r="HS7554" s="160"/>
      <c r="HT7554" s="160"/>
      <c r="HU7554" s="160"/>
      <c r="HV7554" s="160"/>
      <c r="HW7554" s="160"/>
      <c r="HX7554" s="160"/>
      <c r="HY7554" s="160"/>
      <c r="HZ7554" s="160"/>
      <c r="IA7554" s="160"/>
      <c r="IB7554" s="160"/>
      <c r="IC7554" s="160"/>
      <c r="ID7554" s="160"/>
      <c r="IE7554" s="160"/>
      <c r="IF7554" s="160"/>
      <c r="IG7554" s="160"/>
      <c r="IH7554" s="160"/>
      <c r="II7554" s="160"/>
      <c r="IJ7554" s="160"/>
      <c r="IK7554" s="160"/>
      <c r="IL7554" s="160"/>
      <c r="IM7554" s="160"/>
      <c r="IN7554" s="160"/>
      <c r="IO7554" s="160"/>
      <c r="IP7554" s="160"/>
      <c r="IQ7554" s="160"/>
      <c r="IR7554" s="160"/>
      <c r="IS7554" s="160"/>
      <c r="IT7554" s="160"/>
      <c r="IU7554" s="160"/>
    </row>
    <row r="7555" spans="1:255" ht="18.399999999999999" customHeight="1" x14ac:dyDescent="0.3">
      <c r="A7555" s="182"/>
      <c r="B7555" s="160"/>
      <c r="C7555" s="64"/>
      <c r="D7555" s="161"/>
      <c r="BD7555" s="160"/>
      <c r="BE7555" s="160"/>
      <c r="BF7555" s="160"/>
      <c r="BG7555" s="160"/>
      <c r="BH7555" s="160"/>
      <c r="BI7555" s="160"/>
      <c r="BJ7555" s="160"/>
      <c r="BK7555" s="160"/>
      <c r="BL7555" s="160"/>
      <c r="BM7555" s="160"/>
      <c r="BN7555" s="160"/>
      <c r="BO7555" s="160"/>
      <c r="BP7555" s="160"/>
      <c r="BQ7555" s="160"/>
      <c r="BR7555" s="160"/>
      <c r="BS7555" s="160"/>
      <c r="BT7555" s="160"/>
      <c r="BU7555" s="160"/>
      <c r="BV7555" s="160"/>
      <c r="BW7555" s="160"/>
      <c r="BX7555" s="160"/>
      <c r="BY7555" s="160"/>
      <c r="BZ7555" s="160"/>
      <c r="CA7555" s="160"/>
      <c r="CB7555" s="160"/>
      <c r="CC7555" s="160"/>
      <c r="CD7555" s="160"/>
      <c r="CE7555" s="160"/>
      <c r="CF7555" s="160"/>
      <c r="CG7555" s="160"/>
      <c r="CH7555" s="160"/>
      <c r="CI7555" s="160"/>
      <c r="CJ7555" s="160"/>
      <c r="CK7555" s="160"/>
      <c r="CL7555" s="160"/>
      <c r="CM7555" s="160"/>
      <c r="CN7555" s="160"/>
      <c r="CO7555" s="160"/>
      <c r="CP7555" s="160"/>
      <c r="CQ7555" s="160"/>
      <c r="CR7555" s="160"/>
      <c r="CS7555" s="160"/>
      <c r="CT7555" s="160"/>
      <c r="CU7555" s="160"/>
      <c r="CV7555" s="160"/>
      <c r="CW7555" s="160"/>
      <c r="CX7555" s="160"/>
      <c r="CY7555" s="160"/>
      <c r="CZ7555" s="160"/>
      <c r="DA7555" s="160"/>
      <c r="DB7555" s="160"/>
      <c r="DC7555" s="160"/>
      <c r="DD7555" s="160"/>
      <c r="DE7555" s="160"/>
      <c r="DF7555" s="160"/>
      <c r="DG7555" s="160"/>
      <c r="DH7555" s="160"/>
      <c r="DI7555" s="160"/>
      <c r="DJ7555" s="160"/>
      <c r="DK7555" s="160"/>
      <c r="DL7555" s="160"/>
      <c r="DM7555" s="160"/>
      <c r="DN7555" s="160"/>
      <c r="DO7555" s="160"/>
      <c r="DP7555" s="160"/>
      <c r="DQ7555" s="160"/>
      <c r="DR7555" s="160"/>
      <c r="DS7555" s="160"/>
      <c r="DT7555" s="160"/>
      <c r="DU7555" s="160"/>
      <c r="DV7555" s="160"/>
      <c r="DW7555" s="160"/>
      <c r="DX7555" s="160"/>
      <c r="DY7555" s="160"/>
      <c r="DZ7555" s="177"/>
      <c r="EA7555" s="177"/>
      <c r="EB7555" s="160"/>
      <c r="EC7555" s="160"/>
      <c r="ED7555" s="160"/>
      <c r="EE7555" s="160"/>
      <c r="EF7555" s="160"/>
      <c r="EG7555" s="160"/>
      <c r="EH7555" s="160"/>
      <c r="EI7555" s="160"/>
      <c r="EJ7555" s="160"/>
      <c r="EK7555" s="160"/>
      <c r="EL7555" s="160"/>
      <c r="EM7555" s="160"/>
      <c r="EN7555" s="160"/>
      <c r="EO7555" s="160"/>
      <c r="EP7555" s="160"/>
      <c r="EQ7555" s="160"/>
      <c r="ER7555" s="160"/>
      <c r="ES7555" s="160"/>
      <c r="ET7555" s="160"/>
      <c r="EU7555" s="160"/>
      <c r="EV7555" s="160"/>
      <c r="EW7555" s="160"/>
      <c r="EX7555" s="160"/>
      <c r="EY7555" s="160"/>
      <c r="EZ7555" s="160"/>
      <c r="FA7555" s="160"/>
      <c r="FB7555" s="160"/>
      <c r="FC7555" s="160"/>
      <c r="FD7555" s="160"/>
      <c r="FE7555" s="160"/>
      <c r="FF7555" s="160"/>
      <c r="FG7555" s="160"/>
      <c r="FH7555" s="160"/>
      <c r="FI7555" s="160"/>
      <c r="FJ7555" s="160"/>
      <c r="FK7555" s="160"/>
      <c r="FL7555" s="160"/>
      <c r="FM7555" s="160"/>
      <c r="FN7555" s="160"/>
      <c r="FO7555" s="160"/>
      <c r="FP7555" s="160"/>
      <c r="FQ7555" s="160"/>
      <c r="FR7555" s="160"/>
      <c r="FS7555" s="160"/>
      <c r="FT7555" s="160"/>
      <c r="FU7555" s="160"/>
      <c r="FV7555" s="160"/>
      <c r="FW7555" s="160"/>
      <c r="FX7555" s="160"/>
      <c r="FY7555" s="160"/>
      <c r="FZ7555" s="160"/>
      <c r="GA7555" s="160"/>
      <c r="GB7555" s="160"/>
      <c r="GC7555" s="160"/>
      <c r="GD7555" s="160"/>
      <c r="GE7555" s="160"/>
      <c r="GF7555" s="160"/>
      <c r="GG7555" s="160"/>
      <c r="GH7555" s="160"/>
      <c r="GI7555" s="160"/>
      <c r="GJ7555" s="160"/>
      <c r="GK7555" s="160"/>
      <c r="GL7555" s="160"/>
      <c r="GM7555" s="160"/>
      <c r="GN7555" s="160"/>
      <c r="GO7555" s="160"/>
      <c r="GP7555" s="160"/>
      <c r="GQ7555" s="160"/>
      <c r="GR7555" s="160"/>
      <c r="GS7555" s="160"/>
      <c r="GT7555" s="160"/>
      <c r="GU7555" s="160"/>
      <c r="GV7555" s="160"/>
      <c r="GW7555" s="160"/>
      <c r="GX7555" s="160"/>
      <c r="GY7555" s="160"/>
      <c r="GZ7555" s="160"/>
      <c r="HA7555" s="160"/>
      <c r="HB7555" s="160"/>
      <c r="HC7555" s="160"/>
      <c r="HD7555" s="160"/>
      <c r="HE7555" s="160"/>
      <c r="HF7555" s="160"/>
      <c r="HG7555" s="160"/>
      <c r="HH7555" s="160"/>
      <c r="HI7555" s="160"/>
      <c r="HJ7555" s="160"/>
      <c r="HK7555" s="160"/>
      <c r="HL7555" s="160"/>
      <c r="HM7555" s="160"/>
      <c r="HN7555" s="160"/>
      <c r="HO7555" s="160"/>
      <c r="HP7555" s="160"/>
      <c r="HQ7555" s="160"/>
      <c r="HR7555" s="160"/>
      <c r="HS7555" s="160"/>
      <c r="HT7555" s="160"/>
      <c r="HU7555" s="160"/>
      <c r="HV7555" s="160"/>
      <c r="HW7555" s="160"/>
      <c r="HX7555" s="160"/>
      <c r="HY7555" s="160"/>
      <c r="HZ7555" s="160"/>
      <c r="IA7555" s="160"/>
      <c r="IB7555" s="160"/>
      <c r="IC7555" s="160"/>
      <c r="ID7555" s="160"/>
      <c r="IE7555" s="160"/>
      <c r="IF7555" s="160"/>
      <c r="IG7555" s="160"/>
      <c r="IH7555" s="160"/>
      <c r="II7555" s="160"/>
      <c r="IJ7555" s="160"/>
      <c r="IK7555" s="160"/>
      <c r="IL7555" s="160"/>
      <c r="IM7555" s="160"/>
      <c r="IN7555" s="160"/>
      <c r="IO7555" s="160"/>
      <c r="IP7555" s="160"/>
      <c r="IQ7555" s="160"/>
      <c r="IR7555" s="160"/>
      <c r="IS7555" s="160"/>
      <c r="IT7555" s="160"/>
      <c r="IU7555" s="160"/>
    </row>
    <row r="7556" spans="1:255" ht="18.399999999999999" customHeight="1" x14ac:dyDescent="0.3">
      <c r="A7556" s="182"/>
      <c r="B7556" s="160"/>
      <c r="C7556" s="64"/>
      <c r="D7556" s="161"/>
      <c r="F7556" s="174"/>
      <c r="BD7556" s="160"/>
      <c r="BE7556" s="160"/>
      <c r="BF7556" s="160"/>
      <c r="BG7556" s="160"/>
      <c r="BH7556" s="160"/>
      <c r="BI7556" s="160"/>
      <c r="BJ7556" s="160"/>
      <c r="BK7556" s="160"/>
      <c r="BL7556" s="160"/>
      <c r="BM7556" s="160"/>
      <c r="BN7556" s="160"/>
      <c r="BO7556" s="160"/>
      <c r="BP7556" s="160"/>
      <c r="BQ7556" s="160"/>
      <c r="BR7556" s="160"/>
      <c r="BS7556" s="160"/>
      <c r="BT7556" s="160"/>
      <c r="BU7556" s="160"/>
      <c r="BV7556" s="160"/>
      <c r="BW7556" s="160"/>
      <c r="BX7556" s="160"/>
      <c r="BY7556" s="160"/>
      <c r="BZ7556" s="160"/>
      <c r="CA7556" s="160"/>
      <c r="CB7556" s="160"/>
      <c r="CC7556" s="160"/>
      <c r="CD7556" s="160"/>
      <c r="CE7556" s="160"/>
      <c r="CF7556" s="160"/>
      <c r="CG7556" s="160"/>
      <c r="CH7556" s="160"/>
      <c r="CI7556" s="160"/>
      <c r="CJ7556" s="160"/>
      <c r="CK7556" s="160"/>
      <c r="CL7556" s="160"/>
      <c r="CM7556" s="160"/>
      <c r="CN7556" s="160"/>
      <c r="CO7556" s="160"/>
      <c r="CP7556" s="160"/>
      <c r="CQ7556" s="160"/>
      <c r="CR7556" s="160"/>
      <c r="CS7556" s="160"/>
      <c r="CT7556" s="160"/>
      <c r="CU7556" s="160"/>
      <c r="CV7556" s="160"/>
      <c r="CW7556" s="160"/>
      <c r="CX7556" s="160"/>
      <c r="CY7556" s="160"/>
      <c r="CZ7556" s="160"/>
      <c r="DA7556" s="160"/>
      <c r="DB7556" s="160"/>
      <c r="DC7556" s="160"/>
      <c r="DD7556" s="160"/>
      <c r="DE7556" s="160"/>
      <c r="DF7556" s="160"/>
      <c r="DG7556" s="160"/>
      <c r="DH7556" s="160"/>
      <c r="DI7556" s="160"/>
      <c r="DJ7556" s="160"/>
      <c r="DK7556" s="160"/>
      <c r="DL7556" s="160"/>
      <c r="DM7556" s="160"/>
      <c r="DN7556" s="160"/>
      <c r="DO7556" s="160"/>
      <c r="DP7556" s="160"/>
      <c r="DQ7556" s="160"/>
      <c r="DR7556" s="160"/>
      <c r="DS7556" s="160"/>
      <c r="DT7556" s="160"/>
      <c r="DU7556" s="160"/>
      <c r="DV7556" s="160"/>
      <c r="DW7556" s="160"/>
      <c r="DX7556" s="160"/>
      <c r="DY7556" s="160"/>
      <c r="DZ7556" s="177"/>
      <c r="EA7556" s="177"/>
      <c r="EB7556" s="160"/>
      <c r="EC7556" s="160"/>
      <c r="ED7556" s="160"/>
      <c r="EE7556" s="160"/>
      <c r="EF7556" s="160"/>
      <c r="EG7556" s="160"/>
      <c r="EH7556" s="160"/>
      <c r="EI7556" s="160"/>
      <c r="EJ7556" s="160"/>
      <c r="EK7556" s="160"/>
      <c r="EL7556" s="160"/>
      <c r="EM7556" s="160"/>
      <c r="EN7556" s="160"/>
      <c r="EO7556" s="160"/>
      <c r="EP7556" s="160"/>
      <c r="EQ7556" s="160"/>
      <c r="ER7556" s="160"/>
      <c r="ES7556" s="160"/>
      <c r="ET7556" s="160"/>
      <c r="EU7556" s="160"/>
      <c r="EV7556" s="160"/>
      <c r="EW7556" s="160"/>
      <c r="EX7556" s="160"/>
      <c r="EY7556" s="160"/>
      <c r="EZ7556" s="160"/>
      <c r="FA7556" s="160"/>
      <c r="FB7556" s="160"/>
      <c r="FC7556" s="160"/>
      <c r="FD7556" s="160"/>
      <c r="FE7556" s="160"/>
      <c r="FF7556" s="160"/>
      <c r="FG7556" s="160"/>
      <c r="FH7556" s="160"/>
      <c r="FI7556" s="160"/>
      <c r="FJ7556" s="160"/>
      <c r="FK7556" s="160"/>
      <c r="FL7556" s="160"/>
      <c r="FM7556" s="160"/>
      <c r="FN7556" s="160"/>
      <c r="FO7556" s="160"/>
      <c r="FP7556" s="160"/>
      <c r="FQ7556" s="160"/>
      <c r="FR7556" s="160"/>
      <c r="FS7556" s="160"/>
      <c r="FT7556" s="160"/>
      <c r="FU7556" s="160"/>
      <c r="FV7556" s="160"/>
      <c r="FW7556" s="160"/>
      <c r="FX7556" s="160"/>
      <c r="FY7556" s="160"/>
      <c r="FZ7556" s="160"/>
      <c r="GA7556" s="160"/>
      <c r="GB7556" s="160"/>
      <c r="GC7556" s="160"/>
      <c r="GD7556" s="160"/>
      <c r="GE7556" s="160"/>
      <c r="GF7556" s="160"/>
      <c r="GG7556" s="160"/>
      <c r="GH7556" s="160"/>
      <c r="GI7556" s="160"/>
      <c r="GJ7556" s="160"/>
      <c r="GK7556" s="160"/>
      <c r="GL7556" s="160"/>
      <c r="GM7556" s="160"/>
      <c r="GN7556" s="160"/>
      <c r="GO7556" s="160"/>
      <c r="GP7556" s="160"/>
      <c r="GQ7556" s="160"/>
      <c r="GR7556" s="160"/>
      <c r="GS7556" s="160"/>
      <c r="GT7556" s="160"/>
      <c r="GU7556" s="160"/>
      <c r="GV7556" s="160"/>
      <c r="GW7556" s="160"/>
      <c r="GX7556" s="160"/>
      <c r="GY7556" s="160"/>
      <c r="GZ7556" s="160"/>
      <c r="HA7556" s="160"/>
      <c r="HB7556" s="160"/>
      <c r="HC7556" s="160"/>
      <c r="HD7556" s="160"/>
      <c r="HE7556" s="160"/>
      <c r="HF7556" s="160"/>
      <c r="HG7556" s="160"/>
      <c r="HH7556" s="160"/>
      <c r="HI7556" s="160"/>
      <c r="HJ7556" s="160"/>
      <c r="HK7556" s="160"/>
      <c r="HL7556" s="160"/>
      <c r="HM7556" s="160"/>
      <c r="HN7556" s="160"/>
      <c r="HO7556" s="160"/>
      <c r="HP7556" s="160"/>
      <c r="HQ7556" s="160"/>
      <c r="HR7556" s="160"/>
      <c r="HS7556" s="160"/>
      <c r="HT7556" s="160"/>
      <c r="HU7556" s="160"/>
      <c r="HV7556" s="160"/>
      <c r="HW7556" s="160"/>
      <c r="HX7556" s="160"/>
      <c r="HY7556" s="160"/>
      <c r="HZ7556" s="160"/>
      <c r="IA7556" s="160"/>
      <c r="IB7556" s="160"/>
      <c r="IC7556" s="160"/>
      <c r="ID7556" s="160"/>
      <c r="IE7556" s="160"/>
      <c r="IF7556" s="160"/>
      <c r="IG7556" s="160"/>
      <c r="IH7556" s="160"/>
      <c r="II7556" s="160"/>
      <c r="IJ7556" s="160"/>
      <c r="IK7556" s="160"/>
      <c r="IL7556" s="160"/>
      <c r="IM7556" s="160"/>
      <c r="IN7556" s="160"/>
      <c r="IO7556" s="160"/>
      <c r="IP7556" s="160"/>
      <c r="IQ7556" s="160"/>
      <c r="IR7556" s="160"/>
      <c r="IS7556" s="160"/>
      <c r="IT7556" s="160"/>
      <c r="IU7556" s="160"/>
    </row>
    <row r="7557" spans="1:255" ht="18.399999999999999" customHeight="1" x14ac:dyDescent="0.3">
      <c r="A7557" s="182"/>
      <c r="B7557" s="160"/>
      <c r="C7557" s="64"/>
      <c r="D7557" s="161"/>
      <c r="F7557" s="174"/>
      <c r="H7557" s="174"/>
      <c r="J7557" s="174"/>
      <c r="L7557" s="174"/>
      <c r="N7557" s="174"/>
      <c r="P7557" s="174"/>
      <c r="R7557" s="174"/>
      <c r="T7557" s="174"/>
      <c r="V7557" s="174"/>
      <c r="BD7557" s="160"/>
      <c r="BE7557" s="160"/>
      <c r="BF7557" s="160"/>
      <c r="BG7557" s="160"/>
      <c r="BH7557" s="160"/>
      <c r="BI7557" s="160"/>
      <c r="BJ7557" s="160"/>
      <c r="BK7557" s="160"/>
      <c r="BL7557" s="160"/>
      <c r="BM7557" s="160"/>
      <c r="BN7557" s="160"/>
      <c r="BO7557" s="160"/>
      <c r="BP7557" s="160"/>
      <c r="BQ7557" s="160"/>
      <c r="BR7557" s="160"/>
      <c r="BS7557" s="160"/>
      <c r="BT7557" s="160"/>
      <c r="BU7557" s="160"/>
      <c r="BV7557" s="160"/>
      <c r="BW7557" s="160"/>
      <c r="BX7557" s="160"/>
      <c r="BY7557" s="160"/>
      <c r="BZ7557" s="160"/>
      <c r="CA7557" s="160"/>
      <c r="CB7557" s="160"/>
      <c r="CC7557" s="160"/>
      <c r="CD7557" s="160"/>
      <c r="CE7557" s="160"/>
      <c r="CF7557" s="160"/>
      <c r="CG7557" s="160"/>
      <c r="CH7557" s="160"/>
      <c r="CI7557" s="160"/>
      <c r="CJ7557" s="160"/>
      <c r="CK7557" s="160"/>
      <c r="CL7557" s="160"/>
      <c r="CM7557" s="160"/>
      <c r="CN7557" s="160"/>
      <c r="CO7557" s="160"/>
      <c r="CP7557" s="160"/>
      <c r="CQ7557" s="160"/>
      <c r="CR7557" s="160"/>
      <c r="CS7557" s="160"/>
      <c r="CT7557" s="160"/>
      <c r="CU7557" s="160"/>
      <c r="CV7557" s="160"/>
      <c r="CW7557" s="160"/>
      <c r="CX7557" s="160"/>
      <c r="CY7557" s="160"/>
      <c r="CZ7557" s="160"/>
      <c r="DA7557" s="160"/>
      <c r="DB7557" s="160"/>
      <c r="DC7557" s="160"/>
      <c r="DD7557" s="160"/>
      <c r="DE7557" s="160"/>
      <c r="DF7557" s="160"/>
      <c r="DG7557" s="160"/>
      <c r="DH7557" s="160"/>
      <c r="DI7557" s="160"/>
      <c r="DJ7557" s="160"/>
      <c r="DK7557" s="160"/>
      <c r="DL7557" s="160"/>
      <c r="DM7557" s="160"/>
      <c r="DN7557" s="160"/>
      <c r="DO7557" s="160"/>
      <c r="DP7557" s="160"/>
      <c r="DQ7557" s="160"/>
      <c r="DR7557" s="160"/>
      <c r="DS7557" s="160"/>
      <c r="DT7557" s="160"/>
      <c r="DU7557" s="160"/>
      <c r="DV7557" s="160"/>
      <c r="DW7557" s="160"/>
      <c r="DX7557" s="160"/>
      <c r="DY7557" s="160"/>
      <c r="DZ7557" s="177"/>
      <c r="EA7557" s="177"/>
      <c r="EB7557" s="160"/>
      <c r="EC7557" s="160"/>
      <c r="ED7557" s="160"/>
      <c r="EE7557" s="160"/>
      <c r="EF7557" s="160"/>
      <c r="EG7557" s="160"/>
      <c r="EH7557" s="160"/>
      <c r="EI7557" s="160"/>
      <c r="EJ7557" s="160"/>
      <c r="EK7557" s="160"/>
      <c r="EL7557" s="160"/>
      <c r="EM7557" s="160"/>
      <c r="EN7557" s="160"/>
      <c r="EO7557" s="160"/>
      <c r="EP7557" s="160"/>
      <c r="EQ7557" s="160"/>
      <c r="ER7557" s="160"/>
      <c r="ES7557" s="160"/>
      <c r="ET7557" s="160"/>
      <c r="EU7557" s="160"/>
      <c r="EV7557" s="160"/>
      <c r="EW7557" s="160"/>
      <c r="EX7557" s="160"/>
      <c r="EY7557" s="160"/>
      <c r="EZ7557" s="160"/>
      <c r="FA7557" s="160"/>
      <c r="FB7557" s="160"/>
      <c r="FC7557" s="160"/>
      <c r="FD7557" s="160"/>
      <c r="FE7557" s="160"/>
      <c r="FF7557" s="160"/>
      <c r="FG7557" s="160"/>
      <c r="FH7557" s="160"/>
      <c r="FI7557" s="160"/>
      <c r="FJ7557" s="160"/>
      <c r="FK7557" s="160"/>
      <c r="FL7557" s="160"/>
      <c r="FM7557" s="160"/>
      <c r="FN7557" s="160"/>
      <c r="FO7557" s="160"/>
      <c r="FP7557" s="160"/>
      <c r="FQ7557" s="160"/>
      <c r="FR7557" s="160"/>
      <c r="FS7557" s="160"/>
      <c r="FT7557" s="160"/>
      <c r="FU7557" s="160"/>
      <c r="FV7557" s="160"/>
      <c r="FW7557" s="160"/>
      <c r="FX7557" s="160"/>
      <c r="FY7557" s="160"/>
      <c r="FZ7557" s="160"/>
      <c r="GA7557" s="160"/>
      <c r="GB7557" s="160"/>
      <c r="GC7557" s="160"/>
      <c r="GD7557" s="160"/>
      <c r="GE7557" s="160"/>
      <c r="GF7557" s="160"/>
      <c r="GG7557" s="160"/>
      <c r="GH7557" s="160"/>
      <c r="GI7557" s="160"/>
      <c r="GJ7557" s="160"/>
      <c r="GK7557" s="160"/>
      <c r="GL7557" s="160"/>
      <c r="GM7557" s="160"/>
      <c r="GN7557" s="160"/>
      <c r="GO7557" s="160"/>
      <c r="GP7557" s="160"/>
      <c r="GQ7557" s="160"/>
      <c r="GR7557" s="160"/>
      <c r="GS7557" s="160"/>
      <c r="GT7557" s="160"/>
      <c r="GU7557" s="160"/>
      <c r="GV7557" s="160"/>
      <c r="GW7557" s="160"/>
      <c r="GX7557" s="160"/>
      <c r="GY7557" s="160"/>
      <c r="GZ7557" s="160"/>
      <c r="HA7557" s="160"/>
      <c r="HB7557" s="160"/>
      <c r="HC7557" s="160"/>
      <c r="HD7557" s="160"/>
      <c r="HE7557" s="160"/>
      <c r="HF7557" s="160"/>
      <c r="HG7557" s="160"/>
      <c r="HH7557" s="160"/>
      <c r="HI7557" s="160"/>
      <c r="HJ7557" s="160"/>
      <c r="HK7557" s="160"/>
      <c r="HL7557" s="160"/>
      <c r="HM7557" s="160"/>
      <c r="HN7557" s="160"/>
      <c r="HO7557" s="160"/>
      <c r="HP7557" s="160"/>
      <c r="HQ7557" s="160"/>
      <c r="HR7557" s="160"/>
      <c r="HS7557" s="160"/>
      <c r="HT7557" s="160"/>
      <c r="HU7557" s="160"/>
      <c r="HV7557" s="160"/>
      <c r="HW7557" s="160"/>
      <c r="HX7557" s="160"/>
      <c r="HY7557" s="160"/>
      <c r="HZ7557" s="160"/>
      <c r="IA7557" s="160"/>
      <c r="IB7557" s="160"/>
      <c r="IC7557" s="160"/>
      <c r="ID7557" s="160"/>
      <c r="IE7557" s="160"/>
      <c r="IF7557" s="160"/>
      <c r="IG7557" s="160"/>
      <c r="IH7557" s="160"/>
      <c r="II7557" s="160"/>
      <c r="IJ7557" s="160"/>
      <c r="IK7557" s="160"/>
      <c r="IL7557" s="160"/>
      <c r="IM7557" s="160"/>
      <c r="IN7557" s="160"/>
      <c r="IO7557" s="160"/>
      <c r="IP7557" s="160"/>
      <c r="IQ7557" s="160"/>
      <c r="IR7557" s="160"/>
      <c r="IS7557" s="160"/>
      <c r="IT7557" s="160"/>
      <c r="IU7557" s="160"/>
    </row>
    <row r="7558" spans="1:255" ht="18.399999999999999" customHeight="1" x14ac:dyDescent="0.3">
      <c r="A7558" s="182"/>
      <c r="B7558" s="160"/>
      <c r="C7558" s="64"/>
      <c r="D7558" s="161"/>
      <c r="BD7558" s="160"/>
      <c r="BE7558" s="160"/>
      <c r="BF7558" s="160"/>
      <c r="BG7558" s="160"/>
      <c r="BH7558" s="160"/>
      <c r="BI7558" s="160"/>
      <c r="BJ7558" s="160"/>
      <c r="BK7558" s="160"/>
      <c r="BL7558" s="160"/>
      <c r="BM7558" s="160"/>
      <c r="BN7558" s="160"/>
      <c r="BO7558" s="160"/>
      <c r="BP7558" s="160"/>
      <c r="BQ7558" s="160"/>
      <c r="BR7558" s="160"/>
      <c r="BS7558" s="160"/>
      <c r="BT7558" s="160"/>
      <c r="BU7558" s="160"/>
      <c r="BV7558" s="160"/>
      <c r="BW7558" s="160"/>
      <c r="BX7558" s="160"/>
      <c r="BY7558" s="160"/>
      <c r="BZ7558" s="160"/>
      <c r="CA7558" s="160"/>
      <c r="CB7558" s="160"/>
      <c r="CC7558" s="160"/>
      <c r="CD7558" s="160"/>
      <c r="CE7558" s="160"/>
      <c r="CF7558" s="160"/>
      <c r="CG7558" s="160"/>
      <c r="CH7558" s="160"/>
      <c r="CI7558" s="160"/>
      <c r="CJ7558" s="160"/>
      <c r="CK7558" s="160"/>
      <c r="CL7558" s="160"/>
      <c r="CM7558" s="160"/>
      <c r="CN7558" s="160"/>
      <c r="CO7558" s="160"/>
      <c r="CP7558" s="160"/>
      <c r="CQ7558" s="160"/>
      <c r="CR7558" s="160"/>
      <c r="CS7558" s="160"/>
      <c r="CT7558" s="160"/>
      <c r="CU7558" s="160"/>
      <c r="CV7558" s="160"/>
      <c r="CW7558" s="160"/>
      <c r="CX7558" s="160"/>
      <c r="CY7558" s="160"/>
      <c r="CZ7558" s="160"/>
      <c r="DA7558" s="160"/>
      <c r="DB7558" s="160"/>
      <c r="DC7558" s="160"/>
      <c r="DD7558" s="160"/>
      <c r="DE7558" s="160"/>
      <c r="DF7558" s="160"/>
      <c r="DG7558" s="160"/>
      <c r="DH7558" s="160"/>
      <c r="DI7558" s="160"/>
      <c r="DJ7558" s="160"/>
      <c r="DK7558" s="160"/>
      <c r="DL7558" s="160"/>
      <c r="DM7558" s="160"/>
      <c r="DN7558" s="160"/>
      <c r="DO7558" s="160"/>
      <c r="DP7558" s="160"/>
      <c r="DQ7558" s="160"/>
      <c r="DR7558" s="160"/>
      <c r="DS7558" s="160"/>
      <c r="DT7558" s="160"/>
      <c r="DU7558" s="160"/>
      <c r="DV7558" s="160"/>
      <c r="DW7558" s="160"/>
      <c r="DX7558" s="160"/>
      <c r="DY7558" s="160"/>
      <c r="DZ7558" s="177"/>
      <c r="EA7558" s="177"/>
      <c r="EB7558" s="160"/>
      <c r="EC7558" s="160"/>
      <c r="ED7558" s="160"/>
      <c r="EE7558" s="160"/>
      <c r="EF7558" s="160"/>
      <c r="EG7558" s="160"/>
      <c r="EH7558" s="160"/>
      <c r="EI7558" s="160"/>
      <c r="EJ7558" s="160"/>
      <c r="EK7558" s="160"/>
      <c r="EL7558" s="160"/>
      <c r="EM7558" s="160"/>
      <c r="EN7558" s="160"/>
      <c r="EO7558" s="160"/>
      <c r="EP7558" s="160"/>
      <c r="EQ7558" s="160"/>
      <c r="ER7558" s="160"/>
      <c r="ES7558" s="160"/>
      <c r="ET7558" s="160"/>
      <c r="EU7558" s="160"/>
      <c r="EV7558" s="160"/>
      <c r="EW7558" s="160"/>
      <c r="EX7558" s="160"/>
      <c r="EY7558" s="160"/>
      <c r="EZ7558" s="160"/>
      <c r="FA7558" s="160"/>
      <c r="FB7558" s="160"/>
      <c r="FC7558" s="160"/>
      <c r="FD7558" s="160"/>
      <c r="FE7558" s="160"/>
      <c r="FF7558" s="160"/>
      <c r="FG7558" s="160"/>
      <c r="FH7558" s="160"/>
      <c r="FI7558" s="160"/>
      <c r="FJ7558" s="160"/>
      <c r="FK7558" s="160"/>
      <c r="FL7558" s="160"/>
      <c r="FM7558" s="160"/>
      <c r="FN7558" s="160"/>
      <c r="FO7558" s="160"/>
      <c r="FP7558" s="160"/>
      <c r="FQ7558" s="160"/>
      <c r="FR7558" s="160"/>
      <c r="FS7558" s="160"/>
      <c r="FT7558" s="160"/>
      <c r="FU7558" s="160"/>
      <c r="FV7558" s="160"/>
      <c r="FW7558" s="160"/>
      <c r="FX7558" s="160"/>
      <c r="FY7558" s="160"/>
      <c r="FZ7558" s="160"/>
      <c r="GA7558" s="160"/>
      <c r="GB7558" s="160"/>
      <c r="GC7558" s="160"/>
      <c r="GD7558" s="160"/>
      <c r="GE7558" s="160"/>
      <c r="GF7558" s="160"/>
      <c r="GG7558" s="160"/>
      <c r="GH7558" s="160"/>
      <c r="GI7558" s="160"/>
      <c r="GJ7558" s="160"/>
      <c r="GK7558" s="160"/>
      <c r="GL7558" s="160"/>
      <c r="GM7558" s="160"/>
      <c r="GN7558" s="160"/>
      <c r="GO7558" s="160"/>
      <c r="GP7558" s="160"/>
      <c r="GQ7558" s="160"/>
      <c r="GR7558" s="160"/>
      <c r="GS7558" s="160"/>
      <c r="GT7558" s="160"/>
      <c r="GU7558" s="160"/>
      <c r="GV7558" s="160"/>
      <c r="GW7558" s="160"/>
      <c r="GX7558" s="160"/>
      <c r="GY7558" s="160"/>
      <c r="GZ7558" s="160"/>
      <c r="HA7558" s="160"/>
      <c r="HB7558" s="160"/>
      <c r="HC7558" s="160"/>
      <c r="HD7558" s="160"/>
      <c r="HE7558" s="160"/>
      <c r="HF7558" s="160"/>
      <c r="HG7558" s="160"/>
      <c r="HH7558" s="160"/>
      <c r="HI7558" s="160"/>
      <c r="HJ7558" s="160"/>
      <c r="HK7558" s="160"/>
      <c r="HL7558" s="160"/>
      <c r="HM7558" s="160"/>
      <c r="HN7558" s="160"/>
      <c r="HO7558" s="160"/>
      <c r="HP7558" s="160"/>
      <c r="HQ7558" s="160"/>
      <c r="HR7558" s="160"/>
      <c r="HS7558" s="160"/>
      <c r="HT7558" s="160"/>
      <c r="HU7558" s="160"/>
      <c r="HV7558" s="160"/>
      <c r="HW7558" s="160"/>
      <c r="HX7558" s="160"/>
      <c r="HY7558" s="160"/>
      <c r="HZ7558" s="160"/>
      <c r="IA7558" s="160"/>
      <c r="IB7558" s="160"/>
      <c r="IC7558" s="160"/>
      <c r="ID7558" s="160"/>
      <c r="IE7558" s="160"/>
      <c r="IF7558" s="160"/>
      <c r="IG7558" s="160"/>
      <c r="IH7558" s="160"/>
      <c r="II7558" s="160"/>
      <c r="IJ7558" s="160"/>
      <c r="IK7558" s="160"/>
      <c r="IL7558" s="160"/>
      <c r="IM7558" s="160"/>
      <c r="IN7558" s="160"/>
      <c r="IO7558" s="160"/>
      <c r="IP7558" s="160"/>
      <c r="IQ7558" s="160"/>
      <c r="IR7558" s="160"/>
      <c r="IS7558" s="160"/>
      <c r="IT7558" s="160"/>
      <c r="IU7558" s="160"/>
    </row>
    <row r="7559" spans="1:255" ht="18.399999999999999" customHeight="1" x14ac:dyDescent="0.3">
      <c r="BD7559" s="160"/>
      <c r="BE7559" s="160"/>
      <c r="BF7559" s="160"/>
      <c r="BG7559" s="160"/>
      <c r="BH7559" s="160"/>
      <c r="BI7559" s="160"/>
      <c r="BJ7559" s="160"/>
      <c r="BK7559" s="160"/>
      <c r="BL7559" s="160"/>
      <c r="BM7559" s="160"/>
      <c r="BN7559" s="160"/>
      <c r="BO7559" s="160"/>
      <c r="BP7559" s="160"/>
      <c r="BQ7559" s="160"/>
      <c r="BR7559" s="160"/>
      <c r="BS7559" s="160"/>
      <c r="BT7559" s="160"/>
      <c r="BU7559" s="160"/>
      <c r="BV7559" s="160"/>
      <c r="BW7559" s="160"/>
      <c r="BX7559" s="160"/>
      <c r="BY7559" s="160"/>
      <c r="BZ7559" s="160"/>
      <c r="CA7559" s="160"/>
      <c r="CB7559" s="160"/>
      <c r="CC7559" s="160"/>
      <c r="CD7559" s="160"/>
      <c r="CE7559" s="160"/>
      <c r="CF7559" s="160"/>
      <c r="CG7559" s="160"/>
      <c r="CH7559" s="160"/>
      <c r="CI7559" s="160"/>
      <c r="CJ7559" s="160"/>
      <c r="CK7559" s="160"/>
      <c r="CL7559" s="160"/>
      <c r="CM7559" s="160"/>
      <c r="CN7559" s="160"/>
      <c r="CO7559" s="160"/>
      <c r="CP7559" s="160"/>
      <c r="CQ7559" s="160"/>
      <c r="CR7559" s="160"/>
      <c r="CS7559" s="160"/>
      <c r="CT7559" s="160"/>
      <c r="CU7559" s="160"/>
      <c r="CV7559" s="160"/>
      <c r="CW7559" s="160"/>
      <c r="CX7559" s="160"/>
      <c r="CY7559" s="160"/>
      <c r="CZ7559" s="160"/>
      <c r="DA7559" s="160"/>
      <c r="DB7559" s="160"/>
      <c r="DC7559" s="160"/>
      <c r="DD7559" s="160"/>
      <c r="DE7559" s="160"/>
      <c r="DF7559" s="160"/>
      <c r="DG7559" s="160"/>
      <c r="DH7559" s="160"/>
      <c r="DI7559" s="160"/>
      <c r="DJ7559" s="160"/>
      <c r="DK7559" s="160"/>
      <c r="DL7559" s="160"/>
      <c r="DM7559" s="160"/>
      <c r="DN7559" s="160"/>
      <c r="DO7559" s="160"/>
      <c r="DP7559" s="160"/>
      <c r="DQ7559" s="160"/>
      <c r="DR7559" s="160"/>
      <c r="DS7559" s="160"/>
      <c r="DT7559" s="160"/>
      <c r="DU7559" s="160"/>
      <c r="DV7559" s="160"/>
      <c r="DW7559" s="160"/>
      <c r="DX7559" s="160"/>
      <c r="DY7559" s="160"/>
      <c r="DZ7559" s="177"/>
      <c r="EA7559" s="177"/>
      <c r="EB7559" s="160"/>
      <c r="EC7559" s="160"/>
      <c r="ED7559" s="160"/>
      <c r="EE7559" s="160"/>
      <c r="EF7559" s="160"/>
      <c r="EG7559" s="160"/>
      <c r="EH7559" s="160"/>
      <c r="EI7559" s="160"/>
      <c r="EJ7559" s="160"/>
      <c r="EK7559" s="160"/>
      <c r="EL7559" s="160"/>
      <c r="EM7559" s="160"/>
      <c r="EN7559" s="160"/>
      <c r="EO7559" s="160"/>
      <c r="EP7559" s="160"/>
      <c r="EQ7559" s="160"/>
      <c r="ER7559" s="160"/>
      <c r="ES7559" s="160"/>
      <c r="ET7559" s="160"/>
      <c r="EU7559" s="160"/>
      <c r="EV7559" s="160"/>
      <c r="EW7559" s="160"/>
      <c r="EX7559" s="160"/>
      <c r="EY7559" s="160"/>
      <c r="EZ7559" s="160"/>
      <c r="FA7559" s="160"/>
      <c r="FB7559" s="160"/>
      <c r="FC7559" s="160"/>
      <c r="FD7559" s="160"/>
      <c r="FE7559" s="160"/>
      <c r="FF7559" s="160"/>
      <c r="FG7559" s="160"/>
      <c r="FH7559" s="160"/>
      <c r="FI7559" s="160"/>
      <c r="FJ7559" s="160"/>
      <c r="FK7559" s="160"/>
      <c r="FL7559" s="160"/>
      <c r="FM7559" s="160"/>
      <c r="FN7559" s="160"/>
      <c r="FO7559" s="160"/>
      <c r="FP7559" s="160"/>
      <c r="FQ7559" s="160"/>
      <c r="FR7559" s="160"/>
      <c r="FS7559" s="160"/>
      <c r="FT7559" s="160"/>
      <c r="FU7559" s="160"/>
      <c r="FV7559" s="160"/>
      <c r="FW7559" s="160"/>
      <c r="FX7559" s="160"/>
      <c r="FY7559" s="160"/>
      <c r="FZ7559" s="160"/>
      <c r="GA7559" s="160"/>
      <c r="GB7559" s="160"/>
      <c r="GC7559" s="160"/>
      <c r="GD7559" s="160"/>
      <c r="GE7559" s="160"/>
      <c r="GF7559" s="160"/>
      <c r="GG7559" s="160"/>
      <c r="GH7559" s="160"/>
      <c r="GI7559" s="160"/>
      <c r="GJ7559" s="160"/>
      <c r="GK7559" s="160"/>
      <c r="GL7559" s="160"/>
      <c r="GM7559" s="160"/>
      <c r="GN7559" s="160"/>
      <c r="GO7559" s="160"/>
      <c r="GP7559" s="160"/>
      <c r="GQ7559" s="160"/>
      <c r="GR7559" s="160"/>
      <c r="GS7559" s="160"/>
      <c r="GT7559" s="160"/>
      <c r="GU7559" s="160"/>
      <c r="GV7559" s="160"/>
      <c r="GW7559" s="160"/>
      <c r="GX7559" s="160"/>
      <c r="GY7559" s="160"/>
      <c r="GZ7559" s="160"/>
      <c r="HA7559" s="160"/>
      <c r="HB7559" s="160"/>
      <c r="HC7559" s="160"/>
      <c r="HD7559" s="160"/>
      <c r="HE7559" s="160"/>
      <c r="HF7559" s="160"/>
      <c r="HG7559" s="160"/>
      <c r="HH7559" s="160"/>
      <c r="HI7559" s="160"/>
      <c r="HJ7559" s="160"/>
      <c r="HK7559" s="160"/>
      <c r="HL7559" s="160"/>
      <c r="HM7559" s="160"/>
      <c r="HN7559" s="160"/>
      <c r="HO7559" s="160"/>
      <c r="HP7559" s="160"/>
      <c r="HQ7559" s="160"/>
      <c r="HR7559" s="160"/>
      <c r="HS7559" s="160"/>
      <c r="HT7559" s="160"/>
      <c r="HU7559" s="160"/>
      <c r="HV7559" s="160"/>
      <c r="HW7559" s="160"/>
      <c r="HX7559" s="160"/>
      <c r="HY7559" s="160"/>
      <c r="HZ7559" s="160"/>
      <c r="IA7559" s="160"/>
      <c r="IB7559" s="160"/>
      <c r="IC7559" s="160"/>
      <c r="ID7559" s="160"/>
      <c r="IE7559" s="160"/>
      <c r="IF7559" s="160"/>
      <c r="IG7559" s="160"/>
      <c r="IH7559" s="160"/>
      <c r="II7559" s="160"/>
      <c r="IJ7559" s="160"/>
      <c r="IK7559" s="160"/>
      <c r="IL7559" s="160"/>
      <c r="IM7559" s="160"/>
      <c r="IN7559" s="160"/>
      <c r="IO7559" s="160"/>
      <c r="IP7559" s="160"/>
      <c r="IQ7559" s="160"/>
      <c r="IR7559" s="160"/>
      <c r="IS7559" s="160"/>
      <c r="IT7559" s="160"/>
      <c r="IU7559" s="160"/>
    </row>
    <row r="7560" spans="1:255" ht="18.399999999999999" customHeight="1" x14ac:dyDescent="0.3">
      <c r="BD7560" s="160"/>
      <c r="BE7560" s="160"/>
      <c r="BF7560" s="160"/>
      <c r="BG7560" s="160"/>
      <c r="BH7560" s="160"/>
      <c r="BI7560" s="160"/>
      <c r="BJ7560" s="160"/>
      <c r="BK7560" s="160"/>
      <c r="BL7560" s="160"/>
      <c r="BM7560" s="160"/>
      <c r="BN7560" s="160"/>
      <c r="BO7560" s="160"/>
      <c r="BP7560" s="160"/>
      <c r="BQ7560" s="160"/>
      <c r="BR7560" s="160"/>
      <c r="BS7560" s="160"/>
      <c r="BT7560" s="160"/>
      <c r="BU7560" s="160"/>
      <c r="BV7560" s="160"/>
      <c r="BW7560" s="160"/>
      <c r="BX7560" s="160"/>
      <c r="BY7560" s="160"/>
      <c r="BZ7560" s="160"/>
      <c r="CA7560" s="160"/>
      <c r="CB7560" s="160"/>
      <c r="CC7560" s="160"/>
      <c r="CD7560" s="160"/>
      <c r="CE7560" s="160"/>
      <c r="CF7560" s="160"/>
      <c r="CG7560" s="160"/>
      <c r="CH7560" s="160"/>
      <c r="CI7560" s="160"/>
      <c r="CJ7560" s="160"/>
      <c r="CK7560" s="160"/>
      <c r="CL7560" s="160"/>
      <c r="CM7560" s="160"/>
      <c r="CN7560" s="160"/>
      <c r="CO7560" s="160"/>
      <c r="CP7560" s="160"/>
      <c r="CQ7560" s="160"/>
      <c r="CR7560" s="160"/>
      <c r="CS7560" s="160"/>
      <c r="CT7560" s="160"/>
      <c r="CU7560" s="160"/>
      <c r="CV7560" s="160"/>
      <c r="CW7560" s="160"/>
      <c r="CX7560" s="160"/>
      <c r="CY7560" s="160"/>
      <c r="CZ7560" s="160"/>
      <c r="DA7560" s="160"/>
      <c r="DB7560" s="160"/>
      <c r="DC7560" s="160"/>
      <c r="DD7560" s="160"/>
      <c r="DE7560" s="160"/>
      <c r="DF7560" s="160"/>
      <c r="DG7560" s="160"/>
      <c r="DH7560" s="160"/>
      <c r="DI7560" s="160"/>
      <c r="DJ7560" s="160"/>
      <c r="DK7560" s="160"/>
      <c r="DL7560" s="160"/>
      <c r="DM7560" s="160"/>
      <c r="DN7560" s="160"/>
      <c r="DO7560" s="160"/>
      <c r="DP7560" s="160"/>
      <c r="DQ7560" s="160"/>
      <c r="DR7560" s="160"/>
      <c r="DS7560" s="160"/>
      <c r="DT7560" s="160"/>
      <c r="DU7560" s="160"/>
      <c r="DV7560" s="160"/>
      <c r="DW7560" s="160"/>
      <c r="DX7560" s="160"/>
      <c r="DY7560" s="160"/>
      <c r="DZ7560" s="177"/>
      <c r="EA7560" s="177"/>
      <c r="EB7560" s="160"/>
      <c r="EC7560" s="160"/>
      <c r="ED7560" s="160"/>
      <c r="EE7560" s="160"/>
      <c r="EF7560" s="160"/>
      <c r="EG7560" s="160"/>
      <c r="EH7560" s="160"/>
      <c r="EI7560" s="160"/>
      <c r="EJ7560" s="160"/>
      <c r="EK7560" s="160"/>
      <c r="EL7560" s="160"/>
      <c r="EM7560" s="160"/>
      <c r="EN7560" s="160"/>
      <c r="EO7560" s="160"/>
      <c r="EP7560" s="160"/>
      <c r="EQ7560" s="160"/>
      <c r="ER7560" s="160"/>
      <c r="ES7560" s="160"/>
      <c r="ET7560" s="160"/>
      <c r="EU7560" s="160"/>
      <c r="EV7560" s="160"/>
      <c r="EW7560" s="160"/>
      <c r="EX7560" s="160"/>
      <c r="EY7560" s="160"/>
      <c r="EZ7560" s="160"/>
      <c r="FA7560" s="160"/>
      <c r="FB7560" s="160"/>
      <c r="FC7560" s="160"/>
      <c r="FD7560" s="160"/>
      <c r="FE7560" s="160"/>
      <c r="FF7560" s="160"/>
      <c r="FG7560" s="160"/>
      <c r="FH7560" s="160"/>
      <c r="FI7560" s="160"/>
      <c r="FJ7560" s="160"/>
      <c r="FK7560" s="160"/>
      <c r="FL7560" s="160"/>
      <c r="FM7560" s="160"/>
      <c r="FN7560" s="160"/>
      <c r="FO7560" s="160"/>
      <c r="FP7560" s="160"/>
      <c r="FQ7560" s="160"/>
      <c r="FR7560" s="160"/>
      <c r="FS7560" s="160"/>
      <c r="FT7560" s="160"/>
      <c r="FU7560" s="160"/>
      <c r="FV7560" s="160"/>
      <c r="FW7560" s="160"/>
      <c r="FX7560" s="160"/>
      <c r="FY7560" s="160"/>
      <c r="FZ7560" s="160"/>
      <c r="GA7560" s="160"/>
      <c r="GB7560" s="160"/>
      <c r="GC7560" s="160"/>
      <c r="GD7560" s="160"/>
      <c r="GE7560" s="160"/>
      <c r="GF7560" s="160"/>
      <c r="GG7560" s="160"/>
      <c r="GH7560" s="160"/>
      <c r="GI7560" s="160"/>
      <c r="GJ7560" s="160"/>
      <c r="GK7560" s="160"/>
      <c r="GL7560" s="160"/>
      <c r="GM7560" s="160"/>
      <c r="GN7560" s="160"/>
      <c r="GO7560" s="160"/>
      <c r="GP7560" s="160"/>
      <c r="GQ7560" s="160"/>
      <c r="GR7560" s="160"/>
      <c r="GS7560" s="160"/>
      <c r="GT7560" s="160"/>
      <c r="GU7560" s="160"/>
      <c r="GV7560" s="160"/>
      <c r="GW7560" s="160"/>
      <c r="GX7560" s="160"/>
      <c r="GY7560" s="160"/>
      <c r="GZ7560" s="160"/>
      <c r="HA7560" s="160"/>
      <c r="HB7560" s="160"/>
      <c r="HC7560" s="160"/>
      <c r="HD7560" s="160"/>
      <c r="HE7560" s="160"/>
      <c r="HF7560" s="160"/>
      <c r="HG7560" s="160"/>
      <c r="HH7560" s="160"/>
      <c r="HI7560" s="160"/>
      <c r="HJ7560" s="160"/>
      <c r="HK7560" s="160"/>
      <c r="HL7560" s="160"/>
      <c r="HM7560" s="160"/>
      <c r="HN7560" s="160"/>
      <c r="HO7560" s="160"/>
      <c r="HP7560" s="160"/>
      <c r="HQ7560" s="160"/>
      <c r="HR7560" s="160"/>
      <c r="HS7560" s="160"/>
      <c r="HT7560" s="160"/>
      <c r="HU7560" s="160"/>
      <c r="HV7560" s="160"/>
      <c r="HW7560" s="160"/>
      <c r="HX7560" s="160"/>
      <c r="HY7560" s="160"/>
      <c r="HZ7560" s="160"/>
      <c r="IA7560" s="160"/>
      <c r="IB7560" s="160"/>
      <c r="IC7560" s="160"/>
      <c r="ID7560" s="160"/>
      <c r="IE7560" s="160"/>
      <c r="IF7560" s="160"/>
      <c r="IG7560" s="160"/>
      <c r="IH7560" s="160"/>
      <c r="II7560" s="160"/>
      <c r="IJ7560" s="160"/>
      <c r="IK7560" s="160"/>
      <c r="IL7560" s="160"/>
      <c r="IM7560" s="160"/>
      <c r="IN7560" s="160"/>
      <c r="IO7560" s="160"/>
      <c r="IP7560" s="160"/>
      <c r="IQ7560" s="160"/>
      <c r="IR7560" s="160"/>
      <c r="IS7560" s="160"/>
      <c r="IT7560" s="160"/>
      <c r="IU7560" s="160"/>
    </row>
    <row r="7561" spans="1:255" ht="18.399999999999999" customHeight="1" x14ac:dyDescent="0.3">
      <c r="A7561" s="182"/>
      <c r="C7561" s="64"/>
      <c r="D7561" s="161"/>
      <c r="F7561" s="174"/>
      <c r="BD7561" s="160"/>
      <c r="BE7561" s="160"/>
      <c r="BF7561" s="160"/>
      <c r="BG7561" s="160"/>
      <c r="BH7561" s="160"/>
      <c r="BI7561" s="160"/>
      <c r="BJ7561" s="160"/>
      <c r="BK7561" s="160"/>
      <c r="BL7561" s="160"/>
      <c r="BM7561" s="160"/>
      <c r="BN7561" s="160"/>
      <c r="BO7561" s="160"/>
      <c r="BP7561" s="160"/>
      <c r="BQ7561" s="160"/>
      <c r="BR7561" s="160"/>
      <c r="BS7561" s="160"/>
      <c r="BT7561" s="160"/>
      <c r="BU7561" s="160"/>
      <c r="BV7561" s="160"/>
      <c r="BW7561" s="160"/>
      <c r="BX7561" s="160"/>
      <c r="BY7561" s="160"/>
      <c r="BZ7561" s="160"/>
      <c r="CA7561" s="160"/>
      <c r="CB7561" s="160"/>
      <c r="CC7561" s="160"/>
      <c r="CD7561" s="160"/>
      <c r="CE7561" s="160"/>
      <c r="CF7561" s="160"/>
      <c r="CG7561" s="160"/>
      <c r="CH7561" s="160"/>
      <c r="CI7561" s="160"/>
      <c r="CJ7561" s="160"/>
      <c r="CK7561" s="160"/>
      <c r="CL7561" s="160"/>
      <c r="CM7561" s="160"/>
      <c r="CN7561" s="160"/>
      <c r="CO7561" s="160"/>
      <c r="CP7561" s="160"/>
      <c r="CQ7561" s="160"/>
      <c r="CR7561" s="160"/>
      <c r="CS7561" s="160"/>
      <c r="CT7561" s="160"/>
      <c r="CU7561" s="160"/>
      <c r="CV7561" s="160"/>
      <c r="CW7561" s="160"/>
      <c r="CX7561" s="160"/>
      <c r="CY7561" s="160"/>
      <c r="CZ7561" s="160"/>
      <c r="DA7561" s="160"/>
      <c r="DB7561" s="160"/>
      <c r="DC7561" s="160"/>
      <c r="DD7561" s="160"/>
      <c r="DE7561" s="160"/>
      <c r="DF7561" s="160"/>
      <c r="DG7561" s="160"/>
      <c r="DH7561" s="160"/>
      <c r="DI7561" s="160"/>
      <c r="DJ7561" s="160"/>
      <c r="DK7561" s="160"/>
      <c r="DL7561" s="160"/>
      <c r="DM7561" s="160"/>
      <c r="DN7561" s="160"/>
      <c r="DO7561" s="160"/>
      <c r="DP7561" s="160"/>
      <c r="DQ7561" s="160"/>
      <c r="DR7561" s="160"/>
      <c r="DS7561" s="160"/>
      <c r="DT7561" s="160"/>
      <c r="DU7561" s="160"/>
      <c r="DV7561" s="160"/>
      <c r="DW7561" s="160"/>
      <c r="DX7561" s="160"/>
      <c r="DY7561" s="160"/>
      <c r="DZ7561" s="177"/>
      <c r="EA7561" s="177"/>
      <c r="EB7561" s="160"/>
      <c r="EC7561" s="160"/>
      <c r="ED7561" s="160"/>
      <c r="EE7561" s="160"/>
      <c r="EF7561" s="160"/>
      <c r="EG7561" s="160"/>
      <c r="EH7561" s="160"/>
      <c r="EI7561" s="160"/>
      <c r="EJ7561" s="160"/>
      <c r="EK7561" s="160"/>
      <c r="EL7561" s="160"/>
      <c r="EM7561" s="160"/>
      <c r="EN7561" s="160"/>
      <c r="EO7561" s="160"/>
      <c r="EP7561" s="160"/>
      <c r="EQ7561" s="160"/>
      <c r="ER7561" s="160"/>
      <c r="ES7561" s="160"/>
      <c r="ET7561" s="160"/>
      <c r="EU7561" s="160"/>
      <c r="EV7561" s="160"/>
      <c r="EW7561" s="160"/>
      <c r="EX7561" s="160"/>
      <c r="EY7561" s="160"/>
      <c r="EZ7561" s="160"/>
      <c r="FA7561" s="160"/>
      <c r="FB7561" s="160"/>
      <c r="FC7561" s="160"/>
      <c r="FD7561" s="160"/>
      <c r="FE7561" s="160"/>
      <c r="FF7561" s="160"/>
      <c r="FG7561" s="160"/>
      <c r="FH7561" s="160"/>
      <c r="FI7561" s="160"/>
      <c r="FJ7561" s="160"/>
      <c r="FK7561" s="160"/>
      <c r="FL7561" s="160"/>
      <c r="FM7561" s="160"/>
      <c r="FN7561" s="160"/>
      <c r="FO7561" s="160"/>
      <c r="FP7561" s="160"/>
      <c r="FQ7561" s="160"/>
      <c r="FR7561" s="160"/>
      <c r="FS7561" s="160"/>
      <c r="FT7561" s="160"/>
      <c r="FU7561" s="160"/>
      <c r="FV7561" s="160"/>
      <c r="FW7561" s="160"/>
      <c r="FX7561" s="160"/>
      <c r="FY7561" s="160"/>
      <c r="FZ7561" s="160"/>
      <c r="GA7561" s="160"/>
      <c r="GB7561" s="160"/>
      <c r="GC7561" s="160"/>
      <c r="GD7561" s="160"/>
      <c r="GE7561" s="160"/>
      <c r="GF7561" s="160"/>
      <c r="GG7561" s="160"/>
      <c r="GH7561" s="160"/>
      <c r="GI7561" s="160"/>
      <c r="GJ7561" s="160"/>
      <c r="GK7561" s="160"/>
      <c r="GL7561" s="160"/>
      <c r="GM7561" s="160"/>
      <c r="GN7561" s="160"/>
      <c r="GO7561" s="160"/>
      <c r="GP7561" s="160"/>
      <c r="GQ7561" s="160"/>
      <c r="GR7561" s="160"/>
      <c r="GS7561" s="160"/>
      <c r="GT7561" s="160"/>
      <c r="GU7561" s="160"/>
      <c r="GV7561" s="160"/>
      <c r="GW7561" s="160"/>
      <c r="GX7561" s="160"/>
      <c r="GY7561" s="160"/>
      <c r="GZ7561" s="160"/>
      <c r="HA7561" s="160"/>
      <c r="HB7561" s="160"/>
      <c r="HC7561" s="160"/>
      <c r="HD7561" s="160"/>
      <c r="HE7561" s="160"/>
      <c r="HF7561" s="160"/>
      <c r="HG7561" s="160"/>
      <c r="HH7561" s="160"/>
      <c r="HI7561" s="160"/>
      <c r="HJ7561" s="160"/>
      <c r="HK7561" s="160"/>
      <c r="HL7561" s="160"/>
      <c r="HM7561" s="160"/>
      <c r="HN7561" s="160"/>
      <c r="HO7561" s="160"/>
      <c r="HP7561" s="160"/>
      <c r="HQ7561" s="160"/>
      <c r="HR7561" s="160"/>
      <c r="HS7561" s="160"/>
      <c r="HT7561" s="160"/>
      <c r="HU7561" s="160"/>
      <c r="HV7561" s="160"/>
      <c r="HW7561" s="160"/>
      <c r="HX7561" s="160"/>
      <c r="HY7561" s="160"/>
      <c r="HZ7561" s="160"/>
      <c r="IA7561" s="160"/>
      <c r="IB7561" s="160"/>
      <c r="IC7561" s="160"/>
      <c r="ID7561" s="160"/>
      <c r="IE7561" s="160"/>
      <c r="IF7561" s="160"/>
      <c r="IG7561" s="160"/>
      <c r="IH7561" s="160"/>
      <c r="II7561" s="160"/>
      <c r="IJ7561" s="160"/>
      <c r="IK7561" s="160"/>
      <c r="IL7561" s="160"/>
      <c r="IM7561" s="160"/>
      <c r="IN7561" s="160"/>
      <c r="IO7561" s="160"/>
      <c r="IP7561" s="160"/>
      <c r="IQ7561" s="160"/>
      <c r="IR7561" s="160"/>
      <c r="IS7561" s="160"/>
      <c r="IT7561" s="160"/>
      <c r="IU7561" s="160"/>
    </row>
    <row r="7562" spans="1:255" ht="18.399999999999999" customHeight="1" x14ac:dyDescent="0.3">
      <c r="A7562" s="182"/>
      <c r="F7562" s="174"/>
      <c r="BD7562" s="160"/>
      <c r="BE7562" s="160"/>
      <c r="BF7562" s="160"/>
      <c r="BG7562" s="160"/>
      <c r="BH7562" s="160"/>
      <c r="BI7562" s="160"/>
      <c r="BJ7562" s="160"/>
      <c r="BK7562" s="160"/>
      <c r="BL7562" s="160"/>
      <c r="BM7562" s="160"/>
      <c r="BN7562" s="160"/>
      <c r="BO7562" s="160"/>
      <c r="BP7562" s="160"/>
      <c r="BQ7562" s="160"/>
      <c r="BR7562" s="160"/>
      <c r="BS7562" s="160"/>
      <c r="BT7562" s="160"/>
      <c r="BU7562" s="160"/>
      <c r="BV7562" s="160"/>
      <c r="BW7562" s="160"/>
      <c r="BX7562" s="160"/>
      <c r="BY7562" s="160"/>
      <c r="BZ7562" s="160"/>
      <c r="CA7562" s="160"/>
      <c r="CB7562" s="160"/>
      <c r="CC7562" s="160"/>
      <c r="CD7562" s="160"/>
      <c r="CE7562" s="160"/>
      <c r="CF7562" s="160"/>
      <c r="CG7562" s="160"/>
      <c r="CH7562" s="160"/>
      <c r="CI7562" s="160"/>
      <c r="CJ7562" s="160"/>
      <c r="CK7562" s="160"/>
      <c r="CL7562" s="160"/>
      <c r="CM7562" s="160"/>
      <c r="CN7562" s="160"/>
      <c r="CO7562" s="160"/>
      <c r="CP7562" s="160"/>
      <c r="CQ7562" s="160"/>
      <c r="CR7562" s="160"/>
      <c r="CS7562" s="160"/>
      <c r="CT7562" s="160"/>
      <c r="CU7562" s="160"/>
      <c r="CV7562" s="160"/>
      <c r="CW7562" s="160"/>
      <c r="CX7562" s="160"/>
      <c r="CY7562" s="160"/>
      <c r="CZ7562" s="160"/>
      <c r="DA7562" s="160"/>
      <c r="DB7562" s="160"/>
      <c r="DC7562" s="160"/>
      <c r="DD7562" s="160"/>
      <c r="DE7562" s="160"/>
      <c r="DF7562" s="160"/>
      <c r="DG7562" s="160"/>
      <c r="DH7562" s="160"/>
      <c r="DI7562" s="160"/>
      <c r="DJ7562" s="160"/>
      <c r="DK7562" s="160"/>
      <c r="DL7562" s="160"/>
      <c r="DM7562" s="160"/>
      <c r="DN7562" s="160"/>
      <c r="DO7562" s="160"/>
      <c r="DP7562" s="160"/>
      <c r="DQ7562" s="160"/>
      <c r="DR7562" s="160"/>
      <c r="DS7562" s="160"/>
      <c r="DT7562" s="160"/>
      <c r="DU7562" s="160"/>
      <c r="DV7562" s="160"/>
      <c r="DW7562" s="160"/>
      <c r="DX7562" s="160"/>
      <c r="DY7562" s="160"/>
      <c r="DZ7562" s="177"/>
      <c r="EA7562" s="177"/>
      <c r="EB7562" s="160"/>
      <c r="EC7562" s="160"/>
      <c r="ED7562" s="160"/>
      <c r="EE7562" s="160"/>
      <c r="EF7562" s="160"/>
      <c r="EG7562" s="160"/>
      <c r="EH7562" s="160"/>
      <c r="EI7562" s="160"/>
      <c r="EJ7562" s="160"/>
      <c r="EK7562" s="160"/>
      <c r="EL7562" s="160"/>
      <c r="EM7562" s="160"/>
      <c r="EN7562" s="160"/>
      <c r="EO7562" s="160"/>
      <c r="EP7562" s="160"/>
      <c r="EQ7562" s="160"/>
      <c r="ER7562" s="160"/>
      <c r="ES7562" s="160"/>
      <c r="ET7562" s="160"/>
      <c r="EU7562" s="160"/>
      <c r="EV7562" s="160"/>
      <c r="EW7562" s="160"/>
      <c r="EX7562" s="160"/>
      <c r="EY7562" s="160"/>
      <c r="EZ7562" s="160"/>
      <c r="FA7562" s="160"/>
      <c r="FB7562" s="160"/>
      <c r="FC7562" s="160"/>
      <c r="FD7562" s="160"/>
      <c r="FE7562" s="160"/>
      <c r="FF7562" s="160"/>
      <c r="FG7562" s="160"/>
      <c r="FH7562" s="160"/>
      <c r="FI7562" s="160"/>
      <c r="FJ7562" s="160"/>
      <c r="FK7562" s="160"/>
      <c r="FL7562" s="160"/>
      <c r="FM7562" s="160"/>
      <c r="FN7562" s="160"/>
      <c r="FO7562" s="160"/>
      <c r="FP7562" s="160"/>
      <c r="FQ7562" s="160"/>
      <c r="FR7562" s="160"/>
      <c r="FS7562" s="160"/>
      <c r="FT7562" s="160"/>
      <c r="FU7562" s="160"/>
      <c r="FV7562" s="160"/>
      <c r="FW7562" s="160"/>
      <c r="FX7562" s="160"/>
      <c r="FY7562" s="160"/>
      <c r="FZ7562" s="160"/>
      <c r="GA7562" s="160"/>
      <c r="GB7562" s="160"/>
      <c r="GC7562" s="160"/>
      <c r="GD7562" s="160"/>
      <c r="GE7562" s="160"/>
      <c r="GF7562" s="160"/>
      <c r="GG7562" s="160"/>
      <c r="GH7562" s="160"/>
      <c r="GI7562" s="160"/>
      <c r="GJ7562" s="160"/>
      <c r="GK7562" s="160"/>
      <c r="GL7562" s="160"/>
      <c r="GM7562" s="160"/>
      <c r="GN7562" s="160"/>
      <c r="GO7562" s="160"/>
      <c r="GP7562" s="160"/>
      <c r="GQ7562" s="160"/>
      <c r="GR7562" s="160"/>
      <c r="GS7562" s="160"/>
      <c r="GT7562" s="160"/>
      <c r="GU7562" s="160"/>
      <c r="GV7562" s="160"/>
      <c r="GW7562" s="160"/>
      <c r="GX7562" s="160"/>
      <c r="GY7562" s="160"/>
      <c r="GZ7562" s="160"/>
      <c r="HA7562" s="160"/>
      <c r="HB7562" s="160"/>
      <c r="HC7562" s="160"/>
      <c r="HD7562" s="160"/>
      <c r="HE7562" s="160"/>
      <c r="HF7562" s="160"/>
      <c r="HG7562" s="160"/>
      <c r="HH7562" s="160"/>
      <c r="HI7562" s="160"/>
      <c r="HJ7562" s="160"/>
      <c r="HK7562" s="160"/>
      <c r="HL7562" s="160"/>
      <c r="HM7562" s="160"/>
      <c r="HN7562" s="160"/>
      <c r="HO7562" s="160"/>
      <c r="HP7562" s="160"/>
      <c r="HQ7562" s="160"/>
      <c r="HR7562" s="160"/>
      <c r="HS7562" s="160"/>
      <c r="HT7562" s="160"/>
      <c r="HU7562" s="160"/>
      <c r="HV7562" s="160"/>
      <c r="HW7562" s="160"/>
      <c r="HX7562" s="160"/>
      <c r="HY7562" s="160"/>
      <c r="HZ7562" s="160"/>
      <c r="IA7562" s="160"/>
      <c r="IB7562" s="160"/>
      <c r="IC7562" s="160"/>
      <c r="ID7562" s="160"/>
      <c r="IE7562" s="160"/>
      <c r="IF7562" s="160"/>
      <c r="IG7562" s="160"/>
      <c r="IH7562" s="160"/>
      <c r="II7562" s="160"/>
      <c r="IJ7562" s="160"/>
      <c r="IK7562" s="160"/>
      <c r="IL7562" s="160"/>
      <c r="IM7562" s="160"/>
      <c r="IN7562" s="160"/>
      <c r="IO7562" s="160"/>
      <c r="IP7562" s="160"/>
      <c r="IQ7562" s="160"/>
      <c r="IR7562" s="160"/>
      <c r="IS7562" s="160"/>
      <c r="IT7562" s="160"/>
      <c r="IU7562" s="160"/>
    </row>
    <row r="7563" spans="1:255" ht="18.399999999999999" customHeight="1" x14ac:dyDescent="0.3">
      <c r="A7563" s="182"/>
      <c r="B7563" s="160"/>
      <c r="C7563" s="64"/>
      <c r="D7563" s="161"/>
      <c r="F7563" s="174"/>
      <c r="BD7563" s="160"/>
      <c r="BE7563" s="160"/>
      <c r="BF7563" s="160"/>
      <c r="BG7563" s="160"/>
      <c r="BH7563" s="160"/>
      <c r="BI7563" s="160"/>
      <c r="BJ7563" s="160"/>
      <c r="BK7563" s="160"/>
      <c r="BL7563" s="160"/>
      <c r="BM7563" s="160"/>
      <c r="BN7563" s="160"/>
      <c r="BO7563" s="160"/>
      <c r="BP7563" s="160"/>
      <c r="BQ7563" s="160"/>
      <c r="BR7563" s="160"/>
      <c r="BS7563" s="160"/>
      <c r="BT7563" s="160"/>
      <c r="BU7563" s="160"/>
      <c r="BV7563" s="160"/>
      <c r="BW7563" s="160"/>
      <c r="BX7563" s="160"/>
      <c r="BY7563" s="160"/>
      <c r="BZ7563" s="160"/>
      <c r="CA7563" s="160"/>
      <c r="CB7563" s="160"/>
      <c r="CC7563" s="160"/>
      <c r="CD7563" s="160"/>
      <c r="CE7563" s="160"/>
      <c r="CF7563" s="160"/>
      <c r="CG7563" s="160"/>
      <c r="CH7563" s="160"/>
      <c r="CI7563" s="160"/>
      <c r="CJ7563" s="160"/>
      <c r="CK7563" s="160"/>
      <c r="CL7563" s="160"/>
      <c r="CM7563" s="160"/>
      <c r="CN7563" s="160"/>
      <c r="CO7563" s="160"/>
      <c r="CP7563" s="160"/>
      <c r="CQ7563" s="160"/>
      <c r="CR7563" s="160"/>
      <c r="CS7563" s="160"/>
      <c r="CT7563" s="160"/>
      <c r="CU7563" s="160"/>
      <c r="CV7563" s="160"/>
      <c r="CW7563" s="160"/>
      <c r="CX7563" s="160"/>
      <c r="CY7563" s="160"/>
      <c r="CZ7563" s="160"/>
      <c r="DA7563" s="160"/>
      <c r="DB7563" s="160"/>
      <c r="DC7563" s="160"/>
      <c r="DD7563" s="160"/>
      <c r="DE7563" s="160"/>
      <c r="DF7563" s="160"/>
      <c r="DG7563" s="160"/>
      <c r="DH7563" s="160"/>
      <c r="DI7563" s="160"/>
      <c r="DJ7563" s="160"/>
      <c r="DK7563" s="160"/>
      <c r="DL7563" s="160"/>
      <c r="DM7563" s="160"/>
      <c r="DN7563" s="160"/>
      <c r="DO7563" s="160"/>
      <c r="DP7563" s="160"/>
      <c r="DQ7563" s="160"/>
      <c r="DR7563" s="160"/>
      <c r="DS7563" s="160"/>
      <c r="DT7563" s="160"/>
      <c r="DU7563" s="160"/>
      <c r="DV7563" s="160"/>
      <c r="DW7563" s="160"/>
      <c r="DX7563" s="160"/>
      <c r="DY7563" s="160"/>
      <c r="DZ7563" s="177"/>
      <c r="EA7563" s="177"/>
      <c r="EB7563" s="160"/>
      <c r="EC7563" s="160"/>
      <c r="ED7563" s="160"/>
      <c r="EE7563" s="160"/>
      <c r="EF7563" s="160"/>
      <c r="EG7563" s="160"/>
      <c r="EH7563" s="160"/>
      <c r="EI7563" s="160"/>
      <c r="EJ7563" s="160"/>
      <c r="EK7563" s="160"/>
      <c r="EL7563" s="160"/>
      <c r="EM7563" s="160"/>
      <c r="EN7563" s="160"/>
      <c r="EO7563" s="160"/>
      <c r="EP7563" s="160"/>
      <c r="EQ7563" s="160"/>
      <c r="ER7563" s="160"/>
      <c r="ES7563" s="160"/>
      <c r="ET7563" s="160"/>
      <c r="EU7563" s="160"/>
      <c r="EV7563" s="160"/>
      <c r="EW7563" s="160"/>
      <c r="EX7563" s="160"/>
      <c r="EY7563" s="160"/>
      <c r="EZ7563" s="160"/>
      <c r="FA7563" s="160"/>
      <c r="FB7563" s="160"/>
      <c r="FC7563" s="160"/>
      <c r="FD7563" s="160"/>
      <c r="FE7563" s="160"/>
      <c r="FF7563" s="160"/>
      <c r="FG7563" s="160"/>
      <c r="FH7563" s="160"/>
      <c r="FI7563" s="160"/>
      <c r="FJ7563" s="160"/>
      <c r="FK7563" s="160"/>
      <c r="FL7563" s="160"/>
      <c r="FM7563" s="160"/>
      <c r="FN7563" s="160"/>
      <c r="FO7563" s="160"/>
      <c r="FP7563" s="160"/>
      <c r="FQ7563" s="160"/>
      <c r="FR7563" s="160"/>
      <c r="FS7563" s="160"/>
      <c r="FT7563" s="160"/>
      <c r="FU7563" s="160"/>
      <c r="FV7563" s="160"/>
      <c r="FW7563" s="160"/>
      <c r="FX7563" s="160"/>
      <c r="FY7563" s="160"/>
      <c r="FZ7563" s="160"/>
      <c r="GA7563" s="160"/>
      <c r="GB7563" s="160"/>
      <c r="GC7563" s="160"/>
      <c r="GD7563" s="160"/>
      <c r="GE7563" s="160"/>
      <c r="GF7563" s="160"/>
      <c r="GG7563" s="160"/>
      <c r="GH7563" s="160"/>
      <c r="GI7563" s="160"/>
      <c r="GJ7563" s="160"/>
      <c r="GK7563" s="160"/>
      <c r="GL7563" s="160"/>
      <c r="GM7563" s="160"/>
      <c r="GN7563" s="160"/>
      <c r="GO7563" s="160"/>
      <c r="GP7563" s="160"/>
      <c r="GQ7563" s="160"/>
      <c r="GR7563" s="160"/>
      <c r="GS7563" s="160"/>
      <c r="GT7563" s="160"/>
      <c r="GU7563" s="160"/>
      <c r="GV7563" s="160"/>
      <c r="GW7563" s="160"/>
      <c r="GX7563" s="160"/>
      <c r="GY7563" s="160"/>
      <c r="GZ7563" s="160"/>
      <c r="HA7563" s="160"/>
      <c r="HB7563" s="160"/>
      <c r="HC7563" s="160"/>
      <c r="HD7563" s="160"/>
      <c r="HE7563" s="160"/>
      <c r="HF7563" s="160"/>
      <c r="HG7563" s="160"/>
      <c r="HH7563" s="160"/>
      <c r="HI7563" s="160"/>
      <c r="HJ7563" s="160"/>
      <c r="HK7563" s="160"/>
      <c r="HL7563" s="160"/>
      <c r="HM7563" s="160"/>
      <c r="HN7563" s="160"/>
      <c r="HO7563" s="160"/>
      <c r="HP7563" s="160"/>
      <c r="HQ7563" s="160"/>
      <c r="HR7563" s="160"/>
      <c r="HS7563" s="160"/>
      <c r="HT7563" s="160"/>
      <c r="HU7563" s="160"/>
      <c r="HV7563" s="160"/>
      <c r="HW7563" s="160"/>
      <c r="HX7563" s="160"/>
      <c r="HY7563" s="160"/>
      <c r="HZ7563" s="160"/>
      <c r="IA7563" s="160"/>
      <c r="IB7563" s="160"/>
      <c r="IC7563" s="160"/>
      <c r="ID7563" s="160"/>
      <c r="IE7563" s="160"/>
      <c r="IF7563" s="160"/>
      <c r="IG7563" s="160"/>
      <c r="IH7563" s="160"/>
      <c r="II7563" s="160"/>
      <c r="IJ7563" s="160"/>
      <c r="IK7563" s="160"/>
      <c r="IL7563" s="160"/>
      <c r="IM7563" s="160"/>
      <c r="IN7563" s="160"/>
      <c r="IO7563" s="160"/>
      <c r="IP7563" s="160"/>
      <c r="IQ7563" s="160"/>
      <c r="IR7563" s="160"/>
      <c r="IS7563" s="160"/>
      <c r="IT7563" s="160"/>
      <c r="IU7563" s="160"/>
    </row>
    <row r="7564" spans="1:255" ht="18.399999999999999" customHeight="1" x14ac:dyDescent="0.3">
      <c r="A7564" s="182"/>
      <c r="B7564" s="160"/>
      <c r="C7564" s="64"/>
      <c r="D7564" s="161"/>
      <c r="F7564" s="174"/>
      <c r="BD7564" s="160"/>
      <c r="BE7564" s="160"/>
      <c r="BF7564" s="160"/>
      <c r="BG7564" s="160"/>
      <c r="BH7564" s="160"/>
      <c r="BI7564" s="160"/>
      <c r="BJ7564" s="160"/>
      <c r="BK7564" s="160"/>
      <c r="BL7564" s="160"/>
      <c r="BM7564" s="160"/>
      <c r="BN7564" s="160"/>
      <c r="BO7564" s="160"/>
      <c r="BP7564" s="160"/>
      <c r="BQ7564" s="160"/>
      <c r="BR7564" s="160"/>
      <c r="BS7564" s="160"/>
      <c r="BT7564" s="160"/>
      <c r="BU7564" s="160"/>
      <c r="BV7564" s="160"/>
      <c r="BW7564" s="160"/>
      <c r="BX7564" s="160"/>
      <c r="BY7564" s="160"/>
      <c r="BZ7564" s="160"/>
      <c r="CA7564" s="160"/>
      <c r="CB7564" s="160"/>
      <c r="CC7564" s="160"/>
      <c r="CD7564" s="160"/>
      <c r="CE7564" s="160"/>
      <c r="CF7564" s="160"/>
      <c r="CG7564" s="160"/>
      <c r="CH7564" s="160"/>
      <c r="CI7564" s="160"/>
      <c r="CJ7564" s="160"/>
      <c r="CK7564" s="160"/>
      <c r="CL7564" s="160"/>
      <c r="CM7564" s="160"/>
      <c r="CN7564" s="160"/>
      <c r="CO7564" s="160"/>
      <c r="CP7564" s="160"/>
      <c r="CQ7564" s="160"/>
      <c r="CR7564" s="160"/>
      <c r="CS7564" s="160"/>
      <c r="CT7564" s="160"/>
      <c r="CU7564" s="160"/>
      <c r="CV7564" s="160"/>
      <c r="CW7564" s="160"/>
      <c r="CX7564" s="160"/>
      <c r="CY7564" s="160"/>
      <c r="CZ7564" s="160"/>
      <c r="DA7564" s="160"/>
      <c r="DB7564" s="160"/>
      <c r="DC7564" s="160"/>
      <c r="DD7564" s="160"/>
      <c r="DE7564" s="160"/>
      <c r="DF7564" s="160"/>
      <c r="DG7564" s="160"/>
      <c r="DH7564" s="160"/>
      <c r="DI7564" s="160"/>
      <c r="DJ7564" s="160"/>
      <c r="DK7564" s="160"/>
      <c r="DL7564" s="160"/>
      <c r="DM7564" s="160"/>
      <c r="DN7564" s="160"/>
      <c r="DO7564" s="160"/>
      <c r="DP7564" s="160"/>
      <c r="DQ7564" s="160"/>
      <c r="DR7564" s="160"/>
      <c r="DS7564" s="160"/>
      <c r="DT7564" s="160"/>
      <c r="DU7564" s="160"/>
      <c r="DV7564" s="160"/>
      <c r="DW7564" s="160"/>
      <c r="DX7564" s="160"/>
      <c r="DY7564" s="160"/>
      <c r="DZ7564" s="177"/>
      <c r="EA7564" s="177"/>
      <c r="EB7564" s="160"/>
      <c r="EC7564" s="160"/>
      <c r="ED7564" s="160"/>
      <c r="EE7564" s="160"/>
      <c r="EF7564" s="160"/>
      <c r="EG7564" s="160"/>
      <c r="EH7564" s="160"/>
      <c r="EI7564" s="160"/>
      <c r="EJ7564" s="160"/>
      <c r="EK7564" s="160"/>
      <c r="EL7564" s="160"/>
      <c r="EM7564" s="160"/>
      <c r="EN7564" s="160"/>
      <c r="EO7564" s="160"/>
      <c r="EP7564" s="160"/>
      <c r="EQ7564" s="160"/>
      <c r="ER7564" s="160"/>
      <c r="ES7564" s="160"/>
      <c r="ET7564" s="160"/>
      <c r="EU7564" s="160"/>
      <c r="EV7564" s="160"/>
      <c r="EW7564" s="160"/>
      <c r="EX7564" s="160"/>
      <c r="EY7564" s="160"/>
      <c r="EZ7564" s="160"/>
      <c r="FA7564" s="160"/>
      <c r="FB7564" s="160"/>
      <c r="FC7564" s="160"/>
      <c r="FD7564" s="160"/>
      <c r="FE7564" s="160"/>
      <c r="FF7564" s="160"/>
      <c r="FG7564" s="160"/>
      <c r="FH7564" s="160"/>
      <c r="FI7564" s="160"/>
      <c r="FJ7564" s="160"/>
      <c r="FK7564" s="160"/>
      <c r="FL7564" s="160"/>
      <c r="FM7564" s="160"/>
      <c r="FN7564" s="160"/>
      <c r="FO7564" s="160"/>
      <c r="FP7564" s="160"/>
      <c r="FQ7564" s="160"/>
      <c r="FR7564" s="160"/>
      <c r="FS7564" s="160"/>
      <c r="FT7564" s="160"/>
      <c r="FU7564" s="160"/>
      <c r="FV7564" s="160"/>
      <c r="FW7564" s="160"/>
      <c r="FX7564" s="160"/>
      <c r="FY7564" s="160"/>
      <c r="FZ7564" s="160"/>
      <c r="GA7564" s="160"/>
      <c r="GB7564" s="160"/>
      <c r="GC7564" s="160"/>
      <c r="GD7564" s="160"/>
      <c r="GE7564" s="160"/>
      <c r="GF7564" s="160"/>
      <c r="GG7564" s="160"/>
      <c r="GH7564" s="160"/>
      <c r="GI7564" s="160"/>
      <c r="GJ7564" s="160"/>
      <c r="GK7564" s="160"/>
      <c r="GL7564" s="160"/>
      <c r="GM7564" s="160"/>
      <c r="GN7564" s="160"/>
      <c r="GO7564" s="160"/>
      <c r="GP7564" s="160"/>
      <c r="GQ7564" s="160"/>
      <c r="GR7564" s="160"/>
      <c r="GS7564" s="160"/>
      <c r="GT7564" s="160"/>
      <c r="GU7564" s="160"/>
      <c r="GV7564" s="160"/>
      <c r="GW7564" s="160"/>
      <c r="GX7564" s="160"/>
      <c r="GY7564" s="160"/>
      <c r="GZ7564" s="160"/>
      <c r="HA7564" s="160"/>
      <c r="HB7564" s="160"/>
      <c r="HC7564" s="160"/>
      <c r="HD7564" s="160"/>
      <c r="HE7564" s="160"/>
      <c r="HF7564" s="160"/>
      <c r="HG7564" s="160"/>
      <c r="HH7564" s="160"/>
      <c r="HI7564" s="160"/>
      <c r="HJ7564" s="160"/>
      <c r="HK7564" s="160"/>
      <c r="HL7564" s="160"/>
      <c r="HM7564" s="160"/>
      <c r="HN7564" s="160"/>
      <c r="HO7564" s="160"/>
      <c r="HP7564" s="160"/>
      <c r="HQ7564" s="160"/>
      <c r="HR7564" s="160"/>
      <c r="HS7564" s="160"/>
      <c r="HT7564" s="160"/>
      <c r="HU7564" s="160"/>
      <c r="HV7564" s="160"/>
      <c r="HW7564" s="160"/>
      <c r="HX7564" s="160"/>
      <c r="HY7564" s="160"/>
      <c r="HZ7564" s="160"/>
      <c r="IA7564" s="160"/>
      <c r="IB7564" s="160"/>
      <c r="IC7564" s="160"/>
      <c r="ID7564" s="160"/>
      <c r="IE7564" s="160"/>
      <c r="IF7564" s="160"/>
      <c r="IG7564" s="160"/>
      <c r="IH7564" s="160"/>
      <c r="II7564" s="160"/>
      <c r="IJ7564" s="160"/>
      <c r="IK7564" s="160"/>
      <c r="IL7564" s="160"/>
      <c r="IM7564" s="160"/>
      <c r="IN7564" s="160"/>
      <c r="IO7564" s="160"/>
      <c r="IP7564" s="160"/>
      <c r="IQ7564" s="160"/>
      <c r="IR7564" s="160"/>
      <c r="IS7564" s="160"/>
      <c r="IT7564" s="160"/>
      <c r="IU7564" s="160"/>
    </row>
    <row r="7565" spans="1:255" ht="18.399999999999999" customHeight="1" x14ac:dyDescent="0.3">
      <c r="A7565" s="182"/>
      <c r="D7565" s="164"/>
      <c r="F7565" s="174"/>
      <c r="BD7565" s="160"/>
      <c r="BE7565" s="160"/>
      <c r="BF7565" s="160"/>
      <c r="BG7565" s="160"/>
      <c r="BH7565" s="160"/>
      <c r="BI7565" s="160"/>
      <c r="BJ7565" s="160"/>
      <c r="BK7565" s="160"/>
      <c r="BL7565" s="160"/>
      <c r="BM7565" s="160"/>
      <c r="BN7565" s="160"/>
      <c r="BO7565" s="160"/>
      <c r="BP7565" s="160"/>
      <c r="BQ7565" s="160"/>
      <c r="BR7565" s="160"/>
      <c r="BS7565" s="160"/>
      <c r="BT7565" s="160"/>
      <c r="BU7565" s="160"/>
      <c r="BV7565" s="160"/>
      <c r="BW7565" s="160"/>
      <c r="BX7565" s="160"/>
      <c r="BY7565" s="160"/>
      <c r="BZ7565" s="160"/>
      <c r="CA7565" s="160"/>
      <c r="CB7565" s="160"/>
      <c r="CC7565" s="160"/>
      <c r="CD7565" s="160"/>
      <c r="CE7565" s="160"/>
      <c r="CF7565" s="160"/>
      <c r="CG7565" s="160"/>
      <c r="CH7565" s="160"/>
      <c r="CI7565" s="160"/>
      <c r="CJ7565" s="160"/>
      <c r="CK7565" s="160"/>
      <c r="CL7565" s="160"/>
      <c r="CM7565" s="160"/>
      <c r="CN7565" s="160"/>
      <c r="CO7565" s="160"/>
      <c r="CP7565" s="160"/>
      <c r="CQ7565" s="160"/>
      <c r="CR7565" s="160"/>
      <c r="CS7565" s="160"/>
      <c r="CT7565" s="160"/>
      <c r="CU7565" s="160"/>
      <c r="CV7565" s="160"/>
      <c r="CW7565" s="160"/>
      <c r="CX7565" s="160"/>
      <c r="CY7565" s="160"/>
      <c r="CZ7565" s="160"/>
      <c r="DA7565" s="160"/>
      <c r="DB7565" s="160"/>
      <c r="DC7565" s="160"/>
      <c r="DD7565" s="160"/>
      <c r="DE7565" s="160"/>
      <c r="DF7565" s="160"/>
      <c r="DG7565" s="160"/>
      <c r="DH7565" s="160"/>
      <c r="DI7565" s="160"/>
      <c r="DJ7565" s="160"/>
      <c r="DK7565" s="160"/>
      <c r="DL7565" s="160"/>
      <c r="DM7565" s="160"/>
      <c r="DN7565" s="160"/>
      <c r="DO7565" s="160"/>
      <c r="DP7565" s="160"/>
      <c r="DQ7565" s="160"/>
      <c r="DR7565" s="160"/>
      <c r="DS7565" s="160"/>
      <c r="DT7565" s="160"/>
      <c r="DU7565" s="160"/>
      <c r="DV7565" s="160"/>
      <c r="DW7565" s="160"/>
      <c r="DX7565" s="160"/>
      <c r="DY7565" s="160"/>
      <c r="DZ7565" s="177"/>
      <c r="EA7565" s="177"/>
      <c r="EB7565" s="160"/>
      <c r="EC7565" s="160"/>
      <c r="ED7565" s="160"/>
      <c r="EE7565" s="160"/>
      <c r="EF7565" s="160"/>
      <c r="EG7565" s="160"/>
      <c r="EH7565" s="160"/>
      <c r="EI7565" s="160"/>
      <c r="EJ7565" s="160"/>
      <c r="EK7565" s="160"/>
      <c r="EL7565" s="160"/>
      <c r="EM7565" s="160"/>
      <c r="EN7565" s="160"/>
      <c r="EO7565" s="160"/>
      <c r="EP7565" s="160"/>
      <c r="EQ7565" s="160"/>
      <c r="ER7565" s="160"/>
      <c r="ES7565" s="160"/>
      <c r="ET7565" s="160"/>
      <c r="EU7565" s="160"/>
      <c r="EV7565" s="160"/>
      <c r="EW7565" s="160"/>
      <c r="EX7565" s="160"/>
      <c r="EY7565" s="160"/>
      <c r="EZ7565" s="160"/>
      <c r="FA7565" s="160"/>
      <c r="FB7565" s="160"/>
      <c r="FC7565" s="160"/>
      <c r="FD7565" s="160"/>
      <c r="FE7565" s="160"/>
      <c r="FF7565" s="160"/>
      <c r="FG7565" s="160"/>
      <c r="FH7565" s="160"/>
      <c r="FI7565" s="160"/>
      <c r="FJ7565" s="160"/>
      <c r="FK7565" s="160"/>
      <c r="FL7565" s="160"/>
      <c r="FM7565" s="160"/>
      <c r="FN7565" s="160"/>
      <c r="FO7565" s="160"/>
      <c r="FP7565" s="160"/>
      <c r="FQ7565" s="160"/>
      <c r="FR7565" s="160"/>
      <c r="FS7565" s="160"/>
      <c r="FT7565" s="160"/>
      <c r="FU7565" s="160"/>
      <c r="FV7565" s="160"/>
      <c r="FW7565" s="160"/>
      <c r="FX7565" s="160"/>
      <c r="FY7565" s="160"/>
      <c r="FZ7565" s="160"/>
      <c r="GA7565" s="160"/>
      <c r="GB7565" s="160"/>
      <c r="GC7565" s="160"/>
      <c r="GD7565" s="160"/>
      <c r="GE7565" s="160"/>
      <c r="GF7565" s="160"/>
      <c r="GG7565" s="160"/>
      <c r="GH7565" s="160"/>
      <c r="GI7565" s="160"/>
      <c r="GJ7565" s="160"/>
      <c r="GK7565" s="160"/>
      <c r="GL7565" s="160"/>
      <c r="GM7565" s="160"/>
      <c r="GN7565" s="160"/>
      <c r="GO7565" s="160"/>
      <c r="GP7565" s="160"/>
      <c r="GQ7565" s="160"/>
      <c r="GR7565" s="160"/>
      <c r="GS7565" s="160"/>
      <c r="GT7565" s="160"/>
      <c r="GU7565" s="160"/>
      <c r="GV7565" s="160"/>
      <c r="GW7565" s="160"/>
      <c r="GX7565" s="160"/>
      <c r="GY7565" s="160"/>
      <c r="GZ7565" s="160"/>
      <c r="HA7565" s="160"/>
      <c r="HB7565" s="160"/>
      <c r="HC7565" s="160"/>
      <c r="HD7565" s="160"/>
      <c r="HE7565" s="160"/>
      <c r="HF7565" s="160"/>
      <c r="HG7565" s="160"/>
      <c r="HH7565" s="160"/>
      <c r="HI7565" s="160"/>
      <c r="HJ7565" s="160"/>
      <c r="HK7565" s="160"/>
      <c r="HL7565" s="160"/>
      <c r="HM7565" s="160"/>
      <c r="HN7565" s="160"/>
      <c r="HO7565" s="160"/>
      <c r="HP7565" s="160"/>
      <c r="HQ7565" s="160"/>
      <c r="HR7565" s="160"/>
      <c r="HS7565" s="160"/>
      <c r="HT7565" s="160"/>
      <c r="HU7565" s="160"/>
      <c r="HV7565" s="160"/>
      <c r="HW7565" s="160"/>
      <c r="HX7565" s="160"/>
      <c r="HY7565" s="160"/>
      <c r="HZ7565" s="160"/>
      <c r="IA7565" s="160"/>
      <c r="IB7565" s="160"/>
      <c r="IC7565" s="160"/>
      <c r="ID7565" s="160"/>
      <c r="IE7565" s="160"/>
      <c r="IF7565" s="160"/>
      <c r="IG7565" s="160"/>
      <c r="IH7565" s="160"/>
      <c r="II7565" s="160"/>
      <c r="IJ7565" s="160"/>
      <c r="IK7565" s="160"/>
      <c r="IL7565" s="160"/>
      <c r="IM7565" s="160"/>
      <c r="IN7565" s="160"/>
      <c r="IO7565" s="160"/>
      <c r="IP7565" s="160"/>
      <c r="IQ7565" s="160"/>
      <c r="IR7565" s="160"/>
      <c r="IS7565" s="160"/>
      <c r="IT7565" s="160"/>
      <c r="IU7565" s="160"/>
    </row>
    <row r="7566" spans="1:255" ht="18.399999999999999" customHeight="1" x14ac:dyDescent="0.3">
      <c r="A7566" s="182"/>
      <c r="B7566" s="160"/>
      <c r="C7566" s="80"/>
      <c r="D7566" s="161"/>
      <c r="F7566" s="174"/>
      <c r="H7566" s="174"/>
      <c r="BD7566" s="160"/>
      <c r="BE7566" s="160"/>
      <c r="BF7566" s="160"/>
      <c r="BG7566" s="160"/>
      <c r="BH7566" s="160"/>
      <c r="BI7566" s="160"/>
      <c r="BJ7566" s="160"/>
      <c r="BK7566" s="160"/>
      <c r="BL7566" s="160"/>
      <c r="BM7566" s="160"/>
      <c r="BN7566" s="160"/>
      <c r="BO7566" s="160"/>
      <c r="BP7566" s="160"/>
      <c r="BQ7566" s="160"/>
      <c r="BR7566" s="160"/>
      <c r="BS7566" s="160"/>
      <c r="BT7566" s="160"/>
      <c r="BU7566" s="160"/>
      <c r="BV7566" s="160"/>
      <c r="BW7566" s="160"/>
      <c r="BX7566" s="160"/>
      <c r="BY7566" s="160"/>
      <c r="BZ7566" s="160"/>
      <c r="CA7566" s="160"/>
      <c r="CB7566" s="160"/>
      <c r="CC7566" s="160"/>
      <c r="CD7566" s="160"/>
      <c r="CE7566" s="160"/>
      <c r="CF7566" s="160"/>
      <c r="CG7566" s="160"/>
      <c r="CH7566" s="160"/>
      <c r="CI7566" s="160"/>
      <c r="CJ7566" s="160"/>
      <c r="CK7566" s="160"/>
      <c r="CL7566" s="160"/>
      <c r="CM7566" s="160"/>
      <c r="CN7566" s="160"/>
      <c r="CO7566" s="160"/>
      <c r="CP7566" s="160"/>
      <c r="CQ7566" s="160"/>
      <c r="CR7566" s="160"/>
      <c r="CS7566" s="160"/>
      <c r="CT7566" s="160"/>
      <c r="CU7566" s="160"/>
      <c r="CV7566" s="160"/>
      <c r="CW7566" s="160"/>
      <c r="CX7566" s="160"/>
      <c r="CY7566" s="160"/>
      <c r="CZ7566" s="160"/>
      <c r="DA7566" s="160"/>
      <c r="DB7566" s="160"/>
      <c r="DC7566" s="160"/>
      <c r="DD7566" s="160"/>
      <c r="DE7566" s="160"/>
      <c r="DF7566" s="160"/>
      <c r="DG7566" s="160"/>
      <c r="DH7566" s="160"/>
      <c r="DI7566" s="160"/>
      <c r="DJ7566" s="160"/>
      <c r="DK7566" s="160"/>
      <c r="DL7566" s="160"/>
      <c r="DM7566" s="160"/>
      <c r="DN7566" s="160"/>
      <c r="DO7566" s="160"/>
      <c r="DP7566" s="160"/>
      <c r="DQ7566" s="160"/>
      <c r="DR7566" s="160"/>
      <c r="DS7566" s="160"/>
      <c r="DT7566" s="160"/>
      <c r="DU7566" s="160"/>
      <c r="DV7566" s="160"/>
      <c r="DW7566" s="160"/>
      <c r="DX7566" s="160"/>
      <c r="DY7566" s="160"/>
      <c r="DZ7566" s="177"/>
      <c r="EA7566" s="177"/>
      <c r="EB7566" s="160"/>
      <c r="EC7566" s="160"/>
      <c r="ED7566" s="160"/>
      <c r="EE7566" s="160"/>
      <c r="EF7566" s="160"/>
      <c r="EG7566" s="160"/>
      <c r="EH7566" s="160"/>
      <c r="EI7566" s="160"/>
      <c r="EJ7566" s="160"/>
      <c r="EK7566" s="160"/>
      <c r="EL7566" s="160"/>
      <c r="EM7566" s="160"/>
      <c r="EN7566" s="160"/>
      <c r="EO7566" s="160"/>
      <c r="EP7566" s="160"/>
      <c r="EQ7566" s="160"/>
      <c r="ER7566" s="160"/>
      <c r="ES7566" s="160"/>
      <c r="ET7566" s="160"/>
      <c r="EU7566" s="160"/>
      <c r="EV7566" s="160"/>
      <c r="EW7566" s="160"/>
      <c r="EX7566" s="160"/>
      <c r="EY7566" s="160"/>
      <c r="EZ7566" s="160"/>
      <c r="FA7566" s="160"/>
      <c r="FB7566" s="160"/>
      <c r="FC7566" s="160"/>
      <c r="FD7566" s="160"/>
      <c r="FE7566" s="160"/>
      <c r="FF7566" s="160"/>
      <c r="FG7566" s="160"/>
      <c r="FH7566" s="160"/>
      <c r="FI7566" s="160"/>
      <c r="FJ7566" s="160"/>
      <c r="FK7566" s="160"/>
      <c r="FL7566" s="160"/>
      <c r="FM7566" s="160"/>
      <c r="FN7566" s="160"/>
      <c r="FO7566" s="160"/>
      <c r="FP7566" s="160"/>
      <c r="FQ7566" s="160"/>
      <c r="FR7566" s="160"/>
      <c r="FS7566" s="160"/>
      <c r="FT7566" s="160"/>
      <c r="FU7566" s="160"/>
      <c r="FV7566" s="160"/>
      <c r="FW7566" s="160"/>
      <c r="FX7566" s="160"/>
      <c r="FY7566" s="160"/>
      <c r="FZ7566" s="160"/>
      <c r="GA7566" s="160"/>
      <c r="GB7566" s="160"/>
      <c r="GC7566" s="160"/>
      <c r="GD7566" s="160"/>
      <c r="GE7566" s="160"/>
      <c r="GF7566" s="160"/>
      <c r="GG7566" s="160"/>
      <c r="GH7566" s="160"/>
      <c r="GI7566" s="160"/>
      <c r="GJ7566" s="160"/>
      <c r="GK7566" s="160"/>
      <c r="GL7566" s="160"/>
      <c r="GM7566" s="160"/>
      <c r="GN7566" s="160"/>
      <c r="GO7566" s="160"/>
      <c r="GP7566" s="160"/>
      <c r="GQ7566" s="160"/>
      <c r="GR7566" s="160"/>
      <c r="GS7566" s="160"/>
      <c r="GT7566" s="160"/>
      <c r="GU7566" s="160"/>
      <c r="GV7566" s="160"/>
      <c r="GW7566" s="160"/>
      <c r="GX7566" s="160"/>
      <c r="GY7566" s="160"/>
      <c r="GZ7566" s="160"/>
      <c r="HA7566" s="160"/>
      <c r="HB7566" s="160"/>
      <c r="HC7566" s="160"/>
      <c r="HD7566" s="160"/>
      <c r="HE7566" s="160"/>
      <c r="HF7566" s="160"/>
      <c r="HG7566" s="160"/>
      <c r="HH7566" s="160"/>
      <c r="HI7566" s="160"/>
      <c r="HJ7566" s="160"/>
      <c r="HK7566" s="160"/>
      <c r="HL7566" s="160"/>
      <c r="HM7566" s="160"/>
      <c r="HN7566" s="160"/>
      <c r="HO7566" s="160"/>
      <c r="HP7566" s="160"/>
      <c r="HQ7566" s="160"/>
      <c r="HR7566" s="160"/>
      <c r="HS7566" s="160"/>
      <c r="HT7566" s="160"/>
      <c r="HU7566" s="160"/>
      <c r="HV7566" s="160"/>
      <c r="HW7566" s="160"/>
      <c r="HX7566" s="160"/>
      <c r="HY7566" s="160"/>
      <c r="HZ7566" s="160"/>
      <c r="IA7566" s="160"/>
      <c r="IB7566" s="160"/>
      <c r="IC7566" s="160"/>
      <c r="ID7566" s="160"/>
      <c r="IE7566" s="160"/>
      <c r="IF7566" s="160"/>
      <c r="IG7566" s="160"/>
      <c r="IH7566" s="160"/>
      <c r="II7566" s="160"/>
      <c r="IJ7566" s="160"/>
      <c r="IK7566" s="160"/>
      <c r="IL7566" s="160"/>
      <c r="IM7566" s="160"/>
      <c r="IN7566" s="160"/>
      <c r="IO7566" s="160"/>
      <c r="IP7566" s="160"/>
      <c r="IQ7566" s="160"/>
      <c r="IR7566" s="160"/>
      <c r="IS7566" s="160"/>
      <c r="IT7566" s="160"/>
      <c r="IU7566" s="160"/>
    </row>
    <row r="7567" spans="1:255" ht="18.399999999999999" customHeight="1" x14ac:dyDescent="0.3">
      <c r="BD7567" s="160"/>
      <c r="BE7567" s="160"/>
      <c r="BF7567" s="160"/>
      <c r="BG7567" s="160"/>
      <c r="BH7567" s="160"/>
      <c r="BI7567" s="160"/>
      <c r="BJ7567" s="160"/>
      <c r="BK7567" s="160"/>
      <c r="BL7567" s="160"/>
      <c r="BM7567" s="160"/>
      <c r="BN7567" s="160"/>
      <c r="BO7567" s="160"/>
      <c r="BP7567" s="160"/>
      <c r="BQ7567" s="160"/>
      <c r="BR7567" s="160"/>
      <c r="BS7567" s="160"/>
      <c r="BT7567" s="160"/>
      <c r="BU7567" s="160"/>
      <c r="BV7567" s="160"/>
      <c r="BW7567" s="160"/>
      <c r="BX7567" s="160"/>
      <c r="BY7567" s="160"/>
      <c r="BZ7567" s="160"/>
      <c r="CA7567" s="160"/>
      <c r="CB7567" s="160"/>
      <c r="CC7567" s="160"/>
      <c r="CD7567" s="160"/>
      <c r="CE7567" s="160"/>
      <c r="CF7567" s="160"/>
      <c r="CG7567" s="160"/>
      <c r="CH7567" s="160"/>
      <c r="CI7567" s="160"/>
      <c r="CJ7567" s="160"/>
      <c r="CK7567" s="160"/>
      <c r="CL7567" s="160"/>
      <c r="CM7567" s="160"/>
      <c r="CN7567" s="160"/>
      <c r="CO7567" s="160"/>
      <c r="CP7567" s="160"/>
      <c r="CQ7567" s="160"/>
      <c r="CR7567" s="160"/>
      <c r="CS7567" s="160"/>
      <c r="CT7567" s="160"/>
      <c r="CU7567" s="160"/>
      <c r="CV7567" s="160"/>
      <c r="CW7567" s="160"/>
      <c r="CX7567" s="160"/>
      <c r="CY7567" s="160"/>
      <c r="CZ7567" s="160"/>
      <c r="DA7567" s="160"/>
      <c r="DB7567" s="160"/>
      <c r="DC7567" s="160"/>
      <c r="DD7567" s="160"/>
      <c r="DE7567" s="160"/>
      <c r="DF7567" s="160"/>
      <c r="DG7567" s="160"/>
      <c r="DH7567" s="160"/>
      <c r="DI7567" s="160"/>
      <c r="DJ7567" s="160"/>
      <c r="DK7567" s="160"/>
      <c r="DL7567" s="160"/>
      <c r="DM7567" s="160"/>
      <c r="DN7567" s="160"/>
      <c r="DO7567" s="160"/>
      <c r="DP7567" s="160"/>
      <c r="DQ7567" s="160"/>
      <c r="DR7567" s="160"/>
      <c r="DS7567" s="160"/>
      <c r="DT7567" s="160"/>
      <c r="DU7567" s="160"/>
      <c r="DV7567" s="160"/>
      <c r="DW7567" s="160"/>
      <c r="DX7567" s="160"/>
      <c r="DY7567" s="160"/>
      <c r="DZ7567" s="177"/>
      <c r="EA7567" s="177"/>
      <c r="EB7567" s="160"/>
      <c r="EC7567" s="160"/>
      <c r="ED7567" s="160"/>
      <c r="EE7567" s="160"/>
      <c r="EF7567" s="160"/>
      <c r="EG7567" s="160"/>
      <c r="EH7567" s="160"/>
      <c r="EI7567" s="160"/>
      <c r="EJ7567" s="160"/>
      <c r="EK7567" s="160"/>
      <c r="EL7567" s="160"/>
      <c r="EM7567" s="160"/>
      <c r="EN7567" s="160"/>
      <c r="EO7567" s="160"/>
      <c r="EP7567" s="160"/>
      <c r="EQ7567" s="160"/>
      <c r="ER7567" s="160"/>
      <c r="ES7567" s="160"/>
      <c r="ET7567" s="160"/>
      <c r="EU7567" s="160"/>
      <c r="EV7567" s="160"/>
      <c r="EW7567" s="160"/>
      <c r="EX7567" s="160"/>
      <c r="EY7567" s="160"/>
      <c r="EZ7567" s="160"/>
      <c r="FA7567" s="160"/>
      <c r="FB7567" s="160"/>
      <c r="FC7567" s="160"/>
      <c r="FD7567" s="160"/>
      <c r="FE7567" s="160"/>
      <c r="FF7567" s="160"/>
      <c r="FG7567" s="160"/>
      <c r="FH7567" s="160"/>
      <c r="FI7567" s="160"/>
      <c r="FJ7567" s="160"/>
      <c r="FK7567" s="160"/>
      <c r="FL7567" s="160"/>
      <c r="FM7567" s="160"/>
      <c r="FN7567" s="160"/>
      <c r="FO7567" s="160"/>
      <c r="FP7567" s="160"/>
      <c r="FQ7567" s="160"/>
      <c r="FR7567" s="160"/>
      <c r="FS7567" s="160"/>
      <c r="FT7567" s="160"/>
      <c r="FU7567" s="160"/>
      <c r="FV7567" s="160"/>
      <c r="FW7567" s="160"/>
      <c r="FX7567" s="160"/>
      <c r="FY7567" s="160"/>
      <c r="FZ7567" s="160"/>
      <c r="GA7567" s="160"/>
      <c r="GB7567" s="160"/>
      <c r="GC7567" s="160"/>
      <c r="GD7567" s="160"/>
      <c r="GE7567" s="160"/>
      <c r="GF7567" s="160"/>
      <c r="GG7567" s="160"/>
      <c r="GH7567" s="160"/>
      <c r="GI7567" s="160"/>
      <c r="GJ7567" s="160"/>
      <c r="GK7567" s="160"/>
      <c r="GL7567" s="160"/>
      <c r="GM7567" s="160"/>
      <c r="GN7567" s="160"/>
      <c r="GO7567" s="160"/>
      <c r="GP7567" s="160"/>
      <c r="GQ7567" s="160"/>
      <c r="GR7567" s="160"/>
      <c r="GS7567" s="160"/>
      <c r="GT7567" s="160"/>
      <c r="GU7567" s="160"/>
      <c r="GV7567" s="160"/>
      <c r="GW7567" s="160"/>
      <c r="GX7567" s="160"/>
      <c r="GY7567" s="160"/>
      <c r="GZ7567" s="160"/>
      <c r="HA7567" s="160"/>
      <c r="HB7567" s="160"/>
      <c r="HC7567" s="160"/>
      <c r="HD7567" s="160"/>
      <c r="HE7567" s="160"/>
      <c r="HF7567" s="160"/>
      <c r="HG7567" s="160"/>
      <c r="HH7567" s="160"/>
      <c r="HI7567" s="160"/>
      <c r="HJ7567" s="160"/>
      <c r="HK7567" s="160"/>
      <c r="HL7567" s="160"/>
      <c r="HM7567" s="160"/>
      <c r="HN7567" s="160"/>
      <c r="HO7567" s="160"/>
      <c r="HP7567" s="160"/>
      <c r="HQ7567" s="160"/>
      <c r="HR7567" s="160"/>
      <c r="HS7567" s="160"/>
      <c r="HT7567" s="160"/>
      <c r="HU7567" s="160"/>
      <c r="HV7567" s="160"/>
      <c r="HW7567" s="160"/>
      <c r="HX7567" s="160"/>
      <c r="HY7567" s="160"/>
      <c r="HZ7567" s="160"/>
      <c r="IA7567" s="160"/>
      <c r="IB7567" s="160"/>
      <c r="IC7567" s="160"/>
      <c r="ID7567" s="160"/>
      <c r="IE7567" s="160"/>
      <c r="IF7567" s="160"/>
      <c r="IG7567" s="160"/>
      <c r="IH7567" s="160"/>
      <c r="II7567" s="160"/>
      <c r="IJ7567" s="160"/>
      <c r="IK7567" s="160"/>
      <c r="IL7567" s="160"/>
      <c r="IM7567" s="160"/>
      <c r="IN7567" s="160"/>
      <c r="IO7567" s="160"/>
      <c r="IP7567" s="160"/>
      <c r="IQ7567" s="160"/>
      <c r="IR7567" s="160"/>
      <c r="IS7567" s="160"/>
      <c r="IT7567" s="160"/>
      <c r="IU7567" s="160"/>
    </row>
    <row r="7568" spans="1:255" ht="18.399999999999999" customHeight="1" x14ac:dyDescent="0.3">
      <c r="A7568" s="182"/>
      <c r="C7568" s="64"/>
      <c r="D7568" s="161"/>
      <c r="F7568" s="174"/>
      <c r="H7568" s="174"/>
      <c r="BD7568" s="160"/>
      <c r="BE7568" s="160"/>
      <c r="BF7568" s="160"/>
      <c r="BG7568" s="160"/>
      <c r="BH7568" s="160"/>
      <c r="BI7568" s="160"/>
      <c r="BJ7568" s="160"/>
      <c r="BK7568" s="160"/>
      <c r="BL7568" s="160"/>
      <c r="BM7568" s="160"/>
      <c r="BN7568" s="160"/>
      <c r="BO7568" s="160"/>
      <c r="BP7568" s="160"/>
      <c r="BQ7568" s="160"/>
      <c r="BR7568" s="160"/>
      <c r="BS7568" s="160"/>
      <c r="BT7568" s="160"/>
      <c r="BU7568" s="160"/>
      <c r="BV7568" s="160"/>
      <c r="BW7568" s="160"/>
      <c r="BX7568" s="160"/>
      <c r="BY7568" s="160"/>
      <c r="BZ7568" s="160"/>
      <c r="CA7568" s="160"/>
      <c r="CB7568" s="160"/>
      <c r="CC7568" s="160"/>
      <c r="CD7568" s="160"/>
      <c r="CE7568" s="160"/>
      <c r="CF7568" s="160"/>
      <c r="CG7568" s="160"/>
      <c r="CH7568" s="160"/>
      <c r="CI7568" s="160"/>
      <c r="CJ7568" s="160"/>
      <c r="CK7568" s="160"/>
      <c r="CL7568" s="160"/>
      <c r="CM7568" s="160"/>
      <c r="CN7568" s="160"/>
      <c r="CO7568" s="160"/>
      <c r="CP7568" s="160"/>
      <c r="CQ7568" s="160"/>
      <c r="CR7568" s="160"/>
      <c r="CS7568" s="160"/>
      <c r="CT7568" s="160"/>
      <c r="CU7568" s="160"/>
      <c r="CV7568" s="160"/>
      <c r="CW7568" s="160"/>
      <c r="CX7568" s="160"/>
      <c r="CY7568" s="160"/>
      <c r="CZ7568" s="160"/>
      <c r="DA7568" s="160"/>
      <c r="DB7568" s="160"/>
      <c r="DC7568" s="160"/>
      <c r="DD7568" s="160"/>
      <c r="DE7568" s="160"/>
      <c r="DF7568" s="160"/>
      <c r="DG7568" s="160"/>
      <c r="DH7568" s="160"/>
      <c r="DI7568" s="160"/>
      <c r="DJ7568" s="160"/>
      <c r="DK7568" s="160"/>
      <c r="DL7568" s="160"/>
      <c r="DM7568" s="160"/>
      <c r="DN7568" s="160"/>
      <c r="DO7568" s="160"/>
      <c r="DP7568" s="160"/>
      <c r="DQ7568" s="160"/>
      <c r="DR7568" s="160"/>
      <c r="DS7568" s="160"/>
      <c r="DT7568" s="160"/>
      <c r="DU7568" s="160"/>
      <c r="DV7568" s="160"/>
      <c r="DW7568" s="160"/>
      <c r="DX7568" s="160"/>
      <c r="DY7568" s="160"/>
      <c r="DZ7568" s="177"/>
      <c r="EA7568" s="177"/>
      <c r="EB7568" s="160"/>
      <c r="EC7568" s="160"/>
      <c r="ED7568" s="160"/>
      <c r="EE7568" s="160"/>
      <c r="EF7568" s="160"/>
      <c r="EG7568" s="160"/>
      <c r="EH7568" s="160"/>
      <c r="EI7568" s="160"/>
      <c r="EJ7568" s="160"/>
      <c r="EK7568" s="160"/>
      <c r="EL7568" s="160"/>
      <c r="EM7568" s="160"/>
      <c r="EN7568" s="160"/>
      <c r="EO7568" s="160"/>
      <c r="EP7568" s="160"/>
      <c r="EQ7568" s="160"/>
      <c r="ER7568" s="160"/>
      <c r="ES7568" s="160"/>
      <c r="ET7568" s="160"/>
      <c r="EU7568" s="160"/>
      <c r="EV7568" s="160"/>
      <c r="EW7568" s="160"/>
      <c r="EX7568" s="160"/>
      <c r="EY7568" s="160"/>
      <c r="EZ7568" s="160"/>
      <c r="FA7568" s="160"/>
      <c r="FB7568" s="160"/>
      <c r="FC7568" s="160"/>
      <c r="FD7568" s="160"/>
      <c r="FE7568" s="160"/>
      <c r="FF7568" s="160"/>
      <c r="FG7568" s="160"/>
      <c r="FH7568" s="160"/>
      <c r="FI7568" s="160"/>
      <c r="FJ7568" s="160"/>
      <c r="FK7568" s="160"/>
      <c r="FL7568" s="160"/>
      <c r="FM7568" s="160"/>
      <c r="FN7568" s="160"/>
      <c r="FO7568" s="160"/>
      <c r="FP7568" s="160"/>
      <c r="FQ7568" s="160"/>
      <c r="FR7568" s="160"/>
      <c r="FS7568" s="160"/>
      <c r="FT7568" s="160"/>
      <c r="FU7568" s="160"/>
      <c r="FV7568" s="160"/>
      <c r="FW7568" s="160"/>
      <c r="FX7568" s="160"/>
      <c r="FY7568" s="160"/>
      <c r="FZ7568" s="160"/>
      <c r="GA7568" s="160"/>
      <c r="GB7568" s="160"/>
      <c r="GC7568" s="160"/>
      <c r="GD7568" s="160"/>
      <c r="GE7568" s="160"/>
      <c r="GF7568" s="160"/>
      <c r="GG7568" s="160"/>
      <c r="GH7568" s="160"/>
      <c r="GI7568" s="160"/>
      <c r="GJ7568" s="160"/>
      <c r="GK7568" s="160"/>
      <c r="GL7568" s="160"/>
      <c r="GM7568" s="160"/>
      <c r="GN7568" s="160"/>
      <c r="GO7568" s="160"/>
      <c r="GP7568" s="160"/>
      <c r="GQ7568" s="160"/>
      <c r="GR7568" s="160"/>
      <c r="GS7568" s="160"/>
      <c r="GT7568" s="160"/>
      <c r="GU7568" s="160"/>
      <c r="GV7568" s="160"/>
      <c r="GW7568" s="160"/>
      <c r="GX7568" s="160"/>
      <c r="GY7568" s="160"/>
      <c r="GZ7568" s="160"/>
      <c r="HA7568" s="160"/>
      <c r="HB7568" s="160"/>
      <c r="HC7568" s="160"/>
      <c r="HD7568" s="160"/>
      <c r="HE7568" s="160"/>
      <c r="HF7568" s="160"/>
      <c r="HG7568" s="160"/>
      <c r="HH7568" s="160"/>
      <c r="HI7568" s="160"/>
      <c r="HJ7568" s="160"/>
      <c r="HK7568" s="160"/>
      <c r="HL7568" s="160"/>
      <c r="HM7568" s="160"/>
      <c r="HN7568" s="160"/>
      <c r="HO7568" s="160"/>
      <c r="HP7568" s="160"/>
      <c r="HQ7568" s="160"/>
      <c r="HR7568" s="160"/>
      <c r="HS7568" s="160"/>
      <c r="HT7568" s="160"/>
      <c r="HU7568" s="160"/>
      <c r="HV7568" s="160"/>
      <c r="HW7568" s="160"/>
      <c r="HX7568" s="160"/>
      <c r="HY7568" s="160"/>
      <c r="HZ7568" s="160"/>
      <c r="IA7568" s="160"/>
      <c r="IB7568" s="160"/>
      <c r="IC7568" s="160"/>
      <c r="ID7568" s="160"/>
      <c r="IE7568" s="160"/>
      <c r="IF7568" s="160"/>
      <c r="IG7568" s="160"/>
      <c r="IH7568" s="160"/>
      <c r="II7568" s="160"/>
      <c r="IJ7568" s="160"/>
      <c r="IK7568" s="160"/>
      <c r="IL7568" s="160"/>
      <c r="IM7568" s="160"/>
      <c r="IN7568" s="160"/>
      <c r="IO7568" s="160"/>
      <c r="IP7568" s="160"/>
      <c r="IQ7568" s="160"/>
      <c r="IR7568" s="160"/>
      <c r="IS7568" s="160"/>
      <c r="IT7568" s="160"/>
      <c r="IU7568" s="160"/>
    </row>
    <row r="7569" spans="1:255" ht="18.399999999999999" customHeight="1" x14ac:dyDescent="0.3">
      <c r="A7569" s="182"/>
      <c r="C7569" s="64"/>
      <c r="D7569" s="161"/>
      <c r="F7569" s="174"/>
      <c r="BD7569" s="160"/>
      <c r="BE7569" s="160"/>
      <c r="BF7569" s="160"/>
      <c r="BG7569" s="160"/>
      <c r="BH7569" s="160"/>
      <c r="BI7569" s="160"/>
      <c r="BJ7569" s="160"/>
      <c r="BK7569" s="160"/>
      <c r="BL7569" s="160"/>
      <c r="BM7569" s="160"/>
      <c r="BN7569" s="160"/>
      <c r="BO7569" s="160"/>
      <c r="BP7569" s="160"/>
      <c r="BQ7569" s="160"/>
      <c r="BR7569" s="160"/>
      <c r="BS7569" s="160"/>
      <c r="BT7569" s="160"/>
      <c r="BU7569" s="160"/>
      <c r="BV7569" s="160"/>
      <c r="BW7569" s="160"/>
      <c r="BX7569" s="160"/>
      <c r="BY7569" s="160"/>
      <c r="BZ7569" s="160"/>
      <c r="CA7569" s="160"/>
      <c r="CB7569" s="160"/>
      <c r="CC7569" s="160"/>
      <c r="CD7569" s="160"/>
      <c r="CE7569" s="160"/>
      <c r="CF7569" s="160"/>
      <c r="CG7569" s="160"/>
      <c r="CH7569" s="160"/>
      <c r="CI7569" s="160"/>
      <c r="CJ7569" s="160"/>
      <c r="CK7569" s="160"/>
      <c r="CL7569" s="160"/>
      <c r="CM7569" s="160"/>
      <c r="CN7569" s="160"/>
      <c r="CO7569" s="160"/>
      <c r="CP7569" s="160"/>
      <c r="CQ7569" s="160"/>
      <c r="CR7569" s="160"/>
      <c r="CS7569" s="160"/>
      <c r="CT7569" s="160"/>
      <c r="CU7569" s="160"/>
      <c r="CV7569" s="160"/>
      <c r="CW7569" s="160"/>
      <c r="CX7569" s="160"/>
      <c r="CY7569" s="160"/>
      <c r="CZ7569" s="160"/>
      <c r="DA7569" s="160"/>
      <c r="DB7569" s="160"/>
      <c r="DC7569" s="160"/>
      <c r="DD7569" s="160"/>
      <c r="DE7569" s="160"/>
      <c r="DF7569" s="160"/>
      <c r="DG7569" s="160"/>
      <c r="DH7569" s="160"/>
      <c r="DI7569" s="160"/>
      <c r="DJ7569" s="160"/>
      <c r="DK7569" s="160"/>
      <c r="DL7569" s="160"/>
      <c r="DM7569" s="160"/>
      <c r="DN7569" s="160"/>
      <c r="DO7569" s="160"/>
      <c r="DP7569" s="160"/>
      <c r="DQ7569" s="160"/>
      <c r="DR7569" s="160"/>
      <c r="DS7569" s="160"/>
      <c r="DT7569" s="160"/>
      <c r="DU7569" s="160"/>
      <c r="DV7569" s="160"/>
      <c r="DW7569" s="160"/>
      <c r="DX7569" s="160"/>
      <c r="DY7569" s="160"/>
      <c r="DZ7569" s="177"/>
      <c r="EA7569" s="177"/>
      <c r="EB7569" s="160"/>
      <c r="EC7569" s="160"/>
      <c r="ED7569" s="160"/>
      <c r="EE7569" s="160"/>
      <c r="EF7569" s="160"/>
      <c r="EG7569" s="160"/>
      <c r="EH7569" s="160"/>
      <c r="EI7569" s="160"/>
      <c r="EJ7569" s="160"/>
      <c r="EK7569" s="160"/>
      <c r="EL7569" s="160"/>
      <c r="EM7569" s="160"/>
      <c r="EN7569" s="160"/>
      <c r="EO7569" s="160"/>
      <c r="EP7569" s="160"/>
      <c r="EQ7569" s="160"/>
      <c r="ER7569" s="160"/>
      <c r="ES7569" s="160"/>
      <c r="ET7569" s="160"/>
      <c r="EU7569" s="160"/>
      <c r="EV7569" s="160"/>
      <c r="EW7569" s="160"/>
      <c r="EX7569" s="160"/>
      <c r="EY7569" s="160"/>
      <c r="EZ7569" s="160"/>
      <c r="FA7569" s="160"/>
      <c r="FB7569" s="160"/>
      <c r="FC7569" s="160"/>
      <c r="FD7569" s="160"/>
      <c r="FE7569" s="160"/>
      <c r="FF7569" s="160"/>
      <c r="FG7569" s="160"/>
      <c r="FH7569" s="160"/>
      <c r="FI7569" s="160"/>
      <c r="FJ7569" s="160"/>
      <c r="FK7569" s="160"/>
      <c r="FL7569" s="160"/>
      <c r="FM7569" s="160"/>
      <c r="FN7569" s="160"/>
      <c r="FO7569" s="160"/>
      <c r="FP7569" s="160"/>
      <c r="FQ7569" s="160"/>
      <c r="FR7569" s="160"/>
      <c r="FS7569" s="160"/>
      <c r="FT7569" s="160"/>
      <c r="FU7569" s="160"/>
      <c r="FV7569" s="160"/>
      <c r="FW7569" s="160"/>
      <c r="FX7569" s="160"/>
      <c r="FY7569" s="160"/>
      <c r="FZ7569" s="160"/>
      <c r="GA7569" s="160"/>
      <c r="GB7569" s="160"/>
      <c r="GC7569" s="160"/>
      <c r="GD7569" s="160"/>
      <c r="GE7569" s="160"/>
      <c r="GF7569" s="160"/>
      <c r="GG7569" s="160"/>
      <c r="GH7569" s="160"/>
      <c r="GI7569" s="160"/>
      <c r="GJ7569" s="160"/>
      <c r="GK7569" s="160"/>
      <c r="GL7569" s="160"/>
      <c r="GM7569" s="160"/>
      <c r="GN7569" s="160"/>
      <c r="GO7569" s="160"/>
      <c r="GP7569" s="160"/>
      <c r="GQ7569" s="160"/>
      <c r="GR7569" s="160"/>
      <c r="GS7569" s="160"/>
      <c r="GT7569" s="160"/>
      <c r="GU7569" s="160"/>
      <c r="GV7569" s="160"/>
      <c r="GW7569" s="160"/>
      <c r="GX7569" s="160"/>
      <c r="GY7569" s="160"/>
      <c r="GZ7569" s="160"/>
      <c r="HA7569" s="160"/>
      <c r="HB7569" s="160"/>
      <c r="HC7569" s="160"/>
      <c r="HD7569" s="160"/>
      <c r="HE7569" s="160"/>
      <c r="HF7569" s="160"/>
      <c r="HG7569" s="160"/>
      <c r="HH7569" s="160"/>
      <c r="HI7569" s="160"/>
      <c r="HJ7569" s="160"/>
      <c r="HK7569" s="160"/>
      <c r="HL7569" s="160"/>
      <c r="HM7569" s="160"/>
      <c r="HN7569" s="160"/>
      <c r="HO7569" s="160"/>
      <c r="HP7569" s="160"/>
      <c r="HQ7569" s="160"/>
      <c r="HR7569" s="160"/>
      <c r="HS7569" s="160"/>
      <c r="HT7569" s="160"/>
      <c r="HU7569" s="160"/>
      <c r="HV7569" s="160"/>
      <c r="HW7569" s="160"/>
      <c r="HX7569" s="160"/>
      <c r="HY7569" s="160"/>
      <c r="HZ7569" s="160"/>
      <c r="IA7569" s="160"/>
      <c r="IB7569" s="160"/>
      <c r="IC7569" s="160"/>
      <c r="ID7569" s="160"/>
      <c r="IE7569" s="160"/>
      <c r="IF7569" s="160"/>
      <c r="IG7569" s="160"/>
      <c r="IH7569" s="160"/>
      <c r="II7569" s="160"/>
      <c r="IJ7569" s="160"/>
      <c r="IK7569" s="160"/>
      <c r="IL7569" s="160"/>
      <c r="IM7569" s="160"/>
      <c r="IN7569" s="160"/>
      <c r="IO7569" s="160"/>
      <c r="IP7569" s="160"/>
      <c r="IQ7569" s="160"/>
      <c r="IR7569" s="160"/>
      <c r="IS7569" s="160"/>
      <c r="IT7569" s="160"/>
      <c r="IU7569" s="160"/>
    </row>
    <row r="7570" spans="1:255" ht="18.399999999999999" customHeight="1" x14ac:dyDescent="0.3">
      <c r="A7570" s="182"/>
      <c r="F7570" s="174"/>
      <c r="BD7570" s="160"/>
      <c r="BE7570" s="160"/>
      <c r="BF7570" s="160"/>
      <c r="BG7570" s="160"/>
      <c r="BH7570" s="160"/>
      <c r="BI7570" s="160"/>
      <c r="BJ7570" s="160"/>
      <c r="BK7570" s="160"/>
      <c r="BL7570" s="160"/>
      <c r="BM7570" s="160"/>
      <c r="BN7570" s="160"/>
      <c r="BO7570" s="160"/>
      <c r="BP7570" s="160"/>
      <c r="BQ7570" s="160"/>
      <c r="BR7570" s="160"/>
      <c r="BS7570" s="160"/>
      <c r="BT7570" s="160"/>
      <c r="BU7570" s="160"/>
      <c r="BV7570" s="160"/>
      <c r="BW7570" s="160"/>
      <c r="BX7570" s="160"/>
      <c r="BY7570" s="160"/>
      <c r="BZ7570" s="160"/>
      <c r="CA7570" s="160"/>
      <c r="CB7570" s="160"/>
      <c r="CC7570" s="160"/>
      <c r="CD7570" s="160"/>
      <c r="CE7570" s="160"/>
      <c r="CF7570" s="160"/>
      <c r="CG7570" s="160"/>
      <c r="CH7570" s="160"/>
      <c r="CI7570" s="160"/>
      <c r="CJ7570" s="160"/>
      <c r="CK7570" s="160"/>
      <c r="CL7570" s="160"/>
      <c r="CM7570" s="160"/>
      <c r="CN7570" s="160"/>
      <c r="CO7570" s="160"/>
      <c r="CP7570" s="160"/>
      <c r="CQ7570" s="160"/>
      <c r="CR7570" s="160"/>
      <c r="CS7570" s="160"/>
      <c r="CT7570" s="160"/>
      <c r="CU7570" s="160"/>
      <c r="CV7570" s="160"/>
      <c r="CW7570" s="160"/>
      <c r="CX7570" s="160"/>
      <c r="CY7570" s="160"/>
      <c r="CZ7570" s="160"/>
      <c r="DA7570" s="160"/>
      <c r="DB7570" s="160"/>
      <c r="DC7570" s="160"/>
      <c r="DD7570" s="160"/>
      <c r="DE7570" s="160"/>
      <c r="DF7570" s="160"/>
      <c r="DG7570" s="160"/>
      <c r="DH7570" s="160"/>
      <c r="DI7570" s="160"/>
      <c r="DJ7570" s="160"/>
      <c r="DK7570" s="160"/>
      <c r="DL7570" s="160"/>
      <c r="DM7570" s="160"/>
      <c r="DN7570" s="160"/>
      <c r="DO7570" s="160"/>
      <c r="DP7570" s="160"/>
      <c r="DQ7570" s="160"/>
      <c r="DR7570" s="160"/>
      <c r="DS7570" s="160"/>
      <c r="DT7570" s="160"/>
      <c r="DU7570" s="160"/>
      <c r="DV7570" s="160"/>
      <c r="DW7570" s="160"/>
      <c r="DX7570" s="160"/>
      <c r="DY7570" s="160"/>
      <c r="DZ7570" s="177"/>
      <c r="EA7570" s="177"/>
      <c r="EB7570" s="160"/>
      <c r="EC7570" s="160"/>
      <c r="ED7570" s="160"/>
      <c r="EE7570" s="160"/>
      <c r="EF7570" s="160"/>
      <c r="EG7570" s="160"/>
      <c r="EH7570" s="160"/>
      <c r="EI7570" s="160"/>
      <c r="EJ7570" s="160"/>
      <c r="EK7570" s="160"/>
      <c r="EL7570" s="160"/>
      <c r="EM7570" s="160"/>
      <c r="EN7570" s="160"/>
      <c r="EO7570" s="160"/>
      <c r="EP7570" s="160"/>
      <c r="EQ7570" s="160"/>
      <c r="ER7570" s="160"/>
      <c r="ES7570" s="160"/>
      <c r="ET7570" s="160"/>
      <c r="EU7570" s="160"/>
      <c r="EV7570" s="160"/>
      <c r="EW7570" s="160"/>
      <c r="EX7570" s="160"/>
      <c r="EY7570" s="160"/>
      <c r="EZ7570" s="160"/>
      <c r="FA7570" s="160"/>
      <c r="FB7570" s="160"/>
      <c r="FC7570" s="160"/>
      <c r="FD7570" s="160"/>
      <c r="FE7570" s="160"/>
      <c r="FF7570" s="160"/>
      <c r="FG7570" s="160"/>
      <c r="FH7570" s="160"/>
      <c r="FI7570" s="160"/>
      <c r="FJ7570" s="160"/>
      <c r="FK7570" s="160"/>
      <c r="FL7570" s="160"/>
      <c r="FM7570" s="160"/>
      <c r="FN7570" s="160"/>
      <c r="FO7570" s="160"/>
      <c r="FP7570" s="160"/>
      <c r="FQ7570" s="160"/>
      <c r="FR7570" s="160"/>
      <c r="FS7570" s="160"/>
      <c r="FT7570" s="160"/>
      <c r="FU7570" s="160"/>
      <c r="FV7570" s="160"/>
      <c r="FW7570" s="160"/>
      <c r="FX7570" s="160"/>
      <c r="FY7570" s="160"/>
      <c r="FZ7570" s="160"/>
      <c r="GA7570" s="160"/>
      <c r="GB7570" s="160"/>
      <c r="GC7570" s="160"/>
      <c r="GD7570" s="160"/>
      <c r="GE7570" s="160"/>
      <c r="GF7570" s="160"/>
      <c r="GG7570" s="160"/>
      <c r="GH7570" s="160"/>
      <c r="GI7570" s="160"/>
      <c r="GJ7570" s="160"/>
      <c r="GK7570" s="160"/>
      <c r="GL7570" s="160"/>
      <c r="GM7570" s="160"/>
      <c r="GN7570" s="160"/>
      <c r="GO7570" s="160"/>
      <c r="GP7570" s="160"/>
      <c r="GQ7570" s="160"/>
      <c r="GR7570" s="160"/>
      <c r="GS7570" s="160"/>
      <c r="GT7570" s="160"/>
      <c r="GU7570" s="160"/>
      <c r="GV7570" s="160"/>
      <c r="GW7570" s="160"/>
      <c r="GX7570" s="160"/>
      <c r="GY7570" s="160"/>
      <c r="GZ7570" s="160"/>
      <c r="HA7570" s="160"/>
      <c r="HB7570" s="160"/>
      <c r="HC7570" s="160"/>
      <c r="HD7570" s="160"/>
      <c r="HE7570" s="160"/>
      <c r="HF7570" s="160"/>
      <c r="HG7570" s="160"/>
      <c r="HH7570" s="160"/>
      <c r="HI7570" s="160"/>
      <c r="HJ7570" s="160"/>
      <c r="HK7570" s="160"/>
      <c r="HL7570" s="160"/>
      <c r="HM7570" s="160"/>
      <c r="HN7570" s="160"/>
      <c r="HO7570" s="160"/>
      <c r="HP7570" s="160"/>
      <c r="HQ7570" s="160"/>
      <c r="HR7570" s="160"/>
      <c r="HS7570" s="160"/>
      <c r="HT7570" s="160"/>
      <c r="HU7570" s="160"/>
      <c r="HV7570" s="160"/>
      <c r="HW7570" s="160"/>
      <c r="HX7570" s="160"/>
      <c r="HY7570" s="160"/>
      <c r="HZ7570" s="160"/>
      <c r="IA7570" s="160"/>
      <c r="IB7570" s="160"/>
      <c r="IC7570" s="160"/>
      <c r="ID7570" s="160"/>
      <c r="IE7570" s="160"/>
      <c r="IF7570" s="160"/>
      <c r="IG7570" s="160"/>
      <c r="IH7570" s="160"/>
      <c r="II7570" s="160"/>
      <c r="IJ7570" s="160"/>
      <c r="IK7570" s="160"/>
      <c r="IL7570" s="160"/>
      <c r="IM7570" s="160"/>
      <c r="IN7570" s="160"/>
      <c r="IO7570" s="160"/>
      <c r="IP7570" s="160"/>
      <c r="IQ7570" s="160"/>
      <c r="IR7570" s="160"/>
      <c r="IS7570" s="160"/>
      <c r="IT7570" s="160"/>
      <c r="IU7570" s="160"/>
    </row>
    <row r="7571" spans="1:255" ht="18.399999999999999" customHeight="1" x14ac:dyDescent="0.3">
      <c r="A7571" s="182"/>
      <c r="F7571" s="174"/>
      <c r="BD7571" s="160"/>
      <c r="BE7571" s="160"/>
      <c r="BF7571" s="160"/>
      <c r="BG7571" s="160"/>
      <c r="BH7571" s="160"/>
      <c r="BI7571" s="160"/>
      <c r="BJ7571" s="160"/>
      <c r="BK7571" s="160"/>
      <c r="BL7571" s="160"/>
      <c r="BM7571" s="160"/>
      <c r="BN7571" s="160"/>
      <c r="BO7571" s="160"/>
      <c r="BP7571" s="160"/>
      <c r="BQ7571" s="160"/>
      <c r="BR7571" s="160"/>
      <c r="BS7571" s="160"/>
      <c r="BT7571" s="160"/>
      <c r="BU7571" s="160"/>
      <c r="BV7571" s="160"/>
      <c r="BW7571" s="160"/>
      <c r="BX7571" s="160"/>
      <c r="BY7571" s="160"/>
      <c r="BZ7571" s="160"/>
      <c r="CA7571" s="160"/>
      <c r="CB7571" s="160"/>
      <c r="CC7571" s="160"/>
      <c r="CD7571" s="160"/>
      <c r="CE7571" s="160"/>
      <c r="CF7571" s="160"/>
      <c r="CG7571" s="160"/>
      <c r="CH7571" s="160"/>
      <c r="CI7571" s="160"/>
      <c r="CJ7571" s="160"/>
      <c r="CK7571" s="160"/>
      <c r="CL7571" s="160"/>
      <c r="CM7571" s="160"/>
      <c r="CN7571" s="160"/>
      <c r="CO7571" s="160"/>
      <c r="CP7571" s="160"/>
      <c r="CQ7571" s="160"/>
      <c r="CR7571" s="160"/>
      <c r="CS7571" s="160"/>
      <c r="CT7571" s="160"/>
      <c r="CU7571" s="160"/>
      <c r="CV7571" s="160"/>
      <c r="CW7571" s="160"/>
      <c r="CX7571" s="160"/>
      <c r="CY7571" s="160"/>
      <c r="CZ7571" s="160"/>
      <c r="DA7571" s="160"/>
      <c r="DB7571" s="160"/>
      <c r="DC7571" s="160"/>
      <c r="DD7571" s="160"/>
      <c r="DE7571" s="160"/>
      <c r="DF7571" s="160"/>
      <c r="DG7571" s="160"/>
      <c r="DH7571" s="160"/>
      <c r="DI7571" s="160"/>
      <c r="DJ7571" s="160"/>
      <c r="DK7571" s="160"/>
      <c r="DL7571" s="160"/>
      <c r="DM7571" s="160"/>
      <c r="DN7571" s="160"/>
      <c r="DO7571" s="160"/>
      <c r="DP7571" s="160"/>
      <c r="DQ7571" s="160"/>
      <c r="DR7571" s="160"/>
      <c r="DS7571" s="160"/>
      <c r="DT7571" s="160"/>
      <c r="DU7571" s="160"/>
      <c r="DV7571" s="160"/>
      <c r="DW7571" s="160"/>
      <c r="DX7571" s="160"/>
      <c r="DY7571" s="160"/>
      <c r="DZ7571" s="177"/>
      <c r="EA7571" s="177"/>
      <c r="EB7571" s="160"/>
      <c r="EC7571" s="160"/>
      <c r="ED7571" s="160"/>
      <c r="EE7571" s="160"/>
      <c r="EF7571" s="160"/>
      <c r="EG7571" s="160"/>
      <c r="EH7571" s="160"/>
      <c r="EI7571" s="160"/>
      <c r="EJ7571" s="160"/>
      <c r="EK7571" s="160"/>
      <c r="EL7571" s="160"/>
      <c r="EM7571" s="160"/>
      <c r="EN7571" s="160"/>
      <c r="EO7571" s="160"/>
      <c r="EP7571" s="160"/>
      <c r="EQ7571" s="160"/>
      <c r="ER7571" s="160"/>
      <c r="ES7571" s="160"/>
      <c r="ET7571" s="160"/>
      <c r="EU7571" s="160"/>
      <c r="EV7571" s="160"/>
      <c r="EW7571" s="160"/>
      <c r="EX7571" s="160"/>
      <c r="EY7571" s="160"/>
      <c r="EZ7571" s="160"/>
      <c r="FA7571" s="160"/>
      <c r="FB7571" s="160"/>
      <c r="FC7571" s="160"/>
      <c r="FD7571" s="160"/>
      <c r="FE7571" s="160"/>
      <c r="FF7571" s="160"/>
      <c r="FG7571" s="160"/>
      <c r="FH7571" s="160"/>
      <c r="FI7571" s="160"/>
      <c r="FJ7571" s="160"/>
      <c r="FK7571" s="160"/>
      <c r="FL7571" s="160"/>
      <c r="FM7571" s="160"/>
      <c r="FN7571" s="160"/>
      <c r="FO7571" s="160"/>
      <c r="FP7571" s="160"/>
      <c r="FQ7571" s="160"/>
      <c r="FR7571" s="160"/>
      <c r="FS7571" s="160"/>
      <c r="FT7571" s="160"/>
      <c r="FU7571" s="160"/>
      <c r="FV7571" s="160"/>
      <c r="FW7571" s="160"/>
      <c r="FX7571" s="160"/>
      <c r="FY7571" s="160"/>
      <c r="FZ7571" s="160"/>
      <c r="GA7571" s="160"/>
      <c r="GB7571" s="160"/>
      <c r="GC7571" s="160"/>
      <c r="GD7571" s="160"/>
      <c r="GE7571" s="160"/>
      <c r="GF7571" s="160"/>
      <c r="GG7571" s="160"/>
      <c r="GH7571" s="160"/>
      <c r="GI7571" s="160"/>
      <c r="GJ7571" s="160"/>
      <c r="GK7571" s="160"/>
      <c r="GL7571" s="160"/>
      <c r="GM7571" s="160"/>
      <c r="GN7571" s="160"/>
      <c r="GO7571" s="160"/>
      <c r="GP7571" s="160"/>
      <c r="GQ7571" s="160"/>
      <c r="GR7571" s="160"/>
      <c r="GS7571" s="160"/>
      <c r="GT7571" s="160"/>
      <c r="GU7571" s="160"/>
      <c r="GV7571" s="160"/>
      <c r="GW7571" s="160"/>
      <c r="GX7571" s="160"/>
      <c r="GY7571" s="160"/>
      <c r="GZ7571" s="160"/>
      <c r="HA7571" s="160"/>
      <c r="HB7571" s="160"/>
      <c r="HC7571" s="160"/>
      <c r="HD7571" s="160"/>
      <c r="HE7571" s="160"/>
      <c r="HF7571" s="160"/>
      <c r="HG7571" s="160"/>
      <c r="HH7571" s="160"/>
      <c r="HI7571" s="160"/>
      <c r="HJ7571" s="160"/>
      <c r="HK7571" s="160"/>
      <c r="HL7571" s="160"/>
      <c r="HM7571" s="160"/>
      <c r="HN7571" s="160"/>
      <c r="HO7571" s="160"/>
      <c r="HP7571" s="160"/>
      <c r="HQ7571" s="160"/>
      <c r="HR7571" s="160"/>
      <c r="HS7571" s="160"/>
      <c r="HT7571" s="160"/>
      <c r="HU7571" s="160"/>
      <c r="HV7571" s="160"/>
      <c r="HW7571" s="160"/>
      <c r="HX7571" s="160"/>
      <c r="HY7571" s="160"/>
      <c r="HZ7571" s="160"/>
      <c r="IA7571" s="160"/>
      <c r="IB7571" s="160"/>
      <c r="IC7571" s="160"/>
      <c r="ID7571" s="160"/>
      <c r="IE7571" s="160"/>
      <c r="IF7571" s="160"/>
      <c r="IG7571" s="160"/>
      <c r="IH7571" s="160"/>
      <c r="II7571" s="160"/>
      <c r="IJ7571" s="160"/>
      <c r="IK7571" s="160"/>
      <c r="IL7571" s="160"/>
      <c r="IM7571" s="160"/>
      <c r="IN7571" s="160"/>
      <c r="IO7571" s="160"/>
      <c r="IP7571" s="160"/>
      <c r="IQ7571" s="160"/>
      <c r="IR7571" s="160"/>
      <c r="IS7571" s="160"/>
      <c r="IT7571" s="160"/>
      <c r="IU7571" s="160"/>
    </row>
    <row r="7572" spans="1:255" ht="18.399999999999999" customHeight="1" x14ac:dyDescent="0.3">
      <c r="A7572" s="182"/>
      <c r="F7572" s="174"/>
      <c r="H7572" s="174"/>
      <c r="BD7572" s="160"/>
      <c r="BE7572" s="160"/>
      <c r="BF7572" s="160"/>
      <c r="BG7572" s="160"/>
      <c r="BH7572" s="160"/>
      <c r="BI7572" s="160"/>
      <c r="BJ7572" s="160"/>
      <c r="BK7572" s="160"/>
      <c r="BL7572" s="160"/>
      <c r="BM7572" s="160"/>
      <c r="BN7572" s="160"/>
      <c r="BO7572" s="160"/>
      <c r="BP7572" s="160"/>
      <c r="BQ7572" s="160"/>
      <c r="BR7572" s="160"/>
      <c r="BS7572" s="160"/>
      <c r="BT7572" s="160"/>
      <c r="BU7572" s="160"/>
      <c r="BV7572" s="160"/>
      <c r="BW7572" s="160"/>
      <c r="BX7572" s="160"/>
      <c r="BY7572" s="160"/>
      <c r="BZ7572" s="160"/>
      <c r="CA7572" s="160"/>
      <c r="CB7572" s="160"/>
      <c r="CC7572" s="160"/>
      <c r="CD7572" s="160"/>
      <c r="CE7572" s="160"/>
      <c r="CF7572" s="160"/>
      <c r="CG7572" s="160"/>
      <c r="CH7572" s="160"/>
      <c r="CI7572" s="160"/>
      <c r="CJ7572" s="160"/>
      <c r="CK7572" s="160"/>
      <c r="CL7572" s="160"/>
      <c r="CM7572" s="160"/>
      <c r="CN7572" s="160"/>
      <c r="CO7572" s="160"/>
      <c r="CP7572" s="160"/>
      <c r="CQ7572" s="160"/>
      <c r="CR7572" s="160"/>
      <c r="CS7572" s="160"/>
      <c r="CT7572" s="160"/>
      <c r="CU7572" s="160"/>
      <c r="CV7572" s="160"/>
      <c r="CW7572" s="160"/>
      <c r="CX7572" s="160"/>
      <c r="CY7572" s="160"/>
      <c r="CZ7572" s="160"/>
      <c r="DA7572" s="160"/>
      <c r="DB7572" s="160"/>
      <c r="DC7572" s="160"/>
      <c r="DD7572" s="160"/>
      <c r="DE7572" s="160"/>
      <c r="DF7572" s="160"/>
      <c r="DG7572" s="160"/>
      <c r="DH7572" s="160"/>
      <c r="DI7572" s="160"/>
      <c r="DJ7572" s="160"/>
      <c r="DK7572" s="160"/>
      <c r="DL7572" s="160"/>
      <c r="DM7572" s="160"/>
      <c r="DN7572" s="160"/>
      <c r="DO7572" s="160"/>
      <c r="DP7572" s="160"/>
      <c r="DQ7572" s="160"/>
      <c r="DR7572" s="160"/>
      <c r="DS7572" s="160"/>
      <c r="DT7572" s="160"/>
      <c r="DU7572" s="160"/>
      <c r="DV7572" s="160"/>
      <c r="DW7572" s="160"/>
      <c r="DX7572" s="160"/>
      <c r="DY7572" s="160"/>
      <c r="DZ7572" s="177"/>
      <c r="EA7572" s="177"/>
      <c r="EB7572" s="160"/>
      <c r="EC7572" s="160"/>
      <c r="ED7572" s="160"/>
      <c r="EE7572" s="160"/>
      <c r="EF7572" s="160"/>
      <c r="EG7572" s="160"/>
      <c r="EH7572" s="160"/>
      <c r="EI7572" s="160"/>
      <c r="EJ7572" s="160"/>
      <c r="EK7572" s="160"/>
      <c r="EL7572" s="160"/>
      <c r="EM7572" s="160"/>
      <c r="EN7572" s="160"/>
      <c r="EO7572" s="160"/>
      <c r="EP7572" s="160"/>
      <c r="EQ7572" s="160"/>
      <c r="ER7572" s="160"/>
      <c r="ES7572" s="160"/>
      <c r="ET7572" s="160"/>
      <c r="EU7572" s="160"/>
      <c r="EV7572" s="160"/>
      <c r="EW7572" s="160"/>
      <c r="EX7572" s="160"/>
      <c r="EY7572" s="160"/>
      <c r="EZ7572" s="160"/>
      <c r="FA7572" s="160"/>
      <c r="FB7572" s="160"/>
      <c r="FC7572" s="160"/>
      <c r="FD7572" s="160"/>
      <c r="FE7572" s="160"/>
      <c r="FF7572" s="160"/>
      <c r="FG7572" s="160"/>
      <c r="FH7572" s="160"/>
      <c r="FI7572" s="160"/>
      <c r="FJ7572" s="160"/>
      <c r="FK7572" s="160"/>
      <c r="FL7572" s="160"/>
      <c r="FM7572" s="160"/>
      <c r="FN7572" s="160"/>
      <c r="FO7572" s="160"/>
      <c r="FP7572" s="160"/>
      <c r="FQ7572" s="160"/>
      <c r="FR7572" s="160"/>
      <c r="FS7572" s="160"/>
      <c r="FT7572" s="160"/>
      <c r="FU7572" s="160"/>
      <c r="FV7572" s="160"/>
      <c r="FW7572" s="160"/>
      <c r="FX7572" s="160"/>
      <c r="FY7572" s="160"/>
      <c r="FZ7572" s="160"/>
      <c r="GA7572" s="160"/>
      <c r="GB7572" s="160"/>
      <c r="GC7572" s="160"/>
      <c r="GD7572" s="160"/>
      <c r="GE7572" s="160"/>
      <c r="GF7572" s="160"/>
      <c r="GG7572" s="160"/>
      <c r="GH7572" s="160"/>
      <c r="GI7572" s="160"/>
      <c r="GJ7572" s="160"/>
      <c r="GK7572" s="160"/>
      <c r="GL7572" s="160"/>
      <c r="GM7572" s="160"/>
      <c r="GN7572" s="160"/>
      <c r="GO7572" s="160"/>
      <c r="GP7572" s="160"/>
      <c r="GQ7572" s="160"/>
      <c r="GR7572" s="160"/>
      <c r="GS7572" s="160"/>
      <c r="GT7572" s="160"/>
      <c r="GU7572" s="160"/>
      <c r="GV7572" s="160"/>
      <c r="GW7572" s="160"/>
      <c r="GX7572" s="160"/>
      <c r="GY7572" s="160"/>
      <c r="GZ7572" s="160"/>
      <c r="HA7572" s="160"/>
      <c r="HB7572" s="160"/>
      <c r="HC7572" s="160"/>
      <c r="HD7572" s="160"/>
      <c r="HE7572" s="160"/>
      <c r="HF7572" s="160"/>
      <c r="HG7572" s="160"/>
      <c r="HH7572" s="160"/>
      <c r="HI7572" s="160"/>
      <c r="HJ7572" s="160"/>
      <c r="HK7572" s="160"/>
      <c r="HL7572" s="160"/>
      <c r="HM7572" s="160"/>
      <c r="HN7572" s="160"/>
      <c r="HO7572" s="160"/>
      <c r="HP7572" s="160"/>
      <c r="HQ7572" s="160"/>
      <c r="HR7572" s="160"/>
      <c r="HS7572" s="160"/>
      <c r="HT7572" s="160"/>
      <c r="HU7572" s="160"/>
      <c r="HV7572" s="160"/>
      <c r="HW7572" s="160"/>
      <c r="HX7572" s="160"/>
      <c r="HY7572" s="160"/>
      <c r="HZ7572" s="160"/>
      <c r="IA7572" s="160"/>
      <c r="IB7572" s="160"/>
      <c r="IC7572" s="160"/>
      <c r="ID7572" s="160"/>
      <c r="IE7572" s="160"/>
      <c r="IF7572" s="160"/>
      <c r="IG7572" s="160"/>
      <c r="IH7572" s="160"/>
      <c r="II7572" s="160"/>
      <c r="IJ7572" s="160"/>
      <c r="IK7572" s="160"/>
      <c r="IL7572" s="160"/>
      <c r="IM7572" s="160"/>
      <c r="IN7572" s="160"/>
      <c r="IO7572" s="160"/>
      <c r="IP7572" s="160"/>
      <c r="IQ7572" s="160"/>
      <c r="IR7572" s="160"/>
      <c r="IS7572" s="160"/>
      <c r="IT7572" s="160"/>
      <c r="IU7572" s="160"/>
    </row>
    <row r="7573" spans="1:255" ht="18.399999999999999" customHeight="1" x14ac:dyDescent="0.3">
      <c r="A7573" s="182"/>
      <c r="B7573" s="160"/>
      <c r="C7573" s="80"/>
      <c r="D7573" s="161"/>
      <c r="F7573" s="174"/>
      <c r="H7573" s="174"/>
      <c r="J7573" s="174"/>
      <c r="L7573" s="174"/>
      <c r="N7573" s="174"/>
      <c r="P7573" s="174"/>
      <c r="R7573" s="174"/>
      <c r="T7573" s="174"/>
      <c r="V7573" s="174"/>
      <c r="X7573" s="174"/>
      <c r="Z7573" s="174"/>
      <c r="AB7573" s="174"/>
      <c r="AD7573" s="174"/>
      <c r="AF7573" s="174"/>
      <c r="AH7573" s="174"/>
      <c r="AJ7573" s="174"/>
      <c r="AL7573" s="174"/>
      <c r="AN7573" s="174"/>
      <c r="AP7573" s="174"/>
      <c r="BD7573" s="160"/>
      <c r="BE7573" s="160"/>
      <c r="BF7573" s="160"/>
      <c r="BG7573" s="160"/>
      <c r="BH7573" s="160"/>
      <c r="BI7573" s="160"/>
      <c r="BJ7573" s="160"/>
      <c r="BK7573" s="160"/>
      <c r="BL7573" s="160"/>
      <c r="BM7573" s="160"/>
      <c r="BN7573" s="160"/>
      <c r="BO7573" s="160"/>
      <c r="BP7573" s="160"/>
      <c r="BQ7573" s="160"/>
      <c r="BR7573" s="160"/>
      <c r="BS7573" s="160"/>
      <c r="BT7573" s="160"/>
      <c r="BU7573" s="160"/>
      <c r="BV7573" s="160"/>
      <c r="BW7573" s="160"/>
      <c r="BX7573" s="160"/>
      <c r="BY7573" s="160"/>
      <c r="BZ7573" s="160"/>
      <c r="CA7573" s="160"/>
      <c r="CB7573" s="160"/>
      <c r="CC7573" s="160"/>
      <c r="CD7573" s="160"/>
      <c r="CE7573" s="160"/>
      <c r="CF7573" s="160"/>
      <c r="CG7573" s="160"/>
      <c r="CH7573" s="160"/>
      <c r="CI7573" s="160"/>
      <c r="CJ7573" s="160"/>
      <c r="CK7573" s="160"/>
      <c r="CL7573" s="160"/>
      <c r="CM7573" s="160"/>
      <c r="CN7573" s="160"/>
      <c r="CO7573" s="160"/>
      <c r="CP7573" s="160"/>
      <c r="CQ7573" s="160"/>
      <c r="CR7573" s="160"/>
      <c r="CS7573" s="160"/>
      <c r="CT7573" s="160"/>
      <c r="CU7573" s="160"/>
      <c r="CV7573" s="160"/>
      <c r="CW7573" s="160"/>
      <c r="CX7573" s="160"/>
      <c r="CY7573" s="160"/>
      <c r="CZ7573" s="160"/>
      <c r="DA7573" s="160"/>
      <c r="DB7573" s="160"/>
      <c r="DC7573" s="160"/>
      <c r="DD7573" s="160"/>
      <c r="DE7573" s="160"/>
      <c r="DF7573" s="160"/>
      <c r="DG7573" s="160"/>
      <c r="DH7573" s="160"/>
      <c r="DI7573" s="160"/>
      <c r="DJ7573" s="160"/>
      <c r="DK7573" s="160"/>
      <c r="DL7573" s="160"/>
      <c r="DM7573" s="160"/>
      <c r="DN7573" s="160"/>
      <c r="DO7573" s="160"/>
      <c r="DP7573" s="160"/>
      <c r="DQ7573" s="160"/>
      <c r="DR7573" s="160"/>
      <c r="DS7573" s="160"/>
      <c r="DT7573" s="160"/>
      <c r="DU7573" s="160"/>
      <c r="DV7573" s="160"/>
      <c r="DW7573" s="160"/>
      <c r="DX7573" s="160"/>
      <c r="DY7573" s="160"/>
      <c r="DZ7573" s="177"/>
      <c r="EA7573" s="177"/>
      <c r="EB7573" s="160"/>
      <c r="EC7573" s="160"/>
      <c r="ED7573" s="160"/>
      <c r="EE7573" s="160"/>
      <c r="EF7573" s="160"/>
      <c r="EG7573" s="160"/>
      <c r="EH7573" s="160"/>
      <c r="EI7573" s="160"/>
      <c r="EJ7573" s="160"/>
      <c r="EK7573" s="160"/>
      <c r="EL7573" s="160"/>
      <c r="EM7573" s="160"/>
      <c r="EN7573" s="160"/>
      <c r="EO7573" s="160"/>
      <c r="EP7573" s="160"/>
      <c r="EQ7573" s="160"/>
      <c r="ER7573" s="160"/>
      <c r="ES7573" s="160"/>
      <c r="ET7573" s="160"/>
      <c r="EU7573" s="160"/>
      <c r="EV7573" s="160"/>
      <c r="EW7573" s="160"/>
      <c r="EX7573" s="160"/>
      <c r="EY7573" s="160"/>
      <c r="EZ7573" s="160"/>
      <c r="FA7573" s="160"/>
      <c r="FB7573" s="160"/>
      <c r="FC7573" s="160"/>
      <c r="FD7573" s="160"/>
      <c r="FE7573" s="160"/>
      <c r="FF7573" s="160"/>
      <c r="FG7573" s="160"/>
      <c r="FH7573" s="160"/>
      <c r="FI7573" s="160"/>
      <c r="FJ7573" s="160"/>
      <c r="FK7573" s="160"/>
      <c r="FL7573" s="160"/>
      <c r="FM7573" s="160"/>
      <c r="FN7573" s="160"/>
      <c r="FO7573" s="160"/>
      <c r="FP7573" s="160"/>
      <c r="FQ7573" s="160"/>
      <c r="FR7573" s="160"/>
      <c r="FS7573" s="160"/>
      <c r="FT7573" s="160"/>
      <c r="FU7573" s="160"/>
      <c r="FV7573" s="160"/>
      <c r="FW7573" s="160"/>
      <c r="FX7573" s="160"/>
      <c r="FY7573" s="160"/>
      <c r="FZ7573" s="160"/>
      <c r="GA7573" s="160"/>
      <c r="GB7573" s="160"/>
      <c r="GC7573" s="160"/>
      <c r="GD7573" s="160"/>
      <c r="GE7573" s="160"/>
      <c r="GF7573" s="160"/>
      <c r="GG7573" s="160"/>
      <c r="GH7573" s="160"/>
      <c r="GI7573" s="160"/>
      <c r="GJ7573" s="160"/>
      <c r="GK7573" s="160"/>
      <c r="GL7573" s="160"/>
      <c r="GM7573" s="160"/>
      <c r="GN7573" s="160"/>
      <c r="GO7573" s="160"/>
      <c r="GP7573" s="160"/>
      <c r="GQ7573" s="160"/>
      <c r="GR7573" s="160"/>
      <c r="GS7573" s="160"/>
      <c r="GT7573" s="160"/>
      <c r="GU7573" s="160"/>
      <c r="GV7573" s="160"/>
      <c r="GW7573" s="160"/>
      <c r="GX7573" s="160"/>
      <c r="GY7573" s="160"/>
      <c r="GZ7573" s="160"/>
      <c r="HA7573" s="160"/>
      <c r="HB7573" s="160"/>
      <c r="HC7573" s="160"/>
      <c r="HD7573" s="160"/>
      <c r="HE7573" s="160"/>
      <c r="HF7573" s="160"/>
      <c r="HG7573" s="160"/>
      <c r="HH7573" s="160"/>
      <c r="HI7573" s="160"/>
      <c r="HJ7573" s="160"/>
      <c r="HK7573" s="160"/>
      <c r="HL7573" s="160"/>
      <c r="HM7573" s="160"/>
      <c r="HN7573" s="160"/>
      <c r="HO7573" s="160"/>
      <c r="HP7573" s="160"/>
      <c r="HQ7573" s="160"/>
      <c r="HR7573" s="160"/>
      <c r="HS7573" s="160"/>
      <c r="HT7573" s="160"/>
      <c r="HU7573" s="160"/>
      <c r="HV7573" s="160"/>
      <c r="HW7573" s="160"/>
      <c r="HX7573" s="160"/>
      <c r="HY7573" s="160"/>
      <c r="HZ7573" s="160"/>
      <c r="IA7573" s="160"/>
      <c r="IB7573" s="160"/>
      <c r="IC7573" s="160"/>
      <c r="ID7573" s="160"/>
      <c r="IE7573" s="160"/>
      <c r="IF7573" s="160"/>
      <c r="IG7573" s="160"/>
      <c r="IH7573" s="160"/>
      <c r="II7573" s="160"/>
      <c r="IJ7573" s="160"/>
      <c r="IK7573" s="160"/>
      <c r="IL7573" s="160"/>
      <c r="IM7573" s="160"/>
      <c r="IN7573" s="160"/>
      <c r="IO7573" s="160"/>
      <c r="IP7573" s="160"/>
      <c r="IQ7573" s="160"/>
      <c r="IR7573" s="160"/>
      <c r="IS7573" s="160"/>
      <c r="IT7573" s="160"/>
      <c r="IU7573" s="160"/>
    </row>
    <row r="7574" spans="1:255" ht="18.399999999999999" customHeight="1" x14ac:dyDescent="0.3">
      <c r="A7574" s="182"/>
      <c r="C7574" s="158"/>
      <c r="F7574" s="174"/>
      <c r="BD7574" s="160"/>
      <c r="BE7574" s="160"/>
      <c r="BF7574" s="160"/>
      <c r="BG7574" s="160"/>
      <c r="BH7574" s="160"/>
      <c r="BI7574" s="160"/>
      <c r="BJ7574" s="160"/>
      <c r="BK7574" s="160"/>
      <c r="BL7574" s="160"/>
      <c r="BM7574" s="160"/>
      <c r="BN7574" s="160"/>
      <c r="BO7574" s="160"/>
      <c r="BP7574" s="160"/>
      <c r="BQ7574" s="160"/>
      <c r="BR7574" s="160"/>
      <c r="BS7574" s="160"/>
      <c r="BT7574" s="160"/>
      <c r="BU7574" s="160"/>
      <c r="BV7574" s="160"/>
      <c r="BW7574" s="160"/>
      <c r="BX7574" s="160"/>
      <c r="BY7574" s="160"/>
      <c r="BZ7574" s="160"/>
      <c r="CA7574" s="160"/>
      <c r="CB7574" s="160"/>
      <c r="CC7574" s="160"/>
      <c r="CD7574" s="160"/>
      <c r="CE7574" s="160"/>
      <c r="CF7574" s="160"/>
      <c r="CG7574" s="160"/>
      <c r="CH7574" s="160"/>
      <c r="CI7574" s="160"/>
      <c r="CJ7574" s="160"/>
      <c r="CK7574" s="160"/>
      <c r="CL7574" s="160"/>
      <c r="CM7574" s="160"/>
      <c r="CN7574" s="160"/>
      <c r="CO7574" s="160"/>
      <c r="CP7574" s="160"/>
      <c r="CQ7574" s="160"/>
      <c r="CR7574" s="160"/>
      <c r="CS7574" s="160"/>
      <c r="CT7574" s="160"/>
      <c r="CU7574" s="160"/>
      <c r="CV7574" s="160"/>
      <c r="CW7574" s="160"/>
      <c r="CX7574" s="160"/>
      <c r="CY7574" s="160"/>
      <c r="CZ7574" s="160"/>
      <c r="DA7574" s="160"/>
      <c r="DB7574" s="160"/>
      <c r="DC7574" s="160"/>
      <c r="DD7574" s="160"/>
      <c r="DE7574" s="160"/>
      <c r="DF7574" s="160"/>
      <c r="DG7574" s="160"/>
      <c r="DH7574" s="160"/>
      <c r="DI7574" s="160"/>
      <c r="DJ7574" s="160"/>
      <c r="DK7574" s="160"/>
      <c r="DL7574" s="160"/>
      <c r="DM7574" s="160"/>
      <c r="DN7574" s="160"/>
      <c r="DO7574" s="160"/>
      <c r="DP7574" s="160"/>
      <c r="DQ7574" s="160"/>
      <c r="DR7574" s="160"/>
      <c r="DS7574" s="160"/>
      <c r="DT7574" s="160"/>
      <c r="DU7574" s="160"/>
      <c r="DV7574" s="160"/>
      <c r="DW7574" s="160"/>
      <c r="DX7574" s="160"/>
      <c r="DY7574" s="160"/>
      <c r="DZ7574" s="177"/>
      <c r="EA7574" s="177"/>
      <c r="EB7574" s="160"/>
      <c r="EC7574" s="160"/>
      <c r="ED7574" s="160"/>
      <c r="EE7574" s="160"/>
      <c r="EF7574" s="160"/>
      <c r="EG7574" s="160"/>
      <c r="EH7574" s="160"/>
      <c r="EI7574" s="160"/>
      <c r="EJ7574" s="160"/>
      <c r="EK7574" s="160"/>
      <c r="EL7574" s="160"/>
      <c r="EM7574" s="160"/>
      <c r="EN7574" s="160"/>
      <c r="EO7574" s="160"/>
      <c r="EP7574" s="160"/>
      <c r="EQ7574" s="160"/>
      <c r="ER7574" s="160"/>
      <c r="ES7574" s="160"/>
      <c r="ET7574" s="160"/>
      <c r="EU7574" s="160"/>
      <c r="EV7574" s="160"/>
      <c r="EW7574" s="160"/>
      <c r="EX7574" s="160"/>
      <c r="EY7574" s="160"/>
      <c r="EZ7574" s="160"/>
      <c r="FA7574" s="160"/>
      <c r="FB7574" s="160"/>
      <c r="FC7574" s="160"/>
      <c r="FD7574" s="160"/>
      <c r="FE7574" s="160"/>
      <c r="FF7574" s="160"/>
      <c r="FG7574" s="160"/>
      <c r="FH7574" s="160"/>
      <c r="FI7574" s="160"/>
      <c r="FJ7574" s="160"/>
      <c r="FK7574" s="160"/>
      <c r="FL7574" s="160"/>
      <c r="FM7574" s="160"/>
      <c r="FN7574" s="160"/>
      <c r="FO7574" s="160"/>
      <c r="FP7574" s="160"/>
      <c r="FQ7574" s="160"/>
      <c r="FR7574" s="160"/>
      <c r="FS7574" s="160"/>
      <c r="FT7574" s="160"/>
      <c r="FU7574" s="160"/>
      <c r="FV7574" s="160"/>
      <c r="FW7574" s="160"/>
      <c r="FX7574" s="160"/>
      <c r="FY7574" s="160"/>
      <c r="FZ7574" s="160"/>
      <c r="GA7574" s="160"/>
      <c r="GB7574" s="160"/>
      <c r="GC7574" s="160"/>
      <c r="GD7574" s="160"/>
      <c r="GE7574" s="160"/>
      <c r="GF7574" s="160"/>
      <c r="GG7574" s="160"/>
      <c r="GH7574" s="160"/>
      <c r="GI7574" s="160"/>
      <c r="GJ7574" s="160"/>
      <c r="GK7574" s="160"/>
      <c r="GL7574" s="160"/>
      <c r="GM7574" s="160"/>
      <c r="GN7574" s="160"/>
      <c r="GO7574" s="160"/>
      <c r="GP7574" s="160"/>
      <c r="GQ7574" s="160"/>
      <c r="GR7574" s="160"/>
      <c r="GS7574" s="160"/>
      <c r="GT7574" s="160"/>
      <c r="GU7574" s="160"/>
      <c r="GV7574" s="160"/>
      <c r="GW7574" s="160"/>
      <c r="GX7574" s="160"/>
      <c r="GY7574" s="160"/>
      <c r="GZ7574" s="160"/>
      <c r="HA7574" s="160"/>
      <c r="HB7574" s="160"/>
      <c r="HC7574" s="160"/>
      <c r="HD7574" s="160"/>
      <c r="HE7574" s="160"/>
      <c r="HF7574" s="160"/>
      <c r="HG7574" s="160"/>
      <c r="HH7574" s="160"/>
      <c r="HI7574" s="160"/>
      <c r="HJ7574" s="160"/>
      <c r="HK7574" s="160"/>
      <c r="HL7574" s="160"/>
      <c r="HM7574" s="160"/>
      <c r="HN7574" s="160"/>
      <c r="HO7574" s="160"/>
      <c r="HP7574" s="160"/>
      <c r="HQ7574" s="160"/>
      <c r="HR7574" s="160"/>
      <c r="HS7574" s="160"/>
      <c r="HT7574" s="160"/>
      <c r="HU7574" s="160"/>
      <c r="HV7574" s="160"/>
      <c r="HW7574" s="160"/>
      <c r="HX7574" s="160"/>
      <c r="HY7574" s="160"/>
      <c r="HZ7574" s="160"/>
      <c r="IA7574" s="160"/>
      <c r="IB7574" s="160"/>
      <c r="IC7574" s="160"/>
      <c r="ID7574" s="160"/>
      <c r="IE7574" s="160"/>
      <c r="IF7574" s="160"/>
      <c r="IG7574" s="160"/>
      <c r="IH7574" s="160"/>
      <c r="II7574" s="160"/>
      <c r="IJ7574" s="160"/>
      <c r="IK7574" s="160"/>
      <c r="IL7574" s="160"/>
      <c r="IM7574" s="160"/>
      <c r="IN7574" s="160"/>
      <c r="IO7574" s="160"/>
      <c r="IP7574" s="160"/>
      <c r="IQ7574" s="160"/>
      <c r="IR7574" s="160"/>
      <c r="IS7574" s="160"/>
      <c r="IT7574" s="160"/>
      <c r="IU7574" s="160"/>
    </row>
    <row r="7575" spans="1:255" ht="18.399999999999999" customHeight="1" x14ac:dyDescent="0.3">
      <c r="A7575" s="182"/>
      <c r="F7575" s="174"/>
      <c r="BD7575" s="160"/>
      <c r="BE7575" s="160"/>
      <c r="BF7575" s="160"/>
      <c r="BG7575" s="160"/>
      <c r="BH7575" s="160"/>
      <c r="BI7575" s="160"/>
      <c r="BJ7575" s="160"/>
      <c r="BK7575" s="160"/>
      <c r="BL7575" s="160"/>
      <c r="BM7575" s="160"/>
      <c r="BN7575" s="160"/>
      <c r="BO7575" s="160"/>
      <c r="BP7575" s="160"/>
      <c r="BQ7575" s="160"/>
      <c r="BR7575" s="160"/>
      <c r="BS7575" s="160"/>
      <c r="BT7575" s="160"/>
      <c r="BU7575" s="160"/>
      <c r="BV7575" s="160"/>
      <c r="BW7575" s="160"/>
      <c r="BX7575" s="160"/>
      <c r="BY7575" s="160"/>
      <c r="BZ7575" s="160"/>
      <c r="CA7575" s="160"/>
      <c r="CB7575" s="160"/>
      <c r="CC7575" s="160"/>
      <c r="CD7575" s="160"/>
      <c r="CE7575" s="160"/>
      <c r="CF7575" s="160"/>
      <c r="CG7575" s="160"/>
      <c r="CH7575" s="160"/>
      <c r="CI7575" s="160"/>
      <c r="CJ7575" s="160"/>
      <c r="CK7575" s="160"/>
      <c r="CL7575" s="160"/>
      <c r="CM7575" s="160"/>
      <c r="CN7575" s="160"/>
      <c r="CO7575" s="160"/>
      <c r="CP7575" s="160"/>
      <c r="CQ7575" s="160"/>
      <c r="CR7575" s="160"/>
      <c r="CS7575" s="160"/>
      <c r="CT7575" s="160"/>
      <c r="CU7575" s="160"/>
      <c r="CV7575" s="160"/>
      <c r="CW7575" s="160"/>
      <c r="CX7575" s="160"/>
      <c r="CY7575" s="160"/>
      <c r="CZ7575" s="160"/>
      <c r="DA7575" s="160"/>
      <c r="DB7575" s="160"/>
      <c r="DC7575" s="160"/>
      <c r="DD7575" s="160"/>
      <c r="DE7575" s="160"/>
      <c r="DF7575" s="160"/>
      <c r="DG7575" s="160"/>
      <c r="DH7575" s="160"/>
      <c r="DI7575" s="160"/>
      <c r="DJ7575" s="160"/>
      <c r="DK7575" s="160"/>
      <c r="DL7575" s="160"/>
      <c r="DM7575" s="160"/>
      <c r="DN7575" s="160"/>
      <c r="DO7575" s="160"/>
      <c r="DP7575" s="160"/>
      <c r="DQ7575" s="160"/>
      <c r="DR7575" s="160"/>
      <c r="DS7575" s="160"/>
      <c r="DT7575" s="160"/>
      <c r="DU7575" s="160"/>
      <c r="DV7575" s="160"/>
      <c r="DW7575" s="160"/>
      <c r="DX7575" s="160"/>
      <c r="DY7575" s="160"/>
      <c r="DZ7575" s="177"/>
      <c r="EA7575" s="177"/>
      <c r="EB7575" s="160"/>
      <c r="EC7575" s="160"/>
      <c r="ED7575" s="160"/>
      <c r="EE7575" s="160"/>
      <c r="EF7575" s="160"/>
      <c r="EG7575" s="160"/>
      <c r="EH7575" s="160"/>
      <c r="EI7575" s="160"/>
      <c r="EJ7575" s="160"/>
      <c r="EK7575" s="160"/>
      <c r="EL7575" s="160"/>
      <c r="EM7575" s="160"/>
      <c r="EN7575" s="160"/>
      <c r="EO7575" s="160"/>
      <c r="EP7575" s="160"/>
      <c r="EQ7575" s="160"/>
      <c r="ER7575" s="160"/>
      <c r="ES7575" s="160"/>
      <c r="ET7575" s="160"/>
      <c r="EU7575" s="160"/>
      <c r="EV7575" s="160"/>
      <c r="EW7575" s="160"/>
      <c r="EX7575" s="160"/>
      <c r="EY7575" s="160"/>
      <c r="EZ7575" s="160"/>
      <c r="FA7575" s="160"/>
      <c r="FB7575" s="160"/>
      <c r="FC7575" s="160"/>
      <c r="FD7575" s="160"/>
      <c r="FE7575" s="160"/>
      <c r="FF7575" s="160"/>
      <c r="FG7575" s="160"/>
      <c r="FH7575" s="160"/>
      <c r="FI7575" s="160"/>
      <c r="FJ7575" s="160"/>
      <c r="FK7575" s="160"/>
      <c r="FL7575" s="160"/>
      <c r="FM7575" s="160"/>
      <c r="FN7575" s="160"/>
      <c r="FO7575" s="160"/>
      <c r="FP7575" s="160"/>
      <c r="FQ7575" s="160"/>
      <c r="FR7575" s="160"/>
      <c r="FS7575" s="160"/>
      <c r="FT7575" s="160"/>
      <c r="FU7575" s="160"/>
      <c r="FV7575" s="160"/>
      <c r="FW7575" s="160"/>
      <c r="FX7575" s="160"/>
      <c r="FY7575" s="160"/>
      <c r="FZ7575" s="160"/>
      <c r="GA7575" s="160"/>
      <c r="GB7575" s="160"/>
      <c r="GC7575" s="160"/>
      <c r="GD7575" s="160"/>
      <c r="GE7575" s="160"/>
      <c r="GF7575" s="160"/>
      <c r="GG7575" s="160"/>
      <c r="GH7575" s="160"/>
      <c r="GI7575" s="160"/>
      <c r="GJ7575" s="160"/>
      <c r="GK7575" s="160"/>
      <c r="GL7575" s="160"/>
      <c r="GM7575" s="160"/>
      <c r="GN7575" s="160"/>
      <c r="GO7575" s="160"/>
      <c r="GP7575" s="160"/>
      <c r="GQ7575" s="160"/>
      <c r="GR7575" s="160"/>
      <c r="GS7575" s="160"/>
      <c r="GT7575" s="160"/>
      <c r="GU7575" s="160"/>
      <c r="GV7575" s="160"/>
      <c r="GW7575" s="160"/>
      <c r="GX7575" s="160"/>
      <c r="GY7575" s="160"/>
      <c r="GZ7575" s="160"/>
      <c r="HA7575" s="160"/>
      <c r="HB7575" s="160"/>
      <c r="HC7575" s="160"/>
      <c r="HD7575" s="160"/>
      <c r="HE7575" s="160"/>
      <c r="HF7575" s="160"/>
      <c r="HG7575" s="160"/>
      <c r="HH7575" s="160"/>
      <c r="HI7575" s="160"/>
      <c r="HJ7575" s="160"/>
      <c r="HK7575" s="160"/>
      <c r="HL7575" s="160"/>
      <c r="HM7575" s="160"/>
      <c r="HN7575" s="160"/>
      <c r="HO7575" s="160"/>
      <c r="HP7575" s="160"/>
      <c r="HQ7575" s="160"/>
      <c r="HR7575" s="160"/>
      <c r="HS7575" s="160"/>
      <c r="HT7575" s="160"/>
      <c r="HU7575" s="160"/>
      <c r="HV7575" s="160"/>
      <c r="HW7575" s="160"/>
      <c r="HX7575" s="160"/>
      <c r="HY7575" s="160"/>
      <c r="HZ7575" s="160"/>
      <c r="IA7575" s="160"/>
      <c r="IB7575" s="160"/>
      <c r="IC7575" s="160"/>
      <c r="ID7575" s="160"/>
      <c r="IE7575" s="160"/>
      <c r="IF7575" s="160"/>
      <c r="IG7575" s="160"/>
      <c r="IH7575" s="160"/>
      <c r="II7575" s="160"/>
      <c r="IJ7575" s="160"/>
      <c r="IK7575" s="160"/>
      <c r="IL7575" s="160"/>
      <c r="IM7575" s="160"/>
      <c r="IN7575" s="160"/>
      <c r="IO7575" s="160"/>
      <c r="IP7575" s="160"/>
      <c r="IQ7575" s="160"/>
      <c r="IR7575" s="160"/>
      <c r="IS7575" s="160"/>
      <c r="IT7575" s="160"/>
      <c r="IU7575" s="160"/>
    </row>
    <row r="7576" spans="1:255" ht="18.399999999999999" customHeight="1" x14ac:dyDescent="0.3">
      <c r="A7576" s="182"/>
      <c r="F7576" s="174"/>
      <c r="BD7576" s="160"/>
      <c r="BE7576" s="160"/>
      <c r="BF7576" s="160"/>
      <c r="BG7576" s="160"/>
      <c r="BH7576" s="160"/>
      <c r="BI7576" s="160"/>
      <c r="BJ7576" s="160"/>
      <c r="BK7576" s="160"/>
      <c r="BL7576" s="160"/>
      <c r="BM7576" s="160"/>
      <c r="BN7576" s="160"/>
      <c r="BO7576" s="160"/>
      <c r="BP7576" s="160"/>
      <c r="BQ7576" s="160"/>
      <c r="BR7576" s="160"/>
      <c r="BS7576" s="160"/>
      <c r="BT7576" s="160"/>
      <c r="BU7576" s="160"/>
      <c r="BV7576" s="160"/>
      <c r="BW7576" s="160"/>
      <c r="BX7576" s="160"/>
      <c r="BY7576" s="160"/>
      <c r="BZ7576" s="160"/>
      <c r="CA7576" s="160"/>
      <c r="CB7576" s="160"/>
      <c r="CC7576" s="160"/>
      <c r="CD7576" s="160"/>
      <c r="CE7576" s="160"/>
      <c r="CF7576" s="160"/>
      <c r="CG7576" s="160"/>
      <c r="CH7576" s="160"/>
      <c r="CI7576" s="160"/>
      <c r="CJ7576" s="160"/>
      <c r="CK7576" s="160"/>
      <c r="CL7576" s="160"/>
      <c r="CM7576" s="160"/>
      <c r="CN7576" s="160"/>
      <c r="CO7576" s="160"/>
      <c r="CP7576" s="160"/>
      <c r="CQ7576" s="160"/>
      <c r="CR7576" s="160"/>
      <c r="CS7576" s="160"/>
      <c r="CT7576" s="160"/>
      <c r="CU7576" s="160"/>
      <c r="CV7576" s="160"/>
      <c r="CW7576" s="160"/>
      <c r="CX7576" s="160"/>
      <c r="CY7576" s="160"/>
      <c r="CZ7576" s="160"/>
      <c r="DA7576" s="160"/>
      <c r="DB7576" s="160"/>
      <c r="DC7576" s="160"/>
      <c r="DD7576" s="160"/>
      <c r="DE7576" s="160"/>
      <c r="DF7576" s="160"/>
      <c r="DG7576" s="160"/>
      <c r="DH7576" s="160"/>
      <c r="DI7576" s="160"/>
      <c r="DJ7576" s="160"/>
      <c r="DK7576" s="160"/>
      <c r="DL7576" s="160"/>
      <c r="DM7576" s="160"/>
      <c r="DN7576" s="160"/>
      <c r="DO7576" s="160"/>
      <c r="DP7576" s="160"/>
      <c r="DQ7576" s="160"/>
      <c r="DR7576" s="160"/>
      <c r="DS7576" s="160"/>
      <c r="DT7576" s="160"/>
      <c r="DU7576" s="160"/>
      <c r="DV7576" s="160"/>
      <c r="DW7576" s="160"/>
      <c r="DX7576" s="160"/>
      <c r="DY7576" s="160"/>
      <c r="DZ7576" s="177"/>
      <c r="EA7576" s="177"/>
      <c r="EB7576" s="160"/>
      <c r="EC7576" s="160"/>
      <c r="ED7576" s="160"/>
      <c r="EE7576" s="160"/>
      <c r="EF7576" s="160"/>
      <c r="EG7576" s="160"/>
      <c r="EH7576" s="160"/>
      <c r="EI7576" s="160"/>
      <c r="EJ7576" s="160"/>
      <c r="EK7576" s="160"/>
      <c r="EL7576" s="160"/>
      <c r="EM7576" s="160"/>
      <c r="EN7576" s="160"/>
      <c r="EO7576" s="160"/>
      <c r="EP7576" s="160"/>
      <c r="EQ7576" s="160"/>
      <c r="ER7576" s="160"/>
      <c r="ES7576" s="160"/>
      <c r="ET7576" s="160"/>
      <c r="EU7576" s="160"/>
      <c r="EV7576" s="160"/>
      <c r="EW7576" s="160"/>
      <c r="EX7576" s="160"/>
      <c r="EY7576" s="160"/>
      <c r="EZ7576" s="160"/>
      <c r="FA7576" s="160"/>
      <c r="FB7576" s="160"/>
      <c r="FC7576" s="160"/>
      <c r="FD7576" s="160"/>
      <c r="FE7576" s="160"/>
      <c r="FF7576" s="160"/>
      <c r="FG7576" s="160"/>
      <c r="FH7576" s="160"/>
      <c r="FI7576" s="160"/>
      <c r="FJ7576" s="160"/>
      <c r="FK7576" s="160"/>
      <c r="FL7576" s="160"/>
      <c r="FM7576" s="160"/>
      <c r="FN7576" s="160"/>
      <c r="FO7576" s="160"/>
      <c r="FP7576" s="160"/>
      <c r="FQ7576" s="160"/>
      <c r="FR7576" s="160"/>
      <c r="FS7576" s="160"/>
      <c r="FT7576" s="160"/>
      <c r="FU7576" s="160"/>
      <c r="FV7576" s="160"/>
      <c r="FW7576" s="160"/>
      <c r="FX7576" s="160"/>
      <c r="FY7576" s="160"/>
      <c r="FZ7576" s="160"/>
      <c r="GA7576" s="160"/>
      <c r="GB7576" s="160"/>
      <c r="GC7576" s="160"/>
      <c r="GD7576" s="160"/>
      <c r="GE7576" s="160"/>
      <c r="GF7576" s="160"/>
      <c r="GG7576" s="160"/>
      <c r="GH7576" s="160"/>
      <c r="GI7576" s="160"/>
      <c r="GJ7576" s="160"/>
      <c r="GK7576" s="160"/>
      <c r="GL7576" s="160"/>
      <c r="GM7576" s="160"/>
      <c r="GN7576" s="160"/>
      <c r="GO7576" s="160"/>
      <c r="GP7576" s="160"/>
      <c r="GQ7576" s="160"/>
      <c r="GR7576" s="160"/>
      <c r="GS7576" s="160"/>
      <c r="GT7576" s="160"/>
      <c r="GU7576" s="160"/>
      <c r="GV7576" s="160"/>
      <c r="GW7576" s="160"/>
      <c r="GX7576" s="160"/>
      <c r="GY7576" s="160"/>
      <c r="GZ7576" s="160"/>
      <c r="HA7576" s="160"/>
      <c r="HB7576" s="160"/>
      <c r="HC7576" s="160"/>
      <c r="HD7576" s="160"/>
      <c r="HE7576" s="160"/>
      <c r="HF7576" s="160"/>
      <c r="HG7576" s="160"/>
      <c r="HH7576" s="160"/>
      <c r="HI7576" s="160"/>
      <c r="HJ7576" s="160"/>
      <c r="HK7576" s="160"/>
      <c r="HL7576" s="160"/>
      <c r="HM7576" s="160"/>
      <c r="HN7576" s="160"/>
      <c r="HO7576" s="160"/>
      <c r="HP7576" s="160"/>
      <c r="HQ7576" s="160"/>
      <c r="HR7576" s="160"/>
      <c r="HS7576" s="160"/>
      <c r="HT7576" s="160"/>
      <c r="HU7576" s="160"/>
      <c r="HV7576" s="160"/>
      <c r="HW7576" s="160"/>
      <c r="HX7576" s="160"/>
      <c r="HY7576" s="160"/>
      <c r="HZ7576" s="160"/>
      <c r="IA7576" s="160"/>
      <c r="IB7576" s="160"/>
      <c r="IC7576" s="160"/>
      <c r="ID7576" s="160"/>
      <c r="IE7576" s="160"/>
      <c r="IF7576" s="160"/>
      <c r="IG7576" s="160"/>
      <c r="IH7576" s="160"/>
      <c r="II7576" s="160"/>
      <c r="IJ7576" s="160"/>
      <c r="IK7576" s="160"/>
      <c r="IL7576" s="160"/>
      <c r="IM7576" s="160"/>
      <c r="IN7576" s="160"/>
      <c r="IO7576" s="160"/>
      <c r="IP7576" s="160"/>
      <c r="IQ7576" s="160"/>
      <c r="IR7576" s="160"/>
      <c r="IS7576" s="160"/>
      <c r="IT7576" s="160"/>
      <c r="IU7576" s="160"/>
    </row>
    <row r="7577" spans="1:255" ht="18.399999999999999" customHeight="1" x14ac:dyDescent="0.3">
      <c r="A7577" s="182"/>
      <c r="D7577" s="164"/>
      <c r="F7577" s="174"/>
      <c r="BD7577" s="160"/>
      <c r="BE7577" s="160"/>
      <c r="BF7577" s="160"/>
      <c r="BG7577" s="160"/>
      <c r="BH7577" s="160"/>
      <c r="BI7577" s="160"/>
      <c r="BJ7577" s="160"/>
      <c r="BK7577" s="160"/>
      <c r="BL7577" s="160"/>
      <c r="BM7577" s="160"/>
      <c r="BN7577" s="160"/>
      <c r="BO7577" s="160"/>
      <c r="BP7577" s="160"/>
      <c r="BQ7577" s="160"/>
      <c r="BR7577" s="160"/>
      <c r="BS7577" s="160"/>
      <c r="BT7577" s="160"/>
      <c r="BU7577" s="160"/>
      <c r="BV7577" s="160"/>
      <c r="BW7577" s="160"/>
      <c r="BX7577" s="160"/>
      <c r="BY7577" s="160"/>
      <c r="BZ7577" s="160"/>
      <c r="CA7577" s="160"/>
      <c r="CB7577" s="160"/>
      <c r="CC7577" s="160"/>
      <c r="CD7577" s="160"/>
      <c r="CE7577" s="160"/>
      <c r="CF7577" s="160"/>
      <c r="CG7577" s="160"/>
      <c r="CH7577" s="160"/>
      <c r="CI7577" s="160"/>
      <c r="CJ7577" s="160"/>
      <c r="CK7577" s="160"/>
      <c r="CL7577" s="160"/>
      <c r="CM7577" s="160"/>
      <c r="CN7577" s="160"/>
      <c r="CO7577" s="160"/>
      <c r="CP7577" s="160"/>
      <c r="CQ7577" s="160"/>
      <c r="CR7577" s="160"/>
      <c r="CS7577" s="160"/>
      <c r="CT7577" s="160"/>
      <c r="CU7577" s="160"/>
      <c r="CV7577" s="160"/>
      <c r="CW7577" s="160"/>
      <c r="CX7577" s="160"/>
      <c r="CY7577" s="160"/>
      <c r="CZ7577" s="160"/>
      <c r="DA7577" s="160"/>
      <c r="DB7577" s="160"/>
      <c r="DC7577" s="160"/>
      <c r="DD7577" s="160"/>
      <c r="DE7577" s="160"/>
      <c r="DF7577" s="160"/>
      <c r="DG7577" s="160"/>
      <c r="DH7577" s="160"/>
      <c r="DI7577" s="160"/>
      <c r="DJ7577" s="160"/>
      <c r="DK7577" s="160"/>
      <c r="DL7577" s="160"/>
      <c r="DM7577" s="160"/>
      <c r="DN7577" s="160"/>
      <c r="DO7577" s="160"/>
      <c r="DP7577" s="160"/>
      <c r="DQ7577" s="160"/>
      <c r="DR7577" s="160"/>
      <c r="DS7577" s="160"/>
      <c r="DT7577" s="160"/>
      <c r="DU7577" s="160"/>
      <c r="DV7577" s="160"/>
      <c r="DW7577" s="160"/>
      <c r="DX7577" s="160"/>
      <c r="DY7577" s="160"/>
      <c r="DZ7577" s="177"/>
      <c r="EA7577" s="177"/>
      <c r="EB7577" s="160"/>
      <c r="EC7577" s="160"/>
      <c r="ED7577" s="160"/>
      <c r="EE7577" s="160"/>
      <c r="EF7577" s="160"/>
      <c r="EG7577" s="160"/>
      <c r="EH7577" s="160"/>
      <c r="EI7577" s="160"/>
      <c r="EJ7577" s="160"/>
      <c r="EK7577" s="160"/>
      <c r="EL7577" s="160"/>
      <c r="EM7577" s="160"/>
      <c r="EN7577" s="160"/>
      <c r="EO7577" s="160"/>
      <c r="EP7577" s="160"/>
      <c r="EQ7577" s="160"/>
      <c r="ER7577" s="160"/>
      <c r="ES7577" s="160"/>
      <c r="ET7577" s="160"/>
      <c r="EU7577" s="160"/>
      <c r="EV7577" s="160"/>
      <c r="EW7577" s="160"/>
      <c r="EX7577" s="160"/>
      <c r="EY7577" s="160"/>
      <c r="EZ7577" s="160"/>
      <c r="FA7577" s="160"/>
      <c r="FB7577" s="160"/>
      <c r="FC7577" s="160"/>
      <c r="FD7577" s="160"/>
      <c r="FE7577" s="160"/>
      <c r="FF7577" s="160"/>
      <c r="FG7577" s="160"/>
      <c r="FH7577" s="160"/>
      <c r="FI7577" s="160"/>
      <c r="FJ7577" s="160"/>
      <c r="FK7577" s="160"/>
      <c r="FL7577" s="160"/>
      <c r="FM7577" s="160"/>
      <c r="FN7577" s="160"/>
      <c r="FO7577" s="160"/>
      <c r="FP7577" s="160"/>
      <c r="FQ7577" s="160"/>
      <c r="FR7577" s="160"/>
      <c r="FS7577" s="160"/>
      <c r="FT7577" s="160"/>
      <c r="FU7577" s="160"/>
      <c r="FV7577" s="160"/>
      <c r="FW7577" s="160"/>
      <c r="FX7577" s="160"/>
      <c r="FY7577" s="160"/>
      <c r="FZ7577" s="160"/>
      <c r="GA7577" s="160"/>
      <c r="GB7577" s="160"/>
      <c r="GC7577" s="160"/>
      <c r="GD7577" s="160"/>
      <c r="GE7577" s="160"/>
      <c r="GF7577" s="160"/>
      <c r="GG7577" s="160"/>
      <c r="GH7577" s="160"/>
      <c r="GI7577" s="160"/>
      <c r="GJ7577" s="160"/>
      <c r="GK7577" s="160"/>
      <c r="GL7577" s="160"/>
      <c r="GM7577" s="160"/>
      <c r="GN7577" s="160"/>
      <c r="GO7577" s="160"/>
      <c r="GP7577" s="160"/>
      <c r="GQ7577" s="160"/>
      <c r="GR7577" s="160"/>
      <c r="GS7577" s="160"/>
      <c r="GT7577" s="160"/>
      <c r="GU7577" s="160"/>
      <c r="GV7577" s="160"/>
      <c r="GW7577" s="160"/>
      <c r="GX7577" s="160"/>
      <c r="GY7577" s="160"/>
      <c r="GZ7577" s="160"/>
      <c r="HA7577" s="160"/>
      <c r="HB7577" s="160"/>
      <c r="HC7577" s="160"/>
      <c r="HD7577" s="160"/>
      <c r="HE7577" s="160"/>
      <c r="HF7577" s="160"/>
      <c r="HG7577" s="160"/>
      <c r="HH7577" s="160"/>
      <c r="HI7577" s="160"/>
      <c r="HJ7577" s="160"/>
      <c r="HK7577" s="160"/>
      <c r="HL7577" s="160"/>
      <c r="HM7577" s="160"/>
      <c r="HN7577" s="160"/>
      <c r="HO7577" s="160"/>
      <c r="HP7577" s="160"/>
      <c r="HQ7577" s="160"/>
      <c r="HR7577" s="160"/>
      <c r="HS7577" s="160"/>
      <c r="HT7577" s="160"/>
      <c r="HU7577" s="160"/>
      <c r="HV7577" s="160"/>
      <c r="HW7577" s="160"/>
      <c r="HX7577" s="160"/>
      <c r="HY7577" s="160"/>
      <c r="HZ7577" s="160"/>
      <c r="IA7577" s="160"/>
      <c r="IB7577" s="160"/>
      <c r="IC7577" s="160"/>
      <c r="ID7577" s="160"/>
      <c r="IE7577" s="160"/>
      <c r="IF7577" s="160"/>
      <c r="IG7577" s="160"/>
      <c r="IH7577" s="160"/>
      <c r="II7577" s="160"/>
      <c r="IJ7577" s="160"/>
      <c r="IK7577" s="160"/>
      <c r="IL7577" s="160"/>
      <c r="IM7577" s="160"/>
      <c r="IN7577" s="160"/>
      <c r="IO7577" s="160"/>
      <c r="IP7577" s="160"/>
      <c r="IQ7577" s="160"/>
      <c r="IR7577" s="160"/>
      <c r="IS7577" s="160"/>
      <c r="IT7577" s="160"/>
      <c r="IU7577" s="160"/>
    </row>
    <row r="7578" spans="1:255" ht="18.399999999999999" customHeight="1" x14ac:dyDescent="0.3">
      <c r="A7578" s="182"/>
      <c r="B7578" s="160"/>
      <c r="C7578" s="64"/>
      <c r="D7578" s="161"/>
      <c r="BD7578" s="160"/>
      <c r="BE7578" s="160"/>
      <c r="BF7578" s="160"/>
      <c r="BG7578" s="160"/>
      <c r="BH7578" s="160"/>
      <c r="BI7578" s="160"/>
      <c r="BJ7578" s="160"/>
      <c r="BK7578" s="160"/>
      <c r="BL7578" s="160"/>
      <c r="BM7578" s="160"/>
      <c r="BN7578" s="160"/>
      <c r="BO7578" s="160"/>
      <c r="BP7578" s="160"/>
      <c r="BQ7578" s="160"/>
      <c r="BR7578" s="160"/>
      <c r="BS7578" s="160"/>
      <c r="BT7578" s="160"/>
      <c r="BU7578" s="160"/>
      <c r="BV7578" s="160"/>
      <c r="BW7578" s="160"/>
      <c r="BX7578" s="160"/>
      <c r="BY7578" s="160"/>
      <c r="BZ7578" s="160"/>
      <c r="CA7578" s="160"/>
      <c r="CB7578" s="160"/>
      <c r="CC7578" s="160"/>
      <c r="CD7578" s="160"/>
      <c r="CE7578" s="160"/>
      <c r="CF7578" s="160"/>
      <c r="CG7578" s="160"/>
      <c r="CH7578" s="160"/>
      <c r="CI7578" s="160"/>
      <c r="CJ7578" s="160"/>
      <c r="CK7578" s="160"/>
      <c r="CL7578" s="160"/>
      <c r="CM7578" s="160"/>
      <c r="CN7578" s="160"/>
      <c r="CO7578" s="160"/>
      <c r="CP7578" s="160"/>
      <c r="CQ7578" s="160"/>
      <c r="CR7578" s="160"/>
      <c r="CS7578" s="160"/>
      <c r="CT7578" s="160"/>
      <c r="CU7578" s="160"/>
      <c r="CV7578" s="160"/>
      <c r="CW7578" s="160"/>
      <c r="CX7578" s="160"/>
      <c r="CY7578" s="160"/>
      <c r="CZ7578" s="160"/>
      <c r="DA7578" s="160"/>
      <c r="DB7578" s="160"/>
      <c r="DC7578" s="160"/>
      <c r="DD7578" s="160"/>
      <c r="DE7578" s="160"/>
      <c r="DF7578" s="160"/>
      <c r="DG7578" s="160"/>
      <c r="DH7578" s="160"/>
      <c r="DI7578" s="160"/>
      <c r="DJ7578" s="160"/>
      <c r="DK7578" s="160"/>
      <c r="DL7578" s="160"/>
      <c r="DM7578" s="160"/>
      <c r="DN7578" s="160"/>
      <c r="DO7578" s="160"/>
      <c r="DP7578" s="160"/>
      <c r="DQ7578" s="160"/>
      <c r="DR7578" s="160"/>
      <c r="DS7578" s="160"/>
      <c r="DT7578" s="160"/>
      <c r="DU7578" s="160"/>
      <c r="DV7578" s="160"/>
      <c r="DW7578" s="160"/>
      <c r="DX7578" s="160"/>
      <c r="DY7578" s="160"/>
      <c r="DZ7578" s="177"/>
      <c r="EA7578" s="177"/>
      <c r="EB7578" s="160"/>
      <c r="EC7578" s="160"/>
      <c r="ED7578" s="160"/>
      <c r="EE7578" s="160"/>
      <c r="EF7578" s="160"/>
      <c r="EG7578" s="160"/>
      <c r="EH7578" s="160"/>
      <c r="EI7578" s="160"/>
      <c r="EJ7578" s="160"/>
      <c r="EK7578" s="160"/>
      <c r="EL7578" s="160"/>
      <c r="EM7578" s="160"/>
      <c r="EN7578" s="160"/>
      <c r="EO7578" s="160"/>
      <c r="EP7578" s="160"/>
      <c r="EQ7578" s="160"/>
      <c r="ER7578" s="160"/>
      <c r="ES7578" s="160"/>
      <c r="ET7578" s="160"/>
      <c r="EU7578" s="160"/>
      <c r="EV7578" s="160"/>
      <c r="EW7578" s="160"/>
      <c r="EX7578" s="160"/>
      <c r="EY7578" s="160"/>
      <c r="EZ7578" s="160"/>
      <c r="FA7578" s="160"/>
      <c r="FB7578" s="160"/>
      <c r="FC7578" s="160"/>
      <c r="FD7578" s="160"/>
      <c r="FE7578" s="160"/>
      <c r="FF7578" s="160"/>
      <c r="FG7578" s="160"/>
      <c r="FH7578" s="160"/>
      <c r="FI7578" s="160"/>
      <c r="FJ7578" s="160"/>
      <c r="FK7578" s="160"/>
      <c r="FL7578" s="160"/>
      <c r="FM7578" s="160"/>
      <c r="FN7578" s="160"/>
      <c r="FO7578" s="160"/>
      <c r="FP7578" s="160"/>
      <c r="FQ7578" s="160"/>
      <c r="FR7578" s="160"/>
      <c r="FS7578" s="160"/>
      <c r="FT7578" s="160"/>
      <c r="FU7578" s="160"/>
      <c r="FV7578" s="160"/>
      <c r="FW7578" s="160"/>
      <c r="FX7578" s="160"/>
      <c r="FY7578" s="160"/>
      <c r="FZ7578" s="160"/>
      <c r="GA7578" s="160"/>
      <c r="GB7578" s="160"/>
      <c r="GC7578" s="160"/>
      <c r="GD7578" s="160"/>
      <c r="GE7578" s="160"/>
      <c r="GF7578" s="160"/>
      <c r="GG7578" s="160"/>
      <c r="GH7578" s="160"/>
      <c r="GI7578" s="160"/>
      <c r="GJ7578" s="160"/>
      <c r="GK7578" s="160"/>
      <c r="GL7578" s="160"/>
      <c r="GM7578" s="160"/>
      <c r="GN7578" s="160"/>
      <c r="GO7578" s="160"/>
      <c r="GP7578" s="160"/>
      <c r="GQ7578" s="160"/>
      <c r="GR7578" s="160"/>
      <c r="GS7578" s="160"/>
      <c r="GT7578" s="160"/>
      <c r="GU7578" s="160"/>
      <c r="GV7578" s="160"/>
      <c r="GW7578" s="160"/>
      <c r="GX7578" s="160"/>
      <c r="GY7578" s="160"/>
      <c r="GZ7578" s="160"/>
      <c r="HA7578" s="160"/>
      <c r="HB7578" s="160"/>
      <c r="HC7578" s="160"/>
      <c r="HD7578" s="160"/>
      <c r="HE7578" s="160"/>
      <c r="HF7578" s="160"/>
      <c r="HG7578" s="160"/>
      <c r="HH7578" s="160"/>
      <c r="HI7578" s="160"/>
      <c r="HJ7578" s="160"/>
      <c r="HK7578" s="160"/>
      <c r="HL7578" s="160"/>
      <c r="HM7578" s="160"/>
      <c r="HN7578" s="160"/>
      <c r="HO7578" s="160"/>
      <c r="HP7578" s="160"/>
      <c r="HQ7578" s="160"/>
      <c r="HR7578" s="160"/>
      <c r="HS7578" s="160"/>
      <c r="HT7578" s="160"/>
      <c r="HU7578" s="160"/>
      <c r="HV7578" s="160"/>
      <c r="HW7578" s="160"/>
      <c r="HX7578" s="160"/>
      <c r="HY7578" s="160"/>
      <c r="HZ7578" s="160"/>
      <c r="IA7578" s="160"/>
      <c r="IB7578" s="160"/>
      <c r="IC7578" s="160"/>
      <c r="ID7578" s="160"/>
      <c r="IE7578" s="160"/>
      <c r="IF7578" s="160"/>
      <c r="IG7578" s="160"/>
      <c r="IH7578" s="160"/>
      <c r="II7578" s="160"/>
      <c r="IJ7578" s="160"/>
      <c r="IK7578" s="160"/>
      <c r="IL7578" s="160"/>
      <c r="IM7578" s="160"/>
      <c r="IN7578" s="160"/>
      <c r="IO7578" s="160"/>
      <c r="IP7578" s="160"/>
      <c r="IQ7578" s="160"/>
      <c r="IR7578" s="160"/>
      <c r="IS7578" s="160"/>
      <c r="IT7578" s="160"/>
      <c r="IU7578" s="160"/>
    </row>
    <row r="7579" spans="1:255" ht="18.399999999999999" customHeight="1" x14ac:dyDescent="0.3">
      <c r="A7579" s="182"/>
      <c r="D7579" s="164"/>
      <c r="BD7579" s="160"/>
      <c r="BE7579" s="160"/>
      <c r="BF7579" s="160"/>
      <c r="BG7579" s="160"/>
      <c r="BH7579" s="160"/>
      <c r="BI7579" s="160"/>
      <c r="BJ7579" s="160"/>
      <c r="BK7579" s="160"/>
      <c r="BL7579" s="160"/>
      <c r="BM7579" s="160"/>
      <c r="BN7579" s="160"/>
      <c r="BO7579" s="160"/>
      <c r="BP7579" s="160"/>
      <c r="BQ7579" s="160"/>
      <c r="BR7579" s="160"/>
      <c r="BS7579" s="160"/>
      <c r="BT7579" s="160"/>
      <c r="BU7579" s="160"/>
      <c r="BV7579" s="160"/>
      <c r="BW7579" s="160"/>
      <c r="BX7579" s="160"/>
      <c r="BY7579" s="160"/>
      <c r="BZ7579" s="160"/>
      <c r="CA7579" s="160"/>
      <c r="CB7579" s="160"/>
      <c r="CC7579" s="160"/>
      <c r="CD7579" s="160"/>
      <c r="CE7579" s="160"/>
      <c r="CF7579" s="160"/>
      <c r="CG7579" s="160"/>
      <c r="CH7579" s="160"/>
      <c r="CI7579" s="160"/>
      <c r="CJ7579" s="160"/>
      <c r="CK7579" s="160"/>
      <c r="CL7579" s="160"/>
      <c r="CM7579" s="160"/>
      <c r="CN7579" s="160"/>
      <c r="CO7579" s="160"/>
      <c r="CP7579" s="160"/>
      <c r="CQ7579" s="160"/>
      <c r="CR7579" s="160"/>
      <c r="CS7579" s="160"/>
      <c r="CT7579" s="160"/>
      <c r="CU7579" s="160"/>
      <c r="CV7579" s="160"/>
      <c r="CW7579" s="160"/>
      <c r="CX7579" s="160"/>
      <c r="CY7579" s="160"/>
      <c r="CZ7579" s="160"/>
      <c r="DA7579" s="160"/>
      <c r="DB7579" s="160"/>
      <c r="DC7579" s="160"/>
      <c r="DD7579" s="160"/>
      <c r="DE7579" s="160"/>
      <c r="DF7579" s="160"/>
      <c r="DG7579" s="160"/>
      <c r="DH7579" s="160"/>
      <c r="DI7579" s="160"/>
      <c r="DJ7579" s="160"/>
      <c r="DK7579" s="160"/>
      <c r="DL7579" s="160"/>
      <c r="DM7579" s="160"/>
      <c r="DN7579" s="160"/>
      <c r="DO7579" s="160"/>
      <c r="DP7579" s="160"/>
      <c r="DQ7579" s="160"/>
      <c r="DR7579" s="160"/>
      <c r="DS7579" s="160"/>
      <c r="DT7579" s="160"/>
      <c r="DU7579" s="160"/>
      <c r="DV7579" s="160"/>
      <c r="DW7579" s="160"/>
      <c r="DX7579" s="160"/>
      <c r="DY7579" s="160"/>
      <c r="DZ7579" s="177"/>
      <c r="EA7579" s="177"/>
      <c r="EB7579" s="160"/>
      <c r="EC7579" s="160"/>
      <c r="ED7579" s="160"/>
      <c r="EE7579" s="160"/>
      <c r="EF7579" s="160"/>
      <c r="EG7579" s="160"/>
      <c r="EH7579" s="160"/>
      <c r="EI7579" s="160"/>
      <c r="EJ7579" s="160"/>
      <c r="EK7579" s="160"/>
      <c r="EL7579" s="160"/>
      <c r="EM7579" s="160"/>
      <c r="EN7579" s="160"/>
      <c r="EO7579" s="160"/>
      <c r="EP7579" s="160"/>
      <c r="EQ7579" s="160"/>
      <c r="ER7579" s="160"/>
      <c r="ES7579" s="160"/>
      <c r="ET7579" s="160"/>
      <c r="EU7579" s="160"/>
      <c r="EV7579" s="160"/>
      <c r="EW7579" s="160"/>
      <c r="EX7579" s="160"/>
      <c r="EY7579" s="160"/>
      <c r="EZ7579" s="160"/>
      <c r="FA7579" s="160"/>
      <c r="FB7579" s="160"/>
      <c r="FC7579" s="160"/>
      <c r="FD7579" s="160"/>
      <c r="FE7579" s="160"/>
      <c r="FF7579" s="160"/>
      <c r="FG7579" s="160"/>
      <c r="FH7579" s="160"/>
      <c r="FI7579" s="160"/>
      <c r="FJ7579" s="160"/>
      <c r="FK7579" s="160"/>
      <c r="FL7579" s="160"/>
      <c r="FM7579" s="160"/>
      <c r="FN7579" s="160"/>
      <c r="FO7579" s="160"/>
      <c r="FP7579" s="160"/>
      <c r="FQ7579" s="160"/>
      <c r="FR7579" s="160"/>
      <c r="FS7579" s="160"/>
      <c r="FT7579" s="160"/>
      <c r="FU7579" s="160"/>
      <c r="FV7579" s="160"/>
      <c r="FW7579" s="160"/>
      <c r="FX7579" s="160"/>
      <c r="FY7579" s="160"/>
      <c r="FZ7579" s="160"/>
      <c r="GA7579" s="160"/>
      <c r="GB7579" s="160"/>
      <c r="GC7579" s="160"/>
      <c r="GD7579" s="160"/>
      <c r="GE7579" s="160"/>
      <c r="GF7579" s="160"/>
      <c r="GG7579" s="160"/>
      <c r="GH7579" s="160"/>
      <c r="GI7579" s="160"/>
      <c r="GJ7579" s="160"/>
      <c r="GK7579" s="160"/>
      <c r="GL7579" s="160"/>
      <c r="GM7579" s="160"/>
      <c r="GN7579" s="160"/>
      <c r="GO7579" s="160"/>
      <c r="GP7579" s="160"/>
      <c r="GQ7579" s="160"/>
      <c r="GR7579" s="160"/>
      <c r="GS7579" s="160"/>
      <c r="GT7579" s="160"/>
      <c r="GU7579" s="160"/>
      <c r="GV7579" s="160"/>
      <c r="GW7579" s="160"/>
      <c r="GX7579" s="160"/>
      <c r="GY7579" s="160"/>
      <c r="GZ7579" s="160"/>
      <c r="HA7579" s="160"/>
      <c r="HB7579" s="160"/>
      <c r="HC7579" s="160"/>
      <c r="HD7579" s="160"/>
      <c r="HE7579" s="160"/>
      <c r="HF7579" s="160"/>
      <c r="HG7579" s="160"/>
      <c r="HH7579" s="160"/>
      <c r="HI7579" s="160"/>
      <c r="HJ7579" s="160"/>
      <c r="HK7579" s="160"/>
      <c r="HL7579" s="160"/>
      <c r="HM7579" s="160"/>
      <c r="HN7579" s="160"/>
      <c r="HO7579" s="160"/>
      <c r="HP7579" s="160"/>
      <c r="HQ7579" s="160"/>
      <c r="HR7579" s="160"/>
      <c r="HS7579" s="160"/>
      <c r="HT7579" s="160"/>
      <c r="HU7579" s="160"/>
      <c r="HV7579" s="160"/>
      <c r="HW7579" s="160"/>
      <c r="HX7579" s="160"/>
      <c r="HY7579" s="160"/>
      <c r="HZ7579" s="160"/>
      <c r="IA7579" s="160"/>
      <c r="IB7579" s="160"/>
      <c r="IC7579" s="160"/>
      <c r="ID7579" s="160"/>
      <c r="IE7579" s="160"/>
      <c r="IF7579" s="160"/>
      <c r="IG7579" s="160"/>
      <c r="IH7579" s="160"/>
      <c r="II7579" s="160"/>
      <c r="IJ7579" s="160"/>
      <c r="IK7579" s="160"/>
      <c r="IL7579" s="160"/>
      <c r="IM7579" s="160"/>
      <c r="IN7579" s="160"/>
      <c r="IO7579" s="160"/>
      <c r="IP7579" s="160"/>
      <c r="IQ7579" s="160"/>
      <c r="IR7579" s="160"/>
      <c r="IS7579" s="160"/>
      <c r="IT7579" s="160"/>
      <c r="IU7579" s="160"/>
    </row>
    <row r="7580" spans="1:255" ht="18.399999999999999" customHeight="1" x14ac:dyDescent="0.3">
      <c r="A7580" s="182"/>
      <c r="F7580" s="174"/>
      <c r="BD7580" s="160"/>
      <c r="BE7580" s="160"/>
      <c r="BF7580" s="160"/>
      <c r="BG7580" s="160"/>
      <c r="BH7580" s="160"/>
      <c r="BI7580" s="160"/>
      <c r="BJ7580" s="160"/>
      <c r="BK7580" s="160"/>
      <c r="BL7580" s="160"/>
      <c r="BM7580" s="160"/>
      <c r="BN7580" s="160"/>
      <c r="BO7580" s="160"/>
      <c r="BP7580" s="160"/>
      <c r="BQ7580" s="160"/>
      <c r="BR7580" s="160"/>
      <c r="BS7580" s="160"/>
      <c r="BT7580" s="160"/>
      <c r="BU7580" s="160"/>
      <c r="BV7580" s="160"/>
      <c r="BW7580" s="160"/>
      <c r="BX7580" s="160"/>
      <c r="BY7580" s="160"/>
      <c r="BZ7580" s="160"/>
      <c r="CA7580" s="160"/>
      <c r="CB7580" s="160"/>
      <c r="CC7580" s="160"/>
      <c r="CD7580" s="160"/>
      <c r="CE7580" s="160"/>
      <c r="CF7580" s="160"/>
      <c r="CG7580" s="160"/>
      <c r="CH7580" s="160"/>
      <c r="CI7580" s="160"/>
      <c r="CJ7580" s="160"/>
      <c r="CK7580" s="160"/>
      <c r="CL7580" s="160"/>
      <c r="CM7580" s="160"/>
      <c r="CN7580" s="160"/>
      <c r="CO7580" s="160"/>
      <c r="CP7580" s="160"/>
      <c r="CQ7580" s="160"/>
      <c r="CR7580" s="160"/>
      <c r="CS7580" s="160"/>
      <c r="CT7580" s="160"/>
      <c r="CU7580" s="160"/>
      <c r="CV7580" s="160"/>
      <c r="CW7580" s="160"/>
      <c r="CX7580" s="160"/>
      <c r="CY7580" s="160"/>
      <c r="CZ7580" s="160"/>
      <c r="DA7580" s="160"/>
      <c r="DB7580" s="160"/>
      <c r="DC7580" s="160"/>
      <c r="DD7580" s="160"/>
      <c r="DE7580" s="160"/>
      <c r="DF7580" s="160"/>
      <c r="DG7580" s="160"/>
      <c r="DH7580" s="160"/>
      <c r="DI7580" s="160"/>
      <c r="DJ7580" s="160"/>
      <c r="DK7580" s="160"/>
      <c r="DL7580" s="160"/>
      <c r="DM7580" s="160"/>
      <c r="DN7580" s="160"/>
      <c r="DO7580" s="160"/>
      <c r="DP7580" s="160"/>
      <c r="DQ7580" s="160"/>
      <c r="DR7580" s="160"/>
      <c r="DS7580" s="160"/>
      <c r="DT7580" s="160"/>
      <c r="DU7580" s="160"/>
      <c r="DV7580" s="160"/>
      <c r="DW7580" s="160"/>
      <c r="DX7580" s="160"/>
      <c r="DY7580" s="160"/>
      <c r="DZ7580" s="177"/>
      <c r="EA7580" s="177"/>
      <c r="EB7580" s="160"/>
      <c r="EC7580" s="160"/>
      <c r="ED7580" s="160"/>
      <c r="EE7580" s="160"/>
      <c r="EF7580" s="160"/>
      <c r="EG7580" s="160"/>
      <c r="EH7580" s="160"/>
      <c r="EI7580" s="160"/>
      <c r="EJ7580" s="160"/>
      <c r="EK7580" s="160"/>
      <c r="EL7580" s="160"/>
      <c r="EM7580" s="160"/>
      <c r="EN7580" s="160"/>
      <c r="EO7580" s="160"/>
      <c r="EP7580" s="160"/>
      <c r="EQ7580" s="160"/>
      <c r="ER7580" s="160"/>
      <c r="ES7580" s="160"/>
      <c r="ET7580" s="160"/>
      <c r="EU7580" s="160"/>
      <c r="EV7580" s="160"/>
      <c r="EW7580" s="160"/>
      <c r="EX7580" s="160"/>
      <c r="EY7580" s="160"/>
      <c r="EZ7580" s="160"/>
      <c r="FA7580" s="160"/>
      <c r="FB7580" s="160"/>
      <c r="FC7580" s="160"/>
      <c r="FD7580" s="160"/>
      <c r="FE7580" s="160"/>
      <c r="FF7580" s="160"/>
      <c r="FG7580" s="160"/>
      <c r="FH7580" s="160"/>
      <c r="FI7580" s="160"/>
      <c r="FJ7580" s="160"/>
      <c r="FK7580" s="160"/>
      <c r="FL7580" s="160"/>
      <c r="FM7580" s="160"/>
      <c r="FN7580" s="160"/>
      <c r="FO7580" s="160"/>
      <c r="FP7580" s="160"/>
      <c r="FQ7580" s="160"/>
      <c r="FR7580" s="160"/>
      <c r="FS7580" s="160"/>
      <c r="FT7580" s="160"/>
      <c r="FU7580" s="160"/>
      <c r="FV7580" s="160"/>
      <c r="FW7580" s="160"/>
      <c r="FX7580" s="160"/>
      <c r="FY7580" s="160"/>
      <c r="FZ7580" s="160"/>
      <c r="GA7580" s="160"/>
      <c r="GB7580" s="160"/>
      <c r="GC7580" s="160"/>
      <c r="GD7580" s="160"/>
      <c r="GE7580" s="160"/>
      <c r="GF7580" s="160"/>
      <c r="GG7580" s="160"/>
      <c r="GH7580" s="160"/>
      <c r="GI7580" s="160"/>
      <c r="GJ7580" s="160"/>
      <c r="GK7580" s="160"/>
      <c r="GL7580" s="160"/>
      <c r="GM7580" s="160"/>
      <c r="GN7580" s="160"/>
      <c r="GO7580" s="160"/>
      <c r="GP7580" s="160"/>
      <c r="GQ7580" s="160"/>
      <c r="GR7580" s="160"/>
      <c r="GS7580" s="160"/>
      <c r="GT7580" s="160"/>
      <c r="GU7580" s="160"/>
      <c r="GV7580" s="160"/>
      <c r="GW7580" s="160"/>
      <c r="GX7580" s="160"/>
      <c r="GY7580" s="160"/>
      <c r="GZ7580" s="160"/>
      <c r="HA7580" s="160"/>
      <c r="HB7580" s="160"/>
      <c r="HC7580" s="160"/>
      <c r="HD7580" s="160"/>
      <c r="HE7580" s="160"/>
      <c r="HF7580" s="160"/>
      <c r="HG7580" s="160"/>
      <c r="HH7580" s="160"/>
      <c r="HI7580" s="160"/>
      <c r="HJ7580" s="160"/>
      <c r="HK7580" s="160"/>
      <c r="HL7580" s="160"/>
      <c r="HM7580" s="160"/>
      <c r="HN7580" s="160"/>
      <c r="HO7580" s="160"/>
      <c r="HP7580" s="160"/>
      <c r="HQ7580" s="160"/>
      <c r="HR7580" s="160"/>
      <c r="HS7580" s="160"/>
      <c r="HT7580" s="160"/>
      <c r="HU7580" s="160"/>
      <c r="HV7580" s="160"/>
      <c r="HW7580" s="160"/>
      <c r="HX7580" s="160"/>
      <c r="HY7580" s="160"/>
      <c r="HZ7580" s="160"/>
      <c r="IA7580" s="160"/>
      <c r="IB7580" s="160"/>
      <c r="IC7580" s="160"/>
      <c r="ID7580" s="160"/>
      <c r="IE7580" s="160"/>
      <c r="IF7580" s="160"/>
      <c r="IG7580" s="160"/>
      <c r="IH7580" s="160"/>
      <c r="II7580" s="160"/>
      <c r="IJ7580" s="160"/>
      <c r="IK7580" s="160"/>
      <c r="IL7580" s="160"/>
      <c r="IM7580" s="160"/>
      <c r="IN7580" s="160"/>
      <c r="IO7580" s="160"/>
      <c r="IP7580" s="160"/>
      <c r="IQ7580" s="160"/>
      <c r="IR7580" s="160"/>
      <c r="IS7580" s="160"/>
      <c r="IT7580" s="160"/>
      <c r="IU7580" s="160"/>
    </row>
    <row r="7581" spans="1:255" ht="18.399999999999999" customHeight="1" x14ac:dyDescent="0.3">
      <c r="A7581" s="182"/>
      <c r="F7581" s="174"/>
      <c r="H7581" s="174"/>
      <c r="J7581" s="174"/>
      <c r="L7581" s="174"/>
      <c r="N7581" s="174"/>
      <c r="BD7581" s="160"/>
      <c r="BE7581" s="160"/>
      <c r="BF7581" s="160"/>
      <c r="BG7581" s="160"/>
      <c r="BH7581" s="160"/>
      <c r="BI7581" s="160"/>
      <c r="BJ7581" s="160"/>
      <c r="BK7581" s="160"/>
      <c r="BL7581" s="160"/>
      <c r="BM7581" s="160"/>
      <c r="BN7581" s="160"/>
      <c r="BO7581" s="160"/>
      <c r="BP7581" s="160"/>
      <c r="BQ7581" s="160"/>
      <c r="BR7581" s="160"/>
      <c r="BS7581" s="160"/>
      <c r="BT7581" s="160"/>
      <c r="BU7581" s="160"/>
      <c r="BV7581" s="160"/>
      <c r="BW7581" s="160"/>
      <c r="BX7581" s="160"/>
      <c r="BY7581" s="160"/>
      <c r="BZ7581" s="160"/>
      <c r="CA7581" s="160"/>
      <c r="CB7581" s="160"/>
      <c r="CC7581" s="160"/>
      <c r="CD7581" s="160"/>
      <c r="CE7581" s="160"/>
      <c r="CF7581" s="160"/>
      <c r="CG7581" s="160"/>
      <c r="CH7581" s="160"/>
      <c r="CI7581" s="160"/>
      <c r="CJ7581" s="160"/>
      <c r="CK7581" s="160"/>
      <c r="CL7581" s="160"/>
      <c r="CM7581" s="160"/>
      <c r="CN7581" s="160"/>
      <c r="CO7581" s="160"/>
      <c r="CP7581" s="160"/>
      <c r="CQ7581" s="160"/>
      <c r="CR7581" s="160"/>
      <c r="CS7581" s="160"/>
      <c r="CT7581" s="160"/>
      <c r="CU7581" s="160"/>
      <c r="CV7581" s="160"/>
      <c r="CW7581" s="160"/>
      <c r="CX7581" s="160"/>
      <c r="CY7581" s="160"/>
      <c r="CZ7581" s="160"/>
      <c r="DA7581" s="160"/>
      <c r="DB7581" s="160"/>
      <c r="DC7581" s="160"/>
      <c r="DD7581" s="160"/>
      <c r="DE7581" s="160"/>
      <c r="DF7581" s="160"/>
      <c r="DG7581" s="160"/>
      <c r="DH7581" s="160"/>
      <c r="DI7581" s="160"/>
      <c r="DJ7581" s="160"/>
      <c r="DK7581" s="160"/>
      <c r="DL7581" s="160"/>
      <c r="DM7581" s="160"/>
      <c r="DN7581" s="160"/>
      <c r="DO7581" s="160"/>
      <c r="DP7581" s="160"/>
      <c r="DQ7581" s="160"/>
      <c r="DR7581" s="160"/>
      <c r="DS7581" s="160"/>
      <c r="DT7581" s="160"/>
      <c r="DU7581" s="160"/>
      <c r="DV7581" s="160"/>
      <c r="DW7581" s="160"/>
      <c r="DX7581" s="160"/>
      <c r="DY7581" s="160"/>
      <c r="DZ7581" s="177"/>
      <c r="EA7581" s="177"/>
      <c r="EB7581" s="160"/>
      <c r="EC7581" s="160"/>
      <c r="ED7581" s="160"/>
      <c r="EE7581" s="160"/>
      <c r="EF7581" s="160"/>
      <c r="EG7581" s="160"/>
      <c r="EH7581" s="160"/>
      <c r="EI7581" s="160"/>
      <c r="EJ7581" s="160"/>
      <c r="EK7581" s="160"/>
      <c r="EL7581" s="160"/>
      <c r="EM7581" s="160"/>
      <c r="EN7581" s="160"/>
      <c r="EO7581" s="160"/>
      <c r="EP7581" s="160"/>
      <c r="EQ7581" s="160"/>
      <c r="ER7581" s="160"/>
      <c r="ES7581" s="160"/>
      <c r="ET7581" s="160"/>
      <c r="EU7581" s="160"/>
      <c r="EV7581" s="160"/>
      <c r="EW7581" s="160"/>
      <c r="EX7581" s="160"/>
      <c r="EY7581" s="160"/>
      <c r="EZ7581" s="160"/>
      <c r="FA7581" s="160"/>
      <c r="FB7581" s="160"/>
      <c r="FC7581" s="160"/>
      <c r="FD7581" s="160"/>
      <c r="FE7581" s="160"/>
      <c r="FF7581" s="160"/>
      <c r="FG7581" s="160"/>
      <c r="FH7581" s="160"/>
      <c r="FI7581" s="160"/>
      <c r="FJ7581" s="160"/>
      <c r="FK7581" s="160"/>
      <c r="FL7581" s="160"/>
      <c r="FM7581" s="160"/>
      <c r="FN7581" s="160"/>
      <c r="FO7581" s="160"/>
      <c r="FP7581" s="160"/>
      <c r="FQ7581" s="160"/>
      <c r="FR7581" s="160"/>
      <c r="FS7581" s="160"/>
      <c r="FT7581" s="160"/>
      <c r="FU7581" s="160"/>
      <c r="FV7581" s="160"/>
      <c r="FW7581" s="160"/>
      <c r="FX7581" s="160"/>
      <c r="FY7581" s="160"/>
      <c r="FZ7581" s="160"/>
      <c r="GA7581" s="160"/>
      <c r="GB7581" s="160"/>
      <c r="GC7581" s="160"/>
      <c r="GD7581" s="160"/>
      <c r="GE7581" s="160"/>
      <c r="GF7581" s="160"/>
      <c r="GG7581" s="160"/>
      <c r="GH7581" s="160"/>
      <c r="GI7581" s="160"/>
      <c r="GJ7581" s="160"/>
      <c r="GK7581" s="160"/>
      <c r="GL7581" s="160"/>
      <c r="GM7581" s="160"/>
      <c r="GN7581" s="160"/>
      <c r="GO7581" s="160"/>
      <c r="GP7581" s="160"/>
      <c r="GQ7581" s="160"/>
      <c r="GR7581" s="160"/>
      <c r="GS7581" s="160"/>
      <c r="GT7581" s="160"/>
      <c r="GU7581" s="160"/>
      <c r="GV7581" s="160"/>
      <c r="GW7581" s="160"/>
      <c r="GX7581" s="160"/>
      <c r="GY7581" s="160"/>
      <c r="GZ7581" s="160"/>
      <c r="HA7581" s="160"/>
      <c r="HB7581" s="160"/>
      <c r="HC7581" s="160"/>
      <c r="HD7581" s="160"/>
      <c r="HE7581" s="160"/>
      <c r="HF7581" s="160"/>
      <c r="HG7581" s="160"/>
      <c r="HH7581" s="160"/>
      <c r="HI7581" s="160"/>
      <c r="HJ7581" s="160"/>
      <c r="HK7581" s="160"/>
      <c r="HL7581" s="160"/>
      <c r="HM7581" s="160"/>
      <c r="HN7581" s="160"/>
      <c r="HO7581" s="160"/>
      <c r="HP7581" s="160"/>
      <c r="HQ7581" s="160"/>
      <c r="HR7581" s="160"/>
      <c r="HS7581" s="160"/>
      <c r="HT7581" s="160"/>
      <c r="HU7581" s="160"/>
      <c r="HV7581" s="160"/>
      <c r="HW7581" s="160"/>
      <c r="HX7581" s="160"/>
      <c r="HY7581" s="160"/>
      <c r="HZ7581" s="160"/>
      <c r="IA7581" s="160"/>
      <c r="IB7581" s="160"/>
      <c r="IC7581" s="160"/>
      <c r="ID7581" s="160"/>
      <c r="IE7581" s="160"/>
      <c r="IF7581" s="160"/>
      <c r="IG7581" s="160"/>
      <c r="IH7581" s="160"/>
      <c r="II7581" s="160"/>
      <c r="IJ7581" s="160"/>
      <c r="IK7581" s="160"/>
      <c r="IL7581" s="160"/>
      <c r="IM7581" s="160"/>
      <c r="IN7581" s="160"/>
      <c r="IO7581" s="160"/>
      <c r="IP7581" s="160"/>
      <c r="IQ7581" s="160"/>
      <c r="IR7581" s="160"/>
      <c r="IS7581" s="160"/>
      <c r="IT7581" s="160"/>
      <c r="IU7581" s="160"/>
    </row>
    <row r="7582" spans="1:255" ht="18.399999999999999" customHeight="1" x14ac:dyDescent="0.3">
      <c r="A7582" s="182"/>
      <c r="D7582" s="164"/>
      <c r="F7582" s="174"/>
      <c r="BD7582" s="160"/>
      <c r="BE7582" s="160"/>
      <c r="BF7582" s="160"/>
      <c r="BG7582" s="160"/>
      <c r="BH7582" s="160"/>
      <c r="BI7582" s="160"/>
      <c r="BJ7582" s="160"/>
      <c r="BK7582" s="160"/>
      <c r="BL7582" s="160"/>
      <c r="BM7582" s="160"/>
      <c r="BN7582" s="160"/>
      <c r="BO7582" s="160"/>
      <c r="BP7582" s="160"/>
      <c r="BQ7582" s="160"/>
      <c r="BR7582" s="160"/>
      <c r="BS7582" s="160"/>
      <c r="BT7582" s="160"/>
      <c r="BU7582" s="160"/>
      <c r="BV7582" s="160"/>
      <c r="BW7582" s="160"/>
      <c r="BX7582" s="160"/>
      <c r="BY7582" s="160"/>
      <c r="BZ7582" s="160"/>
      <c r="CA7582" s="160"/>
      <c r="CB7582" s="160"/>
      <c r="CC7582" s="160"/>
      <c r="CD7582" s="160"/>
      <c r="CE7582" s="160"/>
      <c r="CF7582" s="160"/>
      <c r="CG7582" s="160"/>
      <c r="CH7582" s="160"/>
      <c r="CI7582" s="160"/>
      <c r="CJ7582" s="160"/>
      <c r="CK7582" s="160"/>
      <c r="CL7582" s="160"/>
      <c r="CM7582" s="160"/>
      <c r="CN7582" s="160"/>
      <c r="CO7582" s="160"/>
      <c r="CP7582" s="160"/>
      <c r="CQ7582" s="160"/>
      <c r="CR7582" s="160"/>
      <c r="CS7582" s="160"/>
      <c r="CT7582" s="160"/>
      <c r="CU7582" s="160"/>
      <c r="CV7582" s="160"/>
      <c r="CW7582" s="160"/>
      <c r="CX7582" s="160"/>
      <c r="CY7582" s="160"/>
      <c r="CZ7582" s="160"/>
      <c r="DA7582" s="160"/>
      <c r="DB7582" s="160"/>
      <c r="DC7582" s="160"/>
      <c r="DD7582" s="160"/>
      <c r="DE7582" s="160"/>
      <c r="DF7582" s="160"/>
      <c r="DG7582" s="160"/>
      <c r="DH7582" s="160"/>
      <c r="DI7582" s="160"/>
      <c r="DJ7582" s="160"/>
      <c r="DK7582" s="160"/>
      <c r="DL7582" s="160"/>
      <c r="DM7582" s="160"/>
      <c r="DN7582" s="160"/>
      <c r="DO7582" s="160"/>
      <c r="DP7582" s="160"/>
      <c r="DQ7582" s="160"/>
      <c r="DR7582" s="160"/>
      <c r="DS7582" s="160"/>
      <c r="DT7582" s="160"/>
      <c r="DU7582" s="160"/>
      <c r="DV7582" s="160"/>
      <c r="DW7582" s="160"/>
      <c r="DX7582" s="160"/>
      <c r="DY7582" s="160"/>
      <c r="DZ7582" s="177"/>
      <c r="EA7582" s="177"/>
      <c r="EB7582" s="160"/>
      <c r="EC7582" s="160"/>
      <c r="ED7582" s="160"/>
      <c r="EE7582" s="160"/>
      <c r="EF7582" s="160"/>
      <c r="EG7582" s="160"/>
      <c r="EH7582" s="160"/>
      <c r="EI7582" s="160"/>
      <c r="EJ7582" s="160"/>
      <c r="EK7582" s="160"/>
      <c r="EL7582" s="160"/>
      <c r="EM7582" s="160"/>
      <c r="EN7582" s="160"/>
      <c r="EO7582" s="160"/>
      <c r="EP7582" s="160"/>
      <c r="EQ7582" s="160"/>
      <c r="ER7582" s="160"/>
      <c r="ES7582" s="160"/>
      <c r="ET7582" s="160"/>
      <c r="EU7582" s="160"/>
      <c r="EV7582" s="160"/>
      <c r="EW7582" s="160"/>
      <c r="EX7582" s="160"/>
      <c r="EY7582" s="160"/>
      <c r="EZ7582" s="160"/>
      <c r="FA7582" s="160"/>
      <c r="FB7582" s="160"/>
      <c r="FC7582" s="160"/>
      <c r="FD7582" s="160"/>
      <c r="FE7582" s="160"/>
      <c r="FF7582" s="160"/>
      <c r="FG7582" s="160"/>
      <c r="FH7582" s="160"/>
      <c r="FI7582" s="160"/>
      <c r="FJ7582" s="160"/>
      <c r="FK7582" s="160"/>
      <c r="FL7582" s="160"/>
      <c r="FM7582" s="160"/>
      <c r="FN7582" s="160"/>
      <c r="FO7582" s="160"/>
      <c r="FP7582" s="160"/>
      <c r="FQ7582" s="160"/>
      <c r="FR7582" s="160"/>
      <c r="FS7582" s="160"/>
      <c r="FT7582" s="160"/>
      <c r="FU7582" s="160"/>
      <c r="FV7582" s="160"/>
      <c r="FW7582" s="160"/>
      <c r="FX7582" s="160"/>
      <c r="FY7582" s="160"/>
      <c r="FZ7582" s="160"/>
      <c r="GA7582" s="160"/>
      <c r="GB7582" s="160"/>
      <c r="GC7582" s="160"/>
      <c r="GD7582" s="160"/>
      <c r="GE7582" s="160"/>
      <c r="GF7582" s="160"/>
      <c r="GG7582" s="160"/>
      <c r="GH7582" s="160"/>
      <c r="GI7582" s="160"/>
      <c r="GJ7582" s="160"/>
      <c r="GK7582" s="160"/>
      <c r="GL7582" s="160"/>
      <c r="GM7582" s="160"/>
      <c r="GN7582" s="160"/>
      <c r="GO7582" s="160"/>
      <c r="GP7582" s="160"/>
      <c r="GQ7582" s="160"/>
      <c r="GR7582" s="160"/>
      <c r="GS7582" s="160"/>
      <c r="GT7582" s="160"/>
      <c r="GU7582" s="160"/>
      <c r="GV7582" s="160"/>
      <c r="GW7582" s="160"/>
      <c r="GX7582" s="160"/>
      <c r="GY7582" s="160"/>
      <c r="GZ7582" s="160"/>
      <c r="HA7582" s="160"/>
      <c r="HB7582" s="160"/>
      <c r="HC7582" s="160"/>
      <c r="HD7582" s="160"/>
      <c r="HE7582" s="160"/>
      <c r="HF7582" s="160"/>
      <c r="HG7582" s="160"/>
      <c r="HH7582" s="160"/>
      <c r="HI7582" s="160"/>
      <c r="HJ7582" s="160"/>
      <c r="HK7582" s="160"/>
      <c r="HL7582" s="160"/>
      <c r="HM7582" s="160"/>
      <c r="HN7582" s="160"/>
      <c r="HO7582" s="160"/>
      <c r="HP7582" s="160"/>
      <c r="HQ7582" s="160"/>
      <c r="HR7582" s="160"/>
      <c r="HS7582" s="160"/>
      <c r="HT7582" s="160"/>
      <c r="HU7582" s="160"/>
      <c r="HV7582" s="160"/>
      <c r="HW7582" s="160"/>
      <c r="HX7582" s="160"/>
      <c r="HY7582" s="160"/>
      <c r="HZ7582" s="160"/>
      <c r="IA7582" s="160"/>
      <c r="IB7582" s="160"/>
      <c r="IC7582" s="160"/>
      <c r="ID7582" s="160"/>
      <c r="IE7582" s="160"/>
      <c r="IF7582" s="160"/>
      <c r="IG7582" s="160"/>
      <c r="IH7582" s="160"/>
      <c r="II7582" s="160"/>
      <c r="IJ7582" s="160"/>
      <c r="IK7582" s="160"/>
      <c r="IL7582" s="160"/>
      <c r="IM7582" s="160"/>
      <c r="IN7582" s="160"/>
      <c r="IO7582" s="160"/>
      <c r="IP7582" s="160"/>
      <c r="IQ7582" s="160"/>
      <c r="IR7582" s="160"/>
      <c r="IS7582" s="160"/>
      <c r="IT7582" s="160"/>
      <c r="IU7582" s="160"/>
    </row>
    <row r="7583" spans="1:255" ht="18.399999999999999" customHeight="1" x14ac:dyDescent="0.3">
      <c r="A7583" s="182"/>
      <c r="D7583" s="161"/>
      <c r="F7583" s="174"/>
      <c r="BD7583" s="160"/>
      <c r="BE7583" s="160"/>
      <c r="BF7583" s="160"/>
      <c r="BG7583" s="160"/>
      <c r="BH7583" s="160"/>
      <c r="BI7583" s="160"/>
      <c r="BJ7583" s="160"/>
      <c r="BK7583" s="160"/>
      <c r="BL7583" s="160"/>
      <c r="BM7583" s="160"/>
      <c r="BN7583" s="160"/>
      <c r="BO7583" s="160"/>
      <c r="BP7583" s="160"/>
      <c r="BQ7583" s="160"/>
      <c r="BR7583" s="160"/>
      <c r="BS7583" s="160"/>
      <c r="BT7583" s="160"/>
      <c r="BU7583" s="160"/>
      <c r="BV7583" s="160"/>
      <c r="BW7583" s="160"/>
      <c r="BX7583" s="160"/>
      <c r="BY7583" s="160"/>
      <c r="BZ7583" s="160"/>
      <c r="CA7583" s="160"/>
      <c r="CB7583" s="160"/>
      <c r="CC7583" s="160"/>
      <c r="CD7583" s="160"/>
      <c r="CE7583" s="160"/>
      <c r="CF7583" s="160"/>
      <c r="CG7583" s="160"/>
      <c r="CH7583" s="160"/>
      <c r="CI7583" s="160"/>
      <c r="CJ7583" s="160"/>
      <c r="CK7583" s="160"/>
      <c r="CL7583" s="160"/>
      <c r="CM7583" s="160"/>
      <c r="CN7583" s="160"/>
      <c r="CO7583" s="160"/>
      <c r="CP7583" s="160"/>
      <c r="CQ7583" s="160"/>
      <c r="CR7583" s="160"/>
      <c r="CS7583" s="160"/>
      <c r="CT7583" s="160"/>
      <c r="CU7583" s="160"/>
      <c r="CV7583" s="160"/>
      <c r="CW7583" s="160"/>
      <c r="CX7583" s="160"/>
      <c r="CY7583" s="160"/>
      <c r="CZ7583" s="160"/>
      <c r="DA7583" s="160"/>
      <c r="DB7583" s="160"/>
      <c r="DC7583" s="160"/>
      <c r="DD7583" s="160"/>
      <c r="DE7583" s="160"/>
      <c r="DF7583" s="160"/>
      <c r="DG7583" s="160"/>
      <c r="DH7583" s="160"/>
      <c r="DI7583" s="160"/>
      <c r="DJ7583" s="160"/>
      <c r="DK7583" s="160"/>
      <c r="DL7583" s="160"/>
      <c r="DM7583" s="160"/>
      <c r="DN7583" s="160"/>
      <c r="DO7583" s="160"/>
      <c r="DP7583" s="160"/>
      <c r="DQ7583" s="160"/>
      <c r="DR7583" s="160"/>
      <c r="DS7583" s="160"/>
      <c r="DT7583" s="160"/>
      <c r="DU7583" s="160"/>
      <c r="DV7583" s="160"/>
      <c r="DW7583" s="160"/>
      <c r="DX7583" s="160"/>
      <c r="DY7583" s="160"/>
      <c r="DZ7583" s="177"/>
      <c r="EA7583" s="177"/>
      <c r="EB7583" s="160"/>
      <c r="EC7583" s="160"/>
      <c r="ED7583" s="160"/>
      <c r="EE7583" s="160"/>
      <c r="EF7583" s="160"/>
      <c r="EG7583" s="160"/>
      <c r="EH7583" s="160"/>
      <c r="EI7583" s="160"/>
      <c r="EJ7583" s="160"/>
      <c r="EK7583" s="160"/>
      <c r="EL7583" s="160"/>
      <c r="EM7583" s="160"/>
      <c r="EN7583" s="160"/>
      <c r="EO7583" s="160"/>
      <c r="EP7583" s="160"/>
      <c r="EQ7583" s="160"/>
      <c r="ER7583" s="160"/>
      <c r="ES7583" s="160"/>
      <c r="ET7583" s="160"/>
      <c r="EU7583" s="160"/>
      <c r="EV7583" s="160"/>
      <c r="EW7583" s="160"/>
      <c r="EX7583" s="160"/>
      <c r="EY7583" s="160"/>
      <c r="EZ7583" s="160"/>
      <c r="FA7583" s="160"/>
      <c r="FB7583" s="160"/>
      <c r="FC7583" s="160"/>
      <c r="FD7583" s="160"/>
      <c r="FE7583" s="160"/>
      <c r="FF7583" s="160"/>
      <c r="FG7583" s="160"/>
      <c r="FH7583" s="160"/>
      <c r="FI7583" s="160"/>
      <c r="FJ7583" s="160"/>
      <c r="FK7583" s="160"/>
      <c r="FL7583" s="160"/>
      <c r="FM7583" s="160"/>
      <c r="FN7583" s="160"/>
      <c r="FO7583" s="160"/>
      <c r="FP7583" s="160"/>
      <c r="FQ7583" s="160"/>
      <c r="FR7583" s="160"/>
      <c r="FS7583" s="160"/>
      <c r="FT7583" s="160"/>
      <c r="FU7583" s="160"/>
      <c r="FV7583" s="160"/>
      <c r="FW7583" s="160"/>
      <c r="FX7583" s="160"/>
      <c r="FY7583" s="160"/>
      <c r="FZ7583" s="160"/>
      <c r="GA7583" s="160"/>
      <c r="GB7583" s="160"/>
      <c r="GC7583" s="160"/>
      <c r="GD7583" s="160"/>
      <c r="GE7583" s="160"/>
      <c r="GF7583" s="160"/>
      <c r="GG7583" s="160"/>
      <c r="GH7583" s="160"/>
      <c r="GI7583" s="160"/>
      <c r="GJ7583" s="160"/>
      <c r="GK7583" s="160"/>
      <c r="GL7583" s="160"/>
      <c r="GM7583" s="160"/>
      <c r="GN7583" s="160"/>
      <c r="GO7583" s="160"/>
      <c r="GP7583" s="160"/>
      <c r="GQ7583" s="160"/>
      <c r="GR7583" s="160"/>
      <c r="GS7583" s="160"/>
      <c r="GT7583" s="160"/>
      <c r="GU7583" s="160"/>
      <c r="GV7583" s="160"/>
      <c r="GW7583" s="160"/>
      <c r="GX7583" s="160"/>
      <c r="GY7583" s="160"/>
      <c r="GZ7583" s="160"/>
      <c r="HA7583" s="160"/>
      <c r="HB7583" s="160"/>
      <c r="HC7583" s="160"/>
      <c r="HD7583" s="160"/>
      <c r="HE7583" s="160"/>
      <c r="HF7583" s="160"/>
      <c r="HG7583" s="160"/>
      <c r="HH7583" s="160"/>
      <c r="HI7583" s="160"/>
      <c r="HJ7583" s="160"/>
      <c r="HK7583" s="160"/>
      <c r="HL7583" s="160"/>
      <c r="HM7583" s="160"/>
      <c r="HN7583" s="160"/>
      <c r="HO7583" s="160"/>
      <c r="HP7583" s="160"/>
      <c r="HQ7583" s="160"/>
      <c r="HR7583" s="160"/>
      <c r="HS7583" s="160"/>
      <c r="HT7583" s="160"/>
      <c r="HU7583" s="160"/>
      <c r="HV7583" s="160"/>
      <c r="HW7583" s="160"/>
      <c r="HX7583" s="160"/>
      <c r="HY7583" s="160"/>
      <c r="HZ7583" s="160"/>
      <c r="IA7583" s="160"/>
      <c r="IB7583" s="160"/>
      <c r="IC7583" s="160"/>
      <c r="ID7583" s="160"/>
      <c r="IE7583" s="160"/>
      <c r="IF7583" s="160"/>
      <c r="IG7583" s="160"/>
      <c r="IH7583" s="160"/>
      <c r="II7583" s="160"/>
      <c r="IJ7583" s="160"/>
      <c r="IK7583" s="160"/>
      <c r="IL7583" s="160"/>
      <c r="IM7583" s="160"/>
      <c r="IN7583" s="160"/>
      <c r="IO7583" s="160"/>
      <c r="IP7583" s="160"/>
      <c r="IQ7583" s="160"/>
      <c r="IR7583" s="160"/>
      <c r="IS7583" s="160"/>
      <c r="IT7583" s="160"/>
      <c r="IU7583" s="160"/>
    </row>
    <row r="7584" spans="1:255" ht="18.399999999999999" customHeight="1" x14ac:dyDescent="0.3">
      <c r="A7584" s="182"/>
      <c r="C7584" s="64"/>
      <c r="F7584" s="174"/>
      <c r="BD7584" s="160"/>
      <c r="BE7584" s="160"/>
      <c r="BF7584" s="160"/>
      <c r="BG7584" s="160"/>
      <c r="BH7584" s="160"/>
      <c r="BI7584" s="160"/>
      <c r="BJ7584" s="160"/>
      <c r="BK7584" s="160"/>
      <c r="BL7584" s="160"/>
      <c r="BM7584" s="160"/>
      <c r="BN7584" s="160"/>
      <c r="BO7584" s="160"/>
      <c r="BP7584" s="160"/>
      <c r="BQ7584" s="160"/>
      <c r="BR7584" s="160"/>
      <c r="BS7584" s="160"/>
      <c r="BT7584" s="160"/>
      <c r="BU7584" s="160"/>
      <c r="BV7584" s="160"/>
      <c r="BW7584" s="160"/>
      <c r="BX7584" s="160"/>
      <c r="BY7584" s="160"/>
      <c r="BZ7584" s="160"/>
      <c r="CA7584" s="160"/>
      <c r="CB7584" s="160"/>
      <c r="CC7584" s="160"/>
      <c r="CD7584" s="160"/>
      <c r="CE7584" s="160"/>
      <c r="CF7584" s="160"/>
      <c r="CG7584" s="160"/>
      <c r="CH7584" s="160"/>
      <c r="CI7584" s="160"/>
      <c r="CJ7584" s="160"/>
      <c r="CK7584" s="160"/>
      <c r="CL7584" s="160"/>
      <c r="CM7584" s="160"/>
      <c r="CN7584" s="160"/>
      <c r="CO7584" s="160"/>
      <c r="CP7584" s="160"/>
      <c r="CQ7584" s="160"/>
      <c r="CR7584" s="160"/>
      <c r="CS7584" s="160"/>
      <c r="CT7584" s="160"/>
      <c r="CU7584" s="160"/>
      <c r="CV7584" s="160"/>
      <c r="CW7584" s="160"/>
      <c r="CX7584" s="160"/>
      <c r="CY7584" s="160"/>
      <c r="CZ7584" s="160"/>
      <c r="DA7584" s="160"/>
      <c r="DB7584" s="160"/>
      <c r="DC7584" s="160"/>
      <c r="DD7584" s="160"/>
      <c r="DE7584" s="160"/>
      <c r="DF7584" s="160"/>
      <c r="DG7584" s="160"/>
      <c r="DH7584" s="160"/>
      <c r="DI7584" s="160"/>
      <c r="DJ7584" s="160"/>
      <c r="DK7584" s="160"/>
      <c r="DL7584" s="160"/>
      <c r="DM7584" s="160"/>
      <c r="DN7584" s="160"/>
      <c r="DO7584" s="160"/>
      <c r="DP7584" s="160"/>
      <c r="DQ7584" s="160"/>
      <c r="DR7584" s="160"/>
      <c r="DS7584" s="160"/>
      <c r="DT7584" s="160"/>
      <c r="DU7584" s="160"/>
      <c r="DV7584" s="160"/>
      <c r="DW7584" s="160"/>
      <c r="DX7584" s="160"/>
      <c r="DY7584" s="160"/>
      <c r="DZ7584" s="177"/>
      <c r="EA7584" s="177"/>
      <c r="EB7584" s="160"/>
      <c r="EC7584" s="160"/>
      <c r="ED7584" s="160"/>
      <c r="EE7584" s="160"/>
      <c r="EF7584" s="160"/>
      <c r="EG7584" s="160"/>
      <c r="EH7584" s="160"/>
      <c r="EI7584" s="160"/>
      <c r="EJ7584" s="160"/>
      <c r="EK7584" s="160"/>
      <c r="EL7584" s="160"/>
      <c r="EM7584" s="160"/>
      <c r="EN7584" s="160"/>
      <c r="EO7584" s="160"/>
      <c r="EP7584" s="160"/>
      <c r="EQ7584" s="160"/>
      <c r="ER7584" s="160"/>
      <c r="ES7584" s="160"/>
      <c r="ET7584" s="160"/>
      <c r="EU7584" s="160"/>
      <c r="EV7584" s="160"/>
      <c r="EW7584" s="160"/>
      <c r="EX7584" s="160"/>
      <c r="EY7584" s="160"/>
      <c r="EZ7584" s="160"/>
      <c r="FA7584" s="160"/>
      <c r="FB7584" s="160"/>
      <c r="FC7584" s="160"/>
      <c r="FD7584" s="160"/>
      <c r="FE7584" s="160"/>
      <c r="FF7584" s="160"/>
      <c r="FG7584" s="160"/>
      <c r="FH7584" s="160"/>
      <c r="FI7584" s="160"/>
      <c r="FJ7584" s="160"/>
      <c r="FK7584" s="160"/>
      <c r="FL7584" s="160"/>
      <c r="FM7584" s="160"/>
      <c r="FN7584" s="160"/>
      <c r="FO7584" s="160"/>
      <c r="FP7584" s="160"/>
      <c r="FQ7584" s="160"/>
      <c r="FR7584" s="160"/>
      <c r="FS7584" s="160"/>
      <c r="FT7584" s="160"/>
      <c r="FU7584" s="160"/>
      <c r="FV7584" s="160"/>
      <c r="FW7584" s="160"/>
      <c r="FX7584" s="160"/>
      <c r="FY7584" s="160"/>
      <c r="FZ7584" s="160"/>
      <c r="GA7584" s="160"/>
      <c r="GB7584" s="160"/>
      <c r="GC7584" s="160"/>
      <c r="GD7584" s="160"/>
      <c r="GE7584" s="160"/>
      <c r="GF7584" s="160"/>
      <c r="GG7584" s="160"/>
      <c r="GH7584" s="160"/>
      <c r="GI7584" s="160"/>
      <c r="GJ7584" s="160"/>
      <c r="GK7584" s="160"/>
      <c r="GL7584" s="160"/>
      <c r="GM7584" s="160"/>
      <c r="GN7584" s="160"/>
      <c r="GO7584" s="160"/>
      <c r="GP7584" s="160"/>
      <c r="GQ7584" s="160"/>
      <c r="GR7584" s="160"/>
      <c r="GS7584" s="160"/>
      <c r="GT7584" s="160"/>
      <c r="GU7584" s="160"/>
      <c r="GV7584" s="160"/>
      <c r="GW7584" s="160"/>
      <c r="GX7584" s="160"/>
      <c r="GY7584" s="160"/>
      <c r="GZ7584" s="160"/>
      <c r="HA7584" s="160"/>
      <c r="HB7584" s="160"/>
      <c r="HC7584" s="160"/>
      <c r="HD7584" s="160"/>
      <c r="HE7584" s="160"/>
      <c r="HF7584" s="160"/>
      <c r="HG7584" s="160"/>
      <c r="HH7584" s="160"/>
      <c r="HI7584" s="160"/>
      <c r="HJ7584" s="160"/>
      <c r="HK7584" s="160"/>
      <c r="HL7584" s="160"/>
      <c r="HM7584" s="160"/>
      <c r="HN7584" s="160"/>
      <c r="HO7584" s="160"/>
      <c r="HP7584" s="160"/>
      <c r="HQ7584" s="160"/>
      <c r="HR7584" s="160"/>
      <c r="HS7584" s="160"/>
      <c r="HT7584" s="160"/>
      <c r="HU7584" s="160"/>
      <c r="HV7584" s="160"/>
      <c r="HW7584" s="160"/>
      <c r="HX7584" s="160"/>
      <c r="HY7584" s="160"/>
      <c r="HZ7584" s="160"/>
      <c r="IA7584" s="160"/>
      <c r="IB7584" s="160"/>
      <c r="IC7584" s="160"/>
      <c r="ID7584" s="160"/>
      <c r="IE7584" s="160"/>
      <c r="IF7584" s="160"/>
      <c r="IG7584" s="160"/>
      <c r="IH7584" s="160"/>
      <c r="II7584" s="160"/>
      <c r="IJ7584" s="160"/>
      <c r="IK7584" s="160"/>
      <c r="IL7584" s="160"/>
      <c r="IM7584" s="160"/>
      <c r="IN7584" s="160"/>
      <c r="IO7584" s="160"/>
      <c r="IP7584" s="160"/>
      <c r="IQ7584" s="160"/>
      <c r="IR7584" s="160"/>
      <c r="IS7584" s="160"/>
      <c r="IT7584" s="160"/>
      <c r="IU7584" s="160"/>
    </row>
    <row r="7585" spans="1:255" ht="18.399999999999999" customHeight="1" x14ac:dyDescent="0.3">
      <c r="A7585" s="182"/>
      <c r="F7585" s="174"/>
      <c r="BD7585" s="160"/>
      <c r="BE7585" s="160"/>
      <c r="BF7585" s="160"/>
      <c r="BG7585" s="160"/>
      <c r="BH7585" s="160"/>
      <c r="BI7585" s="160"/>
      <c r="BJ7585" s="160"/>
      <c r="BK7585" s="160"/>
      <c r="BL7585" s="160"/>
      <c r="BM7585" s="160"/>
      <c r="BN7585" s="160"/>
      <c r="BO7585" s="160"/>
      <c r="BP7585" s="160"/>
      <c r="BQ7585" s="160"/>
      <c r="BR7585" s="160"/>
      <c r="BS7585" s="160"/>
      <c r="BT7585" s="160"/>
      <c r="BU7585" s="160"/>
      <c r="BV7585" s="160"/>
      <c r="BW7585" s="160"/>
      <c r="BX7585" s="160"/>
      <c r="BY7585" s="160"/>
      <c r="BZ7585" s="160"/>
      <c r="CA7585" s="160"/>
      <c r="CB7585" s="160"/>
      <c r="CC7585" s="160"/>
      <c r="CD7585" s="160"/>
      <c r="CE7585" s="160"/>
      <c r="CF7585" s="160"/>
      <c r="CG7585" s="160"/>
      <c r="CH7585" s="160"/>
      <c r="CI7585" s="160"/>
      <c r="CJ7585" s="160"/>
      <c r="CK7585" s="160"/>
      <c r="CL7585" s="160"/>
      <c r="CM7585" s="160"/>
      <c r="CN7585" s="160"/>
      <c r="CO7585" s="160"/>
      <c r="CP7585" s="160"/>
      <c r="CQ7585" s="160"/>
      <c r="CR7585" s="160"/>
      <c r="CS7585" s="160"/>
      <c r="CT7585" s="160"/>
      <c r="CU7585" s="160"/>
      <c r="CV7585" s="160"/>
      <c r="CW7585" s="160"/>
      <c r="CX7585" s="160"/>
      <c r="CY7585" s="160"/>
      <c r="CZ7585" s="160"/>
      <c r="DA7585" s="160"/>
      <c r="DB7585" s="160"/>
      <c r="DC7585" s="160"/>
      <c r="DD7585" s="160"/>
      <c r="DE7585" s="160"/>
      <c r="DF7585" s="160"/>
      <c r="DG7585" s="160"/>
      <c r="DH7585" s="160"/>
      <c r="DI7585" s="160"/>
      <c r="DJ7585" s="160"/>
      <c r="DK7585" s="160"/>
      <c r="DL7585" s="160"/>
      <c r="DM7585" s="160"/>
      <c r="DN7585" s="160"/>
      <c r="DO7585" s="160"/>
      <c r="DP7585" s="160"/>
      <c r="DQ7585" s="160"/>
      <c r="DR7585" s="160"/>
      <c r="DS7585" s="160"/>
      <c r="DT7585" s="160"/>
      <c r="DU7585" s="160"/>
      <c r="DV7585" s="160"/>
      <c r="DW7585" s="160"/>
      <c r="DX7585" s="160"/>
      <c r="DY7585" s="160"/>
      <c r="DZ7585" s="177"/>
      <c r="EA7585" s="177"/>
      <c r="EB7585" s="160"/>
      <c r="EC7585" s="160"/>
      <c r="ED7585" s="160"/>
      <c r="EE7585" s="160"/>
      <c r="EF7585" s="160"/>
      <c r="EG7585" s="160"/>
      <c r="EH7585" s="160"/>
      <c r="EI7585" s="160"/>
      <c r="EJ7585" s="160"/>
      <c r="EK7585" s="160"/>
      <c r="EL7585" s="160"/>
      <c r="EM7585" s="160"/>
      <c r="EN7585" s="160"/>
      <c r="EO7585" s="160"/>
      <c r="EP7585" s="160"/>
      <c r="EQ7585" s="160"/>
      <c r="ER7585" s="160"/>
      <c r="ES7585" s="160"/>
      <c r="ET7585" s="160"/>
      <c r="EU7585" s="160"/>
      <c r="EV7585" s="160"/>
      <c r="EW7585" s="160"/>
      <c r="EX7585" s="160"/>
      <c r="EY7585" s="160"/>
      <c r="EZ7585" s="160"/>
      <c r="FA7585" s="160"/>
      <c r="FB7585" s="160"/>
      <c r="FC7585" s="160"/>
      <c r="FD7585" s="160"/>
      <c r="FE7585" s="160"/>
      <c r="FF7585" s="160"/>
      <c r="FG7585" s="160"/>
      <c r="FH7585" s="160"/>
      <c r="FI7585" s="160"/>
      <c r="FJ7585" s="160"/>
      <c r="FK7585" s="160"/>
      <c r="FL7585" s="160"/>
      <c r="FM7585" s="160"/>
      <c r="FN7585" s="160"/>
      <c r="FO7585" s="160"/>
      <c r="FP7585" s="160"/>
      <c r="FQ7585" s="160"/>
      <c r="FR7585" s="160"/>
      <c r="FS7585" s="160"/>
      <c r="FT7585" s="160"/>
      <c r="FU7585" s="160"/>
      <c r="FV7585" s="160"/>
      <c r="FW7585" s="160"/>
      <c r="FX7585" s="160"/>
      <c r="FY7585" s="160"/>
      <c r="FZ7585" s="160"/>
      <c r="GA7585" s="160"/>
      <c r="GB7585" s="160"/>
      <c r="GC7585" s="160"/>
      <c r="GD7585" s="160"/>
      <c r="GE7585" s="160"/>
      <c r="GF7585" s="160"/>
      <c r="GG7585" s="160"/>
      <c r="GH7585" s="160"/>
      <c r="GI7585" s="160"/>
      <c r="GJ7585" s="160"/>
      <c r="GK7585" s="160"/>
      <c r="GL7585" s="160"/>
      <c r="GM7585" s="160"/>
      <c r="GN7585" s="160"/>
      <c r="GO7585" s="160"/>
      <c r="GP7585" s="160"/>
      <c r="GQ7585" s="160"/>
      <c r="GR7585" s="160"/>
      <c r="GS7585" s="160"/>
      <c r="GT7585" s="160"/>
      <c r="GU7585" s="160"/>
      <c r="GV7585" s="160"/>
      <c r="GW7585" s="160"/>
      <c r="GX7585" s="160"/>
      <c r="GY7585" s="160"/>
      <c r="GZ7585" s="160"/>
      <c r="HA7585" s="160"/>
      <c r="HB7585" s="160"/>
      <c r="HC7585" s="160"/>
      <c r="HD7585" s="160"/>
      <c r="HE7585" s="160"/>
      <c r="HF7585" s="160"/>
      <c r="HG7585" s="160"/>
      <c r="HH7585" s="160"/>
      <c r="HI7585" s="160"/>
      <c r="HJ7585" s="160"/>
      <c r="HK7585" s="160"/>
      <c r="HL7585" s="160"/>
      <c r="HM7585" s="160"/>
      <c r="HN7585" s="160"/>
      <c r="HO7585" s="160"/>
      <c r="HP7585" s="160"/>
      <c r="HQ7585" s="160"/>
      <c r="HR7585" s="160"/>
      <c r="HS7585" s="160"/>
      <c r="HT7585" s="160"/>
      <c r="HU7585" s="160"/>
      <c r="HV7585" s="160"/>
      <c r="HW7585" s="160"/>
      <c r="HX7585" s="160"/>
      <c r="HY7585" s="160"/>
      <c r="HZ7585" s="160"/>
      <c r="IA7585" s="160"/>
      <c r="IB7585" s="160"/>
      <c r="IC7585" s="160"/>
      <c r="ID7585" s="160"/>
      <c r="IE7585" s="160"/>
      <c r="IF7585" s="160"/>
      <c r="IG7585" s="160"/>
      <c r="IH7585" s="160"/>
      <c r="II7585" s="160"/>
      <c r="IJ7585" s="160"/>
      <c r="IK7585" s="160"/>
      <c r="IL7585" s="160"/>
      <c r="IM7585" s="160"/>
      <c r="IN7585" s="160"/>
      <c r="IO7585" s="160"/>
      <c r="IP7585" s="160"/>
      <c r="IQ7585" s="160"/>
      <c r="IR7585" s="160"/>
      <c r="IS7585" s="160"/>
      <c r="IT7585" s="160"/>
      <c r="IU7585" s="160"/>
    </row>
    <row r="7586" spans="1:255" ht="18.399999999999999" customHeight="1" x14ac:dyDescent="0.3">
      <c r="A7586" s="182"/>
      <c r="B7586" s="160"/>
      <c r="C7586" s="64"/>
      <c r="D7586" s="161"/>
      <c r="F7586" s="174"/>
      <c r="BD7586" s="160"/>
      <c r="BE7586" s="160"/>
      <c r="BF7586" s="160"/>
      <c r="BG7586" s="160"/>
      <c r="BH7586" s="160"/>
      <c r="BI7586" s="160"/>
      <c r="BJ7586" s="160"/>
      <c r="BK7586" s="160"/>
      <c r="BL7586" s="160"/>
      <c r="BM7586" s="160"/>
      <c r="BN7586" s="160"/>
      <c r="BO7586" s="160"/>
      <c r="BP7586" s="160"/>
      <c r="BQ7586" s="160"/>
      <c r="BR7586" s="160"/>
      <c r="BS7586" s="160"/>
      <c r="BT7586" s="160"/>
      <c r="BU7586" s="160"/>
      <c r="BV7586" s="160"/>
      <c r="BW7586" s="160"/>
      <c r="BX7586" s="160"/>
      <c r="BY7586" s="160"/>
      <c r="BZ7586" s="160"/>
      <c r="CA7586" s="160"/>
      <c r="CB7586" s="160"/>
      <c r="CC7586" s="160"/>
      <c r="CD7586" s="160"/>
      <c r="CE7586" s="160"/>
      <c r="CF7586" s="160"/>
      <c r="CG7586" s="160"/>
      <c r="CH7586" s="160"/>
      <c r="CI7586" s="160"/>
      <c r="CJ7586" s="160"/>
      <c r="CK7586" s="160"/>
      <c r="CL7586" s="160"/>
      <c r="CM7586" s="160"/>
      <c r="CN7586" s="160"/>
      <c r="CO7586" s="160"/>
      <c r="CP7586" s="160"/>
      <c r="CQ7586" s="160"/>
      <c r="CR7586" s="160"/>
      <c r="CS7586" s="160"/>
      <c r="CT7586" s="160"/>
      <c r="CU7586" s="160"/>
      <c r="CV7586" s="160"/>
      <c r="CW7586" s="160"/>
      <c r="CX7586" s="160"/>
      <c r="CY7586" s="160"/>
      <c r="CZ7586" s="160"/>
      <c r="DA7586" s="160"/>
      <c r="DB7586" s="160"/>
      <c r="DC7586" s="160"/>
      <c r="DD7586" s="160"/>
      <c r="DE7586" s="160"/>
      <c r="DF7586" s="160"/>
      <c r="DG7586" s="160"/>
      <c r="DH7586" s="160"/>
      <c r="DI7586" s="160"/>
      <c r="DJ7586" s="160"/>
      <c r="DK7586" s="160"/>
      <c r="DL7586" s="160"/>
      <c r="DM7586" s="160"/>
      <c r="DN7586" s="160"/>
      <c r="DO7586" s="160"/>
      <c r="DP7586" s="160"/>
      <c r="DQ7586" s="160"/>
      <c r="DR7586" s="160"/>
      <c r="DS7586" s="160"/>
      <c r="DT7586" s="160"/>
      <c r="DU7586" s="160"/>
      <c r="DV7586" s="160"/>
      <c r="DW7586" s="160"/>
      <c r="DX7586" s="160"/>
      <c r="DY7586" s="160"/>
      <c r="DZ7586" s="177"/>
      <c r="EA7586" s="177"/>
      <c r="EB7586" s="160"/>
      <c r="EC7586" s="160"/>
      <c r="ED7586" s="160"/>
      <c r="EE7586" s="160"/>
      <c r="EF7586" s="160"/>
      <c r="EG7586" s="160"/>
      <c r="EH7586" s="160"/>
      <c r="EI7586" s="160"/>
      <c r="EJ7586" s="160"/>
      <c r="EK7586" s="160"/>
      <c r="EL7586" s="160"/>
      <c r="EM7586" s="160"/>
      <c r="EN7586" s="160"/>
      <c r="EO7586" s="160"/>
      <c r="EP7586" s="160"/>
      <c r="EQ7586" s="160"/>
      <c r="ER7586" s="160"/>
      <c r="ES7586" s="160"/>
      <c r="ET7586" s="160"/>
      <c r="EU7586" s="160"/>
      <c r="EV7586" s="160"/>
      <c r="EW7586" s="160"/>
      <c r="EX7586" s="160"/>
      <c r="EY7586" s="160"/>
      <c r="EZ7586" s="160"/>
      <c r="FA7586" s="160"/>
      <c r="FB7586" s="160"/>
      <c r="FC7586" s="160"/>
      <c r="FD7586" s="160"/>
      <c r="FE7586" s="160"/>
      <c r="FF7586" s="160"/>
      <c r="FG7586" s="160"/>
      <c r="FH7586" s="160"/>
      <c r="FI7586" s="160"/>
      <c r="FJ7586" s="160"/>
      <c r="FK7586" s="160"/>
      <c r="FL7586" s="160"/>
      <c r="FM7586" s="160"/>
      <c r="FN7586" s="160"/>
      <c r="FO7586" s="160"/>
      <c r="FP7586" s="160"/>
      <c r="FQ7586" s="160"/>
      <c r="FR7586" s="160"/>
      <c r="FS7586" s="160"/>
      <c r="FT7586" s="160"/>
      <c r="FU7586" s="160"/>
      <c r="FV7586" s="160"/>
      <c r="FW7586" s="160"/>
      <c r="FX7586" s="160"/>
      <c r="FY7586" s="160"/>
      <c r="FZ7586" s="160"/>
      <c r="GA7586" s="160"/>
      <c r="GB7586" s="160"/>
      <c r="GC7586" s="160"/>
      <c r="GD7586" s="160"/>
      <c r="GE7586" s="160"/>
      <c r="GF7586" s="160"/>
      <c r="GG7586" s="160"/>
      <c r="GH7586" s="160"/>
      <c r="GI7586" s="160"/>
      <c r="GJ7586" s="160"/>
      <c r="GK7586" s="160"/>
      <c r="GL7586" s="160"/>
      <c r="GM7586" s="160"/>
      <c r="GN7586" s="160"/>
      <c r="GO7586" s="160"/>
      <c r="GP7586" s="160"/>
      <c r="GQ7586" s="160"/>
      <c r="GR7586" s="160"/>
      <c r="GS7586" s="160"/>
      <c r="GT7586" s="160"/>
      <c r="GU7586" s="160"/>
      <c r="GV7586" s="160"/>
      <c r="GW7586" s="160"/>
      <c r="GX7586" s="160"/>
      <c r="GY7586" s="160"/>
      <c r="GZ7586" s="160"/>
      <c r="HA7586" s="160"/>
      <c r="HB7586" s="160"/>
      <c r="HC7586" s="160"/>
      <c r="HD7586" s="160"/>
      <c r="HE7586" s="160"/>
      <c r="HF7586" s="160"/>
      <c r="HG7586" s="160"/>
      <c r="HH7586" s="160"/>
      <c r="HI7586" s="160"/>
      <c r="HJ7586" s="160"/>
      <c r="HK7586" s="160"/>
      <c r="HL7586" s="160"/>
      <c r="HM7586" s="160"/>
      <c r="HN7586" s="160"/>
      <c r="HO7586" s="160"/>
      <c r="HP7586" s="160"/>
      <c r="HQ7586" s="160"/>
      <c r="HR7586" s="160"/>
      <c r="HS7586" s="160"/>
      <c r="HT7586" s="160"/>
      <c r="HU7586" s="160"/>
      <c r="HV7586" s="160"/>
      <c r="HW7586" s="160"/>
      <c r="HX7586" s="160"/>
      <c r="HY7586" s="160"/>
      <c r="HZ7586" s="160"/>
      <c r="IA7586" s="160"/>
      <c r="IB7586" s="160"/>
      <c r="IC7586" s="160"/>
      <c r="ID7586" s="160"/>
      <c r="IE7586" s="160"/>
      <c r="IF7586" s="160"/>
      <c r="IG7586" s="160"/>
      <c r="IH7586" s="160"/>
      <c r="II7586" s="160"/>
      <c r="IJ7586" s="160"/>
      <c r="IK7586" s="160"/>
      <c r="IL7586" s="160"/>
      <c r="IM7586" s="160"/>
      <c r="IN7586" s="160"/>
      <c r="IO7586" s="160"/>
      <c r="IP7586" s="160"/>
      <c r="IQ7586" s="160"/>
      <c r="IR7586" s="160"/>
      <c r="IS7586" s="160"/>
      <c r="IT7586" s="160"/>
      <c r="IU7586" s="160"/>
    </row>
    <row r="7587" spans="1:255" ht="18.399999999999999" customHeight="1" x14ac:dyDescent="0.3">
      <c r="A7587" s="182"/>
      <c r="B7587" s="160"/>
      <c r="C7587" s="64"/>
      <c r="D7587" s="161"/>
      <c r="F7587" s="174"/>
      <c r="BD7587" s="160"/>
      <c r="BE7587" s="160"/>
      <c r="BF7587" s="160"/>
      <c r="BG7587" s="160"/>
      <c r="BH7587" s="160"/>
      <c r="BI7587" s="160"/>
      <c r="BJ7587" s="160"/>
      <c r="BK7587" s="160"/>
      <c r="BL7587" s="160"/>
      <c r="BM7587" s="160"/>
      <c r="BN7587" s="160"/>
      <c r="BO7587" s="160"/>
      <c r="BP7587" s="160"/>
      <c r="BQ7587" s="160"/>
      <c r="BR7587" s="160"/>
      <c r="BS7587" s="160"/>
      <c r="BT7587" s="160"/>
      <c r="BU7587" s="160"/>
      <c r="BV7587" s="160"/>
      <c r="BW7587" s="160"/>
      <c r="BX7587" s="160"/>
      <c r="BY7587" s="160"/>
      <c r="BZ7587" s="160"/>
      <c r="CA7587" s="160"/>
      <c r="CB7587" s="160"/>
      <c r="CC7587" s="160"/>
      <c r="CD7587" s="160"/>
      <c r="CE7587" s="160"/>
      <c r="CF7587" s="160"/>
      <c r="CG7587" s="160"/>
      <c r="CH7587" s="160"/>
      <c r="CI7587" s="160"/>
      <c r="CJ7587" s="160"/>
      <c r="CK7587" s="160"/>
      <c r="CL7587" s="160"/>
      <c r="CM7587" s="160"/>
      <c r="CN7587" s="160"/>
      <c r="CO7587" s="160"/>
      <c r="CP7587" s="160"/>
      <c r="CQ7587" s="160"/>
      <c r="CR7587" s="160"/>
      <c r="CS7587" s="160"/>
      <c r="CT7587" s="160"/>
      <c r="CU7587" s="160"/>
      <c r="CV7587" s="160"/>
      <c r="CW7587" s="160"/>
      <c r="CX7587" s="160"/>
      <c r="CY7587" s="160"/>
      <c r="CZ7587" s="160"/>
      <c r="DA7587" s="160"/>
      <c r="DB7587" s="160"/>
      <c r="DC7587" s="160"/>
      <c r="DD7587" s="160"/>
      <c r="DE7587" s="160"/>
      <c r="DF7587" s="160"/>
      <c r="DG7587" s="160"/>
      <c r="DH7587" s="160"/>
      <c r="DI7587" s="160"/>
      <c r="DJ7587" s="160"/>
      <c r="DK7587" s="160"/>
      <c r="DL7587" s="160"/>
      <c r="DM7587" s="160"/>
      <c r="DN7587" s="160"/>
      <c r="DO7587" s="160"/>
      <c r="DP7587" s="160"/>
      <c r="DQ7587" s="160"/>
      <c r="DR7587" s="160"/>
      <c r="DS7587" s="160"/>
      <c r="DT7587" s="160"/>
      <c r="DU7587" s="160"/>
      <c r="DV7587" s="160"/>
      <c r="DW7587" s="160"/>
      <c r="DX7587" s="160"/>
      <c r="DY7587" s="160"/>
      <c r="DZ7587" s="177"/>
      <c r="EA7587" s="177"/>
      <c r="EB7587" s="160"/>
      <c r="EC7587" s="160"/>
      <c r="ED7587" s="160"/>
      <c r="EE7587" s="160"/>
      <c r="EF7587" s="160"/>
      <c r="EG7587" s="160"/>
      <c r="EH7587" s="160"/>
      <c r="EI7587" s="160"/>
      <c r="EJ7587" s="160"/>
      <c r="EK7587" s="160"/>
      <c r="EL7587" s="160"/>
      <c r="EM7587" s="160"/>
      <c r="EN7587" s="160"/>
      <c r="EO7587" s="160"/>
      <c r="EP7587" s="160"/>
      <c r="EQ7587" s="160"/>
      <c r="ER7587" s="160"/>
      <c r="ES7587" s="160"/>
      <c r="ET7587" s="160"/>
      <c r="EU7587" s="160"/>
      <c r="EV7587" s="160"/>
      <c r="EW7587" s="160"/>
      <c r="EX7587" s="160"/>
      <c r="EY7587" s="160"/>
      <c r="EZ7587" s="160"/>
      <c r="FA7587" s="160"/>
      <c r="FB7587" s="160"/>
      <c r="FC7587" s="160"/>
      <c r="FD7587" s="160"/>
      <c r="FE7587" s="160"/>
      <c r="FF7587" s="160"/>
      <c r="FG7587" s="160"/>
      <c r="FH7587" s="160"/>
      <c r="FI7587" s="160"/>
      <c r="FJ7587" s="160"/>
      <c r="FK7587" s="160"/>
      <c r="FL7587" s="160"/>
      <c r="FM7587" s="160"/>
      <c r="FN7587" s="160"/>
      <c r="FO7587" s="160"/>
      <c r="FP7587" s="160"/>
      <c r="FQ7587" s="160"/>
      <c r="FR7587" s="160"/>
      <c r="FS7587" s="160"/>
      <c r="FT7587" s="160"/>
      <c r="FU7587" s="160"/>
      <c r="FV7587" s="160"/>
      <c r="FW7587" s="160"/>
      <c r="FX7587" s="160"/>
      <c r="FY7587" s="160"/>
      <c r="FZ7587" s="160"/>
      <c r="GA7587" s="160"/>
      <c r="GB7587" s="160"/>
      <c r="GC7587" s="160"/>
      <c r="GD7587" s="160"/>
      <c r="GE7587" s="160"/>
      <c r="GF7587" s="160"/>
      <c r="GG7587" s="160"/>
      <c r="GH7587" s="160"/>
      <c r="GI7587" s="160"/>
      <c r="GJ7587" s="160"/>
      <c r="GK7587" s="160"/>
      <c r="GL7587" s="160"/>
      <c r="GM7587" s="160"/>
      <c r="GN7587" s="160"/>
      <c r="GO7587" s="160"/>
      <c r="GP7587" s="160"/>
      <c r="GQ7587" s="160"/>
      <c r="GR7587" s="160"/>
      <c r="GS7587" s="160"/>
      <c r="GT7587" s="160"/>
      <c r="GU7587" s="160"/>
      <c r="GV7587" s="160"/>
      <c r="GW7587" s="160"/>
      <c r="GX7587" s="160"/>
      <c r="GY7587" s="160"/>
      <c r="GZ7587" s="160"/>
      <c r="HA7587" s="160"/>
      <c r="HB7587" s="160"/>
      <c r="HC7587" s="160"/>
      <c r="HD7587" s="160"/>
      <c r="HE7587" s="160"/>
      <c r="HF7587" s="160"/>
      <c r="HG7587" s="160"/>
      <c r="HH7587" s="160"/>
      <c r="HI7587" s="160"/>
      <c r="HJ7587" s="160"/>
      <c r="HK7587" s="160"/>
      <c r="HL7587" s="160"/>
      <c r="HM7587" s="160"/>
      <c r="HN7587" s="160"/>
      <c r="HO7587" s="160"/>
      <c r="HP7587" s="160"/>
      <c r="HQ7587" s="160"/>
      <c r="HR7587" s="160"/>
      <c r="HS7587" s="160"/>
      <c r="HT7587" s="160"/>
      <c r="HU7587" s="160"/>
      <c r="HV7587" s="160"/>
      <c r="HW7587" s="160"/>
      <c r="HX7587" s="160"/>
      <c r="HY7587" s="160"/>
      <c r="HZ7587" s="160"/>
      <c r="IA7587" s="160"/>
      <c r="IB7587" s="160"/>
      <c r="IC7587" s="160"/>
      <c r="ID7587" s="160"/>
      <c r="IE7587" s="160"/>
      <c r="IF7587" s="160"/>
      <c r="IG7587" s="160"/>
      <c r="IH7587" s="160"/>
      <c r="II7587" s="160"/>
      <c r="IJ7587" s="160"/>
      <c r="IK7587" s="160"/>
      <c r="IL7587" s="160"/>
      <c r="IM7587" s="160"/>
      <c r="IN7587" s="160"/>
      <c r="IO7587" s="160"/>
      <c r="IP7587" s="160"/>
      <c r="IQ7587" s="160"/>
      <c r="IR7587" s="160"/>
      <c r="IS7587" s="160"/>
      <c r="IT7587" s="160"/>
      <c r="IU7587" s="160"/>
    </row>
    <row r="7588" spans="1:255" ht="18.399999999999999" customHeight="1" x14ac:dyDescent="0.3">
      <c r="A7588" s="182"/>
      <c r="B7588" s="160"/>
      <c r="C7588" s="64"/>
      <c r="D7588" s="161"/>
      <c r="BD7588" s="160"/>
      <c r="BE7588" s="160"/>
      <c r="BF7588" s="160"/>
      <c r="BG7588" s="160"/>
      <c r="BH7588" s="160"/>
      <c r="BI7588" s="160"/>
      <c r="BJ7588" s="160"/>
      <c r="BK7588" s="160"/>
      <c r="BL7588" s="160"/>
      <c r="BM7588" s="160"/>
      <c r="BN7588" s="160"/>
      <c r="BO7588" s="160"/>
      <c r="BP7588" s="160"/>
      <c r="BQ7588" s="160"/>
      <c r="BR7588" s="160"/>
      <c r="BS7588" s="160"/>
      <c r="BT7588" s="160"/>
      <c r="BU7588" s="160"/>
      <c r="BV7588" s="160"/>
      <c r="BW7588" s="160"/>
      <c r="BX7588" s="160"/>
      <c r="BY7588" s="160"/>
      <c r="BZ7588" s="160"/>
      <c r="CA7588" s="160"/>
      <c r="CB7588" s="160"/>
      <c r="CC7588" s="160"/>
      <c r="CD7588" s="160"/>
      <c r="CE7588" s="160"/>
      <c r="CF7588" s="160"/>
      <c r="CG7588" s="160"/>
      <c r="CH7588" s="160"/>
      <c r="CI7588" s="160"/>
      <c r="CJ7588" s="160"/>
      <c r="CK7588" s="160"/>
      <c r="CL7588" s="160"/>
      <c r="CM7588" s="160"/>
      <c r="CN7588" s="160"/>
      <c r="CO7588" s="160"/>
      <c r="CP7588" s="160"/>
      <c r="CQ7588" s="160"/>
      <c r="CR7588" s="160"/>
      <c r="CS7588" s="160"/>
      <c r="CT7588" s="160"/>
      <c r="CU7588" s="160"/>
      <c r="CV7588" s="160"/>
      <c r="CW7588" s="160"/>
      <c r="CX7588" s="160"/>
      <c r="CY7588" s="160"/>
      <c r="CZ7588" s="160"/>
      <c r="DA7588" s="160"/>
      <c r="DB7588" s="160"/>
      <c r="DC7588" s="160"/>
      <c r="DD7588" s="160"/>
      <c r="DE7588" s="160"/>
      <c r="DF7588" s="160"/>
      <c r="DG7588" s="160"/>
      <c r="DH7588" s="160"/>
      <c r="DI7588" s="160"/>
      <c r="DJ7588" s="160"/>
      <c r="DK7588" s="160"/>
      <c r="DL7588" s="160"/>
      <c r="DM7588" s="160"/>
      <c r="DN7588" s="160"/>
      <c r="DO7588" s="160"/>
      <c r="DP7588" s="160"/>
      <c r="DQ7588" s="160"/>
      <c r="DR7588" s="160"/>
      <c r="DS7588" s="160"/>
      <c r="DT7588" s="160"/>
      <c r="DU7588" s="160"/>
      <c r="DV7588" s="160"/>
      <c r="DW7588" s="160"/>
      <c r="DX7588" s="160"/>
      <c r="DY7588" s="160"/>
      <c r="DZ7588" s="177"/>
      <c r="EA7588" s="177"/>
      <c r="EB7588" s="160"/>
      <c r="EC7588" s="160"/>
      <c r="ED7588" s="160"/>
      <c r="EE7588" s="160"/>
      <c r="EF7588" s="160"/>
      <c r="EG7588" s="160"/>
      <c r="EH7588" s="160"/>
      <c r="EI7588" s="160"/>
      <c r="EJ7588" s="160"/>
      <c r="EK7588" s="160"/>
      <c r="EL7588" s="160"/>
      <c r="EM7588" s="160"/>
      <c r="EN7588" s="160"/>
      <c r="EO7588" s="160"/>
      <c r="EP7588" s="160"/>
      <c r="EQ7588" s="160"/>
      <c r="ER7588" s="160"/>
      <c r="ES7588" s="160"/>
      <c r="ET7588" s="160"/>
      <c r="EU7588" s="160"/>
      <c r="EV7588" s="160"/>
      <c r="EW7588" s="160"/>
      <c r="EX7588" s="160"/>
      <c r="EY7588" s="160"/>
      <c r="EZ7588" s="160"/>
      <c r="FA7588" s="160"/>
      <c r="FB7588" s="160"/>
      <c r="FC7588" s="160"/>
      <c r="FD7588" s="160"/>
      <c r="FE7588" s="160"/>
      <c r="FF7588" s="160"/>
      <c r="FG7588" s="160"/>
      <c r="FH7588" s="160"/>
      <c r="FI7588" s="160"/>
      <c r="FJ7588" s="160"/>
      <c r="FK7588" s="160"/>
      <c r="FL7588" s="160"/>
      <c r="FM7588" s="160"/>
      <c r="FN7588" s="160"/>
      <c r="FO7588" s="160"/>
      <c r="FP7588" s="160"/>
      <c r="FQ7588" s="160"/>
      <c r="FR7588" s="160"/>
      <c r="FS7588" s="160"/>
      <c r="FT7588" s="160"/>
      <c r="FU7588" s="160"/>
      <c r="FV7588" s="160"/>
      <c r="FW7588" s="160"/>
      <c r="FX7588" s="160"/>
      <c r="FY7588" s="160"/>
      <c r="FZ7588" s="160"/>
      <c r="GA7588" s="160"/>
      <c r="GB7588" s="160"/>
      <c r="GC7588" s="160"/>
      <c r="GD7588" s="160"/>
      <c r="GE7588" s="160"/>
      <c r="GF7588" s="160"/>
      <c r="GG7588" s="160"/>
      <c r="GH7588" s="160"/>
      <c r="GI7588" s="160"/>
      <c r="GJ7588" s="160"/>
      <c r="GK7588" s="160"/>
      <c r="GL7588" s="160"/>
      <c r="GM7588" s="160"/>
      <c r="GN7588" s="160"/>
      <c r="GO7588" s="160"/>
      <c r="GP7588" s="160"/>
      <c r="GQ7588" s="160"/>
      <c r="GR7588" s="160"/>
      <c r="GS7588" s="160"/>
      <c r="GT7588" s="160"/>
      <c r="GU7588" s="160"/>
      <c r="GV7588" s="160"/>
      <c r="GW7588" s="160"/>
      <c r="GX7588" s="160"/>
      <c r="GY7588" s="160"/>
      <c r="GZ7588" s="160"/>
      <c r="HA7588" s="160"/>
      <c r="HB7588" s="160"/>
      <c r="HC7588" s="160"/>
      <c r="HD7588" s="160"/>
      <c r="HE7588" s="160"/>
      <c r="HF7588" s="160"/>
      <c r="HG7588" s="160"/>
      <c r="HH7588" s="160"/>
      <c r="HI7588" s="160"/>
      <c r="HJ7588" s="160"/>
      <c r="HK7588" s="160"/>
      <c r="HL7588" s="160"/>
      <c r="HM7588" s="160"/>
      <c r="HN7588" s="160"/>
      <c r="HO7588" s="160"/>
      <c r="HP7588" s="160"/>
      <c r="HQ7588" s="160"/>
      <c r="HR7588" s="160"/>
      <c r="HS7588" s="160"/>
      <c r="HT7588" s="160"/>
      <c r="HU7588" s="160"/>
      <c r="HV7588" s="160"/>
      <c r="HW7588" s="160"/>
      <c r="HX7588" s="160"/>
      <c r="HY7588" s="160"/>
      <c r="HZ7588" s="160"/>
      <c r="IA7588" s="160"/>
      <c r="IB7588" s="160"/>
      <c r="IC7588" s="160"/>
      <c r="ID7588" s="160"/>
      <c r="IE7588" s="160"/>
      <c r="IF7588" s="160"/>
      <c r="IG7588" s="160"/>
      <c r="IH7588" s="160"/>
      <c r="II7588" s="160"/>
      <c r="IJ7588" s="160"/>
      <c r="IK7588" s="160"/>
      <c r="IL7588" s="160"/>
      <c r="IM7588" s="160"/>
      <c r="IN7588" s="160"/>
      <c r="IO7588" s="160"/>
      <c r="IP7588" s="160"/>
      <c r="IQ7588" s="160"/>
      <c r="IR7588" s="160"/>
      <c r="IS7588" s="160"/>
      <c r="IT7588" s="160"/>
      <c r="IU7588" s="160"/>
    </row>
    <row r="7589" spans="1:255" ht="18.399999999999999" customHeight="1" x14ac:dyDescent="0.3">
      <c r="A7589" s="182"/>
      <c r="B7589" s="160"/>
      <c r="C7589" s="64"/>
      <c r="D7589" s="161"/>
      <c r="F7589" s="174"/>
    </row>
    <row r="7590" spans="1:255" ht="18.399999999999999" customHeight="1" x14ac:dyDescent="0.3">
      <c r="A7590" s="182"/>
      <c r="B7590" s="160"/>
      <c r="C7590" s="64"/>
      <c r="D7590" s="161"/>
      <c r="F7590" s="174"/>
    </row>
    <row r="7591" spans="1:255" ht="18.399999999999999" customHeight="1" x14ac:dyDescent="0.3">
      <c r="A7591" s="182"/>
      <c r="B7591" s="160"/>
      <c r="C7591" s="64"/>
      <c r="D7591" s="161"/>
      <c r="F7591" s="174"/>
      <c r="BD7591" s="160"/>
      <c r="BE7591" s="160"/>
      <c r="BF7591" s="160"/>
      <c r="BG7591" s="160"/>
      <c r="BH7591" s="160"/>
      <c r="BI7591" s="160"/>
      <c r="BJ7591" s="160"/>
      <c r="BK7591" s="160"/>
      <c r="BL7591" s="160"/>
      <c r="BM7591" s="160"/>
      <c r="BN7591" s="160"/>
      <c r="BO7591" s="160"/>
      <c r="BP7591" s="160"/>
      <c r="BQ7591" s="160"/>
      <c r="BR7591" s="160"/>
      <c r="BS7591" s="160"/>
      <c r="BT7591" s="160"/>
      <c r="BU7591" s="160"/>
      <c r="BV7591" s="160"/>
      <c r="BW7591" s="160"/>
      <c r="BX7591" s="160"/>
      <c r="BY7591" s="160"/>
      <c r="BZ7591" s="160"/>
      <c r="CA7591" s="160"/>
      <c r="CB7591" s="160"/>
      <c r="CC7591" s="160"/>
      <c r="CD7591" s="160"/>
      <c r="CE7591" s="160"/>
      <c r="CF7591" s="160"/>
      <c r="CG7591" s="160"/>
      <c r="CH7591" s="160"/>
      <c r="CI7591" s="160"/>
      <c r="CJ7591" s="160"/>
      <c r="CK7591" s="160"/>
      <c r="CL7591" s="160"/>
      <c r="CM7591" s="160"/>
      <c r="CN7591" s="160"/>
      <c r="CO7591" s="160"/>
      <c r="CP7591" s="160"/>
      <c r="CQ7591" s="160"/>
      <c r="CR7591" s="160"/>
      <c r="CS7591" s="160"/>
      <c r="CT7591" s="160"/>
      <c r="CU7591" s="160"/>
      <c r="CV7591" s="160"/>
      <c r="CW7591" s="160"/>
      <c r="CX7591" s="160"/>
      <c r="CY7591" s="160"/>
      <c r="CZ7591" s="160"/>
      <c r="DA7591" s="160"/>
      <c r="DB7591" s="160"/>
      <c r="DC7591" s="160"/>
      <c r="DD7591" s="160"/>
      <c r="DE7591" s="160"/>
      <c r="DF7591" s="160"/>
      <c r="DG7591" s="160"/>
      <c r="DH7591" s="160"/>
      <c r="DI7591" s="160"/>
      <c r="DJ7591" s="160"/>
      <c r="DK7591" s="160"/>
      <c r="DL7591" s="160"/>
      <c r="DM7591" s="160"/>
      <c r="DN7591" s="160"/>
      <c r="DO7591" s="160"/>
      <c r="DP7591" s="160"/>
      <c r="DQ7591" s="160"/>
      <c r="DR7591" s="160"/>
      <c r="DS7591" s="160"/>
      <c r="DT7591" s="160"/>
      <c r="DU7591" s="160"/>
      <c r="DV7591" s="160"/>
      <c r="DW7591" s="160"/>
      <c r="DX7591" s="160"/>
      <c r="DY7591" s="160"/>
      <c r="DZ7591" s="177"/>
      <c r="EA7591" s="177"/>
      <c r="EB7591" s="160"/>
      <c r="EC7591" s="160"/>
      <c r="ED7591" s="160"/>
      <c r="EE7591" s="160"/>
      <c r="EF7591" s="160"/>
      <c r="EG7591" s="160"/>
      <c r="EH7591" s="160"/>
      <c r="EI7591" s="160"/>
      <c r="EJ7591" s="160"/>
      <c r="EK7591" s="160"/>
      <c r="EL7591" s="160"/>
      <c r="EM7591" s="160"/>
      <c r="EN7591" s="160"/>
      <c r="EO7591" s="160"/>
      <c r="EP7591" s="160"/>
      <c r="EQ7591" s="160"/>
      <c r="ER7591" s="160"/>
      <c r="ES7591" s="160"/>
      <c r="ET7591" s="160"/>
      <c r="EU7591" s="160"/>
      <c r="EV7591" s="160"/>
      <c r="EW7591" s="160"/>
      <c r="EX7591" s="160"/>
      <c r="EY7591" s="160"/>
      <c r="EZ7591" s="160"/>
      <c r="FA7591" s="160"/>
      <c r="FB7591" s="160"/>
      <c r="FC7591" s="160"/>
      <c r="FD7591" s="160"/>
      <c r="FE7591" s="160"/>
      <c r="FF7591" s="160"/>
      <c r="FG7591" s="160"/>
      <c r="FH7591" s="160"/>
      <c r="FI7591" s="160"/>
      <c r="FJ7591" s="160"/>
      <c r="FK7591" s="160"/>
      <c r="FL7591" s="160"/>
      <c r="FM7591" s="160"/>
      <c r="FN7591" s="160"/>
      <c r="FO7591" s="160"/>
      <c r="FP7591" s="160"/>
      <c r="FQ7591" s="160"/>
      <c r="FR7591" s="160"/>
      <c r="FS7591" s="160"/>
      <c r="FT7591" s="160"/>
      <c r="FU7591" s="160"/>
      <c r="FV7591" s="160"/>
      <c r="FW7591" s="160"/>
      <c r="FX7591" s="160"/>
      <c r="FY7591" s="160"/>
      <c r="FZ7591" s="160"/>
      <c r="GA7591" s="160"/>
      <c r="GB7591" s="160"/>
      <c r="GC7591" s="160"/>
      <c r="GD7591" s="160"/>
      <c r="GE7591" s="160"/>
      <c r="GF7591" s="160"/>
      <c r="GG7591" s="160"/>
      <c r="GH7591" s="160"/>
      <c r="GI7591" s="160"/>
      <c r="GJ7591" s="160"/>
      <c r="GK7591" s="160"/>
      <c r="GL7591" s="160"/>
      <c r="GM7591" s="160"/>
      <c r="GN7591" s="160"/>
      <c r="GO7591" s="160"/>
      <c r="GP7591" s="160"/>
      <c r="GQ7591" s="160"/>
      <c r="GR7591" s="160"/>
      <c r="GS7591" s="160"/>
      <c r="GT7591" s="160"/>
      <c r="GU7591" s="160"/>
      <c r="GV7591" s="160"/>
      <c r="GW7591" s="160"/>
      <c r="GX7591" s="160"/>
      <c r="GY7591" s="160"/>
      <c r="GZ7591" s="160"/>
      <c r="HA7591" s="160"/>
      <c r="HB7591" s="160"/>
      <c r="HC7591" s="160"/>
      <c r="HD7591" s="160"/>
      <c r="HE7591" s="160"/>
      <c r="HF7591" s="160"/>
      <c r="HG7591" s="160"/>
      <c r="HH7591" s="160"/>
      <c r="HI7591" s="160"/>
      <c r="HJ7591" s="160"/>
      <c r="HK7591" s="160"/>
      <c r="HL7591" s="160"/>
      <c r="HM7591" s="160"/>
      <c r="HN7591" s="160"/>
      <c r="HO7591" s="160"/>
      <c r="HP7591" s="160"/>
      <c r="HQ7591" s="160"/>
      <c r="HR7591" s="160"/>
      <c r="HS7591" s="160"/>
      <c r="HT7591" s="160"/>
      <c r="HU7591" s="160"/>
      <c r="HV7591" s="160"/>
      <c r="HW7591" s="160"/>
      <c r="HX7591" s="160"/>
      <c r="HY7591" s="160"/>
      <c r="HZ7591" s="160"/>
      <c r="IA7591" s="160"/>
      <c r="IB7591" s="160"/>
      <c r="IC7591" s="160"/>
      <c r="ID7591" s="160"/>
      <c r="IE7591" s="160"/>
      <c r="IF7591" s="160"/>
      <c r="IG7591" s="160"/>
      <c r="IH7591" s="160"/>
      <c r="II7591" s="160"/>
      <c r="IJ7591" s="160"/>
      <c r="IK7591" s="160"/>
      <c r="IL7591" s="160"/>
      <c r="IM7591" s="160"/>
      <c r="IN7591" s="160"/>
      <c r="IO7591" s="160"/>
      <c r="IP7591" s="160"/>
      <c r="IQ7591" s="160"/>
      <c r="IR7591" s="160"/>
      <c r="IS7591" s="160"/>
      <c r="IT7591" s="160"/>
      <c r="IU7591" s="160"/>
    </row>
    <row r="7592" spans="1:255" ht="18.399999999999999" customHeight="1" x14ac:dyDescent="0.3">
      <c r="A7592" s="182"/>
      <c r="B7592" s="160"/>
      <c r="C7592" s="64"/>
      <c r="D7592" s="161"/>
      <c r="F7592" s="174"/>
      <c r="BD7592" s="160"/>
      <c r="BE7592" s="160"/>
      <c r="BF7592" s="160"/>
      <c r="BG7592" s="160"/>
      <c r="BH7592" s="160"/>
      <c r="BI7592" s="160"/>
      <c r="BJ7592" s="160"/>
      <c r="BK7592" s="160"/>
      <c r="BL7592" s="160"/>
      <c r="BM7592" s="160"/>
      <c r="BN7592" s="160"/>
      <c r="BO7592" s="160"/>
      <c r="BP7592" s="160"/>
      <c r="BQ7592" s="160"/>
      <c r="BR7592" s="160"/>
      <c r="BS7592" s="160"/>
      <c r="BT7592" s="160"/>
      <c r="BU7592" s="160"/>
      <c r="BV7592" s="160"/>
      <c r="BW7592" s="160"/>
      <c r="BX7592" s="160"/>
      <c r="BY7592" s="160"/>
      <c r="BZ7592" s="160"/>
      <c r="CA7592" s="160"/>
      <c r="CB7592" s="160"/>
      <c r="CC7592" s="160"/>
      <c r="CD7592" s="160"/>
      <c r="CE7592" s="160"/>
      <c r="CF7592" s="160"/>
      <c r="CG7592" s="160"/>
      <c r="CH7592" s="160"/>
      <c r="CI7592" s="160"/>
      <c r="CJ7592" s="160"/>
      <c r="CK7592" s="160"/>
      <c r="CL7592" s="160"/>
      <c r="CM7592" s="160"/>
      <c r="CN7592" s="160"/>
      <c r="CO7592" s="160"/>
      <c r="CP7592" s="160"/>
      <c r="CQ7592" s="160"/>
      <c r="CR7592" s="160"/>
      <c r="CS7592" s="160"/>
      <c r="CT7592" s="160"/>
      <c r="CU7592" s="160"/>
      <c r="CV7592" s="160"/>
      <c r="CW7592" s="160"/>
      <c r="CX7592" s="160"/>
      <c r="CY7592" s="160"/>
      <c r="CZ7592" s="160"/>
      <c r="DA7592" s="160"/>
      <c r="DB7592" s="160"/>
      <c r="DC7592" s="160"/>
      <c r="DD7592" s="160"/>
      <c r="DE7592" s="160"/>
      <c r="DF7592" s="160"/>
      <c r="DG7592" s="160"/>
      <c r="DH7592" s="160"/>
      <c r="DI7592" s="160"/>
      <c r="DJ7592" s="160"/>
      <c r="DK7592" s="160"/>
      <c r="DL7592" s="160"/>
      <c r="DM7592" s="160"/>
      <c r="DN7592" s="160"/>
      <c r="DO7592" s="160"/>
      <c r="DP7592" s="160"/>
      <c r="DQ7592" s="160"/>
      <c r="DR7592" s="160"/>
      <c r="DS7592" s="160"/>
      <c r="DT7592" s="160"/>
      <c r="DU7592" s="160"/>
      <c r="DV7592" s="160"/>
      <c r="DW7592" s="160"/>
      <c r="DX7592" s="160"/>
      <c r="DY7592" s="160"/>
      <c r="DZ7592" s="177"/>
      <c r="EA7592" s="177"/>
      <c r="EB7592" s="160"/>
      <c r="EC7592" s="160"/>
      <c r="ED7592" s="160"/>
      <c r="EE7592" s="160"/>
      <c r="EF7592" s="160"/>
      <c r="EG7592" s="160"/>
      <c r="EH7592" s="160"/>
      <c r="EI7592" s="160"/>
      <c r="EJ7592" s="160"/>
      <c r="EK7592" s="160"/>
      <c r="EL7592" s="160"/>
      <c r="EM7592" s="160"/>
      <c r="EN7592" s="160"/>
      <c r="EO7592" s="160"/>
      <c r="EP7592" s="160"/>
      <c r="EQ7592" s="160"/>
      <c r="ER7592" s="160"/>
      <c r="ES7592" s="160"/>
      <c r="ET7592" s="160"/>
      <c r="EU7592" s="160"/>
      <c r="EV7592" s="160"/>
      <c r="EW7592" s="160"/>
      <c r="EX7592" s="160"/>
      <c r="EY7592" s="160"/>
      <c r="EZ7592" s="160"/>
      <c r="FA7592" s="160"/>
      <c r="FB7592" s="160"/>
      <c r="FC7592" s="160"/>
      <c r="FD7592" s="160"/>
      <c r="FE7592" s="160"/>
      <c r="FF7592" s="160"/>
      <c r="FG7592" s="160"/>
      <c r="FH7592" s="160"/>
      <c r="FI7592" s="160"/>
      <c r="FJ7592" s="160"/>
      <c r="FK7592" s="160"/>
      <c r="FL7592" s="160"/>
      <c r="FM7592" s="160"/>
      <c r="FN7592" s="160"/>
      <c r="FO7592" s="160"/>
      <c r="FP7592" s="160"/>
      <c r="FQ7592" s="160"/>
      <c r="FR7592" s="160"/>
      <c r="FS7592" s="160"/>
      <c r="FT7592" s="160"/>
      <c r="FU7592" s="160"/>
      <c r="FV7592" s="160"/>
      <c r="FW7592" s="160"/>
      <c r="FX7592" s="160"/>
      <c r="FY7592" s="160"/>
      <c r="FZ7592" s="160"/>
      <c r="GA7592" s="160"/>
      <c r="GB7592" s="160"/>
      <c r="GC7592" s="160"/>
      <c r="GD7592" s="160"/>
      <c r="GE7592" s="160"/>
      <c r="GF7592" s="160"/>
      <c r="GG7592" s="160"/>
      <c r="GH7592" s="160"/>
      <c r="GI7592" s="160"/>
      <c r="GJ7592" s="160"/>
      <c r="GK7592" s="160"/>
      <c r="GL7592" s="160"/>
      <c r="GM7592" s="160"/>
      <c r="GN7592" s="160"/>
      <c r="GO7592" s="160"/>
      <c r="GP7592" s="160"/>
      <c r="GQ7592" s="160"/>
      <c r="GR7592" s="160"/>
      <c r="GS7592" s="160"/>
      <c r="GT7592" s="160"/>
      <c r="GU7592" s="160"/>
      <c r="GV7592" s="160"/>
      <c r="GW7592" s="160"/>
      <c r="GX7592" s="160"/>
      <c r="GY7592" s="160"/>
      <c r="GZ7592" s="160"/>
      <c r="HA7592" s="160"/>
      <c r="HB7592" s="160"/>
      <c r="HC7592" s="160"/>
      <c r="HD7592" s="160"/>
      <c r="HE7592" s="160"/>
      <c r="HF7592" s="160"/>
      <c r="HG7592" s="160"/>
      <c r="HH7592" s="160"/>
      <c r="HI7592" s="160"/>
      <c r="HJ7592" s="160"/>
      <c r="HK7592" s="160"/>
      <c r="HL7592" s="160"/>
      <c r="HM7592" s="160"/>
      <c r="HN7592" s="160"/>
      <c r="HO7592" s="160"/>
      <c r="HP7592" s="160"/>
      <c r="HQ7592" s="160"/>
      <c r="HR7592" s="160"/>
      <c r="HS7592" s="160"/>
      <c r="HT7592" s="160"/>
      <c r="HU7592" s="160"/>
      <c r="HV7592" s="160"/>
      <c r="HW7592" s="160"/>
      <c r="HX7592" s="160"/>
      <c r="HY7592" s="160"/>
      <c r="HZ7592" s="160"/>
      <c r="IA7592" s="160"/>
      <c r="IB7592" s="160"/>
      <c r="IC7592" s="160"/>
      <c r="ID7592" s="160"/>
      <c r="IE7592" s="160"/>
      <c r="IF7592" s="160"/>
      <c r="IG7592" s="160"/>
      <c r="IH7592" s="160"/>
      <c r="II7592" s="160"/>
      <c r="IJ7592" s="160"/>
      <c r="IK7592" s="160"/>
      <c r="IL7592" s="160"/>
      <c r="IM7592" s="160"/>
      <c r="IN7592" s="160"/>
      <c r="IO7592" s="160"/>
      <c r="IP7592" s="160"/>
      <c r="IQ7592" s="160"/>
      <c r="IR7592" s="160"/>
      <c r="IS7592" s="160"/>
      <c r="IT7592" s="160"/>
      <c r="IU7592" s="160"/>
    </row>
    <row r="7593" spans="1:255" ht="18.399999999999999" customHeight="1" x14ac:dyDescent="0.3">
      <c r="A7593" s="182"/>
      <c r="B7593" s="160"/>
      <c r="C7593" s="64"/>
      <c r="D7593" s="161"/>
      <c r="F7593" s="174"/>
      <c r="BD7593" s="160"/>
      <c r="BE7593" s="160"/>
      <c r="BF7593" s="160"/>
      <c r="BG7593" s="160"/>
      <c r="BH7593" s="160"/>
      <c r="BI7593" s="160"/>
      <c r="BJ7593" s="160"/>
      <c r="BK7593" s="160"/>
      <c r="BL7593" s="160"/>
      <c r="BM7593" s="160"/>
      <c r="BN7593" s="160"/>
      <c r="BO7593" s="160"/>
      <c r="BP7593" s="160"/>
      <c r="BQ7593" s="160"/>
      <c r="BR7593" s="160"/>
      <c r="BS7593" s="160"/>
      <c r="BT7593" s="160"/>
      <c r="BU7593" s="160"/>
      <c r="BV7593" s="160"/>
      <c r="BW7593" s="160"/>
      <c r="BX7593" s="160"/>
      <c r="BY7593" s="160"/>
      <c r="BZ7593" s="160"/>
      <c r="CA7593" s="160"/>
      <c r="CB7593" s="160"/>
      <c r="CC7593" s="160"/>
      <c r="CD7593" s="160"/>
      <c r="CE7593" s="160"/>
      <c r="CF7593" s="160"/>
      <c r="CG7593" s="160"/>
      <c r="CH7593" s="160"/>
      <c r="CI7593" s="160"/>
      <c r="CJ7593" s="160"/>
      <c r="CK7593" s="160"/>
      <c r="CL7593" s="160"/>
      <c r="CM7593" s="160"/>
      <c r="CN7593" s="160"/>
      <c r="CO7593" s="160"/>
      <c r="CP7593" s="160"/>
      <c r="CQ7593" s="160"/>
      <c r="CR7593" s="160"/>
      <c r="CS7593" s="160"/>
      <c r="CT7593" s="160"/>
      <c r="CU7593" s="160"/>
      <c r="CV7593" s="160"/>
      <c r="CW7593" s="160"/>
      <c r="CX7593" s="160"/>
      <c r="CY7593" s="160"/>
      <c r="CZ7593" s="160"/>
      <c r="DA7593" s="160"/>
      <c r="DB7593" s="160"/>
      <c r="DC7593" s="160"/>
      <c r="DD7593" s="160"/>
      <c r="DE7593" s="160"/>
      <c r="DF7593" s="160"/>
      <c r="DG7593" s="160"/>
      <c r="DH7593" s="160"/>
      <c r="DI7593" s="160"/>
      <c r="DJ7593" s="160"/>
      <c r="DK7593" s="160"/>
      <c r="DL7593" s="160"/>
      <c r="DM7593" s="160"/>
      <c r="DN7593" s="160"/>
      <c r="DO7593" s="160"/>
      <c r="DP7593" s="160"/>
      <c r="DQ7593" s="160"/>
      <c r="DR7593" s="160"/>
      <c r="DS7593" s="160"/>
      <c r="DT7593" s="160"/>
      <c r="DU7593" s="160"/>
      <c r="DV7593" s="160"/>
      <c r="DW7593" s="160"/>
      <c r="DX7593" s="160"/>
      <c r="DY7593" s="160"/>
      <c r="DZ7593" s="177"/>
      <c r="EA7593" s="177"/>
      <c r="EB7593" s="160"/>
      <c r="EC7593" s="160"/>
      <c r="ED7593" s="160"/>
      <c r="EE7593" s="160"/>
      <c r="EF7593" s="160"/>
      <c r="EG7593" s="160"/>
      <c r="EH7593" s="160"/>
      <c r="EI7593" s="160"/>
      <c r="EJ7593" s="160"/>
      <c r="EK7593" s="160"/>
      <c r="EL7593" s="160"/>
      <c r="EM7593" s="160"/>
      <c r="EN7593" s="160"/>
      <c r="EO7593" s="160"/>
      <c r="EP7593" s="160"/>
      <c r="EQ7593" s="160"/>
      <c r="ER7593" s="160"/>
      <c r="ES7593" s="160"/>
      <c r="ET7593" s="160"/>
      <c r="EU7593" s="160"/>
      <c r="EV7593" s="160"/>
      <c r="EW7593" s="160"/>
      <c r="EX7593" s="160"/>
      <c r="EY7593" s="160"/>
      <c r="EZ7593" s="160"/>
      <c r="FA7593" s="160"/>
      <c r="FB7593" s="160"/>
      <c r="FC7593" s="160"/>
      <c r="FD7593" s="160"/>
      <c r="FE7593" s="160"/>
      <c r="FF7593" s="160"/>
      <c r="FG7593" s="160"/>
      <c r="FH7593" s="160"/>
      <c r="FI7593" s="160"/>
      <c r="FJ7593" s="160"/>
      <c r="FK7593" s="160"/>
      <c r="FL7593" s="160"/>
      <c r="FM7593" s="160"/>
      <c r="FN7593" s="160"/>
      <c r="FO7593" s="160"/>
      <c r="FP7593" s="160"/>
      <c r="FQ7593" s="160"/>
      <c r="FR7593" s="160"/>
      <c r="FS7593" s="160"/>
      <c r="FT7593" s="160"/>
      <c r="FU7593" s="160"/>
      <c r="FV7593" s="160"/>
      <c r="FW7593" s="160"/>
      <c r="FX7593" s="160"/>
      <c r="FY7593" s="160"/>
      <c r="FZ7593" s="160"/>
      <c r="GA7593" s="160"/>
      <c r="GB7593" s="160"/>
      <c r="GC7593" s="160"/>
      <c r="GD7593" s="160"/>
      <c r="GE7593" s="160"/>
      <c r="GF7593" s="160"/>
      <c r="GG7593" s="160"/>
      <c r="GH7593" s="160"/>
      <c r="GI7593" s="160"/>
      <c r="GJ7593" s="160"/>
      <c r="GK7593" s="160"/>
      <c r="GL7593" s="160"/>
      <c r="GM7593" s="160"/>
      <c r="GN7593" s="160"/>
      <c r="GO7593" s="160"/>
      <c r="GP7593" s="160"/>
      <c r="GQ7593" s="160"/>
      <c r="GR7593" s="160"/>
      <c r="GS7593" s="160"/>
      <c r="GT7593" s="160"/>
      <c r="GU7593" s="160"/>
      <c r="GV7593" s="160"/>
      <c r="GW7593" s="160"/>
      <c r="GX7593" s="160"/>
      <c r="GY7593" s="160"/>
      <c r="GZ7593" s="160"/>
      <c r="HA7593" s="160"/>
      <c r="HB7593" s="160"/>
      <c r="HC7593" s="160"/>
      <c r="HD7593" s="160"/>
      <c r="HE7593" s="160"/>
      <c r="HF7593" s="160"/>
      <c r="HG7593" s="160"/>
      <c r="HH7593" s="160"/>
      <c r="HI7593" s="160"/>
      <c r="HJ7593" s="160"/>
      <c r="HK7593" s="160"/>
      <c r="HL7593" s="160"/>
      <c r="HM7593" s="160"/>
      <c r="HN7593" s="160"/>
      <c r="HO7593" s="160"/>
      <c r="HP7593" s="160"/>
      <c r="HQ7593" s="160"/>
      <c r="HR7593" s="160"/>
      <c r="HS7593" s="160"/>
      <c r="HT7593" s="160"/>
      <c r="HU7593" s="160"/>
      <c r="HV7593" s="160"/>
      <c r="HW7593" s="160"/>
      <c r="HX7593" s="160"/>
      <c r="HY7593" s="160"/>
      <c r="HZ7593" s="160"/>
      <c r="IA7593" s="160"/>
      <c r="IB7593" s="160"/>
      <c r="IC7593" s="160"/>
      <c r="ID7593" s="160"/>
      <c r="IE7593" s="160"/>
      <c r="IF7593" s="160"/>
      <c r="IG7593" s="160"/>
      <c r="IH7593" s="160"/>
      <c r="II7593" s="160"/>
      <c r="IJ7593" s="160"/>
      <c r="IK7593" s="160"/>
      <c r="IL7593" s="160"/>
      <c r="IM7593" s="160"/>
      <c r="IN7593" s="160"/>
      <c r="IO7593" s="160"/>
      <c r="IP7593" s="160"/>
      <c r="IQ7593" s="160"/>
      <c r="IR7593" s="160"/>
      <c r="IS7593" s="160"/>
      <c r="IT7593" s="160"/>
      <c r="IU7593" s="160"/>
    </row>
    <row r="7594" spans="1:255" ht="18.399999999999999" customHeight="1" x14ac:dyDescent="0.3">
      <c r="A7594" s="182"/>
      <c r="B7594" s="160"/>
      <c r="C7594" s="64"/>
      <c r="D7594" s="161"/>
      <c r="F7594" s="174"/>
      <c r="H7594" s="178"/>
      <c r="BD7594" s="160"/>
      <c r="BE7594" s="160"/>
      <c r="BF7594" s="160"/>
      <c r="BG7594" s="160"/>
      <c r="BH7594" s="160"/>
      <c r="BI7594" s="160"/>
      <c r="BJ7594" s="160"/>
      <c r="BK7594" s="160"/>
      <c r="BL7594" s="160"/>
      <c r="BM7594" s="160"/>
      <c r="BN7594" s="160"/>
      <c r="BO7594" s="160"/>
      <c r="BP7594" s="160"/>
      <c r="BQ7594" s="160"/>
      <c r="BR7594" s="160"/>
      <c r="BS7594" s="160"/>
      <c r="BT7594" s="160"/>
      <c r="BU7594" s="160"/>
      <c r="BV7594" s="160"/>
      <c r="BW7594" s="160"/>
      <c r="BX7594" s="160"/>
      <c r="BY7594" s="160"/>
      <c r="BZ7594" s="160"/>
      <c r="CA7594" s="160"/>
      <c r="CB7594" s="160"/>
      <c r="CC7594" s="160"/>
      <c r="CD7594" s="160"/>
      <c r="CE7594" s="160"/>
      <c r="CF7594" s="160"/>
      <c r="CG7594" s="160"/>
      <c r="CH7594" s="160"/>
      <c r="CI7594" s="160"/>
      <c r="CJ7594" s="160"/>
      <c r="CK7594" s="160"/>
      <c r="CL7594" s="160"/>
      <c r="CM7594" s="160"/>
      <c r="CN7594" s="160"/>
      <c r="CO7594" s="160"/>
      <c r="CP7594" s="160"/>
      <c r="CQ7594" s="160"/>
      <c r="CR7594" s="160"/>
      <c r="CS7594" s="160"/>
      <c r="CT7594" s="160"/>
      <c r="CU7594" s="160"/>
      <c r="CV7594" s="160"/>
      <c r="CW7594" s="160"/>
      <c r="CX7594" s="160"/>
      <c r="CY7594" s="160"/>
      <c r="CZ7594" s="160"/>
      <c r="DA7594" s="160"/>
      <c r="DB7594" s="160"/>
      <c r="DC7594" s="160"/>
      <c r="DD7594" s="160"/>
      <c r="DE7594" s="160"/>
      <c r="DF7594" s="160"/>
      <c r="DG7594" s="160"/>
      <c r="DH7594" s="160"/>
      <c r="DI7594" s="160"/>
      <c r="DJ7594" s="160"/>
      <c r="DK7594" s="160"/>
      <c r="DL7594" s="160"/>
      <c r="DM7594" s="160"/>
      <c r="DN7594" s="160"/>
      <c r="DO7594" s="160"/>
      <c r="DP7594" s="160"/>
      <c r="DQ7594" s="160"/>
      <c r="DR7594" s="160"/>
      <c r="DS7594" s="160"/>
      <c r="DT7594" s="160"/>
      <c r="DU7594" s="160"/>
      <c r="DV7594" s="160"/>
      <c r="DW7594" s="160"/>
      <c r="DX7594" s="160"/>
      <c r="DY7594" s="160"/>
      <c r="DZ7594" s="177"/>
      <c r="EA7594" s="177"/>
      <c r="EB7594" s="160"/>
      <c r="EC7594" s="160"/>
      <c r="ED7594" s="160"/>
      <c r="EE7594" s="160"/>
      <c r="EF7594" s="160"/>
      <c r="EG7594" s="160"/>
      <c r="EH7594" s="160"/>
      <c r="EI7594" s="160"/>
      <c r="EJ7594" s="160"/>
      <c r="EK7594" s="160"/>
      <c r="EL7594" s="160"/>
      <c r="EM7594" s="160"/>
      <c r="EN7594" s="160"/>
      <c r="EO7594" s="160"/>
      <c r="EP7594" s="160"/>
      <c r="EQ7594" s="160"/>
      <c r="ER7594" s="160"/>
      <c r="ES7594" s="160"/>
      <c r="ET7594" s="160"/>
      <c r="EU7594" s="160"/>
      <c r="EV7594" s="160"/>
      <c r="EW7594" s="160"/>
      <c r="EX7594" s="160"/>
      <c r="EY7594" s="160"/>
      <c r="EZ7594" s="160"/>
      <c r="FA7594" s="160"/>
      <c r="FB7594" s="160"/>
      <c r="FC7594" s="160"/>
      <c r="FD7594" s="160"/>
      <c r="FE7594" s="160"/>
      <c r="FF7594" s="160"/>
      <c r="FG7594" s="160"/>
      <c r="FH7594" s="160"/>
      <c r="FI7594" s="160"/>
      <c r="FJ7594" s="160"/>
      <c r="FK7594" s="160"/>
      <c r="FL7594" s="160"/>
      <c r="FM7594" s="160"/>
      <c r="FN7594" s="160"/>
      <c r="FO7594" s="160"/>
      <c r="FP7594" s="160"/>
      <c r="FQ7594" s="160"/>
      <c r="FR7594" s="160"/>
      <c r="FS7594" s="160"/>
      <c r="FT7594" s="160"/>
      <c r="FU7594" s="160"/>
      <c r="FV7594" s="160"/>
      <c r="FW7594" s="160"/>
      <c r="FX7594" s="160"/>
      <c r="FY7594" s="160"/>
      <c r="FZ7594" s="160"/>
      <c r="GA7594" s="160"/>
      <c r="GB7594" s="160"/>
      <c r="GC7594" s="160"/>
      <c r="GD7594" s="160"/>
      <c r="GE7594" s="160"/>
      <c r="GF7594" s="160"/>
      <c r="GG7594" s="160"/>
      <c r="GH7594" s="160"/>
      <c r="GI7594" s="160"/>
      <c r="GJ7594" s="160"/>
      <c r="GK7594" s="160"/>
      <c r="GL7594" s="160"/>
      <c r="GM7594" s="160"/>
      <c r="GN7594" s="160"/>
      <c r="GO7594" s="160"/>
      <c r="GP7594" s="160"/>
      <c r="GQ7594" s="160"/>
      <c r="GR7594" s="160"/>
      <c r="GS7594" s="160"/>
      <c r="GT7594" s="160"/>
      <c r="GU7594" s="160"/>
      <c r="GV7594" s="160"/>
      <c r="GW7594" s="160"/>
      <c r="GX7594" s="160"/>
      <c r="GY7594" s="160"/>
      <c r="GZ7594" s="160"/>
      <c r="HA7594" s="160"/>
      <c r="HB7594" s="160"/>
      <c r="HC7594" s="160"/>
      <c r="HD7594" s="160"/>
      <c r="HE7594" s="160"/>
      <c r="HF7594" s="160"/>
      <c r="HG7594" s="160"/>
      <c r="HH7594" s="160"/>
      <c r="HI7594" s="160"/>
      <c r="HJ7594" s="160"/>
      <c r="HK7594" s="160"/>
      <c r="HL7594" s="160"/>
      <c r="HM7594" s="160"/>
      <c r="HN7594" s="160"/>
      <c r="HO7594" s="160"/>
      <c r="HP7594" s="160"/>
      <c r="HQ7594" s="160"/>
      <c r="HR7594" s="160"/>
      <c r="HS7594" s="160"/>
      <c r="HT7594" s="160"/>
      <c r="HU7594" s="160"/>
      <c r="HV7594" s="160"/>
      <c r="HW7594" s="160"/>
      <c r="HX7594" s="160"/>
      <c r="HY7594" s="160"/>
      <c r="HZ7594" s="160"/>
      <c r="IA7594" s="160"/>
      <c r="IB7594" s="160"/>
      <c r="IC7594" s="160"/>
      <c r="ID7594" s="160"/>
      <c r="IE7594" s="160"/>
      <c r="IF7594" s="160"/>
      <c r="IG7594" s="160"/>
      <c r="IH7594" s="160"/>
      <c r="II7594" s="160"/>
      <c r="IJ7594" s="160"/>
      <c r="IK7594" s="160"/>
      <c r="IL7594" s="160"/>
      <c r="IM7594" s="160"/>
      <c r="IN7594" s="160"/>
      <c r="IO7594" s="160"/>
      <c r="IP7594" s="160"/>
      <c r="IQ7594" s="160"/>
      <c r="IR7594" s="160"/>
      <c r="IS7594" s="160"/>
      <c r="IT7594" s="160"/>
      <c r="IU7594" s="160"/>
    </row>
    <row r="7595" spans="1:255" ht="18.399999999999999" customHeight="1" x14ac:dyDescent="0.3">
      <c r="A7595" s="182"/>
      <c r="B7595" s="160"/>
      <c r="C7595" s="64"/>
      <c r="D7595" s="161"/>
      <c r="F7595" s="174"/>
      <c r="BD7595" s="160"/>
      <c r="BE7595" s="160"/>
      <c r="BF7595" s="160"/>
      <c r="BG7595" s="160"/>
      <c r="BH7595" s="160"/>
      <c r="BI7595" s="160"/>
      <c r="BJ7595" s="160"/>
      <c r="BK7595" s="160"/>
      <c r="BL7595" s="160"/>
      <c r="BM7595" s="160"/>
      <c r="BN7595" s="160"/>
      <c r="BO7595" s="160"/>
      <c r="BP7595" s="160"/>
      <c r="BQ7595" s="160"/>
      <c r="BR7595" s="160"/>
      <c r="BS7595" s="160"/>
      <c r="BT7595" s="160"/>
      <c r="BU7595" s="160"/>
      <c r="BV7595" s="160"/>
      <c r="BW7595" s="160"/>
      <c r="BX7595" s="160"/>
      <c r="BY7595" s="160"/>
      <c r="BZ7595" s="160"/>
      <c r="CA7595" s="160"/>
      <c r="CB7595" s="160"/>
      <c r="CC7595" s="160"/>
      <c r="CD7595" s="160"/>
      <c r="CE7595" s="160"/>
      <c r="CF7595" s="160"/>
      <c r="CG7595" s="160"/>
      <c r="CH7595" s="160"/>
      <c r="CI7595" s="160"/>
      <c r="CJ7595" s="160"/>
      <c r="CK7595" s="160"/>
      <c r="CL7595" s="160"/>
      <c r="CM7595" s="160"/>
      <c r="CN7595" s="160"/>
      <c r="CO7595" s="160"/>
      <c r="CP7595" s="160"/>
      <c r="CQ7595" s="160"/>
      <c r="CR7595" s="160"/>
      <c r="CS7595" s="160"/>
      <c r="CT7595" s="160"/>
      <c r="CU7595" s="160"/>
      <c r="CV7595" s="160"/>
      <c r="CW7595" s="160"/>
      <c r="CX7595" s="160"/>
      <c r="CY7595" s="160"/>
      <c r="CZ7595" s="160"/>
      <c r="DA7595" s="160"/>
      <c r="DB7595" s="160"/>
      <c r="DC7595" s="160"/>
      <c r="DD7595" s="160"/>
      <c r="DE7595" s="160"/>
      <c r="DF7595" s="160"/>
      <c r="DG7595" s="160"/>
      <c r="DH7595" s="160"/>
      <c r="DI7595" s="160"/>
      <c r="DJ7595" s="160"/>
      <c r="DK7595" s="160"/>
      <c r="DL7595" s="160"/>
      <c r="DM7595" s="160"/>
      <c r="DN7595" s="160"/>
      <c r="DO7595" s="160"/>
      <c r="DP7595" s="160"/>
      <c r="DQ7595" s="160"/>
      <c r="DR7595" s="160"/>
      <c r="DS7595" s="160"/>
      <c r="DT7595" s="160"/>
      <c r="DU7595" s="160"/>
      <c r="DV7595" s="160"/>
      <c r="DW7595" s="160"/>
      <c r="DX7595" s="160"/>
      <c r="DY7595" s="160"/>
      <c r="DZ7595" s="177"/>
      <c r="EA7595" s="177"/>
      <c r="EB7595" s="160"/>
      <c r="EC7595" s="160"/>
      <c r="ED7595" s="160"/>
      <c r="EE7595" s="160"/>
      <c r="EF7595" s="160"/>
      <c r="EG7595" s="160"/>
      <c r="EH7595" s="160"/>
      <c r="EI7595" s="160"/>
      <c r="EJ7595" s="160"/>
      <c r="EK7595" s="160"/>
      <c r="EL7595" s="160"/>
      <c r="EM7595" s="160"/>
      <c r="EN7595" s="160"/>
      <c r="EO7595" s="160"/>
      <c r="EP7595" s="160"/>
      <c r="EQ7595" s="160"/>
      <c r="ER7595" s="160"/>
      <c r="ES7595" s="160"/>
      <c r="ET7595" s="160"/>
      <c r="EU7595" s="160"/>
      <c r="EV7595" s="160"/>
      <c r="EW7595" s="160"/>
      <c r="EX7595" s="160"/>
      <c r="EY7595" s="160"/>
      <c r="EZ7595" s="160"/>
      <c r="FA7595" s="160"/>
      <c r="FB7595" s="160"/>
      <c r="FC7595" s="160"/>
      <c r="FD7595" s="160"/>
      <c r="FE7595" s="160"/>
      <c r="FF7595" s="160"/>
      <c r="FG7595" s="160"/>
      <c r="FH7595" s="160"/>
      <c r="FI7595" s="160"/>
      <c r="FJ7595" s="160"/>
      <c r="FK7595" s="160"/>
      <c r="FL7595" s="160"/>
      <c r="FM7595" s="160"/>
      <c r="FN7595" s="160"/>
      <c r="FO7595" s="160"/>
      <c r="FP7595" s="160"/>
      <c r="FQ7595" s="160"/>
      <c r="FR7595" s="160"/>
      <c r="FS7595" s="160"/>
      <c r="FT7595" s="160"/>
      <c r="FU7595" s="160"/>
      <c r="FV7595" s="160"/>
      <c r="FW7595" s="160"/>
      <c r="FX7595" s="160"/>
      <c r="FY7595" s="160"/>
      <c r="FZ7595" s="160"/>
      <c r="GA7595" s="160"/>
      <c r="GB7595" s="160"/>
      <c r="GC7595" s="160"/>
      <c r="GD7595" s="160"/>
      <c r="GE7595" s="160"/>
      <c r="GF7595" s="160"/>
      <c r="GG7595" s="160"/>
      <c r="GH7595" s="160"/>
      <c r="GI7595" s="160"/>
      <c r="GJ7595" s="160"/>
      <c r="GK7595" s="160"/>
      <c r="GL7595" s="160"/>
      <c r="GM7595" s="160"/>
      <c r="GN7595" s="160"/>
      <c r="GO7595" s="160"/>
      <c r="GP7595" s="160"/>
      <c r="GQ7595" s="160"/>
      <c r="GR7595" s="160"/>
      <c r="GS7595" s="160"/>
      <c r="GT7595" s="160"/>
      <c r="GU7595" s="160"/>
      <c r="GV7595" s="160"/>
      <c r="GW7595" s="160"/>
      <c r="GX7595" s="160"/>
      <c r="GY7595" s="160"/>
      <c r="GZ7595" s="160"/>
      <c r="HA7595" s="160"/>
      <c r="HB7595" s="160"/>
      <c r="HC7595" s="160"/>
      <c r="HD7595" s="160"/>
      <c r="HE7595" s="160"/>
      <c r="HF7595" s="160"/>
      <c r="HG7595" s="160"/>
      <c r="HH7595" s="160"/>
      <c r="HI7595" s="160"/>
      <c r="HJ7595" s="160"/>
      <c r="HK7595" s="160"/>
      <c r="HL7595" s="160"/>
      <c r="HM7595" s="160"/>
      <c r="HN7595" s="160"/>
      <c r="HO7595" s="160"/>
      <c r="HP7595" s="160"/>
      <c r="HQ7595" s="160"/>
      <c r="HR7595" s="160"/>
      <c r="HS7595" s="160"/>
      <c r="HT7595" s="160"/>
      <c r="HU7595" s="160"/>
      <c r="HV7595" s="160"/>
      <c r="HW7595" s="160"/>
      <c r="HX7595" s="160"/>
      <c r="HY7595" s="160"/>
      <c r="HZ7595" s="160"/>
      <c r="IA7595" s="160"/>
      <c r="IB7595" s="160"/>
      <c r="IC7595" s="160"/>
      <c r="ID7595" s="160"/>
      <c r="IE7595" s="160"/>
      <c r="IF7595" s="160"/>
      <c r="IG7595" s="160"/>
      <c r="IH7595" s="160"/>
      <c r="II7595" s="160"/>
      <c r="IJ7595" s="160"/>
      <c r="IK7595" s="160"/>
      <c r="IL7595" s="160"/>
      <c r="IM7595" s="160"/>
      <c r="IN7595" s="160"/>
      <c r="IO7595" s="160"/>
      <c r="IP7595" s="160"/>
      <c r="IQ7595" s="160"/>
      <c r="IR7595" s="160"/>
      <c r="IS7595" s="160"/>
      <c r="IT7595" s="160"/>
      <c r="IU7595" s="160"/>
    </row>
    <row r="7596" spans="1:255" ht="18.399999999999999" customHeight="1" x14ac:dyDescent="0.3">
      <c r="A7596" s="182"/>
      <c r="B7596" s="160"/>
      <c r="C7596" s="64"/>
      <c r="D7596" s="161"/>
      <c r="BD7596" s="160"/>
      <c r="BE7596" s="160"/>
      <c r="BF7596" s="160"/>
      <c r="BG7596" s="160"/>
      <c r="BH7596" s="160"/>
      <c r="BI7596" s="160"/>
      <c r="BJ7596" s="160"/>
      <c r="BK7596" s="160"/>
      <c r="BL7596" s="160"/>
      <c r="BM7596" s="160"/>
      <c r="BN7596" s="160"/>
      <c r="BO7596" s="160"/>
      <c r="BP7596" s="160"/>
      <c r="BQ7596" s="160"/>
      <c r="BR7596" s="160"/>
      <c r="BS7596" s="160"/>
      <c r="BT7596" s="160"/>
      <c r="BU7596" s="160"/>
      <c r="BV7596" s="160"/>
      <c r="BW7596" s="160"/>
      <c r="BX7596" s="160"/>
      <c r="BY7596" s="160"/>
      <c r="BZ7596" s="160"/>
      <c r="CA7596" s="160"/>
      <c r="CB7596" s="160"/>
      <c r="CC7596" s="160"/>
      <c r="CD7596" s="160"/>
      <c r="CE7596" s="160"/>
      <c r="CF7596" s="160"/>
      <c r="CG7596" s="160"/>
      <c r="CH7596" s="160"/>
      <c r="CI7596" s="160"/>
      <c r="CJ7596" s="160"/>
      <c r="CK7596" s="160"/>
      <c r="CL7596" s="160"/>
      <c r="CM7596" s="160"/>
      <c r="CN7596" s="160"/>
      <c r="CO7596" s="160"/>
      <c r="CP7596" s="160"/>
      <c r="CQ7596" s="160"/>
      <c r="CR7596" s="160"/>
      <c r="CS7596" s="160"/>
      <c r="CT7596" s="160"/>
      <c r="CU7596" s="160"/>
      <c r="CV7596" s="160"/>
      <c r="CW7596" s="160"/>
      <c r="CX7596" s="160"/>
      <c r="CY7596" s="160"/>
      <c r="CZ7596" s="160"/>
      <c r="DA7596" s="160"/>
      <c r="DB7596" s="160"/>
      <c r="DC7596" s="160"/>
      <c r="DD7596" s="160"/>
      <c r="DE7596" s="160"/>
      <c r="DF7596" s="160"/>
      <c r="DG7596" s="160"/>
      <c r="DH7596" s="160"/>
      <c r="DI7596" s="160"/>
      <c r="DJ7596" s="160"/>
      <c r="DK7596" s="160"/>
      <c r="DL7596" s="160"/>
      <c r="DM7596" s="160"/>
      <c r="DN7596" s="160"/>
      <c r="DO7596" s="160"/>
      <c r="DP7596" s="160"/>
      <c r="DQ7596" s="160"/>
      <c r="DR7596" s="160"/>
      <c r="DS7596" s="160"/>
      <c r="DT7596" s="160"/>
      <c r="DU7596" s="160"/>
      <c r="DV7596" s="160"/>
      <c r="DW7596" s="160"/>
      <c r="DX7596" s="160"/>
      <c r="DY7596" s="160"/>
      <c r="DZ7596" s="177"/>
      <c r="EA7596" s="177"/>
      <c r="EB7596" s="160"/>
      <c r="EC7596" s="160"/>
      <c r="ED7596" s="160"/>
      <c r="EE7596" s="160"/>
      <c r="EF7596" s="160"/>
      <c r="EG7596" s="160"/>
      <c r="EH7596" s="160"/>
      <c r="EI7596" s="160"/>
      <c r="EJ7596" s="160"/>
      <c r="EK7596" s="160"/>
      <c r="EL7596" s="160"/>
      <c r="EM7596" s="160"/>
      <c r="EN7596" s="160"/>
      <c r="EO7596" s="160"/>
      <c r="EP7596" s="160"/>
      <c r="EQ7596" s="160"/>
      <c r="ER7596" s="160"/>
      <c r="ES7596" s="160"/>
      <c r="ET7596" s="160"/>
      <c r="EU7596" s="160"/>
      <c r="EV7596" s="160"/>
      <c r="EW7596" s="160"/>
      <c r="EX7596" s="160"/>
      <c r="EY7596" s="160"/>
      <c r="EZ7596" s="160"/>
      <c r="FA7596" s="160"/>
      <c r="FB7596" s="160"/>
      <c r="FC7596" s="160"/>
      <c r="FD7596" s="160"/>
      <c r="FE7596" s="160"/>
      <c r="FF7596" s="160"/>
      <c r="FG7596" s="160"/>
      <c r="FH7596" s="160"/>
      <c r="FI7596" s="160"/>
      <c r="FJ7596" s="160"/>
      <c r="FK7596" s="160"/>
      <c r="FL7596" s="160"/>
      <c r="FM7596" s="160"/>
      <c r="FN7596" s="160"/>
      <c r="FO7596" s="160"/>
      <c r="FP7596" s="160"/>
      <c r="FQ7596" s="160"/>
      <c r="FR7596" s="160"/>
      <c r="FS7596" s="160"/>
      <c r="FT7596" s="160"/>
      <c r="FU7596" s="160"/>
      <c r="FV7596" s="160"/>
      <c r="FW7596" s="160"/>
      <c r="FX7596" s="160"/>
      <c r="FY7596" s="160"/>
      <c r="FZ7596" s="160"/>
      <c r="GA7596" s="160"/>
      <c r="GB7596" s="160"/>
      <c r="GC7596" s="160"/>
      <c r="GD7596" s="160"/>
      <c r="GE7596" s="160"/>
      <c r="GF7596" s="160"/>
      <c r="GG7596" s="160"/>
      <c r="GH7596" s="160"/>
      <c r="GI7596" s="160"/>
      <c r="GJ7596" s="160"/>
      <c r="GK7596" s="160"/>
      <c r="GL7596" s="160"/>
      <c r="GM7596" s="160"/>
      <c r="GN7596" s="160"/>
      <c r="GO7596" s="160"/>
      <c r="GP7596" s="160"/>
      <c r="GQ7596" s="160"/>
      <c r="GR7596" s="160"/>
      <c r="GS7596" s="160"/>
      <c r="GT7596" s="160"/>
      <c r="GU7596" s="160"/>
      <c r="GV7596" s="160"/>
      <c r="GW7596" s="160"/>
      <c r="GX7596" s="160"/>
      <c r="GY7596" s="160"/>
      <c r="GZ7596" s="160"/>
      <c r="HA7596" s="160"/>
      <c r="HB7596" s="160"/>
      <c r="HC7596" s="160"/>
      <c r="HD7596" s="160"/>
      <c r="HE7596" s="160"/>
      <c r="HF7596" s="160"/>
      <c r="HG7596" s="160"/>
      <c r="HH7596" s="160"/>
      <c r="HI7596" s="160"/>
      <c r="HJ7596" s="160"/>
      <c r="HK7596" s="160"/>
      <c r="HL7596" s="160"/>
      <c r="HM7596" s="160"/>
      <c r="HN7596" s="160"/>
      <c r="HO7596" s="160"/>
      <c r="HP7596" s="160"/>
      <c r="HQ7596" s="160"/>
      <c r="HR7596" s="160"/>
      <c r="HS7596" s="160"/>
      <c r="HT7596" s="160"/>
      <c r="HU7596" s="160"/>
      <c r="HV7596" s="160"/>
      <c r="HW7596" s="160"/>
      <c r="HX7596" s="160"/>
      <c r="HY7596" s="160"/>
      <c r="HZ7596" s="160"/>
      <c r="IA7596" s="160"/>
      <c r="IB7596" s="160"/>
      <c r="IC7596" s="160"/>
      <c r="ID7596" s="160"/>
      <c r="IE7596" s="160"/>
      <c r="IF7596" s="160"/>
      <c r="IG7596" s="160"/>
      <c r="IH7596" s="160"/>
      <c r="II7596" s="160"/>
      <c r="IJ7596" s="160"/>
      <c r="IK7596" s="160"/>
      <c r="IL7596" s="160"/>
      <c r="IM7596" s="160"/>
      <c r="IN7596" s="160"/>
      <c r="IO7596" s="160"/>
      <c r="IP7596" s="160"/>
      <c r="IQ7596" s="160"/>
      <c r="IR7596" s="160"/>
      <c r="IS7596" s="160"/>
      <c r="IT7596" s="160"/>
      <c r="IU7596" s="160"/>
    </row>
    <row r="7597" spans="1:255" ht="18.399999999999999" customHeight="1" x14ac:dyDescent="0.3">
      <c r="A7597" s="182"/>
      <c r="B7597" s="160"/>
      <c r="C7597" s="64"/>
      <c r="D7597" s="161"/>
      <c r="BD7597" s="160"/>
      <c r="BE7597" s="160"/>
      <c r="BF7597" s="160"/>
      <c r="BG7597" s="160"/>
      <c r="BH7597" s="160"/>
      <c r="BI7597" s="160"/>
      <c r="BJ7597" s="160"/>
      <c r="BK7597" s="160"/>
      <c r="BL7597" s="160"/>
      <c r="BM7597" s="160"/>
      <c r="BN7597" s="160"/>
      <c r="BO7597" s="160"/>
      <c r="BP7597" s="160"/>
      <c r="BQ7597" s="160"/>
      <c r="BR7597" s="160"/>
      <c r="BS7597" s="160"/>
      <c r="BT7597" s="160"/>
      <c r="BU7597" s="160"/>
      <c r="BV7597" s="160"/>
      <c r="BW7597" s="160"/>
      <c r="BX7597" s="160"/>
      <c r="BY7597" s="160"/>
      <c r="BZ7597" s="160"/>
      <c r="CA7597" s="160"/>
      <c r="CB7597" s="160"/>
      <c r="CC7597" s="160"/>
      <c r="CD7597" s="160"/>
      <c r="CE7597" s="160"/>
      <c r="CF7597" s="160"/>
      <c r="CG7597" s="160"/>
      <c r="CH7597" s="160"/>
      <c r="CI7597" s="160"/>
      <c r="CJ7597" s="160"/>
      <c r="CK7597" s="160"/>
      <c r="CL7597" s="160"/>
      <c r="CM7597" s="160"/>
      <c r="CN7597" s="160"/>
      <c r="CO7597" s="160"/>
      <c r="CP7597" s="160"/>
      <c r="CQ7597" s="160"/>
      <c r="CR7597" s="160"/>
      <c r="CS7597" s="160"/>
      <c r="CT7597" s="160"/>
      <c r="CU7597" s="160"/>
      <c r="CV7597" s="160"/>
      <c r="CW7597" s="160"/>
      <c r="CX7597" s="160"/>
      <c r="CY7597" s="160"/>
      <c r="CZ7597" s="160"/>
      <c r="DA7597" s="160"/>
      <c r="DB7597" s="160"/>
      <c r="DC7597" s="160"/>
      <c r="DD7597" s="160"/>
      <c r="DE7597" s="160"/>
      <c r="DF7597" s="160"/>
      <c r="DG7597" s="160"/>
      <c r="DH7597" s="160"/>
      <c r="DI7597" s="160"/>
      <c r="DJ7597" s="160"/>
      <c r="DK7597" s="160"/>
      <c r="DL7597" s="160"/>
      <c r="DM7597" s="160"/>
      <c r="DN7597" s="160"/>
      <c r="DO7597" s="160"/>
      <c r="DP7597" s="160"/>
      <c r="DQ7597" s="160"/>
      <c r="DR7597" s="160"/>
      <c r="DS7597" s="160"/>
      <c r="DT7597" s="160"/>
      <c r="DU7597" s="160"/>
      <c r="DV7597" s="160"/>
      <c r="DW7597" s="160"/>
      <c r="DX7597" s="160"/>
      <c r="DY7597" s="160"/>
      <c r="DZ7597" s="177"/>
      <c r="EA7597" s="177"/>
      <c r="EB7597" s="160"/>
      <c r="EC7597" s="160"/>
      <c r="ED7597" s="160"/>
      <c r="EE7597" s="160"/>
      <c r="EF7597" s="160"/>
      <c r="EG7597" s="160"/>
      <c r="EH7597" s="160"/>
      <c r="EI7597" s="160"/>
      <c r="EJ7597" s="160"/>
      <c r="EK7597" s="160"/>
      <c r="EL7597" s="160"/>
      <c r="EM7597" s="160"/>
      <c r="EN7597" s="160"/>
      <c r="EO7597" s="160"/>
      <c r="EP7597" s="160"/>
      <c r="EQ7597" s="160"/>
      <c r="ER7597" s="160"/>
      <c r="ES7597" s="160"/>
      <c r="ET7597" s="160"/>
      <c r="EU7597" s="160"/>
      <c r="EV7597" s="160"/>
      <c r="EW7597" s="160"/>
      <c r="EX7597" s="160"/>
      <c r="EY7597" s="160"/>
      <c r="EZ7597" s="160"/>
      <c r="FA7597" s="160"/>
      <c r="FB7597" s="160"/>
      <c r="FC7597" s="160"/>
      <c r="FD7597" s="160"/>
      <c r="FE7597" s="160"/>
      <c r="FF7597" s="160"/>
      <c r="FG7597" s="160"/>
      <c r="FH7597" s="160"/>
      <c r="FI7597" s="160"/>
      <c r="FJ7597" s="160"/>
      <c r="FK7597" s="160"/>
      <c r="FL7597" s="160"/>
      <c r="FM7597" s="160"/>
      <c r="FN7597" s="160"/>
      <c r="FO7597" s="160"/>
      <c r="FP7597" s="160"/>
      <c r="FQ7597" s="160"/>
      <c r="FR7597" s="160"/>
      <c r="FS7597" s="160"/>
      <c r="FT7597" s="160"/>
      <c r="FU7597" s="160"/>
      <c r="FV7597" s="160"/>
      <c r="FW7597" s="160"/>
      <c r="FX7597" s="160"/>
      <c r="FY7597" s="160"/>
      <c r="FZ7597" s="160"/>
      <c r="GA7597" s="160"/>
      <c r="GB7597" s="160"/>
      <c r="GC7597" s="160"/>
      <c r="GD7597" s="160"/>
      <c r="GE7597" s="160"/>
      <c r="GF7597" s="160"/>
      <c r="GG7597" s="160"/>
      <c r="GH7597" s="160"/>
      <c r="GI7597" s="160"/>
      <c r="GJ7597" s="160"/>
      <c r="GK7597" s="160"/>
      <c r="GL7597" s="160"/>
      <c r="GM7597" s="160"/>
      <c r="GN7597" s="160"/>
      <c r="GO7597" s="160"/>
      <c r="GP7597" s="160"/>
      <c r="GQ7597" s="160"/>
      <c r="GR7597" s="160"/>
      <c r="GS7597" s="160"/>
      <c r="GT7597" s="160"/>
      <c r="GU7597" s="160"/>
      <c r="GV7597" s="160"/>
      <c r="GW7597" s="160"/>
      <c r="GX7597" s="160"/>
      <c r="GY7597" s="160"/>
      <c r="GZ7597" s="160"/>
      <c r="HA7597" s="160"/>
      <c r="HB7597" s="160"/>
      <c r="HC7597" s="160"/>
      <c r="HD7597" s="160"/>
      <c r="HE7597" s="160"/>
      <c r="HF7597" s="160"/>
      <c r="HG7597" s="160"/>
      <c r="HH7597" s="160"/>
      <c r="HI7597" s="160"/>
      <c r="HJ7597" s="160"/>
      <c r="HK7597" s="160"/>
      <c r="HL7597" s="160"/>
      <c r="HM7597" s="160"/>
      <c r="HN7597" s="160"/>
      <c r="HO7597" s="160"/>
      <c r="HP7597" s="160"/>
      <c r="HQ7597" s="160"/>
      <c r="HR7597" s="160"/>
      <c r="HS7597" s="160"/>
      <c r="HT7597" s="160"/>
      <c r="HU7597" s="160"/>
      <c r="HV7597" s="160"/>
      <c r="HW7597" s="160"/>
      <c r="HX7597" s="160"/>
      <c r="HY7597" s="160"/>
      <c r="HZ7597" s="160"/>
      <c r="IA7597" s="160"/>
      <c r="IB7597" s="160"/>
      <c r="IC7597" s="160"/>
      <c r="ID7597" s="160"/>
      <c r="IE7597" s="160"/>
      <c r="IF7597" s="160"/>
      <c r="IG7597" s="160"/>
      <c r="IH7597" s="160"/>
      <c r="II7597" s="160"/>
      <c r="IJ7597" s="160"/>
      <c r="IK7597" s="160"/>
      <c r="IL7597" s="160"/>
      <c r="IM7597" s="160"/>
      <c r="IN7597" s="160"/>
      <c r="IO7597" s="160"/>
      <c r="IP7597" s="160"/>
      <c r="IQ7597" s="160"/>
      <c r="IR7597" s="160"/>
      <c r="IS7597" s="160"/>
      <c r="IT7597" s="160"/>
      <c r="IU7597" s="160"/>
    </row>
    <row r="7598" spans="1:255" ht="18.399999999999999" customHeight="1" x14ac:dyDescent="0.3">
      <c r="BD7598" s="160"/>
      <c r="BE7598" s="160"/>
      <c r="BF7598" s="160"/>
      <c r="BG7598" s="160"/>
      <c r="BH7598" s="160"/>
      <c r="BI7598" s="160"/>
      <c r="BJ7598" s="160"/>
      <c r="BK7598" s="160"/>
      <c r="BL7598" s="160"/>
      <c r="BM7598" s="160"/>
      <c r="BN7598" s="160"/>
      <c r="BO7598" s="160"/>
      <c r="BP7598" s="160"/>
      <c r="BQ7598" s="160"/>
      <c r="BR7598" s="160"/>
      <c r="BS7598" s="160"/>
      <c r="BT7598" s="160"/>
      <c r="BU7598" s="160"/>
      <c r="BV7598" s="160"/>
      <c r="BW7598" s="160"/>
      <c r="BX7598" s="160"/>
      <c r="BY7598" s="160"/>
      <c r="BZ7598" s="160"/>
      <c r="CA7598" s="160"/>
      <c r="CB7598" s="160"/>
      <c r="CC7598" s="160"/>
      <c r="CD7598" s="160"/>
      <c r="CE7598" s="160"/>
      <c r="CF7598" s="160"/>
      <c r="CG7598" s="160"/>
      <c r="CH7598" s="160"/>
      <c r="CI7598" s="160"/>
      <c r="CJ7598" s="160"/>
      <c r="CK7598" s="160"/>
      <c r="CL7598" s="160"/>
      <c r="CM7598" s="160"/>
      <c r="CN7598" s="160"/>
      <c r="CO7598" s="160"/>
      <c r="CP7598" s="160"/>
      <c r="CQ7598" s="160"/>
      <c r="CR7598" s="160"/>
      <c r="CS7598" s="160"/>
      <c r="CT7598" s="160"/>
      <c r="CU7598" s="160"/>
      <c r="CV7598" s="160"/>
      <c r="CW7598" s="160"/>
      <c r="CX7598" s="160"/>
      <c r="CY7598" s="160"/>
      <c r="CZ7598" s="160"/>
      <c r="DA7598" s="160"/>
      <c r="DB7598" s="160"/>
      <c r="DC7598" s="160"/>
      <c r="DD7598" s="160"/>
      <c r="DE7598" s="160"/>
      <c r="DF7598" s="160"/>
      <c r="DG7598" s="160"/>
      <c r="DH7598" s="160"/>
      <c r="DI7598" s="160"/>
      <c r="DJ7598" s="160"/>
      <c r="DK7598" s="160"/>
      <c r="DL7598" s="160"/>
      <c r="DM7598" s="160"/>
      <c r="DN7598" s="160"/>
      <c r="DO7598" s="160"/>
      <c r="DP7598" s="160"/>
      <c r="DQ7598" s="160"/>
      <c r="DR7598" s="160"/>
      <c r="DS7598" s="160"/>
      <c r="DT7598" s="160"/>
      <c r="DU7598" s="160"/>
      <c r="DV7598" s="160"/>
      <c r="DW7598" s="160"/>
      <c r="DX7598" s="160"/>
      <c r="DY7598" s="160"/>
      <c r="DZ7598" s="177"/>
      <c r="EA7598" s="177"/>
      <c r="EB7598" s="160"/>
      <c r="EC7598" s="160"/>
      <c r="ED7598" s="160"/>
      <c r="EE7598" s="160"/>
      <c r="EF7598" s="160"/>
      <c r="EG7598" s="160"/>
      <c r="EH7598" s="160"/>
      <c r="EI7598" s="160"/>
      <c r="EJ7598" s="160"/>
      <c r="EK7598" s="160"/>
      <c r="EL7598" s="160"/>
      <c r="EM7598" s="160"/>
      <c r="EN7598" s="160"/>
      <c r="EO7598" s="160"/>
      <c r="EP7598" s="160"/>
      <c r="EQ7598" s="160"/>
      <c r="ER7598" s="160"/>
      <c r="ES7598" s="160"/>
      <c r="ET7598" s="160"/>
      <c r="EU7598" s="160"/>
      <c r="EV7598" s="160"/>
      <c r="EW7598" s="160"/>
      <c r="EX7598" s="160"/>
      <c r="EY7598" s="160"/>
      <c r="EZ7598" s="160"/>
      <c r="FA7598" s="160"/>
      <c r="FB7598" s="160"/>
      <c r="FC7598" s="160"/>
      <c r="FD7598" s="160"/>
      <c r="FE7598" s="160"/>
      <c r="FF7598" s="160"/>
      <c r="FG7598" s="160"/>
      <c r="FH7598" s="160"/>
      <c r="FI7598" s="160"/>
      <c r="FJ7598" s="160"/>
      <c r="FK7598" s="160"/>
      <c r="FL7598" s="160"/>
      <c r="FM7598" s="160"/>
      <c r="FN7598" s="160"/>
      <c r="FO7598" s="160"/>
      <c r="FP7598" s="160"/>
      <c r="FQ7598" s="160"/>
      <c r="FR7598" s="160"/>
      <c r="FS7598" s="160"/>
      <c r="FT7598" s="160"/>
      <c r="FU7598" s="160"/>
      <c r="FV7598" s="160"/>
      <c r="FW7598" s="160"/>
      <c r="FX7598" s="160"/>
      <c r="FY7598" s="160"/>
      <c r="FZ7598" s="160"/>
      <c r="GA7598" s="160"/>
      <c r="GB7598" s="160"/>
      <c r="GC7598" s="160"/>
      <c r="GD7598" s="160"/>
      <c r="GE7598" s="160"/>
      <c r="GF7598" s="160"/>
      <c r="GG7598" s="160"/>
      <c r="GH7598" s="160"/>
      <c r="GI7598" s="160"/>
      <c r="GJ7598" s="160"/>
      <c r="GK7598" s="160"/>
      <c r="GL7598" s="160"/>
      <c r="GM7598" s="160"/>
      <c r="GN7598" s="160"/>
      <c r="GO7598" s="160"/>
      <c r="GP7598" s="160"/>
      <c r="GQ7598" s="160"/>
      <c r="GR7598" s="160"/>
      <c r="GS7598" s="160"/>
      <c r="GT7598" s="160"/>
      <c r="GU7598" s="160"/>
      <c r="GV7598" s="160"/>
      <c r="GW7598" s="160"/>
      <c r="GX7598" s="160"/>
      <c r="GY7598" s="160"/>
      <c r="GZ7598" s="160"/>
      <c r="HA7598" s="160"/>
      <c r="HB7598" s="160"/>
      <c r="HC7598" s="160"/>
      <c r="HD7598" s="160"/>
      <c r="HE7598" s="160"/>
      <c r="HF7598" s="160"/>
      <c r="HG7598" s="160"/>
      <c r="HH7598" s="160"/>
      <c r="HI7598" s="160"/>
      <c r="HJ7598" s="160"/>
      <c r="HK7598" s="160"/>
      <c r="HL7598" s="160"/>
      <c r="HM7598" s="160"/>
      <c r="HN7598" s="160"/>
      <c r="HO7598" s="160"/>
      <c r="HP7598" s="160"/>
      <c r="HQ7598" s="160"/>
      <c r="HR7598" s="160"/>
      <c r="HS7598" s="160"/>
      <c r="HT7598" s="160"/>
      <c r="HU7598" s="160"/>
      <c r="HV7598" s="160"/>
      <c r="HW7598" s="160"/>
      <c r="HX7598" s="160"/>
      <c r="HY7598" s="160"/>
      <c r="HZ7598" s="160"/>
      <c r="IA7598" s="160"/>
      <c r="IB7598" s="160"/>
      <c r="IC7598" s="160"/>
      <c r="ID7598" s="160"/>
      <c r="IE7598" s="160"/>
      <c r="IF7598" s="160"/>
      <c r="IG7598" s="160"/>
      <c r="IH7598" s="160"/>
      <c r="II7598" s="160"/>
      <c r="IJ7598" s="160"/>
      <c r="IK7598" s="160"/>
      <c r="IL7598" s="160"/>
      <c r="IM7598" s="160"/>
      <c r="IN7598" s="160"/>
      <c r="IO7598" s="160"/>
      <c r="IP7598" s="160"/>
      <c r="IQ7598" s="160"/>
      <c r="IR7598" s="160"/>
      <c r="IS7598" s="160"/>
      <c r="IT7598" s="160"/>
      <c r="IU7598" s="160"/>
    </row>
    <row r="7599" spans="1:255" ht="18.399999999999999" customHeight="1" x14ac:dyDescent="0.3">
      <c r="A7599" s="182"/>
      <c r="B7599" s="160"/>
      <c r="C7599" s="64"/>
      <c r="D7599" s="161"/>
      <c r="BD7599" s="160"/>
      <c r="BE7599" s="160"/>
      <c r="BF7599" s="160"/>
      <c r="BG7599" s="160"/>
      <c r="BH7599" s="160"/>
      <c r="BI7599" s="160"/>
      <c r="BJ7599" s="160"/>
      <c r="BK7599" s="160"/>
      <c r="BL7599" s="160"/>
      <c r="BM7599" s="160"/>
      <c r="BN7599" s="160"/>
      <c r="BO7599" s="160"/>
      <c r="BP7599" s="160"/>
      <c r="BQ7599" s="160"/>
      <c r="BR7599" s="160"/>
      <c r="BS7599" s="160"/>
      <c r="BT7599" s="160"/>
      <c r="BU7599" s="160"/>
      <c r="BV7599" s="160"/>
      <c r="BW7599" s="160"/>
      <c r="BX7599" s="160"/>
      <c r="BY7599" s="160"/>
      <c r="BZ7599" s="160"/>
      <c r="CA7599" s="160"/>
      <c r="CB7599" s="160"/>
      <c r="CC7599" s="160"/>
      <c r="CD7599" s="160"/>
      <c r="CE7599" s="160"/>
      <c r="CF7599" s="160"/>
      <c r="CG7599" s="160"/>
      <c r="CH7599" s="160"/>
      <c r="CI7599" s="160"/>
      <c r="CJ7599" s="160"/>
      <c r="CK7599" s="160"/>
      <c r="CL7599" s="160"/>
      <c r="CM7599" s="160"/>
      <c r="CN7599" s="160"/>
      <c r="CO7599" s="160"/>
      <c r="CP7599" s="160"/>
      <c r="CQ7599" s="160"/>
      <c r="CR7599" s="160"/>
      <c r="CS7599" s="160"/>
      <c r="CT7599" s="160"/>
      <c r="CU7599" s="160"/>
      <c r="CV7599" s="160"/>
      <c r="CW7599" s="160"/>
      <c r="CX7599" s="160"/>
      <c r="CY7599" s="160"/>
      <c r="CZ7599" s="160"/>
      <c r="DA7599" s="160"/>
      <c r="DB7599" s="160"/>
      <c r="DC7599" s="160"/>
      <c r="DD7599" s="160"/>
      <c r="DE7599" s="160"/>
      <c r="DF7599" s="160"/>
      <c r="DG7599" s="160"/>
      <c r="DH7599" s="160"/>
      <c r="DI7599" s="160"/>
      <c r="DJ7599" s="160"/>
      <c r="DK7599" s="160"/>
      <c r="DL7599" s="160"/>
      <c r="DM7599" s="160"/>
      <c r="DN7599" s="160"/>
      <c r="DO7599" s="160"/>
      <c r="DP7599" s="160"/>
      <c r="DQ7599" s="160"/>
      <c r="DR7599" s="160"/>
      <c r="DS7599" s="160"/>
      <c r="DT7599" s="160"/>
      <c r="DU7599" s="160"/>
      <c r="DV7599" s="160"/>
      <c r="DW7599" s="160"/>
      <c r="DX7599" s="160"/>
      <c r="DY7599" s="160"/>
      <c r="DZ7599" s="177"/>
      <c r="EA7599" s="177"/>
      <c r="EB7599" s="160"/>
      <c r="EC7599" s="160"/>
      <c r="ED7599" s="160"/>
      <c r="EE7599" s="160"/>
      <c r="EF7599" s="160"/>
      <c r="EG7599" s="160"/>
      <c r="EH7599" s="160"/>
      <c r="EI7599" s="160"/>
      <c r="EJ7599" s="160"/>
      <c r="EK7599" s="160"/>
      <c r="EL7599" s="160"/>
      <c r="EM7599" s="160"/>
      <c r="EN7599" s="160"/>
      <c r="EO7599" s="160"/>
      <c r="EP7599" s="160"/>
      <c r="EQ7599" s="160"/>
      <c r="ER7599" s="160"/>
      <c r="ES7599" s="160"/>
      <c r="ET7599" s="160"/>
      <c r="EU7599" s="160"/>
      <c r="EV7599" s="160"/>
      <c r="EW7599" s="160"/>
      <c r="EX7599" s="160"/>
      <c r="EY7599" s="160"/>
      <c r="EZ7599" s="160"/>
      <c r="FA7599" s="160"/>
      <c r="FB7599" s="160"/>
      <c r="FC7599" s="160"/>
      <c r="FD7599" s="160"/>
      <c r="FE7599" s="160"/>
      <c r="FF7599" s="160"/>
      <c r="FG7599" s="160"/>
      <c r="FH7599" s="160"/>
      <c r="FI7599" s="160"/>
      <c r="FJ7599" s="160"/>
      <c r="FK7599" s="160"/>
      <c r="FL7599" s="160"/>
      <c r="FM7599" s="160"/>
      <c r="FN7599" s="160"/>
      <c r="FO7599" s="160"/>
      <c r="FP7599" s="160"/>
      <c r="FQ7599" s="160"/>
      <c r="FR7599" s="160"/>
      <c r="FS7599" s="160"/>
      <c r="FT7599" s="160"/>
      <c r="FU7599" s="160"/>
      <c r="FV7599" s="160"/>
      <c r="FW7599" s="160"/>
      <c r="FX7599" s="160"/>
      <c r="FY7599" s="160"/>
      <c r="FZ7599" s="160"/>
      <c r="GA7599" s="160"/>
      <c r="GB7599" s="160"/>
      <c r="GC7599" s="160"/>
      <c r="GD7599" s="160"/>
      <c r="GE7599" s="160"/>
      <c r="GF7599" s="160"/>
      <c r="GG7599" s="160"/>
      <c r="GH7599" s="160"/>
      <c r="GI7599" s="160"/>
      <c r="GJ7599" s="160"/>
      <c r="GK7599" s="160"/>
      <c r="GL7599" s="160"/>
      <c r="GM7599" s="160"/>
      <c r="GN7599" s="160"/>
      <c r="GO7599" s="160"/>
      <c r="GP7599" s="160"/>
      <c r="GQ7599" s="160"/>
      <c r="GR7599" s="160"/>
      <c r="GS7599" s="160"/>
      <c r="GT7599" s="160"/>
      <c r="GU7599" s="160"/>
      <c r="GV7599" s="160"/>
      <c r="GW7599" s="160"/>
      <c r="GX7599" s="160"/>
      <c r="GY7599" s="160"/>
      <c r="GZ7599" s="160"/>
      <c r="HA7599" s="160"/>
      <c r="HB7599" s="160"/>
      <c r="HC7599" s="160"/>
      <c r="HD7599" s="160"/>
      <c r="HE7599" s="160"/>
      <c r="HF7599" s="160"/>
      <c r="HG7599" s="160"/>
      <c r="HH7599" s="160"/>
      <c r="HI7599" s="160"/>
      <c r="HJ7599" s="160"/>
      <c r="HK7599" s="160"/>
      <c r="HL7599" s="160"/>
      <c r="HM7599" s="160"/>
      <c r="HN7599" s="160"/>
      <c r="HO7599" s="160"/>
      <c r="HP7599" s="160"/>
      <c r="HQ7599" s="160"/>
      <c r="HR7599" s="160"/>
      <c r="HS7599" s="160"/>
      <c r="HT7599" s="160"/>
      <c r="HU7599" s="160"/>
      <c r="HV7599" s="160"/>
      <c r="HW7599" s="160"/>
      <c r="HX7599" s="160"/>
      <c r="HY7599" s="160"/>
      <c r="HZ7599" s="160"/>
      <c r="IA7599" s="160"/>
      <c r="IB7599" s="160"/>
      <c r="IC7599" s="160"/>
      <c r="ID7599" s="160"/>
      <c r="IE7599" s="160"/>
      <c r="IF7599" s="160"/>
      <c r="IG7599" s="160"/>
      <c r="IH7599" s="160"/>
      <c r="II7599" s="160"/>
      <c r="IJ7599" s="160"/>
      <c r="IK7599" s="160"/>
      <c r="IL7599" s="160"/>
      <c r="IM7599" s="160"/>
      <c r="IN7599" s="160"/>
      <c r="IO7599" s="160"/>
      <c r="IP7599" s="160"/>
      <c r="IQ7599" s="160"/>
      <c r="IR7599" s="160"/>
      <c r="IS7599" s="160"/>
      <c r="IT7599" s="160"/>
      <c r="IU7599" s="160"/>
    </row>
    <row r="7600" spans="1:255" ht="18.399999999999999" customHeight="1" x14ac:dyDescent="0.3">
      <c r="A7600" s="182"/>
      <c r="D7600" s="164"/>
      <c r="F7600" s="174"/>
      <c r="BD7600" s="160"/>
      <c r="BE7600" s="160"/>
      <c r="BF7600" s="160"/>
      <c r="BG7600" s="160"/>
      <c r="BH7600" s="160"/>
      <c r="BI7600" s="160"/>
      <c r="BJ7600" s="160"/>
      <c r="BK7600" s="160"/>
      <c r="BL7600" s="160"/>
      <c r="BM7600" s="160"/>
      <c r="BN7600" s="160"/>
      <c r="BO7600" s="160"/>
      <c r="BP7600" s="160"/>
      <c r="BQ7600" s="160"/>
      <c r="BR7600" s="160"/>
      <c r="BS7600" s="160"/>
      <c r="BT7600" s="160"/>
      <c r="BU7600" s="160"/>
      <c r="BV7600" s="160"/>
      <c r="BW7600" s="160"/>
      <c r="BX7600" s="160"/>
      <c r="BY7600" s="160"/>
      <c r="BZ7600" s="160"/>
      <c r="CA7600" s="160"/>
      <c r="CB7600" s="160"/>
      <c r="CC7600" s="160"/>
      <c r="CD7600" s="160"/>
      <c r="CE7600" s="160"/>
      <c r="CF7600" s="160"/>
      <c r="CG7600" s="160"/>
      <c r="CH7600" s="160"/>
      <c r="CI7600" s="160"/>
      <c r="CJ7600" s="160"/>
      <c r="CK7600" s="160"/>
      <c r="CL7600" s="160"/>
      <c r="CM7600" s="160"/>
      <c r="CN7600" s="160"/>
      <c r="CO7600" s="160"/>
      <c r="CP7600" s="160"/>
      <c r="CQ7600" s="160"/>
      <c r="CR7600" s="160"/>
      <c r="CS7600" s="160"/>
      <c r="CT7600" s="160"/>
      <c r="CU7600" s="160"/>
      <c r="CV7600" s="160"/>
      <c r="CW7600" s="160"/>
      <c r="CX7600" s="160"/>
      <c r="CY7600" s="160"/>
      <c r="CZ7600" s="160"/>
      <c r="DA7600" s="160"/>
      <c r="DB7600" s="160"/>
      <c r="DC7600" s="160"/>
      <c r="DD7600" s="160"/>
      <c r="DE7600" s="160"/>
      <c r="DF7600" s="160"/>
      <c r="DG7600" s="160"/>
      <c r="DH7600" s="160"/>
      <c r="DI7600" s="160"/>
      <c r="DJ7600" s="160"/>
      <c r="DK7600" s="160"/>
      <c r="DL7600" s="160"/>
      <c r="DM7600" s="160"/>
      <c r="DN7600" s="160"/>
      <c r="DO7600" s="160"/>
      <c r="DP7600" s="160"/>
      <c r="DQ7600" s="160"/>
      <c r="DR7600" s="160"/>
      <c r="DS7600" s="160"/>
      <c r="DT7600" s="160"/>
      <c r="DU7600" s="160"/>
      <c r="DV7600" s="160"/>
      <c r="DW7600" s="160"/>
      <c r="DX7600" s="160"/>
      <c r="DY7600" s="160"/>
      <c r="DZ7600" s="177"/>
      <c r="EA7600" s="177"/>
      <c r="EB7600" s="160"/>
      <c r="EC7600" s="160"/>
      <c r="ED7600" s="160"/>
      <c r="EE7600" s="160"/>
      <c r="EF7600" s="160"/>
      <c r="EG7600" s="160"/>
      <c r="EH7600" s="160"/>
      <c r="EI7600" s="160"/>
      <c r="EJ7600" s="160"/>
      <c r="EK7600" s="160"/>
      <c r="EL7600" s="160"/>
      <c r="EM7600" s="160"/>
      <c r="EN7600" s="160"/>
      <c r="EO7600" s="160"/>
      <c r="EP7600" s="160"/>
      <c r="EQ7600" s="160"/>
      <c r="ER7600" s="160"/>
      <c r="ES7600" s="160"/>
      <c r="ET7600" s="160"/>
      <c r="EU7600" s="160"/>
      <c r="EV7600" s="160"/>
      <c r="EW7600" s="160"/>
      <c r="EX7600" s="160"/>
      <c r="EY7600" s="160"/>
      <c r="EZ7600" s="160"/>
      <c r="FA7600" s="160"/>
      <c r="FB7600" s="160"/>
      <c r="FC7600" s="160"/>
      <c r="FD7600" s="160"/>
      <c r="FE7600" s="160"/>
      <c r="FF7600" s="160"/>
      <c r="FG7600" s="160"/>
      <c r="FH7600" s="160"/>
      <c r="FI7600" s="160"/>
      <c r="FJ7600" s="160"/>
      <c r="FK7600" s="160"/>
      <c r="FL7600" s="160"/>
      <c r="FM7600" s="160"/>
      <c r="FN7600" s="160"/>
      <c r="FO7600" s="160"/>
      <c r="FP7600" s="160"/>
      <c r="FQ7600" s="160"/>
      <c r="FR7600" s="160"/>
      <c r="FS7600" s="160"/>
      <c r="FT7600" s="160"/>
      <c r="FU7600" s="160"/>
      <c r="FV7600" s="160"/>
      <c r="FW7600" s="160"/>
      <c r="FX7600" s="160"/>
      <c r="FY7600" s="160"/>
      <c r="FZ7600" s="160"/>
      <c r="GA7600" s="160"/>
      <c r="GB7600" s="160"/>
      <c r="GC7600" s="160"/>
      <c r="GD7600" s="160"/>
      <c r="GE7600" s="160"/>
      <c r="GF7600" s="160"/>
      <c r="GG7600" s="160"/>
      <c r="GH7600" s="160"/>
      <c r="GI7600" s="160"/>
      <c r="GJ7600" s="160"/>
      <c r="GK7600" s="160"/>
      <c r="GL7600" s="160"/>
      <c r="GM7600" s="160"/>
      <c r="GN7600" s="160"/>
      <c r="GO7600" s="160"/>
      <c r="GP7600" s="160"/>
      <c r="GQ7600" s="160"/>
      <c r="GR7600" s="160"/>
      <c r="GS7600" s="160"/>
      <c r="GT7600" s="160"/>
      <c r="GU7600" s="160"/>
      <c r="GV7600" s="160"/>
      <c r="GW7600" s="160"/>
      <c r="GX7600" s="160"/>
      <c r="GY7600" s="160"/>
      <c r="GZ7600" s="160"/>
      <c r="HA7600" s="160"/>
      <c r="HB7600" s="160"/>
      <c r="HC7600" s="160"/>
      <c r="HD7600" s="160"/>
      <c r="HE7600" s="160"/>
      <c r="HF7600" s="160"/>
      <c r="HG7600" s="160"/>
      <c r="HH7600" s="160"/>
      <c r="HI7600" s="160"/>
      <c r="HJ7600" s="160"/>
      <c r="HK7600" s="160"/>
      <c r="HL7600" s="160"/>
      <c r="HM7600" s="160"/>
      <c r="HN7600" s="160"/>
      <c r="HO7600" s="160"/>
      <c r="HP7600" s="160"/>
      <c r="HQ7600" s="160"/>
      <c r="HR7600" s="160"/>
      <c r="HS7600" s="160"/>
      <c r="HT7600" s="160"/>
      <c r="HU7600" s="160"/>
      <c r="HV7600" s="160"/>
      <c r="HW7600" s="160"/>
      <c r="HX7600" s="160"/>
      <c r="HY7600" s="160"/>
      <c r="HZ7600" s="160"/>
      <c r="IA7600" s="160"/>
      <c r="IB7600" s="160"/>
      <c r="IC7600" s="160"/>
      <c r="ID7600" s="160"/>
      <c r="IE7600" s="160"/>
      <c r="IF7600" s="160"/>
      <c r="IG7600" s="160"/>
      <c r="IH7600" s="160"/>
      <c r="II7600" s="160"/>
      <c r="IJ7600" s="160"/>
      <c r="IK7600" s="160"/>
      <c r="IL7600" s="160"/>
      <c r="IM7600" s="160"/>
      <c r="IN7600" s="160"/>
      <c r="IO7600" s="160"/>
      <c r="IP7600" s="160"/>
      <c r="IQ7600" s="160"/>
      <c r="IR7600" s="160"/>
      <c r="IS7600" s="160"/>
      <c r="IT7600" s="160"/>
      <c r="IU7600" s="160"/>
    </row>
    <row r="7601" spans="1:255" ht="18.399999999999999" customHeight="1" x14ac:dyDescent="0.3">
      <c r="A7601" s="182"/>
      <c r="B7601" s="160"/>
      <c r="C7601" s="64"/>
      <c r="D7601" s="161"/>
      <c r="F7601" s="174"/>
      <c r="BD7601" s="160"/>
      <c r="BE7601" s="160"/>
      <c r="BF7601" s="160"/>
      <c r="BG7601" s="160"/>
      <c r="BH7601" s="160"/>
      <c r="BI7601" s="160"/>
      <c r="BJ7601" s="160"/>
      <c r="BK7601" s="160"/>
      <c r="BL7601" s="160"/>
      <c r="BM7601" s="160"/>
      <c r="BN7601" s="160"/>
      <c r="BO7601" s="160"/>
      <c r="BP7601" s="160"/>
      <c r="BQ7601" s="160"/>
      <c r="BR7601" s="160"/>
      <c r="BS7601" s="160"/>
      <c r="BT7601" s="160"/>
      <c r="BU7601" s="160"/>
      <c r="BV7601" s="160"/>
      <c r="BW7601" s="160"/>
      <c r="BX7601" s="160"/>
      <c r="BY7601" s="160"/>
      <c r="BZ7601" s="160"/>
      <c r="CA7601" s="160"/>
      <c r="CB7601" s="160"/>
      <c r="CC7601" s="160"/>
      <c r="CD7601" s="160"/>
      <c r="CE7601" s="160"/>
      <c r="CF7601" s="160"/>
      <c r="CG7601" s="160"/>
      <c r="CH7601" s="160"/>
      <c r="CI7601" s="160"/>
      <c r="CJ7601" s="160"/>
      <c r="CK7601" s="160"/>
      <c r="CL7601" s="160"/>
      <c r="CM7601" s="160"/>
      <c r="CN7601" s="160"/>
      <c r="CO7601" s="160"/>
      <c r="CP7601" s="160"/>
      <c r="CQ7601" s="160"/>
      <c r="CR7601" s="160"/>
      <c r="CS7601" s="160"/>
      <c r="CT7601" s="160"/>
      <c r="CU7601" s="160"/>
      <c r="CV7601" s="160"/>
      <c r="CW7601" s="160"/>
      <c r="CX7601" s="160"/>
      <c r="CY7601" s="160"/>
      <c r="CZ7601" s="160"/>
      <c r="DA7601" s="160"/>
      <c r="DB7601" s="160"/>
      <c r="DC7601" s="160"/>
      <c r="DD7601" s="160"/>
      <c r="DE7601" s="160"/>
      <c r="DF7601" s="160"/>
      <c r="DG7601" s="160"/>
      <c r="DH7601" s="160"/>
      <c r="DI7601" s="160"/>
      <c r="DJ7601" s="160"/>
      <c r="DK7601" s="160"/>
      <c r="DL7601" s="160"/>
      <c r="DM7601" s="160"/>
      <c r="DN7601" s="160"/>
      <c r="DO7601" s="160"/>
      <c r="DP7601" s="160"/>
      <c r="DQ7601" s="160"/>
      <c r="DR7601" s="160"/>
      <c r="DS7601" s="160"/>
      <c r="DT7601" s="160"/>
      <c r="DU7601" s="160"/>
      <c r="DV7601" s="160"/>
      <c r="DW7601" s="160"/>
      <c r="DX7601" s="160"/>
      <c r="DY7601" s="160"/>
      <c r="DZ7601" s="177"/>
      <c r="EA7601" s="177"/>
      <c r="EB7601" s="160"/>
      <c r="EC7601" s="160"/>
      <c r="ED7601" s="160"/>
      <c r="EE7601" s="160"/>
      <c r="EF7601" s="160"/>
      <c r="EG7601" s="160"/>
      <c r="EH7601" s="160"/>
      <c r="EI7601" s="160"/>
      <c r="EJ7601" s="160"/>
      <c r="EK7601" s="160"/>
      <c r="EL7601" s="160"/>
      <c r="EM7601" s="160"/>
      <c r="EN7601" s="160"/>
      <c r="EO7601" s="160"/>
      <c r="EP7601" s="160"/>
      <c r="EQ7601" s="160"/>
      <c r="ER7601" s="160"/>
      <c r="ES7601" s="160"/>
      <c r="ET7601" s="160"/>
      <c r="EU7601" s="160"/>
      <c r="EV7601" s="160"/>
      <c r="EW7601" s="160"/>
      <c r="EX7601" s="160"/>
      <c r="EY7601" s="160"/>
      <c r="EZ7601" s="160"/>
      <c r="FA7601" s="160"/>
      <c r="FB7601" s="160"/>
      <c r="FC7601" s="160"/>
      <c r="FD7601" s="160"/>
      <c r="FE7601" s="160"/>
      <c r="FF7601" s="160"/>
      <c r="FG7601" s="160"/>
      <c r="FH7601" s="160"/>
      <c r="FI7601" s="160"/>
      <c r="FJ7601" s="160"/>
      <c r="FK7601" s="160"/>
      <c r="FL7601" s="160"/>
      <c r="FM7601" s="160"/>
      <c r="FN7601" s="160"/>
      <c r="FO7601" s="160"/>
      <c r="FP7601" s="160"/>
      <c r="FQ7601" s="160"/>
      <c r="FR7601" s="160"/>
      <c r="FS7601" s="160"/>
      <c r="FT7601" s="160"/>
      <c r="FU7601" s="160"/>
      <c r="FV7601" s="160"/>
      <c r="FW7601" s="160"/>
      <c r="FX7601" s="160"/>
      <c r="FY7601" s="160"/>
      <c r="FZ7601" s="160"/>
      <c r="GA7601" s="160"/>
      <c r="GB7601" s="160"/>
      <c r="GC7601" s="160"/>
      <c r="GD7601" s="160"/>
      <c r="GE7601" s="160"/>
      <c r="GF7601" s="160"/>
      <c r="GG7601" s="160"/>
      <c r="GH7601" s="160"/>
      <c r="GI7601" s="160"/>
      <c r="GJ7601" s="160"/>
      <c r="GK7601" s="160"/>
      <c r="GL7601" s="160"/>
      <c r="GM7601" s="160"/>
      <c r="GN7601" s="160"/>
      <c r="GO7601" s="160"/>
      <c r="GP7601" s="160"/>
      <c r="GQ7601" s="160"/>
      <c r="GR7601" s="160"/>
      <c r="GS7601" s="160"/>
      <c r="GT7601" s="160"/>
      <c r="GU7601" s="160"/>
      <c r="GV7601" s="160"/>
      <c r="GW7601" s="160"/>
      <c r="GX7601" s="160"/>
      <c r="GY7601" s="160"/>
      <c r="GZ7601" s="160"/>
      <c r="HA7601" s="160"/>
      <c r="HB7601" s="160"/>
      <c r="HC7601" s="160"/>
      <c r="HD7601" s="160"/>
      <c r="HE7601" s="160"/>
      <c r="HF7601" s="160"/>
      <c r="HG7601" s="160"/>
      <c r="HH7601" s="160"/>
      <c r="HI7601" s="160"/>
      <c r="HJ7601" s="160"/>
      <c r="HK7601" s="160"/>
      <c r="HL7601" s="160"/>
      <c r="HM7601" s="160"/>
      <c r="HN7601" s="160"/>
      <c r="HO7601" s="160"/>
      <c r="HP7601" s="160"/>
      <c r="HQ7601" s="160"/>
      <c r="HR7601" s="160"/>
      <c r="HS7601" s="160"/>
      <c r="HT7601" s="160"/>
      <c r="HU7601" s="160"/>
      <c r="HV7601" s="160"/>
      <c r="HW7601" s="160"/>
      <c r="HX7601" s="160"/>
      <c r="HY7601" s="160"/>
      <c r="HZ7601" s="160"/>
      <c r="IA7601" s="160"/>
      <c r="IB7601" s="160"/>
      <c r="IC7601" s="160"/>
      <c r="ID7601" s="160"/>
      <c r="IE7601" s="160"/>
      <c r="IF7601" s="160"/>
      <c r="IG7601" s="160"/>
      <c r="IH7601" s="160"/>
      <c r="II7601" s="160"/>
      <c r="IJ7601" s="160"/>
      <c r="IK7601" s="160"/>
      <c r="IL7601" s="160"/>
      <c r="IM7601" s="160"/>
      <c r="IN7601" s="160"/>
      <c r="IO7601" s="160"/>
      <c r="IP7601" s="160"/>
      <c r="IQ7601" s="160"/>
      <c r="IR7601" s="160"/>
      <c r="IS7601" s="160"/>
      <c r="IT7601" s="160"/>
      <c r="IU7601" s="160"/>
    </row>
    <row r="7602" spans="1:255" ht="18.399999999999999" customHeight="1" x14ac:dyDescent="0.3">
      <c r="C7602" s="163"/>
      <c r="D7602" s="161"/>
      <c r="F7602" s="174"/>
      <c r="BD7602" s="160"/>
      <c r="BE7602" s="160"/>
      <c r="BF7602" s="160"/>
      <c r="BG7602" s="160"/>
      <c r="BH7602" s="160"/>
      <c r="BI7602" s="160"/>
      <c r="BJ7602" s="160"/>
      <c r="BK7602" s="160"/>
      <c r="BL7602" s="160"/>
      <c r="BM7602" s="160"/>
      <c r="BN7602" s="160"/>
      <c r="BO7602" s="160"/>
      <c r="BP7602" s="160"/>
      <c r="BQ7602" s="160"/>
      <c r="BR7602" s="160"/>
      <c r="BS7602" s="160"/>
      <c r="BT7602" s="160"/>
      <c r="BU7602" s="160"/>
      <c r="BV7602" s="160"/>
      <c r="BW7602" s="160"/>
      <c r="BX7602" s="160"/>
      <c r="BY7602" s="160"/>
      <c r="BZ7602" s="160"/>
      <c r="CA7602" s="160"/>
      <c r="CB7602" s="160"/>
      <c r="CC7602" s="160"/>
      <c r="CD7602" s="160"/>
      <c r="CE7602" s="160"/>
      <c r="CF7602" s="160"/>
      <c r="CG7602" s="160"/>
      <c r="CH7602" s="160"/>
      <c r="CI7602" s="160"/>
      <c r="CJ7602" s="160"/>
      <c r="CK7602" s="160"/>
      <c r="CL7602" s="160"/>
      <c r="CM7602" s="160"/>
      <c r="CN7602" s="160"/>
      <c r="CO7602" s="160"/>
      <c r="CP7602" s="160"/>
      <c r="CQ7602" s="160"/>
      <c r="CR7602" s="160"/>
      <c r="CS7602" s="160"/>
      <c r="CT7602" s="160"/>
      <c r="CU7602" s="160"/>
      <c r="CV7602" s="160"/>
      <c r="CW7602" s="160"/>
      <c r="CX7602" s="160"/>
      <c r="CY7602" s="160"/>
      <c r="CZ7602" s="160"/>
      <c r="DA7602" s="160"/>
      <c r="DB7602" s="160"/>
      <c r="DC7602" s="160"/>
      <c r="DD7602" s="160"/>
      <c r="DE7602" s="160"/>
      <c r="DF7602" s="160"/>
      <c r="DG7602" s="160"/>
      <c r="DH7602" s="160"/>
      <c r="DI7602" s="160"/>
      <c r="DJ7602" s="160"/>
      <c r="DK7602" s="160"/>
      <c r="DL7602" s="160"/>
      <c r="DM7602" s="160"/>
      <c r="DN7602" s="160"/>
      <c r="DO7602" s="160"/>
      <c r="DP7602" s="160"/>
      <c r="DQ7602" s="160"/>
      <c r="DR7602" s="160"/>
      <c r="DS7602" s="160"/>
      <c r="DT7602" s="160"/>
      <c r="DU7602" s="160"/>
      <c r="DV7602" s="160"/>
      <c r="DW7602" s="160"/>
      <c r="DX7602" s="160"/>
      <c r="DY7602" s="160"/>
      <c r="DZ7602" s="177"/>
      <c r="EA7602" s="177"/>
      <c r="EB7602" s="160"/>
      <c r="EC7602" s="160"/>
      <c r="ED7602" s="160"/>
      <c r="EE7602" s="160"/>
      <c r="EF7602" s="160"/>
      <c r="EG7602" s="160"/>
      <c r="EH7602" s="160"/>
      <c r="EI7602" s="160"/>
      <c r="EJ7602" s="160"/>
      <c r="EK7602" s="160"/>
      <c r="EL7602" s="160"/>
      <c r="EM7602" s="160"/>
      <c r="EN7602" s="160"/>
      <c r="EO7602" s="160"/>
      <c r="EP7602" s="160"/>
      <c r="EQ7602" s="160"/>
      <c r="ER7602" s="160"/>
      <c r="ES7602" s="160"/>
      <c r="ET7602" s="160"/>
      <c r="EU7602" s="160"/>
      <c r="EV7602" s="160"/>
      <c r="EW7602" s="160"/>
      <c r="EX7602" s="160"/>
      <c r="EY7602" s="160"/>
      <c r="EZ7602" s="160"/>
      <c r="FA7602" s="160"/>
      <c r="FB7602" s="160"/>
      <c r="FC7602" s="160"/>
      <c r="FD7602" s="160"/>
      <c r="FE7602" s="160"/>
      <c r="FF7602" s="160"/>
      <c r="FG7602" s="160"/>
      <c r="FH7602" s="160"/>
      <c r="FI7602" s="160"/>
      <c r="FJ7602" s="160"/>
      <c r="FK7602" s="160"/>
      <c r="FL7602" s="160"/>
      <c r="FM7602" s="160"/>
      <c r="FN7602" s="160"/>
      <c r="FO7602" s="160"/>
      <c r="FP7602" s="160"/>
      <c r="FQ7602" s="160"/>
      <c r="FR7602" s="160"/>
      <c r="FS7602" s="160"/>
      <c r="FT7602" s="160"/>
      <c r="FU7602" s="160"/>
      <c r="FV7602" s="160"/>
      <c r="FW7602" s="160"/>
      <c r="FX7602" s="160"/>
      <c r="FY7602" s="160"/>
      <c r="FZ7602" s="160"/>
      <c r="GA7602" s="160"/>
      <c r="GB7602" s="160"/>
      <c r="GC7602" s="160"/>
      <c r="GD7602" s="160"/>
      <c r="GE7602" s="160"/>
      <c r="GF7602" s="160"/>
      <c r="GG7602" s="160"/>
      <c r="GH7602" s="160"/>
      <c r="GI7602" s="160"/>
      <c r="GJ7602" s="160"/>
      <c r="GK7602" s="160"/>
      <c r="GL7602" s="160"/>
      <c r="GM7602" s="160"/>
      <c r="GN7602" s="160"/>
      <c r="GO7602" s="160"/>
      <c r="GP7602" s="160"/>
      <c r="GQ7602" s="160"/>
      <c r="GR7602" s="160"/>
      <c r="GS7602" s="160"/>
      <c r="GT7602" s="160"/>
      <c r="GU7602" s="160"/>
      <c r="GV7602" s="160"/>
      <c r="GW7602" s="160"/>
      <c r="GX7602" s="160"/>
      <c r="GY7602" s="160"/>
      <c r="GZ7602" s="160"/>
      <c r="HA7602" s="160"/>
      <c r="HB7602" s="160"/>
      <c r="HC7602" s="160"/>
      <c r="HD7602" s="160"/>
      <c r="HE7602" s="160"/>
      <c r="HF7602" s="160"/>
      <c r="HG7602" s="160"/>
      <c r="HH7602" s="160"/>
      <c r="HI7602" s="160"/>
      <c r="HJ7602" s="160"/>
      <c r="HK7602" s="160"/>
      <c r="HL7602" s="160"/>
      <c r="HM7602" s="160"/>
      <c r="HN7602" s="160"/>
      <c r="HO7602" s="160"/>
      <c r="HP7602" s="160"/>
      <c r="HQ7602" s="160"/>
      <c r="HR7602" s="160"/>
      <c r="HS7602" s="160"/>
      <c r="HT7602" s="160"/>
      <c r="HU7602" s="160"/>
      <c r="HV7602" s="160"/>
      <c r="HW7602" s="160"/>
      <c r="HX7602" s="160"/>
      <c r="HY7602" s="160"/>
      <c r="HZ7602" s="160"/>
      <c r="IA7602" s="160"/>
      <c r="IB7602" s="160"/>
      <c r="IC7602" s="160"/>
      <c r="ID7602" s="160"/>
      <c r="IE7602" s="160"/>
      <c r="IF7602" s="160"/>
      <c r="IG7602" s="160"/>
      <c r="IH7602" s="160"/>
      <c r="II7602" s="160"/>
      <c r="IJ7602" s="160"/>
      <c r="IK7602" s="160"/>
      <c r="IL7602" s="160"/>
      <c r="IM7602" s="160"/>
      <c r="IN7602" s="160"/>
      <c r="IO7602" s="160"/>
      <c r="IP7602" s="160"/>
      <c r="IQ7602" s="160"/>
      <c r="IR7602" s="160"/>
      <c r="IS7602" s="160"/>
      <c r="IT7602" s="160"/>
      <c r="IU7602" s="160"/>
    </row>
    <row r="7603" spans="1:255" ht="18.399999999999999" customHeight="1" x14ac:dyDescent="0.3">
      <c r="F7603" s="174"/>
      <c r="H7603" s="174"/>
      <c r="J7603" s="174"/>
      <c r="BD7603" s="160"/>
      <c r="BE7603" s="160"/>
      <c r="BF7603" s="160"/>
      <c r="BG7603" s="160"/>
      <c r="BH7603" s="160"/>
      <c r="BI7603" s="160"/>
      <c r="BJ7603" s="160"/>
      <c r="BK7603" s="160"/>
      <c r="BL7603" s="160"/>
      <c r="BM7603" s="160"/>
      <c r="BN7603" s="160"/>
      <c r="BO7603" s="160"/>
      <c r="BP7603" s="160"/>
      <c r="BQ7603" s="160"/>
      <c r="BR7603" s="160"/>
      <c r="BS7603" s="160"/>
      <c r="BT7603" s="160"/>
      <c r="BU7603" s="160"/>
      <c r="BV7603" s="160"/>
      <c r="BW7603" s="160"/>
      <c r="BX7603" s="160"/>
      <c r="BY7603" s="160"/>
      <c r="BZ7603" s="160"/>
      <c r="CA7603" s="160"/>
      <c r="CB7603" s="160"/>
      <c r="CC7603" s="160"/>
      <c r="CD7603" s="160"/>
      <c r="CE7603" s="160"/>
      <c r="CF7603" s="160"/>
      <c r="CG7603" s="160"/>
      <c r="CH7603" s="160"/>
      <c r="CI7603" s="160"/>
      <c r="CJ7603" s="160"/>
      <c r="CK7603" s="160"/>
      <c r="CL7603" s="160"/>
      <c r="CM7603" s="160"/>
      <c r="CN7603" s="160"/>
      <c r="CO7603" s="160"/>
      <c r="CP7603" s="160"/>
      <c r="CQ7603" s="160"/>
      <c r="CR7603" s="160"/>
      <c r="CS7603" s="160"/>
      <c r="CT7603" s="160"/>
      <c r="CU7603" s="160"/>
      <c r="CV7603" s="160"/>
      <c r="CW7603" s="160"/>
      <c r="CX7603" s="160"/>
      <c r="CY7603" s="160"/>
      <c r="CZ7603" s="160"/>
      <c r="DA7603" s="160"/>
      <c r="DB7603" s="160"/>
      <c r="DC7603" s="160"/>
      <c r="DD7603" s="160"/>
      <c r="DE7603" s="160"/>
      <c r="DF7603" s="160"/>
      <c r="DG7603" s="160"/>
      <c r="DH7603" s="160"/>
      <c r="DI7603" s="160"/>
      <c r="DJ7603" s="160"/>
      <c r="DK7603" s="160"/>
      <c r="DL7603" s="160"/>
      <c r="DM7603" s="160"/>
      <c r="DN7603" s="160"/>
      <c r="DO7603" s="160"/>
      <c r="DP7603" s="160"/>
      <c r="DQ7603" s="160"/>
      <c r="DR7603" s="160"/>
      <c r="DS7603" s="160"/>
      <c r="DT7603" s="160"/>
      <c r="DU7603" s="160"/>
      <c r="DV7603" s="160"/>
      <c r="DW7603" s="160"/>
      <c r="DX7603" s="160"/>
      <c r="DY7603" s="160"/>
      <c r="DZ7603" s="177"/>
      <c r="EA7603" s="177"/>
      <c r="EB7603" s="160"/>
      <c r="EC7603" s="160"/>
      <c r="ED7603" s="160"/>
      <c r="EE7603" s="160"/>
      <c r="EF7603" s="160"/>
      <c r="EG7603" s="160"/>
      <c r="EH7603" s="160"/>
      <c r="EI7603" s="160"/>
      <c r="EJ7603" s="160"/>
      <c r="EK7603" s="160"/>
      <c r="EL7603" s="160"/>
      <c r="EM7603" s="160"/>
      <c r="EN7603" s="160"/>
      <c r="EO7603" s="160"/>
      <c r="EP7603" s="160"/>
      <c r="EQ7603" s="160"/>
      <c r="ER7603" s="160"/>
      <c r="ES7603" s="160"/>
      <c r="ET7603" s="160"/>
      <c r="EU7603" s="160"/>
      <c r="EV7603" s="160"/>
      <c r="EW7603" s="160"/>
      <c r="EX7603" s="160"/>
      <c r="EY7603" s="160"/>
      <c r="EZ7603" s="160"/>
      <c r="FA7603" s="160"/>
      <c r="FB7603" s="160"/>
      <c r="FC7603" s="160"/>
      <c r="FD7603" s="160"/>
      <c r="FE7603" s="160"/>
      <c r="FF7603" s="160"/>
      <c r="FG7603" s="160"/>
      <c r="FH7603" s="160"/>
      <c r="FI7603" s="160"/>
      <c r="FJ7603" s="160"/>
      <c r="FK7603" s="160"/>
      <c r="FL7603" s="160"/>
      <c r="FM7603" s="160"/>
      <c r="FN7603" s="160"/>
      <c r="FO7603" s="160"/>
      <c r="FP7603" s="160"/>
      <c r="FQ7603" s="160"/>
      <c r="FR7603" s="160"/>
      <c r="FS7603" s="160"/>
      <c r="FT7603" s="160"/>
      <c r="FU7603" s="160"/>
      <c r="FV7603" s="160"/>
      <c r="FW7603" s="160"/>
      <c r="FX7603" s="160"/>
      <c r="FY7603" s="160"/>
      <c r="FZ7603" s="160"/>
      <c r="GA7603" s="160"/>
      <c r="GB7603" s="160"/>
      <c r="GC7603" s="160"/>
      <c r="GD7603" s="160"/>
      <c r="GE7603" s="160"/>
      <c r="GF7603" s="160"/>
      <c r="GG7603" s="160"/>
      <c r="GH7603" s="160"/>
      <c r="GI7603" s="160"/>
      <c r="GJ7603" s="160"/>
      <c r="GK7603" s="160"/>
      <c r="GL7603" s="160"/>
      <c r="GM7603" s="160"/>
      <c r="GN7603" s="160"/>
      <c r="GO7603" s="160"/>
      <c r="GP7603" s="160"/>
      <c r="GQ7603" s="160"/>
      <c r="GR7603" s="160"/>
      <c r="GS7603" s="160"/>
      <c r="GT7603" s="160"/>
      <c r="GU7603" s="160"/>
      <c r="GV7603" s="160"/>
      <c r="GW7603" s="160"/>
      <c r="GX7603" s="160"/>
      <c r="GY7603" s="160"/>
      <c r="GZ7603" s="160"/>
      <c r="HA7603" s="160"/>
      <c r="HB7603" s="160"/>
      <c r="HC7603" s="160"/>
      <c r="HD7603" s="160"/>
      <c r="HE7603" s="160"/>
      <c r="HF7603" s="160"/>
      <c r="HG7603" s="160"/>
      <c r="HH7603" s="160"/>
      <c r="HI7603" s="160"/>
      <c r="HJ7603" s="160"/>
      <c r="HK7603" s="160"/>
      <c r="HL7603" s="160"/>
      <c r="HM7603" s="160"/>
      <c r="HN7603" s="160"/>
      <c r="HO7603" s="160"/>
      <c r="HP7603" s="160"/>
      <c r="HQ7603" s="160"/>
      <c r="HR7603" s="160"/>
      <c r="HS7603" s="160"/>
      <c r="HT7603" s="160"/>
      <c r="HU7603" s="160"/>
      <c r="HV7603" s="160"/>
      <c r="HW7603" s="160"/>
      <c r="HX7603" s="160"/>
      <c r="HY7603" s="160"/>
      <c r="HZ7603" s="160"/>
      <c r="IA7603" s="160"/>
      <c r="IB7603" s="160"/>
      <c r="IC7603" s="160"/>
      <c r="ID7603" s="160"/>
      <c r="IE7603" s="160"/>
      <c r="IF7603" s="160"/>
      <c r="IG7603" s="160"/>
      <c r="IH7603" s="160"/>
      <c r="II7603" s="160"/>
      <c r="IJ7603" s="160"/>
      <c r="IK7603" s="160"/>
      <c r="IL7603" s="160"/>
      <c r="IM7603" s="160"/>
      <c r="IN7603" s="160"/>
      <c r="IO7603" s="160"/>
      <c r="IP7603" s="160"/>
      <c r="IQ7603" s="160"/>
      <c r="IR7603" s="160"/>
      <c r="IS7603" s="160"/>
      <c r="IT7603" s="160"/>
      <c r="IU7603" s="160"/>
    </row>
    <row r="7604" spans="1:255" ht="18.399999999999999" customHeight="1" x14ac:dyDescent="0.3">
      <c r="F7604" s="174"/>
      <c r="H7604" s="174"/>
      <c r="BD7604" s="160"/>
      <c r="BE7604" s="160"/>
      <c r="BF7604" s="160"/>
      <c r="BG7604" s="160"/>
      <c r="BH7604" s="160"/>
      <c r="BI7604" s="160"/>
      <c r="BJ7604" s="160"/>
      <c r="BK7604" s="160"/>
      <c r="BL7604" s="160"/>
      <c r="BM7604" s="160"/>
      <c r="BN7604" s="160"/>
      <c r="BO7604" s="160"/>
      <c r="BP7604" s="160"/>
      <c r="BQ7604" s="160"/>
      <c r="BR7604" s="160"/>
      <c r="BS7604" s="160"/>
      <c r="BT7604" s="160"/>
      <c r="BU7604" s="160"/>
      <c r="BV7604" s="160"/>
      <c r="BW7604" s="160"/>
      <c r="BX7604" s="160"/>
      <c r="BY7604" s="160"/>
      <c r="BZ7604" s="160"/>
      <c r="CA7604" s="160"/>
      <c r="CB7604" s="160"/>
      <c r="CC7604" s="160"/>
      <c r="CD7604" s="160"/>
      <c r="CE7604" s="160"/>
      <c r="CF7604" s="160"/>
      <c r="CG7604" s="160"/>
      <c r="CH7604" s="160"/>
      <c r="CI7604" s="160"/>
      <c r="CJ7604" s="160"/>
      <c r="CK7604" s="160"/>
      <c r="CL7604" s="160"/>
      <c r="CM7604" s="160"/>
      <c r="CN7604" s="160"/>
      <c r="CO7604" s="160"/>
      <c r="CP7604" s="160"/>
      <c r="CQ7604" s="160"/>
      <c r="CR7604" s="160"/>
      <c r="CS7604" s="160"/>
      <c r="CT7604" s="160"/>
      <c r="CU7604" s="160"/>
      <c r="CV7604" s="160"/>
      <c r="CW7604" s="160"/>
      <c r="CX7604" s="160"/>
      <c r="CY7604" s="160"/>
      <c r="CZ7604" s="160"/>
      <c r="DA7604" s="160"/>
      <c r="DB7604" s="160"/>
      <c r="DC7604" s="160"/>
      <c r="DD7604" s="160"/>
      <c r="DE7604" s="160"/>
      <c r="DF7604" s="160"/>
      <c r="DG7604" s="160"/>
      <c r="DH7604" s="160"/>
      <c r="DI7604" s="160"/>
      <c r="DJ7604" s="160"/>
      <c r="DK7604" s="160"/>
      <c r="DL7604" s="160"/>
      <c r="DM7604" s="160"/>
      <c r="DN7604" s="160"/>
      <c r="DO7604" s="160"/>
      <c r="DP7604" s="160"/>
      <c r="DQ7604" s="160"/>
      <c r="DR7604" s="160"/>
      <c r="DS7604" s="160"/>
      <c r="DT7604" s="160"/>
      <c r="DU7604" s="160"/>
      <c r="DV7604" s="160"/>
      <c r="DW7604" s="160"/>
      <c r="DX7604" s="160"/>
      <c r="DY7604" s="160"/>
      <c r="DZ7604" s="177"/>
      <c r="EA7604" s="177"/>
      <c r="EB7604" s="160"/>
      <c r="EC7604" s="160"/>
      <c r="ED7604" s="160"/>
      <c r="EE7604" s="160"/>
      <c r="EF7604" s="160"/>
      <c r="EG7604" s="160"/>
      <c r="EH7604" s="160"/>
      <c r="EI7604" s="160"/>
      <c r="EJ7604" s="160"/>
      <c r="EK7604" s="160"/>
      <c r="EL7604" s="160"/>
      <c r="EM7604" s="160"/>
      <c r="EN7604" s="160"/>
      <c r="EO7604" s="160"/>
      <c r="EP7604" s="160"/>
      <c r="EQ7604" s="160"/>
      <c r="ER7604" s="160"/>
      <c r="ES7604" s="160"/>
      <c r="ET7604" s="160"/>
      <c r="EU7604" s="160"/>
      <c r="EV7604" s="160"/>
      <c r="EW7604" s="160"/>
      <c r="EX7604" s="160"/>
      <c r="EY7604" s="160"/>
      <c r="EZ7604" s="160"/>
      <c r="FA7604" s="160"/>
      <c r="FB7604" s="160"/>
      <c r="FC7604" s="160"/>
      <c r="FD7604" s="160"/>
      <c r="FE7604" s="160"/>
      <c r="FF7604" s="160"/>
      <c r="FG7604" s="160"/>
      <c r="FH7604" s="160"/>
      <c r="FI7604" s="160"/>
      <c r="FJ7604" s="160"/>
      <c r="FK7604" s="160"/>
      <c r="FL7604" s="160"/>
      <c r="FM7604" s="160"/>
      <c r="FN7604" s="160"/>
      <c r="FO7604" s="160"/>
      <c r="FP7604" s="160"/>
      <c r="FQ7604" s="160"/>
      <c r="FR7604" s="160"/>
      <c r="FS7604" s="160"/>
      <c r="FT7604" s="160"/>
      <c r="FU7604" s="160"/>
      <c r="FV7604" s="160"/>
      <c r="FW7604" s="160"/>
      <c r="FX7604" s="160"/>
      <c r="FY7604" s="160"/>
      <c r="FZ7604" s="160"/>
      <c r="GA7604" s="160"/>
      <c r="GB7604" s="160"/>
      <c r="GC7604" s="160"/>
      <c r="GD7604" s="160"/>
      <c r="GE7604" s="160"/>
      <c r="GF7604" s="160"/>
      <c r="GG7604" s="160"/>
      <c r="GH7604" s="160"/>
      <c r="GI7604" s="160"/>
      <c r="GJ7604" s="160"/>
      <c r="GK7604" s="160"/>
      <c r="GL7604" s="160"/>
      <c r="GM7604" s="160"/>
      <c r="GN7604" s="160"/>
      <c r="GO7604" s="160"/>
      <c r="GP7604" s="160"/>
      <c r="GQ7604" s="160"/>
      <c r="GR7604" s="160"/>
      <c r="GS7604" s="160"/>
      <c r="GT7604" s="160"/>
      <c r="GU7604" s="160"/>
      <c r="GV7604" s="160"/>
      <c r="GW7604" s="160"/>
      <c r="GX7604" s="160"/>
      <c r="GY7604" s="160"/>
      <c r="GZ7604" s="160"/>
      <c r="HA7604" s="160"/>
      <c r="HB7604" s="160"/>
      <c r="HC7604" s="160"/>
      <c r="HD7604" s="160"/>
      <c r="HE7604" s="160"/>
      <c r="HF7604" s="160"/>
      <c r="HG7604" s="160"/>
      <c r="HH7604" s="160"/>
      <c r="HI7604" s="160"/>
      <c r="HJ7604" s="160"/>
      <c r="HK7604" s="160"/>
      <c r="HL7604" s="160"/>
      <c r="HM7604" s="160"/>
      <c r="HN7604" s="160"/>
      <c r="HO7604" s="160"/>
      <c r="HP7604" s="160"/>
      <c r="HQ7604" s="160"/>
      <c r="HR7604" s="160"/>
      <c r="HS7604" s="160"/>
      <c r="HT7604" s="160"/>
      <c r="HU7604" s="160"/>
      <c r="HV7604" s="160"/>
      <c r="HW7604" s="160"/>
      <c r="HX7604" s="160"/>
      <c r="HY7604" s="160"/>
      <c r="HZ7604" s="160"/>
      <c r="IA7604" s="160"/>
      <c r="IB7604" s="160"/>
      <c r="IC7604" s="160"/>
      <c r="ID7604" s="160"/>
      <c r="IE7604" s="160"/>
      <c r="IF7604" s="160"/>
      <c r="IG7604" s="160"/>
      <c r="IH7604" s="160"/>
      <c r="II7604" s="160"/>
      <c r="IJ7604" s="160"/>
      <c r="IK7604" s="160"/>
      <c r="IL7604" s="160"/>
      <c r="IM7604" s="160"/>
      <c r="IN7604" s="160"/>
      <c r="IO7604" s="160"/>
      <c r="IP7604" s="160"/>
      <c r="IQ7604" s="160"/>
      <c r="IR7604" s="160"/>
      <c r="IS7604" s="160"/>
      <c r="IT7604" s="160"/>
      <c r="IU7604" s="160"/>
    </row>
    <row r="7605" spans="1:255" ht="18.399999999999999" customHeight="1" x14ac:dyDescent="0.3">
      <c r="A7605" s="200"/>
      <c r="B7605" s="173"/>
      <c r="C7605" s="67"/>
      <c r="D7605" s="161"/>
      <c r="F7605" s="174"/>
      <c r="BD7605" s="160"/>
      <c r="BE7605" s="160"/>
      <c r="BF7605" s="160"/>
      <c r="BG7605" s="160"/>
      <c r="BH7605" s="160"/>
      <c r="BI7605" s="160"/>
      <c r="BJ7605" s="160"/>
      <c r="BK7605" s="160"/>
      <c r="BL7605" s="160"/>
      <c r="BM7605" s="160"/>
      <c r="BN7605" s="160"/>
      <c r="BO7605" s="160"/>
      <c r="BP7605" s="160"/>
      <c r="BQ7605" s="160"/>
      <c r="BR7605" s="160"/>
      <c r="BS7605" s="160"/>
      <c r="BT7605" s="160"/>
      <c r="BU7605" s="160"/>
      <c r="BV7605" s="160"/>
      <c r="BW7605" s="160"/>
      <c r="BX7605" s="160"/>
      <c r="BY7605" s="160"/>
      <c r="BZ7605" s="160"/>
      <c r="CA7605" s="160"/>
      <c r="CB7605" s="160"/>
      <c r="CC7605" s="160"/>
      <c r="CD7605" s="160"/>
      <c r="CE7605" s="160"/>
      <c r="CF7605" s="160"/>
      <c r="CG7605" s="160"/>
      <c r="CH7605" s="160"/>
      <c r="CI7605" s="160"/>
      <c r="CJ7605" s="160"/>
      <c r="CK7605" s="160"/>
      <c r="CL7605" s="160"/>
      <c r="CM7605" s="160"/>
      <c r="CN7605" s="160"/>
      <c r="CO7605" s="160"/>
      <c r="CP7605" s="160"/>
      <c r="CQ7605" s="160"/>
      <c r="CR7605" s="160"/>
      <c r="CS7605" s="160"/>
      <c r="CT7605" s="160"/>
      <c r="CU7605" s="160"/>
      <c r="CV7605" s="160"/>
      <c r="CW7605" s="160"/>
      <c r="CX7605" s="160"/>
      <c r="CY7605" s="160"/>
      <c r="CZ7605" s="160"/>
      <c r="DA7605" s="160"/>
      <c r="DB7605" s="160"/>
      <c r="DC7605" s="160"/>
      <c r="DD7605" s="160"/>
      <c r="DE7605" s="160"/>
      <c r="DF7605" s="160"/>
      <c r="DG7605" s="160"/>
      <c r="DH7605" s="160"/>
      <c r="DI7605" s="160"/>
      <c r="DJ7605" s="160"/>
      <c r="DK7605" s="160"/>
      <c r="DL7605" s="160"/>
      <c r="DM7605" s="160"/>
      <c r="DN7605" s="160"/>
      <c r="DO7605" s="160"/>
      <c r="DP7605" s="160"/>
      <c r="DQ7605" s="160"/>
      <c r="DR7605" s="160"/>
      <c r="DS7605" s="160"/>
      <c r="DT7605" s="160"/>
      <c r="DU7605" s="160"/>
      <c r="DV7605" s="160"/>
      <c r="DW7605" s="160"/>
      <c r="DX7605" s="160"/>
      <c r="DY7605" s="160"/>
      <c r="DZ7605" s="177"/>
      <c r="EA7605" s="177"/>
      <c r="EB7605" s="160"/>
      <c r="EC7605" s="160"/>
      <c r="ED7605" s="160"/>
      <c r="EE7605" s="160"/>
      <c r="EF7605" s="160"/>
      <c r="EG7605" s="160"/>
      <c r="EH7605" s="160"/>
      <c r="EI7605" s="160"/>
      <c r="EJ7605" s="160"/>
      <c r="EK7605" s="160"/>
      <c r="EL7605" s="160"/>
      <c r="EM7605" s="160"/>
      <c r="EN7605" s="160"/>
      <c r="EO7605" s="160"/>
      <c r="EP7605" s="160"/>
      <c r="EQ7605" s="160"/>
      <c r="ER7605" s="160"/>
      <c r="ES7605" s="160"/>
      <c r="ET7605" s="160"/>
      <c r="EU7605" s="160"/>
      <c r="EV7605" s="160"/>
      <c r="EW7605" s="160"/>
      <c r="EX7605" s="160"/>
      <c r="EY7605" s="160"/>
      <c r="EZ7605" s="160"/>
      <c r="FA7605" s="160"/>
      <c r="FB7605" s="160"/>
      <c r="FC7605" s="160"/>
      <c r="FD7605" s="160"/>
      <c r="FE7605" s="160"/>
      <c r="FF7605" s="160"/>
      <c r="FG7605" s="160"/>
      <c r="FH7605" s="160"/>
      <c r="FI7605" s="160"/>
      <c r="FJ7605" s="160"/>
      <c r="FK7605" s="160"/>
      <c r="FL7605" s="160"/>
      <c r="FM7605" s="160"/>
      <c r="FN7605" s="160"/>
      <c r="FO7605" s="160"/>
      <c r="FP7605" s="160"/>
      <c r="FQ7605" s="160"/>
      <c r="FR7605" s="160"/>
      <c r="FS7605" s="160"/>
      <c r="FT7605" s="160"/>
      <c r="FU7605" s="160"/>
      <c r="FV7605" s="160"/>
      <c r="FW7605" s="160"/>
      <c r="FX7605" s="160"/>
      <c r="FY7605" s="160"/>
      <c r="FZ7605" s="160"/>
      <c r="GA7605" s="160"/>
      <c r="GB7605" s="160"/>
      <c r="GC7605" s="160"/>
      <c r="GD7605" s="160"/>
      <c r="GE7605" s="160"/>
      <c r="GF7605" s="160"/>
      <c r="GG7605" s="160"/>
      <c r="GH7605" s="160"/>
      <c r="GI7605" s="160"/>
      <c r="GJ7605" s="160"/>
      <c r="GK7605" s="160"/>
      <c r="GL7605" s="160"/>
      <c r="GM7605" s="160"/>
      <c r="GN7605" s="160"/>
      <c r="GO7605" s="160"/>
      <c r="GP7605" s="160"/>
      <c r="GQ7605" s="160"/>
      <c r="GR7605" s="160"/>
      <c r="GS7605" s="160"/>
      <c r="GT7605" s="160"/>
      <c r="GU7605" s="160"/>
      <c r="GV7605" s="160"/>
      <c r="GW7605" s="160"/>
      <c r="GX7605" s="160"/>
      <c r="GY7605" s="160"/>
      <c r="GZ7605" s="160"/>
      <c r="HA7605" s="160"/>
      <c r="HB7605" s="160"/>
      <c r="HC7605" s="160"/>
      <c r="HD7605" s="160"/>
      <c r="HE7605" s="160"/>
      <c r="HF7605" s="160"/>
      <c r="HG7605" s="160"/>
      <c r="HH7605" s="160"/>
      <c r="HI7605" s="160"/>
      <c r="HJ7605" s="160"/>
      <c r="HK7605" s="160"/>
      <c r="HL7605" s="160"/>
      <c r="HM7605" s="160"/>
      <c r="HN7605" s="160"/>
      <c r="HO7605" s="160"/>
      <c r="HP7605" s="160"/>
      <c r="HQ7605" s="160"/>
      <c r="HR7605" s="160"/>
      <c r="HS7605" s="160"/>
      <c r="HT7605" s="160"/>
      <c r="HU7605" s="160"/>
      <c r="HV7605" s="160"/>
      <c r="HW7605" s="160"/>
      <c r="HX7605" s="160"/>
      <c r="HY7605" s="160"/>
      <c r="HZ7605" s="160"/>
      <c r="IA7605" s="160"/>
      <c r="IB7605" s="160"/>
      <c r="IC7605" s="160"/>
      <c r="ID7605" s="160"/>
      <c r="IE7605" s="160"/>
      <c r="IF7605" s="160"/>
      <c r="IG7605" s="160"/>
      <c r="IH7605" s="160"/>
      <c r="II7605" s="160"/>
      <c r="IJ7605" s="160"/>
      <c r="IK7605" s="160"/>
      <c r="IL7605" s="160"/>
      <c r="IM7605" s="160"/>
      <c r="IN7605" s="160"/>
      <c r="IO7605" s="160"/>
      <c r="IP7605" s="160"/>
      <c r="IQ7605" s="160"/>
      <c r="IR7605" s="160"/>
      <c r="IS7605" s="160"/>
      <c r="IT7605" s="160"/>
      <c r="IU7605" s="160"/>
    </row>
    <row r="7606" spans="1:255" ht="18.399999999999999" customHeight="1" x14ac:dyDescent="0.3">
      <c r="A7606" s="200"/>
      <c r="B7606" s="173"/>
      <c r="C7606" s="67"/>
      <c r="D7606" s="161"/>
      <c r="F7606" s="174"/>
      <c r="J7606" s="174"/>
      <c r="L7606" s="174"/>
      <c r="N7606" s="174"/>
      <c r="BD7606" s="160"/>
      <c r="BE7606" s="160"/>
      <c r="BF7606" s="160"/>
      <c r="BG7606" s="160"/>
      <c r="BH7606" s="160"/>
      <c r="BI7606" s="160"/>
      <c r="BJ7606" s="160"/>
      <c r="BK7606" s="160"/>
      <c r="BL7606" s="160"/>
      <c r="BM7606" s="160"/>
      <c r="BN7606" s="160"/>
      <c r="BO7606" s="160"/>
      <c r="BP7606" s="160"/>
      <c r="BQ7606" s="160"/>
      <c r="BR7606" s="160"/>
      <c r="BS7606" s="160"/>
      <c r="BT7606" s="160"/>
      <c r="BU7606" s="160"/>
      <c r="BV7606" s="160"/>
      <c r="BW7606" s="160"/>
      <c r="BX7606" s="160"/>
      <c r="BY7606" s="160"/>
      <c r="BZ7606" s="160"/>
      <c r="CA7606" s="160"/>
      <c r="CB7606" s="160"/>
      <c r="CC7606" s="160"/>
      <c r="CD7606" s="160"/>
      <c r="CE7606" s="160"/>
      <c r="CF7606" s="160"/>
      <c r="CG7606" s="160"/>
      <c r="CH7606" s="160"/>
      <c r="CI7606" s="160"/>
      <c r="CJ7606" s="160"/>
      <c r="CK7606" s="160"/>
      <c r="CL7606" s="160"/>
      <c r="CM7606" s="160"/>
      <c r="CN7606" s="160"/>
      <c r="CO7606" s="160"/>
      <c r="CP7606" s="160"/>
      <c r="CQ7606" s="160"/>
      <c r="CR7606" s="160"/>
      <c r="CS7606" s="160"/>
      <c r="CT7606" s="160"/>
      <c r="CU7606" s="160"/>
      <c r="CV7606" s="160"/>
      <c r="CW7606" s="160"/>
      <c r="CX7606" s="160"/>
      <c r="CY7606" s="160"/>
      <c r="CZ7606" s="160"/>
      <c r="DA7606" s="160"/>
      <c r="DB7606" s="160"/>
      <c r="DC7606" s="160"/>
      <c r="DD7606" s="160"/>
      <c r="DE7606" s="160"/>
      <c r="DF7606" s="160"/>
      <c r="DG7606" s="160"/>
      <c r="DH7606" s="160"/>
      <c r="DI7606" s="160"/>
      <c r="DJ7606" s="160"/>
      <c r="DK7606" s="160"/>
      <c r="DL7606" s="160"/>
      <c r="DM7606" s="160"/>
      <c r="DN7606" s="160"/>
      <c r="DO7606" s="160"/>
      <c r="DP7606" s="160"/>
      <c r="DQ7606" s="160"/>
      <c r="DR7606" s="160"/>
      <c r="DS7606" s="160"/>
      <c r="DT7606" s="160"/>
      <c r="DU7606" s="160"/>
      <c r="DV7606" s="160"/>
      <c r="DW7606" s="160"/>
      <c r="DX7606" s="160"/>
      <c r="DY7606" s="160"/>
      <c r="DZ7606" s="177"/>
      <c r="EA7606" s="177"/>
      <c r="EB7606" s="160"/>
      <c r="EC7606" s="160"/>
      <c r="ED7606" s="160"/>
      <c r="EE7606" s="160"/>
      <c r="EF7606" s="160"/>
      <c r="EG7606" s="160"/>
      <c r="EH7606" s="160"/>
      <c r="EI7606" s="160"/>
      <c r="EJ7606" s="160"/>
      <c r="EK7606" s="160"/>
      <c r="EL7606" s="160"/>
      <c r="EM7606" s="160"/>
      <c r="EN7606" s="160"/>
      <c r="EO7606" s="160"/>
      <c r="EP7606" s="160"/>
      <c r="EQ7606" s="160"/>
      <c r="ER7606" s="160"/>
      <c r="ES7606" s="160"/>
      <c r="ET7606" s="160"/>
      <c r="EU7606" s="160"/>
      <c r="EV7606" s="160"/>
      <c r="EW7606" s="160"/>
      <c r="EX7606" s="160"/>
      <c r="EY7606" s="160"/>
      <c r="EZ7606" s="160"/>
      <c r="FA7606" s="160"/>
      <c r="FB7606" s="160"/>
      <c r="FC7606" s="160"/>
      <c r="FD7606" s="160"/>
      <c r="FE7606" s="160"/>
      <c r="FF7606" s="160"/>
      <c r="FG7606" s="160"/>
      <c r="FH7606" s="160"/>
      <c r="FI7606" s="160"/>
      <c r="FJ7606" s="160"/>
      <c r="FK7606" s="160"/>
      <c r="FL7606" s="160"/>
      <c r="FM7606" s="160"/>
      <c r="FN7606" s="160"/>
      <c r="FO7606" s="160"/>
      <c r="FP7606" s="160"/>
      <c r="FQ7606" s="160"/>
      <c r="FR7606" s="160"/>
      <c r="FS7606" s="160"/>
      <c r="FT7606" s="160"/>
      <c r="FU7606" s="160"/>
      <c r="FV7606" s="160"/>
      <c r="FW7606" s="160"/>
      <c r="FX7606" s="160"/>
      <c r="FY7606" s="160"/>
      <c r="FZ7606" s="160"/>
      <c r="GA7606" s="160"/>
      <c r="GB7606" s="160"/>
      <c r="GC7606" s="160"/>
      <c r="GD7606" s="160"/>
      <c r="GE7606" s="160"/>
      <c r="GF7606" s="160"/>
      <c r="GG7606" s="160"/>
      <c r="GH7606" s="160"/>
      <c r="GI7606" s="160"/>
      <c r="GJ7606" s="160"/>
      <c r="GK7606" s="160"/>
      <c r="GL7606" s="160"/>
      <c r="GM7606" s="160"/>
      <c r="GN7606" s="160"/>
      <c r="GO7606" s="160"/>
      <c r="GP7606" s="160"/>
      <c r="GQ7606" s="160"/>
      <c r="GR7606" s="160"/>
      <c r="GS7606" s="160"/>
      <c r="GT7606" s="160"/>
      <c r="GU7606" s="160"/>
      <c r="GV7606" s="160"/>
      <c r="GW7606" s="160"/>
      <c r="GX7606" s="160"/>
      <c r="GY7606" s="160"/>
      <c r="GZ7606" s="160"/>
      <c r="HA7606" s="160"/>
      <c r="HB7606" s="160"/>
      <c r="HC7606" s="160"/>
      <c r="HD7606" s="160"/>
      <c r="HE7606" s="160"/>
      <c r="HF7606" s="160"/>
      <c r="HG7606" s="160"/>
      <c r="HH7606" s="160"/>
      <c r="HI7606" s="160"/>
      <c r="HJ7606" s="160"/>
      <c r="HK7606" s="160"/>
      <c r="HL7606" s="160"/>
      <c r="HM7606" s="160"/>
      <c r="HN7606" s="160"/>
      <c r="HO7606" s="160"/>
      <c r="HP7606" s="160"/>
      <c r="HQ7606" s="160"/>
      <c r="HR7606" s="160"/>
      <c r="HS7606" s="160"/>
      <c r="HT7606" s="160"/>
      <c r="HU7606" s="160"/>
      <c r="HV7606" s="160"/>
      <c r="HW7606" s="160"/>
      <c r="HX7606" s="160"/>
      <c r="HY7606" s="160"/>
      <c r="HZ7606" s="160"/>
      <c r="IA7606" s="160"/>
      <c r="IB7606" s="160"/>
      <c r="IC7606" s="160"/>
      <c r="ID7606" s="160"/>
      <c r="IE7606" s="160"/>
      <c r="IF7606" s="160"/>
      <c r="IG7606" s="160"/>
      <c r="IH7606" s="160"/>
      <c r="II7606" s="160"/>
      <c r="IJ7606" s="160"/>
      <c r="IK7606" s="160"/>
      <c r="IL7606" s="160"/>
      <c r="IM7606" s="160"/>
      <c r="IN7606" s="160"/>
      <c r="IO7606" s="160"/>
      <c r="IP7606" s="160"/>
      <c r="IQ7606" s="160"/>
      <c r="IR7606" s="160"/>
      <c r="IS7606" s="160"/>
      <c r="IT7606" s="160"/>
      <c r="IU7606" s="160"/>
    </row>
    <row r="7607" spans="1:255" ht="18.399999999999999" customHeight="1" x14ac:dyDescent="0.3">
      <c r="A7607" s="200"/>
      <c r="B7607" s="173"/>
      <c r="C7607" s="67"/>
      <c r="D7607" s="161"/>
      <c r="F7607" s="174"/>
      <c r="BD7607" s="160"/>
      <c r="BE7607" s="160"/>
      <c r="BF7607" s="160"/>
      <c r="BG7607" s="160"/>
      <c r="BH7607" s="160"/>
      <c r="BI7607" s="160"/>
      <c r="BJ7607" s="160"/>
      <c r="BK7607" s="160"/>
      <c r="BL7607" s="160"/>
      <c r="BM7607" s="160"/>
      <c r="BN7607" s="160"/>
      <c r="BO7607" s="160"/>
      <c r="BP7607" s="160"/>
      <c r="BQ7607" s="160"/>
      <c r="BR7607" s="160"/>
      <c r="BS7607" s="160"/>
      <c r="BT7607" s="160"/>
      <c r="BU7607" s="160"/>
      <c r="BV7607" s="160"/>
      <c r="BW7607" s="160"/>
      <c r="BX7607" s="160"/>
      <c r="BY7607" s="160"/>
      <c r="BZ7607" s="160"/>
      <c r="CA7607" s="160"/>
      <c r="CB7607" s="160"/>
      <c r="CC7607" s="160"/>
      <c r="CD7607" s="160"/>
      <c r="CE7607" s="160"/>
      <c r="CF7607" s="160"/>
      <c r="CG7607" s="160"/>
      <c r="CH7607" s="160"/>
      <c r="CI7607" s="160"/>
      <c r="CJ7607" s="160"/>
      <c r="CK7607" s="160"/>
      <c r="CL7607" s="160"/>
      <c r="CM7607" s="160"/>
      <c r="CN7607" s="160"/>
      <c r="CO7607" s="160"/>
      <c r="CP7607" s="160"/>
      <c r="CQ7607" s="160"/>
      <c r="CR7607" s="160"/>
      <c r="CS7607" s="160"/>
      <c r="CT7607" s="160"/>
      <c r="CU7607" s="160"/>
      <c r="CV7607" s="160"/>
      <c r="CW7607" s="160"/>
      <c r="CX7607" s="160"/>
      <c r="CY7607" s="160"/>
      <c r="CZ7607" s="160"/>
      <c r="DA7607" s="160"/>
      <c r="DB7607" s="160"/>
      <c r="DC7607" s="160"/>
      <c r="DD7607" s="160"/>
      <c r="DE7607" s="160"/>
      <c r="DF7607" s="160"/>
      <c r="DG7607" s="160"/>
      <c r="DH7607" s="160"/>
      <c r="DI7607" s="160"/>
      <c r="DJ7607" s="160"/>
      <c r="DK7607" s="160"/>
      <c r="DL7607" s="160"/>
      <c r="DM7607" s="160"/>
      <c r="DN7607" s="160"/>
      <c r="DO7607" s="160"/>
      <c r="DP7607" s="160"/>
      <c r="DQ7607" s="160"/>
      <c r="DR7607" s="160"/>
      <c r="DS7607" s="160"/>
      <c r="DT7607" s="160"/>
      <c r="DU7607" s="160"/>
      <c r="DV7607" s="160"/>
      <c r="DW7607" s="160"/>
      <c r="DX7607" s="160"/>
      <c r="DY7607" s="160"/>
      <c r="DZ7607" s="177"/>
      <c r="EA7607" s="177"/>
      <c r="EB7607" s="160"/>
      <c r="EC7607" s="160"/>
      <c r="ED7607" s="160"/>
      <c r="EE7607" s="160"/>
      <c r="EF7607" s="160"/>
      <c r="EG7607" s="160"/>
      <c r="EH7607" s="160"/>
      <c r="EI7607" s="160"/>
      <c r="EJ7607" s="160"/>
      <c r="EK7607" s="160"/>
      <c r="EL7607" s="160"/>
      <c r="EM7607" s="160"/>
      <c r="EN7607" s="160"/>
      <c r="EO7607" s="160"/>
      <c r="EP7607" s="160"/>
      <c r="EQ7607" s="160"/>
      <c r="ER7607" s="160"/>
      <c r="ES7607" s="160"/>
      <c r="ET7607" s="160"/>
      <c r="EU7607" s="160"/>
      <c r="EV7607" s="160"/>
      <c r="EW7607" s="160"/>
      <c r="EX7607" s="160"/>
      <c r="EY7607" s="160"/>
      <c r="EZ7607" s="160"/>
      <c r="FA7607" s="160"/>
      <c r="FB7607" s="160"/>
      <c r="FC7607" s="160"/>
      <c r="FD7607" s="160"/>
      <c r="FE7607" s="160"/>
      <c r="FF7607" s="160"/>
      <c r="FG7607" s="160"/>
      <c r="FH7607" s="160"/>
      <c r="FI7607" s="160"/>
      <c r="FJ7607" s="160"/>
      <c r="FK7607" s="160"/>
      <c r="FL7607" s="160"/>
      <c r="FM7607" s="160"/>
      <c r="FN7607" s="160"/>
      <c r="FO7607" s="160"/>
      <c r="FP7607" s="160"/>
      <c r="FQ7607" s="160"/>
      <c r="FR7607" s="160"/>
      <c r="FS7607" s="160"/>
      <c r="FT7607" s="160"/>
      <c r="FU7607" s="160"/>
      <c r="FV7607" s="160"/>
      <c r="FW7607" s="160"/>
      <c r="FX7607" s="160"/>
      <c r="FY7607" s="160"/>
      <c r="FZ7607" s="160"/>
      <c r="GA7607" s="160"/>
      <c r="GB7607" s="160"/>
      <c r="GC7607" s="160"/>
      <c r="GD7607" s="160"/>
      <c r="GE7607" s="160"/>
      <c r="GF7607" s="160"/>
      <c r="GG7607" s="160"/>
      <c r="GH7607" s="160"/>
      <c r="GI7607" s="160"/>
      <c r="GJ7607" s="160"/>
      <c r="GK7607" s="160"/>
      <c r="GL7607" s="160"/>
      <c r="GM7607" s="160"/>
      <c r="GN7607" s="160"/>
      <c r="GO7607" s="160"/>
      <c r="GP7607" s="160"/>
      <c r="GQ7607" s="160"/>
      <c r="GR7607" s="160"/>
      <c r="GS7607" s="160"/>
      <c r="GT7607" s="160"/>
      <c r="GU7607" s="160"/>
      <c r="GV7607" s="160"/>
      <c r="GW7607" s="160"/>
      <c r="GX7607" s="160"/>
      <c r="GY7607" s="160"/>
      <c r="GZ7607" s="160"/>
      <c r="HA7607" s="160"/>
      <c r="HB7607" s="160"/>
      <c r="HC7607" s="160"/>
      <c r="HD7607" s="160"/>
      <c r="HE7607" s="160"/>
      <c r="HF7607" s="160"/>
      <c r="HG7607" s="160"/>
      <c r="HH7607" s="160"/>
      <c r="HI7607" s="160"/>
      <c r="HJ7607" s="160"/>
      <c r="HK7607" s="160"/>
      <c r="HL7607" s="160"/>
      <c r="HM7607" s="160"/>
      <c r="HN7607" s="160"/>
      <c r="HO7607" s="160"/>
      <c r="HP7607" s="160"/>
      <c r="HQ7607" s="160"/>
      <c r="HR7607" s="160"/>
      <c r="HS7607" s="160"/>
      <c r="HT7607" s="160"/>
      <c r="HU7607" s="160"/>
      <c r="HV7607" s="160"/>
      <c r="HW7607" s="160"/>
      <c r="HX7607" s="160"/>
      <c r="HY7607" s="160"/>
      <c r="HZ7607" s="160"/>
      <c r="IA7607" s="160"/>
      <c r="IB7607" s="160"/>
      <c r="IC7607" s="160"/>
      <c r="ID7607" s="160"/>
      <c r="IE7607" s="160"/>
      <c r="IF7607" s="160"/>
      <c r="IG7607" s="160"/>
      <c r="IH7607" s="160"/>
      <c r="II7607" s="160"/>
      <c r="IJ7607" s="160"/>
      <c r="IK7607" s="160"/>
      <c r="IL7607" s="160"/>
      <c r="IM7607" s="160"/>
      <c r="IN7607" s="160"/>
      <c r="IO7607" s="160"/>
      <c r="IP7607" s="160"/>
      <c r="IQ7607" s="160"/>
      <c r="IR7607" s="160"/>
      <c r="IS7607" s="160"/>
      <c r="IT7607" s="160"/>
      <c r="IU7607" s="160"/>
    </row>
    <row r="7608" spans="1:255" ht="18.399999999999999" customHeight="1" x14ac:dyDescent="0.3">
      <c r="A7608" s="200"/>
      <c r="B7608" s="173"/>
      <c r="C7608" s="67"/>
      <c r="D7608" s="161"/>
      <c r="F7608" s="174"/>
      <c r="BD7608" s="160"/>
      <c r="BE7608" s="160"/>
      <c r="BF7608" s="160"/>
      <c r="BG7608" s="160"/>
      <c r="BH7608" s="160"/>
      <c r="BI7608" s="160"/>
      <c r="BJ7608" s="160"/>
      <c r="BK7608" s="160"/>
      <c r="BL7608" s="160"/>
      <c r="BM7608" s="160"/>
      <c r="BN7608" s="160"/>
      <c r="BO7608" s="160"/>
      <c r="BP7608" s="160"/>
      <c r="BQ7608" s="160"/>
      <c r="BR7608" s="160"/>
      <c r="BS7608" s="160"/>
      <c r="BT7608" s="160"/>
      <c r="BU7608" s="160"/>
      <c r="BV7608" s="160"/>
      <c r="BW7608" s="160"/>
      <c r="BX7608" s="160"/>
      <c r="BY7608" s="160"/>
      <c r="BZ7608" s="160"/>
      <c r="CA7608" s="160"/>
      <c r="CB7608" s="160"/>
      <c r="CC7608" s="160"/>
      <c r="CD7608" s="160"/>
      <c r="CE7608" s="160"/>
      <c r="CF7608" s="160"/>
      <c r="CG7608" s="160"/>
      <c r="CH7608" s="160"/>
      <c r="CI7608" s="160"/>
      <c r="CJ7608" s="160"/>
      <c r="CK7608" s="160"/>
      <c r="CL7608" s="160"/>
      <c r="CM7608" s="160"/>
      <c r="CN7608" s="160"/>
      <c r="CO7608" s="160"/>
      <c r="CP7608" s="160"/>
      <c r="CQ7608" s="160"/>
      <c r="CR7608" s="160"/>
      <c r="CS7608" s="160"/>
      <c r="CT7608" s="160"/>
      <c r="CU7608" s="160"/>
      <c r="CV7608" s="160"/>
      <c r="CW7608" s="160"/>
      <c r="CX7608" s="160"/>
      <c r="CY7608" s="160"/>
      <c r="CZ7608" s="160"/>
      <c r="DA7608" s="160"/>
      <c r="DB7608" s="160"/>
      <c r="DC7608" s="160"/>
      <c r="DD7608" s="160"/>
      <c r="DE7608" s="160"/>
      <c r="DF7608" s="160"/>
      <c r="DG7608" s="160"/>
      <c r="DH7608" s="160"/>
      <c r="DI7608" s="160"/>
      <c r="DJ7608" s="160"/>
      <c r="DK7608" s="160"/>
      <c r="DL7608" s="160"/>
      <c r="DM7608" s="160"/>
      <c r="DN7608" s="160"/>
      <c r="DO7608" s="160"/>
      <c r="DP7608" s="160"/>
      <c r="DQ7608" s="160"/>
      <c r="DR7608" s="160"/>
      <c r="DS7608" s="160"/>
      <c r="DT7608" s="160"/>
      <c r="DU7608" s="160"/>
      <c r="DV7608" s="160"/>
      <c r="DW7608" s="160"/>
      <c r="DX7608" s="160"/>
      <c r="DY7608" s="160"/>
      <c r="DZ7608" s="177"/>
      <c r="EA7608" s="177"/>
      <c r="EB7608" s="160"/>
      <c r="EC7608" s="160"/>
      <c r="ED7608" s="160"/>
      <c r="EE7608" s="160"/>
      <c r="EF7608" s="160"/>
      <c r="EG7608" s="160"/>
      <c r="EH7608" s="160"/>
      <c r="EI7608" s="160"/>
      <c r="EJ7608" s="160"/>
      <c r="EK7608" s="160"/>
      <c r="EL7608" s="160"/>
      <c r="EM7608" s="160"/>
      <c r="EN7608" s="160"/>
      <c r="EO7608" s="160"/>
      <c r="EP7608" s="160"/>
      <c r="EQ7608" s="160"/>
      <c r="ER7608" s="160"/>
      <c r="ES7608" s="160"/>
      <c r="ET7608" s="160"/>
      <c r="EU7608" s="160"/>
      <c r="EV7608" s="160"/>
      <c r="EW7608" s="160"/>
      <c r="EX7608" s="160"/>
      <c r="EY7608" s="160"/>
      <c r="EZ7608" s="160"/>
      <c r="FA7608" s="160"/>
      <c r="FB7608" s="160"/>
      <c r="FC7608" s="160"/>
      <c r="FD7608" s="160"/>
      <c r="FE7608" s="160"/>
      <c r="FF7608" s="160"/>
      <c r="FG7608" s="160"/>
      <c r="FH7608" s="160"/>
      <c r="FI7608" s="160"/>
      <c r="FJ7608" s="160"/>
      <c r="FK7608" s="160"/>
      <c r="FL7608" s="160"/>
      <c r="FM7608" s="160"/>
      <c r="FN7608" s="160"/>
      <c r="FO7608" s="160"/>
      <c r="FP7608" s="160"/>
      <c r="FQ7608" s="160"/>
      <c r="FR7608" s="160"/>
      <c r="FS7608" s="160"/>
      <c r="FT7608" s="160"/>
      <c r="FU7608" s="160"/>
      <c r="FV7608" s="160"/>
      <c r="FW7608" s="160"/>
      <c r="FX7608" s="160"/>
      <c r="FY7608" s="160"/>
      <c r="FZ7608" s="160"/>
      <c r="GA7608" s="160"/>
      <c r="GB7608" s="160"/>
      <c r="GC7608" s="160"/>
      <c r="GD7608" s="160"/>
      <c r="GE7608" s="160"/>
      <c r="GF7608" s="160"/>
      <c r="GG7608" s="160"/>
      <c r="GH7608" s="160"/>
      <c r="GI7608" s="160"/>
      <c r="GJ7608" s="160"/>
      <c r="GK7608" s="160"/>
      <c r="GL7608" s="160"/>
      <c r="GM7608" s="160"/>
      <c r="GN7608" s="160"/>
      <c r="GO7608" s="160"/>
      <c r="GP7608" s="160"/>
      <c r="GQ7608" s="160"/>
      <c r="GR7608" s="160"/>
      <c r="GS7608" s="160"/>
      <c r="GT7608" s="160"/>
      <c r="GU7608" s="160"/>
      <c r="GV7608" s="160"/>
      <c r="GW7608" s="160"/>
      <c r="GX7608" s="160"/>
      <c r="GY7608" s="160"/>
      <c r="GZ7608" s="160"/>
      <c r="HA7608" s="160"/>
      <c r="HB7608" s="160"/>
      <c r="HC7608" s="160"/>
      <c r="HD7608" s="160"/>
      <c r="HE7608" s="160"/>
      <c r="HF7608" s="160"/>
      <c r="HG7608" s="160"/>
      <c r="HH7608" s="160"/>
      <c r="HI7608" s="160"/>
      <c r="HJ7608" s="160"/>
      <c r="HK7608" s="160"/>
      <c r="HL7608" s="160"/>
      <c r="HM7608" s="160"/>
      <c r="HN7608" s="160"/>
      <c r="HO7608" s="160"/>
      <c r="HP7608" s="160"/>
      <c r="HQ7608" s="160"/>
      <c r="HR7608" s="160"/>
      <c r="HS7608" s="160"/>
      <c r="HT7608" s="160"/>
      <c r="HU7608" s="160"/>
      <c r="HV7608" s="160"/>
      <c r="HW7608" s="160"/>
      <c r="HX7608" s="160"/>
      <c r="HY7608" s="160"/>
      <c r="HZ7608" s="160"/>
      <c r="IA7608" s="160"/>
      <c r="IB7608" s="160"/>
      <c r="IC7608" s="160"/>
      <c r="ID7608" s="160"/>
      <c r="IE7608" s="160"/>
      <c r="IF7608" s="160"/>
      <c r="IG7608" s="160"/>
      <c r="IH7608" s="160"/>
      <c r="II7608" s="160"/>
      <c r="IJ7608" s="160"/>
      <c r="IK7608" s="160"/>
      <c r="IL7608" s="160"/>
      <c r="IM7608" s="160"/>
      <c r="IN7608" s="160"/>
      <c r="IO7608" s="160"/>
      <c r="IP7608" s="160"/>
      <c r="IQ7608" s="160"/>
      <c r="IR7608" s="160"/>
      <c r="IS7608" s="160"/>
      <c r="IT7608" s="160"/>
      <c r="IU7608" s="160"/>
    </row>
    <row r="7609" spans="1:255" ht="18.399999999999999" customHeight="1" x14ac:dyDescent="0.3">
      <c r="A7609" s="182"/>
      <c r="D7609" s="164"/>
      <c r="F7609" s="174"/>
      <c r="BD7609" s="160"/>
      <c r="BE7609" s="160"/>
      <c r="BF7609" s="160"/>
      <c r="BG7609" s="160"/>
      <c r="BH7609" s="160"/>
      <c r="BI7609" s="160"/>
      <c r="BJ7609" s="160"/>
      <c r="BK7609" s="160"/>
      <c r="BL7609" s="160"/>
      <c r="BM7609" s="160"/>
      <c r="BN7609" s="160"/>
      <c r="BO7609" s="160"/>
      <c r="BP7609" s="160"/>
      <c r="BQ7609" s="160"/>
      <c r="BR7609" s="160"/>
      <c r="BS7609" s="160"/>
      <c r="BT7609" s="160"/>
      <c r="BU7609" s="160"/>
      <c r="BV7609" s="160"/>
      <c r="BW7609" s="160"/>
      <c r="BX7609" s="160"/>
      <c r="BY7609" s="160"/>
      <c r="BZ7609" s="160"/>
      <c r="CA7609" s="160"/>
      <c r="CB7609" s="160"/>
      <c r="CC7609" s="160"/>
      <c r="CD7609" s="160"/>
      <c r="CE7609" s="160"/>
      <c r="CF7609" s="160"/>
      <c r="CG7609" s="160"/>
      <c r="CH7609" s="160"/>
      <c r="CI7609" s="160"/>
      <c r="CJ7609" s="160"/>
      <c r="CK7609" s="160"/>
      <c r="CL7609" s="160"/>
      <c r="CM7609" s="160"/>
      <c r="CN7609" s="160"/>
      <c r="CO7609" s="160"/>
      <c r="CP7609" s="160"/>
      <c r="CQ7609" s="160"/>
      <c r="CR7609" s="160"/>
      <c r="CS7609" s="160"/>
      <c r="CT7609" s="160"/>
      <c r="CU7609" s="160"/>
      <c r="CV7609" s="160"/>
      <c r="CW7609" s="160"/>
      <c r="CX7609" s="160"/>
      <c r="CY7609" s="160"/>
      <c r="CZ7609" s="160"/>
      <c r="DA7609" s="160"/>
      <c r="DB7609" s="160"/>
      <c r="DC7609" s="160"/>
      <c r="DD7609" s="160"/>
      <c r="DE7609" s="160"/>
      <c r="DF7609" s="160"/>
      <c r="DG7609" s="160"/>
      <c r="DH7609" s="160"/>
      <c r="DI7609" s="160"/>
      <c r="DJ7609" s="160"/>
      <c r="DK7609" s="160"/>
      <c r="DL7609" s="160"/>
      <c r="DM7609" s="160"/>
      <c r="DN7609" s="160"/>
      <c r="DO7609" s="160"/>
      <c r="DP7609" s="160"/>
      <c r="DQ7609" s="160"/>
      <c r="DR7609" s="160"/>
      <c r="DS7609" s="160"/>
      <c r="DT7609" s="160"/>
      <c r="DU7609" s="160"/>
      <c r="DV7609" s="160"/>
      <c r="DW7609" s="160"/>
      <c r="DX7609" s="160"/>
      <c r="DY7609" s="160"/>
      <c r="DZ7609" s="177"/>
      <c r="EA7609" s="177"/>
      <c r="EB7609" s="160"/>
      <c r="EC7609" s="160"/>
      <c r="ED7609" s="160"/>
      <c r="EE7609" s="160"/>
      <c r="EF7609" s="160"/>
      <c r="EG7609" s="160"/>
      <c r="EH7609" s="160"/>
      <c r="EI7609" s="160"/>
      <c r="EJ7609" s="160"/>
      <c r="EK7609" s="160"/>
      <c r="EL7609" s="160"/>
      <c r="EM7609" s="160"/>
      <c r="EN7609" s="160"/>
      <c r="EO7609" s="160"/>
      <c r="EP7609" s="160"/>
      <c r="EQ7609" s="160"/>
      <c r="ER7609" s="160"/>
      <c r="ES7609" s="160"/>
      <c r="ET7609" s="160"/>
      <c r="EU7609" s="160"/>
      <c r="EV7609" s="160"/>
      <c r="EW7609" s="160"/>
      <c r="EX7609" s="160"/>
      <c r="EY7609" s="160"/>
      <c r="EZ7609" s="160"/>
      <c r="FA7609" s="160"/>
      <c r="FB7609" s="160"/>
      <c r="FC7609" s="160"/>
      <c r="FD7609" s="160"/>
      <c r="FE7609" s="160"/>
      <c r="FF7609" s="160"/>
      <c r="FG7609" s="160"/>
      <c r="FH7609" s="160"/>
      <c r="FI7609" s="160"/>
      <c r="FJ7609" s="160"/>
      <c r="FK7609" s="160"/>
      <c r="FL7609" s="160"/>
      <c r="FM7609" s="160"/>
      <c r="FN7609" s="160"/>
      <c r="FO7609" s="160"/>
      <c r="FP7609" s="160"/>
      <c r="FQ7609" s="160"/>
      <c r="FR7609" s="160"/>
      <c r="FS7609" s="160"/>
      <c r="FT7609" s="160"/>
      <c r="FU7609" s="160"/>
      <c r="FV7609" s="160"/>
      <c r="FW7609" s="160"/>
      <c r="FX7609" s="160"/>
      <c r="FY7609" s="160"/>
      <c r="FZ7609" s="160"/>
      <c r="GA7609" s="160"/>
      <c r="GB7609" s="160"/>
      <c r="GC7609" s="160"/>
      <c r="GD7609" s="160"/>
      <c r="GE7609" s="160"/>
      <c r="GF7609" s="160"/>
      <c r="GG7609" s="160"/>
      <c r="GH7609" s="160"/>
      <c r="GI7609" s="160"/>
      <c r="GJ7609" s="160"/>
      <c r="GK7609" s="160"/>
      <c r="GL7609" s="160"/>
      <c r="GM7609" s="160"/>
      <c r="GN7609" s="160"/>
      <c r="GO7609" s="160"/>
      <c r="GP7609" s="160"/>
      <c r="GQ7609" s="160"/>
      <c r="GR7609" s="160"/>
      <c r="GS7609" s="160"/>
      <c r="GT7609" s="160"/>
      <c r="GU7609" s="160"/>
      <c r="GV7609" s="160"/>
      <c r="GW7609" s="160"/>
      <c r="GX7609" s="160"/>
      <c r="GY7609" s="160"/>
      <c r="GZ7609" s="160"/>
      <c r="HA7609" s="160"/>
      <c r="HB7609" s="160"/>
      <c r="HC7609" s="160"/>
      <c r="HD7609" s="160"/>
      <c r="HE7609" s="160"/>
      <c r="HF7609" s="160"/>
      <c r="HG7609" s="160"/>
      <c r="HH7609" s="160"/>
      <c r="HI7609" s="160"/>
      <c r="HJ7609" s="160"/>
      <c r="HK7609" s="160"/>
      <c r="HL7609" s="160"/>
      <c r="HM7609" s="160"/>
      <c r="HN7609" s="160"/>
      <c r="HO7609" s="160"/>
      <c r="HP7609" s="160"/>
      <c r="HQ7609" s="160"/>
      <c r="HR7609" s="160"/>
      <c r="HS7609" s="160"/>
      <c r="HT7609" s="160"/>
      <c r="HU7609" s="160"/>
      <c r="HV7609" s="160"/>
      <c r="HW7609" s="160"/>
      <c r="HX7609" s="160"/>
      <c r="HY7609" s="160"/>
      <c r="HZ7609" s="160"/>
      <c r="IA7609" s="160"/>
      <c r="IB7609" s="160"/>
      <c r="IC7609" s="160"/>
      <c r="ID7609" s="160"/>
      <c r="IE7609" s="160"/>
      <c r="IF7609" s="160"/>
      <c r="IG7609" s="160"/>
      <c r="IH7609" s="160"/>
      <c r="II7609" s="160"/>
      <c r="IJ7609" s="160"/>
      <c r="IK7609" s="160"/>
      <c r="IL7609" s="160"/>
      <c r="IM7609" s="160"/>
      <c r="IN7609" s="160"/>
      <c r="IO7609" s="160"/>
      <c r="IP7609" s="160"/>
      <c r="IQ7609" s="160"/>
      <c r="IR7609" s="160"/>
      <c r="IS7609" s="160"/>
      <c r="IT7609" s="160"/>
      <c r="IU7609" s="160"/>
    </row>
    <row r="7610" spans="1:255" ht="18.399999999999999" customHeight="1" x14ac:dyDescent="0.3">
      <c r="A7610" s="182"/>
      <c r="B7610" s="160"/>
      <c r="C7610" s="64"/>
      <c r="D7610" s="161"/>
      <c r="F7610" s="174"/>
      <c r="H7610" s="174"/>
      <c r="BD7610" s="160"/>
      <c r="BE7610" s="160"/>
      <c r="BF7610" s="160"/>
      <c r="BG7610" s="160"/>
      <c r="BH7610" s="160"/>
      <c r="BI7610" s="160"/>
      <c r="BJ7610" s="160"/>
      <c r="BK7610" s="160"/>
      <c r="BL7610" s="160"/>
      <c r="BM7610" s="160"/>
      <c r="BN7610" s="160"/>
      <c r="BO7610" s="160"/>
      <c r="BP7610" s="160"/>
      <c r="BQ7610" s="160"/>
      <c r="BR7610" s="160"/>
      <c r="BS7610" s="160"/>
      <c r="BT7610" s="160"/>
      <c r="BU7610" s="160"/>
      <c r="BV7610" s="160"/>
      <c r="BW7610" s="160"/>
      <c r="BX7610" s="160"/>
      <c r="BY7610" s="160"/>
      <c r="BZ7610" s="160"/>
      <c r="CA7610" s="160"/>
      <c r="CB7610" s="160"/>
      <c r="CC7610" s="160"/>
      <c r="CD7610" s="160"/>
      <c r="CE7610" s="160"/>
      <c r="CF7610" s="160"/>
      <c r="CG7610" s="160"/>
      <c r="CH7610" s="160"/>
      <c r="CI7610" s="160"/>
      <c r="CJ7610" s="160"/>
      <c r="CK7610" s="160"/>
      <c r="CL7610" s="160"/>
      <c r="CM7610" s="160"/>
      <c r="CN7610" s="160"/>
      <c r="CO7610" s="160"/>
      <c r="CP7610" s="160"/>
      <c r="CQ7610" s="160"/>
      <c r="CR7610" s="160"/>
      <c r="CS7610" s="160"/>
      <c r="CT7610" s="160"/>
      <c r="CU7610" s="160"/>
      <c r="CV7610" s="160"/>
      <c r="CW7610" s="160"/>
      <c r="CX7610" s="160"/>
      <c r="CY7610" s="160"/>
      <c r="CZ7610" s="160"/>
      <c r="DA7610" s="160"/>
      <c r="DB7610" s="160"/>
      <c r="DC7610" s="160"/>
      <c r="DD7610" s="160"/>
      <c r="DE7610" s="160"/>
      <c r="DF7610" s="160"/>
      <c r="DG7610" s="160"/>
      <c r="DH7610" s="160"/>
      <c r="DI7610" s="160"/>
      <c r="DJ7610" s="160"/>
      <c r="DK7610" s="160"/>
      <c r="DL7610" s="160"/>
      <c r="DM7610" s="160"/>
      <c r="DN7610" s="160"/>
      <c r="DO7610" s="160"/>
      <c r="DP7610" s="160"/>
      <c r="DQ7610" s="160"/>
      <c r="DR7610" s="160"/>
      <c r="DS7610" s="160"/>
      <c r="DT7610" s="160"/>
      <c r="DU7610" s="160"/>
      <c r="DV7610" s="160"/>
      <c r="DW7610" s="160"/>
      <c r="DX7610" s="160"/>
      <c r="DY7610" s="160"/>
      <c r="DZ7610" s="177"/>
      <c r="EA7610" s="177"/>
      <c r="EB7610" s="160"/>
      <c r="EC7610" s="160"/>
      <c r="ED7610" s="160"/>
      <c r="EE7610" s="160"/>
      <c r="EF7610" s="160"/>
      <c r="EG7610" s="160"/>
      <c r="EH7610" s="160"/>
      <c r="EI7610" s="160"/>
      <c r="EJ7610" s="160"/>
      <c r="EK7610" s="160"/>
      <c r="EL7610" s="160"/>
      <c r="EM7610" s="160"/>
      <c r="EN7610" s="160"/>
      <c r="EO7610" s="160"/>
      <c r="EP7610" s="160"/>
      <c r="EQ7610" s="160"/>
      <c r="ER7610" s="160"/>
      <c r="ES7610" s="160"/>
      <c r="ET7610" s="160"/>
      <c r="EU7610" s="160"/>
      <c r="EV7610" s="160"/>
      <c r="EW7610" s="160"/>
      <c r="EX7610" s="160"/>
      <c r="EY7610" s="160"/>
      <c r="EZ7610" s="160"/>
      <c r="FA7610" s="160"/>
      <c r="FB7610" s="160"/>
      <c r="FC7610" s="160"/>
      <c r="FD7610" s="160"/>
      <c r="FE7610" s="160"/>
      <c r="FF7610" s="160"/>
      <c r="FG7610" s="160"/>
      <c r="FH7610" s="160"/>
      <c r="FI7610" s="160"/>
      <c r="FJ7610" s="160"/>
      <c r="FK7610" s="160"/>
      <c r="FL7610" s="160"/>
      <c r="FM7610" s="160"/>
      <c r="FN7610" s="160"/>
      <c r="FO7610" s="160"/>
      <c r="FP7610" s="160"/>
      <c r="FQ7610" s="160"/>
      <c r="FR7610" s="160"/>
      <c r="FS7610" s="160"/>
      <c r="FT7610" s="160"/>
      <c r="FU7610" s="160"/>
      <c r="FV7610" s="160"/>
      <c r="FW7610" s="160"/>
      <c r="FX7610" s="160"/>
      <c r="FY7610" s="160"/>
      <c r="FZ7610" s="160"/>
      <c r="GA7610" s="160"/>
      <c r="GB7610" s="160"/>
      <c r="GC7610" s="160"/>
      <c r="GD7610" s="160"/>
      <c r="GE7610" s="160"/>
      <c r="GF7610" s="160"/>
      <c r="GG7610" s="160"/>
      <c r="GH7610" s="160"/>
      <c r="GI7610" s="160"/>
      <c r="GJ7610" s="160"/>
      <c r="GK7610" s="160"/>
      <c r="GL7610" s="160"/>
      <c r="GM7610" s="160"/>
      <c r="GN7610" s="160"/>
      <c r="GO7610" s="160"/>
      <c r="GP7610" s="160"/>
      <c r="GQ7610" s="160"/>
      <c r="GR7610" s="160"/>
      <c r="GS7610" s="160"/>
      <c r="GT7610" s="160"/>
      <c r="GU7610" s="160"/>
      <c r="GV7610" s="160"/>
      <c r="GW7610" s="160"/>
      <c r="GX7610" s="160"/>
      <c r="GY7610" s="160"/>
      <c r="GZ7610" s="160"/>
      <c r="HA7610" s="160"/>
      <c r="HB7610" s="160"/>
      <c r="HC7610" s="160"/>
      <c r="HD7610" s="160"/>
      <c r="HE7610" s="160"/>
      <c r="HF7610" s="160"/>
      <c r="HG7610" s="160"/>
      <c r="HH7610" s="160"/>
      <c r="HI7610" s="160"/>
      <c r="HJ7610" s="160"/>
      <c r="HK7610" s="160"/>
      <c r="HL7610" s="160"/>
      <c r="HM7610" s="160"/>
      <c r="HN7610" s="160"/>
      <c r="HO7610" s="160"/>
      <c r="HP7610" s="160"/>
      <c r="HQ7610" s="160"/>
      <c r="HR7610" s="160"/>
      <c r="HS7610" s="160"/>
      <c r="HT7610" s="160"/>
      <c r="HU7610" s="160"/>
      <c r="HV7610" s="160"/>
      <c r="HW7610" s="160"/>
      <c r="HX7610" s="160"/>
      <c r="HY7610" s="160"/>
      <c r="HZ7610" s="160"/>
      <c r="IA7610" s="160"/>
      <c r="IB7610" s="160"/>
      <c r="IC7610" s="160"/>
      <c r="ID7610" s="160"/>
      <c r="IE7610" s="160"/>
      <c r="IF7610" s="160"/>
      <c r="IG7610" s="160"/>
      <c r="IH7610" s="160"/>
      <c r="II7610" s="160"/>
      <c r="IJ7610" s="160"/>
      <c r="IK7610" s="160"/>
      <c r="IL7610" s="160"/>
      <c r="IM7610" s="160"/>
      <c r="IN7610" s="160"/>
      <c r="IO7610" s="160"/>
      <c r="IP7610" s="160"/>
      <c r="IQ7610" s="160"/>
      <c r="IR7610" s="160"/>
      <c r="IS7610" s="160"/>
      <c r="IT7610" s="160"/>
      <c r="IU7610" s="160"/>
    </row>
    <row r="7611" spans="1:255" ht="18.399999999999999" customHeight="1" x14ac:dyDescent="0.3">
      <c r="A7611" s="182"/>
      <c r="B7611" s="160"/>
      <c r="C7611" s="64"/>
      <c r="D7611" s="161"/>
      <c r="F7611" s="174"/>
      <c r="N7611" s="174"/>
      <c r="BD7611" s="160"/>
      <c r="BE7611" s="160"/>
      <c r="BF7611" s="160"/>
      <c r="BG7611" s="160"/>
      <c r="BH7611" s="160"/>
      <c r="BI7611" s="160"/>
      <c r="BJ7611" s="160"/>
      <c r="BK7611" s="160"/>
      <c r="BL7611" s="160"/>
      <c r="BM7611" s="160"/>
      <c r="BN7611" s="160"/>
      <c r="BO7611" s="160"/>
      <c r="BP7611" s="160"/>
      <c r="BQ7611" s="160"/>
      <c r="BR7611" s="160"/>
      <c r="BS7611" s="160"/>
      <c r="BT7611" s="160"/>
      <c r="BU7611" s="160"/>
      <c r="BV7611" s="160"/>
      <c r="BW7611" s="160"/>
      <c r="BX7611" s="160"/>
      <c r="BY7611" s="160"/>
      <c r="BZ7611" s="160"/>
      <c r="CA7611" s="160"/>
      <c r="CB7611" s="160"/>
      <c r="CC7611" s="160"/>
      <c r="CD7611" s="160"/>
      <c r="CE7611" s="160"/>
      <c r="CF7611" s="160"/>
      <c r="CG7611" s="160"/>
      <c r="CH7611" s="160"/>
      <c r="CI7611" s="160"/>
      <c r="CJ7611" s="160"/>
      <c r="CK7611" s="160"/>
      <c r="CL7611" s="160"/>
      <c r="CM7611" s="160"/>
      <c r="CN7611" s="160"/>
      <c r="CO7611" s="160"/>
      <c r="CP7611" s="160"/>
      <c r="CQ7611" s="160"/>
      <c r="CR7611" s="160"/>
      <c r="CS7611" s="160"/>
      <c r="CT7611" s="160"/>
      <c r="CU7611" s="160"/>
      <c r="CV7611" s="160"/>
      <c r="CW7611" s="160"/>
      <c r="CX7611" s="160"/>
      <c r="CY7611" s="160"/>
      <c r="CZ7611" s="160"/>
      <c r="DA7611" s="160"/>
      <c r="DB7611" s="160"/>
      <c r="DC7611" s="160"/>
      <c r="DD7611" s="160"/>
      <c r="DE7611" s="160"/>
      <c r="DF7611" s="160"/>
      <c r="DG7611" s="160"/>
      <c r="DH7611" s="160"/>
      <c r="DI7611" s="160"/>
      <c r="DJ7611" s="160"/>
      <c r="DK7611" s="160"/>
      <c r="DL7611" s="160"/>
      <c r="DM7611" s="160"/>
      <c r="DN7611" s="160"/>
      <c r="DO7611" s="160"/>
      <c r="DP7611" s="160"/>
      <c r="DQ7611" s="160"/>
      <c r="DR7611" s="160"/>
      <c r="DS7611" s="160"/>
      <c r="DT7611" s="160"/>
      <c r="DU7611" s="160"/>
      <c r="DV7611" s="160"/>
      <c r="DW7611" s="160"/>
      <c r="DX7611" s="160"/>
      <c r="DY7611" s="160"/>
      <c r="DZ7611" s="177"/>
      <c r="EA7611" s="177"/>
      <c r="EB7611" s="160"/>
      <c r="EC7611" s="160"/>
      <c r="ED7611" s="160"/>
      <c r="EE7611" s="160"/>
      <c r="EF7611" s="160"/>
      <c r="EG7611" s="160"/>
      <c r="EH7611" s="160"/>
      <c r="EI7611" s="160"/>
      <c r="EJ7611" s="160"/>
      <c r="EK7611" s="160"/>
      <c r="EL7611" s="160"/>
      <c r="EM7611" s="160"/>
      <c r="EN7611" s="160"/>
      <c r="EO7611" s="160"/>
      <c r="EP7611" s="160"/>
      <c r="EQ7611" s="160"/>
      <c r="ER7611" s="160"/>
      <c r="ES7611" s="160"/>
      <c r="ET7611" s="160"/>
      <c r="EU7611" s="160"/>
      <c r="EV7611" s="160"/>
      <c r="EW7611" s="160"/>
      <c r="EX7611" s="160"/>
      <c r="EY7611" s="160"/>
      <c r="EZ7611" s="160"/>
      <c r="FA7611" s="160"/>
      <c r="FB7611" s="160"/>
      <c r="FC7611" s="160"/>
      <c r="FD7611" s="160"/>
      <c r="FE7611" s="160"/>
      <c r="FF7611" s="160"/>
      <c r="FG7611" s="160"/>
      <c r="FH7611" s="160"/>
      <c r="FI7611" s="160"/>
      <c r="FJ7611" s="160"/>
      <c r="FK7611" s="160"/>
      <c r="FL7611" s="160"/>
      <c r="FM7611" s="160"/>
      <c r="FN7611" s="160"/>
      <c r="FO7611" s="160"/>
      <c r="FP7611" s="160"/>
      <c r="FQ7611" s="160"/>
      <c r="FR7611" s="160"/>
      <c r="FS7611" s="160"/>
      <c r="FT7611" s="160"/>
      <c r="FU7611" s="160"/>
      <c r="FV7611" s="160"/>
      <c r="FW7611" s="160"/>
      <c r="FX7611" s="160"/>
      <c r="FY7611" s="160"/>
      <c r="FZ7611" s="160"/>
      <c r="GA7611" s="160"/>
      <c r="GB7611" s="160"/>
      <c r="GC7611" s="160"/>
      <c r="GD7611" s="160"/>
      <c r="GE7611" s="160"/>
      <c r="GF7611" s="160"/>
      <c r="GG7611" s="160"/>
      <c r="GH7611" s="160"/>
      <c r="GI7611" s="160"/>
      <c r="GJ7611" s="160"/>
      <c r="GK7611" s="160"/>
      <c r="GL7611" s="160"/>
      <c r="GM7611" s="160"/>
      <c r="GN7611" s="160"/>
      <c r="GO7611" s="160"/>
      <c r="GP7611" s="160"/>
      <c r="GQ7611" s="160"/>
      <c r="GR7611" s="160"/>
      <c r="GS7611" s="160"/>
      <c r="GT7611" s="160"/>
      <c r="GU7611" s="160"/>
      <c r="GV7611" s="160"/>
      <c r="GW7611" s="160"/>
      <c r="GX7611" s="160"/>
      <c r="GY7611" s="160"/>
      <c r="GZ7611" s="160"/>
      <c r="HA7611" s="160"/>
      <c r="HB7611" s="160"/>
      <c r="HC7611" s="160"/>
      <c r="HD7611" s="160"/>
      <c r="HE7611" s="160"/>
      <c r="HF7611" s="160"/>
      <c r="HG7611" s="160"/>
      <c r="HH7611" s="160"/>
      <c r="HI7611" s="160"/>
      <c r="HJ7611" s="160"/>
      <c r="HK7611" s="160"/>
      <c r="HL7611" s="160"/>
      <c r="HM7611" s="160"/>
      <c r="HN7611" s="160"/>
      <c r="HO7611" s="160"/>
      <c r="HP7611" s="160"/>
      <c r="HQ7611" s="160"/>
      <c r="HR7611" s="160"/>
      <c r="HS7611" s="160"/>
      <c r="HT7611" s="160"/>
      <c r="HU7611" s="160"/>
      <c r="HV7611" s="160"/>
      <c r="HW7611" s="160"/>
      <c r="HX7611" s="160"/>
      <c r="HY7611" s="160"/>
      <c r="HZ7611" s="160"/>
      <c r="IA7611" s="160"/>
      <c r="IB7611" s="160"/>
      <c r="IC7611" s="160"/>
      <c r="ID7611" s="160"/>
      <c r="IE7611" s="160"/>
      <c r="IF7611" s="160"/>
      <c r="IG7611" s="160"/>
      <c r="IH7611" s="160"/>
      <c r="II7611" s="160"/>
      <c r="IJ7611" s="160"/>
      <c r="IK7611" s="160"/>
      <c r="IL7611" s="160"/>
      <c r="IM7611" s="160"/>
      <c r="IN7611" s="160"/>
      <c r="IO7611" s="160"/>
      <c r="IP7611" s="160"/>
      <c r="IQ7611" s="160"/>
      <c r="IR7611" s="160"/>
      <c r="IS7611" s="160"/>
      <c r="IT7611" s="160"/>
      <c r="IU7611" s="160"/>
    </row>
    <row r="7612" spans="1:255" ht="18.399999999999999" customHeight="1" x14ac:dyDescent="0.3">
      <c r="A7612" s="182"/>
      <c r="B7612" s="160"/>
      <c r="C7612" s="64"/>
      <c r="D7612" s="161"/>
      <c r="F7612" s="174"/>
      <c r="H7612" s="164"/>
      <c r="J7612" s="164"/>
      <c r="L7612" s="164"/>
      <c r="N7612" s="164"/>
      <c r="P7612" s="164"/>
      <c r="R7612" s="164"/>
      <c r="T7612" s="164"/>
      <c r="V7612" s="164"/>
      <c r="X7612" s="164"/>
      <c r="Z7612" s="164"/>
      <c r="AB7612" s="164"/>
      <c r="AD7612" s="164"/>
      <c r="AF7612" s="164"/>
      <c r="AH7612" s="164"/>
      <c r="AJ7612" s="164"/>
      <c r="AL7612" s="164"/>
      <c r="AN7612" s="164"/>
      <c r="AP7612" s="164"/>
      <c r="AR7612" s="164"/>
      <c r="AT7612" s="164"/>
      <c r="AV7612" s="164"/>
      <c r="AX7612" s="164"/>
      <c r="AZ7612" s="164"/>
      <c r="BB7612" s="164"/>
      <c r="BD7612" s="160"/>
      <c r="BE7612" s="160"/>
      <c r="BF7612" s="160"/>
      <c r="BG7612" s="160"/>
      <c r="BH7612" s="160"/>
      <c r="BI7612" s="160"/>
      <c r="BJ7612" s="160"/>
      <c r="BK7612" s="160"/>
      <c r="BL7612" s="160"/>
      <c r="BM7612" s="160"/>
      <c r="BN7612" s="160"/>
      <c r="BO7612" s="160"/>
      <c r="BP7612" s="160"/>
      <c r="BQ7612" s="160"/>
      <c r="BR7612" s="160"/>
      <c r="BS7612" s="160"/>
      <c r="BT7612" s="160"/>
      <c r="BU7612" s="160"/>
      <c r="BV7612" s="160"/>
      <c r="BW7612" s="160"/>
      <c r="BX7612" s="160"/>
      <c r="BY7612" s="160"/>
      <c r="BZ7612" s="160"/>
      <c r="CA7612" s="160"/>
      <c r="CB7612" s="160"/>
      <c r="CC7612" s="160"/>
      <c r="CD7612" s="160"/>
      <c r="CE7612" s="160"/>
      <c r="CF7612" s="160"/>
      <c r="CG7612" s="160"/>
      <c r="CH7612" s="160"/>
      <c r="CI7612" s="160"/>
      <c r="CJ7612" s="160"/>
      <c r="CK7612" s="160"/>
      <c r="CL7612" s="160"/>
      <c r="CM7612" s="160"/>
      <c r="CN7612" s="160"/>
      <c r="CO7612" s="160"/>
      <c r="CP7612" s="160"/>
      <c r="CQ7612" s="160"/>
      <c r="CR7612" s="160"/>
      <c r="CS7612" s="160"/>
      <c r="CT7612" s="160"/>
      <c r="CU7612" s="160"/>
      <c r="CV7612" s="160"/>
      <c r="CW7612" s="160"/>
      <c r="CX7612" s="160"/>
      <c r="CY7612" s="160"/>
      <c r="CZ7612" s="160"/>
      <c r="DA7612" s="160"/>
      <c r="DB7612" s="160"/>
      <c r="DC7612" s="160"/>
      <c r="DD7612" s="160"/>
      <c r="DE7612" s="160"/>
      <c r="DF7612" s="160"/>
      <c r="DG7612" s="160"/>
      <c r="DH7612" s="160"/>
      <c r="DI7612" s="160"/>
      <c r="DJ7612" s="160"/>
      <c r="DK7612" s="160"/>
      <c r="DL7612" s="160"/>
      <c r="DM7612" s="160"/>
      <c r="DN7612" s="160"/>
      <c r="DO7612" s="160"/>
      <c r="DP7612" s="160"/>
      <c r="DQ7612" s="160"/>
      <c r="DR7612" s="160"/>
      <c r="DS7612" s="160"/>
      <c r="DT7612" s="160"/>
      <c r="DU7612" s="160"/>
      <c r="DV7612" s="160"/>
      <c r="DW7612" s="160"/>
      <c r="DX7612" s="160"/>
      <c r="DY7612" s="160"/>
      <c r="DZ7612" s="177"/>
      <c r="EA7612" s="177"/>
      <c r="EB7612" s="160"/>
      <c r="EC7612" s="160"/>
      <c r="ED7612" s="160"/>
      <c r="EE7612" s="160"/>
      <c r="EF7612" s="160"/>
      <c r="EG7612" s="160"/>
      <c r="EH7612" s="160"/>
      <c r="EI7612" s="160"/>
      <c r="EJ7612" s="160"/>
      <c r="EK7612" s="160"/>
      <c r="EL7612" s="160"/>
      <c r="EM7612" s="160"/>
      <c r="EN7612" s="160"/>
      <c r="EO7612" s="160"/>
      <c r="EP7612" s="160"/>
      <c r="EQ7612" s="160"/>
      <c r="ER7612" s="160"/>
      <c r="ES7612" s="160"/>
      <c r="ET7612" s="160"/>
      <c r="EU7612" s="160"/>
      <c r="EV7612" s="160"/>
      <c r="EW7612" s="160"/>
      <c r="EX7612" s="160"/>
      <c r="EY7612" s="160"/>
      <c r="EZ7612" s="160"/>
      <c r="FA7612" s="160"/>
      <c r="FB7612" s="160"/>
      <c r="FC7612" s="160"/>
      <c r="FD7612" s="160"/>
      <c r="FE7612" s="160"/>
      <c r="FF7612" s="160"/>
      <c r="FG7612" s="160"/>
      <c r="FH7612" s="160"/>
      <c r="FI7612" s="160"/>
      <c r="FJ7612" s="160"/>
      <c r="FK7612" s="160"/>
      <c r="FL7612" s="160"/>
      <c r="FM7612" s="160"/>
      <c r="FN7612" s="160"/>
      <c r="FO7612" s="160"/>
      <c r="FP7612" s="160"/>
      <c r="FQ7612" s="160"/>
      <c r="FR7612" s="160"/>
      <c r="FS7612" s="160"/>
      <c r="FT7612" s="160"/>
      <c r="FU7612" s="160"/>
      <c r="FV7612" s="160"/>
      <c r="FW7612" s="160"/>
      <c r="FX7612" s="160"/>
      <c r="FY7612" s="160"/>
      <c r="FZ7612" s="160"/>
      <c r="GA7612" s="160"/>
      <c r="GB7612" s="160"/>
      <c r="GC7612" s="160"/>
      <c r="GD7612" s="160"/>
      <c r="GE7612" s="160"/>
      <c r="GF7612" s="160"/>
      <c r="GG7612" s="160"/>
      <c r="GH7612" s="160"/>
      <c r="GI7612" s="160"/>
      <c r="GJ7612" s="160"/>
      <c r="GK7612" s="160"/>
      <c r="GL7612" s="160"/>
      <c r="GM7612" s="160"/>
      <c r="GN7612" s="160"/>
      <c r="GO7612" s="160"/>
      <c r="GP7612" s="160"/>
      <c r="GQ7612" s="160"/>
      <c r="GR7612" s="160"/>
      <c r="GS7612" s="160"/>
      <c r="GT7612" s="160"/>
      <c r="GU7612" s="160"/>
      <c r="GV7612" s="160"/>
      <c r="GW7612" s="160"/>
      <c r="GX7612" s="160"/>
      <c r="GY7612" s="160"/>
      <c r="GZ7612" s="160"/>
      <c r="HA7612" s="160"/>
      <c r="HB7612" s="160"/>
      <c r="HC7612" s="160"/>
      <c r="HD7612" s="160"/>
      <c r="HE7612" s="160"/>
      <c r="HF7612" s="160"/>
      <c r="HG7612" s="160"/>
      <c r="HH7612" s="160"/>
      <c r="HI7612" s="160"/>
      <c r="HJ7612" s="160"/>
      <c r="HK7612" s="160"/>
      <c r="HL7612" s="160"/>
      <c r="HM7612" s="160"/>
      <c r="HN7612" s="160"/>
      <c r="HO7612" s="160"/>
      <c r="HP7612" s="160"/>
      <c r="HQ7612" s="160"/>
      <c r="HR7612" s="160"/>
      <c r="HS7612" s="160"/>
      <c r="HT7612" s="160"/>
      <c r="HU7612" s="160"/>
      <c r="HV7612" s="160"/>
      <c r="HW7612" s="160"/>
      <c r="HX7612" s="160"/>
      <c r="HY7612" s="160"/>
      <c r="HZ7612" s="160"/>
      <c r="IA7612" s="160"/>
      <c r="IB7612" s="160"/>
      <c r="IC7612" s="160"/>
      <c r="ID7612" s="160"/>
      <c r="IE7612" s="160"/>
      <c r="IF7612" s="160"/>
      <c r="IG7612" s="160"/>
      <c r="IH7612" s="160"/>
      <c r="II7612" s="160"/>
      <c r="IJ7612" s="160"/>
      <c r="IK7612" s="160"/>
      <c r="IL7612" s="160"/>
      <c r="IM7612" s="160"/>
      <c r="IN7612" s="160"/>
      <c r="IO7612" s="160"/>
      <c r="IP7612" s="160"/>
      <c r="IQ7612" s="160"/>
      <c r="IR7612" s="160"/>
      <c r="IS7612" s="160"/>
      <c r="IT7612" s="160"/>
      <c r="IU7612" s="160"/>
    </row>
    <row r="7613" spans="1:255" ht="18.399999999999999" customHeight="1" x14ac:dyDescent="0.3">
      <c r="A7613" s="182"/>
      <c r="B7613" s="160"/>
      <c r="C7613" s="64"/>
      <c r="D7613" s="161"/>
      <c r="F7613" s="174"/>
      <c r="H7613" s="174"/>
      <c r="J7613" s="174"/>
      <c r="L7613" s="174"/>
      <c r="BD7613" s="160"/>
      <c r="BE7613" s="160"/>
      <c r="BF7613" s="160"/>
      <c r="BG7613" s="160"/>
      <c r="BH7613" s="160"/>
      <c r="BI7613" s="160"/>
      <c r="BJ7613" s="160"/>
      <c r="BK7613" s="160"/>
      <c r="BL7613" s="160"/>
      <c r="BM7613" s="160"/>
      <c r="BN7613" s="160"/>
      <c r="BO7613" s="160"/>
      <c r="BP7613" s="160"/>
      <c r="BQ7613" s="160"/>
      <c r="BR7613" s="160"/>
      <c r="BS7613" s="160"/>
      <c r="BT7613" s="160"/>
      <c r="BU7613" s="160"/>
      <c r="BV7613" s="160"/>
      <c r="BW7613" s="160"/>
      <c r="BX7613" s="160"/>
      <c r="BY7613" s="160"/>
      <c r="BZ7613" s="160"/>
      <c r="CA7613" s="160"/>
      <c r="CB7613" s="160"/>
      <c r="CC7613" s="160"/>
      <c r="CD7613" s="160"/>
      <c r="CE7613" s="160"/>
      <c r="CF7613" s="160"/>
      <c r="CG7613" s="160"/>
      <c r="CH7613" s="160"/>
      <c r="CI7613" s="160"/>
      <c r="CJ7613" s="160"/>
      <c r="CK7613" s="160"/>
      <c r="CL7613" s="160"/>
      <c r="CM7613" s="160"/>
      <c r="CN7613" s="160"/>
      <c r="CO7613" s="160"/>
      <c r="CP7613" s="160"/>
      <c r="CQ7613" s="160"/>
      <c r="CR7613" s="160"/>
      <c r="CS7613" s="160"/>
      <c r="CT7613" s="160"/>
      <c r="CU7613" s="160"/>
      <c r="CV7613" s="160"/>
      <c r="CW7613" s="160"/>
      <c r="CX7613" s="160"/>
      <c r="CY7613" s="160"/>
      <c r="CZ7613" s="160"/>
      <c r="DA7613" s="160"/>
      <c r="DB7613" s="160"/>
      <c r="DC7613" s="160"/>
      <c r="DD7613" s="160"/>
      <c r="DE7613" s="160"/>
      <c r="DF7613" s="160"/>
      <c r="DG7613" s="160"/>
      <c r="DH7613" s="160"/>
      <c r="DI7613" s="160"/>
      <c r="DJ7613" s="160"/>
      <c r="DK7613" s="160"/>
      <c r="DL7613" s="160"/>
      <c r="DM7613" s="160"/>
      <c r="DN7613" s="160"/>
      <c r="DO7613" s="160"/>
      <c r="DP7613" s="160"/>
      <c r="DQ7613" s="160"/>
      <c r="DR7613" s="160"/>
      <c r="DS7613" s="160"/>
      <c r="DT7613" s="160"/>
      <c r="DU7613" s="160"/>
      <c r="DV7613" s="160"/>
      <c r="DW7613" s="160"/>
      <c r="DX7613" s="160"/>
      <c r="DY7613" s="160"/>
      <c r="DZ7613" s="177"/>
      <c r="EA7613" s="177"/>
      <c r="EB7613" s="160"/>
      <c r="EC7613" s="160"/>
      <c r="ED7613" s="160"/>
      <c r="EE7613" s="160"/>
      <c r="EF7613" s="160"/>
      <c r="EG7613" s="160"/>
      <c r="EH7613" s="160"/>
      <c r="EI7613" s="160"/>
      <c r="EJ7613" s="160"/>
      <c r="EK7613" s="160"/>
      <c r="EL7613" s="160"/>
      <c r="EM7613" s="160"/>
      <c r="EN7613" s="160"/>
      <c r="EO7613" s="160"/>
      <c r="EP7613" s="160"/>
      <c r="EQ7613" s="160"/>
      <c r="ER7613" s="160"/>
      <c r="ES7613" s="160"/>
      <c r="ET7613" s="160"/>
      <c r="EU7613" s="160"/>
      <c r="EV7613" s="160"/>
      <c r="EW7613" s="160"/>
      <c r="EX7613" s="160"/>
      <c r="EY7613" s="160"/>
      <c r="EZ7613" s="160"/>
      <c r="FA7613" s="160"/>
      <c r="FB7613" s="160"/>
      <c r="FC7613" s="160"/>
      <c r="FD7613" s="160"/>
      <c r="FE7613" s="160"/>
      <c r="FF7613" s="160"/>
      <c r="FG7613" s="160"/>
      <c r="FH7613" s="160"/>
      <c r="FI7613" s="160"/>
      <c r="FJ7613" s="160"/>
      <c r="FK7613" s="160"/>
      <c r="FL7613" s="160"/>
      <c r="FM7613" s="160"/>
      <c r="FN7613" s="160"/>
      <c r="FO7613" s="160"/>
      <c r="FP7613" s="160"/>
      <c r="FQ7613" s="160"/>
      <c r="FR7613" s="160"/>
      <c r="FS7613" s="160"/>
      <c r="FT7613" s="160"/>
      <c r="FU7613" s="160"/>
      <c r="FV7613" s="160"/>
      <c r="FW7613" s="160"/>
      <c r="FX7613" s="160"/>
      <c r="FY7613" s="160"/>
      <c r="FZ7613" s="160"/>
      <c r="GA7613" s="160"/>
      <c r="GB7613" s="160"/>
      <c r="GC7613" s="160"/>
      <c r="GD7613" s="160"/>
      <c r="GE7613" s="160"/>
      <c r="GF7613" s="160"/>
      <c r="GG7613" s="160"/>
      <c r="GH7613" s="160"/>
      <c r="GI7613" s="160"/>
      <c r="GJ7613" s="160"/>
      <c r="GK7613" s="160"/>
      <c r="GL7613" s="160"/>
      <c r="GM7613" s="160"/>
      <c r="GN7613" s="160"/>
      <c r="GO7613" s="160"/>
      <c r="GP7613" s="160"/>
      <c r="GQ7613" s="160"/>
      <c r="GR7613" s="160"/>
      <c r="GS7613" s="160"/>
      <c r="GT7613" s="160"/>
      <c r="GU7613" s="160"/>
      <c r="GV7613" s="160"/>
      <c r="GW7613" s="160"/>
      <c r="GX7613" s="160"/>
      <c r="GY7613" s="160"/>
      <c r="GZ7613" s="160"/>
      <c r="HA7613" s="160"/>
      <c r="HB7613" s="160"/>
      <c r="HC7613" s="160"/>
      <c r="HD7613" s="160"/>
      <c r="HE7613" s="160"/>
      <c r="HF7613" s="160"/>
      <c r="HG7613" s="160"/>
      <c r="HH7613" s="160"/>
      <c r="HI7613" s="160"/>
      <c r="HJ7613" s="160"/>
      <c r="HK7613" s="160"/>
      <c r="HL7613" s="160"/>
      <c r="HM7613" s="160"/>
      <c r="HN7613" s="160"/>
      <c r="HO7613" s="160"/>
      <c r="HP7613" s="160"/>
      <c r="HQ7613" s="160"/>
      <c r="HR7613" s="160"/>
      <c r="HS7613" s="160"/>
      <c r="HT7613" s="160"/>
      <c r="HU7613" s="160"/>
      <c r="HV7613" s="160"/>
      <c r="HW7613" s="160"/>
      <c r="HX7613" s="160"/>
      <c r="HY7613" s="160"/>
      <c r="HZ7613" s="160"/>
      <c r="IA7613" s="160"/>
      <c r="IB7613" s="160"/>
      <c r="IC7613" s="160"/>
      <c r="ID7613" s="160"/>
      <c r="IE7613" s="160"/>
      <c r="IF7613" s="160"/>
      <c r="IG7613" s="160"/>
      <c r="IH7613" s="160"/>
      <c r="II7613" s="160"/>
      <c r="IJ7613" s="160"/>
      <c r="IK7613" s="160"/>
      <c r="IL7613" s="160"/>
      <c r="IM7613" s="160"/>
      <c r="IN7613" s="160"/>
      <c r="IO7613" s="160"/>
      <c r="IP7613" s="160"/>
      <c r="IQ7613" s="160"/>
      <c r="IR7613" s="160"/>
      <c r="IS7613" s="160"/>
      <c r="IT7613" s="160"/>
      <c r="IU7613" s="160"/>
    </row>
    <row r="7614" spans="1:255" ht="18.399999999999999" customHeight="1" x14ac:dyDescent="0.3">
      <c r="A7614" s="182"/>
      <c r="B7614" s="160"/>
      <c r="C7614" s="64"/>
      <c r="D7614" s="161"/>
      <c r="BD7614" s="160"/>
      <c r="BE7614" s="160"/>
      <c r="BF7614" s="160"/>
      <c r="BG7614" s="160"/>
      <c r="BH7614" s="160"/>
      <c r="BI7614" s="160"/>
      <c r="BJ7614" s="160"/>
      <c r="BK7614" s="160"/>
      <c r="BL7614" s="160"/>
      <c r="BM7614" s="160"/>
      <c r="BN7614" s="160"/>
      <c r="BO7614" s="160"/>
      <c r="BP7614" s="160"/>
      <c r="BQ7614" s="160"/>
      <c r="BR7614" s="160"/>
      <c r="BS7614" s="160"/>
      <c r="BT7614" s="160"/>
      <c r="BU7614" s="160"/>
      <c r="BV7614" s="160"/>
      <c r="BW7614" s="160"/>
      <c r="BX7614" s="160"/>
      <c r="BY7614" s="160"/>
      <c r="BZ7614" s="160"/>
      <c r="CA7614" s="160"/>
      <c r="CB7614" s="160"/>
      <c r="CC7614" s="160"/>
      <c r="CD7614" s="160"/>
      <c r="CE7614" s="160"/>
      <c r="CF7614" s="160"/>
      <c r="CG7614" s="160"/>
      <c r="CH7614" s="160"/>
      <c r="CI7614" s="160"/>
      <c r="CJ7614" s="160"/>
      <c r="CK7614" s="160"/>
      <c r="CL7614" s="160"/>
      <c r="CM7614" s="160"/>
      <c r="CN7614" s="160"/>
      <c r="CO7614" s="160"/>
      <c r="CP7614" s="160"/>
      <c r="CQ7614" s="160"/>
      <c r="CR7614" s="160"/>
      <c r="CS7614" s="160"/>
      <c r="CT7614" s="160"/>
      <c r="CU7614" s="160"/>
      <c r="CV7614" s="160"/>
      <c r="CW7614" s="160"/>
      <c r="CX7614" s="160"/>
      <c r="CY7614" s="160"/>
      <c r="CZ7614" s="160"/>
      <c r="DA7614" s="160"/>
      <c r="DB7614" s="160"/>
      <c r="DC7614" s="160"/>
      <c r="DD7614" s="160"/>
      <c r="DE7614" s="160"/>
      <c r="DF7614" s="160"/>
      <c r="DG7614" s="160"/>
      <c r="DH7614" s="160"/>
      <c r="DI7614" s="160"/>
      <c r="DJ7614" s="160"/>
      <c r="DK7614" s="160"/>
      <c r="DL7614" s="160"/>
      <c r="DM7614" s="160"/>
      <c r="DN7614" s="160"/>
      <c r="DO7614" s="160"/>
      <c r="DP7614" s="160"/>
      <c r="DQ7614" s="160"/>
      <c r="DR7614" s="160"/>
      <c r="DS7614" s="160"/>
      <c r="DT7614" s="160"/>
      <c r="DU7614" s="160"/>
      <c r="DV7614" s="160"/>
      <c r="DW7614" s="160"/>
      <c r="DX7614" s="160"/>
      <c r="DY7614" s="160"/>
      <c r="DZ7614" s="177"/>
      <c r="EA7614" s="177"/>
      <c r="EB7614" s="160"/>
      <c r="EC7614" s="160"/>
      <c r="ED7614" s="160"/>
      <c r="EE7614" s="160"/>
      <c r="EF7614" s="160"/>
      <c r="EG7614" s="160"/>
      <c r="EH7614" s="160"/>
      <c r="EI7614" s="160"/>
      <c r="EJ7614" s="160"/>
      <c r="EK7614" s="160"/>
      <c r="EL7614" s="160"/>
      <c r="EM7614" s="160"/>
      <c r="EN7614" s="160"/>
      <c r="EO7614" s="160"/>
      <c r="EP7614" s="160"/>
      <c r="EQ7614" s="160"/>
      <c r="ER7614" s="160"/>
      <c r="ES7614" s="160"/>
      <c r="ET7614" s="160"/>
      <c r="EU7614" s="160"/>
      <c r="EV7614" s="160"/>
      <c r="EW7614" s="160"/>
      <c r="EX7614" s="160"/>
      <c r="EY7614" s="160"/>
      <c r="EZ7614" s="160"/>
      <c r="FA7614" s="160"/>
      <c r="FB7614" s="160"/>
      <c r="FC7614" s="160"/>
      <c r="FD7614" s="160"/>
      <c r="FE7614" s="160"/>
      <c r="FF7614" s="160"/>
      <c r="FG7614" s="160"/>
      <c r="FH7614" s="160"/>
      <c r="FI7614" s="160"/>
      <c r="FJ7614" s="160"/>
      <c r="FK7614" s="160"/>
      <c r="FL7614" s="160"/>
      <c r="FM7614" s="160"/>
      <c r="FN7614" s="160"/>
      <c r="FO7614" s="160"/>
      <c r="FP7614" s="160"/>
      <c r="FQ7614" s="160"/>
      <c r="FR7614" s="160"/>
      <c r="FS7614" s="160"/>
      <c r="FT7614" s="160"/>
      <c r="FU7614" s="160"/>
      <c r="FV7614" s="160"/>
      <c r="FW7614" s="160"/>
      <c r="FX7614" s="160"/>
      <c r="FY7614" s="160"/>
      <c r="FZ7614" s="160"/>
      <c r="GA7614" s="160"/>
      <c r="GB7614" s="160"/>
      <c r="GC7614" s="160"/>
      <c r="GD7614" s="160"/>
      <c r="GE7614" s="160"/>
      <c r="GF7614" s="160"/>
      <c r="GG7614" s="160"/>
      <c r="GH7614" s="160"/>
      <c r="GI7614" s="160"/>
      <c r="GJ7614" s="160"/>
      <c r="GK7614" s="160"/>
      <c r="GL7614" s="160"/>
      <c r="GM7614" s="160"/>
      <c r="GN7614" s="160"/>
      <c r="GO7614" s="160"/>
      <c r="GP7614" s="160"/>
      <c r="GQ7614" s="160"/>
      <c r="GR7614" s="160"/>
      <c r="GS7614" s="160"/>
      <c r="GT7614" s="160"/>
      <c r="GU7614" s="160"/>
      <c r="GV7614" s="160"/>
      <c r="GW7614" s="160"/>
      <c r="GX7614" s="160"/>
      <c r="GY7614" s="160"/>
      <c r="GZ7614" s="160"/>
      <c r="HA7614" s="160"/>
      <c r="HB7614" s="160"/>
      <c r="HC7614" s="160"/>
      <c r="HD7614" s="160"/>
      <c r="HE7614" s="160"/>
      <c r="HF7614" s="160"/>
      <c r="HG7614" s="160"/>
      <c r="HH7614" s="160"/>
      <c r="HI7614" s="160"/>
      <c r="HJ7614" s="160"/>
      <c r="HK7614" s="160"/>
      <c r="HL7614" s="160"/>
      <c r="HM7614" s="160"/>
      <c r="HN7614" s="160"/>
      <c r="HO7614" s="160"/>
      <c r="HP7614" s="160"/>
      <c r="HQ7614" s="160"/>
      <c r="HR7614" s="160"/>
      <c r="HS7614" s="160"/>
      <c r="HT7614" s="160"/>
      <c r="HU7614" s="160"/>
      <c r="HV7614" s="160"/>
      <c r="HW7614" s="160"/>
      <c r="HX7614" s="160"/>
      <c r="HY7614" s="160"/>
      <c r="HZ7614" s="160"/>
      <c r="IA7614" s="160"/>
      <c r="IB7614" s="160"/>
      <c r="IC7614" s="160"/>
      <c r="ID7614" s="160"/>
      <c r="IE7614" s="160"/>
      <c r="IF7614" s="160"/>
      <c r="IG7614" s="160"/>
      <c r="IH7614" s="160"/>
      <c r="II7614" s="160"/>
      <c r="IJ7614" s="160"/>
      <c r="IK7614" s="160"/>
      <c r="IL7614" s="160"/>
      <c r="IM7614" s="160"/>
      <c r="IN7614" s="160"/>
      <c r="IO7614" s="160"/>
      <c r="IP7614" s="160"/>
      <c r="IQ7614" s="160"/>
      <c r="IR7614" s="160"/>
      <c r="IS7614" s="160"/>
      <c r="IT7614" s="160"/>
      <c r="IU7614" s="160"/>
    </row>
    <row r="7615" spans="1:255" ht="18.399999999999999" customHeight="1" x14ac:dyDescent="0.3">
      <c r="A7615" s="182"/>
      <c r="B7615" s="160"/>
      <c r="C7615" s="64"/>
      <c r="D7615" s="161"/>
      <c r="F7615" s="174"/>
      <c r="BD7615" s="160"/>
      <c r="BE7615" s="160"/>
      <c r="BF7615" s="160"/>
      <c r="BG7615" s="160"/>
      <c r="BH7615" s="160"/>
      <c r="BI7615" s="160"/>
      <c r="BJ7615" s="160"/>
      <c r="BK7615" s="160"/>
      <c r="BL7615" s="160"/>
      <c r="BM7615" s="160"/>
      <c r="BN7615" s="160"/>
      <c r="BO7615" s="160"/>
      <c r="BP7615" s="160"/>
      <c r="BQ7615" s="160"/>
      <c r="BR7615" s="160"/>
      <c r="BS7615" s="160"/>
      <c r="BT7615" s="160"/>
      <c r="BU7615" s="160"/>
      <c r="BV7615" s="160"/>
      <c r="BW7615" s="160"/>
      <c r="BX7615" s="160"/>
      <c r="BY7615" s="160"/>
      <c r="BZ7615" s="160"/>
      <c r="CA7615" s="160"/>
      <c r="CB7615" s="160"/>
      <c r="CC7615" s="160"/>
      <c r="CD7615" s="160"/>
      <c r="CE7615" s="160"/>
      <c r="CF7615" s="160"/>
      <c r="CG7615" s="160"/>
      <c r="CH7615" s="160"/>
      <c r="CI7615" s="160"/>
      <c r="CJ7615" s="160"/>
      <c r="CK7615" s="160"/>
      <c r="CL7615" s="160"/>
      <c r="CM7615" s="160"/>
      <c r="CN7615" s="160"/>
      <c r="CO7615" s="160"/>
      <c r="CP7615" s="160"/>
      <c r="CQ7615" s="160"/>
      <c r="CR7615" s="160"/>
      <c r="CS7615" s="160"/>
      <c r="CT7615" s="160"/>
      <c r="CU7615" s="160"/>
      <c r="CV7615" s="160"/>
      <c r="CW7615" s="160"/>
      <c r="CX7615" s="160"/>
      <c r="CY7615" s="160"/>
      <c r="CZ7615" s="160"/>
      <c r="DA7615" s="160"/>
      <c r="DB7615" s="160"/>
      <c r="DC7615" s="160"/>
      <c r="DD7615" s="160"/>
      <c r="DE7615" s="160"/>
      <c r="DF7615" s="160"/>
      <c r="DG7615" s="160"/>
      <c r="DH7615" s="160"/>
      <c r="DI7615" s="160"/>
      <c r="DJ7615" s="160"/>
      <c r="DK7615" s="160"/>
      <c r="DL7615" s="160"/>
      <c r="DM7615" s="160"/>
      <c r="DN7615" s="160"/>
      <c r="DO7615" s="160"/>
      <c r="DP7615" s="160"/>
      <c r="DQ7615" s="160"/>
      <c r="DR7615" s="160"/>
      <c r="DS7615" s="160"/>
      <c r="DT7615" s="160"/>
      <c r="DU7615" s="160"/>
      <c r="DV7615" s="160"/>
      <c r="DW7615" s="160"/>
      <c r="DX7615" s="160"/>
      <c r="DY7615" s="160"/>
      <c r="DZ7615" s="177"/>
      <c r="EA7615" s="177"/>
      <c r="EB7615" s="160"/>
      <c r="EC7615" s="160"/>
      <c r="ED7615" s="160"/>
      <c r="EE7615" s="160"/>
      <c r="EF7615" s="160"/>
      <c r="EG7615" s="160"/>
      <c r="EH7615" s="160"/>
      <c r="EI7615" s="160"/>
      <c r="EJ7615" s="160"/>
      <c r="EK7615" s="160"/>
      <c r="EL7615" s="160"/>
      <c r="EM7615" s="160"/>
      <c r="EN7615" s="160"/>
      <c r="EO7615" s="160"/>
      <c r="EP7615" s="160"/>
      <c r="EQ7615" s="160"/>
      <c r="ER7615" s="160"/>
      <c r="ES7615" s="160"/>
      <c r="ET7615" s="160"/>
      <c r="EU7615" s="160"/>
      <c r="EV7615" s="160"/>
      <c r="EW7615" s="160"/>
      <c r="EX7615" s="160"/>
      <c r="EY7615" s="160"/>
      <c r="EZ7615" s="160"/>
      <c r="FA7615" s="160"/>
      <c r="FB7615" s="160"/>
      <c r="FC7615" s="160"/>
      <c r="FD7615" s="160"/>
      <c r="FE7615" s="160"/>
      <c r="FF7615" s="160"/>
      <c r="FG7615" s="160"/>
      <c r="FH7615" s="160"/>
      <c r="FI7615" s="160"/>
      <c r="FJ7615" s="160"/>
      <c r="FK7615" s="160"/>
      <c r="FL7615" s="160"/>
      <c r="FM7615" s="160"/>
      <c r="FN7615" s="160"/>
      <c r="FO7615" s="160"/>
      <c r="FP7615" s="160"/>
      <c r="FQ7615" s="160"/>
      <c r="FR7615" s="160"/>
      <c r="FS7615" s="160"/>
      <c r="FT7615" s="160"/>
      <c r="FU7615" s="160"/>
      <c r="FV7615" s="160"/>
      <c r="FW7615" s="160"/>
      <c r="FX7615" s="160"/>
      <c r="FY7615" s="160"/>
      <c r="FZ7615" s="160"/>
      <c r="GA7615" s="160"/>
      <c r="GB7615" s="160"/>
      <c r="GC7615" s="160"/>
      <c r="GD7615" s="160"/>
      <c r="GE7615" s="160"/>
      <c r="GF7615" s="160"/>
      <c r="GG7615" s="160"/>
      <c r="GH7615" s="160"/>
      <c r="GI7615" s="160"/>
      <c r="GJ7615" s="160"/>
      <c r="GK7615" s="160"/>
      <c r="GL7615" s="160"/>
      <c r="GM7615" s="160"/>
      <c r="GN7615" s="160"/>
      <c r="GO7615" s="160"/>
      <c r="GP7615" s="160"/>
      <c r="GQ7615" s="160"/>
      <c r="GR7615" s="160"/>
      <c r="GS7615" s="160"/>
      <c r="GT7615" s="160"/>
      <c r="GU7615" s="160"/>
      <c r="GV7615" s="160"/>
      <c r="GW7615" s="160"/>
      <c r="GX7615" s="160"/>
      <c r="GY7615" s="160"/>
      <c r="GZ7615" s="160"/>
      <c r="HA7615" s="160"/>
      <c r="HB7615" s="160"/>
      <c r="HC7615" s="160"/>
      <c r="HD7615" s="160"/>
      <c r="HE7615" s="160"/>
      <c r="HF7615" s="160"/>
      <c r="HG7615" s="160"/>
      <c r="HH7615" s="160"/>
      <c r="HI7615" s="160"/>
      <c r="HJ7615" s="160"/>
      <c r="HK7615" s="160"/>
      <c r="HL7615" s="160"/>
      <c r="HM7615" s="160"/>
      <c r="HN7615" s="160"/>
      <c r="HO7615" s="160"/>
      <c r="HP7615" s="160"/>
      <c r="HQ7615" s="160"/>
      <c r="HR7615" s="160"/>
      <c r="HS7615" s="160"/>
      <c r="HT7615" s="160"/>
      <c r="HU7615" s="160"/>
      <c r="HV7615" s="160"/>
      <c r="HW7615" s="160"/>
      <c r="HX7615" s="160"/>
      <c r="HY7615" s="160"/>
      <c r="HZ7615" s="160"/>
      <c r="IA7615" s="160"/>
      <c r="IB7615" s="160"/>
      <c r="IC7615" s="160"/>
      <c r="ID7615" s="160"/>
      <c r="IE7615" s="160"/>
      <c r="IF7615" s="160"/>
      <c r="IG7615" s="160"/>
      <c r="IH7615" s="160"/>
      <c r="II7615" s="160"/>
      <c r="IJ7615" s="160"/>
      <c r="IK7615" s="160"/>
      <c r="IL7615" s="160"/>
      <c r="IM7615" s="160"/>
      <c r="IN7615" s="160"/>
      <c r="IO7615" s="160"/>
      <c r="IP7615" s="160"/>
      <c r="IQ7615" s="160"/>
      <c r="IR7615" s="160"/>
      <c r="IS7615" s="160"/>
      <c r="IT7615" s="160"/>
      <c r="IU7615" s="160"/>
    </row>
    <row r="7616" spans="1:255" ht="18.399999999999999" customHeight="1" x14ac:dyDescent="0.3">
      <c r="A7616" s="182"/>
      <c r="B7616" s="160"/>
      <c r="C7616" s="64"/>
      <c r="D7616" s="161"/>
      <c r="F7616" s="174"/>
      <c r="BD7616" s="160"/>
      <c r="BE7616" s="160"/>
      <c r="BF7616" s="160"/>
      <c r="BG7616" s="160"/>
      <c r="BH7616" s="160"/>
      <c r="BI7616" s="160"/>
      <c r="BJ7616" s="160"/>
      <c r="BK7616" s="160"/>
      <c r="BL7616" s="160"/>
      <c r="BM7616" s="160"/>
      <c r="BN7616" s="160"/>
      <c r="BO7616" s="160"/>
      <c r="BP7616" s="160"/>
      <c r="BQ7616" s="160"/>
      <c r="BR7616" s="160"/>
      <c r="BS7616" s="160"/>
      <c r="BT7616" s="160"/>
      <c r="BU7616" s="160"/>
      <c r="BV7616" s="160"/>
      <c r="BW7616" s="160"/>
      <c r="BX7616" s="160"/>
      <c r="BY7616" s="160"/>
      <c r="BZ7616" s="160"/>
      <c r="CA7616" s="160"/>
      <c r="CB7616" s="160"/>
      <c r="CC7616" s="160"/>
      <c r="CD7616" s="160"/>
      <c r="CE7616" s="160"/>
      <c r="CF7616" s="160"/>
      <c r="CG7616" s="160"/>
      <c r="CH7616" s="160"/>
      <c r="CI7616" s="160"/>
      <c r="CJ7616" s="160"/>
      <c r="CK7616" s="160"/>
      <c r="CL7616" s="160"/>
      <c r="CM7616" s="160"/>
      <c r="CN7616" s="160"/>
      <c r="CO7616" s="160"/>
      <c r="CP7616" s="160"/>
      <c r="CQ7616" s="160"/>
      <c r="CR7616" s="160"/>
      <c r="CS7616" s="160"/>
      <c r="CT7616" s="160"/>
      <c r="CU7616" s="160"/>
      <c r="CV7616" s="160"/>
      <c r="CW7616" s="160"/>
      <c r="CX7616" s="160"/>
      <c r="CY7616" s="160"/>
      <c r="CZ7616" s="160"/>
      <c r="DA7616" s="160"/>
      <c r="DB7616" s="160"/>
      <c r="DC7616" s="160"/>
      <c r="DD7616" s="160"/>
      <c r="DE7616" s="160"/>
      <c r="DF7616" s="160"/>
      <c r="DG7616" s="160"/>
      <c r="DH7616" s="160"/>
      <c r="DI7616" s="160"/>
      <c r="DJ7616" s="160"/>
      <c r="DK7616" s="160"/>
      <c r="DL7616" s="160"/>
      <c r="DM7616" s="160"/>
      <c r="DN7616" s="160"/>
      <c r="DO7616" s="160"/>
      <c r="DP7616" s="160"/>
      <c r="DQ7616" s="160"/>
      <c r="DR7616" s="160"/>
      <c r="DS7616" s="160"/>
      <c r="DT7616" s="160"/>
      <c r="DU7616" s="160"/>
      <c r="DV7616" s="160"/>
      <c r="DW7616" s="160"/>
      <c r="DX7616" s="160"/>
      <c r="DY7616" s="160"/>
      <c r="DZ7616" s="177"/>
      <c r="EA7616" s="177"/>
      <c r="EB7616" s="160"/>
      <c r="EC7616" s="160"/>
      <c r="ED7616" s="160"/>
      <c r="EE7616" s="160"/>
      <c r="EF7616" s="160"/>
      <c r="EG7616" s="160"/>
      <c r="EH7616" s="160"/>
      <c r="EI7616" s="160"/>
      <c r="EJ7616" s="160"/>
      <c r="EK7616" s="160"/>
      <c r="EL7616" s="160"/>
      <c r="EM7616" s="160"/>
      <c r="EN7616" s="160"/>
      <c r="EO7616" s="160"/>
      <c r="EP7616" s="160"/>
      <c r="EQ7616" s="160"/>
      <c r="ER7616" s="160"/>
      <c r="ES7616" s="160"/>
      <c r="ET7616" s="160"/>
      <c r="EU7616" s="160"/>
      <c r="EV7616" s="160"/>
      <c r="EW7616" s="160"/>
      <c r="EX7616" s="160"/>
      <c r="EY7616" s="160"/>
      <c r="EZ7616" s="160"/>
      <c r="FA7616" s="160"/>
      <c r="FB7616" s="160"/>
      <c r="FC7616" s="160"/>
      <c r="FD7616" s="160"/>
      <c r="FE7616" s="160"/>
      <c r="FF7616" s="160"/>
      <c r="FG7616" s="160"/>
      <c r="FH7616" s="160"/>
      <c r="FI7616" s="160"/>
      <c r="FJ7616" s="160"/>
      <c r="FK7616" s="160"/>
      <c r="FL7616" s="160"/>
      <c r="FM7616" s="160"/>
      <c r="FN7616" s="160"/>
      <c r="FO7616" s="160"/>
      <c r="FP7616" s="160"/>
      <c r="FQ7616" s="160"/>
      <c r="FR7616" s="160"/>
      <c r="FS7616" s="160"/>
      <c r="FT7616" s="160"/>
      <c r="FU7616" s="160"/>
      <c r="FV7616" s="160"/>
      <c r="FW7616" s="160"/>
      <c r="FX7616" s="160"/>
      <c r="FY7616" s="160"/>
      <c r="FZ7616" s="160"/>
      <c r="GA7616" s="160"/>
      <c r="GB7616" s="160"/>
      <c r="GC7616" s="160"/>
      <c r="GD7616" s="160"/>
      <c r="GE7616" s="160"/>
      <c r="GF7616" s="160"/>
      <c r="GG7616" s="160"/>
      <c r="GH7616" s="160"/>
      <c r="GI7616" s="160"/>
      <c r="GJ7616" s="160"/>
      <c r="GK7616" s="160"/>
      <c r="GL7616" s="160"/>
      <c r="GM7616" s="160"/>
      <c r="GN7616" s="160"/>
      <c r="GO7616" s="160"/>
      <c r="GP7616" s="160"/>
      <c r="GQ7616" s="160"/>
      <c r="GR7616" s="160"/>
      <c r="GS7616" s="160"/>
      <c r="GT7616" s="160"/>
      <c r="GU7616" s="160"/>
      <c r="GV7616" s="160"/>
      <c r="GW7616" s="160"/>
      <c r="GX7616" s="160"/>
      <c r="GY7616" s="160"/>
      <c r="GZ7616" s="160"/>
      <c r="HA7616" s="160"/>
      <c r="HB7616" s="160"/>
      <c r="HC7616" s="160"/>
      <c r="HD7616" s="160"/>
      <c r="HE7616" s="160"/>
      <c r="HF7616" s="160"/>
      <c r="HG7616" s="160"/>
      <c r="HH7616" s="160"/>
      <c r="HI7616" s="160"/>
      <c r="HJ7616" s="160"/>
      <c r="HK7616" s="160"/>
      <c r="HL7616" s="160"/>
      <c r="HM7616" s="160"/>
      <c r="HN7616" s="160"/>
      <c r="HO7616" s="160"/>
      <c r="HP7616" s="160"/>
      <c r="HQ7616" s="160"/>
      <c r="HR7616" s="160"/>
      <c r="HS7616" s="160"/>
      <c r="HT7616" s="160"/>
      <c r="HU7616" s="160"/>
      <c r="HV7616" s="160"/>
      <c r="HW7616" s="160"/>
      <c r="HX7616" s="160"/>
      <c r="HY7616" s="160"/>
      <c r="HZ7616" s="160"/>
      <c r="IA7616" s="160"/>
      <c r="IB7616" s="160"/>
      <c r="IC7616" s="160"/>
      <c r="ID7616" s="160"/>
      <c r="IE7616" s="160"/>
      <c r="IF7616" s="160"/>
      <c r="IG7616" s="160"/>
      <c r="IH7616" s="160"/>
      <c r="II7616" s="160"/>
      <c r="IJ7616" s="160"/>
      <c r="IK7616" s="160"/>
      <c r="IL7616" s="160"/>
      <c r="IM7616" s="160"/>
      <c r="IN7616" s="160"/>
      <c r="IO7616" s="160"/>
      <c r="IP7616" s="160"/>
      <c r="IQ7616" s="160"/>
      <c r="IR7616" s="160"/>
      <c r="IS7616" s="160"/>
      <c r="IT7616" s="160"/>
      <c r="IU7616" s="160"/>
    </row>
    <row r="7617" spans="1:255" ht="18.399999999999999" customHeight="1" x14ac:dyDescent="0.3">
      <c r="A7617" s="182"/>
      <c r="B7617" s="160"/>
      <c r="C7617" s="64"/>
      <c r="D7617" s="161"/>
      <c r="BD7617" s="160"/>
      <c r="BE7617" s="160"/>
      <c r="BF7617" s="160"/>
      <c r="BG7617" s="160"/>
      <c r="BH7617" s="160"/>
      <c r="BI7617" s="160"/>
      <c r="BJ7617" s="160"/>
      <c r="BK7617" s="160"/>
      <c r="BL7617" s="160"/>
      <c r="BM7617" s="160"/>
      <c r="BN7617" s="160"/>
      <c r="BO7617" s="160"/>
      <c r="BP7617" s="160"/>
      <c r="BQ7617" s="160"/>
      <c r="BR7617" s="160"/>
      <c r="BS7617" s="160"/>
      <c r="BT7617" s="160"/>
      <c r="BU7617" s="160"/>
      <c r="BV7617" s="160"/>
      <c r="BW7617" s="160"/>
      <c r="BX7617" s="160"/>
      <c r="BY7617" s="160"/>
      <c r="BZ7617" s="160"/>
      <c r="CA7617" s="160"/>
      <c r="CB7617" s="160"/>
      <c r="CC7617" s="160"/>
      <c r="CD7617" s="160"/>
      <c r="CE7617" s="160"/>
      <c r="CF7617" s="160"/>
      <c r="CG7617" s="160"/>
      <c r="CH7617" s="160"/>
      <c r="CI7617" s="160"/>
      <c r="CJ7617" s="160"/>
      <c r="CK7617" s="160"/>
      <c r="CL7617" s="160"/>
      <c r="CM7617" s="160"/>
      <c r="CN7617" s="160"/>
      <c r="CO7617" s="160"/>
      <c r="CP7617" s="160"/>
      <c r="CQ7617" s="160"/>
      <c r="CR7617" s="160"/>
      <c r="CS7617" s="160"/>
      <c r="CT7617" s="160"/>
      <c r="CU7617" s="160"/>
      <c r="CV7617" s="160"/>
      <c r="CW7617" s="160"/>
      <c r="CX7617" s="160"/>
      <c r="CY7617" s="160"/>
      <c r="CZ7617" s="160"/>
      <c r="DA7617" s="160"/>
      <c r="DB7617" s="160"/>
      <c r="DC7617" s="160"/>
      <c r="DD7617" s="160"/>
      <c r="DE7617" s="160"/>
      <c r="DF7617" s="160"/>
      <c r="DG7617" s="160"/>
      <c r="DH7617" s="160"/>
      <c r="DI7617" s="160"/>
      <c r="DJ7617" s="160"/>
      <c r="DK7617" s="160"/>
      <c r="DL7617" s="160"/>
      <c r="DM7617" s="160"/>
      <c r="DN7617" s="160"/>
      <c r="DO7617" s="160"/>
      <c r="DP7617" s="160"/>
      <c r="DQ7617" s="160"/>
      <c r="DR7617" s="160"/>
      <c r="DS7617" s="160"/>
      <c r="DT7617" s="160"/>
      <c r="DU7617" s="160"/>
      <c r="DV7617" s="160"/>
      <c r="DW7617" s="160"/>
      <c r="DX7617" s="160"/>
      <c r="DY7617" s="160"/>
      <c r="DZ7617" s="177"/>
      <c r="EA7617" s="177"/>
      <c r="EB7617" s="160"/>
      <c r="EC7617" s="160"/>
      <c r="ED7617" s="160"/>
      <c r="EE7617" s="160"/>
      <c r="EF7617" s="160"/>
      <c r="EG7617" s="160"/>
      <c r="EH7617" s="160"/>
      <c r="EI7617" s="160"/>
      <c r="EJ7617" s="160"/>
      <c r="EK7617" s="160"/>
      <c r="EL7617" s="160"/>
      <c r="EM7617" s="160"/>
      <c r="EN7617" s="160"/>
      <c r="EO7617" s="160"/>
      <c r="EP7617" s="160"/>
      <c r="EQ7617" s="160"/>
      <c r="ER7617" s="160"/>
      <c r="ES7617" s="160"/>
      <c r="ET7617" s="160"/>
      <c r="EU7617" s="160"/>
      <c r="EV7617" s="160"/>
      <c r="EW7617" s="160"/>
      <c r="EX7617" s="160"/>
      <c r="EY7617" s="160"/>
      <c r="EZ7617" s="160"/>
      <c r="FA7617" s="160"/>
      <c r="FB7617" s="160"/>
      <c r="FC7617" s="160"/>
      <c r="FD7617" s="160"/>
      <c r="FE7617" s="160"/>
      <c r="FF7617" s="160"/>
      <c r="FG7617" s="160"/>
      <c r="FH7617" s="160"/>
      <c r="FI7617" s="160"/>
      <c r="FJ7617" s="160"/>
      <c r="FK7617" s="160"/>
      <c r="FL7617" s="160"/>
      <c r="FM7617" s="160"/>
      <c r="FN7617" s="160"/>
      <c r="FO7617" s="160"/>
      <c r="FP7617" s="160"/>
      <c r="FQ7617" s="160"/>
      <c r="FR7617" s="160"/>
      <c r="FS7617" s="160"/>
      <c r="FT7617" s="160"/>
      <c r="FU7617" s="160"/>
      <c r="FV7617" s="160"/>
      <c r="FW7617" s="160"/>
      <c r="FX7617" s="160"/>
      <c r="FY7617" s="160"/>
      <c r="FZ7617" s="160"/>
      <c r="GA7617" s="160"/>
      <c r="GB7617" s="160"/>
      <c r="GC7617" s="160"/>
      <c r="GD7617" s="160"/>
      <c r="GE7617" s="160"/>
      <c r="GF7617" s="160"/>
      <c r="GG7617" s="160"/>
      <c r="GH7617" s="160"/>
      <c r="GI7617" s="160"/>
      <c r="GJ7617" s="160"/>
      <c r="GK7617" s="160"/>
      <c r="GL7617" s="160"/>
      <c r="GM7617" s="160"/>
      <c r="GN7617" s="160"/>
      <c r="GO7617" s="160"/>
      <c r="GP7617" s="160"/>
      <c r="GQ7617" s="160"/>
      <c r="GR7617" s="160"/>
      <c r="GS7617" s="160"/>
      <c r="GT7617" s="160"/>
      <c r="GU7617" s="160"/>
      <c r="GV7617" s="160"/>
      <c r="GW7617" s="160"/>
      <c r="GX7617" s="160"/>
      <c r="GY7617" s="160"/>
      <c r="GZ7617" s="160"/>
      <c r="HA7617" s="160"/>
      <c r="HB7617" s="160"/>
      <c r="HC7617" s="160"/>
      <c r="HD7617" s="160"/>
      <c r="HE7617" s="160"/>
      <c r="HF7617" s="160"/>
      <c r="HG7617" s="160"/>
      <c r="HH7617" s="160"/>
      <c r="HI7617" s="160"/>
      <c r="HJ7617" s="160"/>
      <c r="HK7617" s="160"/>
      <c r="HL7617" s="160"/>
      <c r="HM7617" s="160"/>
      <c r="HN7617" s="160"/>
      <c r="HO7617" s="160"/>
      <c r="HP7617" s="160"/>
      <c r="HQ7617" s="160"/>
      <c r="HR7617" s="160"/>
      <c r="HS7617" s="160"/>
      <c r="HT7617" s="160"/>
      <c r="HU7617" s="160"/>
      <c r="HV7617" s="160"/>
      <c r="HW7617" s="160"/>
      <c r="HX7617" s="160"/>
      <c r="HY7617" s="160"/>
      <c r="HZ7617" s="160"/>
      <c r="IA7617" s="160"/>
      <c r="IB7617" s="160"/>
      <c r="IC7617" s="160"/>
      <c r="ID7617" s="160"/>
      <c r="IE7617" s="160"/>
      <c r="IF7617" s="160"/>
      <c r="IG7617" s="160"/>
      <c r="IH7617" s="160"/>
      <c r="II7617" s="160"/>
      <c r="IJ7617" s="160"/>
      <c r="IK7617" s="160"/>
      <c r="IL7617" s="160"/>
      <c r="IM7617" s="160"/>
      <c r="IN7617" s="160"/>
      <c r="IO7617" s="160"/>
      <c r="IP7617" s="160"/>
      <c r="IQ7617" s="160"/>
      <c r="IR7617" s="160"/>
      <c r="IS7617" s="160"/>
      <c r="IT7617" s="160"/>
      <c r="IU7617" s="160"/>
    </row>
    <row r="7618" spans="1:255" ht="18.399999999999999" customHeight="1" x14ac:dyDescent="0.3">
      <c r="A7618" s="182"/>
      <c r="B7618" s="160"/>
      <c r="C7618" s="64"/>
      <c r="D7618" s="161"/>
      <c r="F7618" s="174"/>
      <c r="BD7618" s="160"/>
      <c r="BE7618" s="160"/>
      <c r="BF7618" s="160"/>
      <c r="BG7618" s="160"/>
      <c r="BH7618" s="160"/>
      <c r="BI7618" s="160"/>
      <c r="BJ7618" s="160"/>
      <c r="BK7618" s="160"/>
      <c r="BL7618" s="160"/>
      <c r="BM7618" s="160"/>
      <c r="BN7618" s="160"/>
      <c r="BO7618" s="160"/>
      <c r="BP7618" s="160"/>
      <c r="BQ7618" s="160"/>
      <c r="BR7618" s="160"/>
      <c r="BS7618" s="160"/>
      <c r="BT7618" s="160"/>
      <c r="BU7618" s="160"/>
      <c r="BV7618" s="160"/>
      <c r="BW7618" s="160"/>
      <c r="BX7618" s="160"/>
      <c r="BY7618" s="160"/>
      <c r="BZ7618" s="160"/>
      <c r="CA7618" s="160"/>
      <c r="CB7618" s="160"/>
      <c r="CC7618" s="160"/>
      <c r="CD7618" s="160"/>
      <c r="CE7618" s="160"/>
      <c r="CF7618" s="160"/>
      <c r="CG7618" s="160"/>
      <c r="CH7618" s="160"/>
      <c r="CI7618" s="160"/>
      <c r="CJ7618" s="160"/>
      <c r="CK7618" s="160"/>
      <c r="CL7618" s="160"/>
      <c r="CM7618" s="160"/>
      <c r="CN7618" s="160"/>
      <c r="CO7618" s="160"/>
      <c r="CP7618" s="160"/>
      <c r="CQ7618" s="160"/>
      <c r="CR7618" s="160"/>
      <c r="CS7618" s="160"/>
      <c r="CT7618" s="160"/>
      <c r="CU7618" s="160"/>
      <c r="CV7618" s="160"/>
      <c r="CW7618" s="160"/>
      <c r="CX7618" s="160"/>
      <c r="CY7618" s="160"/>
      <c r="CZ7618" s="160"/>
      <c r="DA7618" s="160"/>
      <c r="DB7618" s="160"/>
      <c r="DC7618" s="160"/>
      <c r="DD7618" s="160"/>
      <c r="DE7618" s="160"/>
      <c r="DF7618" s="160"/>
      <c r="DG7618" s="160"/>
      <c r="DH7618" s="160"/>
      <c r="DI7618" s="160"/>
      <c r="DJ7618" s="160"/>
      <c r="DK7618" s="160"/>
      <c r="DL7618" s="160"/>
      <c r="DM7618" s="160"/>
      <c r="DN7618" s="160"/>
      <c r="DO7618" s="160"/>
      <c r="DP7618" s="160"/>
      <c r="DQ7618" s="160"/>
      <c r="DR7618" s="160"/>
      <c r="DS7618" s="160"/>
      <c r="DT7618" s="160"/>
      <c r="DU7618" s="160"/>
      <c r="DV7618" s="160"/>
      <c r="DW7618" s="160"/>
      <c r="DX7618" s="160"/>
      <c r="DY7618" s="160"/>
      <c r="DZ7618" s="177"/>
      <c r="EA7618" s="177"/>
      <c r="EB7618" s="160"/>
      <c r="EC7618" s="160"/>
      <c r="ED7618" s="160"/>
      <c r="EE7618" s="160"/>
      <c r="EF7618" s="160"/>
      <c r="EG7618" s="160"/>
      <c r="EH7618" s="160"/>
      <c r="EI7618" s="160"/>
      <c r="EJ7618" s="160"/>
      <c r="EK7618" s="160"/>
      <c r="EL7618" s="160"/>
      <c r="EM7618" s="160"/>
      <c r="EN7618" s="160"/>
      <c r="EO7618" s="160"/>
      <c r="EP7618" s="160"/>
      <c r="EQ7618" s="160"/>
      <c r="ER7618" s="160"/>
      <c r="ES7618" s="160"/>
      <c r="ET7618" s="160"/>
      <c r="EU7618" s="160"/>
      <c r="EV7618" s="160"/>
      <c r="EW7618" s="160"/>
      <c r="EX7618" s="160"/>
      <c r="EY7618" s="160"/>
      <c r="EZ7618" s="160"/>
      <c r="FA7618" s="160"/>
      <c r="FB7618" s="160"/>
      <c r="FC7618" s="160"/>
      <c r="FD7618" s="160"/>
      <c r="FE7618" s="160"/>
      <c r="FF7618" s="160"/>
      <c r="FG7618" s="160"/>
      <c r="FH7618" s="160"/>
      <c r="FI7618" s="160"/>
      <c r="FJ7618" s="160"/>
      <c r="FK7618" s="160"/>
      <c r="FL7618" s="160"/>
      <c r="FM7618" s="160"/>
      <c r="FN7618" s="160"/>
      <c r="FO7618" s="160"/>
      <c r="FP7618" s="160"/>
      <c r="FQ7618" s="160"/>
      <c r="FR7618" s="160"/>
      <c r="FS7618" s="160"/>
      <c r="FT7618" s="160"/>
      <c r="FU7618" s="160"/>
      <c r="FV7618" s="160"/>
      <c r="FW7618" s="160"/>
      <c r="FX7618" s="160"/>
      <c r="FY7618" s="160"/>
      <c r="FZ7618" s="160"/>
      <c r="GA7618" s="160"/>
      <c r="GB7618" s="160"/>
      <c r="GC7618" s="160"/>
      <c r="GD7618" s="160"/>
      <c r="GE7618" s="160"/>
      <c r="GF7618" s="160"/>
      <c r="GG7618" s="160"/>
      <c r="GH7618" s="160"/>
      <c r="GI7618" s="160"/>
      <c r="GJ7618" s="160"/>
      <c r="GK7618" s="160"/>
      <c r="GL7618" s="160"/>
      <c r="GM7618" s="160"/>
      <c r="GN7618" s="160"/>
      <c r="GO7618" s="160"/>
      <c r="GP7618" s="160"/>
      <c r="GQ7618" s="160"/>
      <c r="GR7618" s="160"/>
      <c r="GS7618" s="160"/>
      <c r="GT7618" s="160"/>
      <c r="GU7618" s="160"/>
      <c r="GV7618" s="160"/>
      <c r="GW7618" s="160"/>
      <c r="GX7618" s="160"/>
      <c r="GY7618" s="160"/>
      <c r="GZ7618" s="160"/>
      <c r="HA7618" s="160"/>
      <c r="HB7618" s="160"/>
      <c r="HC7618" s="160"/>
      <c r="HD7618" s="160"/>
      <c r="HE7618" s="160"/>
      <c r="HF7618" s="160"/>
      <c r="HG7618" s="160"/>
      <c r="HH7618" s="160"/>
      <c r="HI7618" s="160"/>
      <c r="HJ7618" s="160"/>
      <c r="HK7618" s="160"/>
      <c r="HL7618" s="160"/>
      <c r="HM7618" s="160"/>
      <c r="HN7618" s="160"/>
      <c r="HO7618" s="160"/>
      <c r="HP7618" s="160"/>
      <c r="HQ7618" s="160"/>
      <c r="HR7618" s="160"/>
      <c r="HS7618" s="160"/>
      <c r="HT7618" s="160"/>
      <c r="HU7618" s="160"/>
      <c r="HV7618" s="160"/>
      <c r="HW7618" s="160"/>
      <c r="HX7618" s="160"/>
      <c r="HY7618" s="160"/>
      <c r="HZ7618" s="160"/>
      <c r="IA7618" s="160"/>
      <c r="IB7618" s="160"/>
      <c r="IC7618" s="160"/>
      <c r="ID7618" s="160"/>
      <c r="IE7618" s="160"/>
      <c r="IF7618" s="160"/>
      <c r="IG7618" s="160"/>
      <c r="IH7618" s="160"/>
      <c r="II7618" s="160"/>
      <c r="IJ7618" s="160"/>
      <c r="IK7618" s="160"/>
      <c r="IL7618" s="160"/>
      <c r="IM7618" s="160"/>
      <c r="IN7618" s="160"/>
      <c r="IO7618" s="160"/>
      <c r="IP7618" s="160"/>
      <c r="IQ7618" s="160"/>
      <c r="IR7618" s="160"/>
      <c r="IS7618" s="160"/>
      <c r="IT7618" s="160"/>
      <c r="IU7618" s="160"/>
    </row>
    <row r="7619" spans="1:255" ht="18.399999999999999" customHeight="1" x14ac:dyDescent="0.3">
      <c r="A7619" s="182"/>
      <c r="B7619" s="160"/>
      <c r="C7619" s="64"/>
      <c r="D7619" s="161"/>
      <c r="F7619" s="174"/>
      <c r="BD7619" s="160"/>
      <c r="BE7619" s="160"/>
      <c r="BF7619" s="160"/>
      <c r="BG7619" s="160"/>
      <c r="BH7619" s="160"/>
      <c r="BI7619" s="160"/>
      <c r="BJ7619" s="160"/>
      <c r="BK7619" s="160"/>
      <c r="BL7619" s="160"/>
      <c r="BM7619" s="160"/>
      <c r="BN7619" s="160"/>
      <c r="BO7619" s="160"/>
      <c r="BP7619" s="160"/>
      <c r="BQ7619" s="160"/>
      <c r="BR7619" s="160"/>
      <c r="BS7619" s="160"/>
      <c r="BT7619" s="160"/>
      <c r="BU7619" s="160"/>
      <c r="BV7619" s="160"/>
      <c r="BW7619" s="160"/>
      <c r="BX7619" s="160"/>
      <c r="BY7619" s="160"/>
      <c r="BZ7619" s="160"/>
      <c r="CA7619" s="160"/>
      <c r="CB7619" s="160"/>
      <c r="CC7619" s="160"/>
      <c r="CD7619" s="160"/>
      <c r="CE7619" s="160"/>
      <c r="CF7619" s="160"/>
      <c r="CG7619" s="160"/>
      <c r="CH7619" s="160"/>
      <c r="CI7619" s="160"/>
      <c r="CJ7619" s="160"/>
      <c r="CK7619" s="160"/>
      <c r="CL7619" s="160"/>
      <c r="CM7619" s="160"/>
      <c r="CN7619" s="160"/>
      <c r="CO7619" s="160"/>
      <c r="CP7619" s="160"/>
      <c r="CQ7619" s="160"/>
      <c r="CR7619" s="160"/>
      <c r="CS7619" s="160"/>
      <c r="CT7619" s="160"/>
      <c r="CU7619" s="160"/>
      <c r="CV7619" s="160"/>
      <c r="CW7619" s="160"/>
      <c r="CX7619" s="160"/>
      <c r="CY7619" s="160"/>
      <c r="CZ7619" s="160"/>
      <c r="DA7619" s="160"/>
      <c r="DB7619" s="160"/>
      <c r="DC7619" s="160"/>
      <c r="DD7619" s="160"/>
      <c r="DE7619" s="160"/>
      <c r="DF7619" s="160"/>
      <c r="DG7619" s="160"/>
      <c r="DH7619" s="160"/>
      <c r="DI7619" s="160"/>
      <c r="DJ7619" s="160"/>
      <c r="DK7619" s="160"/>
      <c r="DL7619" s="160"/>
      <c r="DM7619" s="160"/>
      <c r="DN7619" s="160"/>
      <c r="DO7619" s="160"/>
      <c r="DP7619" s="160"/>
      <c r="DQ7619" s="160"/>
      <c r="DR7619" s="160"/>
      <c r="DS7619" s="160"/>
      <c r="DT7619" s="160"/>
      <c r="DU7619" s="160"/>
      <c r="DV7619" s="160"/>
      <c r="DW7619" s="160"/>
      <c r="DX7619" s="160"/>
      <c r="DY7619" s="160"/>
      <c r="DZ7619" s="177"/>
      <c r="EA7619" s="177"/>
      <c r="EB7619" s="160"/>
      <c r="EC7619" s="160"/>
      <c r="ED7619" s="160"/>
      <c r="EE7619" s="160"/>
      <c r="EF7619" s="160"/>
      <c r="EG7619" s="160"/>
      <c r="EH7619" s="160"/>
      <c r="EI7619" s="160"/>
      <c r="EJ7619" s="160"/>
      <c r="EK7619" s="160"/>
      <c r="EL7619" s="160"/>
      <c r="EM7619" s="160"/>
      <c r="EN7619" s="160"/>
      <c r="EO7619" s="160"/>
      <c r="EP7619" s="160"/>
      <c r="EQ7619" s="160"/>
      <c r="ER7619" s="160"/>
      <c r="ES7619" s="160"/>
      <c r="ET7619" s="160"/>
      <c r="EU7619" s="160"/>
      <c r="EV7619" s="160"/>
      <c r="EW7619" s="160"/>
      <c r="EX7619" s="160"/>
      <c r="EY7619" s="160"/>
      <c r="EZ7619" s="160"/>
      <c r="FA7619" s="160"/>
      <c r="FB7619" s="160"/>
      <c r="FC7619" s="160"/>
      <c r="FD7619" s="160"/>
      <c r="FE7619" s="160"/>
      <c r="FF7619" s="160"/>
      <c r="FG7619" s="160"/>
      <c r="FH7619" s="160"/>
      <c r="FI7619" s="160"/>
      <c r="FJ7619" s="160"/>
      <c r="FK7619" s="160"/>
      <c r="FL7619" s="160"/>
      <c r="FM7619" s="160"/>
      <c r="FN7619" s="160"/>
      <c r="FO7619" s="160"/>
      <c r="FP7619" s="160"/>
      <c r="FQ7619" s="160"/>
      <c r="FR7619" s="160"/>
      <c r="FS7619" s="160"/>
      <c r="FT7619" s="160"/>
      <c r="FU7619" s="160"/>
      <c r="FV7619" s="160"/>
      <c r="FW7619" s="160"/>
      <c r="FX7619" s="160"/>
      <c r="FY7619" s="160"/>
      <c r="FZ7619" s="160"/>
      <c r="GA7619" s="160"/>
      <c r="GB7619" s="160"/>
      <c r="GC7619" s="160"/>
      <c r="GD7619" s="160"/>
      <c r="GE7619" s="160"/>
      <c r="GF7619" s="160"/>
      <c r="GG7619" s="160"/>
      <c r="GH7619" s="160"/>
      <c r="GI7619" s="160"/>
      <c r="GJ7619" s="160"/>
      <c r="GK7619" s="160"/>
      <c r="GL7619" s="160"/>
      <c r="GM7619" s="160"/>
      <c r="GN7619" s="160"/>
      <c r="GO7619" s="160"/>
      <c r="GP7619" s="160"/>
      <c r="GQ7619" s="160"/>
      <c r="GR7619" s="160"/>
      <c r="GS7619" s="160"/>
      <c r="GT7619" s="160"/>
      <c r="GU7619" s="160"/>
      <c r="GV7619" s="160"/>
      <c r="GW7619" s="160"/>
      <c r="GX7619" s="160"/>
      <c r="GY7619" s="160"/>
      <c r="GZ7619" s="160"/>
      <c r="HA7619" s="160"/>
      <c r="HB7619" s="160"/>
      <c r="HC7619" s="160"/>
      <c r="HD7619" s="160"/>
      <c r="HE7619" s="160"/>
      <c r="HF7619" s="160"/>
      <c r="HG7619" s="160"/>
      <c r="HH7619" s="160"/>
      <c r="HI7619" s="160"/>
      <c r="HJ7619" s="160"/>
      <c r="HK7619" s="160"/>
      <c r="HL7619" s="160"/>
      <c r="HM7619" s="160"/>
      <c r="HN7619" s="160"/>
      <c r="HO7619" s="160"/>
      <c r="HP7619" s="160"/>
      <c r="HQ7619" s="160"/>
      <c r="HR7619" s="160"/>
      <c r="HS7619" s="160"/>
      <c r="HT7619" s="160"/>
      <c r="HU7619" s="160"/>
      <c r="HV7619" s="160"/>
      <c r="HW7619" s="160"/>
      <c r="HX7619" s="160"/>
      <c r="HY7619" s="160"/>
      <c r="HZ7619" s="160"/>
      <c r="IA7619" s="160"/>
      <c r="IB7619" s="160"/>
      <c r="IC7619" s="160"/>
      <c r="ID7619" s="160"/>
      <c r="IE7619" s="160"/>
      <c r="IF7619" s="160"/>
      <c r="IG7619" s="160"/>
      <c r="IH7619" s="160"/>
      <c r="II7619" s="160"/>
      <c r="IJ7619" s="160"/>
      <c r="IK7619" s="160"/>
      <c r="IL7619" s="160"/>
      <c r="IM7619" s="160"/>
      <c r="IN7619" s="160"/>
      <c r="IO7619" s="160"/>
      <c r="IP7619" s="160"/>
      <c r="IQ7619" s="160"/>
      <c r="IR7619" s="160"/>
      <c r="IS7619" s="160"/>
      <c r="IT7619" s="160"/>
      <c r="IU7619" s="160"/>
    </row>
    <row r="7620" spans="1:255" ht="18.399999999999999" customHeight="1" x14ac:dyDescent="0.3">
      <c r="C7620" s="64"/>
      <c r="D7620" s="161"/>
      <c r="F7620" s="174"/>
      <c r="BD7620" s="160"/>
      <c r="BE7620" s="160"/>
      <c r="BF7620" s="160"/>
      <c r="BG7620" s="160"/>
      <c r="BH7620" s="160"/>
      <c r="BI7620" s="160"/>
      <c r="BJ7620" s="160"/>
      <c r="BK7620" s="160"/>
      <c r="BL7620" s="160"/>
      <c r="BM7620" s="160"/>
      <c r="BN7620" s="160"/>
      <c r="BO7620" s="160"/>
      <c r="BP7620" s="160"/>
      <c r="BQ7620" s="160"/>
      <c r="BR7620" s="160"/>
      <c r="BS7620" s="160"/>
      <c r="BT7620" s="160"/>
      <c r="BU7620" s="160"/>
      <c r="BV7620" s="160"/>
      <c r="BW7620" s="160"/>
      <c r="BX7620" s="160"/>
      <c r="BY7620" s="160"/>
      <c r="BZ7620" s="160"/>
      <c r="CA7620" s="160"/>
      <c r="CB7620" s="160"/>
      <c r="CC7620" s="160"/>
      <c r="CD7620" s="160"/>
      <c r="CE7620" s="160"/>
      <c r="CF7620" s="160"/>
      <c r="CG7620" s="160"/>
      <c r="CH7620" s="160"/>
      <c r="CI7620" s="160"/>
      <c r="CJ7620" s="160"/>
      <c r="CK7620" s="160"/>
      <c r="CL7620" s="160"/>
      <c r="CM7620" s="160"/>
      <c r="CN7620" s="160"/>
      <c r="CO7620" s="160"/>
      <c r="CP7620" s="160"/>
      <c r="CQ7620" s="160"/>
      <c r="CR7620" s="160"/>
      <c r="CS7620" s="160"/>
      <c r="CT7620" s="160"/>
      <c r="CU7620" s="160"/>
      <c r="CV7620" s="160"/>
      <c r="CW7620" s="160"/>
      <c r="CX7620" s="160"/>
      <c r="CY7620" s="160"/>
      <c r="CZ7620" s="160"/>
      <c r="DA7620" s="160"/>
      <c r="DB7620" s="160"/>
      <c r="DC7620" s="160"/>
      <c r="DD7620" s="160"/>
      <c r="DE7620" s="160"/>
      <c r="DF7620" s="160"/>
      <c r="DG7620" s="160"/>
      <c r="DH7620" s="160"/>
      <c r="DI7620" s="160"/>
      <c r="DJ7620" s="160"/>
      <c r="DK7620" s="160"/>
      <c r="DL7620" s="160"/>
      <c r="DM7620" s="160"/>
      <c r="DN7620" s="160"/>
      <c r="DO7620" s="160"/>
      <c r="DP7620" s="160"/>
      <c r="DQ7620" s="160"/>
      <c r="DR7620" s="160"/>
      <c r="DS7620" s="160"/>
      <c r="DT7620" s="160"/>
      <c r="DU7620" s="160"/>
      <c r="DV7620" s="160"/>
      <c r="DW7620" s="160"/>
      <c r="DX7620" s="160"/>
      <c r="DY7620" s="160"/>
      <c r="DZ7620" s="177"/>
      <c r="EA7620" s="177"/>
      <c r="EB7620" s="160"/>
      <c r="EC7620" s="160"/>
      <c r="ED7620" s="160"/>
      <c r="EE7620" s="160"/>
      <c r="EF7620" s="160"/>
      <c r="EG7620" s="160"/>
      <c r="EH7620" s="160"/>
      <c r="EI7620" s="160"/>
      <c r="EJ7620" s="160"/>
      <c r="EK7620" s="160"/>
      <c r="EL7620" s="160"/>
      <c r="EM7620" s="160"/>
      <c r="EN7620" s="160"/>
      <c r="EO7620" s="160"/>
      <c r="EP7620" s="160"/>
      <c r="EQ7620" s="160"/>
      <c r="ER7620" s="160"/>
      <c r="ES7620" s="160"/>
      <c r="ET7620" s="160"/>
      <c r="EU7620" s="160"/>
      <c r="EV7620" s="160"/>
      <c r="EW7620" s="160"/>
      <c r="EX7620" s="160"/>
      <c r="EY7620" s="160"/>
      <c r="EZ7620" s="160"/>
      <c r="FA7620" s="160"/>
      <c r="FB7620" s="160"/>
      <c r="FC7620" s="160"/>
      <c r="FD7620" s="160"/>
      <c r="FE7620" s="160"/>
      <c r="FF7620" s="160"/>
      <c r="FG7620" s="160"/>
      <c r="FH7620" s="160"/>
      <c r="FI7620" s="160"/>
      <c r="FJ7620" s="160"/>
      <c r="FK7620" s="160"/>
      <c r="FL7620" s="160"/>
      <c r="FM7620" s="160"/>
      <c r="FN7620" s="160"/>
      <c r="FO7620" s="160"/>
      <c r="FP7620" s="160"/>
      <c r="FQ7620" s="160"/>
      <c r="FR7620" s="160"/>
      <c r="FS7620" s="160"/>
      <c r="FT7620" s="160"/>
      <c r="FU7620" s="160"/>
      <c r="FV7620" s="160"/>
      <c r="FW7620" s="160"/>
      <c r="FX7620" s="160"/>
      <c r="FY7620" s="160"/>
      <c r="FZ7620" s="160"/>
      <c r="GA7620" s="160"/>
      <c r="GB7620" s="160"/>
      <c r="GC7620" s="160"/>
      <c r="GD7620" s="160"/>
      <c r="GE7620" s="160"/>
      <c r="GF7620" s="160"/>
      <c r="GG7620" s="160"/>
      <c r="GH7620" s="160"/>
      <c r="GI7620" s="160"/>
      <c r="GJ7620" s="160"/>
      <c r="GK7620" s="160"/>
      <c r="GL7620" s="160"/>
      <c r="GM7620" s="160"/>
      <c r="GN7620" s="160"/>
      <c r="GO7620" s="160"/>
      <c r="GP7620" s="160"/>
      <c r="GQ7620" s="160"/>
      <c r="GR7620" s="160"/>
      <c r="GS7620" s="160"/>
      <c r="GT7620" s="160"/>
      <c r="GU7620" s="160"/>
      <c r="GV7620" s="160"/>
      <c r="GW7620" s="160"/>
      <c r="GX7620" s="160"/>
      <c r="GY7620" s="160"/>
      <c r="GZ7620" s="160"/>
      <c r="HA7620" s="160"/>
      <c r="HB7620" s="160"/>
      <c r="HC7620" s="160"/>
      <c r="HD7620" s="160"/>
      <c r="HE7620" s="160"/>
      <c r="HF7620" s="160"/>
      <c r="HG7620" s="160"/>
      <c r="HH7620" s="160"/>
      <c r="HI7620" s="160"/>
      <c r="HJ7620" s="160"/>
      <c r="HK7620" s="160"/>
      <c r="HL7620" s="160"/>
      <c r="HM7620" s="160"/>
      <c r="HN7620" s="160"/>
      <c r="HO7620" s="160"/>
      <c r="HP7620" s="160"/>
      <c r="HQ7620" s="160"/>
      <c r="HR7620" s="160"/>
      <c r="HS7620" s="160"/>
      <c r="HT7620" s="160"/>
      <c r="HU7620" s="160"/>
      <c r="HV7620" s="160"/>
      <c r="HW7620" s="160"/>
      <c r="HX7620" s="160"/>
      <c r="HY7620" s="160"/>
      <c r="HZ7620" s="160"/>
      <c r="IA7620" s="160"/>
      <c r="IB7620" s="160"/>
      <c r="IC7620" s="160"/>
      <c r="ID7620" s="160"/>
      <c r="IE7620" s="160"/>
      <c r="IF7620" s="160"/>
      <c r="IG7620" s="160"/>
      <c r="IH7620" s="160"/>
      <c r="II7620" s="160"/>
      <c r="IJ7620" s="160"/>
      <c r="IK7620" s="160"/>
      <c r="IL7620" s="160"/>
      <c r="IM7620" s="160"/>
      <c r="IN7620" s="160"/>
      <c r="IO7620" s="160"/>
      <c r="IP7620" s="160"/>
      <c r="IQ7620" s="160"/>
      <c r="IR7620" s="160"/>
      <c r="IS7620" s="160"/>
      <c r="IT7620" s="160"/>
      <c r="IU7620" s="160"/>
    </row>
    <row r="7621" spans="1:255" ht="18.399999999999999" customHeight="1" x14ac:dyDescent="0.3">
      <c r="A7621" s="182"/>
      <c r="B7621" s="160"/>
      <c r="C7621" s="64"/>
      <c r="D7621" s="161"/>
      <c r="F7621" s="174"/>
      <c r="BD7621" s="160"/>
      <c r="BE7621" s="160"/>
      <c r="BF7621" s="160"/>
      <c r="BG7621" s="160"/>
      <c r="BH7621" s="160"/>
      <c r="BI7621" s="160"/>
      <c r="BJ7621" s="160"/>
      <c r="BK7621" s="160"/>
      <c r="BL7621" s="160"/>
      <c r="BM7621" s="160"/>
      <c r="BN7621" s="160"/>
      <c r="BO7621" s="160"/>
      <c r="BP7621" s="160"/>
      <c r="BQ7621" s="160"/>
      <c r="BR7621" s="160"/>
      <c r="BS7621" s="160"/>
      <c r="BT7621" s="160"/>
      <c r="BU7621" s="160"/>
      <c r="BV7621" s="160"/>
      <c r="BW7621" s="160"/>
      <c r="BX7621" s="160"/>
      <c r="BY7621" s="160"/>
      <c r="BZ7621" s="160"/>
      <c r="CA7621" s="160"/>
      <c r="CB7621" s="160"/>
      <c r="CC7621" s="160"/>
      <c r="CD7621" s="160"/>
      <c r="CE7621" s="160"/>
      <c r="CF7621" s="160"/>
      <c r="CG7621" s="160"/>
      <c r="CH7621" s="160"/>
      <c r="CI7621" s="160"/>
      <c r="CJ7621" s="160"/>
      <c r="CK7621" s="160"/>
      <c r="CL7621" s="160"/>
      <c r="CM7621" s="160"/>
      <c r="CN7621" s="160"/>
      <c r="CO7621" s="160"/>
      <c r="CP7621" s="160"/>
      <c r="CQ7621" s="160"/>
      <c r="CR7621" s="160"/>
      <c r="CS7621" s="160"/>
      <c r="CT7621" s="160"/>
      <c r="CU7621" s="160"/>
      <c r="CV7621" s="160"/>
      <c r="CW7621" s="160"/>
      <c r="CX7621" s="160"/>
      <c r="CY7621" s="160"/>
      <c r="CZ7621" s="160"/>
      <c r="DA7621" s="160"/>
      <c r="DB7621" s="160"/>
      <c r="DC7621" s="160"/>
      <c r="DD7621" s="160"/>
      <c r="DE7621" s="160"/>
      <c r="DF7621" s="160"/>
      <c r="DG7621" s="160"/>
      <c r="DH7621" s="160"/>
      <c r="DI7621" s="160"/>
      <c r="DJ7621" s="160"/>
      <c r="DK7621" s="160"/>
      <c r="DL7621" s="160"/>
      <c r="DM7621" s="160"/>
      <c r="DN7621" s="160"/>
      <c r="DO7621" s="160"/>
      <c r="DP7621" s="160"/>
      <c r="DQ7621" s="160"/>
      <c r="DR7621" s="160"/>
      <c r="DS7621" s="160"/>
      <c r="DT7621" s="160"/>
      <c r="DU7621" s="160"/>
      <c r="DV7621" s="160"/>
      <c r="DW7621" s="160"/>
      <c r="DX7621" s="160"/>
      <c r="DY7621" s="160"/>
      <c r="DZ7621" s="177"/>
      <c r="EA7621" s="177"/>
      <c r="EB7621" s="160"/>
      <c r="EC7621" s="160"/>
      <c r="ED7621" s="160"/>
      <c r="EE7621" s="160"/>
      <c r="EF7621" s="160"/>
      <c r="EG7621" s="160"/>
      <c r="EH7621" s="160"/>
      <c r="EI7621" s="160"/>
      <c r="EJ7621" s="160"/>
      <c r="EK7621" s="160"/>
      <c r="EL7621" s="160"/>
      <c r="EM7621" s="160"/>
      <c r="EN7621" s="160"/>
      <c r="EO7621" s="160"/>
      <c r="EP7621" s="160"/>
      <c r="EQ7621" s="160"/>
      <c r="ER7621" s="160"/>
      <c r="ES7621" s="160"/>
      <c r="ET7621" s="160"/>
      <c r="EU7621" s="160"/>
      <c r="EV7621" s="160"/>
      <c r="EW7621" s="160"/>
      <c r="EX7621" s="160"/>
      <c r="EY7621" s="160"/>
      <c r="EZ7621" s="160"/>
      <c r="FA7621" s="160"/>
      <c r="FB7621" s="160"/>
      <c r="FC7621" s="160"/>
      <c r="FD7621" s="160"/>
      <c r="FE7621" s="160"/>
      <c r="FF7621" s="160"/>
      <c r="FG7621" s="160"/>
      <c r="FH7621" s="160"/>
      <c r="FI7621" s="160"/>
      <c r="FJ7621" s="160"/>
      <c r="FK7621" s="160"/>
      <c r="FL7621" s="160"/>
      <c r="FM7621" s="160"/>
      <c r="FN7621" s="160"/>
      <c r="FO7621" s="160"/>
      <c r="FP7621" s="160"/>
      <c r="FQ7621" s="160"/>
      <c r="FR7621" s="160"/>
      <c r="FS7621" s="160"/>
      <c r="FT7621" s="160"/>
      <c r="FU7621" s="160"/>
      <c r="FV7621" s="160"/>
      <c r="FW7621" s="160"/>
      <c r="FX7621" s="160"/>
      <c r="FY7621" s="160"/>
      <c r="FZ7621" s="160"/>
      <c r="GA7621" s="160"/>
      <c r="GB7621" s="160"/>
      <c r="GC7621" s="160"/>
      <c r="GD7621" s="160"/>
      <c r="GE7621" s="160"/>
      <c r="GF7621" s="160"/>
      <c r="GG7621" s="160"/>
      <c r="GH7621" s="160"/>
      <c r="GI7621" s="160"/>
      <c r="GJ7621" s="160"/>
      <c r="GK7621" s="160"/>
      <c r="GL7621" s="160"/>
      <c r="GM7621" s="160"/>
      <c r="GN7621" s="160"/>
      <c r="GO7621" s="160"/>
      <c r="GP7621" s="160"/>
      <c r="GQ7621" s="160"/>
      <c r="GR7621" s="160"/>
      <c r="GS7621" s="160"/>
      <c r="GT7621" s="160"/>
      <c r="GU7621" s="160"/>
      <c r="GV7621" s="160"/>
      <c r="GW7621" s="160"/>
      <c r="GX7621" s="160"/>
      <c r="GY7621" s="160"/>
      <c r="GZ7621" s="160"/>
      <c r="HA7621" s="160"/>
      <c r="HB7621" s="160"/>
      <c r="HC7621" s="160"/>
      <c r="HD7621" s="160"/>
      <c r="HE7621" s="160"/>
      <c r="HF7621" s="160"/>
      <c r="HG7621" s="160"/>
      <c r="HH7621" s="160"/>
      <c r="HI7621" s="160"/>
      <c r="HJ7621" s="160"/>
      <c r="HK7621" s="160"/>
      <c r="HL7621" s="160"/>
      <c r="HM7621" s="160"/>
      <c r="HN7621" s="160"/>
      <c r="HO7621" s="160"/>
      <c r="HP7621" s="160"/>
      <c r="HQ7621" s="160"/>
      <c r="HR7621" s="160"/>
      <c r="HS7621" s="160"/>
      <c r="HT7621" s="160"/>
      <c r="HU7621" s="160"/>
      <c r="HV7621" s="160"/>
      <c r="HW7621" s="160"/>
      <c r="HX7621" s="160"/>
      <c r="HY7621" s="160"/>
      <c r="HZ7621" s="160"/>
      <c r="IA7621" s="160"/>
      <c r="IB7621" s="160"/>
      <c r="IC7621" s="160"/>
      <c r="ID7621" s="160"/>
      <c r="IE7621" s="160"/>
      <c r="IF7621" s="160"/>
      <c r="IG7621" s="160"/>
      <c r="IH7621" s="160"/>
      <c r="II7621" s="160"/>
      <c r="IJ7621" s="160"/>
      <c r="IK7621" s="160"/>
      <c r="IL7621" s="160"/>
      <c r="IM7621" s="160"/>
      <c r="IN7621" s="160"/>
      <c r="IO7621" s="160"/>
      <c r="IP7621" s="160"/>
      <c r="IQ7621" s="160"/>
      <c r="IR7621" s="160"/>
      <c r="IS7621" s="160"/>
      <c r="IT7621" s="160"/>
      <c r="IU7621" s="160"/>
    </row>
    <row r="7622" spans="1:255" ht="18.399999999999999" customHeight="1" x14ac:dyDescent="0.3">
      <c r="A7622" s="182"/>
      <c r="B7622" s="160"/>
      <c r="C7622" s="64"/>
      <c r="D7622" s="161"/>
      <c r="F7622" s="174"/>
      <c r="BD7622" s="160"/>
      <c r="BE7622" s="160"/>
      <c r="BF7622" s="160"/>
      <c r="BG7622" s="160"/>
      <c r="BH7622" s="160"/>
      <c r="BI7622" s="160"/>
      <c r="BJ7622" s="160"/>
      <c r="BK7622" s="160"/>
      <c r="BL7622" s="160"/>
      <c r="BM7622" s="160"/>
      <c r="BN7622" s="160"/>
      <c r="BO7622" s="160"/>
      <c r="BP7622" s="160"/>
      <c r="BQ7622" s="160"/>
      <c r="BR7622" s="160"/>
      <c r="BS7622" s="160"/>
      <c r="BT7622" s="160"/>
      <c r="BU7622" s="160"/>
      <c r="BV7622" s="160"/>
      <c r="BW7622" s="160"/>
      <c r="BX7622" s="160"/>
      <c r="BY7622" s="160"/>
      <c r="BZ7622" s="160"/>
      <c r="CA7622" s="160"/>
      <c r="CB7622" s="160"/>
      <c r="CC7622" s="160"/>
      <c r="CD7622" s="160"/>
      <c r="CE7622" s="160"/>
      <c r="CF7622" s="160"/>
      <c r="CG7622" s="160"/>
      <c r="CH7622" s="160"/>
      <c r="CI7622" s="160"/>
      <c r="CJ7622" s="160"/>
      <c r="CK7622" s="160"/>
      <c r="CL7622" s="160"/>
      <c r="CM7622" s="160"/>
      <c r="CN7622" s="160"/>
      <c r="CO7622" s="160"/>
      <c r="CP7622" s="160"/>
      <c r="CQ7622" s="160"/>
      <c r="CR7622" s="160"/>
      <c r="CS7622" s="160"/>
      <c r="CT7622" s="160"/>
      <c r="CU7622" s="160"/>
      <c r="CV7622" s="160"/>
      <c r="CW7622" s="160"/>
      <c r="CX7622" s="160"/>
      <c r="CY7622" s="160"/>
      <c r="CZ7622" s="160"/>
      <c r="DA7622" s="160"/>
      <c r="DB7622" s="160"/>
      <c r="DC7622" s="160"/>
      <c r="DD7622" s="160"/>
      <c r="DE7622" s="160"/>
      <c r="DF7622" s="160"/>
      <c r="DG7622" s="160"/>
      <c r="DH7622" s="160"/>
      <c r="DI7622" s="160"/>
      <c r="DJ7622" s="160"/>
      <c r="DK7622" s="160"/>
      <c r="DL7622" s="160"/>
      <c r="DM7622" s="160"/>
      <c r="DN7622" s="160"/>
      <c r="DO7622" s="160"/>
      <c r="DP7622" s="160"/>
      <c r="DQ7622" s="160"/>
      <c r="DR7622" s="160"/>
      <c r="DS7622" s="160"/>
      <c r="DT7622" s="160"/>
      <c r="DU7622" s="160"/>
      <c r="DV7622" s="160"/>
      <c r="DW7622" s="160"/>
      <c r="DX7622" s="160"/>
      <c r="DY7622" s="160"/>
      <c r="DZ7622" s="177"/>
      <c r="EA7622" s="177"/>
      <c r="EB7622" s="160"/>
      <c r="EC7622" s="160"/>
      <c r="ED7622" s="160"/>
      <c r="EE7622" s="160"/>
      <c r="EF7622" s="160"/>
      <c r="EG7622" s="160"/>
      <c r="EH7622" s="160"/>
      <c r="EI7622" s="160"/>
      <c r="EJ7622" s="160"/>
      <c r="EK7622" s="160"/>
      <c r="EL7622" s="160"/>
      <c r="EM7622" s="160"/>
      <c r="EN7622" s="160"/>
      <c r="EO7622" s="160"/>
      <c r="EP7622" s="160"/>
      <c r="EQ7622" s="160"/>
      <c r="ER7622" s="160"/>
      <c r="ES7622" s="160"/>
      <c r="ET7622" s="160"/>
      <c r="EU7622" s="160"/>
      <c r="EV7622" s="160"/>
      <c r="EW7622" s="160"/>
      <c r="EX7622" s="160"/>
      <c r="EY7622" s="160"/>
      <c r="EZ7622" s="160"/>
      <c r="FA7622" s="160"/>
      <c r="FB7622" s="160"/>
      <c r="FC7622" s="160"/>
      <c r="FD7622" s="160"/>
      <c r="FE7622" s="160"/>
      <c r="FF7622" s="160"/>
      <c r="FG7622" s="160"/>
      <c r="FH7622" s="160"/>
      <c r="FI7622" s="160"/>
      <c r="FJ7622" s="160"/>
      <c r="FK7622" s="160"/>
      <c r="FL7622" s="160"/>
      <c r="FM7622" s="160"/>
      <c r="FN7622" s="160"/>
      <c r="FO7622" s="160"/>
      <c r="FP7622" s="160"/>
      <c r="FQ7622" s="160"/>
      <c r="FR7622" s="160"/>
      <c r="FS7622" s="160"/>
      <c r="FT7622" s="160"/>
      <c r="FU7622" s="160"/>
      <c r="FV7622" s="160"/>
      <c r="FW7622" s="160"/>
      <c r="FX7622" s="160"/>
      <c r="FY7622" s="160"/>
      <c r="FZ7622" s="160"/>
      <c r="GA7622" s="160"/>
      <c r="GB7622" s="160"/>
      <c r="GC7622" s="160"/>
      <c r="GD7622" s="160"/>
      <c r="GE7622" s="160"/>
      <c r="GF7622" s="160"/>
      <c r="GG7622" s="160"/>
      <c r="GH7622" s="160"/>
      <c r="GI7622" s="160"/>
      <c r="GJ7622" s="160"/>
      <c r="GK7622" s="160"/>
      <c r="GL7622" s="160"/>
      <c r="GM7622" s="160"/>
      <c r="GN7622" s="160"/>
      <c r="GO7622" s="160"/>
      <c r="GP7622" s="160"/>
      <c r="GQ7622" s="160"/>
      <c r="GR7622" s="160"/>
      <c r="GS7622" s="160"/>
      <c r="GT7622" s="160"/>
      <c r="GU7622" s="160"/>
      <c r="GV7622" s="160"/>
      <c r="GW7622" s="160"/>
      <c r="GX7622" s="160"/>
      <c r="GY7622" s="160"/>
      <c r="GZ7622" s="160"/>
      <c r="HA7622" s="160"/>
      <c r="HB7622" s="160"/>
      <c r="HC7622" s="160"/>
      <c r="HD7622" s="160"/>
      <c r="HE7622" s="160"/>
      <c r="HF7622" s="160"/>
      <c r="HG7622" s="160"/>
      <c r="HH7622" s="160"/>
      <c r="HI7622" s="160"/>
      <c r="HJ7622" s="160"/>
      <c r="HK7622" s="160"/>
      <c r="HL7622" s="160"/>
      <c r="HM7622" s="160"/>
      <c r="HN7622" s="160"/>
      <c r="HO7622" s="160"/>
      <c r="HP7622" s="160"/>
      <c r="HQ7622" s="160"/>
      <c r="HR7622" s="160"/>
      <c r="HS7622" s="160"/>
      <c r="HT7622" s="160"/>
      <c r="HU7622" s="160"/>
      <c r="HV7622" s="160"/>
      <c r="HW7622" s="160"/>
      <c r="HX7622" s="160"/>
      <c r="HY7622" s="160"/>
      <c r="HZ7622" s="160"/>
      <c r="IA7622" s="160"/>
      <c r="IB7622" s="160"/>
      <c r="IC7622" s="160"/>
      <c r="ID7622" s="160"/>
      <c r="IE7622" s="160"/>
      <c r="IF7622" s="160"/>
      <c r="IG7622" s="160"/>
      <c r="IH7622" s="160"/>
      <c r="II7622" s="160"/>
      <c r="IJ7622" s="160"/>
      <c r="IK7622" s="160"/>
      <c r="IL7622" s="160"/>
      <c r="IM7622" s="160"/>
      <c r="IN7622" s="160"/>
      <c r="IO7622" s="160"/>
      <c r="IP7622" s="160"/>
      <c r="IQ7622" s="160"/>
      <c r="IR7622" s="160"/>
      <c r="IS7622" s="160"/>
      <c r="IT7622" s="160"/>
      <c r="IU7622" s="160"/>
    </row>
    <row r="7623" spans="1:255" ht="18.399999999999999" customHeight="1" x14ac:dyDescent="0.3">
      <c r="A7623" s="182"/>
      <c r="B7623" s="160"/>
      <c r="C7623" s="64"/>
      <c r="D7623" s="161"/>
      <c r="F7623" s="174"/>
      <c r="H7623" s="174"/>
      <c r="J7623" s="174"/>
      <c r="L7623" s="174"/>
      <c r="N7623" s="174"/>
      <c r="BD7623" s="160"/>
      <c r="BE7623" s="160"/>
      <c r="BF7623" s="160"/>
      <c r="BG7623" s="160"/>
      <c r="BH7623" s="160"/>
      <c r="BI7623" s="160"/>
      <c r="BJ7623" s="160"/>
      <c r="BK7623" s="160"/>
      <c r="BL7623" s="160"/>
      <c r="BM7623" s="160"/>
      <c r="BN7623" s="160"/>
      <c r="BO7623" s="160"/>
      <c r="BP7623" s="160"/>
      <c r="BQ7623" s="160"/>
      <c r="BR7623" s="160"/>
      <c r="BS7623" s="160"/>
      <c r="BT7623" s="160"/>
      <c r="BU7623" s="160"/>
      <c r="BV7623" s="160"/>
      <c r="BW7623" s="160"/>
      <c r="BX7623" s="160"/>
      <c r="BY7623" s="160"/>
      <c r="BZ7623" s="160"/>
      <c r="CA7623" s="160"/>
      <c r="CB7623" s="160"/>
      <c r="CC7623" s="160"/>
      <c r="CD7623" s="160"/>
      <c r="CE7623" s="160"/>
      <c r="CF7623" s="160"/>
      <c r="CG7623" s="160"/>
      <c r="CH7623" s="160"/>
      <c r="CI7623" s="160"/>
      <c r="CJ7623" s="160"/>
      <c r="CK7623" s="160"/>
      <c r="CL7623" s="160"/>
      <c r="CM7623" s="160"/>
      <c r="CN7623" s="160"/>
      <c r="CO7623" s="160"/>
      <c r="CP7623" s="160"/>
      <c r="CQ7623" s="160"/>
      <c r="CR7623" s="160"/>
      <c r="CS7623" s="160"/>
      <c r="CT7623" s="160"/>
      <c r="CU7623" s="160"/>
      <c r="CV7623" s="160"/>
      <c r="CW7623" s="160"/>
      <c r="CX7623" s="160"/>
      <c r="CY7623" s="160"/>
      <c r="CZ7623" s="160"/>
      <c r="DA7623" s="160"/>
      <c r="DB7623" s="160"/>
      <c r="DC7623" s="160"/>
      <c r="DD7623" s="160"/>
      <c r="DE7623" s="160"/>
      <c r="DF7623" s="160"/>
      <c r="DG7623" s="160"/>
      <c r="DH7623" s="160"/>
      <c r="DI7623" s="160"/>
      <c r="DJ7623" s="160"/>
      <c r="DK7623" s="160"/>
      <c r="DL7623" s="160"/>
      <c r="DM7623" s="160"/>
      <c r="DN7623" s="160"/>
      <c r="DO7623" s="160"/>
      <c r="DP7623" s="160"/>
      <c r="DQ7623" s="160"/>
      <c r="DR7623" s="160"/>
      <c r="DS7623" s="160"/>
      <c r="DT7623" s="160"/>
      <c r="DU7623" s="160"/>
      <c r="DV7623" s="160"/>
      <c r="DW7623" s="160"/>
      <c r="DX7623" s="160"/>
      <c r="DY7623" s="160"/>
      <c r="DZ7623" s="177"/>
      <c r="EA7623" s="177"/>
      <c r="EB7623" s="160"/>
      <c r="EC7623" s="160"/>
      <c r="ED7623" s="160"/>
      <c r="EE7623" s="160"/>
      <c r="EF7623" s="160"/>
      <c r="EG7623" s="160"/>
      <c r="EH7623" s="160"/>
      <c r="EI7623" s="160"/>
      <c r="EJ7623" s="160"/>
      <c r="EK7623" s="160"/>
      <c r="EL7623" s="160"/>
      <c r="EM7623" s="160"/>
      <c r="EN7623" s="160"/>
      <c r="EO7623" s="160"/>
      <c r="EP7623" s="160"/>
      <c r="EQ7623" s="160"/>
      <c r="ER7623" s="160"/>
      <c r="ES7623" s="160"/>
      <c r="ET7623" s="160"/>
      <c r="EU7623" s="160"/>
      <c r="EV7623" s="160"/>
      <c r="EW7623" s="160"/>
      <c r="EX7623" s="160"/>
      <c r="EY7623" s="160"/>
      <c r="EZ7623" s="160"/>
      <c r="FA7623" s="160"/>
      <c r="FB7623" s="160"/>
      <c r="FC7623" s="160"/>
      <c r="FD7623" s="160"/>
      <c r="FE7623" s="160"/>
      <c r="FF7623" s="160"/>
      <c r="FG7623" s="160"/>
      <c r="FH7623" s="160"/>
      <c r="FI7623" s="160"/>
      <c r="FJ7623" s="160"/>
      <c r="FK7623" s="160"/>
      <c r="FL7623" s="160"/>
      <c r="FM7623" s="160"/>
      <c r="FN7623" s="160"/>
      <c r="FO7623" s="160"/>
      <c r="FP7623" s="160"/>
      <c r="FQ7623" s="160"/>
      <c r="FR7623" s="160"/>
      <c r="FS7623" s="160"/>
      <c r="FT7623" s="160"/>
      <c r="FU7623" s="160"/>
      <c r="FV7623" s="160"/>
      <c r="FW7623" s="160"/>
      <c r="FX7623" s="160"/>
      <c r="FY7623" s="160"/>
      <c r="FZ7623" s="160"/>
      <c r="GA7623" s="160"/>
      <c r="GB7623" s="160"/>
      <c r="GC7623" s="160"/>
      <c r="GD7623" s="160"/>
      <c r="GE7623" s="160"/>
      <c r="GF7623" s="160"/>
      <c r="GG7623" s="160"/>
      <c r="GH7623" s="160"/>
      <c r="GI7623" s="160"/>
      <c r="GJ7623" s="160"/>
      <c r="GK7623" s="160"/>
      <c r="GL7623" s="160"/>
      <c r="GM7623" s="160"/>
      <c r="GN7623" s="160"/>
      <c r="GO7623" s="160"/>
      <c r="GP7623" s="160"/>
      <c r="GQ7623" s="160"/>
      <c r="GR7623" s="160"/>
      <c r="GS7623" s="160"/>
      <c r="GT7623" s="160"/>
      <c r="GU7623" s="160"/>
      <c r="GV7623" s="160"/>
      <c r="GW7623" s="160"/>
      <c r="GX7623" s="160"/>
      <c r="GY7623" s="160"/>
      <c r="GZ7623" s="160"/>
      <c r="HA7623" s="160"/>
      <c r="HB7623" s="160"/>
      <c r="HC7623" s="160"/>
      <c r="HD7623" s="160"/>
      <c r="HE7623" s="160"/>
      <c r="HF7623" s="160"/>
      <c r="HG7623" s="160"/>
      <c r="HH7623" s="160"/>
      <c r="HI7623" s="160"/>
      <c r="HJ7623" s="160"/>
      <c r="HK7623" s="160"/>
      <c r="HL7623" s="160"/>
      <c r="HM7623" s="160"/>
      <c r="HN7623" s="160"/>
      <c r="HO7623" s="160"/>
      <c r="HP7623" s="160"/>
      <c r="HQ7623" s="160"/>
      <c r="HR7623" s="160"/>
      <c r="HS7623" s="160"/>
      <c r="HT7623" s="160"/>
      <c r="HU7623" s="160"/>
      <c r="HV7623" s="160"/>
      <c r="HW7623" s="160"/>
      <c r="HX7623" s="160"/>
      <c r="HY7623" s="160"/>
      <c r="HZ7623" s="160"/>
      <c r="IA7623" s="160"/>
      <c r="IB7623" s="160"/>
      <c r="IC7623" s="160"/>
      <c r="ID7623" s="160"/>
      <c r="IE7623" s="160"/>
      <c r="IF7623" s="160"/>
      <c r="IG7623" s="160"/>
      <c r="IH7623" s="160"/>
      <c r="II7623" s="160"/>
      <c r="IJ7623" s="160"/>
      <c r="IK7623" s="160"/>
      <c r="IL7623" s="160"/>
      <c r="IM7623" s="160"/>
      <c r="IN7623" s="160"/>
      <c r="IO7623" s="160"/>
      <c r="IP7623" s="160"/>
      <c r="IQ7623" s="160"/>
      <c r="IR7623" s="160"/>
      <c r="IS7623" s="160"/>
      <c r="IT7623" s="160"/>
      <c r="IU7623" s="160"/>
    </row>
    <row r="7624" spans="1:255" ht="18.399999999999999" customHeight="1" x14ac:dyDescent="0.3">
      <c r="A7624" s="182"/>
      <c r="B7624" s="160"/>
      <c r="C7624" s="64"/>
      <c r="D7624" s="161"/>
      <c r="F7624" s="174"/>
      <c r="H7624" s="174"/>
      <c r="J7624" s="174"/>
      <c r="L7624" s="174"/>
      <c r="N7624" s="174"/>
      <c r="BD7624" s="160"/>
      <c r="BE7624" s="160"/>
      <c r="BF7624" s="160"/>
      <c r="BG7624" s="160"/>
      <c r="BH7624" s="160"/>
      <c r="BI7624" s="160"/>
      <c r="BJ7624" s="160"/>
      <c r="BK7624" s="160"/>
      <c r="BL7624" s="160"/>
      <c r="BM7624" s="160"/>
      <c r="BN7624" s="160"/>
      <c r="BO7624" s="160"/>
      <c r="BP7624" s="160"/>
      <c r="BQ7624" s="160"/>
      <c r="BR7624" s="160"/>
      <c r="BS7624" s="160"/>
      <c r="BT7624" s="160"/>
      <c r="BU7624" s="160"/>
      <c r="BV7624" s="160"/>
      <c r="BW7624" s="160"/>
      <c r="BX7624" s="160"/>
      <c r="BY7624" s="160"/>
      <c r="BZ7624" s="160"/>
      <c r="CA7624" s="160"/>
      <c r="CB7624" s="160"/>
      <c r="CC7624" s="160"/>
      <c r="CD7624" s="160"/>
      <c r="CE7624" s="160"/>
      <c r="CF7624" s="160"/>
      <c r="CG7624" s="160"/>
      <c r="CH7624" s="160"/>
      <c r="CI7624" s="160"/>
      <c r="CJ7624" s="160"/>
      <c r="CK7624" s="160"/>
      <c r="CL7624" s="160"/>
      <c r="CM7624" s="160"/>
      <c r="CN7624" s="160"/>
      <c r="CO7624" s="160"/>
      <c r="CP7624" s="160"/>
      <c r="CQ7624" s="160"/>
      <c r="CR7624" s="160"/>
      <c r="CS7624" s="160"/>
      <c r="CT7624" s="160"/>
      <c r="CU7624" s="160"/>
      <c r="CV7624" s="160"/>
      <c r="CW7624" s="160"/>
      <c r="CX7624" s="160"/>
      <c r="CY7624" s="160"/>
      <c r="CZ7624" s="160"/>
      <c r="DA7624" s="160"/>
      <c r="DB7624" s="160"/>
      <c r="DC7624" s="160"/>
      <c r="DD7624" s="160"/>
      <c r="DE7624" s="160"/>
      <c r="DF7624" s="160"/>
      <c r="DG7624" s="160"/>
      <c r="DH7624" s="160"/>
      <c r="DI7624" s="160"/>
      <c r="DJ7624" s="160"/>
      <c r="DK7624" s="160"/>
      <c r="DL7624" s="160"/>
      <c r="DM7624" s="160"/>
      <c r="DN7624" s="160"/>
      <c r="DO7624" s="160"/>
      <c r="DP7624" s="160"/>
      <c r="DQ7624" s="160"/>
      <c r="DR7624" s="160"/>
      <c r="DS7624" s="160"/>
      <c r="DT7624" s="160"/>
      <c r="DU7624" s="160"/>
      <c r="DV7624" s="160"/>
      <c r="DW7624" s="160"/>
      <c r="DX7624" s="160"/>
      <c r="DY7624" s="160"/>
      <c r="DZ7624" s="177"/>
      <c r="EA7624" s="177"/>
      <c r="EB7624" s="160"/>
      <c r="EC7624" s="160"/>
      <c r="ED7624" s="160"/>
      <c r="EE7624" s="160"/>
      <c r="EF7624" s="160"/>
      <c r="EG7624" s="160"/>
      <c r="EH7624" s="160"/>
      <c r="EI7624" s="160"/>
      <c r="EJ7624" s="160"/>
      <c r="EK7624" s="160"/>
      <c r="EL7624" s="160"/>
      <c r="EM7624" s="160"/>
      <c r="EN7624" s="160"/>
      <c r="EO7624" s="160"/>
      <c r="EP7624" s="160"/>
      <c r="EQ7624" s="160"/>
      <c r="ER7624" s="160"/>
      <c r="ES7624" s="160"/>
      <c r="ET7624" s="160"/>
      <c r="EU7624" s="160"/>
      <c r="EV7624" s="160"/>
      <c r="EW7624" s="160"/>
      <c r="EX7624" s="160"/>
      <c r="EY7624" s="160"/>
      <c r="EZ7624" s="160"/>
      <c r="FA7624" s="160"/>
      <c r="FB7624" s="160"/>
      <c r="FC7624" s="160"/>
      <c r="FD7624" s="160"/>
      <c r="FE7624" s="160"/>
      <c r="FF7624" s="160"/>
      <c r="FG7624" s="160"/>
      <c r="FH7624" s="160"/>
      <c r="FI7624" s="160"/>
      <c r="FJ7624" s="160"/>
      <c r="FK7624" s="160"/>
      <c r="FL7624" s="160"/>
      <c r="FM7624" s="160"/>
      <c r="FN7624" s="160"/>
      <c r="FO7624" s="160"/>
      <c r="FP7624" s="160"/>
      <c r="FQ7624" s="160"/>
      <c r="FR7624" s="160"/>
      <c r="FS7624" s="160"/>
      <c r="FT7624" s="160"/>
      <c r="FU7624" s="160"/>
      <c r="FV7624" s="160"/>
      <c r="FW7624" s="160"/>
      <c r="FX7624" s="160"/>
      <c r="FY7624" s="160"/>
      <c r="FZ7624" s="160"/>
      <c r="GA7624" s="160"/>
      <c r="GB7624" s="160"/>
      <c r="GC7624" s="160"/>
      <c r="GD7624" s="160"/>
      <c r="GE7624" s="160"/>
      <c r="GF7624" s="160"/>
      <c r="GG7624" s="160"/>
      <c r="GH7624" s="160"/>
      <c r="GI7624" s="160"/>
      <c r="GJ7624" s="160"/>
      <c r="GK7624" s="160"/>
      <c r="GL7624" s="160"/>
      <c r="GM7624" s="160"/>
      <c r="GN7624" s="160"/>
      <c r="GO7624" s="160"/>
      <c r="GP7624" s="160"/>
      <c r="GQ7624" s="160"/>
      <c r="GR7624" s="160"/>
      <c r="GS7624" s="160"/>
      <c r="GT7624" s="160"/>
      <c r="GU7624" s="160"/>
      <c r="GV7624" s="160"/>
      <c r="GW7624" s="160"/>
      <c r="GX7624" s="160"/>
      <c r="GY7624" s="160"/>
      <c r="GZ7624" s="160"/>
      <c r="HA7624" s="160"/>
      <c r="HB7624" s="160"/>
      <c r="HC7624" s="160"/>
      <c r="HD7624" s="160"/>
      <c r="HE7624" s="160"/>
      <c r="HF7624" s="160"/>
      <c r="HG7624" s="160"/>
      <c r="HH7624" s="160"/>
      <c r="HI7624" s="160"/>
      <c r="HJ7624" s="160"/>
      <c r="HK7624" s="160"/>
      <c r="HL7624" s="160"/>
      <c r="HM7624" s="160"/>
      <c r="HN7624" s="160"/>
      <c r="HO7624" s="160"/>
      <c r="HP7624" s="160"/>
      <c r="HQ7624" s="160"/>
      <c r="HR7624" s="160"/>
      <c r="HS7624" s="160"/>
      <c r="HT7624" s="160"/>
      <c r="HU7624" s="160"/>
      <c r="HV7624" s="160"/>
      <c r="HW7624" s="160"/>
      <c r="HX7624" s="160"/>
      <c r="HY7624" s="160"/>
      <c r="HZ7624" s="160"/>
      <c r="IA7624" s="160"/>
      <c r="IB7624" s="160"/>
      <c r="IC7624" s="160"/>
      <c r="ID7624" s="160"/>
      <c r="IE7624" s="160"/>
      <c r="IF7624" s="160"/>
      <c r="IG7624" s="160"/>
      <c r="IH7624" s="160"/>
      <c r="II7624" s="160"/>
      <c r="IJ7624" s="160"/>
      <c r="IK7624" s="160"/>
      <c r="IL7624" s="160"/>
      <c r="IM7624" s="160"/>
      <c r="IN7624" s="160"/>
      <c r="IO7624" s="160"/>
      <c r="IP7624" s="160"/>
      <c r="IQ7624" s="160"/>
      <c r="IR7624" s="160"/>
      <c r="IS7624" s="160"/>
      <c r="IT7624" s="160"/>
      <c r="IU7624" s="160"/>
    </row>
    <row r="7625" spans="1:255" ht="18.399999999999999" customHeight="1" x14ac:dyDescent="0.3">
      <c r="A7625" s="182"/>
      <c r="B7625" s="160"/>
      <c r="C7625" s="64"/>
      <c r="D7625" s="161"/>
      <c r="BD7625" s="160"/>
      <c r="BE7625" s="160"/>
      <c r="BF7625" s="160"/>
      <c r="BG7625" s="160"/>
      <c r="BH7625" s="160"/>
      <c r="BI7625" s="160"/>
      <c r="BJ7625" s="160"/>
      <c r="BK7625" s="160"/>
      <c r="BL7625" s="160"/>
      <c r="BM7625" s="160"/>
      <c r="BN7625" s="160"/>
      <c r="BO7625" s="160"/>
      <c r="BP7625" s="160"/>
      <c r="BQ7625" s="160"/>
      <c r="BR7625" s="160"/>
      <c r="BS7625" s="160"/>
      <c r="BT7625" s="160"/>
      <c r="BU7625" s="160"/>
      <c r="BV7625" s="160"/>
      <c r="BW7625" s="160"/>
      <c r="BX7625" s="160"/>
      <c r="BY7625" s="160"/>
      <c r="BZ7625" s="160"/>
      <c r="CA7625" s="160"/>
      <c r="CB7625" s="160"/>
      <c r="CC7625" s="160"/>
      <c r="CD7625" s="160"/>
      <c r="CE7625" s="160"/>
      <c r="CF7625" s="160"/>
      <c r="CG7625" s="160"/>
      <c r="CH7625" s="160"/>
      <c r="CI7625" s="160"/>
      <c r="CJ7625" s="160"/>
      <c r="CK7625" s="160"/>
      <c r="CL7625" s="160"/>
      <c r="CM7625" s="160"/>
      <c r="CN7625" s="160"/>
      <c r="CO7625" s="160"/>
      <c r="CP7625" s="160"/>
      <c r="CQ7625" s="160"/>
      <c r="CR7625" s="160"/>
      <c r="CS7625" s="160"/>
      <c r="CT7625" s="160"/>
      <c r="CU7625" s="160"/>
      <c r="CV7625" s="160"/>
      <c r="CW7625" s="160"/>
      <c r="CX7625" s="160"/>
      <c r="CY7625" s="160"/>
      <c r="CZ7625" s="160"/>
      <c r="DA7625" s="160"/>
      <c r="DB7625" s="160"/>
      <c r="DC7625" s="160"/>
      <c r="DD7625" s="160"/>
      <c r="DE7625" s="160"/>
      <c r="DF7625" s="160"/>
      <c r="DG7625" s="160"/>
      <c r="DH7625" s="160"/>
      <c r="DI7625" s="160"/>
      <c r="DJ7625" s="160"/>
      <c r="DK7625" s="160"/>
      <c r="DL7625" s="160"/>
      <c r="DM7625" s="160"/>
      <c r="DN7625" s="160"/>
      <c r="DO7625" s="160"/>
      <c r="DP7625" s="160"/>
      <c r="DQ7625" s="160"/>
      <c r="DR7625" s="160"/>
      <c r="DS7625" s="160"/>
      <c r="DT7625" s="160"/>
      <c r="DU7625" s="160"/>
      <c r="DV7625" s="160"/>
      <c r="DW7625" s="160"/>
      <c r="DX7625" s="160"/>
      <c r="DY7625" s="160"/>
      <c r="DZ7625" s="177"/>
      <c r="EA7625" s="177"/>
      <c r="EB7625" s="160"/>
      <c r="EC7625" s="160"/>
      <c r="ED7625" s="160"/>
      <c r="EE7625" s="160"/>
      <c r="EF7625" s="160"/>
      <c r="EG7625" s="160"/>
      <c r="EH7625" s="160"/>
      <c r="EI7625" s="160"/>
      <c r="EJ7625" s="160"/>
      <c r="EK7625" s="160"/>
      <c r="EL7625" s="160"/>
      <c r="EM7625" s="160"/>
      <c r="EN7625" s="160"/>
      <c r="EO7625" s="160"/>
      <c r="EP7625" s="160"/>
      <c r="EQ7625" s="160"/>
      <c r="ER7625" s="160"/>
      <c r="ES7625" s="160"/>
      <c r="ET7625" s="160"/>
      <c r="EU7625" s="160"/>
      <c r="EV7625" s="160"/>
      <c r="EW7625" s="160"/>
      <c r="EX7625" s="160"/>
      <c r="EY7625" s="160"/>
      <c r="EZ7625" s="160"/>
      <c r="FA7625" s="160"/>
      <c r="FB7625" s="160"/>
      <c r="FC7625" s="160"/>
      <c r="FD7625" s="160"/>
      <c r="FE7625" s="160"/>
      <c r="FF7625" s="160"/>
      <c r="FG7625" s="160"/>
      <c r="FH7625" s="160"/>
      <c r="FI7625" s="160"/>
      <c r="FJ7625" s="160"/>
      <c r="FK7625" s="160"/>
      <c r="FL7625" s="160"/>
      <c r="FM7625" s="160"/>
      <c r="FN7625" s="160"/>
      <c r="FO7625" s="160"/>
      <c r="FP7625" s="160"/>
      <c r="FQ7625" s="160"/>
      <c r="FR7625" s="160"/>
      <c r="FS7625" s="160"/>
      <c r="FT7625" s="160"/>
      <c r="FU7625" s="160"/>
      <c r="FV7625" s="160"/>
      <c r="FW7625" s="160"/>
      <c r="FX7625" s="160"/>
      <c r="FY7625" s="160"/>
      <c r="FZ7625" s="160"/>
      <c r="GA7625" s="160"/>
      <c r="GB7625" s="160"/>
      <c r="GC7625" s="160"/>
      <c r="GD7625" s="160"/>
      <c r="GE7625" s="160"/>
      <c r="GF7625" s="160"/>
      <c r="GG7625" s="160"/>
      <c r="GH7625" s="160"/>
      <c r="GI7625" s="160"/>
      <c r="GJ7625" s="160"/>
      <c r="GK7625" s="160"/>
      <c r="GL7625" s="160"/>
      <c r="GM7625" s="160"/>
      <c r="GN7625" s="160"/>
      <c r="GO7625" s="160"/>
      <c r="GP7625" s="160"/>
      <c r="GQ7625" s="160"/>
      <c r="GR7625" s="160"/>
      <c r="GS7625" s="160"/>
      <c r="GT7625" s="160"/>
      <c r="GU7625" s="160"/>
      <c r="GV7625" s="160"/>
      <c r="GW7625" s="160"/>
      <c r="GX7625" s="160"/>
      <c r="GY7625" s="160"/>
      <c r="GZ7625" s="160"/>
      <c r="HA7625" s="160"/>
      <c r="HB7625" s="160"/>
      <c r="HC7625" s="160"/>
      <c r="HD7625" s="160"/>
      <c r="HE7625" s="160"/>
      <c r="HF7625" s="160"/>
      <c r="HG7625" s="160"/>
      <c r="HH7625" s="160"/>
      <c r="HI7625" s="160"/>
      <c r="HJ7625" s="160"/>
      <c r="HK7625" s="160"/>
      <c r="HL7625" s="160"/>
      <c r="HM7625" s="160"/>
      <c r="HN7625" s="160"/>
      <c r="HO7625" s="160"/>
      <c r="HP7625" s="160"/>
      <c r="HQ7625" s="160"/>
      <c r="HR7625" s="160"/>
      <c r="HS7625" s="160"/>
      <c r="HT7625" s="160"/>
      <c r="HU7625" s="160"/>
      <c r="HV7625" s="160"/>
      <c r="HW7625" s="160"/>
      <c r="HX7625" s="160"/>
      <c r="HY7625" s="160"/>
      <c r="HZ7625" s="160"/>
      <c r="IA7625" s="160"/>
      <c r="IB7625" s="160"/>
      <c r="IC7625" s="160"/>
      <c r="ID7625" s="160"/>
      <c r="IE7625" s="160"/>
      <c r="IF7625" s="160"/>
      <c r="IG7625" s="160"/>
      <c r="IH7625" s="160"/>
      <c r="II7625" s="160"/>
      <c r="IJ7625" s="160"/>
      <c r="IK7625" s="160"/>
      <c r="IL7625" s="160"/>
      <c r="IM7625" s="160"/>
      <c r="IN7625" s="160"/>
      <c r="IO7625" s="160"/>
      <c r="IP7625" s="160"/>
      <c r="IQ7625" s="160"/>
      <c r="IR7625" s="160"/>
      <c r="IS7625" s="160"/>
      <c r="IT7625" s="160"/>
      <c r="IU7625" s="160"/>
    </row>
    <row r="7626" spans="1:255" ht="18.399999999999999" customHeight="1" x14ac:dyDescent="0.3">
      <c r="A7626" s="200"/>
      <c r="D7626" s="164"/>
      <c r="F7626" s="174"/>
      <c r="BD7626" s="160"/>
      <c r="BE7626" s="160"/>
      <c r="BF7626" s="160"/>
      <c r="BG7626" s="160"/>
      <c r="BH7626" s="160"/>
      <c r="BI7626" s="160"/>
      <c r="BJ7626" s="160"/>
      <c r="BK7626" s="160"/>
      <c r="BL7626" s="160"/>
      <c r="BM7626" s="160"/>
      <c r="BN7626" s="160"/>
      <c r="BO7626" s="160"/>
      <c r="BP7626" s="160"/>
      <c r="BQ7626" s="160"/>
      <c r="BR7626" s="160"/>
      <c r="BS7626" s="160"/>
      <c r="BT7626" s="160"/>
      <c r="BU7626" s="160"/>
      <c r="BV7626" s="160"/>
      <c r="BW7626" s="160"/>
      <c r="BX7626" s="160"/>
      <c r="BY7626" s="160"/>
      <c r="BZ7626" s="160"/>
      <c r="CA7626" s="160"/>
      <c r="CB7626" s="160"/>
      <c r="CC7626" s="160"/>
      <c r="CD7626" s="160"/>
      <c r="CE7626" s="160"/>
      <c r="CF7626" s="160"/>
      <c r="CG7626" s="160"/>
      <c r="CH7626" s="160"/>
      <c r="CI7626" s="160"/>
      <c r="CJ7626" s="160"/>
      <c r="CK7626" s="160"/>
      <c r="CL7626" s="160"/>
      <c r="CM7626" s="160"/>
      <c r="CN7626" s="160"/>
      <c r="CO7626" s="160"/>
      <c r="CP7626" s="160"/>
      <c r="CQ7626" s="160"/>
      <c r="CR7626" s="160"/>
      <c r="CS7626" s="160"/>
      <c r="CT7626" s="160"/>
      <c r="CU7626" s="160"/>
      <c r="CV7626" s="160"/>
      <c r="CW7626" s="160"/>
      <c r="CX7626" s="160"/>
      <c r="CY7626" s="160"/>
      <c r="CZ7626" s="160"/>
      <c r="DA7626" s="160"/>
      <c r="DB7626" s="160"/>
      <c r="DC7626" s="160"/>
      <c r="DD7626" s="160"/>
      <c r="DE7626" s="160"/>
      <c r="DF7626" s="160"/>
      <c r="DG7626" s="160"/>
      <c r="DH7626" s="160"/>
      <c r="DI7626" s="160"/>
      <c r="DJ7626" s="160"/>
      <c r="DK7626" s="160"/>
      <c r="DL7626" s="160"/>
      <c r="DM7626" s="160"/>
      <c r="DN7626" s="160"/>
      <c r="DO7626" s="160"/>
      <c r="DP7626" s="160"/>
      <c r="DQ7626" s="160"/>
      <c r="DR7626" s="160"/>
      <c r="DS7626" s="160"/>
      <c r="DT7626" s="160"/>
      <c r="DU7626" s="160"/>
      <c r="DV7626" s="160"/>
      <c r="DW7626" s="160"/>
      <c r="DX7626" s="160"/>
      <c r="DY7626" s="160"/>
      <c r="DZ7626" s="177"/>
      <c r="EA7626" s="177"/>
      <c r="EB7626" s="160"/>
      <c r="EC7626" s="160"/>
      <c r="ED7626" s="160"/>
      <c r="EE7626" s="160"/>
      <c r="EF7626" s="160"/>
      <c r="EG7626" s="160"/>
      <c r="EH7626" s="160"/>
      <c r="EI7626" s="160"/>
      <c r="EJ7626" s="160"/>
      <c r="EK7626" s="160"/>
      <c r="EL7626" s="160"/>
      <c r="EM7626" s="160"/>
      <c r="EN7626" s="160"/>
      <c r="EO7626" s="160"/>
      <c r="EP7626" s="160"/>
      <c r="EQ7626" s="160"/>
      <c r="ER7626" s="160"/>
      <c r="ES7626" s="160"/>
      <c r="ET7626" s="160"/>
      <c r="EU7626" s="160"/>
      <c r="EV7626" s="160"/>
      <c r="EW7626" s="160"/>
      <c r="EX7626" s="160"/>
      <c r="EY7626" s="160"/>
      <c r="EZ7626" s="160"/>
      <c r="FA7626" s="160"/>
      <c r="FB7626" s="160"/>
      <c r="FC7626" s="160"/>
      <c r="FD7626" s="160"/>
      <c r="FE7626" s="160"/>
      <c r="FF7626" s="160"/>
      <c r="FG7626" s="160"/>
      <c r="FH7626" s="160"/>
      <c r="FI7626" s="160"/>
      <c r="FJ7626" s="160"/>
      <c r="FK7626" s="160"/>
      <c r="FL7626" s="160"/>
      <c r="FM7626" s="160"/>
      <c r="FN7626" s="160"/>
      <c r="FO7626" s="160"/>
      <c r="FP7626" s="160"/>
      <c r="FQ7626" s="160"/>
      <c r="FR7626" s="160"/>
      <c r="FS7626" s="160"/>
      <c r="FT7626" s="160"/>
      <c r="FU7626" s="160"/>
      <c r="FV7626" s="160"/>
      <c r="FW7626" s="160"/>
      <c r="FX7626" s="160"/>
      <c r="FY7626" s="160"/>
      <c r="FZ7626" s="160"/>
      <c r="GA7626" s="160"/>
      <c r="GB7626" s="160"/>
      <c r="GC7626" s="160"/>
      <c r="GD7626" s="160"/>
      <c r="GE7626" s="160"/>
      <c r="GF7626" s="160"/>
      <c r="GG7626" s="160"/>
      <c r="GH7626" s="160"/>
      <c r="GI7626" s="160"/>
      <c r="GJ7626" s="160"/>
      <c r="GK7626" s="160"/>
      <c r="GL7626" s="160"/>
      <c r="GM7626" s="160"/>
      <c r="GN7626" s="160"/>
      <c r="GO7626" s="160"/>
      <c r="GP7626" s="160"/>
      <c r="GQ7626" s="160"/>
      <c r="GR7626" s="160"/>
      <c r="GS7626" s="160"/>
      <c r="GT7626" s="160"/>
      <c r="GU7626" s="160"/>
      <c r="GV7626" s="160"/>
      <c r="GW7626" s="160"/>
      <c r="GX7626" s="160"/>
      <c r="GY7626" s="160"/>
      <c r="GZ7626" s="160"/>
      <c r="HA7626" s="160"/>
      <c r="HB7626" s="160"/>
      <c r="HC7626" s="160"/>
      <c r="HD7626" s="160"/>
      <c r="HE7626" s="160"/>
      <c r="HF7626" s="160"/>
      <c r="HG7626" s="160"/>
      <c r="HH7626" s="160"/>
      <c r="HI7626" s="160"/>
      <c r="HJ7626" s="160"/>
      <c r="HK7626" s="160"/>
      <c r="HL7626" s="160"/>
      <c r="HM7626" s="160"/>
      <c r="HN7626" s="160"/>
      <c r="HO7626" s="160"/>
      <c r="HP7626" s="160"/>
      <c r="HQ7626" s="160"/>
      <c r="HR7626" s="160"/>
      <c r="HS7626" s="160"/>
      <c r="HT7626" s="160"/>
      <c r="HU7626" s="160"/>
      <c r="HV7626" s="160"/>
      <c r="HW7626" s="160"/>
      <c r="HX7626" s="160"/>
      <c r="HY7626" s="160"/>
      <c r="HZ7626" s="160"/>
      <c r="IA7626" s="160"/>
      <c r="IB7626" s="160"/>
      <c r="IC7626" s="160"/>
      <c r="ID7626" s="160"/>
      <c r="IE7626" s="160"/>
      <c r="IF7626" s="160"/>
      <c r="IG7626" s="160"/>
      <c r="IH7626" s="160"/>
      <c r="II7626" s="160"/>
      <c r="IJ7626" s="160"/>
      <c r="IK7626" s="160"/>
      <c r="IL7626" s="160"/>
      <c r="IM7626" s="160"/>
      <c r="IN7626" s="160"/>
      <c r="IO7626" s="160"/>
      <c r="IP7626" s="160"/>
      <c r="IQ7626" s="160"/>
      <c r="IR7626" s="160"/>
      <c r="IS7626" s="160"/>
      <c r="IT7626" s="160"/>
      <c r="IU7626" s="160"/>
    </row>
    <row r="7627" spans="1:255" ht="18.399999999999999" customHeight="1" x14ac:dyDescent="0.3">
      <c r="A7627" s="182"/>
      <c r="B7627" s="160"/>
      <c r="C7627" s="64"/>
      <c r="D7627" s="161"/>
      <c r="F7627" s="174"/>
      <c r="H7627" s="174"/>
      <c r="BD7627" s="160"/>
      <c r="BE7627" s="160"/>
      <c r="BF7627" s="160"/>
      <c r="BG7627" s="160"/>
      <c r="BH7627" s="160"/>
      <c r="BI7627" s="160"/>
      <c r="BJ7627" s="160"/>
      <c r="BK7627" s="160"/>
      <c r="BL7627" s="160"/>
      <c r="BM7627" s="160"/>
      <c r="BN7627" s="160"/>
      <c r="BO7627" s="160"/>
      <c r="BP7627" s="160"/>
      <c r="BQ7627" s="160"/>
      <c r="BR7627" s="160"/>
      <c r="BS7627" s="160"/>
      <c r="BT7627" s="160"/>
      <c r="BU7627" s="160"/>
      <c r="BV7627" s="160"/>
      <c r="BW7627" s="160"/>
      <c r="BX7627" s="160"/>
      <c r="BY7627" s="160"/>
      <c r="BZ7627" s="160"/>
      <c r="CA7627" s="160"/>
      <c r="CB7627" s="160"/>
      <c r="CC7627" s="160"/>
      <c r="CD7627" s="160"/>
      <c r="CE7627" s="160"/>
      <c r="CF7627" s="160"/>
      <c r="CG7627" s="160"/>
      <c r="CH7627" s="160"/>
      <c r="CI7627" s="160"/>
      <c r="CJ7627" s="160"/>
      <c r="CK7627" s="160"/>
      <c r="CL7627" s="160"/>
      <c r="CM7627" s="160"/>
      <c r="CN7627" s="160"/>
      <c r="CO7627" s="160"/>
      <c r="CP7627" s="160"/>
      <c r="CQ7627" s="160"/>
      <c r="CR7627" s="160"/>
      <c r="CS7627" s="160"/>
      <c r="CT7627" s="160"/>
      <c r="CU7627" s="160"/>
      <c r="CV7627" s="160"/>
      <c r="CW7627" s="160"/>
      <c r="CX7627" s="160"/>
      <c r="CY7627" s="160"/>
      <c r="CZ7627" s="160"/>
      <c r="DA7627" s="160"/>
      <c r="DB7627" s="160"/>
      <c r="DC7627" s="160"/>
      <c r="DD7627" s="160"/>
      <c r="DE7627" s="160"/>
      <c r="DF7627" s="160"/>
      <c r="DG7627" s="160"/>
      <c r="DH7627" s="160"/>
      <c r="DI7627" s="160"/>
      <c r="DJ7627" s="160"/>
      <c r="DK7627" s="160"/>
      <c r="DL7627" s="160"/>
      <c r="DM7627" s="160"/>
      <c r="DN7627" s="160"/>
      <c r="DO7627" s="160"/>
      <c r="DP7627" s="160"/>
      <c r="DQ7627" s="160"/>
      <c r="DR7627" s="160"/>
      <c r="DS7627" s="160"/>
      <c r="DT7627" s="160"/>
      <c r="DU7627" s="160"/>
      <c r="DV7627" s="160"/>
      <c r="DW7627" s="160"/>
      <c r="DX7627" s="160"/>
      <c r="DY7627" s="160"/>
      <c r="DZ7627" s="177"/>
      <c r="EA7627" s="177"/>
      <c r="EB7627" s="160"/>
      <c r="EC7627" s="160"/>
      <c r="ED7627" s="160"/>
      <c r="EE7627" s="160"/>
      <c r="EF7627" s="160"/>
      <c r="EG7627" s="160"/>
      <c r="EH7627" s="160"/>
      <c r="EI7627" s="160"/>
      <c r="EJ7627" s="160"/>
      <c r="EK7627" s="160"/>
      <c r="EL7627" s="160"/>
      <c r="EM7627" s="160"/>
      <c r="EN7627" s="160"/>
      <c r="EO7627" s="160"/>
      <c r="EP7627" s="160"/>
      <c r="EQ7627" s="160"/>
      <c r="ER7627" s="160"/>
      <c r="ES7627" s="160"/>
      <c r="ET7627" s="160"/>
      <c r="EU7627" s="160"/>
      <c r="EV7627" s="160"/>
      <c r="EW7627" s="160"/>
      <c r="EX7627" s="160"/>
      <c r="EY7627" s="160"/>
      <c r="EZ7627" s="160"/>
      <c r="FA7627" s="160"/>
      <c r="FB7627" s="160"/>
      <c r="FC7627" s="160"/>
      <c r="FD7627" s="160"/>
      <c r="FE7627" s="160"/>
      <c r="FF7627" s="160"/>
      <c r="FG7627" s="160"/>
      <c r="FH7627" s="160"/>
      <c r="FI7627" s="160"/>
      <c r="FJ7627" s="160"/>
      <c r="FK7627" s="160"/>
      <c r="FL7627" s="160"/>
      <c r="FM7627" s="160"/>
      <c r="FN7627" s="160"/>
      <c r="FO7627" s="160"/>
      <c r="FP7627" s="160"/>
      <c r="FQ7627" s="160"/>
      <c r="FR7627" s="160"/>
      <c r="FS7627" s="160"/>
      <c r="FT7627" s="160"/>
      <c r="FU7627" s="160"/>
      <c r="FV7627" s="160"/>
      <c r="FW7627" s="160"/>
      <c r="FX7627" s="160"/>
      <c r="FY7627" s="160"/>
      <c r="FZ7627" s="160"/>
      <c r="GA7627" s="160"/>
      <c r="GB7627" s="160"/>
      <c r="GC7627" s="160"/>
      <c r="GD7627" s="160"/>
      <c r="GE7627" s="160"/>
      <c r="GF7627" s="160"/>
      <c r="GG7627" s="160"/>
      <c r="GH7627" s="160"/>
      <c r="GI7627" s="160"/>
      <c r="GJ7627" s="160"/>
      <c r="GK7627" s="160"/>
      <c r="GL7627" s="160"/>
      <c r="GM7627" s="160"/>
      <c r="GN7627" s="160"/>
      <c r="GO7627" s="160"/>
      <c r="GP7627" s="160"/>
      <c r="GQ7627" s="160"/>
      <c r="GR7627" s="160"/>
      <c r="GS7627" s="160"/>
      <c r="GT7627" s="160"/>
      <c r="GU7627" s="160"/>
      <c r="GV7627" s="160"/>
      <c r="GW7627" s="160"/>
      <c r="GX7627" s="160"/>
      <c r="GY7627" s="160"/>
      <c r="GZ7627" s="160"/>
      <c r="HA7627" s="160"/>
      <c r="HB7627" s="160"/>
      <c r="HC7627" s="160"/>
      <c r="HD7627" s="160"/>
      <c r="HE7627" s="160"/>
      <c r="HF7627" s="160"/>
      <c r="HG7627" s="160"/>
      <c r="HH7627" s="160"/>
      <c r="HI7627" s="160"/>
      <c r="HJ7627" s="160"/>
      <c r="HK7627" s="160"/>
      <c r="HL7627" s="160"/>
      <c r="HM7627" s="160"/>
      <c r="HN7627" s="160"/>
      <c r="HO7627" s="160"/>
      <c r="HP7627" s="160"/>
      <c r="HQ7627" s="160"/>
      <c r="HR7627" s="160"/>
      <c r="HS7627" s="160"/>
      <c r="HT7627" s="160"/>
      <c r="HU7627" s="160"/>
      <c r="HV7627" s="160"/>
      <c r="HW7627" s="160"/>
      <c r="HX7627" s="160"/>
      <c r="HY7627" s="160"/>
      <c r="HZ7627" s="160"/>
      <c r="IA7627" s="160"/>
      <c r="IB7627" s="160"/>
      <c r="IC7627" s="160"/>
      <c r="ID7627" s="160"/>
      <c r="IE7627" s="160"/>
      <c r="IF7627" s="160"/>
      <c r="IG7627" s="160"/>
      <c r="IH7627" s="160"/>
      <c r="II7627" s="160"/>
      <c r="IJ7627" s="160"/>
      <c r="IK7627" s="160"/>
      <c r="IL7627" s="160"/>
      <c r="IM7627" s="160"/>
      <c r="IN7627" s="160"/>
      <c r="IO7627" s="160"/>
      <c r="IP7627" s="160"/>
      <c r="IQ7627" s="160"/>
      <c r="IR7627" s="160"/>
      <c r="IS7627" s="160"/>
      <c r="IT7627" s="160"/>
      <c r="IU7627" s="160"/>
    </row>
    <row r="7628" spans="1:255" ht="18.399999999999999" customHeight="1" x14ac:dyDescent="0.3">
      <c r="A7628" s="182"/>
      <c r="B7628" s="160"/>
      <c r="C7628" s="64"/>
      <c r="D7628" s="161"/>
      <c r="BD7628" s="160"/>
      <c r="BE7628" s="160"/>
      <c r="BF7628" s="160"/>
      <c r="BG7628" s="160"/>
      <c r="BH7628" s="160"/>
      <c r="BI7628" s="160"/>
      <c r="BJ7628" s="160"/>
      <c r="BK7628" s="160"/>
      <c r="BL7628" s="160"/>
      <c r="BM7628" s="160"/>
      <c r="BN7628" s="160"/>
      <c r="BO7628" s="160"/>
      <c r="BP7628" s="160"/>
      <c r="BQ7628" s="160"/>
      <c r="BR7628" s="160"/>
      <c r="BS7628" s="160"/>
      <c r="BT7628" s="160"/>
      <c r="BU7628" s="160"/>
      <c r="BV7628" s="160"/>
      <c r="BW7628" s="160"/>
      <c r="BX7628" s="160"/>
      <c r="BY7628" s="160"/>
      <c r="BZ7628" s="160"/>
      <c r="CA7628" s="160"/>
      <c r="CB7628" s="160"/>
      <c r="CC7628" s="160"/>
      <c r="CD7628" s="160"/>
      <c r="CE7628" s="160"/>
      <c r="CF7628" s="160"/>
      <c r="CG7628" s="160"/>
      <c r="CH7628" s="160"/>
      <c r="CI7628" s="160"/>
      <c r="CJ7628" s="160"/>
      <c r="CK7628" s="160"/>
      <c r="CL7628" s="160"/>
      <c r="CM7628" s="160"/>
      <c r="CN7628" s="160"/>
      <c r="CO7628" s="160"/>
      <c r="CP7628" s="160"/>
      <c r="CQ7628" s="160"/>
      <c r="CR7628" s="160"/>
      <c r="CS7628" s="160"/>
      <c r="CT7628" s="160"/>
      <c r="CU7628" s="160"/>
      <c r="CV7628" s="160"/>
      <c r="CW7628" s="160"/>
      <c r="CX7628" s="160"/>
      <c r="CY7628" s="160"/>
      <c r="CZ7628" s="160"/>
      <c r="DA7628" s="160"/>
      <c r="DB7628" s="160"/>
      <c r="DC7628" s="160"/>
      <c r="DD7628" s="160"/>
      <c r="DE7628" s="160"/>
      <c r="DF7628" s="160"/>
      <c r="DG7628" s="160"/>
      <c r="DH7628" s="160"/>
      <c r="DI7628" s="160"/>
      <c r="DJ7628" s="160"/>
      <c r="DK7628" s="160"/>
      <c r="DL7628" s="160"/>
      <c r="DM7628" s="160"/>
      <c r="DN7628" s="160"/>
      <c r="DO7628" s="160"/>
      <c r="DP7628" s="160"/>
      <c r="DQ7628" s="160"/>
      <c r="DR7628" s="160"/>
      <c r="DS7628" s="160"/>
      <c r="DT7628" s="160"/>
      <c r="DU7628" s="160"/>
      <c r="DV7628" s="160"/>
      <c r="DW7628" s="160"/>
      <c r="DX7628" s="160"/>
      <c r="DY7628" s="160"/>
      <c r="DZ7628" s="177"/>
      <c r="EA7628" s="177"/>
      <c r="EB7628" s="160"/>
      <c r="EC7628" s="160"/>
      <c r="ED7628" s="160"/>
      <c r="EE7628" s="160"/>
      <c r="EF7628" s="160"/>
      <c r="EG7628" s="160"/>
      <c r="EH7628" s="160"/>
      <c r="EI7628" s="160"/>
      <c r="EJ7628" s="160"/>
      <c r="EK7628" s="160"/>
      <c r="EL7628" s="160"/>
      <c r="EM7628" s="160"/>
      <c r="EN7628" s="160"/>
      <c r="EO7628" s="160"/>
      <c r="EP7628" s="160"/>
      <c r="EQ7628" s="160"/>
      <c r="ER7628" s="160"/>
      <c r="ES7628" s="160"/>
      <c r="ET7628" s="160"/>
      <c r="EU7628" s="160"/>
      <c r="EV7628" s="160"/>
      <c r="EW7628" s="160"/>
      <c r="EX7628" s="160"/>
      <c r="EY7628" s="160"/>
      <c r="EZ7628" s="160"/>
      <c r="FA7628" s="160"/>
      <c r="FB7628" s="160"/>
      <c r="FC7628" s="160"/>
      <c r="FD7628" s="160"/>
      <c r="FE7628" s="160"/>
      <c r="FF7628" s="160"/>
      <c r="FG7628" s="160"/>
      <c r="FH7628" s="160"/>
      <c r="FI7628" s="160"/>
      <c r="FJ7628" s="160"/>
      <c r="FK7628" s="160"/>
      <c r="FL7628" s="160"/>
      <c r="FM7628" s="160"/>
      <c r="FN7628" s="160"/>
      <c r="FO7628" s="160"/>
      <c r="FP7628" s="160"/>
      <c r="FQ7628" s="160"/>
      <c r="FR7628" s="160"/>
      <c r="FS7628" s="160"/>
      <c r="FT7628" s="160"/>
      <c r="FU7628" s="160"/>
      <c r="FV7628" s="160"/>
      <c r="FW7628" s="160"/>
      <c r="FX7628" s="160"/>
      <c r="FY7628" s="160"/>
      <c r="FZ7628" s="160"/>
      <c r="GA7628" s="160"/>
      <c r="GB7628" s="160"/>
      <c r="GC7628" s="160"/>
      <c r="GD7628" s="160"/>
      <c r="GE7628" s="160"/>
      <c r="GF7628" s="160"/>
      <c r="GG7628" s="160"/>
      <c r="GH7628" s="160"/>
      <c r="GI7628" s="160"/>
      <c r="GJ7628" s="160"/>
      <c r="GK7628" s="160"/>
      <c r="GL7628" s="160"/>
      <c r="GM7628" s="160"/>
      <c r="GN7628" s="160"/>
      <c r="GO7628" s="160"/>
      <c r="GP7628" s="160"/>
      <c r="GQ7628" s="160"/>
      <c r="GR7628" s="160"/>
      <c r="GS7628" s="160"/>
      <c r="GT7628" s="160"/>
      <c r="GU7628" s="160"/>
      <c r="GV7628" s="160"/>
      <c r="GW7628" s="160"/>
      <c r="GX7628" s="160"/>
      <c r="GY7628" s="160"/>
      <c r="GZ7628" s="160"/>
      <c r="HA7628" s="160"/>
      <c r="HB7628" s="160"/>
      <c r="HC7628" s="160"/>
      <c r="HD7628" s="160"/>
      <c r="HE7628" s="160"/>
      <c r="HF7628" s="160"/>
      <c r="HG7628" s="160"/>
      <c r="HH7628" s="160"/>
      <c r="HI7628" s="160"/>
      <c r="HJ7628" s="160"/>
      <c r="HK7628" s="160"/>
      <c r="HL7628" s="160"/>
      <c r="HM7628" s="160"/>
      <c r="HN7628" s="160"/>
      <c r="HO7628" s="160"/>
      <c r="HP7628" s="160"/>
      <c r="HQ7628" s="160"/>
      <c r="HR7628" s="160"/>
      <c r="HS7628" s="160"/>
      <c r="HT7628" s="160"/>
      <c r="HU7628" s="160"/>
      <c r="HV7628" s="160"/>
      <c r="HW7628" s="160"/>
      <c r="HX7628" s="160"/>
      <c r="HY7628" s="160"/>
      <c r="HZ7628" s="160"/>
      <c r="IA7628" s="160"/>
      <c r="IB7628" s="160"/>
      <c r="IC7628" s="160"/>
      <c r="ID7628" s="160"/>
      <c r="IE7628" s="160"/>
      <c r="IF7628" s="160"/>
      <c r="IG7628" s="160"/>
      <c r="IH7628" s="160"/>
      <c r="II7628" s="160"/>
      <c r="IJ7628" s="160"/>
      <c r="IK7628" s="160"/>
      <c r="IL7628" s="160"/>
      <c r="IM7628" s="160"/>
      <c r="IN7628" s="160"/>
      <c r="IO7628" s="160"/>
      <c r="IP7628" s="160"/>
      <c r="IQ7628" s="160"/>
      <c r="IR7628" s="160"/>
      <c r="IS7628" s="160"/>
      <c r="IT7628" s="160"/>
      <c r="IU7628" s="160"/>
    </row>
    <row r="7629" spans="1:255" ht="18.399999999999999" customHeight="1" x14ac:dyDescent="0.3">
      <c r="A7629" s="182"/>
      <c r="B7629" s="160"/>
      <c r="C7629" s="64"/>
      <c r="D7629" s="161"/>
      <c r="BD7629" s="160"/>
      <c r="BE7629" s="160"/>
      <c r="BF7629" s="160"/>
      <c r="BG7629" s="160"/>
      <c r="BH7629" s="160"/>
      <c r="BI7629" s="160"/>
      <c r="BJ7629" s="160"/>
      <c r="BK7629" s="160"/>
      <c r="BL7629" s="160"/>
      <c r="BM7629" s="160"/>
      <c r="BN7629" s="160"/>
      <c r="BO7629" s="160"/>
      <c r="BP7629" s="160"/>
      <c r="BQ7629" s="160"/>
      <c r="BR7629" s="160"/>
      <c r="BS7629" s="160"/>
      <c r="BT7629" s="160"/>
      <c r="BU7629" s="160"/>
      <c r="BV7629" s="160"/>
      <c r="BW7629" s="160"/>
      <c r="BX7629" s="160"/>
      <c r="BY7629" s="160"/>
      <c r="BZ7629" s="160"/>
      <c r="CA7629" s="160"/>
      <c r="CB7629" s="160"/>
      <c r="CC7629" s="160"/>
      <c r="CD7629" s="160"/>
      <c r="CE7629" s="160"/>
      <c r="CF7629" s="160"/>
      <c r="CG7629" s="160"/>
      <c r="CH7629" s="160"/>
      <c r="CI7629" s="160"/>
      <c r="CJ7629" s="160"/>
      <c r="CK7629" s="160"/>
      <c r="CL7629" s="160"/>
      <c r="CM7629" s="160"/>
      <c r="CN7629" s="160"/>
      <c r="CO7629" s="160"/>
      <c r="CP7629" s="160"/>
      <c r="CQ7629" s="160"/>
      <c r="CR7629" s="160"/>
      <c r="CS7629" s="160"/>
      <c r="CT7629" s="160"/>
      <c r="CU7629" s="160"/>
      <c r="CV7629" s="160"/>
      <c r="CW7629" s="160"/>
      <c r="CX7629" s="160"/>
      <c r="CY7629" s="160"/>
      <c r="CZ7629" s="160"/>
      <c r="DA7629" s="160"/>
      <c r="DB7629" s="160"/>
      <c r="DC7629" s="160"/>
      <c r="DD7629" s="160"/>
      <c r="DE7629" s="160"/>
      <c r="DF7629" s="160"/>
      <c r="DG7629" s="160"/>
      <c r="DH7629" s="160"/>
      <c r="DI7629" s="160"/>
      <c r="DJ7629" s="160"/>
      <c r="DK7629" s="160"/>
      <c r="DL7629" s="160"/>
      <c r="DM7629" s="160"/>
      <c r="DN7629" s="160"/>
      <c r="DO7629" s="160"/>
      <c r="DP7629" s="160"/>
      <c r="DQ7629" s="160"/>
      <c r="DR7629" s="160"/>
      <c r="DS7629" s="160"/>
      <c r="DT7629" s="160"/>
      <c r="DU7629" s="160"/>
      <c r="DV7629" s="160"/>
      <c r="DW7629" s="160"/>
      <c r="DX7629" s="160"/>
      <c r="DY7629" s="160"/>
      <c r="DZ7629" s="177"/>
      <c r="EA7629" s="177"/>
      <c r="EB7629" s="160"/>
      <c r="EC7629" s="160"/>
      <c r="ED7629" s="160"/>
      <c r="EE7629" s="160"/>
      <c r="EF7629" s="160"/>
      <c r="EG7629" s="160"/>
      <c r="EH7629" s="160"/>
      <c r="EI7629" s="160"/>
      <c r="EJ7629" s="160"/>
      <c r="EK7629" s="160"/>
      <c r="EL7629" s="160"/>
      <c r="EM7629" s="160"/>
      <c r="EN7629" s="160"/>
      <c r="EO7629" s="160"/>
      <c r="EP7629" s="160"/>
      <c r="EQ7629" s="160"/>
      <c r="ER7629" s="160"/>
      <c r="ES7629" s="160"/>
      <c r="ET7629" s="160"/>
      <c r="EU7629" s="160"/>
      <c r="EV7629" s="160"/>
      <c r="EW7629" s="160"/>
      <c r="EX7629" s="160"/>
      <c r="EY7629" s="160"/>
      <c r="EZ7629" s="160"/>
      <c r="FA7629" s="160"/>
      <c r="FB7629" s="160"/>
      <c r="FC7629" s="160"/>
      <c r="FD7629" s="160"/>
      <c r="FE7629" s="160"/>
      <c r="FF7629" s="160"/>
      <c r="FG7629" s="160"/>
      <c r="FH7629" s="160"/>
      <c r="FI7629" s="160"/>
      <c r="FJ7629" s="160"/>
      <c r="FK7629" s="160"/>
      <c r="FL7629" s="160"/>
      <c r="FM7629" s="160"/>
      <c r="FN7629" s="160"/>
      <c r="FO7629" s="160"/>
      <c r="FP7629" s="160"/>
      <c r="FQ7629" s="160"/>
      <c r="FR7629" s="160"/>
      <c r="FS7629" s="160"/>
      <c r="FT7629" s="160"/>
      <c r="FU7629" s="160"/>
      <c r="FV7629" s="160"/>
      <c r="FW7629" s="160"/>
      <c r="FX7629" s="160"/>
      <c r="FY7629" s="160"/>
      <c r="FZ7629" s="160"/>
      <c r="GA7629" s="160"/>
      <c r="GB7629" s="160"/>
      <c r="GC7629" s="160"/>
      <c r="GD7629" s="160"/>
      <c r="GE7629" s="160"/>
      <c r="GF7629" s="160"/>
      <c r="GG7629" s="160"/>
      <c r="GH7629" s="160"/>
      <c r="GI7629" s="160"/>
      <c r="GJ7629" s="160"/>
      <c r="GK7629" s="160"/>
      <c r="GL7629" s="160"/>
      <c r="GM7629" s="160"/>
      <c r="GN7629" s="160"/>
      <c r="GO7629" s="160"/>
      <c r="GP7629" s="160"/>
      <c r="GQ7629" s="160"/>
      <c r="GR7629" s="160"/>
      <c r="GS7629" s="160"/>
      <c r="GT7629" s="160"/>
      <c r="GU7629" s="160"/>
      <c r="GV7629" s="160"/>
      <c r="GW7629" s="160"/>
      <c r="GX7629" s="160"/>
      <c r="GY7629" s="160"/>
      <c r="GZ7629" s="160"/>
      <c r="HA7629" s="160"/>
      <c r="HB7629" s="160"/>
      <c r="HC7629" s="160"/>
      <c r="HD7629" s="160"/>
      <c r="HE7629" s="160"/>
      <c r="HF7629" s="160"/>
      <c r="HG7629" s="160"/>
      <c r="HH7629" s="160"/>
      <c r="HI7629" s="160"/>
      <c r="HJ7629" s="160"/>
      <c r="HK7629" s="160"/>
      <c r="HL7629" s="160"/>
      <c r="HM7629" s="160"/>
      <c r="HN7629" s="160"/>
      <c r="HO7629" s="160"/>
      <c r="HP7629" s="160"/>
      <c r="HQ7629" s="160"/>
      <c r="HR7629" s="160"/>
      <c r="HS7629" s="160"/>
      <c r="HT7629" s="160"/>
      <c r="HU7629" s="160"/>
      <c r="HV7629" s="160"/>
      <c r="HW7629" s="160"/>
      <c r="HX7629" s="160"/>
      <c r="HY7629" s="160"/>
      <c r="HZ7629" s="160"/>
      <c r="IA7629" s="160"/>
      <c r="IB7629" s="160"/>
      <c r="IC7629" s="160"/>
      <c r="ID7629" s="160"/>
      <c r="IE7629" s="160"/>
      <c r="IF7629" s="160"/>
      <c r="IG7629" s="160"/>
      <c r="IH7629" s="160"/>
      <c r="II7629" s="160"/>
      <c r="IJ7629" s="160"/>
      <c r="IK7629" s="160"/>
      <c r="IL7629" s="160"/>
      <c r="IM7629" s="160"/>
      <c r="IN7629" s="160"/>
      <c r="IO7629" s="160"/>
      <c r="IP7629" s="160"/>
      <c r="IQ7629" s="160"/>
      <c r="IR7629" s="160"/>
      <c r="IS7629" s="160"/>
      <c r="IT7629" s="160"/>
      <c r="IU7629" s="160"/>
    </row>
    <row r="7630" spans="1:255" ht="18.399999999999999" customHeight="1" x14ac:dyDescent="0.3">
      <c r="A7630" s="182"/>
      <c r="B7630" s="160"/>
      <c r="C7630" s="64"/>
      <c r="D7630" s="161"/>
      <c r="BD7630" s="160"/>
      <c r="BE7630" s="160"/>
      <c r="BF7630" s="160"/>
      <c r="BG7630" s="160"/>
      <c r="BH7630" s="160"/>
      <c r="BI7630" s="160"/>
      <c r="BJ7630" s="160"/>
      <c r="BK7630" s="160"/>
      <c r="BL7630" s="160"/>
      <c r="BM7630" s="160"/>
      <c r="BN7630" s="160"/>
      <c r="BO7630" s="160"/>
      <c r="BP7630" s="160"/>
      <c r="BQ7630" s="160"/>
      <c r="BR7630" s="160"/>
      <c r="BS7630" s="160"/>
      <c r="BT7630" s="160"/>
      <c r="BU7630" s="160"/>
      <c r="BV7630" s="160"/>
      <c r="BW7630" s="160"/>
      <c r="BX7630" s="160"/>
      <c r="BY7630" s="160"/>
      <c r="BZ7630" s="160"/>
      <c r="CA7630" s="160"/>
      <c r="CB7630" s="160"/>
      <c r="CC7630" s="160"/>
      <c r="CD7630" s="160"/>
      <c r="CE7630" s="160"/>
      <c r="CF7630" s="160"/>
      <c r="CG7630" s="160"/>
      <c r="CH7630" s="160"/>
      <c r="CI7630" s="160"/>
      <c r="CJ7630" s="160"/>
      <c r="CK7630" s="160"/>
      <c r="CL7630" s="160"/>
      <c r="CM7630" s="160"/>
      <c r="CN7630" s="160"/>
      <c r="CO7630" s="160"/>
      <c r="CP7630" s="160"/>
      <c r="CQ7630" s="160"/>
      <c r="CR7630" s="160"/>
      <c r="CS7630" s="160"/>
      <c r="CT7630" s="160"/>
      <c r="CU7630" s="160"/>
      <c r="CV7630" s="160"/>
      <c r="CW7630" s="160"/>
      <c r="CX7630" s="160"/>
      <c r="CY7630" s="160"/>
      <c r="CZ7630" s="160"/>
      <c r="DA7630" s="160"/>
      <c r="DB7630" s="160"/>
      <c r="DC7630" s="160"/>
      <c r="DD7630" s="160"/>
      <c r="DE7630" s="160"/>
      <c r="DF7630" s="160"/>
      <c r="DG7630" s="160"/>
      <c r="DH7630" s="160"/>
      <c r="DI7630" s="160"/>
      <c r="DJ7630" s="160"/>
      <c r="DK7630" s="160"/>
      <c r="DL7630" s="160"/>
      <c r="DM7630" s="160"/>
      <c r="DN7630" s="160"/>
      <c r="DO7630" s="160"/>
      <c r="DP7630" s="160"/>
      <c r="DQ7630" s="160"/>
      <c r="DR7630" s="160"/>
      <c r="DS7630" s="160"/>
      <c r="DT7630" s="160"/>
      <c r="DU7630" s="160"/>
      <c r="DV7630" s="160"/>
      <c r="DW7630" s="160"/>
      <c r="DX7630" s="160"/>
      <c r="DY7630" s="160"/>
      <c r="DZ7630" s="177"/>
      <c r="EA7630" s="177"/>
      <c r="EB7630" s="160"/>
      <c r="EC7630" s="160"/>
      <c r="ED7630" s="160"/>
      <c r="EE7630" s="160"/>
      <c r="EF7630" s="160"/>
      <c r="EG7630" s="160"/>
      <c r="EH7630" s="160"/>
      <c r="EI7630" s="160"/>
      <c r="EJ7630" s="160"/>
      <c r="EK7630" s="160"/>
      <c r="EL7630" s="160"/>
      <c r="EM7630" s="160"/>
      <c r="EN7630" s="160"/>
      <c r="EO7630" s="160"/>
      <c r="EP7630" s="160"/>
      <c r="EQ7630" s="160"/>
      <c r="ER7630" s="160"/>
      <c r="ES7630" s="160"/>
      <c r="ET7630" s="160"/>
      <c r="EU7630" s="160"/>
      <c r="EV7630" s="160"/>
      <c r="EW7630" s="160"/>
      <c r="EX7630" s="160"/>
      <c r="EY7630" s="160"/>
      <c r="EZ7630" s="160"/>
      <c r="FA7630" s="160"/>
      <c r="FB7630" s="160"/>
      <c r="FC7630" s="160"/>
      <c r="FD7630" s="160"/>
      <c r="FE7630" s="160"/>
      <c r="FF7630" s="160"/>
      <c r="FG7630" s="160"/>
      <c r="FH7630" s="160"/>
      <c r="FI7630" s="160"/>
      <c r="FJ7630" s="160"/>
      <c r="FK7630" s="160"/>
      <c r="FL7630" s="160"/>
      <c r="FM7630" s="160"/>
      <c r="FN7630" s="160"/>
      <c r="FO7630" s="160"/>
      <c r="FP7630" s="160"/>
      <c r="FQ7630" s="160"/>
      <c r="FR7630" s="160"/>
      <c r="FS7630" s="160"/>
      <c r="FT7630" s="160"/>
      <c r="FU7630" s="160"/>
      <c r="FV7630" s="160"/>
      <c r="FW7630" s="160"/>
      <c r="FX7630" s="160"/>
      <c r="FY7630" s="160"/>
      <c r="FZ7630" s="160"/>
      <c r="GA7630" s="160"/>
      <c r="GB7630" s="160"/>
      <c r="GC7630" s="160"/>
      <c r="GD7630" s="160"/>
      <c r="GE7630" s="160"/>
      <c r="GF7630" s="160"/>
      <c r="GG7630" s="160"/>
      <c r="GH7630" s="160"/>
      <c r="GI7630" s="160"/>
      <c r="GJ7630" s="160"/>
      <c r="GK7630" s="160"/>
      <c r="GL7630" s="160"/>
      <c r="GM7630" s="160"/>
      <c r="GN7630" s="160"/>
      <c r="GO7630" s="160"/>
      <c r="GP7630" s="160"/>
      <c r="GQ7630" s="160"/>
      <c r="GR7630" s="160"/>
      <c r="GS7630" s="160"/>
      <c r="GT7630" s="160"/>
      <c r="GU7630" s="160"/>
      <c r="GV7630" s="160"/>
      <c r="GW7630" s="160"/>
      <c r="GX7630" s="160"/>
      <c r="GY7630" s="160"/>
      <c r="GZ7630" s="160"/>
      <c r="HA7630" s="160"/>
      <c r="HB7630" s="160"/>
      <c r="HC7630" s="160"/>
      <c r="HD7630" s="160"/>
      <c r="HE7630" s="160"/>
      <c r="HF7630" s="160"/>
      <c r="HG7630" s="160"/>
      <c r="HH7630" s="160"/>
      <c r="HI7630" s="160"/>
      <c r="HJ7630" s="160"/>
      <c r="HK7630" s="160"/>
      <c r="HL7630" s="160"/>
      <c r="HM7630" s="160"/>
      <c r="HN7630" s="160"/>
      <c r="HO7630" s="160"/>
      <c r="HP7630" s="160"/>
      <c r="HQ7630" s="160"/>
      <c r="HR7630" s="160"/>
      <c r="HS7630" s="160"/>
      <c r="HT7630" s="160"/>
      <c r="HU7630" s="160"/>
      <c r="HV7630" s="160"/>
      <c r="HW7630" s="160"/>
      <c r="HX7630" s="160"/>
      <c r="HY7630" s="160"/>
      <c r="HZ7630" s="160"/>
      <c r="IA7630" s="160"/>
      <c r="IB7630" s="160"/>
      <c r="IC7630" s="160"/>
      <c r="ID7630" s="160"/>
      <c r="IE7630" s="160"/>
      <c r="IF7630" s="160"/>
      <c r="IG7630" s="160"/>
      <c r="IH7630" s="160"/>
      <c r="II7630" s="160"/>
      <c r="IJ7630" s="160"/>
      <c r="IK7630" s="160"/>
      <c r="IL7630" s="160"/>
      <c r="IM7630" s="160"/>
      <c r="IN7630" s="160"/>
      <c r="IO7630" s="160"/>
      <c r="IP7630" s="160"/>
      <c r="IQ7630" s="160"/>
      <c r="IR7630" s="160"/>
      <c r="IS7630" s="160"/>
      <c r="IT7630" s="160"/>
      <c r="IU7630" s="160"/>
    </row>
    <row r="7631" spans="1:255" ht="18.399999999999999" customHeight="1" x14ac:dyDescent="0.3">
      <c r="BD7631" s="160"/>
      <c r="BE7631" s="160"/>
      <c r="BF7631" s="160"/>
      <c r="BG7631" s="160"/>
      <c r="BH7631" s="160"/>
      <c r="BI7631" s="160"/>
      <c r="BJ7631" s="160"/>
      <c r="BK7631" s="160"/>
      <c r="BL7631" s="160"/>
      <c r="BM7631" s="160"/>
      <c r="BN7631" s="160"/>
      <c r="BO7631" s="160"/>
      <c r="BP7631" s="160"/>
      <c r="BQ7631" s="160"/>
      <c r="BR7631" s="160"/>
      <c r="BS7631" s="160"/>
      <c r="BT7631" s="160"/>
      <c r="BU7631" s="160"/>
      <c r="BV7631" s="160"/>
      <c r="BW7631" s="160"/>
      <c r="BX7631" s="160"/>
      <c r="BY7631" s="160"/>
      <c r="BZ7631" s="160"/>
      <c r="CA7631" s="160"/>
      <c r="CB7631" s="160"/>
      <c r="CC7631" s="160"/>
      <c r="CD7631" s="160"/>
      <c r="CE7631" s="160"/>
      <c r="CF7631" s="160"/>
      <c r="CG7631" s="160"/>
      <c r="CH7631" s="160"/>
      <c r="CI7631" s="160"/>
      <c r="CJ7631" s="160"/>
      <c r="CK7631" s="160"/>
      <c r="CL7631" s="160"/>
      <c r="CM7631" s="160"/>
      <c r="CN7631" s="160"/>
      <c r="CO7631" s="160"/>
      <c r="CP7631" s="160"/>
      <c r="CQ7631" s="160"/>
      <c r="CR7631" s="160"/>
      <c r="CS7631" s="160"/>
      <c r="CT7631" s="160"/>
      <c r="CU7631" s="160"/>
      <c r="CV7631" s="160"/>
      <c r="CW7631" s="160"/>
      <c r="CX7631" s="160"/>
      <c r="CY7631" s="160"/>
      <c r="CZ7631" s="160"/>
      <c r="DA7631" s="160"/>
      <c r="DB7631" s="160"/>
      <c r="DC7631" s="160"/>
      <c r="DD7631" s="160"/>
      <c r="DE7631" s="160"/>
      <c r="DF7631" s="160"/>
      <c r="DG7631" s="160"/>
      <c r="DH7631" s="160"/>
      <c r="DI7631" s="160"/>
      <c r="DJ7631" s="160"/>
      <c r="DK7631" s="160"/>
      <c r="DL7631" s="160"/>
      <c r="DM7631" s="160"/>
      <c r="DN7631" s="160"/>
      <c r="DO7631" s="160"/>
      <c r="DP7631" s="160"/>
      <c r="DQ7631" s="160"/>
      <c r="DR7631" s="160"/>
      <c r="DS7631" s="160"/>
      <c r="DT7631" s="160"/>
      <c r="DU7631" s="160"/>
      <c r="DV7631" s="160"/>
      <c r="DW7631" s="160"/>
      <c r="DX7631" s="160"/>
      <c r="DY7631" s="160"/>
      <c r="DZ7631" s="177"/>
      <c r="EA7631" s="177"/>
      <c r="EB7631" s="160"/>
      <c r="EC7631" s="160"/>
      <c r="ED7631" s="160"/>
      <c r="EE7631" s="160"/>
      <c r="EF7631" s="160"/>
      <c r="EG7631" s="160"/>
      <c r="EH7631" s="160"/>
      <c r="EI7631" s="160"/>
      <c r="EJ7631" s="160"/>
      <c r="EK7631" s="160"/>
      <c r="EL7631" s="160"/>
      <c r="EM7631" s="160"/>
      <c r="EN7631" s="160"/>
      <c r="EO7631" s="160"/>
      <c r="EP7631" s="160"/>
      <c r="EQ7631" s="160"/>
      <c r="ER7631" s="160"/>
      <c r="ES7631" s="160"/>
      <c r="ET7631" s="160"/>
      <c r="EU7631" s="160"/>
      <c r="EV7631" s="160"/>
      <c r="EW7631" s="160"/>
      <c r="EX7631" s="160"/>
      <c r="EY7631" s="160"/>
      <c r="EZ7631" s="160"/>
      <c r="FA7631" s="160"/>
      <c r="FB7631" s="160"/>
      <c r="FC7631" s="160"/>
      <c r="FD7631" s="160"/>
      <c r="FE7631" s="160"/>
      <c r="FF7631" s="160"/>
      <c r="FG7631" s="160"/>
      <c r="FH7631" s="160"/>
      <c r="FI7631" s="160"/>
      <c r="FJ7631" s="160"/>
      <c r="FK7631" s="160"/>
      <c r="FL7631" s="160"/>
      <c r="FM7631" s="160"/>
      <c r="FN7631" s="160"/>
      <c r="FO7631" s="160"/>
      <c r="FP7631" s="160"/>
      <c r="FQ7631" s="160"/>
      <c r="FR7631" s="160"/>
      <c r="FS7631" s="160"/>
      <c r="FT7631" s="160"/>
      <c r="FU7631" s="160"/>
      <c r="FV7631" s="160"/>
      <c r="FW7631" s="160"/>
      <c r="FX7631" s="160"/>
      <c r="FY7631" s="160"/>
      <c r="FZ7631" s="160"/>
      <c r="GA7631" s="160"/>
      <c r="GB7631" s="160"/>
      <c r="GC7631" s="160"/>
      <c r="GD7631" s="160"/>
      <c r="GE7631" s="160"/>
      <c r="GF7631" s="160"/>
      <c r="GG7631" s="160"/>
      <c r="GH7631" s="160"/>
      <c r="GI7631" s="160"/>
      <c r="GJ7631" s="160"/>
      <c r="GK7631" s="160"/>
      <c r="GL7631" s="160"/>
      <c r="GM7631" s="160"/>
      <c r="GN7631" s="160"/>
      <c r="GO7631" s="160"/>
      <c r="GP7631" s="160"/>
      <c r="GQ7631" s="160"/>
      <c r="GR7631" s="160"/>
      <c r="GS7631" s="160"/>
      <c r="GT7631" s="160"/>
      <c r="GU7631" s="160"/>
      <c r="GV7631" s="160"/>
      <c r="GW7631" s="160"/>
      <c r="GX7631" s="160"/>
      <c r="GY7631" s="160"/>
      <c r="GZ7631" s="160"/>
      <c r="HA7631" s="160"/>
      <c r="HB7631" s="160"/>
      <c r="HC7631" s="160"/>
      <c r="HD7631" s="160"/>
      <c r="HE7631" s="160"/>
      <c r="HF7631" s="160"/>
      <c r="HG7631" s="160"/>
      <c r="HH7631" s="160"/>
      <c r="HI7631" s="160"/>
      <c r="HJ7631" s="160"/>
      <c r="HK7631" s="160"/>
      <c r="HL7631" s="160"/>
      <c r="HM7631" s="160"/>
      <c r="HN7631" s="160"/>
      <c r="HO7631" s="160"/>
      <c r="HP7631" s="160"/>
      <c r="HQ7631" s="160"/>
      <c r="HR7631" s="160"/>
      <c r="HS7631" s="160"/>
      <c r="HT7631" s="160"/>
      <c r="HU7631" s="160"/>
      <c r="HV7631" s="160"/>
      <c r="HW7631" s="160"/>
      <c r="HX7631" s="160"/>
      <c r="HY7631" s="160"/>
      <c r="HZ7631" s="160"/>
      <c r="IA7631" s="160"/>
      <c r="IB7631" s="160"/>
      <c r="IC7631" s="160"/>
      <c r="ID7631" s="160"/>
      <c r="IE7631" s="160"/>
      <c r="IF7631" s="160"/>
      <c r="IG7631" s="160"/>
      <c r="IH7631" s="160"/>
      <c r="II7631" s="160"/>
      <c r="IJ7631" s="160"/>
      <c r="IK7631" s="160"/>
      <c r="IL7631" s="160"/>
      <c r="IM7631" s="160"/>
      <c r="IN7631" s="160"/>
      <c r="IO7631" s="160"/>
      <c r="IP7631" s="160"/>
      <c r="IQ7631" s="160"/>
      <c r="IR7631" s="160"/>
      <c r="IS7631" s="160"/>
      <c r="IT7631" s="160"/>
      <c r="IU7631" s="160"/>
    </row>
    <row r="7632" spans="1:255" ht="18.399999999999999" customHeight="1" x14ac:dyDescent="0.3">
      <c r="A7632" s="182"/>
      <c r="B7632" s="160"/>
      <c r="C7632" s="64"/>
      <c r="D7632" s="161"/>
      <c r="F7632" s="174"/>
      <c r="BD7632" s="160"/>
      <c r="BE7632" s="160"/>
      <c r="BF7632" s="160"/>
      <c r="BG7632" s="160"/>
      <c r="BH7632" s="160"/>
      <c r="BI7632" s="160"/>
      <c r="BJ7632" s="160"/>
      <c r="BK7632" s="160"/>
      <c r="BL7632" s="160"/>
      <c r="BM7632" s="160"/>
      <c r="BN7632" s="160"/>
      <c r="BO7632" s="160"/>
      <c r="BP7632" s="160"/>
      <c r="BQ7632" s="160"/>
      <c r="BR7632" s="160"/>
      <c r="BS7632" s="160"/>
      <c r="BT7632" s="160"/>
      <c r="BU7632" s="160"/>
      <c r="BV7632" s="160"/>
      <c r="BW7632" s="160"/>
      <c r="BX7632" s="160"/>
      <c r="BY7632" s="160"/>
      <c r="BZ7632" s="160"/>
      <c r="CA7632" s="160"/>
      <c r="CB7632" s="160"/>
      <c r="CC7632" s="160"/>
      <c r="CD7632" s="160"/>
      <c r="CE7632" s="160"/>
      <c r="CF7632" s="160"/>
      <c r="CG7632" s="160"/>
      <c r="CH7632" s="160"/>
      <c r="CI7632" s="160"/>
      <c r="CJ7632" s="160"/>
      <c r="CK7632" s="160"/>
      <c r="CL7632" s="160"/>
      <c r="CM7632" s="160"/>
      <c r="CN7632" s="160"/>
      <c r="CO7632" s="160"/>
      <c r="CP7632" s="160"/>
      <c r="CQ7632" s="160"/>
      <c r="CR7632" s="160"/>
      <c r="CS7632" s="160"/>
      <c r="CT7632" s="160"/>
      <c r="CU7632" s="160"/>
      <c r="CV7632" s="160"/>
      <c r="CW7632" s="160"/>
      <c r="CX7632" s="160"/>
      <c r="CY7632" s="160"/>
      <c r="CZ7632" s="160"/>
      <c r="DA7632" s="160"/>
      <c r="DB7632" s="160"/>
      <c r="DC7632" s="160"/>
      <c r="DD7632" s="160"/>
      <c r="DE7632" s="160"/>
      <c r="DF7632" s="160"/>
      <c r="DG7632" s="160"/>
      <c r="DH7632" s="160"/>
      <c r="DI7632" s="160"/>
      <c r="DJ7632" s="160"/>
      <c r="DK7632" s="160"/>
      <c r="DL7632" s="160"/>
      <c r="DM7632" s="160"/>
      <c r="DN7632" s="160"/>
      <c r="DO7632" s="160"/>
      <c r="DP7632" s="160"/>
      <c r="DQ7632" s="160"/>
      <c r="DR7632" s="160"/>
      <c r="DS7632" s="160"/>
      <c r="DT7632" s="160"/>
      <c r="DU7632" s="160"/>
      <c r="DV7632" s="160"/>
      <c r="DW7632" s="160"/>
      <c r="DX7632" s="160"/>
      <c r="DY7632" s="160"/>
      <c r="DZ7632" s="177"/>
      <c r="EA7632" s="177"/>
      <c r="EB7632" s="160"/>
      <c r="EC7632" s="160"/>
      <c r="ED7632" s="160"/>
      <c r="EE7632" s="160"/>
      <c r="EF7632" s="160"/>
      <c r="EG7632" s="160"/>
      <c r="EH7632" s="160"/>
      <c r="EI7632" s="160"/>
      <c r="EJ7632" s="160"/>
      <c r="EK7632" s="160"/>
      <c r="EL7632" s="160"/>
      <c r="EM7632" s="160"/>
      <c r="EN7632" s="160"/>
      <c r="EO7632" s="160"/>
      <c r="EP7632" s="160"/>
      <c r="EQ7632" s="160"/>
      <c r="ER7632" s="160"/>
      <c r="ES7632" s="160"/>
      <c r="ET7632" s="160"/>
      <c r="EU7632" s="160"/>
      <c r="EV7632" s="160"/>
      <c r="EW7632" s="160"/>
      <c r="EX7632" s="160"/>
      <c r="EY7632" s="160"/>
      <c r="EZ7632" s="160"/>
      <c r="FA7632" s="160"/>
      <c r="FB7632" s="160"/>
      <c r="FC7632" s="160"/>
      <c r="FD7632" s="160"/>
      <c r="FE7632" s="160"/>
      <c r="FF7632" s="160"/>
      <c r="FG7632" s="160"/>
      <c r="FH7632" s="160"/>
      <c r="FI7632" s="160"/>
      <c r="FJ7632" s="160"/>
      <c r="FK7632" s="160"/>
      <c r="FL7632" s="160"/>
      <c r="FM7632" s="160"/>
      <c r="FN7632" s="160"/>
      <c r="FO7632" s="160"/>
      <c r="FP7632" s="160"/>
      <c r="FQ7632" s="160"/>
      <c r="FR7632" s="160"/>
      <c r="FS7632" s="160"/>
      <c r="FT7632" s="160"/>
      <c r="FU7632" s="160"/>
      <c r="FV7632" s="160"/>
      <c r="FW7632" s="160"/>
      <c r="FX7632" s="160"/>
      <c r="FY7632" s="160"/>
      <c r="FZ7632" s="160"/>
      <c r="GA7632" s="160"/>
      <c r="GB7632" s="160"/>
      <c r="GC7632" s="160"/>
      <c r="GD7632" s="160"/>
      <c r="GE7632" s="160"/>
      <c r="GF7632" s="160"/>
      <c r="GG7632" s="160"/>
      <c r="GH7632" s="160"/>
      <c r="GI7632" s="160"/>
      <c r="GJ7632" s="160"/>
      <c r="GK7632" s="160"/>
      <c r="GL7632" s="160"/>
      <c r="GM7632" s="160"/>
      <c r="GN7632" s="160"/>
      <c r="GO7632" s="160"/>
      <c r="GP7632" s="160"/>
      <c r="GQ7632" s="160"/>
      <c r="GR7632" s="160"/>
      <c r="GS7632" s="160"/>
      <c r="GT7632" s="160"/>
      <c r="GU7632" s="160"/>
      <c r="GV7632" s="160"/>
      <c r="GW7632" s="160"/>
      <c r="GX7632" s="160"/>
      <c r="GY7632" s="160"/>
      <c r="GZ7632" s="160"/>
      <c r="HA7632" s="160"/>
      <c r="HB7632" s="160"/>
      <c r="HC7632" s="160"/>
      <c r="HD7632" s="160"/>
      <c r="HE7632" s="160"/>
      <c r="HF7632" s="160"/>
      <c r="HG7632" s="160"/>
      <c r="HH7632" s="160"/>
      <c r="HI7632" s="160"/>
      <c r="HJ7632" s="160"/>
      <c r="HK7632" s="160"/>
      <c r="HL7632" s="160"/>
      <c r="HM7632" s="160"/>
      <c r="HN7632" s="160"/>
      <c r="HO7632" s="160"/>
      <c r="HP7632" s="160"/>
      <c r="HQ7632" s="160"/>
      <c r="HR7632" s="160"/>
      <c r="HS7632" s="160"/>
      <c r="HT7632" s="160"/>
      <c r="HU7632" s="160"/>
      <c r="HV7632" s="160"/>
      <c r="HW7632" s="160"/>
      <c r="HX7632" s="160"/>
      <c r="HY7632" s="160"/>
      <c r="HZ7632" s="160"/>
      <c r="IA7632" s="160"/>
      <c r="IB7632" s="160"/>
      <c r="IC7632" s="160"/>
      <c r="ID7632" s="160"/>
      <c r="IE7632" s="160"/>
      <c r="IF7632" s="160"/>
      <c r="IG7632" s="160"/>
      <c r="IH7632" s="160"/>
      <c r="II7632" s="160"/>
      <c r="IJ7632" s="160"/>
      <c r="IK7632" s="160"/>
      <c r="IL7632" s="160"/>
      <c r="IM7632" s="160"/>
      <c r="IN7632" s="160"/>
      <c r="IO7632" s="160"/>
      <c r="IP7632" s="160"/>
      <c r="IQ7632" s="160"/>
      <c r="IR7632" s="160"/>
      <c r="IS7632" s="160"/>
      <c r="IT7632" s="160"/>
      <c r="IU7632" s="160"/>
    </row>
    <row r="7633" spans="1:255" ht="18.399999999999999" customHeight="1" x14ac:dyDescent="0.3">
      <c r="A7633" s="182"/>
      <c r="B7633" s="160"/>
      <c r="C7633" s="64"/>
      <c r="D7633" s="161"/>
      <c r="BD7633" s="160"/>
      <c r="BE7633" s="160"/>
      <c r="BF7633" s="160"/>
      <c r="BG7633" s="160"/>
      <c r="BH7633" s="160"/>
      <c r="BI7633" s="160"/>
      <c r="BJ7633" s="160"/>
      <c r="BK7633" s="160"/>
      <c r="BL7633" s="160"/>
      <c r="BM7633" s="160"/>
      <c r="BN7633" s="160"/>
      <c r="BO7633" s="160"/>
      <c r="BP7633" s="160"/>
      <c r="BQ7633" s="160"/>
      <c r="BR7633" s="160"/>
      <c r="BS7633" s="160"/>
      <c r="BT7633" s="160"/>
      <c r="BU7633" s="160"/>
      <c r="BV7633" s="160"/>
      <c r="BW7633" s="160"/>
      <c r="BX7633" s="160"/>
      <c r="BY7633" s="160"/>
      <c r="BZ7633" s="160"/>
      <c r="CA7633" s="160"/>
      <c r="CB7633" s="160"/>
      <c r="CC7633" s="160"/>
      <c r="CD7633" s="160"/>
      <c r="CE7633" s="160"/>
      <c r="CF7633" s="160"/>
      <c r="CG7633" s="160"/>
      <c r="CH7633" s="160"/>
      <c r="CI7633" s="160"/>
      <c r="CJ7633" s="160"/>
      <c r="CK7633" s="160"/>
      <c r="CL7633" s="160"/>
      <c r="CM7633" s="160"/>
      <c r="CN7633" s="160"/>
      <c r="CO7633" s="160"/>
      <c r="CP7633" s="160"/>
      <c r="CQ7633" s="160"/>
      <c r="CR7633" s="160"/>
      <c r="CS7633" s="160"/>
      <c r="CT7633" s="160"/>
      <c r="CU7633" s="160"/>
      <c r="CV7633" s="160"/>
      <c r="CW7633" s="160"/>
      <c r="CX7633" s="160"/>
      <c r="CY7633" s="160"/>
      <c r="CZ7633" s="160"/>
      <c r="DA7633" s="160"/>
      <c r="DB7633" s="160"/>
      <c r="DC7633" s="160"/>
      <c r="DD7633" s="160"/>
      <c r="DE7633" s="160"/>
      <c r="DF7633" s="160"/>
      <c r="DG7633" s="160"/>
      <c r="DH7633" s="160"/>
      <c r="DI7633" s="160"/>
      <c r="DJ7633" s="160"/>
      <c r="DK7633" s="160"/>
      <c r="DL7633" s="160"/>
      <c r="DM7633" s="160"/>
      <c r="DN7633" s="160"/>
      <c r="DO7633" s="160"/>
      <c r="DP7633" s="160"/>
      <c r="DQ7633" s="160"/>
      <c r="DR7633" s="160"/>
      <c r="DS7633" s="160"/>
      <c r="DT7633" s="160"/>
      <c r="DU7633" s="160"/>
      <c r="DV7633" s="160"/>
      <c r="DW7633" s="160"/>
      <c r="DX7633" s="160"/>
      <c r="DY7633" s="160"/>
      <c r="DZ7633" s="177"/>
      <c r="EA7633" s="177"/>
      <c r="EB7633" s="160"/>
      <c r="EC7633" s="160"/>
      <c r="ED7633" s="160"/>
      <c r="EE7633" s="160"/>
      <c r="EF7633" s="160"/>
      <c r="EG7633" s="160"/>
      <c r="EH7633" s="160"/>
      <c r="EI7633" s="160"/>
      <c r="EJ7633" s="160"/>
      <c r="EK7633" s="160"/>
      <c r="EL7633" s="160"/>
      <c r="EM7633" s="160"/>
      <c r="EN7633" s="160"/>
      <c r="EO7633" s="160"/>
      <c r="EP7633" s="160"/>
      <c r="EQ7633" s="160"/>
      <c r="ER7633" s="160"/>
      <c r="ES7633" s="160"/>
      <c r="ET7633" s="160"/>
      <c r="EU7633" s="160"/>
      <c r="EV7633" s="160"/>
      <c r="EW7633" s="160"/>
      <c r="EX7633" s="160"/>
      <c r="EY7633" s="160"/>
      <c r="EZ7633" s="160"/>
      <c r="FA7633" s="160"/>
      <c r="FB7633" s="160"/>
      <c r="FC7633" s="160"/>
      <c r="FD7633" s="160"/>
      <c r="FE7633" s="160"/>
      <c r="FF7633" s="160"/>
      <c r="FG7633" s="160"/>
      <c r="FH7633" s="160"/>
      <c r="FI7633" s="160"/>
      <c r="FJ7633" s="160"/>
      <c r="FK7633" s="160"/>
      <c r="FL7633" s="160"/>
      <c r="FM7633" s="160"/>
      <c r="FN7633" s="160"/>
      <c r="FO7633" s="160"/>
      <c r="FP7633" s="160"/>
      <c r="FQ7633" s="160"/>
      <c r="FR7633" s="160"/>
      <c r="FS7633" s="160"/>
      <c r="FT7633" s="160"/>
      <c r="FU7633" s="160"/>
      <c r="FV7633" s="160"/>
      <c r="FW7633" s="160"/>
      <c r="FX7633" s="160"/>
      <c r="FY7633" s="160"/>
      <c r="FZ7633" s="160"/>
      <c r="GA7633" s="160"/>
      <c r="GB7633" s="160"/>
      <c r="GC7633" s="160"/>
      <c r="GD7633" s="160"/>
      <c r="GE7633" s="160"/>
      <c r="GF7633" s="160"/>
      <c r="GG7633" s="160"/>
      <c r="GH7633" s="160"/>
      <c r="GI7633" s="160"/>
      <c r="GJ7633" s="160"/>
      <c r="GK7633" s="160"/>
      <c r="GL7633" s="160"/>
      <c r="GM7633" s="160"/>
      <c r="GN7633" s="160"/>
      <c r="GO7633" s="160"/>
      <c r="GP7633" s="160"/>
      <c r="GQ7633" s="160"/>
      <c r="GR7633" s="160"/>
      <c r="GS7633" s="160"/>
      <c r="GT7633" s="160"/>
      <c r="GU7633" s="160"/>
      <c r="GV7633" s="160"/>
      <c r="GW7633" s="160"/>
      <c r="GX7633" s="160"/>
      <c r="GY7633" s="160"/>
      <c r="GZ7633" s="160"/>
      <c r="HA7633" s="160"/>
      <c r="HB7633" s="160"/>
      <c r="HC7633" s="160"/>
      <c r="HD7633" s="160"/>
      <c r="HE7633" s="160"/>
      <c r="HF7633" s="160"/>
      <c r="HG7633" s="160"/>
      <c r="HH7633" s="160"/>
      <c r="HI7633" s="160"/>
      <c r="HJ7633" s="160"/>
      <c r="HK7633" s="160"/>
      <c r="HL7633" s="160"/>
      <c r="HM7633" s="160"/>
      <c r="HN7633" s="160"/>
      <c r="HO7633" s="160"/>
      <c r="HP7633" s="160"/>
      <c r="HQ7633" s="160"/>
      <c r="HR7633" s="160"/>
      <c r="HS7633" s="160"/>
      <c r="HT7633" s="160"/>
      <c r="HU7633" s="160"/>
      <c r="HV7633" s="160"/>
      <c r="HW7633" s="160"/>
      <c r="HX7633" s="160"/>
      <c r="HY7633" s="160"/>
      <c r="HZ7633" s="160"/>
      <c r="IA7633" s="160"/>
      <c r="IB7633" s="160"/>
      <c r="IC7633" s="160"/>
      <c r="ID7633" s="160"/>
      <c r="IE7633" s="160"/>
      <c r="IF7633" s="160"/>
      <c r="IG7633" s="160"/>
      <c r="IH7633" s="160"/>
      <c r="II7633" s="160"/>
      <c r="IJ7633" s="160"/>
      <c r="IK7633" s="160"/>
      <c r="IL7633" s="160"/>
      <c r="IM7633" s="160"/>
      <c r="IN7633" s="160"/>
      <c r="IO7633" s="160"/>
      <c r="IP7633" s="160"/>
      <c r="IQ7633" s="160"/>
      <c r="IR7633" s="160"/>
      <c r="IS7633" s="160"/>
      <c r="IT7633" s="160"/>
      <c r="IU7633" s="160"/>
    </row>
    <row r="7634" spans="1:255" ht="18.399999999999999" customHeight="1" x14ac:dyDescent="0.3">
      <c r="A7634" s="182"/>
      <c r="B7634" s="160"/>
      <c r="C7634" s="64"/>
      <c r="D7634" s="161"/>
      <c r="F7634" s="174"/>
      <c r="BD7634" s="160"/>
      <c r="BE7634" s="160"/>
      <c r="BF7634" s="160"/>
      <c r="BG7634" s="160"/>
      <c r="BH7634" s="160"/>
      <c r="BI7634" s="160"/>
      <c r="BJ7634" s="160"/>
      <c r="BK7634" s="160"/>
      <c r="BL7634" s="160"/>
      <c r="BM7634" s="160"/>
      <c r="BN7634" s="160"/>
      <c r="BO7634" s="160"/>
      <c r="BP7634" s="160"/>
      <c r="BQ7634" s="160"/>
      <c r="BR7634" s="160"/>
      <c r="BS7634" s="160"/>
      <c r="BT7634" s="160"/>
      <c r="BU7634" s="160"/>
      <c r="BV7634" s="160"/>
      <c r="BW7634" s="160"/>
      <c r="BX7634" s="160"/>
      <c r="BY7634" s="160"/>
      <c r="BZ7634" s="160"/>
      <c r="CA7634" s="160"/>
      <c r="CB7634" s="160"/>
      <c r="CC7634" s="160"/>
      <c r="CD7634" s="160"/>
      <c r="CE7634" s="160"/>
      <c r="CF7634" s="160"/>
      <c r="CG7634" s="160"/>
      <c r="CH7634" s="160"/>
      <c r="CI7634" s="160"/>
      <c r="CJ7634" s="160"/>
      <c r="CK7634" s="160"/>
      <c r="CL7634" s="160"/>
      <c r="CM7634" s="160"/>
      <c r="CN7634" s="160"/>
      <c r="CO7634" s="160"/>
      <c r="CP7634" s="160"/>
      <c r="CQ7634" s="160"/>
      <c r="CR7634" s="160"/>
      <c r="CS7634" s="160"/>
      <c r="CT7634" s="160"/>
      <c r="CU7634" s="160"/>
      <c r="CV7634" s="160"/>
      <c r="CW7634" s="160"/>
      <c r="CX7634" s="160"/>
      <c r="CY7634" s="160"/>
      <c r="CZ7634" s="160"/>
      <c r="DA7634" s="160"/>
      <c r="DB7634" s="160"/>
      <c r="DC7634" s="160"/>
      <c r="DD7634" s="160"/>
      <c r="DE7634" s="160"/>
      <c r="DF7634" s="160"/>
      <c r="DG7634" s="160"/>
      <c r="DH7634" s="160"/>
      <c r="DI7634" s="160"/>
      <c r="DJ7634" s="160"/>
      <c r="DK7634" s="160"/>
      <c r="DL7634" s="160"/>
      <c r="DM7634" s="160"/>
      <c r="DN7634" s="160"/>
      <c r="DO7634" s="160"/>
      <c r="DP7634" s="160"/>
      <c r="DQ7634" s="160"/>
      <c r="DR7634" s="160"/>
      <c r="DS7634" s="160"/>
      <c r="DT7634" s="160"/>
      <c r="DU7634" s="160"/>
      <c r="DV7634" s="160"/>
      <c r="DW7634" s="160"/>
      <c r="DX7634" s="160"/>
      <c r="DY7634" s="160"/>
      <c r="DZ7634" s="177"/>
      <c r="EA7634" s="177"/>
      <c r="EB7634" s="160"/>
      <c r="EC7634" s="160"/>
      <c r="ED7634" s="160"/>
      <c r="EE7634" s="160"/>
      <c r="EF7634" s="160"/>
      <c r="EG7634" s="160"/>
      <c r="EH7634" s="160"/>
      <c r="EI7634" s="160"/>
      <c r="EJ7634" s="160"/>
      <c r="EK7634" s="160"/>
      <c r="EL7634" s="160"/>
      <c r="EM7634" s="160"/>
      <c r="EN7634" s="160"/>
      <c r="EO7634" s="160"/>
      <c r="EP7634" s="160"/>
      <c r="EQ7634" s="160"/>
      <c r="ER7634" s="160"/>
      <c r="ES7634" s="160"/>
      <c r="ET7634" s="160"/>
      <c r="EU7634" s="160"/>
      <c r="EV7634" s="160"/>
      <c r="EW7634" s="160"/>
      <c r="EX7634" s="160"/>
      <c r="EY7634" s="160"/>
      <c r="EZ7634" s="160"/>
      <c r="FA7634" s="160"/>
      <c r="FB7634" s="160"/>
      <c r="FC7634" s="160"/>
      <c r="FD7634" s="160"/>
      <c r="FE7634" s="160"/>
      <c r="FF7634" s="160"/>
      <c r="FG7634" s="160"/>
      <c r="FH7634" s="160"/>
      <c r="FI7634" s="160"/>
      <c r="FJ7634" s="160"/>
      <c r="FK7634" s="160"/>
      <c r="FL7634" s="160"/>
      <c r="FM7634" s="160"/>
      <c r="FN7634" s="160"/>
      <c r="FO7634" s="160"/>
      <c r="FP7634" s="160"/>
      <c r="FQ7634" s="160"/>
      <c r="FR7634" s="160"/>
      <c r="FS7634" s="160"/>
      <c r="FT7634" s="160"/>
      <c r="FU7634" s="160"/>
      <c r="FV7634" s="160"/>
      <c r="FW7634" s="160"/>
      <c r="FX7634" s="160"/>
      <c r="FY7634" s="160"/>
      <c r="FZ7634" s="160"/>
      <c r="GA7634" s="160"/>
      <c r="GB7634" s="160"/>
      <c r="GC7634" s="160"/>
      <c r="GD7634" s="160"/>
      <c r="GE7634" s="160"/>
      <c r="GF7634" s="160"/>
      <c r="GG7634" s="160"/>
      <c r="GH7634" s="160"/>
      <c r="GI7634" s="160"/>
      <c r="GJ7634" s="160"/>
      <c r="GK7634" s="160"/>
      <c r="GL7634" s="160"/>
      <c r="GM7634" s="160"/>
      <c r="GN7634" s="160"/>
      <c r="GO7634" s="160"/>
      <c r="GP7634" s="160"/>
      <c r="GQ7634" s="160"/>
      <c r="GR7634" s="160"/>
      <c r="GS7634" s="160"/>
      <c r="GT7634" s="160"/>
      <c r="GU7634" s="160"/>
      <c r="GV7634" s="160"/>
      <c r="GW7634" s="160"/>
      <c r="GX7634" s="160"/>
      <c r="GY7634" s="160"/>
      <c r="GZ7634" s="160"/>
      <c r="HA7634" s="160"/>
      <c r="HB7634" s="160"/>
      <c r="HC7634" s="160"/>
      <c r="HD7634" s="160"/>
      <c r="HE7634" s="160"/>
      <c r="HF7634" s="160"/>
      <c r="HG7634" s="160"/>
      <c r="HH7634" s="160"/>
      <c r="HI7634" s="160"/>
      <c r="HJ7634" s="160"/>
      <c r="HK7634" s="160"/>
      <c r="HL7634" s="160"/>
      <c r="HM7634" s="160"/>
      <c r="HN7634" s="160"/>
      <c r="HO7634" s="160"/>
      <c r="HP7634" s="160"/>
      <c r="HQ7634" s="160"/>
      <c r="HR7634" s="160"/>
      <c r="HS7634" s="160"/>
      <c r="HT7634" s="160"/>
      <c r="HU7634" s="160"/>
      <c r="HV7634" s="160"/>
      <c r="HW7634" s="160"/>
      <c r="HX7634" s="160"/>
      <c r="HY7634" s="160"/>
      <c r="HZ7634" s="160"/>
      <c r="IA7634" s="160"/>
      <c r="IB7634" s="160"/>
      <c r="IC7634" s="160"/>
      <c r="ID7634" s="160"/>
      <c r="IE7634" s="160"/>
      <c r="IF7634" s="160"/>
      <c r="IG7634" s="160"/>
      <c r="IH7634" s="160"/>
      <c r="II7634" s="160"/>
      <c r="IJ7634" s="160"/>
      <c r="IK7634" s="160"/>
      <c r="IL7634" s="160"/>
      <c r="IM7634" s="160"/>
      <c r="IN7634" s="160"/>
      <c r="IO7634" s="160"/>
      <c r="IP7634" s="160"/>
      <c r="IQ7634" s="160"/>
      <c r="IR7634" s="160"/>
      <c r="IS7634" s="160"/>
      <c r="IT7634" s="160"/>
      <c r="IU7634" s="160"/>
    </row>
    <row r="7635" spans="1:255" ht="18.399999999999999" customHeight="1" x14ac:dyDescent="0.3">
      <c r="A7635" s="182"/>
      <c r="B7635" s="160"/>
      <c r="C7635" s="64"/>
      <c r="D7635" s="161"/>
      <c r="F7635" s="174"/>
      <c r="H7635" s="174"/>
      <c r="J7635" s="174"/>
      <c r="L7635" s="174"/>
      <c r="BD7635" s="160"/>
      <c r="BE7635" s="160"/>
      <c r="BF7635" s="160"/>
      <c r="BG7635" s="160"/>
      <c r="BH7635" s="160"/>
      <c r="BI7635" s="160"/>
      <c r="BJ7635" s="160"/>
      <c r="BK7635" s="160"/>
      <c r="BL7635" s="160"/>
      <c r="BM7635" s="160"/>
      <c r="BN7635" s="160"/>
      <c r="BO7635" s="160"/>
      <c r="BP7635" s="160"/>
      <c r="BQ7635" s="160"/>
      <c r="BR7635" s="160"/>
      <c r="BS7635" s="160"/>
      <c r="BT7635" s="160"/>
      <c r="BU7635" s="160"/>
      <c r="BV7635" s="160"/>
      <c r="BW7635" s="160"/>
      <c r="BX7635" s="160"/>
      <c r="BY7635" s="160"/>
      <c r="BZ7635" s="160"/>
      <c r="CA7635" s="160"/>
      <c r="CB7635" s="160"/>
      <c r="CC7635" s="160"/>
      <c r="CD7635" s="160"/>
      <c r="CE7635" s="160"/>
      <c r="CF7635" s="160"/>
      <c r="CG7635" s="160"/>
      <c r="CH7635" s="160"/>
      <c r="CI7635" s="160"/>
      <c r="CJ7635" s="160"/>
      <c r="CK7635" s="160"/>
      <c r="CL7635" s="160"/>
      <c r="CM7635" s="160"/>
      <c r="CN7635" s="160"/>
      <c r="CO7635" s="160"/>
      <c r="CP7635" s="160"/>
      <c r="CQ7635" s="160"/>
      <c r="CR7635" s="160"/>
      <c r="CS7635" s="160"/>
      <c r="CT7635" s="160"/>
      <c r="CU7635" s="160"/>
      <c r="CV7635" s="160"/>
      <c r="CW7635" s="160"/>
      <c r="CX7635" s="160"/>
      <c r="CY7635" s="160"/>
      <c r="CZ7635" s="160"/>
      <c r="DA7635" s="160"/>
      <c r="DB7635" s="160"/>
      <c r="DC7635" s="160"/>
      <c r="DD7635" s="160"/>
      <c r="DE7635" s="160"/>
      <c r="DF7635" s="160"/>
      <c r="DG7635" s="160"/>
      <c r="DH7635" s="160"/>
      <c r="DI7635" s="160"/>
      <c r="DJ7635" s="160"/>
      <c r="DK7635" s="160"/>
      <c r="DL7635" s="160"/>
      <c r="DM7635" s="160"/>
      <c r="DN7635" s="160"/>
      <c r="DO7635" s="160"/>
      <c r="DP7635" s="160"/>
      <c r="DQ7635" s="160"/>
      <c r="DR7635" s="160"/>
      <c r="DS7635" s="160"/>
      <c r="DT7635" s="160"/>
      <c r="DU7635" s="160"/>
      <c r="DV7635" s="160"/>
      <c r="DW7635" s="160"/>
      <c r="DX7635" s="160"/>
      <c r="DY7635" s="160"/>
      <c r="DZ7635" s="177"/>
      <c r="EA7635" s="177"/>
      <c r="EB7635" s="160"/>
      <c r="EC7635" s="160"/>
      <c r="ED7635" s="160"/>
      <c r="EE7635" s="160"/>
      <c r="EF7635" s="160"/>
      <c r="EG7635" s="160"/>
      <c r="EH7635" s="160"/>
      <c r="EI7635" s="160"/>
      <c r="EJ7635" s="160"/>
      <c r="EK7635" s="160"/>
      <c r="EL7635" s="160"/>
      <c r="EM7635" s="160"/>
      <c r="EN7635" s="160"/>
      <c r="EO7635" s="160"/>
      <c r="EP7635" s="160"/>
      <c r="EQ7635" s="160"/>
      <c r="ER7635" s="160"/>
      <c r="ES7635" s="160"/>
      <c r="ET7635" s="160"/>
      <c r="EU7635" s="160"/>
      <c r="EV7635" s="160"/>
      <c r="EW7635" s="160"/>
      <c r="EX7635" s="160"/>
      <c r="EY7635" s="160"/>
      <c r="EZ7635" s="160"/>
      <c r="FA7635" s="160"/>
      <c r="FB7635" s="160"/>
      <c r="FC7635" s="160"/>
      <c r="FD7635" s="160"/>
      <c r="FE7635" s="160"/>
      <c r="FF7635" s="160"/>
      <c r="FG7635" s="160"/>
      <c r="FH7635" s="160"/>
      <c r="FI7635" s="160"/>
      <c r="FJ7635" s="160"/>
      <c r="FK7635" s="160"/>
      <c r="FL7635" s="160"/>
      <c r="FM7635" s="160"/>
      <c r="FN7635" s="160"/>
      <c r="FO7635" s="160"/>
      <c r="FP7635" s="160"/>
      <c r="FQ7635" s="160"/>
      <c r="FR7635" s="160"/>
      <c r="FS7635" s="160"/>
      <c r="FT7635" s="160"/>
      <c r="FU7635" s="160"/>
      <c r="FV7635" s="160"/>
      <c r="FW7635" s="160"/>
      <c r="FX7635" s="160"/>
      <c r="FY7635" s="160"/>
      <c r="FZ7635" s="160"/>
      <c r="GA7635" s="160"/>
      <c r="GB7635" s="160"/>
      <c r="GC7635" s="160"/>
      <c r="GD7635" s="160"/>
      <c r="GE7635" s="160"/>
      <c r="GF7635" s="160"/>
      <c r="GG7635" s="160"/>
      <c r="GH7635" s="160"/>
      <c r="GI7635" s="160"/>
      <c r="GJ7635" s="160"/>
      <c r="GK7635" s="160"/>
      <c r="GL7635" s="160"/>
      <c r="GM7635" s="160"/>
      <c r="GN7635" s="160"/>
      <c r="GO7635" s="160"/>
      <c r="GP7635" s="160"/>
      <c r="GQ7635" s="160"/>
      <c r="GR7635" s="160"/>
      <c r="GS7635" s="160"/>
      <c r="GT7635" s="160"/>
      <c r="GU7635" s="160"/>
      <c r="GV7635" s="160"/>
      <c r="GW7635" s="160"/>
      <c r="GX7635" s="160"/>
      <c r="GY7635" s="160"/>
      <c r="GZ7635" s="160"/>
      <c r="HA7635" s="160"/>
      <c r="HB7635" s="160"/>
      <c r="HC7635" s="160"/>
      <c r="HD7635" s="160"/>
      <c r="HE7635" s="160"/>
      <c r="HF7635" s="160"/>
      <c r="HG7635" s="160"/>
      <c r="HH7635" s="160"/>
      <c r="HI7635" s="160"/>
      <c r="HJ7635" s="160"/>
      <c r="HK7635" s="160"/>
      <c r="HL7635" s="160"/>
      <c r="HM7635" s="160"/>
      <c r="HN7635" s="160"/>
      <c r="HO7635" s="160"/>
      <c r="HP7635" s="160"/>
      <c r="HQ7635" s="160"/>
      <c r="HR7635" s="160"/>
      <c r="HS7635" s="160"/>
      <c r="HT7635" s="160"/>
      <c r="HU7635" s="160"/>
      <c r="HV7635" s="160"/>
      <c r="HW7635" s="160"/>
      <c r="HX7635" s="160"/>
      <c r="HY7635" s="160"/>
      <c r="HZ7635" s="160"/>
      <c r="IA7635" s="160"/>
      <c r="IB7635" s="160"/>
      <c r="IC7635" s="160"/>
      <c r="ID7635" s="160"/>
      <c r="IE7635" s="160"/>
      <c r="IF7635" s="160"/>
      <c r="IG7635" s="160"/>
      <c r="IH7635" s="160"/>
      <c r="II7635" s="160"/>
      <c r="IJ7635" s="160"/>
      <c r="IK7635" s="160"/>
      <c r="IL7635" s="160"/>
      <c r="IM7635" s="160"/>
      <c r="IN7635" s="160"/>
      <c r="IO7635" s="160"/>
      <c r="IP7635" s="160"/>
      <c r="IQ7635" s="160"/>
      <c r="IR7635" s="160"/>
      <c r="IS7635" s="160"/>
      <c r="IT7635" s="160"/>
      <c r="IU7635" s="160"/>
    </row>
    <row r="7636" spans="1:255" ht="18.399999999999999" customHeight="1" x14ac:dyDescent="0.3">
      <c r="A7636" s="182"/>
      <c r="B7636" s="160"/>
      <c r="C7636" s="64"/>
      <c r="D7636" s="161"/>
      <c r="F7636" s="174"/>
      <c r="J7636" s="174"/>
      <c r="BD7636" s="160"/>
      <c r="BE7636" s="160"/>
      <c r="BF7636" s="160"/>
      <c r="BG7636" s="160"/>
      <c r="BH7636" s="160"/>
      <c r="BI7636" s="160"/>
      <c r="BJ7636" s="160"/>
      <c r="BK7636" s="160"/>
      <c r="BL7636" s="160"/>
      <c r="BM7636" s="160"/>
      <c r="BN7636" s="160"/>
      <c r="BO7636" s="160"/>
      <c r="BP7636" s="160"/>
      <c r="BQ7636" s="160"/>
      <c r="BR7636" s="160"/>
      <c r="BS7636" s="160"/>
      <c r="BT7636" s="160"/>
      <c r="BU7636" s="160"/>
      <c r="BV7636" s="160"/>
      <c r="BW7636" s="160"/>
      <c r="BX7636" s="160"/>
      <c r="BY7636" s="160"/>
      <c r="BZ7636" s="160"/>
      <c r="CA7636" s="160"/>
      <c r="CB7636" s="160"/>
      <c r="CC7636" s="160"/>
      <c r="CD7636" s="160"/>
      <c r="CE7636" s="160"/>
      <c r="CF7636" s="160"/>
      <c r="CG7636" s="160"/>
      <c r="CH7636" s="160"/>
      <c r="CI7636" s="160"/>
      <c r="CJ7636" s="160"/>
      <c r="CK7636" s="160"/>
      <c r="CL7636" s="160"/>
      <c r="CM7636" s="160"/>
      <c r="CN7636" s="160"/>
      <c r="CO7636" s="160"/>
      <c r="CP7636" s="160"/>
      <c r="CQ7636" s="160"/>
      <c r="CR7636" s="160"/>
      <c r="CS7636" s="160"/>
      <c r="CT7636" s="160"/>
      <c r="CU7636" s="160"/>
      <c r="CV7636" s="160"/>
      <c r="CW7636" s="160"/>
      <c r="CX7636" s="160"/>
      <c r="CY7636" s="160"/>
      <c r="CZ7636" s="160"/>
      <c r="DA7636" s="160"/>
      <c r="DB7636" s="160"/>
      <c r="DC7636" s="160"/>
      <c r="DD7636" s="160"/>
      <c r="DE7636" s="160"/>
      <c r="DF7636" s="160"/>
      <c r="DG7636" s="160"/>
      <c r="DH7636" s="160"/>
      <c r="DI7636" s="160"/>
      <c r="DJ7636" s="160"/>
      <c r="DK7636" s="160"/>
      <c r="DL7636" s="160"/>
      <c r="DM7636" s="160"/>
      <c r="DN7636" s="160"/>
      <c r="DO7636" s="160"/>
      <c r="DP7636" s="160"/>
      <c r="DQ7636" s="160"/>
      <c r="DR7636" s="160"/>
      <c r="DS7636" s="160"/>
      <c r="DT7636" s="160"/>
      <c r="DU7636" s="160"/>
      <c r="DV7636" s="160"/>
      <c r="DW7636" s="160"/>
      <c r="DX7636" s="160"/>
      <c r="DY7636" s="160"/>
      <c r="DZ7636" s="177"/>
      <c r="EA7636" s="177"/>
      <c r="EB7636" s="160"/>
      <c r="EC7636" s="160"/>
      <c r="ED7636" s="160"/>
      <c r="EE7636" s="160"/>
      <c r="EF7636" s="160"/>
      <c r="EG7636" s="160"/>
      <c r="EH7636" s="160"/>
      <c r="EI7636" s="160"/>
      <c r="EJ7636" s="160"/>
      <c r="EK7636" s="160"/>
      <c r="EL7636" s="160"/>
      <c r="EM7636" s="160"/>
      <c r="EN7636" s="160"/>
      <c r="EO7636" s="160"/>
      <c r="EP7636" s="160"/>
      <c r="EQ7636" s="160"/>
      <c r="ER7636" s="160"/>
      <c r="ES7636" s="160"/>
      <c r="ET7636" s="160"/>
      <c r="EU7636" s="160"/>
      <c r="EV7636" s="160"/>
      <c r="EW7636" s="160"/>
      <c r="EX7636" s="160"/>
      <c r="EY7636" s="160"/>
      <c r="EZ7636" s="160"/>
      <c r="FA7636" s="160"/>
      <c r="FB7636" s="160"/>
      <c r="FC7636" s="160"/>
      <c r="FD7636" s="160"/>
      <c r="FE7636" s="160"/>
      <c r="FF7636" s="160"/>
      <c r="FG7636" s="160"/>
      <c r="FH7636" s="160"/>
      <c r="FI7636" s="160"/>
      <c r="FJ7636" s="160"/>
      <c r="FK7636" s="160"/>
      <c r="FL7636" s="160"/>
      <c r="FM7636" s="160"/>
      <c r="FN7636" s="160"/>
      <c r="FO7636" s="160"/>
      <c r="FP7636" s="160"/>
      <c r="FQ7636" s="160"/>
      <c r="FR7636" s="160"/>
      <c r="FS7636" s="160"/>
      <c r="FT7636" s="160"/>
      <c r="FU7636" s="160"/>
      <c r="FV7636" s="160"/>
      <c r="FW7636" s="160"/>
      <c r="FX7636" s="160"/>
      <c r="FY7636" s="160"/>
      <c r="FZ7636" s="160"/>
      <c r="GA7636" s="160"/>
      <c r="GB7636" s="160"/>
      <c r="GC7636" s="160"/>
      <c r="GD7636" s="160"/>
      <c r="GE7636" s="160"/>
      <c r="GF7636" s="160"/>
      <c r="GG7636" s="160"/>
      <c r="GH7636" s="160"/>
      <c r="GI7636" s="160"/>
      <c r="GJ7636" s="160"/>
      <c r="GK7636" s="160"/>
      <c r="GL7636" s="160"/>
      <c r="GM7636" s="160"/>
      <c r="GN7636" s="160"/>
      <c r="GO7636" s="160"/>
      <c r="GP7636" s="160"/>
      <c r="GQ7636" s="160"/>
      <c r="GR7636" s="160"/>
      <c r="GS7636" s="160"/>
      <c r="GT7636" s="160"/>
      <c r="GU7636" s="160"/>
      <c r="GV7636" s="160"/>
      <c r="GW7636" s="160"/>
      <c r="GX7636" s="160"/>
      <c r="GY7636" s="160"/>
      <c r="GZ7636" s="160"/>
      <c r="HA7636" s="160"/>
      <c r="HB7636" s="160"/>
      <c r="HC7636" s="160"/>
      <c r="HD7636" s="160"/>
      <c r="HE7636" s="160"/>
      <c r="HF7636" s="160"/>
      <c r="HG7636" s="160"/>
      <c r="HH7636" s="160"/>
      <c r="HI7636" s="160"/>
      <c r="HJ7636" s="160"/>
      <c r="HK7636" s="160"/>
      <c r="HL7636" s="160"/>
      <c r="HM7636" s="160"/>
      <c r="HN7636" s="160"/>
      <c r="HO7636" s="160"/>
      <c r="HP7636" s="160"/>
      <c r="HQ7636" s="160"/>
      <c r="HR7636" s="160"/>
      <c r="HS7636" s="160"/>
      <c r="HT7636" s="160"/>
      <c r="HU7636" s="160"/>
      <c r="HV7636" s="160"/>
      <c r="HW7636" s="160"/>
      <c r="HX7636" s="160"/>
      <c r="HY7636" s="160"/>
      <c r="HZ7636" s="160"/>
      <c r="IA7636" s="160"/>
      <c r="IB7636" s="160"/>
      <c r="IC7636" s="160"/>
      <c r="ID7636" s="160"/>
      <c r="IE7636" s="160"/>
      <c r="IF7636" s="160"/>
      <c r="IG7636" s="160"/>
      <c r="IH7636" s="160"/>
      <c r="II7636" s="160"/>
      <c r="IJ7636" s="160"/>
      <c r="IK7636" s="160"/>
      <c r="IL7636" s="160"/>
      <c r="IM7636" s="160"/>
      <c r="IN7636" s="160"/>
      <c r="IO7636" s="160"/>
      <c r="IP7636" s="160"/>
      <c r="IQ7636" s="160"/>
      <c r="IR7636" s="160"/>
      <c r="IS7636" s="160"/>
      <c r="IT7636" s="160"/>
      <c r="IU7636" s="160"/>
    </row>
    <row r="7637" spans="1:255" ht="18.399999999999999" customHeight="1" x14ac:dyDescent="0.3">
      <c r="A7637" s="182"/>
      <c r="D7637" s="164"/>
      <c r="F7637" s="174"/>
      <c r="BD7637" s="160"/>
      <c r="BE7637" s="160"/>
      <c r="BF7637" s="160"/>
      <c r="BG7637" s="160"/>
      <c r="BH7637" s="160"/>
      <c r="BI7637" s="160"/>
      <c r="BJ7637" s="160"/>
      <c r="BK7637" s="160"/>
      <c r="BL7637" s="160"/>
      <c r="BM7637" s="160"/>
      <c r="BN7637" s="160"/>
      <c r="BO7637" s="160"/>
      <c r="BP7637" s="160"/>
      <c r="BQ7637" s="160"/>
      <c r="BR7637" s="160"/>
      <c r="BS7637" s="160"/>
      <c r="BT7637" s="160"/>
      <c r="BU7637" s="160"/>
      <c r="BV7637" s="160"/>
      <c r="BW7637" s="160"/>
      <c r="BX7637" s="160"/>
      <c r="BY7637" s="160"/>
      <c r="BZ7637" s="160"/>
      <c r="CA7637" s="160"/>
      <c r="CB7637" s="160"/>
      <c r="CC7637" s="160"/>
      <c r="CD7637" s="160"/>
      <c r="CE7637" s="160"/>
      <c r="CF7637" s="160"/>
      <c r="CG7637" s="160"/>
      <c r="CH7637" s="160"/>
      <c r="CI7637" s="160"/>
      <c r="CJ7637" s="160"/>
      <c r="CK7637" s="160"/>
      <c r="CL7637" s="160"/>
      <c r="CM7637" s="160"/>
      <c r="CN7637" s="160"/>
      <c r="CO7637" s="160"/>
      <c r="CP7637" s="160"/>
      <c r="CQ7637" s="160"/>
      <c r="CR7637" s="160"/>
      <c r="CS7637" s="160"/>
      <c r="CT7637" s="160"/>
      <c r="CU7637" s="160"/>
      <c r="CV7637" s="160"/>
      <c r="CW7637" s="160"/>
      <c r="CX7637" s="160"/>
      <c r="CY7637" s="160"/>
      <c r="CZ7637" s="160"/>
      <c r="DA7637" s="160"/>
      <c r="DB7637" s="160"/>
      <c r="DC7637" s="160"/>
      <c r="DD7637" s="160"/>
      <c r="DE7637" s="160"/>
      <c r="DF7637" s="160"/>
      <c r="DG7637" s="160"/>
      <c r="DH7637" s="160"/>
      <c r="DI7637" s="160"/>
      <c r="DJ7637" s="160"/>
      <c r="DK7637" s="160"/>
      <c r="DL7637" s="160"/>
      <c r="DM7637" s="160"/>
      <c r="DN7637" s="160"/>
      <c r="DO7637" s="160"/>
      <c r="DP7637" s="160"/>
      <c r="DQ7637" s="160"/>
      <c r="DR7637" s="160"/>
      <c r="DS7637" s="160"/>
      <c r="DT7637" s="160"/>
      <c r="DU7637" s="160"/>
      <c r="DV7637" s="160"/>
      <c r="DW7637" s="160"/>
      <c r="DX7637" s="160"/>
      <c r="DY7637" s="160"/>
      <c r="DZ7637" s="177"/>
      <c r="EA7637" s="177"/>
      <c r="EB7637" s="160"/>
      <c r="EC7637" s="160"/>
      <c r="ED7637" s="160"/>
      <c r="EE7637" s="160"/>
      <c r="EF7637" s="160"/>
      <c r="EG7637" s="160"/>
      <c r="EH7637" s="160"/>
      <c r="EI7637" s="160"/>
      <c r="EJ7637" s="160"/>
      <c r="EK7637" s="160"/>
      <c r="EL7637" s="160"/>
      <c r="EM7637" s="160"/>
      <c r="EN7637" s="160"/>
      <c r="EO7637" s="160"/>
      <c r="EP7637" s="160"/>
      <c r="EQ7637" s="160"/>
      <c r="ER7637" s="160"/>
      <c r="ES7637" s="160"/>
      <c r="ET7637" s="160"/>
      <c r="EU7637" s="160"/>
      <c r="EV7637" s="160"/>
      <c r="EW7637" s="160"/>
      <c r="EX7637" s="160"/>
      <c r="EY7637" s="160"/>
      <c r="EZ7637" s="160"/>
      <c r="FA7637" s="160"/>
      <c r="FB7637" s="160"/>
      <c r="FC7637" s="160"/>
      <c r="FD7637" s="160"/>
      <c r="FE7637" s="160"/>
      <c r="FF7637" s="160"/>
      <c r="FG7637" s="160"/>
      <c r="FH7637" s="160"/>
      <c r="FI7637" s="160"/>
      <c r="FJ7637" s="160"/>
      <c r="FK7637" s="160"/>
      <c r="FL7637" s="160"/>
      <c r="FM7637" s="160"/>
      <c r="FN7637" s="160"/>
      <c r="FO7637" s="160"/>
      <c r="FP7637" s="160"/>
      <c r="FQ7637" s="160"/>
      <c r="FR7637" s="160"/>
      <c r="FS7637" s="160"/>
      <c r="FT7637" s="160"/>
      <c r="FU7637" s="160"/>
      <c r="FV7637" s="160"/>
      <c r="FW7637" s="160"/>
      <c r="FX7637" s="160"/>
      <c r="FY7637" s="160"/>
      <c r="FZ7637" s="160"/>
      <c r="GA7637" s="160"/>
      <c r="GB7637" s="160"/>
      <c r="GC7637" s="160"/>
      <c r="GD7637" s="160"/>
      <c r="GE7637" s="160"/>
      <c r="GF7637" s="160"/>
      <c r="GG7637" s="160"/>
      <c r="GH7637" s="160"/>
      <c r="GI7637" s="160"/>
      <c r="GJ7637" s="160"/>
      <c r="GK7637" s="160"/>
      <c r="GL7637" s="160"/>
      <c r="GM7637" s="160"/>
      <c r="GN7637" s="160"/>
      <c r="GO7637" s="160"/>
      <c r="GP7637" s="160"/>
      <c r="GQ7637" s="160"/>
      <c r="GR7637" s="160"/>
      <c r="GS7637" s="160"/>
      <c r="GT7637" s="160"/>
      <c r="GU7637" s="160"/>
      <c r="GV7637" s="160"/>
      <c r="GW7637" s="160"/>
      <c r="GX7637" s="160"/>
      <c r="GY7637" s="160"/>
      <c r="GZ7637" s="160"/>
      <c r="HA7637" s="160"/>
      <c r="HB7637" s="160"/>
      <c r="HC7637" s="160"/>
      <c r="HD7637" s="160"/>
      <c r="HE7637" s="160"/>
      <c r="HF7637" s="160"/>
      <c r="HG7637" s="160"/>
      <c r="HH7637" s="160"/>
      <c r="HI7637" s="160"/>
      <c r="HJ7637" s="160"/>
      <c r="HK7637" s="160"/>
      <c r="HL7637" s="160"/>
      <c r="HM7637" s="160"/>
      <c r="HN7637" s="160"/>
      <c r="HO7637" s="160"/>
      <c r="HP7637" s="160"/>
      <c r="HQ7637" s="160"/>
      <c r="HR7637" s="160"/>
      <c r="HS7637" s="160"/>
      <c r="HT7637" s="160"/>
      <c r="HU7637" s="160"/>
      <c r="HV7637" s="160"/>
      <c r="HW7637" s="160"/>
      <c r="HX7637" s="160"/>
      <c r="HY7637" s="160"/>
      <c r="HZ7637" s="160"/>
      <c r="IA7637" s="160"/>
      <c r="IB7637" s="160"/>
      <c r="IC7637" s="160"/>
      <c r="ID7637" s="160"/>
      <c r="IE7637" s="160"/>
      <c r="IF7637" s="160"/>
      <c r="IG7637" s="160"/>
      <c r="IH7637" s="160"/>
      <c r="II7637" s="160"/>
      <c r="IJ7637" s="160"/>
      <c r="IK7637" s="160"/>
      <c r="IL7637" s="160"/>
      <c r="IM7637" s="160"/>
      <c r="IN7637" s="160"/>
      <c r="IO7637" s="160"/>
      <c r="IP7637" s="160"/>
      <c r="IQ7637" s="160"/>
      <c r="IR7637" s="160"/>
      <c r="IS7637" s="160"/>
      <c r="IT7637" s="160"/>
      <c r="IU7637" s="160"/>
    </row>
    <row r="7638" spans="1:255" ht="18.399999999999999" customHeight="1" x14ac:dyDescent="0.3">
      <c r="A7638" s="182"/>
      <c r="D7638" s="164"/>
      <c r="F7638" s="174"/>
      <c r="BD7638" s="160"/>
      <c r="BE7638" s="160"/>
      <c r="BF7638" s="160"/>
      <c r="BG7638" s="160"/>
      <c r="BH7638" s="160"/>
      <c r="BI7638" s="160"/>
      <c r="BJ7638" s="160"/>
      <c r="BK7638" s="160"/>
      <c r="BL7638" s="160"/>
      <c r="BM7638" s="160"/>
      <c r="BN7638" s="160"/>
      <c r="BO7638" s="160"/>
      <c r="BP7638" s="160"/>
      <c r="BQ7638" s="160"/>
      <c r="BR7638" s="160"/>
      <c r="BS7638" s="160"/>
      <c r="BT7638" s="160"/>
      <c r="BU7638" s="160"/>
      <c r="BV7638" s="160"/>
      <c r="BW7638" s="160"/>
      <c r="BX7638" s="160"/>
      <c r="BY7638" s="160"/>
      <c r="BZ7638" s="160"/>
      <c r="CA7638" s="160"/>
      <c r="CB7638" s="160"/>
      <c r="CC7638" s="160"/>
      <c r="CD7638" s="160"/>
      <c r="CE7638" s="160"/>
      <c r="CF7638" s="160"/>
      <c r="CG7638" s="160"/>
      <c r="CH7638" s="160"/>
      <c r="CI7638" s="160"/>
      <c r="CJ7638" s="160"/>
      <c r="CK7638" s="160"/>
      <c r="CL7638" s="160"/>
      <c r="CM7638" s="160"/>
      <c r="CN7638" s="160"/>
      <c r="CO7638" s="160"/>
      <c r="CP7638" s="160"/>
      <c r="CQ7638" s="160"/>
      <c r="CR7638" s="160"/>
      <c r="CS7638" s="160"/>
      <c r="CT7638" s="160"/>
      <c r="CU7638" s="160"/>
      <c r="CV7638" s="160"/>
      <c r="CW7638" s="160"/>
      <c r="CX7638" s="160"/>
      <c r="CY7638" s="160"/>
      <c r="CZ7638" s="160"/>
      <c r="DA7638" s="160"/>
      <c r="DB7638" s="160"/>
      <c r="DC7638" s="160"/>
      <c r="DD7638" s="160"/>
      <c r="DE7638" s="160"/>
      <c r="DF7638" s="160"/>
      <c r="DG7638" s="160"/>
      <c r="DH7638" s="160"/>
      <c r="DI7638" s="160"/>
      <c r="DJ7638" s="160"/>
      <c r="DK7638" s="160"/>
      <c r="DL7638" s="160"/>
      <c r="DM7638" s="160"/>
      <c r="DN7638" s="160"/>
      <c r="DO7638" s="160"/>
      <c r="DP7638" s="160"/>
      <c r="DQ7638" s="160"/>
      <c r="DR7638" s="160"/>
      <c r="DS7638" s="160"/>
      <c r="DT7638" s="160"/>
      <c r="DU7638" s="160"/>
      <c r="DV7638" s="160"/>
      <c r="DW7638" s="160"/>
      <c r="DX7638" s="160"/>
      <c r="DY7638" s="160"/>
      <c r="DZ7638" s="177"/>
      <c r="EA7638" s="177"/>
      <c r="EB7638" s="160"/>
      <c r="EC7638" s="160"/>
      <c r="ED7638" s="160"/>
      <c r="EE7638" s="160"/>
      <c r="EF7638" s="160"/>
      <c r="EG7638" s="160"/>
      <c r="EH7638" s="160"/>
      <c r="EI7638" s="160"/>
      <c r="EJ7638" s="160"/>
      <c r="EK7638" s="160"/>
      <c r="EL7638" s="160"/>
      <c r="EM7638" s="160"/>
      <c r="EN7638" s="160"/>
      <c r="EO7638" s="160"/>
      <c r="EP7638" s="160"/>
      <c r="EQ7638" s="160"/>
      <c r="ER7638" s="160"/>
      <c r="ES7638" s="160"/>
      <c r="ET7638" s="160"/>
      <c r="EU7638" s="160"/>
      <c r="EV7638" s="160"/>
      <c r="EW7638" s="160"/>
      <c r="EX7638" s="160"/>
      <c r="EY7638" s="160"/>
      <c r="EZ7638" s="160"/>
      <c r="FA7638" s="160"/>
      <c r="FB7638" s="160"/>
      <c r="FC7638" s="160"/>
      <c r="FD7638" s="160"/>
      <c r="FE7638" s="160"/>
      <c r="FF7638" s="160"/>
      <c r="FG7638" s="160"/>
      <c r="FH7638" s="160"/>
      <c r="FI7638" s="160"/>
      <c r="FJ7638" s="160"/>
      <c r="FK7638" s="160"/>
      <c r="FL7638" s="160"/>
      <c r="FM7638" s="160"/>
      <c r="FN7638" s="160"/>
      <c r="FO7638" s="160"/>
      <c r="FP7638" s="160"/>
      <c r="FQ7638" s="160"/>
      <c r="FR7638" s="160"/>
      <c r="FS7638" s="160"/>
      <c r="FT7638" s="160"/>
      <c r="FU7638" s="160"/>
      <c r="FV7638" s="160"/>
      <c r="FW7638" s="160"/>
      <c r="FX7638" s="160"/>
      <c r="FY7638" s="160"/>
      <c r="FZ7638" s="160"/>
      <c r="GA7638" s="160"/>
      <c r="GB7638" s="160"/>
      <c r="GC7638" s="160"/>
      <c r="GD7638" s="160"/>
      <c r="GE7638" s="160"/>
      <c r="GF7638" s="160"/>
      <c r="GG7638" s="160"/>
      <c r="GH7638" s="160"/>
      <c r="GI7638" s="160"/>
      <c r="GJ7638" s="160"/>
      <c r="GK7638" s="160"/>
      <c r="GL7638" s="160"/>
      <c r="GM7638" s="160"/>
      <c r="GN7638" s="160"/>
      <c r="GO7638" s="160"/>
      <c r="GP7638" s="160"/>
      <c r="GQ7638" s="160"/>
      <c r="GR7638" s="160"/>
      <c r="GS7638" s="160"/>
      <c r="GT7638" s="160"/>
      <c r="GU7638" s="160"/>
      <c r="GV7638" s="160"/>
      <c r="GW7638" s="160"/>
      <c r="GX7638" s="160"/>
      <c r="GY7638" s="160"/>
      <c r="GZ7638" s="160"/>
      <c r="HA7638" s="160"/>
      <c r="HB7638" s="160"/>
      <c r="HC7638" s="160"/>
      <c r="HD7638" s="160"/>
      <c r="HE7638" s="160"/>
      <c r="HF7638" s="160"/>
      <c r="HG7638" s="160"/>
      <c r="HH7638" s="160"/>
      <c r="HI7638" s="160"/>
      <c r="HJ7638" s="160"/>
      <c r="HK7638" s="160"/>
      <c r="HL7638" s="160"/>
      <c r="HM7638" s="160"/>
      <c r="HN7638" s="160"/>
      <c r="HO7638" s="160"/>
      <c r="HP7638" s="160"/>
      <c r="HQ7638" s="160"/>
      <c r="HR7638" s="160"/>
      <c r="HS7638" s="160"/>
      <c r="HT7638" s="160"/>
      <c r="HU7638" s="160"/>
      <c r="HV7638" s="160"/>
      <c r="HW7638" s="160"/>
      <c r="HX7638" s="160"/>
      <c r="HY7638" s="160"/>
      <c r="HZ7638" s="160"/>
      <c r="IA7638" s="160"/>
      <c r="IB7638" s="160"/>
      <c r="IC7638" s="160"/>
      <c r="ID7638" s="160"/>
      <c r="IE7638" s="160"/>
      <c r="IF7638" s="160"/>
      <c r="IG7638" s="160"/>
      <c r="IH7638" s="160"/>
      <c r="II7638" s="160"/>
      <c r="IJ7638" s="160"/>
      <c r="IK7638" s="160"/>
      <c r="IL7638" s="160"/>
      <c r="IM7638" s="160"/>
      <c r="IN7638" s="160"/>
      <c r="IO7638" s="160"/>
      <c r="IP7638" s="160"/>
      <c r="IQ7638" s="160"/>
      <c r="IR7638" s="160"/>
      <c r="IS7638" s="160"/>
      <c r="IT7638" s="160"/>
      <c r="IU7638" s="160"/>
    </row>
    <row r="7639" spans="1:255" ht="18.399999999999999" customHeight="1" x14ac:dyDescent="0.3">
      <c r="A7639" s="182"/>
      <c r="B7639" s="160"/>
      <c r="C7639" s="64"/>
      <c r="D7639" s="161"/>
      <c r="F7639" s="174"/>
      <c r="H7639" s="174"/>
      <c r="BD7639" s="160"/>
      <c r="BE7639" s="160"/>
      <c r="BF7639" s="160"/>
      <c r="BG7639" s="160"/>
      <c r="BH7639" s="160"/>
      <c r="BI7639" s="160"/>
      <c r="BJ7639" s="160"/>
      <c r="BK7639" s="160"/>
      <c r="BL7639" s="160"/>
      <c r="BM7639" s="160"/>
      <c r="BN7639" s="160"/>
      <c r="BO7639" s="160"/>
      <c r="BP7639" s="160"/>
      <c r="BQ7639" s="160"/>
      <c r="BR7639" s="160"/>
      <c r="BS7639" s="160"/>
      <c r="BT7639" s="160"/>
      <c r="BU7639" s="160"/>
      <c r="BV7639" s="160"/>
      <c r="BW7639" s="160"/>
      <c r="BX7639" s="160"/>
      <c r="BY7639" s="160"/>
      <c r="BZ7639" s="160"/>
      <c r="CA7639" s="160"/>
      <c r="CB7639" s="160"/>
      <c r="CC7639" s="160"/>
      <c r="CD7639" s="160"/>
      <c r="CE7639" s="160"/>
      <c r="CF7639" s="160"/>
      <c r="CG7639" s="160"/>
      <c r="CH7639" s="160"/>
      <c r="CI7639" s="160"/>
      <c r="CJ7639" s="160"/>
      <c r="CK7639" s="160"/>
      <c r="CL7639" s="160"/>
      <c r="CM7639" s="160"/>
      <c r="CN7639" s="160"/>
      <c r="CO7639" s="160"/>
      <c r="CP7639" s="160"/>
      <c r="CQ7639" s="160"/>
      <c r="CR7639" s="160"/>
      <c r="CS7639" s="160"/>
      <c r="CT7639" s="160"/>
      <c r="CU7639" s="160"/>
      <c r="CV7639" s="160"/>
      <c r="CW7639" s="160"/>
      <c r="CX7639" s="160"/>
      <c r="CY7639" s="160"/>
      <c r="CZ7639" s="160"/>
      <c r="DA7639" s="160"/>
      <c r="DB7639" s="160"/>
      <c r="DC7639" s="160"/>
      <c r="DD7639" s="160"/>
      <c r="DE7639" s="160"/>
      <c r="DF7639" s="160"/>
      <c r="DG7639" s="160"/>
      <c r="DH7639" s="160"/>
      <c r="DI7639" s="160"/>
      <c r="DJ7639" s="160"/>
      <c r="DK7639" s="160"/>
      <c r="DL7639" s="160"/>
      <c r="DM7639" s="160"/>
      <c r="DN7639" s="160"/>
      <c r="DO7639" s="160"/>
      <c r="DP7639" s="160"/>
      <c r="DQ7639" s="160"/>
      <c r="DR7639" s="160"/>
      <c r="DS7639" s="160"/>
      <c r="DT7639" s="160"/>
      <c r="DU7639" s="160"/>
      <c r="DV7639" s="160"/>
      <c r="DW7639" s="160"/>
      <c r="DX7639" s="160"/>
      <c r="DY7639" s="160"/>
      <c r="DZ7639" s="177"/>
      <c r="EA7639" s="177"/>
      <c r="EB7639" s="160"/>
      <c r="EC7639" s="160"/>
      <c r="ED7639" s="160"/>
      <c r="EE7639" s="160"/>
      <c r="EF7639" s="160"/>
      <c r="EG7639" s="160"/>
      <c r="EH7639" s="160"/>
      <c r="EI7639" s="160"/>
      <c r="EJ7639" s="160"/>
      <c r="EK7639" s="160"/>
      <c r="EL7639" s="160"/>
      <c r="EM7639" s="160"/>
      <c r="EN7639" s="160"/>
      <c r="EO7639" s="160"/>
      <c r="EP7639" s="160"/>
      <c r="EQ7639" s="160"/>
      <c r="ER7639" s="160"/>
      <c r="ES7639" s="160"/>
      <c r="ET7639" s="160"/>
      <c r="EU7639" s="160"/>
      <c r="EV7639" s="160"/>
      <c r="EW7639" s="160"/>
      <c r="EX7639" s="160"/>
      <c r="EY7639" s="160"/>
      <c r="EZ7639" s="160"/>
      <c r="FA7639" s="160"/>
      <c r="FB7639" s="160"/>
      <c r="FC7639" s="160"/>
      <c r="FD7639" s="160"/>
      <c r="FE7639" s="160"/>
      <c r="FF7639" s="160"/>
      <c r="FG7639" s="160"/>
      <c r="FH7639" s="160"/>
      <c r="FI7639" s="160"/>
      <c r="FJ7639" s="160"/>
      <c r="FK7639" s="160"/>
      <c r="FL7639" s="160"/>
      <c r="FM7639" s="160"/>
      <c r="FN7639" s="160"/>
      <c r="FO7639" s="160"/>
      <c r="FP7639" s="160"/>
      <c r="FQ7639" s="160"/>
      <c r="FR7639" s="160"/>
      <c r="FS7639" s="160"/>
      <c r="FT7639" s="160"/>
      <c r="FU7639" s="160"/>
      <c r="FV7639" s="160"/>
      <c r="FW7639" s="160"/>
      <c r="FX7639" s="160"/>
      <c r="FY7639" s="160"/>
      <c r="FZ7639" s="160"/>
      <c r="GA7639" s="160"/>
      <c r="GB7639" s="160"/>
      <c r="GC7639" s="160"/>
      <c r="GD7639" s="160"/>
      <c r="GE7639" s="160"/>
      <c r="GF7639" s="160"/>
      <c r="GG7639" s="160"/>
      <c r="GH7639" s="160"/>
      <c r="GI7639" s="160"/>
      <c r="GJ7639" s="160"/>
      <c r="GK7639" s="160"/>
      <c r="GL7639" s="160"/>
      <c r="GM7639" s="160"/>
      <c r="GN7639" s="160"/>
      <c r="GO7639" s="160"/>
      <c r="GP7639" s="160"/>
      <c r="GQ7639" s="160"/>
      <c r="GR7639" s="160"/>
      <c r="GS7639" s="160"/>
      <c r="GT7639" s="160"/>
      <c r="GU7639" s="160"/>
      <c r="GV7639" s="160"/>
      <c r="GW7639" s="160"/>
      <c r="GX7639" s="160"/>
      <c r="GY7639" s="160"/>
      <c r="GZ7639" s="160"/>
      <c r="HA7639" s="160"/>
      <c r="HB7639" s="160"/>
      <c r="HC7639" s="160"/>
      <c r="HD7639" s="160"/>
      <c r="HE7639" s="160"/>
      <c r="HF7639" s="160"/>
      <c r="HG7639" s="160"/>
      <c r="HH7639" s="160"/>
      <c r="HI7639" s="160"/>
      <c r="HJ7639" s="160"/>
      <c r="HK7639" s="160"/>
      <c r="HL7639" s="160"/>
      <c r="HM7639" s="160"/>
      <c r="HN7639" s="160"/>
      <c r="HO7639" s="160"/>
      <c r="HP7639" s="160"/>
      <c r="HQ7639" s="160"/>
      <c r="HR7639" s="160"/>
      <c r="HS7639" s="160"/>
      <c r="HT7639" s="160"/>
      <c r="HU7639" s="160"/>
      <c r="HV7639" s="160"/>
      <c r="HW7639" s="160"/>
      <c r="HX7639" s="160"/>
      <c r="HY7639" s="160"/>
      <c r="HZ7639" s="160"/>
      <c r="IA7639" s="160"/>
      <c r="IB7639" s="160"/>
      <c r="IC7639" s="160"/>
      <c r="ID7639" s="160"/>
      <c r="IE7639" s="160"/>
      <c r="IF7639" s="160"/>
      <c r="IG7639" s="160"/>
      <c r="IH7639" s="160"/>
      <c r="II7639" s="160"/>
      <c r="IJ7639" s="160"/>
      <c r="IK7639" s="160"/>
      <c r="IL7639" s="160"/>
      <c r="IM7639" s="160"/>
      <c r="IN7639" s="160"/>
      <c r="IO7639" s="160"/>
      <c r="IP7639" s="160"/>
      <c r="IQ7639" s="160"/>
      <c r="IR7639" s="160"/>
      <c r="IS7639" s="160"/>
      <c r="IT7639" s="160"/>
      <c r="IU7639" s="160"/>
    </row>
    <row r="7640" spans="1:255" ht="18.399999999999999" customHeight="1" x14ac:dyDescent="0.3">
      <c r="A7640" s="182"/>
      <c r="B7640" s="160"/>
      <c r="C7640" s="64"/>
      <c r="D7640" s="161"/>
      <c r="BD7640" s="160"/>
      <c r="BE7640" s="160"/>
      <c r="BF7640" s="160"/>
      <c r="BG7640" s="160"/>
      <c r="BH7640" s="160"/>
      <c r="BI7640" s="160"/>
      <c r="BJ7640" s="160"/>
      <c r="BK7640" s="160"/>
      <c r="BL7640" s="160"/>
      <c r="BM7640" s="160"/>
      <c r="BN7640" s="160"/>
      <c r="BO7640" s="160"/>
      <c r="BP7640" s="160"/>
      <c r="BQ7640" s="160"/>
      <c r="BR7640" s="160"/>
      <c r="BS7640" s="160"/>
      <c r="BT7640" s="160"/>
      <c r="BU7640" s="160"/>
      <c r="BV7640" s="160"/>
      <c r="BW7640" s="160"/>
      <c r="BX7640" s="160"/>
      <c r="BY7640" s="160"/>
      <c r="BZ7640" s="160"/>
      <c r="CA7640" s="160"/>
      <c r="CB7640" s="160"/>
      <c r="CC7640" s="160"/>
      <c r="CD7640" s="160"/>
      <c r="CE7640" s="160"/>
      <c r="CF7640" s="160"/>
      <c r="CG7640" s="160"/>
      <c r="CH7640" s="160"/>
      <c r="CI7640" s="160"/>
      <c r="CJ7640" s="160"/>
      <c r="CK7640" s="160"/>
      <c r="CL7640" s="160"/>
      <c r="CM7640" s="160"/>
      <c r="CN7640" s="160"/>
      <c r="CO7640" s="160"/>
      <c r="CP7640" s="160"/>
      <c r="CQ7640" s="160"/>
      <c r="CR7640" s="160"/>
      <c r="CS7640" s="160"/>
      <c r="CT7640" s="160"/>
      <c r="CU7640" s="160"/>
      <c r="CV7640" s="160"/>
      <c r="CW7640" s="160"/>
      <c r="CX7640" s="160"/>
      <c r="CY7640" s="160"/>
      <c r="CZ7640" s="160"/>
      <c r="DA7640" s="160"/>
      <c r="DB7640" s="160"/>
      <c r="DC7640" s="160"/>
      <c r="DD7640" s="160"/>
      <c r="DE7640" s="160"/>
      <c r="DF7640" s="160"/>
      <c r="DG7640" s="160"/>
      <c r="DH7640" s="160"/>
      <c r="DI7640" s="160"/>
      <c r="DJ7640" s="160"/>
      <c r="DK7640" s="160"/>
      <c r="DL7640" s="160"/>
      <c r="DM7640" s="160"/>
      <c r="DN7640" s="160"/>
      <c r="DO7640" s="160"/>
      <c r="DP7640" s="160"/>
      <c r="DQ7640" s="160"/>
      <c r="DR7640" s="160"/>
      <c r="DS7640" s="160"/>
      <c r="DT7640" s="160"/>
      <c r="DU7640" s="160"/>
      <c r="DV7640" s="160"/>
      <c r="DW7640" s="160"/>
      <c r="DX7640" s="160"/>
      <c r="DY7640" s="160"/>
      <c r="DZ7640" s="177"/>
      <c r="EA7640" s="177"/>
      <c r="EB7640" s="160"/>
      <c r="EC7640" s="160"/>
      <c r="ED7640" s="160"/>
      <c r="EE7640" s="160"/>
      <c r="EF7640" s="160"/>
      <c r="EG7640" s="160"/>
      <c r="EH7640" s="160"/>
      <c r="EI7640" s="160"/>
      <c r="EJ7640" s="160"/>
      <c r="EK7640" s="160"/>
      <c r="EL7640" s="160"/>
      <c r="EM7640" s="160"/>
      <c r="EN7640" s="160"/>
      <c r="EO7640" s="160"/>
      <c r="EP7640" s="160"/>
      <c r="EQ7640" s="160"/>
      <c r="ER7640" s="160"/>
      <c r="ES7640" s="160"/>
      <c r="ET7640" s="160"/>
      <c r="EU7640" s="160"/>
      <c r="EV7640" s="160"/>
      <c r="EW7640" s="160"/>
      <c r="EX7640" s="160"/>
      <c r="EY7640" s="160"/>
      <c r="EZ7640" s="160"/>
      <c r="FA7640" s="160"/>
      <c r="FB7640" s="160"/>
      <c r="FC7640" s="160"/>
      <c r="FD7640" s="160"/>
      <c r="FE7640" s="160"/>
      <c r="FF7640" s="160"/>
      <c r="FG7640" s="160"/>
      <c r="FH7640" s="160"/>
      <c r="FI7640" s="160"/>
      <c r="FJ7640" s="160"/>
      <c r="FK7640" s="160"/>
      <c r="FL7640" s="160"/>
      <c r="FM7640" s="160"/>
      <c r="FN7640" s="160"/>
      <c r="FO7640" s="160"/>
      <c r="FP7640" s="160"/>
      <c r="FQ7640" s="160"/>
      <c r="FR7640" s="160"/>
      <c r="FS7640" s="160"/>
      <c r="FT7640" s="160"/>
      <c r="FU7640" s="160"/>
      <c r="FV7640" s="160"/>
      <c r="FW7640" s="160"/>
      <c r="FX7640" s="160"/>
      <c r="FY7640" s="160"/>
      <c r="FZ7640" s="160"/>
      <c r="GA7640" s="160"/>
      <c r="GB7640" s="160"/>
      <c r="GC7640" s="160"/>
      <c r="GD7640" s="160"/>
      <c r="GE7640" s="160"/>
      <c r="GF7640" s="160"/>
      <c r="GG7640" s="160"/>
      <c r="GH7640" s="160"/>
      <c r="GI7640" s="160"/>
      <c r="GJ7640" s="160"/>
      <c r="GK7640" s="160"/>
      <c r="GL7640" s="160"/>
      <c r="GM7640" s="160"/>
      <c r="GN7640" s="160"/>
      <c r="GO7640" s="160"/>
      <c r="GP7640" s="160"/>
      <c r="GQ7640" s="160"/>
      <c r="GR7640" s="160"/>
      <c r="GS7640" s="160"/>
      <c r="GT7640" s="160"/>
      <c r="GU7640" s="160"/>
      <c r="GV7640" s="160"/>
      <c r="GW7640" s="160"/>
      <c r="GX7640" s="160"/>
      <c r="GY7640" s="160"/>
      <c r="GZ7640" s="160"/>
      <c r="HA7640" s="160"/>
      <c r="HB7640" s="160"/>
      <c r="HC7640" s="160"/>
      <c r="HD7640" s="160"/>
      <c r="HE7640" s="160"/>
      <c r="HF7640" s="160"/>
      <c r="HG7640" s="160"/>
      <c r="HH7640" s="160"/>
      <c r="HI7640" s="160"/>
      <c r="HJ7640" s="160"/>
      <c r="HK7640" s="160"/>
      <c r="HL7640" s="160"/>
      <c r="HM7640" s="160"/>
      <c r="HN7640" s="160"/>
      <c r="HO7640" s="160"/>
      <c r="HP7640" s="160"/>
      <c r="HQ7640" s="160"/>
      <c r="HR7640" s="160"/>
      <c r="HS7640" s="160"/>
      <c r="HT7640" s="160"/>
      <c r="HU7640" s="160"/>
      <c r="HV7640" s="160"/>
      <c r="HW7640" s="160"/>
      <c r="HX7640" s="160"/>
      <c r="HY7640" s="160"/>
      <c r="HZ7640" s="160"/>
      <c r="IA7640" s="160"/>
      <c r="IB7640" s="160"/>
      <c r="IC7640" s="160"/>
      <c r="ID7640" s="160"/>
      <c r="IE7640" s="160"/>
      <c r="IF7640" s="160"/>
      <c r="IG7640" s="160"/>
      <c r="IH7640" s="160"/>
      <c r="II7640" s="160"/>
      <c r="IJ7640" s="160"/>
      <c r="IK7640" s="160"/>
      <c r="IL7640" s="160"/>
      <c r="IM7640" s="160"/>
      <c r="IN7640" s="160"/>
      <c r="IO7640" s="160"/>
      <c r="IP7640" s="160"/>
      <c r="IQ7640" s="160"/>
      <c r="IR7640" s="160"/>
      <c r="IS7640" s="160"/>
      <c r="IT7640" s="160"/>
      <c r="IU7640" s="160"/>
    </row>
    <row r="7641" spans="1:255" ht="18.399999999999999" customHeight="1" x14ac:dyDescent="0.3">
      <c r="A7641" s="182"/>
      <c r="B7641" s="160"/>
      <c r="C7641" s="64"/>
      <c r="D7641" s="161"/>
      <c r="F7641" s="174"/>
      <c r="H7641" s="174"/>
      <c r="J7641" s="174"/>
      <c r="BD7641" s="160"/>
      <c r="BE7641" s="160"/>
      <c r="BF7641" s="160"/>
      <c r="BG7641" s="160"/>
      <c r="BH7641" s="160"/>
      <c r="BI7641" s="160"/>
      <c r="BJ7641" s="160"/>
      <c r="BK7641" s="160"/>
      <c r="BL7641" s="160"/>
      <c r="BM7641" s="160"/>
      <c r="BN7641" s="160"/>
      <c r="BO7641" s="160"/>
      <c r="BP7641" s="160"/>
      <c r="BQ7641" s="160"/>
      <c r="BR7641" s="160"/>
      <c r="BS7641" s="160"/>
      <c r="BT7641" s="160"/>
      <c r="BU7641" s="160"/>
      <c r="BV7641" s="160"/>
      <c r="BW7641" s="160"/>
      <c r="BX7641" s="160"/>
      <c r="BY7641" s="160"/>
      <c r="BZ7641" s="160"/>
      <c r="CA7641" s="160"/>
      <c r="CB7641" s="160"/>
      <c r="CC7641" s="160"/>
      <c r="CD7641" s="160"/>
      <c r="CE7641" s="160"/>
      <c r="CF7641" s="160"/>
      <c r="CG7641" s="160"/>
      <c r="CH7641" s="160"/>
      <c r="CI7641" s="160"/>
      <c r="CJ7641" s="160"/>
      <c r="CK7641" s="160"/>
      <c r="CL7641" s="160"/>
      <c r="CM7641" s="160"/>
      <c r="CN7641" s="160"/>
      <c r="CO7641" s="160"/>
      <c r="CP7641" s="160"/>
      <c r="CQ7641" s="160"/>
      <c r="CR7641" s="160"/>
      <c r="CS7641" s="160"/>
      <c r="CT7641" s="160"/>
      <c r="CU7641" s="160"/>
      <c r="CV7641" s="160"/>
      <c r="CW7641" s="160"/>
      <c r="CX7641" s="160"/>
      <c r="CY7641" s="160"/>
      <c r="CZ7641" s="160"/>
      <c r="DA7641" s="160"/>
      <c r="DB7641" s="160"/>
      <c r="DC7641" s="160"/>
      <c r="DD7641" s="160"/>
      <c r="DE7641" s="160"/>
      <c r="DF7641" s="160"/>
      <c r="DG7641" s="160"/>
      <c r="DH7641" s="160"/>
      <c r="DI7641" s="160"/>
      <c r="DJ7641" s="160"/>
      <c r="DK7641" s="160"/>
      <c r="DL7641" s="160"/>
      <c r="DM7641" s="160"/>
      <c r="DN7641" s="160"/>
      <c r="DO7641" s="160"/>
      <c r="DP7641" s="160"/>
      <c r="DQ7641" s="160"/>
      <c r="DR7641" s="160"/>
      <c r="DS7641" s="160"/>
      <c r="DT7641" s="160"/>
      <c r="DU7641" s="160"/>
      <c r="DV7641" s="160"/>
      <c r="DW7641" s="160"/>
      <c r="DX7641" s="160"/>
      <c r="DY7641" s="160"/>
      <c r="DZ7641" s="177"/>
      <c r="EA7641" s="177"/>
      <c r="EB7641" s="160"/>
      <c r="EC7641" s="160"/>
      <c r="ED7641" s="160"/>
      <c r="EE7641" s="160"/>
      <c r="EF7641" s="160"/>
      <c r="EG7641" s="160"/>
      <c r="EH7641" s="160"/>
      <c r="EI7641" s="160"/>
      <c r="EJ7641" s="160"/>
      <c r="EK7641" s="160"/>
      <c r="EL7641" s="160"/>
      <c r="EM7641" s="160"/>
      <c r="EN7641" s="160"/>
      <c r="EO7641" s="160"/>
      <c r="EP7641" s="160"/>
      <c r="EQ7641" s="160"/>
      <c r="ER7641" s="160"/>
      <c r="ES7641" s="160"/>
      <c r="ET7641" s="160"/>
      <c r="EU7641" s="160"/>
      <c r="EV7641" s="160"/>
      <c r="EW7641" s="160"/>
      <c r="EX7641" s="160"/>
      <c r="EY7641" s="160"/>
      <c r="EZ7641" s="160"/>
      <c r="FA7641" s="160"/>
      <c r="FB7641" s="160"/>
      <c r="FC7641" s="160"/>
      <c r="FD7641" s="160"/>
      <c r="FE7641" s="160"/>
      <c r="FF7641" s="160"/>
      <c r="FG7641" s="160"/>
      <c r="FH7641" s="160"/>
      <c r="FI7641" s="160"/>
      <c r="FJ7641" s="160"/>
      <c r="FK7641" s="160"/>
      <c r="FL7641" s="160"/>
      <c r="FM7641" s="160"/>
      <c r="FN7641" s="160"/>
      <c r="FO7641" s="160"/>
      <c r="FP7641" s="160"/>
      <c r="FQ7641" s="160"/>
      <c r="FR7641" s="160"/>
      <c r="FS7641" s="160"/>
      <c r="FT7641" s="160"/>
      <c r="FU7641" s="160"/>
      <c r="FV7641" s="160"/>
      <c r="FW7641" s="160"/>
      <c r="FX7641" s="160"/>
      <c r="FY7641" s="160"/>
      <c r="FZ7641" s="160"/>
      <c r="GA7641" s="160"/>
      <c r="GB7641" s="160"/>
      <c r="GC7641" s="160"/>
      <c r="GD7641" s="160"/>
      <c r="GE7641" s="160"/>
      <c r="GF7641" s="160"/>
      <c r="GG7641" s="160"/>
      <c r="GH7641" s="160"/>
      <c r="GI7641" s="160"/>
      <c r="GJ7641" s="160"/>
      <c r="GK7641" s="160"/>
      <c r="GL7641" s="160"/>
      <c r="GM7641" s="160"/>
      <c r="GN7641" s="160"/>
      <c r="GO7641" s="160"/>
      <c r="GP7641" s="160"/>
      <c r="GQ7641" s="160"/>
      <c r="GR7641" s="160"/>
      <c r="GS7641" s="160"/>
      <c r="GT7641" s="160"/>
      <c r="GU7641" s="160"/>
      <c r="GV7641" s="160"/>
      <c r="GW7641" s="160"/>
      <c r="GX7641" s="160"/>
      <c r="GY7641" s="160"/>
      <c r="GZ7641" s="160"/>
      <c r="HA7641" s="160"/>
      <c r="HB7641" s="160"/>
      <c r="HC7641" s="160"/>
      <c r="HD7641" s="160"/>
      <c r="HE7641" s="160"/>
      <c r="HF7641" s="160"/>
      <c r="HG7641" s="160"/>
      <c r="HH7641" s="160"/>
      <c r="HI7641" s="160"/>
      <c r="HJ7641" s="160"/>
      <c r="HK7641" s="160"/>
      <c r="HL7641" s="160"/>
      <c r="HM7641" s="160"/>
      <c r="HN7641" s="160"/>
      <c r="HO7641" s="160"/>
      <c r="HP7641" s="160"/>
      <c r="HQ7641" s="160"/>
      <c r="HR7641" s="160"/>
      <c r="HS7641" s="160"/>
      <c r="HT7641" s="160"/>
      <c r="HU7641" s="160"/>
      <c r="HV7641" s="160"/>
      <c r="HW7641" s="160"/>
      <c r="HX7641" s="160"/>
      <c r="HY7641" s="160"/>
      <c r="HZ7641" s="160"/>
      <c r="IA7641" s="160"/>
      <c r="IB7641" s="160"/>
      <c r="IC7641" s="160"/>
      <c r="ID7641" s="160"/>
      <c r="IE7641" s="160"/>
      <c r="IF7641" s="160"/>
      <c r="IG7641" s="160"/>
      <c r="IH7641" s="160"/>
      <c r="II7641" s="160"/>
      <c r="IJ7641" s="160"/>
      <c r="IK7641" s="160"/>
      <c r="IL7641" s="160"/>
      <c r="IM7641" s="160"/>
      <c r="IN7641" s="160"/>
      <c r="IO7641" s="160"/>
      <c r="IP7641" s="160"/>
      <c r="IQ7641" s="160"/>
      <c r="IR7641" s="160"/>
      <c r="IS7641" s="160"/>
      <c r="IT7641" s="160"/>
      <c r="IU7641" s="160"/>
    </row>
    <row r="7642" spans="1:255" ht="18.399999999999999" customHeight="1" x14ac:dyDescent="0.3">
      <c r="A7642" s="182"/>
      <c r="B7642" s="160"/>
      <c r="C7642" s="64"/>
      <c r="D7642" s="161"/>
      <c r="BD7642" s="160"/>
      <c r="BE7642" s="160"/>
      <c r="BF7642" s="160"/>
      <c r="BG7642" s="160"/>
      <c r="BH7642" s="160"/>
      <c r="BI7642" s="160"/>
      <c r="BJ7642" s="160"/>
      <c r="BK7642" s="160"/>
      <c r="BL7642" s="160"/>
      <c r="BM7642" s="160"/>
      <c r="BN7642" s="160"/>
      <c r="BO7642" s="160"/>
      <c r="BP7642" s="160"/>
      <c r="BQ7642" s="160"/>
      <c r="BR7642" s="160"/>
      <c r="BS7642" s="160"/>
      <c r="BT7642" s="160"/>
      <c r="BU7642" s="160"/>
      <c r="BV7642" s="160"/>
      <c r="BW7642" s="160"/>
      <c r="BX7642" s="160"/>
      <c r="BY7642" s="160"/>
      <c r="BZ7642" s="160"/>
      <c r="CA7642" s="160"/>
      <c r="CB7642" s="160"/>
      <c r="CC7642" s="160"/>
      <c r="CD7642" s="160"/>
      <c r="CE7642" s="160"/>
      <c r="CF7642" s="160"/>
      <c r="CG7642" s="160"/>
      <c r="CH7642" s="160"/>
      <c r="CI7642" s="160"/>
      <c r="CJ7642" s="160"/>
      <c r="CK7642" s="160"/>
      <c r="CL7642" s="160"/>
      <c r="CM7642" s="160"/>
      <c r="CN7642" s="160"/>
      <c r="CO7642" s="160"/>
      <c r="CP7642" s="160"/>
      <c r="CQ7642" s="160"/>
      <c r="CR7642" s="160"/>
      <c r="CS7642" s="160"/>
      <c r="CT7642" s="160"/>
      <c r="CU7642" s="160"/>
      <c r="CV7642" s="160"/>
      <c r="CW7642" s="160"/>
      <c r="CX7642" s="160"/>
      <c r="CY7642" s="160"/>
      <c r="CZ7642" s="160"/>
      <c r="DA7642" s="160"/>
      <c r="DB7642" s="160"/>
      <c r="DC7642" s="160"/>
      <c r="DD7642" s="160"/>
      <c r="DE7642" s="160"/>
      <c r="DF7642" s="160"/>
      <c r="DG7642" s="160"/>
      <c r="DH7642" s="160"/>
      <c r="DI7642" s="160"/>
      <c r="DJ7642" s="160"/>
      <c r="DK7642" s="160"/>
      <c r="DL7642" s="160"/>
      <c r="DM7642" s="160"/>
      <c r="DN7642" s="160"/>
      <c r="DO7642" s="160"/>
      <c r="DP7642" s="160"/>
      <c r="DQ7642" s="160"/>
      <c r="DR7642" s="160"/>
      <c r="DS7642" s="160"/>
      <c r="DT7642" s="160"/>
      <c r="DU7642" s="160"/>
      <c r="DV7642" s="160"/>
      <c r="DW7642" s="160"/>
      <c r="DX7642" s="160"/>
      <c r="DY7642" s="160"/>
      <c r="DZ7642" s="177"/>
      <c r="EA7642" s="177"/>
      <c r="EB7642" s="160"/>
      <c r="EC7642" s="160"/>
      <c r="ED7642" s="160"/>
      <c r="EE7642" s="160"/>
      <c r="EF7642" s="160"/>
      <c r="EG7642" s="160"/>
      <c r="EH7642" s="160"/>
      <c r="EI7642" s="160"/>
      <c r="EJ7642" s="160"/>
      <c r="EK7642" s="160"/>
      <c r="EL7642" s="160"/>
      <c r="EM7642" s="160"/>
      <c r="EN7642" s="160"/>
      <c r="EO7642" s="160"/>
      <c r="EP7642" s="160"/>
      <c r="EQ7642" s="160"/>
      <c r="ER7642" s="160"/>
      <c r="ES7642" s="160"/>
      <c r="ET7642" s="160"/>
      <c r="EU7642" s="160"/>
      <c r="EV7642" s="160"/>
      <c r="EW7642" s="160"/>
      <c r="EX7642" s="160"/>
      <c r="EY7642" s="160"/>
      <c r="EZ7642" s="160"/>
      <c r="FA7642" s="160"/>
      <c r="FB7642" s="160"/>
      <c r="FC7642" s="160"/>
      <c r="FD7642" s="160"/>
      <c r="FE7642" s="160"/>
      <c r="FF7642" s="160"/>
      <c r="FG7642" s="160"/>
      <c r="FH7642" s="160"/>
      <c r="FI7642" s="160"/>
      <c r="FJ7642" s="160"/>
      <c r="FK7642" s="160"/>
      <c r="FL7642" s="160"/>
      <c r="FM7642" s="160"/>
      <c r="FN7642" s="160"/>
      <c r="FO7642" s="160"/>
      <c r="FP7642" s="160"/>
      <c r="FQ7642" s="160"/>
      <c r="FR7642" s="160"/>
      <c r="FS7642" s="160"/>
      <c r="FT7642" s="160"/>
      <c r="FU7642" s="160"/>
      <c r="FV7642" s="160"/>
      <c r="FW7642" s="160"/>
      <c r="FX7642" s="160"/>
      <c r="FY7642" s="160"/>
      <c r="FZ7642" s="160"/>
      <c r="GA7642" s="160"/>
      <c r="GB7642" s="160"/>
      <c r="GC7642" s="160"/>
      <c r="GD7642" s="160"/>
      <c r="GE7642" s="160"/>
      <c r="GF7642" s="160"/>
      <c r="GG7642" s="160"/>
      <c r="GH7642" s="160"/>
      <c r="GI7642" s="160"/>
      <c r="GJ7642" s="160"/>
      <c r="GK7642" s="160"/>
      <c r="GL7642" s="160"/>
      <c r="GM7642" s="160"/>
      <c r="GN7642" s="160"/>
      <c r="GO7642" s="160"/>
      <c r="GP7642" s="160"/>
      <c r="GQ7642" s="160"/>
      <c r="GR7642" s="160"/>
      <c r="GS7642" s="160"/>
      <c r="GT7642" s="160"/>
      <c r="GU7642" s="160"/>
      <c r="GV7642" s="160"/>
      <c r="GW7642" s="160"/>
      <c r="GX7642" s="160"/>
      <c r="GY7642" s="160"/>
      <c r="GZ7642" s="160"/>
      <c r="HA7642" s="160"/>
      <c r="HB7642" s="160"/>
      <c r="HC7642" s="160"/>
      <c r="HD7642" s="160"/>
      <c r="HE7642" s="160"/>
      <c r="HF7642" s="160"/>
      <c r="HG7642" s="160"/>
      <c r="HH7642" s="160"/>
      <c r="HI7642" s="160"/>
      <c r="HJ7642" s="160"/>
      <c r="HK7642" s="160"/>
      <c r="HL7642" s="160"/>
      <c r="HM7642" s="160"/>
      <c r="HN7642" s="160"/>
      <c r="HO7642" s="160"/>
      <c r="HP7642" s="160"/>
      <c r="HQ7642" s="160"/>
      <c r="HR7642" s="160"/>
      <c r="HS7642" s="160"/>
      <c r="HT7642" s="160"/>
      <c r="HU7642" s="160"/>
      <c r="HV7642" s="160"/>
      <c r="HW7642" s="160"/>
      <c r="HX7642" s="160"/>
      <c r="HY7642" s="160"/>
      <c r="HZ7642" s="160"/>
      <c r="IA7642" s="160"/>
      <c r="IB7642" s="160"/>
      <c r="IC7642" s="160"/>
      <c r="ID7642" s="160"/>
      <c r="IE7642" s="160"/>
      <c r="IF7642" s="160"/>
      <c r="IG7642" s="160"/>
      <c r="IH7642" s="160"/>
      <c r="II7642" s="160"/>
      <c r="IJ7642" s="160"/>
      <c r="IK7642" s="160"/>
      <c r="IL7642" s="160"/>
      <c r="IM7642" s="160"/>
      <c r="IN7642" s="160"/>
      <c r="IO7642" s="160"/>
      <c r="IP7642" s="160"/>
      <c r="IQ7642" s="160"/>
      <c r="IR7642" s="160"/>
      <c r="IS7642" s="160"/>
      <c r="IT7642" s="160"/>
      <c r="IU7642" s="160"/>
    </row>
    <row r="7643" spans="1:255" ht="18.399999999999999" customHeight="1" x14ac:dyDescent="0.3">
      <c r="A7643" s="182"/>
      <c r="B7643" s="160"/>
      <c r="C7643" s="64"/>
      <c r="D7643" s="161"/>
      <c r="BD7643" s="160"/>
      <c r="BE7643" s="160"/>
      <c r="BF7643" s="160"/>
      <c r="BG7643" s="160"/>
      <c r="BH7643" s="160"/>
      <c r="BI7643" s="160"/>
      <c r="BJ7643" s="160"/>
      <c r="BK7643" s="160"/>
      <c r="BL7643" s="160"/>
      <c r="BM7643" s="160"/>
      <c r="BN7643" s="160"/>
      <c r="BO7643" s="160"/>
      <c r="BP7643" s="160"/>
      <c r="BQ7643" s="160"/>
      <c r="BR7643" s="160"/>
      <c r="BS7643" s="160"/>
      <c r="BT7643" s="160"/>
      <c r="BU7643" s="160"/>
      <c r="BV7643" s="160"/>
      <c r="BW7643" s="160"/>
      <c r="BX7643" s="160"/>
      <c r="BY7643" s="160"/>
      <c r="BZ7643" s="160"/>
      <c r="CA7643" s="160"/>
      <c r="CB7643" s="160"/>
      <c r="CC7643" s="160"/>
      <c r="CD7643" s="160"/>
      <c r="CE7643" s="160"/>
      <c r="CF7643" s="160"/>
      <c r="CG7643" s="160"/>
      <c r="CH7643" s="160"/>
      <c r="CI7643" s="160"/>
      <c r="CJ7643" s="160"/>
      <c r="CK7643" s="160"/>
      <c r="CL7643" s="160"/>
      <c r="CM7643" s="160"/>
      <c r="CN7643" s="160"/>
      <c r="CO7643" s="160"/>
      <c r="CP7643" s="160"/>
      <c r="CQ7643" s="160"/>
      <c r="CR7643" s="160"/>
      <c r="CS7643" s="160"/>
      <c r="CT7643" s="160"/>
      <c r="CU7643" s="160"/>
      <c r="CV7643" s="160"/>
      <c r="CW7643" s="160"/>
      <c r="CX7643" s="160"/>
      <c r="CY7643" s="160"/>
      <c r="CZ7643" s="160"/>
      <c r="DA7643" s="160"/>
      <c r="DB7643" s="160"/>
      <c r="DC7643" s="160"/>
      <c r="DD7643" s="160"/>
      <c r="DE7643" s="160"/>
      <c r="DF7643" s="160"/>
      <c r="DG7643" s="160"/>
      <c r="DH7643" s="160"/>
      <c r="DI7643" s="160"/>
      <c r="DJ7643" s="160"/>
      <c r="DK7643" s="160"/>
      <c r="DL7643" s="160"/>
      <c r="DM7643" s="160"/>
      <c r="DN7643" s="160"/>
      <c r="DO7643" s="160"/>
      <c r="DP7643" s="160"/>
      <c r="DQ7643" s="160"/>
      <c r="DR7643" s="160"/>
      <c r="DS7643" s="160"/>
      <c r="DT7643" s="160"/>
      <c r="DU7643" s="160"/>
      <c r="DV7643" s="160"/>
      <c r="DW7643" s="160"/>
      <c r="DX7643" s="160"/>
      <c r="DY7643" s="160"/>
      <c r="DZ7643" s="177"/>
      <c r="EA7643" s="177"/>
      <c r="EB7643" s="160"/>
      <c r="EC7643" s="160"/>
      <c r="ED7643" s="160"/>
      <c r="EE7643" s="160"/>
      <c r="EF7643" s="160"/>
      <c r="EG7643" s="160"/>
      <c r="EH7643" s="160"/>
      <c r="EI7643" s="160"/>
      <c r="EJ7643" s="160"/>
      <c r="EK7643" s="160"/>
      <c r="EL7643" s="160"/>
      <c r="EM7643" s="160"/>
      <c r="EN7643" s="160"/>
      <c r="EO7643" s="160"/>
      <c r="EP7643" s="160"/>
      <c r="EQ7643" s="160"/>
      <c r="ER7643" s="160"/>
      <c r="ES7643" s="160"/>
      <c r="ET7643" s="160"/>
      <c r="EU7643" s="160"/>
      <c r="EV7643" s="160"/>
      <c r="EW7643" s="160"/>
      <c r="EX7643" s="160"/>
      <c r="EY7643" s="160"/>
      <c r="EZ7643" s="160"/>
      <c r="FA7643" s="160"/>
      <c r="FB7643" s="160"/>
      <c r="FC7643" s="160"/>
      <c r="FD7643" s="160"/>
      <c r="FE7643" s="160"/>
      <c r="FF7643" s="160"/>
      <c r="FG7643" s="160"/>
      <c r="FH7643" s="160"/>
      <c r="FI7643" s="160"/>
      <c r="FJ7643" s="160"/>
      <c r="FK7643" s="160"/>
      <c r="FL7643" s="160"/>
      <c r="FM7643" s="160"/>
      <c r="FN7643" s="160"/>
      <c r="FO7643" s="160"/>
      <c r="FP7643" s="160"/>
      <c r="FQ7643" s="160"/>
      <c r="FR7643" s="160"/>
      <c r="FS7643" s="160"/>
      <c r="FT7643" s="160"/>
      <c r="FU7643" s="160"/>
      <c r="FV7643" s="160"/>
      <c r="FW7643" s="160"/>
      <c r="FX7643" s="160"/>
      <c r="FY7643" s="160"/>
      <c r="FZ7643" s="160"/>
      <c r="GA7643" s="160"/>
      <c r="GB7643" s="160"/>
      <c r="GC7643" s="160"/>
      <c r="GD7643" s="160"/>
      <c r="GE7643" s="160"/>
      <c r="GF7643" s="160"/>
      <c r="GG7643" s="160"/>
      <c r="GH7643" s="160"/>
      <c r="GI7643" s="160"/>
      <c r="GJ7643" s="160"/>
      <c r="GK7643" s="160"/>
      <c r="GL7643" s="160"/>
      <c r="GM7643" s="160"/>
      <c r="GN7643" s="160"/>
      <c r="GO7643" s="160"/>
      <c r="GP7643" s="160"/>
      <c r="GQ7643" s="160"/>
      <c r="GR7643" s="160"/>
      <c r="GS7643" s="160"/>
      <c r="GT7643" s="160"/>
      <c r="GU7643" s="160"/>
      <c r="GV7643" s="160"/>
      <c r="GW7643" s="160"/>
      <c r="GX7643" s="160"/>
      <c r="GY7643" s="160"/>
      <c r="GZ7643" s="160"/>
      <c r="HA7643" s="160"/>
      <c r="HB7643" s="160"/>
      <c r="HC7643" s="160"/>
      <c r="HD7643" s="160"/>
      <c r="HE7643" s="160"/>
      <c r="HF7643" s="160"/>
      <c r="HG7643" s="160"/>
      <c r="HH7643" s="160"/>
      <c r="HI7643" s="160"/>
      <c r="HJ7643" s="160"/>
      <c r="HK7643" s="160"/>
      <c r="HL7643" s="160"/>
      <c r="HM7643" s="160"/>
      <c r="HN7643" s="160"/>
      <c r="HO7643" s="160"/>
      <c r="HP7643" s="160"/>
      <c r="HQ7643" s="160"/>
      <c r="HR7643" s="160"/>
      <c r="HS7643" s="160"/>
      <c r="HT7643" s="160"/>
      <c r="HU7643" s="160"/>
      <c r="HV7643" s="160"/>
      <c r="HW7643" s="160"/>
      <c r="HX7643" s="160"/>
      <c r="HY7643" s="160"/>
      <c r="HZ7643" s="160"/>
      <c r="IA7643" s="160"/>
      <c r="IB7643" s="160"/>
      <c r="IC7643" s="160"/>
      <c r="ID7643" s="160"/>
      <c r="IE7643" s="160"/>
      <c r="IF7643" s="160"/>
      <c r="IG7643" s="160"/>
      <c r="IH7643" s="160"/>
      <c r="II7643" s="160"/>
      <c r="IJ7643" s="160"/>
      <c r="IK7643" s="160"/>
      <c r="IL7643" s="160"/>
      <c r="IM7643" s="160"/>
      <c r="IN7643" s="160"/>
      <c r="IO7643" s="160"/>
      <c r="IP7643" s="160"/>
      <c r="IQ7643" s="160"/>
      <c r="IR7643" s="160"/>
      <c r="IS7643" s="160"/>
      <c r="IT7643" s="160"/>
      <c r="IU7643" s="160"/>
    </row>
    <row r="7644" spans="1:255" ht="18.399999999999999" customHeight="1" x14ac:dyDescent="0.3">
      <c r="A7644" s="200"/>
      <c r="B7644" s="173"/>
      <c r="C7644" s="80"/>
      <c r="D7644" s="161"/>
      <c r="F7644" s="174"/>
      <c r="BD7644" s="160"/>
      <c r="BE7644" s="160"/>
      <c r="BF7644" s="160"/>
      <c r="BG7644" s="160"/>
      <c r="BH7644" s="160"/>
      <c r="BI7644" s="160"/>
      <c r="BJ7644" s="160"/>
      <c r="BK7644" s="160"/>
      <c r="BL7644" s="160"/>
      <c r="BM7644" s="160"/>
      <c r="BN7644" s="160"/>
      <c r="BO7644" s="160"/>
      <c r="BP7644" s="160"/>
      <c r="BQ7644" s="160"/>
      <c r="BR7644" s="160"/>
      <c r="BS7644" s="160"/>
      <c r="BT7644" s="160"/>
      <c r="BU7644" s="160"/>
      <c r="BV7644" s="160"/>
      <c r="BW7644" s="160"/>
      <c r="BX7644" s="160"/>
      <c r="BY7644" s="160"/>
      <c r="BZ7644" s="160"/>
      <c r="CA7644" s="160"/>
      <c r="CB7644" s="160"/>
      <c r="CC7644" s="160"/>
      <c r="CD7644" s="160"/>
      <c r="CE7644" s="160"/>
      <c r="CF7644" s="160"/>
      <c r="CG7644" s="160"/>
      <c r="CH7644" s="160"/>
      <c r="CI7644" s="160"/>
      <c r="CJ7644" s="160"/>
      <c r="CK7644" s="160"/>
      <c r="CL7644" s="160"/>
      <c r="CM7644" s="160"/>
      <c r="CN7644" s="160"/>
      <c r="CO7644" s="160"/>
      <c r="CP7644" s="160"/>
      <c r="CQ7644" s="160"/>
      <c r="CR7644" s="160"/>
      <c r="CS7644" s="160"/>
      <c r="CT7644" s="160"/>
      <c r="CU7644" s="160"/>
      <c r="CV7644" s="160"/>
      <c r="CW7644" s="160"/>
      <c r="CX7644" s="160"/>
      <c r="CY7644" s="160"/>
      <c r="CZ7644" s="160"/>
      <c r="DA7644" s="160"/>
      <c r="DB7644" s="160"/>
      <c r="DC7644" s="160"/>
      <c r="DD7644" s="160"/>
      <c r="DE7644" s="160"/>
      <c r="DF7644" s="160"/>
      <c r="DG7644" s="160"/>
      <c r="DH7644" s="160"/>
      <c r="DI7644" s="160"/>
      <c r="DJ7644" s="160"/>
      <c r="DK7644" s="160"/>
      <c r="DL7644" s="160"/>
      <c r="DM7644" s="160"/>
      <c r="DN7644" s="160"/>
      <c r="DO7644" s="160"/>
      <c r="DP7644" s="160"/>
      <c r="DQ7644" s="160"/>
      <c r="DR7644" s="160"/>
      <c r="DS7644" s="160"/>
      <c r="DT7644" s="160"/>
      <c r="DU7644" s="160"/>
      <c r="DV7644" s="160"/>
      <c r="DW7644" s="160"/>
      <c r="DX7644" s="160"/>
      <c r="DY7644" s="160"/>
      <c r="DZ7644" s="177"/>
      <c r="EA7644" s="177"/>
      <c r="EB7644" s="160"/>
      <c r="EC7644" s="160"/>
      <c r="ED7644" s="160"/>
      <c r="EE7644" s="160"/>
      <c r="EF7644" s="160"/>
      <c r="EG7644" s="160"/>
      <c r="EH7644" s="160"/>
      <c r="EI7644" s="160"/>
      <c r="EJ7644" s="160"/>
      <c r="EK7644" s="160"/>
      <c r="EL7644" s="160"/>
      <c r="EM7644" s="160"/>
      <c r="EN7644" s="160"/>
      <c r="EO7644" s="160"/>
      <c r="EP7644" s="160"/>
      <c r="EQ7644" s="160"/>
      <c r="ER7644" s="160"/>
      <c r="ES7644" s="160"/>
      <c r="ET7644" s="160"/>
      <c r="EU7644" s="160"/>
      <c r="EV7644" s="160"/>
      <c r="EW7644" s="160"/>
      <c r="EX7644" s="160"/>
      <c r="EY7644" s="160"/>
      <c r="EZ7644" s="160"/>
      <c r="FA7644" s="160"/>
      <c r="FB7644" s="160"/>
      <c r="FC7644" s="160"/>
      <c r="FD7644" s="160"/>
      <c r="FE7644" s="160"/>
      <c r="FF7644" s="160"/>
      <c r="FG7644" s="160"/>
      <c r="FH7644" s="160"/>
      <c r="FI7644" s="160"/>
      <c r="FJ7644" s="160"/>
      <c r="FK7644" s="160"/>
      <c r="FL7644" s="160"/>
      <c r="FM7644" s="160"/>
      <c r="FN7644" s="160"/>
      <c r="FO7644" s="160"/>
      <c r="FP7644" s="160"/>
      <c r="FQ7644" s="160"/>
      <c r="FR7644" s="160"/>
      <c r="FS7644" s="160"/>
      <c r="FT7644" s="160"/>
      <c r="FU7644" s="160"/>
      <c r="FV7644" s="160"/>
      <c r="FW7644" s="160"/>
      <c r="FX7644" s="160"/>
      <c r="FY7644" s="160"/>
      <c r="FZ7644" s="160"/>
      <c r="GA7644" s="160"/>
      <c r="GB7644" s="160"/>
      <c r="GC7644" s="160"/>
      <c r="GD7644" s="160"/>
      <c r="GE7644" s="160"/>
      <c r="GF7644" s="160"/>
      <c r="GG7644" s="160"/>
      <c r="GH7644" s="160"/>
      <c r="GI7644" s="160"/>
      <c r="GJ7644" s="160"/>
      <c r="GK7644" s="160"/>
      <c r="GL7644" s="160"/>
      <c r="GM7644" s="160"/>
      <c r="GN7644" s="160"/>
      <c r="GO7644" s="160"/>
      <c r="GP7644" s="160"/>
      <c r="GQ7644" s="160"/>
      <c r="GR7644" s="160"/>
      <c r="GS7644" s="160"/>
      <c r="GT7644" s="160"/>
      <c r="GU7644" s="160"/>
      <c r="GV7644" s="160"/>
      <c r="GW7644" s="160"/>
      <c r="GX7644" s="160"/>
      <c r="GY7644" s="160"/>
      <c r="GZ7644" s="160"/>
      <c r="HA7644" s="160"/>
      <c r="HB7644" s="160"/>
      <c r="HC7644" s="160"/>
      <c r="HD7644" s="160"/>
      <c r="HE7644" s="160"/>
      <c r="HF7644" s="160"/>
      <c r="HG7644" s="160"/>
      <c r="HH7644" s="160"/>
      <c r="HI7644" s="160"/>
      <c r="HJ7644" s="160"/>
      <c r="HK7644" s="160"/>
      <c r="HL7644" s="160"/>
      <c r="HM7644" s="160"/>
      <c r="HN7644" s="160"/>
      <c r="HO7644" s="160"/>
      <c r="HP7644" s="160"/>
      <c r="HQ7644" s="160"/>
      <c r="HR7644" s="160"/>
      <c r="HS7644" s="160"/>
      <c r="HT7644" s="160"/>
      <c r="HU7644" s="160"/>
      <c r="HV7644" s="160"/>
      <c r="HW7644" s="160"/>
      <c r="HX7644" s="160"/>
      <c r="HY7644" s="160"/>
      <c r="HZ7644" s="160"/>
      <c r="IA7644" s="160"/>
      <c r="IB7644" s="160"/>
      <c r="IC7644" s="160"/>
      <c r="ID7644" s="160"/>
      <c r="IE7644" s="160"/>
      <c r="IF7644" s="160"/>
      <c r="IG7644" s="160"/>
      <c r="IH7644" s="160"/>
      <c r="II7644" s="160"/>
      <c r="IJ7644" s="160"/>
      <c r="IK7644" s="160"/>
      <c r="IL7644" s="160"/>
      <c r="IM7644" s="160"/>
      <c r="IN7644" s="160"/>
      <c r="IO7644" s="160"/>
      <c r="IP7644" s="160"/>
      <c r="IQ7644" s="160"/>
      <c r="IR7644" s="160"/>
      <c r="IS7644" s="160"/>
      <c r="IT7644" s="160"/>
      <c r="IU7644" s="160"/>
    </row>
    <row r="7645" spans="1:255" ht="18.399999999999999" customHeight="1" x14ac:dyDescent="0.3">
      <c r="A7645" s="182"/>
      <c r="D7645" s="164"/>
      <c r="F7645" s="174"/>
      <c r="BD7645" s="160"/>
      <c r="BE7645" s="160"/>
      <c r="BF7645" s="160"/>
      <c r="BG7645" s="160"/>
      <c r="BH7645" s="160"/>
      <c r="BI7645" s="160"/>
      <c r="BJ7645" s="160"/>
      <c r="BK7645" s="160"/>
      <c r="BL7645" s="160"/>
      <c r="BM7645" s="160"/>
      <c r="BN7645" s="160"/>
      <c r="BO7645" s="160"/>
      <c r="BP7645" s="160"/>
      <c r="BQ7645" s="160"/>
      <c r="BR7645" s="160"/>
      <c r="BS7645" s="160"/>
      <c r="BT7645" s="160"/>
      <c r="BU7645" s="160"/>
      <c r="BV7645" s="160"/>
      <c r="BW7645" s="160"/>
      <c r="BX7645" s="160"/>
      <c r="BY7645" s="160"/>
      <c r="BZ7645" s="160"/>
      <c r="CA7645" s="160"/>
      <c r="CB7645" s="160"/>
      <c r="CC7645" s="160"/>
      <c r="CD7645" s="160"/>
      <c r="CE7645" s="160"/>
      <c r="CF7645" s="160"/>
      <c r="CG7645" s="160"/>
      <c r="CH7645" s="160"/>
      <c r="CI7645" s="160"/>
      <c r="CJ7645" s="160"/>
      <c r="CK7645" s="160"/>
      <c r="CL7645" s="160"/>
      <c r="CM7645" s="160"/>
      <c r="CN7645" s="160"/>
      <c r="CO7645" s="160"/>
      <c r="CP7645" s="160"/>
      <c r="CQ7645" s="160"/>
      <c r="CR7645" s="160"/>
      <c r="CS7645" s="160"/>
      <c r="CT7645" s="160"/>
      <c r="CU7645" s="160"/>
      <c r="CV7645" s="160"/>
      <c r="CW7645" s="160"/>
      <c r="CX7645" s="160"/>
      <c r="CY7645" s="160"/>
      <c r="CZ7645" s="160"/>
      <c r="DA7645" s="160"/>
      <c r="DB7645" s="160"/>
      <c r="DC7645" s="160"/>
      <c r="DD7645" s="160"/>
      <c r="DE7645" s="160"/>
      <c r="DF7645" s="160"/>
      <c r="DG7645" s="160"/>
      <c r="DH7645" s="160"/>
      <c r="DI7645" s="160"/>
      <c r="DJ7645" s="160"/>
      <c r="DK7645" s="160"/>
      <c r="DL7645" s="160"/>
      <c r="DM7645" s="160"/>
      <c r="DN7645" s="160"/>
      <c r="DO7645" s="160"/>
      <c r="DP7645" s="160"/>
      <c r="DQ7645" s="160"/>
      <c r="DR7645" s="160"/>
      <c r="DS7645" s="160"/>
      <c r="DT7645" s="160"/>
      <c r="DU7645" s="160"/>
      <c r="DV7645" s="160"/>
      <c r="DW7645" s="160"/>
      <c r="DX7645" s="160"/>
      <c r="DY7645" s="160"/>
      <c r="DZ7645" s="177"/>
      <c r="EA7645" s="177"/>
      <c r="EB7645" s="160"/>
      <c r="EC7645" s="160"/>
      <c r="ED7645" s="160"/>
      <c r="EE7645" s="160"/>
      <c r="EF7645" s="160"/>
      <c r="EG7645" s="160"/>
      <c r="EH7645" s="160"/>
      <c r="EI7645" s="160"/>
      <c r="EJ7645" s="160"/>
      <c r="EK7645" s="160"/>
      <c r="EL7645" s="160"/>
      <c r="EM7645" s="160"/>
      <c r="EN7645" s="160"/>
      <c r="EO7645" s="160"/>
      <c r="EP7645" s="160"/>
      <c r="EQ7645" s="160"/>
      <c r="ER7645" s="160"/>
      <c r="ES7645" s="160"/>
      <c r="ET7645" s="160"/>
      <c r="EU7645" s="160"/>
      <c r="EV7645" s="160"/>
      <c r="EW7645" s="160"/>
      <c r="EX7645" s="160"/>
      <c r="EY7645" s="160"/>
      <c r="EZ7645" s="160"/>
      <c r="FA7645" s="160"/>
      <c r="FB7645" s="160"/>
      <c r="FC7645" s="160"/>
      <c r="FD7645" s="160"/>
      <c r="FE7645" s="160"/>
      <c r="FF7645" s="160"/>
      <c r="FG7645" s="160"/>
      <c r="FH7645" s="160"/>
      <c r="FI7645" s="160"/>
      <c r="FJ7645" s="160"/>
      <c r="FK7645" s="160"/>
      <c r="FL7645" s="160"/>
      <c r="FM7645" s="160"/>
      <c r="FN7645" s="160"/>
      <c r="FO7645" s="160"/>
      <c r="FP7645" s="160"/>
      <c r="FQ7645" s="160"/>
      <c r="FR7645" s="160"/>
      <c r="FS7645" s="160"/>
      <c r="FT7645" s="160"/>
      <c r="FU7645" s="160"/>
      <c r="FV7645" s="160"/>
      <c r="FW7645" s="160"/>
      <c r="FX7645" s="160"/>
      <c r="FY7645" s="160"/>
      <c r="FZ7645" s="160"/>
      <c r="GA7645" s="160"/>
      <c r="GB7645" s="160"/>
      <c r="GC7645" s="160"/>
      <c r="GD7645" s="160"/>
      <c r="GE7645" s="160"/>
      <c r="GF7645" s="160"/>
      <c r="GG7645" s="160"/>
      <c r="GH7645" s="160"/>
      <c r="GI7645" s="160"/>
      <c r="GJ7645" s="160"/>
      <c r="GK7645" s="160"/>
      <c r="GL7645" s="160"/>
      <c r="GM7645" s="160"/>
      <c r="GN7645" s="160"/>
      <c r="GO7645" s="160"/>
      <c r="GP7645" s="160"/>
      <c r="GQ7645" s="160"/>
      <c r="GR7645" s="160"/>
      <c r="GS7645" s="160"/>
      <c r="GT7645" s="160"/>
      <c r="GU7645" s="160"/>
      <c r="GV7645" s="160"/>
      <c r="GW7645" s="160"/>
      <c r="GX7645" s="160"/>
      <c r="GY7645" s="160"/>
      <c r="GZ7645" s="160"/>
      <c r="HA7645" s="160"/>
      <c r="HB7645" s="160"/>
      <c r="HC7645" s="160"/>
      <c r="HD7645" s="160"/>
      <c r="HE7645" s="160"/>
      <c r="HF7645" s="160"/>
      <c r="HG7645" s="160"/>
      <c r="HH7645" s="160"/>
      <c r="HI7645" s="160"/>
      <c r="HJ7645" s="160"/>
      <c r="HK7645" s="160"/>
      <c r="HL7645" s="160"/>
      <c r="HM7645" s="160"/>
      <c r="HN7645" s="160"/>
      <c r="HO7645" s="160"/>
      <c r="HP7645" s="160"/>
      <c r="HQ7645" s="160"/>
      <c r="HR7645" s="160"/>
      <c r="HS7645" s="160"/>
      <c r="HT7645" s="160"/>
      <c r="HU7645" s="160"/>
      <c r="HV7645" s="160"/>
      <c r="HW7645" s="160"/>
      <c r="HX7645" s="160"/>
      <c r="HY7645" s="160"/>
      <c r="HZ7645" s="160"/>
      <c r="IA7645" s="160"/>
      <c r="IB7645" s="160"/>
      <c r="IC7645" s="160"/>
      <c r="ID7645" s="160"/>
      <c r="IE7645" s="160"/>
      <c r="IF7645" s="160"/>
      <c r="IG7645" s="160"/>
      <c r="IH7645" s="160"/>
      <c r="II7645" s="160"/>
      <c r="IJ7645" s="160"/>
      <c r="IK7645" s="160"/>
      <c r="IL7645" s="160"/>
      <c r="IM7645" s="160"/>
      <c r="IN7645" s="160"/>
      <c r="IO7645" s="160"/>
      <c r="IP7645" s="160"/>
      <c r="IQ7645" s="160"/>
      <c r="IR7645" s="160"/>
      <c r="IS7645" s="160"/>
      <c r="IT7645" s="160"/>
      <c r="IU7645" s="160"/>
    </row>
    <row r="7646" spans="1:255" ht="18.399999999999999" customHeight="1" x14ac:dyDescent="0.3">
      <c r="A7646" s="182"/>
      <c r="B7646" s="160"/>
      <c r="C7646" s="64"/>
      <c r="D7646" s="161"/>
      <c r="BD7646" s="160"/>
      <c r="BE7646" s="160"/>
      <c r="BF7646" s="160"/>
      <c r="BG7646" s="160"/>
      <c r="BH7646" s="160"/>
      <c r="BI7646" s="160"/>
      <c r="BJ7646" s="160"/>
      <c r="BK7646" s="160"/>
      <c r="BL7646" s="160"/>
      <c r="BM7646" s="160"/>
      <c r="BN7646" s="160"/>
      <c r="BO7646" s="160"/>
      <c r="BP7646" s="160"/>
      <c r="BQ7646" s="160"/>
      <c r="BR7646" s="160"/>
      <c r="BS7646" s="160"/>
      <c r="BT7646" s="160"/>
      <c r="BU7646" s="160"/>
      <c r="BV7646" s="160"/>
      <c r="BW7646" s="160"/>
      <c r="BX7646" s="160"/>
      <c r="BY7646" s="160"/>
      <c r="BZ7646" s="160"/>
      <c r="CA7646" s="160"/>
      <c r="CB7646" s="160"/>
      <c r="CC7646" s="160"/>
      <c r="CD7646" s="160"/>
      <c r="CE7646" s="160"/>
      <c r="CF7646" s="160"/>
      <c r="CG7646" s="160"/>
      <c r="CH7646" s="160"/>
      <c r="CI7646" s="160"/>
      <c r="CJ7646" s="160"/>
      <c r="CK7646" s="160"/>
      <c r="CL7646" s="160"/>
      <c r="CM7646" s="160"/>
      <c r="CN7646" s="160"/>
      <c r="CO7646" s="160"/>
      <c r="CP7646" s="160"/>
      <c r="CQ7646" s="160"/>
      <c r="CR7646" s="160"/>
      <c r="CS7646" s="160"/>
      <c r="CT7646" s="160"/>
      <c r="CU7646" s="160"/>
      <c r="CV7646" s="160"/>
      <c r="CW7646" s="160"/>
      <c r="CX7646" s="160"/>
      <c r="CY7646" s="160"/>
      <c r="CZ7646" s="160"/>
      <c r="DA7646" s="160"/>
      <c r="DB7646" s="160"/>
      <c r="DC7646" s="160"/>
      <c r="DD7646" s="160"/>
      <c r="DE7646" s="160"/>
      <c r="DF7646" s="160"/>
      <c r="DG7646" s="160"/>
      <c r="DH7646" s="160"/>
      <c r="DI7646" s="160"/>
      <c r="DJ7646" s="160"/>
      <c r="DK7646" s="160"/>
      <c r="DL7646" s="160"/>
      <c r="DM7646" s="160"/>
      <c r="DN7646" s="160"/>
      <c r="DO7646" s="160"/>
      <c r="DP7646" s="160"/>
      <c r="DQ7646" s="160"/>
      <c r="DR7646" s="160"/>
      <c r="DS7646" s="160"/>
      <c r="DT7646" s="160"/>
      <c r="DU7646" s="160"/>
      <c r="DV7646" s="160"/>
      <c r="DW7646" s="160"/>
      <c r="DX7646" s="160"/>
      <c r="DY7646" s="160"/>
      <c r="DZ7646" s="177"/>
      <c r="EA7646" s="177"/>
      <c r="EB7646" s="160"/>
      <c r="EC7646" s="160"/>
      <c r="ED7646" s="160"/>
      <c r="EE7646" s="160"/>
      <c r="EF7646" s="160"/>
      <c r="EG7646" s="160"/>
      <c r="EH7646" s="160"/>
      <c r="EI7646" s="160"/>
      <c r="EJ7646" s="160"/>
      <c r="EK7646" s="160"/>
      <c r="EL7646" s="160"/>
      <c r="EM7646" s="160"/>
      <c r="EN7646" s="160"/>
      <c r="EO7646" s="160"/>
      <c r="EP7646" s="160"/>
      <c r="EQ7646" s="160"/>
      <c r="ER7646" s="160"/>
      <c r="ES7646" s="160"/>
      <c r="ET7646" s="160"/>
      <c r="EU7646" s="160"/>
      <c r="EV7646" s="160"/>
      <c r="EW7646" s="160"/>
      <c r="EX7646" s="160"/>
      <c r="EY7646" s="160"/>
      <c r="EZ7646" s="160"/>
      <c r="FA7646" s="160"/>
      <c r="FB7646" s="160"/>
      <c r="FC7646" s="160"/>
      <c r="FD7646" s="160"/>
      <c r="FE7646" s="160"/>
      <c r="FF7646" s="160"/>
      <c r="FG7646" s="160"/>
      <c r="FH7646" s="160"/>
      <c r="FI7646" s="160"/>
      <c r="FJ7646" s="160"/>
      <c r="FK7646" s="160"/>
      <c r="FL7646" s="160"/>
      <c r="FM7646" s="160"/>
      <c r="FN7646" s="160"/>
      <c r="FO7646" s="160"/>
      <c r="FP7646" s="160"/>
      <c r="FQ7646" s="160"/>
      <c r="FR7646" s="160"/>
      <c r="FS7646" s="160"/>
      <c r="FT7646" s="160"/>
      <c r="FU7646" s="160"/>
      <c r="FV7646" s="160"/>
      <c r="FW7646" s="160"/>
      <c r="FX7646" s="160"/>
      <c r="FY7646" s="160"/>
      <c r="FZ7646" s="160"/>
      <c r="GA7646" s="160"/>
      <c r="GB7646" s="160"/>
      <c r="GC7646" s="160"/>
      <c r="GD7646" s="160"/>
      <c r="GE7646" s="160"/>
      <c r="GF7646" s="160"/>
      <c r="GG7646" s="160"/>
      <c r="GH7646" s="160"/>
      <c r="GI7646" s="160"/>
      <c r="GJ7646" s="160"/>
      <c r="GK7646" s="160"/>
      <c r="GL7646" s="160"/>
      <c r="GM7646" s="160"/>
      <c r="GN7646" s="160"/>
      <c r="GO7646" s="160"/>
      <c r="GP7646" s="160"/>
      <c r="GQ7646" s="160"/>
      <c r="GR7646" s="160"/>
      <c r="GS7646" s="160"/>
      <c r="GT7646" s="160"/>
      <c r="GU7646" s="160"/>
      <c r="GV7646" s="160"/>
      <c r="GW7646" s="160"/>
      <c r="GX7646" s="160"/>
      <c r="GY7646" s="160"/>
      <c r="GZ7646" s="160"/>
      <c r="HA7646" s="160"/>
      <c r="HB7646" s="160"/>
      <c r="HC7646" s="160"/>
      <c r="HD7646" s="160"/>
      <c r="HE7646" s="160"/>
      <c r="HF7646" s="160"/>
      <c r="HG7646" s="160"/>
      <c r="HH7646" s="160"/>
      <c r="HI7646" s="160"/>
      <c r="HJ7646" s="160"/>
      <c r="HK7646" s="160"/>
      <c r="HL7646" s="160"/>
      <c r="HM7646" s="160"/>
      <c r="HN7646" s="160"/>
      <c r="HO7646" s="160"/>
      <c r="HP7646" s="160"/>
      <c r="HQ7646" s="160"/>
      <c r="HR7646" s="160"/>
      <c r="HS7646" s="160"/>
      <c r="HT7646" s="160"/>
      <c r="HU7646" s="160"/>
      <c r="HV7646" s="160"/>
      <c r="HW7646" s="160"/>
      <c r="HX7646" s="160"/>
      <c r="HY7646" s="160"/>
      <c r="HZ7646" s="160"/>
      <c r="IA7646" s="160"/>
      <c r="IB7646" s="160"/>
      <c r="IC7646" s="160"/>
      <c r="ID7646" s="160"/>
      <c r="IE7646" s="160"/>
      <c r="IF7646" s="160"/>
      <c r="IG7646" s="160"/>
      <c r="IH7646" s="160"/>
      <c r="II7646" s="160"/>
      <c r="IJ7646" s="160"/>
      <c r="IK7646" s="160"/>
      <c r="IL7646" s="160"/>
      <c r="IM7646" s="160"/>
      <c r="IN7646" s="160"/>
      <c r="IO7646" s="160"/>
      <c r="IP7646" s="160"/>
      <c r="IQ7646" s="160"/>
      <c r="IR7646" s="160"/>
      <c r="IS7646" s="160"/>
      <c r="IT7646" s="160"/>
      <c r="IU7646" s="160"/>
    </row>
    <row r="7647" spans="1:255" ht="18.399999999999999" customHeight="1" x14ac:dyDescent="0.3">
      <c r="F7647" s="174"/>
      <c r="BD7647" s="160"/>
      <c r="BE7647" s="160"/>
      <c r="BF7647" s="160"/>
      <c r="BG7647" s="160"/>
      <c r="BH7647" s="160"/>
      <c r="BI7647" s="160"/>
      <c r="BJ7647" s="160"/>
      <c r="BK7647" s="160"/>
      <c r="BL7647" s="160"/>
      <c r="BM7647" s="160"/>
      <c r="BN7647" s="160"/>
      <c r="BO7647" s="160"/>
      <c r="BP7647" s="160"/>
      <c r="BQ7647" s="160"/>
      <c r="BR7647" s="160"/>
      <c r="BS7647" s="160"/>
      <c r="BT7647" s="160"/>
      <c r="BU7647" s="160"/>
      <c r="BV7647" s="160"/>
      <c r="BW7647" s="160"/>
      <c r="BX7647" s="160"/>
      <c r="BY7647" s="160"/>
      <c r="BZ7647" s="160"/>
      <c r="CA7647" s="160"/>
      <c r="CB7647" s="160"/>
      <c r="CC7647" s="160"/>
      <c r="CD7647" s="160"/>
      <c r="CE7647" s="160"/>
      <c r="CF7647" s="160"/>
      <c r="CG7647" s="160"/>
      <c r="CH7647" s="160"/>
      <c r="CI7647" s="160"/>
      <c r="CJ7647" s="160"/>
      <c r="CK7647" s="160"/>
      <c r="CL7647" s="160"/>
      <c r="CM7647" s="160"/>
      <c r="CN7647" s="160"/>
      <c r="CO7647" s="160"/>
      <c r="CP7647" s="160"/>
      <c r="CQ7647" s="160"/>
      <c r="CR7647" s="160"/>
      <c r="CS7647" s="160"/>
      <c r="CT7647" s="160"/>
      <c r="CU7647" s="160"/>
      <c r="CV7647" s="160"/>
      <c r="CW7647" s="160"/>
      <c r="CX7647" s="160"/>
      <c r="CY7647" s="160"/>
      <c r="CZ7647" s="160"/>
      <c r="DA7647" s="160"/>
      <c r="DB7647" s="160"/>
      <c r="DC7647" s="160"/>
      <c r="DD7647" s="160"/>
      <c r="DE7647" s="160"/>
      <c r="DF7647" s="160"/>
      <c r="DG7647" s="160"/>
      <c r="DH7647" s="160"/>
      <c r="DI7647" s="160"/>
      <c r="DJ7647" s="160"/>
      <c r="DK7647" s="160"/>
      <c r="DL7647" s="160"/>
      <c r="DM7647" s="160"/>
      <c r="DN7647" s="160"/>
      <c r="DO7647" s="160"/>
      <c r="DP7647" s="160"/>
      <c r="DQ7647" s="160"/>
      <c r="DR7647" s="160"/>
      <c r="DS7647" s="160"/>
      <c r="DT7647" s="160"/>
      <c r="DU7647" s="160"/>
      <c r="DV7647" s="160"/>
      <c r="DW7647" s="160"/>
      <c r="DX7647" s="160"/>
      <c r="DY7647" s="160"/>
      <c r="DZ7647" s="177"/>
      <c r="EA7647" s="177"/>
      <c r="EB7647" s="160"/>
      <c r="EC7647" s="160"/>
      <c r="ED7647" s="160"/>
      <c r="EE7647" s="160"/>
      <c r="EF7647" s="160"/>
      <c r="EG7647" s="160"/>
      <c r="EH7647" s="160"/>
      <c r="EI7647" s="160"/>
      <c r="EJ7647" s="160"/>
      <c r="EK7647" s="160"/>
      <c r="EL7647" s="160"/>
      <c r="EM7647" s="160"/>
      <c r="EN7647" s="160"/>
      <c r="EO7647" s="160"/>
      <c r="EP7647" s="160"/>
      <c r="EQ7647" s="160"/>
      <c r="ER7647" s="160"/>
      <c r="ES7647" s="160"/>
      <c r="ET7647" s="160"/>
      <c r="EU7647" s="160"/>
      <c r="EV7647" s="160"/>
      <c r="EW7647" s="160"/>
      <c r="EX7647" s="160"/>
      <c r="EY7647" s="160"/>
      <c r="EZ7647" s="160"/>
      <c r="FA7647" s="160"/>
      <c r="FB7647" s="160"/>
      <c r="FC7647" s="160"/>
      <c r="FD7647" s="160"/>
      <c r="FE7647" s="160"/>
      <c r="FF7647" s="160"/>
      <c r="FG7647" s="160"/>
      <c r="FH7647" s="160"/>
      <c r="FI7647" s="160"/>
      <c r="FJ7647" s="160"/>
      <c r="FK7647" s="160"/>
      <c r="FL7647" s="160"/>
      <c r="FM7647" s="160"/>
      <c r="FN7647" s="160"/>
      <c r="FO7647" s="160"/>
      <c r="FP7647" s="160"/>
      <c r="FQ7647" s="160"/>
      <c r="FR7647" s="160"/>
      <c r="FS7647" s="160"/>
      <c r="FT7647" s="160"/>
      <c r="FU7647" s="160"/>
      <c r="FV7647" s="160"/>
      <c r="FW7647" s="160"/>
      <c r="FX7647" s="160"/>
      <c r="FY7647" s="160"/>
      <c r="FZ7647" s="160"/>
      <c r="GA7647" s="160"/>
      <c r="GB7647" s="160"/>
      <c r="GC7647" s="160"/>
      <c r="GD7647" s="160"/>
      <c r="GE7647" s="160"/>
      <c r="GF7647" s="160"/>
      <c r="GG7647" s="160"/>
      <c r="GH7647" s="160"/>
      <c r="GI7647" s="160"/>
      <c r="GJ7647" s="160"/>
      <c r="GK7647" s="160"/>
      <c r="GL7647" s="160"/>
      <c r="GM7647" s="160"/>
      <c r="GN7647" s="160"/>
      <c r="GO7647" s="160"/>
      <c r="GP7647" s="160"/>
      <c r="GQ7647" s="160"/>
      <c r="GR7647" s="160"/>
      <c r="GS7647" s="160"/>
      <c r="GT7647" s="160"/>
      <c r="GU7647" s="160"/>
      <c r="GV7647" s="160"/>
      <c r="GW7647" s="160"/>
      <c r="GX7647" s="160"/>
      <c r="GY7647" s="160"/>
      <c r="GZ7647" s="160"/>
      <c r="HA7647" s="160"/>
      <c r="HB7647" s="160"/>
      <c r="HC7647" s="160"/>
      <c r="HD7647" s="160"/>
      <c r="HE7647" s="160"/>
      <c r="HF7647" s="160"/>
      <c r="HG7647" s="160"/>
      <c r="HH7647" s="160"/>
      <c r="HI7647" s="160"/>
      <c r="HJ7647" s="160"/>
      <c r="HK7647" s="160"/>
      <c r="HL7647" s="160"/>
      <c r="HM7647" s="160"/>
      <c r="HN7647" s="160"/>
      <c r="HO7647" s="160"/>
      <c r="HP7647" s="160"/>
      <c r="HQ7647" s="160"/>
      <c r="HR7647" s="160"/>
      <c r="HS7647" s="160"/>
      <c r="HT7647" s="160"/>
      <c r="HU7647" s="160"/>
      <c r="HV7647" s="160"/>
      <c r="HW7647" s="160"/>
      <c r="HX7647" s="160"/>
      <c r="HY7647" s="160"/>
      <c r="HZ7647" s="160"/>
      <c r="IA7647" s="160"/>
      <c r="IB7647" s="160"/>
      <c r="IC7647" s="160"/>
      <c r="ID7647" s="160"/>
      <c r="IE7647" s="160"/>
      <c r="IF7647" s="160"/>
      <c r="IG7647" s="160"/>
      <c r="IH7647" s="160"/>
      <c r="II7647" s="160"/>
      <c r="IJ7647" s="160"/>
      <c r="IK7647" s="160"/>
      <c r="IL7647" s="160"/>
      <c r="IM7647" s="160"/>
      <c r="IN7647" s="160"/>
      <c r="IO7647" s="160"/>
      <c r="IP7647" s="160"/>
      <c r="IQ7647" s="160"/>
      <c r="IR7647" s="160"/>
      <c r="IS7647" s="160"/>
      <c r="IT7647" s="160"/>
      <c r="IU7647" s="160"/>
    </row>
    <row r="7648" spans="1:255" ht="18.399999999999999" customHeight="1" x14ac:dyDescent="0.3">
      <c r="B7648" s="160"/>
      <c r="C7648" s="64"/>
      <c r="D7648" s="161"/>
      <c r="F7648" s="174"/>
      <c r="BD7648" s="160"/>
      <c r="BE7648" s="160"/>
      <c r="BF7648" s="160"/>
      <c r="BG7648" s="160"/>
      <c r="BH7648" s="160"/>
      <c r="BI7648" s="160"/>
      <c r="BJ7648" s="160"/>
      <c r="BK7648" s="160"/>
      <c r="BL7648" s="160"/>
      <c r="BM7648" s="160"/>
      <c r="BN7648" s="160"/>
      <c r="BO7648" s="160"/>
      <c r="BP7648" s="160"/>
      <c r="BQ7648" s="160"/>
      <c r="BR7648" s="160"/>
      <c r="BS7648" s="160"/>
      <c r="BT7648" s="160"/>
      <c r="BU7648" s="160"/>
      <c r="BV7648" s="160"/>
      <c r="BW7648" s="160"/>
      <c r="BX7648" s="160"/>
      <c r="BY7648" s="160"/>
      <c r="BZ7648" s="160"/>
      <c r="CA7648" s="160"/>
      <c r="CB7648" s="160"/>
      <c r="CC7648" s="160"/>
      <c r="CD7648" s="160"/>
      <c r="CE7648" s="160"/>
      <c r="CF7648" s="160"/>
      <c r="CG7648" s="160"/>
      <c r="CH7648" s="160"/>
      <c r="CI7648" s="160"/>
      <c r="CJ7648" s="160"/>
      <c r="CK7648" s="160"/>
      <c r="CL7648" s="160"/>
      <c r="CM7648" s="160"/>
      <c r="CN7648" s="160"/>
      <c r="CO7648" s="160"/>
      <c r="CP7648" s="160"/>
      <c r="CQ7648" s="160"/>
      <c r="CR7648" s="160"/>
      <c r="CS7648" s="160"/>
      <c r="CT7648" s="160"/>
      <c r="CU7648" s="160"/>
      <c r="CV7648" s="160"/>
      <c r="CW7648" s="160"/>
      <c r="CX7648" s="160"/>
      <c r="CY7648" s="160"/>
      <c r="CZ7648" s="160"/>
      <c r="DA7648" s="160"/>
      <c r="DB7648" s="160"/>
      <c r="DC7648" s="160"/>
      <c r="DD7648" s="160"/>
      <c r="DE7648" s="160"/>
      <c r="DF7648" s="160"/>
      <c r="DG7648" s="160"/>
      <c r="DH7648" s="160"/>
      <c r="DI7648" s="160"/>
      <c r="DJ7648" s="160"/>
      <c r="DK7648" s="160"/>
      <c r="DL7648" s="160"/>
      <c r="DM7648" s="160"/>
      <c r="DN7648" s="160"/>
      <c r="DO7648" s="160"/>
      <c r="DP7648" s="160"/>
      <c r="DQ7648" s="160"/>
      <c r="DR7648" s="160"/>
      <c r="DS7648" s="160"/>
      <c r="DT7648" s="160"/>
      <c r="DU7648" s="160"/>
      <c r="DV7648" s="160"/>
      <c r="DW7648" s="160"/>
      <c r="DX7648" s="160"/>
      <c r="DY7648" s="160"/>
      <c r="DZ7648" s="177"/>
      <c r="EA7648" s="177"/>
      <c r="EB7648" s="160"/>
      <c r="EC7648" s="160"/>
      <c r="ED7648" s="160"/>
      <c r="EE7648" s="160"/>
      <c r="EF7648" s="160"/>
      <c r="EG7648" s="160"/>
      <c r="EH7648" s="160"/>
      <c r="EI7648" s="160"/>
      <c r="EJ7648" s="160"/>
      <c r="EK7648" s="160"/>
      <c r="EL7648" s="160"/>
      <c r="EM7648" s="160"/>
      <c r="EN7648" s="160"/>
      <c r="EO7648" s="160"/>
      <c r="EP7648" s="160"/>
      <c r="EQ7648" s="160"/>
      <c r="ER7648" s="160"/>
      <c r="ES7648" s="160"/>
      <c r="ET7648" s="160"/>
      <c r="EU7648" s="160"/>
      <c r="EV7648" s="160"/>
      <c r="EW7648" s="160"/>
      <c r="EX7648" s="160"/>
      <c r="EY7648" s="160"/>
      <c r="EZ7648" s="160"/>
      <c r="FA7648" s="160"/>
      <c r="FB7648" s="160"/>
      <c r="FC7648" s="160"/>
      <c r="FD7648" s="160"/>
      <c r="FE7648" s="160"/>
      <c r="FF7648" s="160"/>
      <c r="FG7648" s="160"/>
      <c r="FH7648" s="160"/>
      <c r="FI7648" s="160"/>
      <c r="FJ7648" s="160"/>
      <c r="FK7648" s="160"/>
      <c r="FL7648" s="160"/>
      <c r="FM7648" s="160"/>
      <c r="FN7648" s="160"/>
      <c r="FO7648" s="160"/>
      <c r="FP7648" s="160"/>
      <c r="FQ7648" s="160"/>
      <c r="FR7648" s="160"/>
      <c r="FS7648" s="160"/>
      <c r="FT7648" s="160"/>
      <c r="FU7648" s="160"/>
      <c r="FV7648" s="160"/>
      <c r="FW7648" s="160"/>
      <c r="FX7648" s="160"/>
      <c r="FY7648" s="160"/>
      <c r="FZ7648" s="160"/>
      <c r="GA7648" s="160"/>
      <c r="GB7648" s="160"/>
      <c r="GC7648" s="160"/>
      <c r="GD7648" s="160"/>
      <c r="GE7648" s="160"/>
      <c r="GF7648" s="160"/>
      <c r="GG7648" s="160"/>
      <c r="GH7648" s="160"/>
      <c r="GI7648" s="160"/>
      <c r="GJ7648" s="160"/>
      <c r="GK7648" s="160"/>
      <c r="GL7648" s="160"/>
      <c r="GM7648" s="160"/>
      <c r="GN7648" s="160"/>
      <c r="GO7648" s="160"/>
      <c r="GP7648" s="160"/>
      <c r="GQ7648" s="160"/>
      <c r="GR7648" s="160"/>
      <c r="GS7648" s="160"/>
      <c r="GT7648" s="160"/>
      <c r="GU7648" s="160"/>
      <c r="GV7648" s="160"/>
      <c r="GW7648" s="160"/>
      <c r="GX7648" s="160"/>
      <c r="GY7648" s="160"/>
      <c r="GZ7648" s="160"/>
      <c r="HA7648" s="160"/>
      <c r="HB7648" s="160"/>
      <c r="HC7648" s="160"/>
      <c r="HD7648" s="160"/>
      <c r="HE7648" s="160"/>
      <c r="HF7648" s="160"/>
      <c r="HG7648" s="160"/>
      <c r="HH7648" s="160"/>
      <c r="HI7648" s="160"/>
      <c r="HJ7648" s="160"/>
      <c r="HK7648" s="160"/>
      <c r="HL7648" s="160"/>
      <c r="HM7648" s="160"/>
      <c r="HN7648" s="160"/>
      <c r="HO7648" s="160"/>
      <c r="HP7648" s="160"/>
      <c r="HQ7648" s="160"/>
      <c r="HR7648" s="160"/>
      <c r="HS7648" s="160"/>
      <c r="HT7648" s="160"/>
      <c r="HU7648" s="160"/>
      <c r="HV7648" s="160"/>
      <c r="HW7648" s="160"/>
      <c r="HX7648" s="160"/>
      <c r="HY7648" s="160"/>
      <c r="HZ7648" s="160"/>
      <c r="IA7648" s="160"/>
      <c r="IB7648" s="160"/>
      <c r="IC7648" s="160"/>
      <c r="ID7648" s="160"/>
      <c r="IE7648" s="160"/>
      <c r="IF7648" s="160"/>
      <c r="IG7648" s="160"/>
      <c r="IH7648" s="160"/>
      <c r="II7648" s="160"/>
      <c r="IJ7648" s="160"/>
      <c r="IK7648" s="160"/>
      <c r="IL7648" s="160"/>
      <c r="IM7648" s="160"/>
      <c r="IN7648" s="160"/>
      <c r="IO7648" s="160"/>
      <c r="IP7648" s="160"/>
      <c r="IQ7648" s="160"/>
      <c r="IR7648" s="160"/>
      <c r="IS7648" s="160"/>
      <c r="IT7648" s="160"/>
      <c r="IU7648" s="160"/>
    </row>
    <row r="7649" spans="1:255" ht="18.399999999999999" customHeight="1" x14ac:dyDescent="0.3">
      <c r="B7649" s="160"/>
      <c r="C7649" s="64"/>
      <c r="D7649" s="161"/>
      <c r="BD7649" s="160"/>
      <c r="BE7649" s="160"/>
      <c r="BF7649" s="160"/>
      <c r="BG7649" s="160"/>
      <c r="BH7649" s="160"/>
      <c r="BI7649" s="160"/>
      <c r="BJ7649" s="160"/>
      <c r="BK7649" s="160"/>
      <c r="BL7649" s="160"/>
      <c r="BM7649" s="160"/>
      <c r="BN7649" s="160"/>
      <c r="BO7649" s="160"/>
      <c r="BP7649" s="160"/>
      <c r="BQ7649" s="160"/>
      <c r="BR7649" s="160"/>
      <c r="BS7649" s="160"/>
      <c r="BT7649" s="160"/>
      <c r="BU7649" s="160"/>
      <c r="BV7649" s="160"/>
      <c r="BW7649" s="160"/>
      <c r="BX7649" s="160"/>
      <c r="BY7649" s="160"/>
      <c r="BZ7649" s="160"/>
      <c r="CA7649" s="160"/>
      <c r="CB7649" s="160"/>
      <c r="CC7649" s="160"/>
      <c r="CD7649" s="160"/>
      <c r="CE7649" s="160"/>
      <c r="CF7649" s="160"/>
      <c r="CG7649" s="160"/>
      <c r="CH7649" s="160"/>
      <c r="CI7649" s="160"/>
      <c r="CJ7649" s="160"/>
      <c r="CK7649" s="160"/>
      <c r="CL7649" s="160"/>
      <c r="CM7649" s="160"/>
      <c r="CN7649" s="160"/>
      <c r="CO7649" s="160"/>
      <c r="CP7649" s="160"/>
      <c r="CQ7649" s="160"/>
      <c r="CR7649" s="160"/>
      <c r="CS7649" s="160"/>
      <c r="CT7649" s="160"/>
      <c r="CU7649" s="160"/>
      <c r="CV7649" s="160"/>
      <c r="CW7649" s="160"/>
      <c r="CX7649" s="160"/>
      <c r="CY7649" s="160"/>
      <c r="CZ7649" s="160"/>
      <c r="DA7649" s="160"/>
      <c r="DB7649" s="160"/>
      <c r="DC7649" s="160"/>
      <c r="DD7649" s="160"/>
      <c r="DE7649" s="160"/>
      <c r="DF7649" s="160"/>
      <c r="DG7649" s="160"/>
      <c r="DH7649" s="160"/>
      <c r="DI7649" s="160"/>
      <c r="DJ7649" s="160"/>
      <c r="DK7649" s="160"/>
      <c r="DL7649" s="160"/>
      <c r="DM7649" s="160"/>
      <c r="DN7649" s="160"/>
      <c r="DO7649" s="160"/>
      <c r="DP7649" s="160"/>
      <c r="DQ7649" s="160"/>
      <c r="DR7649" s="160"/>
      <c r="DS7649" s="160"/>
      <c r="DT7649" s="160"/>
      <c r="DU7649" s="160"/>
      <c r="DV7649" s="160"/>
      <c r="DW7649" s="160"/>
      <c r="DX7649" s="160"/>
      <c r="DY7649" s="160"/>
      <c r="DZ7649" s="177"/>
      <c r="EA7649" s="177"/>
      <c r="EB7649" s="160"/>
      <c r="EC7649" s="160"/>
      <c r="ED7649" s="160"/>
      <c r="EE7649" s="160"/>
      <c r="EF7649" s="160"/>
      <c r="EG7649" s="160"/>
      <c r="EH7649" s="160"/>
      <c r="EI7649" s="160"/>
      <c r="EJ7649" s="160"/>
      <c r="EK7649" s="160"/>
      <c r="EL7649" s="160"/>
      <c r="EM7649" s="160"/>
      <c r="EN7649" s="160"/>
      <c r="EO7649" s="160"/>
      <c r="EP7649" s="160"/>
      <c r="EQ7649" s="160"/>
      <c r="ER7649" s="160"/>
      <c r="ES7649" s="160"/>
      <c r="ET7649" s="160"/>
      <c r="EU7649" s="160"/>
      <c r="EV7649" s="160"/>
      <c r="EW7649" s="160"/>
      <c r="EX7649" s="160"/>
      <c r="EY7649" s="160"/>
      <c r="EZ7649" s="160"/>
      <c r="FA7649" s="160"/>
      <c r="FB7649" s="160"/>
      <c r="FC7649" s="160"/>
      <c r="FD7649" s="160"/>
      <c r="FE7649" s="160"/>
      <c r="FF7649" s="160"/>
      <c r="FG7649" s="160"/>
      <c r="FH7649" s="160"/>
      <c r="FI7649" s="160"/>
      <c r="FJ7649" s="160"/>
      <c r="FK7649" s="160"/>
      <c r="FL7649" s="160"/>
      <c r="FM7649" s="160"/>
      <c r="FN7649" s="160"/>
      <c r="FO7649" s="160"/>
      <c r="FP7649" s="160"/>
      <c r="FQ7649" s="160"/>
      <c r="FR7649" s="160"/>
      <c r="FS7649" s="160"/>
      <c r="FT7649" s="160"/>
      <c r="FU7649" s="160"/>
      <c r="FV7649" s="160"/>
      <c r="FW7649" s="160"/>
      <c r="FX7649" s="160"/>
      <c r="FY7649" s="160"/>
      <c r="FZ7649" s="160"/>
      <c r="GA7649" s="160"/>
      <c r="GB7649" s="160"/>
      <c r="GC7649" s="160"/>
      <c r="GD7649" s="160"/>
      <c r="GE7649" s="160"/>
      <c r="GF7649" s="160"/>
      <c r="GG7649" s="160"/>
      <c r="GH7649" s="160"/>
      <c r="GI7649" s="160"/>
      <c r="GJ7649" s="160"/>
      <c r="GK7649" s="160"/>
      <c r="GL7649" s="160"/>
      <c r="GM7649" s="160"/>
      <c r="GN7649" s="160"/>
      <c r="GO7649" s="160"/>
      <c r="GP7649" s="160"/>
      <c r="GQ7649" s="160"/>
      <c r="GR7649" s="160"/>
      <c r="GS7649" s="160"/>
      <c r="GT7649" s="160"/>
      <c r="GU7649" s="160"/>
      <c r="GV7649" s="160"/>
      <c r="GW7649" s="160"/>
      <c r="GX7649" s="160"/>
      <c r="GY7649" s="160"/>
      <c r="GZ7649" s="160"/>
      <c r="HA7649" s="160"/>
      <c r="HB7649" s="160"/>
      <c r="HC7649" s="160"/>
      <c r="HD7649" s="160"/>
      <c r="HE7649" s="160"/>
      <c r="HF7649" s="160"/>
      <c r="HG7649" s="160"/>
      <c r="HH7649" s="160"/>
      <c r="HI7649" s="160"/>
      <c r="HJ7649" s="160"/>
      <c r="HK7649" s="160"/>
      <c r="HL7649" s="160"/>
      <c r="HM7649" s="160"/>
      <c r="HN7649" s="160"/>
      <c r="HO7649" s="160"/>
      <c r="HP7649" s="160"/>
      <c r="HQ7649" s="160"/>
      <c r="HR7649" s="160"/>
      <c r="HS7649" s="160"/>
      <c r="HT7649" s="160"/>
      <c r="HU7649" s="160"/>
      <c r="HV7649" s="160"/>
      <c r="HW7649" s="160"/>
      <c r="HX7649" s="160"/>
      <c r="HY7649" s="160"/>
      <c r="HZ7649" s="160"/>
      <c r="IA7649" s="160"/>
      <c r="IB7649" s="160"/>
      <c r="IC7649" s="160"/>
      <c r="ID7649" s="160"/>
      <c r="IE7649" s="160"/>
      <c r="IF7649" s="160"/>
      <c r="IG7649" s="160"/>
      <c r="IH7649" s="160"/>
      <c r="II7649" s="160"/>
      <c r="IJ7649" s="160"/>
      <c r="IK7649" s="160"/>
      <c r="IL7649" s="160"/>
      <c r="IM7649" s="160"/>
      <c r="IN7649" s="160"/>
      <c r="IO7649" s="160"/>
      <c r="IP7649" s="160"/>
      <c r="IQ7649" s="160"/>
      <c r="IR7649" s="160"/>
      <c r="IS7649" s="160"/>
      <c r="IT7649" s="160"/>
      <c r="IU7649" s="160"/>
    </row>
    <row r="7650" spans="1:255" ht="18.399999999999999" customHeight="1" x14ac:dyDescent="0.3">
      <c r="B7650" s="160"/>
      <c r="C7650" s="64"/>
      <c r="D7650" s="161"/>
      <c r="F7650" s="174"/>
      <c r="BD7650" s="160"/>
      <c r="BE7650" s="160"/>
      <c r="BF7650" s="160"/>
      <c r="BG7650" s="160"/>
      <c r="BH7650" s="160"/>
      <c r="BI7650" s="160"/>
      <c r="BJ7650" s="160"/>
      <c r="BK7650" s="160"/>
      <c r="BL7650" s="160"/>
      <c r="BM7650" s="160"/>
      <c r="BN7650" s="160"/>
      <c r="BO7650" s="160"/>
      <c r="BP7650" s="160"/>
      <c r="BQ7650" s="160"/>
      <c r="BR7650" s="160"/>
      <c r="BS7650" s="160"/>
      <c r="BT7650" s="160"/>
      <c r="BU7650" s="160"/>
      <c r="BV7650" s="160"/>
      <c r="BW7650" s="160"/>
      <c r="BX7650" s="160"/>
      <c r="BY7650" s="160"/>
      <c r="BZ7650" s="160"/>
      <c r="CA7650" s="160"/>
      <c r="CB7650" s="160"/>
      <c r="CC7650" s="160"/>
      <c r="CD7650" s="160"/>
      <c r="CE7650" s="160"/>
      <c r="CF7650" s="160"/>
      <c r="CG7650" s="160"/>
      <c r="CH7650" s="160"/>
      <c r="CI7650" s="160"/>
      <c r="CJ7650" s="160"/>
      <c r="CK7650" s="160"/>
      <c r="CL7650" s="160"/>
      <c r="CM7650" s="160"/>
      <c r="CN7650" s="160"/>
      <c r="CO7650" s="160"/>
      <c r="CP7650" s="160"/>
      <c r="CQ7650" s="160"/>
      <c r="CR7650" s="160"/>
      <c r="CS7650" s="160"/>
      <c r="CT7650" s="160"/>
      <c r="CU7650" s="160"/>
      <c r="CV7650" s="160"/>
      <c r="CW7650" s="160"/>
      <c r="CX7650" s="160"/>
      <c r="CY7650" s="160"/>
      <c r="CZ7650" s="160"/>
      <c r="DA7650" s="160"/>
      <c r="DB7650" s="160"/>
      <c r="DC7650" s="160"/>
      <c r="DD7650" s="160"/>
      <c r="DE7650" s="160"/>
      <c r="DF7650" s="160"/>
      <c r="DG7650" s="160"/>
      <c r="DH7650" s="160"/>
      <c r="DI7650" s="160"/>
      <c r="DJ7650" s="160"/>
      <c r="DK7650" s="160"/>
      <c r="DL7650" s="160"/>
      <c r="DM7650" s="160"/>
      <c r="DN7650" s="160"/>
      <c r="DO7650" s="160"/>
      <c r="DP7650" s="160"/>
      <c r="DQ7650" s="160"/>
      <c r="DR7650" s="160"/>
      <c r="DS7650" s="160"/>
      <c r="DT7650" s="160"/>
      <c r="DU7650" s="160"/>
      <c r="DV7650" s="160"/>
      <c r="DW7650" s="160"/>
      <c r="DX7650" s="160"/>
      <c r="DY7650" s="160"/>
      <c r="DZ7650" s="177"/>
      <c r="EA7650" s="177"/>
      <c r="EB7650" s="160"/>
      <c r="EC7650" s="160"/>
      <c r="ED7650" s="160"/>
      <c r="EE7650" s="160"/>
      <c r="EF7650" s="160"/>
      <c r="EG7650" s="160"/>
      <c r="EH7650" s="160"/>
      <c r="EI7650" s="160"/>
      <c r="EJ7650" s="160"/>
      <c r="EK7650" s="160"/>
      <c r="EL7650" s="160"/>
      <c r="EM7650" s="160"/>
      <c r="EN7650" s="160"/>
      <c r="EO7650" s="160"/>
      <c r="EP7650" s="160"/>
      <c r="EQ7650" s="160"/>
      <c r="ER7650" s="160"/>
      <c r="ES7650" s="160"/>
      <c r="ET7650" s="160"/>
      <c r="EU7650" s="160"/>
      <c r="EV7650" s="160"/>
      <c r="EW7650" s="160"/>
      <c r="EX7650" s="160"/>
      <c r="EY7650" s="160"/>
      <c r="EZ7650" s="160"/>
      <c r="FA7650" s="160"/>
      <c r="FB7650" s="160"/>
      <c r="FC7650" s="160"/>
      <c r="FD7650" s="160"/>
      <c r="FE7650" s="160"/>
      <c r="FF7650" s="160"/>
      <c r="FG7650" s="160"/>
      <c r="FH7650" s="160"/>
      <c r="FI7650" s="160"/>
      <c r="FJ7650" s="160"/>
      <c r="FK7650" s="160"/>
      <c r="FL7650" s="160"/>
      <c r="FM7650" s="160"/>
      <c r="FN7650" s="160"/>
      <c r="FO7650" s="160"/>
      <c r="FP7650" s="160"/>
      <c r="FQ7650" s="160"/>
      <c r="FR7650" s="160"/>
      <c r="FS7650" s="160"/>
      <c r="FT7650" s="160"/>
      <c r="FU7650" s="160"/>
      <c r="FV7650" s="160"/>
      <c r="FW7650" s="160"/>
      <c r="FX7650" s="160"/>
      <c r="FY7650" s="160"/>
      <c r="FZ7650" s="160"/>
      <c r="GA7650" s="160"/>
      <c r="GB7650" s="160"/>
      <c r="GC7650" s="160"/>
      <c r="GD7650" s="160"/>
      <c r="GE7650" s="160"/>
      <c r="GF7650" s="160"/>
      <c r="GG7650" s="160"/>
      <c r="GH7650" s="160"/>
      <c r="GI7650" s="160"/>
      <c r="GJ7650" s="160"/>
      <c r="GK7650" s="160"/>
      <c r="GL7650" s="160"/>
      <c r="GM7650" s="160"/>
      <c r="GN7650" s="160"/>
      <c r="GO7650" s="160"/>
      <c r="GP7650" s="160"/>
      <c r="GQ7650" s="160"/>
      <c r="GR7650" s="160"/>
      <c r="GS7650" s="160"/>
      <c r="GT7650" s="160"/>
      <c r="GU7650" s="160"/>
      <c r="GV7650" s="160"/>
      <c r="GW7650" s="160"/>
      <c r="GX7650" s="160"/>
      <c r="GY7650" s="160"/>
      <c r="GZ7650" s="160"/>
      <c r="HA7650" s="160"/>
      <c r="HB7650" s="160"/>
      <c r="HC7650" s="160"/>
      <c r="HD7650" s="160"/>
      <c r="HE7650" s="160"/>
      <c r="HF7650" s="160"/>
      <c r="HG7650" s="160"/>
      <c r="HH7650" s="160"/>
      <c r="HI7650" s="160"/>
      <c r="HJ7650" s="160"/>
      <c r="HK7650" s="160"/>
      <c r="HL7650" s="160"/>
      <c r="HM7650" s="160"/>
      <c r="HN7650" s="160"/>
      <c r="HO7650" s="160"/>
      <c r="HP7650" s="160"/>
      <c r="HQ7650" s="160"/>
      <c r="HR7650" s="160"/>
      <c r="HS7650" s="160"/>
      <c r="HT7650" s="160"/>
      <c r="HU7650" s="160"/>
      <c r="HV7650" s="160"/>
      <c r="HW7650" s="160"/>
      <c r="HX7650" s="160"/>
      <c r="HY7650" s="160"/>
      <c r="HZ7650" s="160"/>
      <c r="IA7650" s="160"/>
      <c r="IB7650" s="160"/>
      <c r="IC7650" s="160"/>
      <c r="ID7650" s="160"/>
      <c r="IE7650" s="160"/>
      <c r="IF7650" s="160"/>
      <c r="IG7650" s="160"/>
      <c r="IH7650" s="160"/>
      <c r="II7650" s="160"/>
      <c r="IJ7650" s="160"/>
      <c r="IK7650" s="160"/>
      <c r="IL7650" s="160"/>
      <c r="IM7650" s="160"/>
      <c r="IN7650" s="160"/>
      <c r="IO7650" s="160"/>
      <c r="IP7650" s="160"/>
      <c r="IQ7650" s="160"/>
      <c r="IR7650" s="160"/>
      <c r="IS7650" s="160"/>
      <c r="IT7650" s="160"/>
      <c r="IU7650" s="160"/>
    </row>
    <row r="7651" spans="1:255" ht="18.399999999999999" customHeight="1" x14ac:dyDescent="0.3">
      <c r="B7651" s="160"/>
      <c r="C7651" s="64"/>
      <c r="D7651" s="161"/>
      <c r="F7651" s="174"/>
      <c r="BD7651" s="160"/>
      <c r="BE7651" s="160"/>
      <c r="BF7651" s="160"/>
      <c r="BG7651" s="160"/>
      <c r="BH7651" s="160"/>
      <c r="BI7651" s="160"/>
      <c r="BJ7651" s="160"/>
      <c r="BK7651" s="160"/>
      <c r="BL7651" s="160"/>
      <c r="BM7651" s="160"/>
      <c r="BN7651" s="160"/>
      <c r="BO7651" s="160"/>
      <c r="BP7651" s="160"/>
      <c r="BQ7651" s="160"/>
      <c r="BR7651" s="160"/>
      <c r="BS7651" s="160"/>
      <c r="BT7651" s="160"/>
      <c r="BU7651" s="160"/>
      <c r="BV7651" s="160"/>
      <c r="BW7651" s="160"/>
      <c r="BX7651" s="160"/>
      <c r="BY7651" s="160"/>
      <c r="BZ7651" s="160"/>
      <c r="CA7651" s="160"/>
      <c r="CB7651" s="160"/>
      <c r="CC7651" s="160"/>
      <c r="CD7651" s="160"/>
      <c r="CE7651" s="160"/>
      <c r="CF7651" s="160"/>
      <c r="CG7651" s="160"/>
      <c r="CH7651" s="160"/>
      <c r="CI7651" s="160"/>
      <c r="CJ7651" s="160"/>
      <c r="CK7651" s="160"/>
      <c r="CL7651" s="160"/>
      <c r="CM7651" s="160"/>
      <c r="CN7651" s="160"/>
      <c r="CO7651" s="160"/>
      <c r="CP7651" s="160"/>
      <c r="CQ7651" s="160"/>
      <c r="CR7651" s="160"/>
      <c r="CS7651" s="160"/>
      <c r="CT7651" s="160"/>
      <c r="CU7651" s="160"/>
      <c r="CV7651" s="160"/>
      <c r="CW7651" s="160"/>
      <c r="CX7651" s="160"/>
      <c r="CY7651" s="160"/>
      <c r="CZ7651" s="160"/>
      <c r="DA7651" s="160"/>
      <c r="DB7651" s="160"/>
      <c r="DC7651" s="160"/>
      <c r="DD7651" s="160"/>
      <c r="DE7651" s="160"/>
      <c r="DF7651" s="160"/>
      <c r="DG7651" s="160"/>
      <c r="DH7651" s="160"/>
      <c r="DI7651" s="160"/>
      <c r="DJ7651" s="160"/>
      <c r="DK7651" s="160"/>
      <c r="DL7651" s="160"/>
      <c r="DM7651" s="160"/>
      <c r="DN7651" s="160"/>
      <c r="DO7651" s="160"/>
      <c r="DP7651" s="160"/>
      <c r="DQ7651" s="160"/>
      <c r="DR7651" s="160"/>
      <c r="DS7651" s="160"/>
      <c r="DT7651" s="160"/>
      <c r="DU7651" s="160"/>
      <c r="DV7651" s="160"/>
      <c r="DW7651" s="160"/>
      <c r="DX7651" s="160"/>
      <c r="DY7651" s="160"/>
      <c r="DZ7651" s="177"/>
      <c r="EA7651" s="177"/>
      <c r="EB7651" s="160"/>
      <c r="EC7651" s="160"/>
      <c r="ED7651" s="160"/>
      <c r="EE7651" s="160"/>
      <c r="EF7651" s="160"/>
      <c r="EG7651" s="160"/>
      <c r="EH7651" s="160"/>
      <c r="EI7651" s="160"/>
      <c r="EJ7651" s="160"/>
      <c r="EK7651" s="160"/>
      <c r="EL7651" s="160"/>
      <c r="EM7651" s="160"/>
      <c r="EN7651" s="160"/>
      <c r="EO7651" s="160"/>
      <c r="EP7651" s="160"/>
      <c r="EQ7651" s="160"/>
      <c r="ER7651" s="160"/>
      <c r="ES7651" s="160"/>
      <c r="ET7651" s="160"/>
      <c r="EU7651" s="160"/>
      <c r="EV7651" s="160"/>
      <c r="EW7651" s="160"/>
      <c r="EX7651" s="160"/>
      <c r="EY7651" s="160"/>
      <c r="EZ7651" s="160"/>
      <c r="FA7651" s="160"/>
      <c r="FB7651" s="160"/>
      <c r="FC7651" s="160"/>
      <c r="FD7651" s="160"/>
      <c r="FE7651" s="160"/>
      <c r="FF7651" s="160"/>
      <c r="FG7651" s="160"/>
      <c r="FH7651" s="160"/>
      <c r="FI7651" s="160"/>
      <c r="FJ7651" s="160"/>
      <c r="FK7651" s="160"/>
      <c r="FL7651" s="160"/>
      <c r="FM7651" s="160"/>
      <c r="FN7651" s="160"/>
      <c r="FO7651" s="160"/>
      <c r="FP7651" s="160"/>
      <c r="FQ7651" s="160"/>
      <c r="FR7651" s="160"/>
      <c r="FS7651" s="160"/>
      <c r="FT7651" s="160"/>
      <c r="FU7651" s="160"/>
      <c r="FV7651" s="160"/>
      <c r="FW7651" s="160"/>
      <c r="FX7651" s="160"/>
      <c r="FY7651" s="160"/>
      <c r="FZ7651" s="160"/>
      <c r="GA7651" s="160"/>
      <c r="GB7651" s="160"/>
      <c r="GC7651" s="160"/>
      <c r="GD7651" s="160"/>
      <c r="GE7651" s="160"/>
      <c r="GF7651" s="160"/>
      <c r="GG7651" s="160"/>
      <c r="GH7651" s="160"/>
      <c r="GI7651" s="160"/>
      <c r="GJ7651" s="160"/>
      <c r="GK7651" s="160"/>
      <c r="GL7651" s="160"/>
      <c r="GM7651" s="160"/>
      <c r="GN7651" s="160"/>
      <c r="GO7651" s="160"/>
      <c r="GP7651" s="160"/>
      <c r="GQ7651" s="160"/>
      <c r="GR7651" s="160"/>
      <c r="GS7651" s="160"/>
      <c r="GT7651" s="160"/>
      <c r="GU7651" s="160"/>
      <c r="GV7651" s="160"/>
      <c r="GW7651" s="160"/>
      <c r="GX7651" s="160"/>
      <c r="GY7651" s="160"/>
      <c r="GZ7651" s="160"/>
      <c r="HA7651" s="160"/>
      <c r="HB7651" s="160"/>
      <c r="HC7651" s="160"/>
      <c r="HD7651" s="160"/>
      <c r="HE7651" s="160"/>
      <c r="HF7651" s="160"/>
      <c r="HG7651" s="160"/>
      <c r="HH7651" s="160"/>
      <c r="HI7651" s="160"/>
      <c r="HJ7651" s="160"/>
      <c r="HK7651" s="160"/>
      <c r="HL7651" s="160"/>
      <c r="HM7651" s="160"/>
      <c r="HN7651" s="160"/>
      <c r="HO7651" s="160"/>
      <c r="HP7651" s="160"/>
      <c r="HQ7651" s="160"/>
      <c r="HR7651" s="160"/>
      <c r="HS7651" s="160"/>
      <c r="HT7651" s="160"/>
      <c r="HU7651" s="160"/>
      <c r="HV7651" s="160"/>
      <c r="HW7651" s="160"/>
      <c r="HX7651" s="160"/>
      <c r="HY7651" s="160"/>
      <c r="HZ7651" s="160"/>
      <c r="IA7651" s="160"/>
      <c r="IB7651" s="160"/>
      <c r="IC7651" s="160"/>
      <c r="ID7651" s="160"/>
      <c r="IE7651" s="160"/>
      <c r="IF7651" s="160"/>
      <c r="IG7651" s="160"/>
      <c r="IH7651" s="160"/>
      <c r="II7651" s="160"/>
      <c r="IJ7651" s="160"/>
      <c r="IK7651" s="160"/>
      <c r="IL7651" s="160"/>
      <c r="IM7651" s="160"/>
      <c r="IN7651" s="160"/>
      <c r="IO7651" s="160"/>
      <c r="IP7651" s="160"/>
      <c r="IQ7651" s="160"/>
      <c r="IR7651" s="160"/>
      <c r="IS7651" s="160"/>
      <c r="IT7651" s="160"/>
      <c r="IU7651" s="160"/>
    </row>
    <row r="7652" spans="1:255" ht="18.399999999999999" customHeight="1" x14ac:dyDescent="0.3">
      <c r="C7652" s="64"/>
      <c r="D7652" s="161"/>
      <c r="BD7652" s="160"/>
      <c r="BE7652" s="160"/>
      <c r="BF7652" s="160"/>
      <c r="BG7652" s="160"/>
      <c r="BH7652" s="160"/>
      <c r="BI7652" s="160"/>
      <c r="BJ7652" s="160"/>
      <c r="BK7652" s="160"/>
      <c r="BL7652" s="160"/>
      <c r="BM7652" s="160"/>
      <c r="BN7652" s="160"/>
      <c r="BO7652" s="160"/>
      <c r="BP7652" s="160"/>
      <c r="BQ7652" s="160"/>
      <c r="BR7652" s="160"/>
      <c r="BS7652" s="160"/>
      <c r="BT7652" s="160"/>
      <c r="BU7652" s="160"/>
      <c r="BV7652" s="160"/>
      <c r="BW7652" s="160"/>
      <c r="BX7652" s="160"/>
      <c r="BY7652" s="160"/>
      <c r="BZ7652" s="160"/>
      <c r="CA7652" s="160"/>
      <c r="CB7652" s="160"/>
      <c r="CC7652" s="160"/>
      <c r="CD7652" s="160"/>
      <c r="CE7652" s="160"/>
      <c r="CF7652" s="160"/>
      <c r="CG7652" s="160"/>
      <c r="CH7652" s="160"/>
      <c r="CI7652" s="160"/>
      <c r="CJ7652" s="160"/>
      <c r="CK7652" s="160"/>
      <c r="CL7652" s="160"/>
      <c r="CM7652" s="160"/>
      <c r="CN7652" s="160"/>
      <c r="CO7652" s="160"/>
      <c r="CP7652" s="160"/>
      <c r="CQ7652" s="160"/>
      <c r="CR7652" s="160"/>
      <c r="CS7652" s="160"/>
      <c r="CT7652" s="160"/>
      <c r="CU7652" s="160"/>
      <c r="CV7652" s="160"/>
      <c r="CW7652" s="160"/>
      <c r="CX7652" s="160"/>
      <c r="CY7652" s="160"/>
      <c r="CZ7652" s="160"/>
      <c r="DA7652" s="160"/>
      <c r="DB7652" s="160"/>
      <c r="DC7652" s="160"/>
      <c r="DD7652" s="160"/>
      <c r="DE7652" s="160"/>
      <c r="DF7652" s="160"/>
      <c r="DG7652" s="160"/>
      <c r="DH7652" s="160"/>
      <c r="DI7652" s="160"/>
      <c r="DJ7652" s="160"/>
      <c r="DK7652" s="160"/>
      <c r="DL7652" s="160"/>
      <c r="DM7652" s="160"/>
      <c r="DN7652" s="160"/>
      <c r="DO7652" s="160"/>
      <c r="DP7652" s="160"/>
      <c r="DQ7652" s="160"/>
      <c r="DR7652" s="160"/>
      <c r="DS7652" s="160"/>
      <c r="DT7652" s="160"/>
      <c r="DU7652" s="160"/>
      <c r="DV7652" s="160"/>
      <c r="DW7652" s="160"/>
      <c r="DX7652" s="160"/>
      <c r="DY7652" s="160"/>
      <c r="DZ7652" s="177"/>
      <c r="EA7652" s="177"/>
      <c r="EB7652" s="160"/>
      <c r="EC7652" s="160"/>
      <c r="ED7652" s="160"/>
      <c r="EE7652" s="160"/>
      <c r="EF7652" s="160"/>
      <c r="EG7652" s="160"/>
      <c r="EH7652" s="160"/>
      <c r="EI7652" s="160"/>
      <c r="EJ7652" s="160"/>
      <c r="EK7652" s="160"/>
      <c r="EL7652" s="160"/>
      <c r="EM7652" s="160"/>
      <c r="EN7652" s="160"/>
      <c r="EO7652" s="160"/>
      <c r="EP7652" s="160"/>
      <c r="EQ7652" s="160"/>
      <c r="ER7652" s="160"/>
      <c r="ES7652" s="160"/>
      <c r="ET7652" s="160"/>
      <c r="EU7652" s="160"/>
      <c r="EV7652" s="160"/>
      <c r="EW7652" s="160"/>
      <c r="EX7652" s="160"/>
      <c r="EY7652" s="160"/>
      <c r="EZ7652" s="160"/>
      <c r="FA7652" s="160"/>
      <c r="FB7652" s="160"/>
      <c r="FC7652" s="160"/>
      <c r="FD7652" s="160"/>
      <c r="FE7652" s="160"/>
      <c r="FF7652" s="160"/>
      <c r="FG7652" s="160"/>
      <c r="FH7652" s="160"/>
      <c r="FI7652" s="160"/>
      <c r="FJ7652" s="160"/>
      <c r="FK7652" s="160"/>
      <c r="FL7652" s="160"/>
      <c r="FM7652" s="160"/>
      <c r="FN7652" s="160"/>
      <c r="FO7652" s="160"/>
      <c r="FP7652" s="160"/>
      <c r="FQ7652" s="160"/>
      <c r="FR7652" s="160"/>
      <c r="FS7652" s="160"/>
      <c r="FT7652" s="160"/>
      <c r="FU7652" s="160"/>
      <c r="FV7652" s="160"/>
      <c r="FW7652" s="160"/>
      <c r="FX7652" s="160"/>
      <c r="FY7652" s="160"/>
      <c r="FZ7652" s="160"/>
      <c r="GA7652" s="160"/>
      <c r="GB7652" s="160"/>
      <c r="GC7652" s="160"/>
      <c r="GD7652" s="160"/>
      <c r="GE7652" s="160"/>
      <c r="GF7652" s="160"/>
      <c r="GG7652" s="160"/>
      <c r="GH7652" s="160"/>
      <c r="GI7652" s="160"/>
      <c r="GJ7652" s="160"/>
      <c r="GK7652" s="160"/>
      <c r="GL7652" s="160"/>
      <c r="GM7652" s="160"/>
      <c r="GN7652" s="160"/>
      <c r="GO7652" s="160"/>
      <c r="GP7652" s="160"/>
      <c r="GQ7652" s="160"/>
      <c r="GR7652" s="160"/>
      <c r="GS7652" s="160"/>
      <c r="GT7652" s="160"/>
      <c r="GU7652" s="160"/>
      <c r="GV7652" s="160"/>
      <c r="GW7652" s="160"/>
      <c r="GX7652" s="160"/>
      <c r="GY7652" s="160"/>
      <c r="GZ7652" s="160"/>
      <c r="HA7652" s="160"/>
      <c r="HB7652" s="160"/>
      <c r="HC7652" s="160"/>
      <c r="HD7652" s="160"/>
      <c r="HE7652" s="160"/>
      <c r="HF7652" s="160"/>
      <c r="HG7652" s="160"/>
      <c r="HH7652" s="160"/>
      <c r="HI7652" s="160"/>
      <c r="HJ7652" s="160"/>
      <c r="HK7652" s="160"/>
      <c r="HL7652" s="160"/>
      <c r="HM7652" s="160"/>
      <c r="HN7652" s="160"/>
      <c r="HO7652" s="160"/>
      <c r="HP7652" s="160"/>
      <c r="HQ7652" s="160"/>
      <c r="HR7652" s="160"/>
      <c r="HS7652" s="160"/>
      <c r="HT7652" s="160"/>
      <c r="HU7652" s="160"/>
      <c r="HV7652" s="160"/>
      <c r="HW7652" s="160"/>
      <c r="HX7652" s="160"/>
      <c r="HY7652" s="160"/>
      <c r="HZ7652" s="160"/>
      <c r="IA7652" s="160"/>
      <c r="IB7652" s="160"/>
      <c r="IC7652" s="160"/>
      <c r="ID7652" s="160"/>
      <c r="IE7652" s="160"/>
      <c r="IF7652" s="160"/>
      <c r="IG7652" s="160"/>
      <c r="IH7652" s="160"/>
      <c r="II7652" s="160"/>
      <c r="IJ7652" s="160"/>
      <c r="IK7652" s="160"/>
      <c r="IL7652" s="160"/>
      <c r="IM7652" s="160"/>
      <c r="IN7652" s="160"/>
      <c r="IO7652" s="160"/>
      <c r="IP7652" s="160"/>
      <c r="IQ7652" s="160"/>
      <c r="IR7652" s="160"/>
      <c r="IS7652" s="160"/>
      <c r="IT7652" s="160"/>
      <c r="IU7652" s="160"/>
    </row>
    <row r="7653" spans="1:255" ht="18.399999999999999" customHeight="1" x14ac:dyDescent="0.3">
      <c r="F7653" s="174"/>
      <c r="BD7653" s="160"/>
      <c r="BE7653" s="160"/>
      <c r="BF7653" s="160"/>
      <c r="BG7653" s="160"/>
      <c r="BH7653" s="160"/>
      <c r="BI7653" s="160"/>
      <c r="BJ7653" s="160"/>
      <c r="BK7653" s="160"/>
      <c r="BL7653" s="160"/>
      <c r="BM7653" s="160"/>
      <c r="BN7653" s="160"/>
      <c r="BO7653" s="160"/>
      <c r="BP7653" s="160"/>
      <c r="BQ7653" s="160"/>
      <c r="BR7653" s="160"/>
      <c r="BS7653" s="160"/>
      <c r="BT7653" s="160"/>
      <c r="BU7653" s="160"/>
      <c r="BV7653" s="160"/>
      <c r="BW7653" s="160"/>
      <c r="BX7653" s="160"/>
      <c r="BY7653" s="160"/>
      <c r="BZ7653" s="160"/>
      <c r="CA7653" s="160"/>
      <c r="CB7653" s="160"/>
      <c r="CC7653" s="160"/>
      <c r="CD7653" s="160"/>
      <c r="CE7653" s="160"/>
      <c r="CF7653" s="160"/>
      <c r="CG7653" s="160"/>
      <c r="CH7653" s="160"/>
      <c r="CI7653" s="160"/>
      <c r="CJ7653" s="160"/>
      <c r="CK7653" s="160"/>
      <c r="CL7653" s="160"/>
      <c r="CM7653" s="160"/>
      <c r="CN7653" s="160"/>
      <c r="CO7653" s="160"/>
      <c r="CP7653" s="160"/>
      <c r="CQ7653" s="160"/>
      <c r="CR7653" s="160"/>
      <c r="CS7653" s="160"/>
      <c r="CT7653" s="160"/>
      <c r="CU7653" s="160"/>
      <c r="CV7653" s="160"/>
      <c r="CW7653" s="160"/>
      <c r="CX7653" s="160"/>
      <c r="CY7653" s="160"/>
      <c r="CZ7653" s="160"/>
      <c r="DA7653" s="160"/>
      <c r="DB7653" s="160"/>
      <c r="DC7653" s="160"/>
      <c r="DD7653" s="160"/>
      <c r="DE7653" s="160"/>
      <c r="DF7653" s="160"/>
      <c r="DG7653" s="160"/>
      <c r="DH7653" s="160"/>
      <c r="DI7653" s="160"/>
      <c r="DJ7653" s="160"/>
      <c r="DK7653" s="160"/>
      <c r="DL7653" s="160"/>
      <c r="DM7653" s="160"/>
      <c r="DN7653" s="160"/>
      <c r="DO7653" s="160"/>
      <c r="DP7653" s="160"/>
      <c r="DQ7653" s="160"/>
      <c r="DR7653" s="160"/>
      <c r="DS7653" s="160"/>
      <c r="DT7653" s="160"/>
      <c r="DU7653" s="160"/>
      <c r="DV7653" s="160"/>
      <c r="DW7653" s="160"/>
      <c r="DX7653" s="160"/>
      <c r="DY7653" s="160"/>
      <c r="DZ7653" s="177"/>
      <c r="EA7653" s="177"/>
      <c r="EB7653" s="160"/>
      <c r="EC7653" s="160"/>
      <c r="ED7653" s="160"/>
      <c r="EE7653" s="160"/>
      <c r="EF7653" s="160"/>
      <c r="EG7653" s="160"/>
      <c r="EH7653" s="160"/>
      <c r="EI7653" s="160"/>
      <c r="EJ7653" s="160"/>
      <c r="EK7653" s="160"/>
      <c r="EL7653" s="160"/>
      <c r="EM7653" s="160"/>
      <c r="EN7653" s="160"/>
      <c r="EO7653" s="160"/>
      <c r="EP7653" s="160"/>
      <c r="EQ7653" s="160"/>
      <c r="ER7653" s="160"/>
      <c r="ES7653" s="160"/>
      <c r="ET7653" s="160"/>
      <c r="EU7653" s="160"/>
      <c r="EV7653" s="160"/>
      <c r="EW7653" s="160"/>
      <c r="EX7653" s="160"/>
      <c r="EY7653" s="160"/>
      <c r="EZ7653" s="160"/>
      <c r="FA7653" s="160"/>
      <c r="FB7653" s="160"/>
      <c r="FC7653" s="160"/>
      <c r="FD7653" s="160"/>
      <c r="FE7653" s="160"/>
      <c r="FF7653" s="160"/>
      <c r="FG7653" s="160"/>
      <c r="FH7653" s="160"/>
      <c r="FI7653" s="160"/>
      <c r="FJ7653" s="160"/>
      <c r="FK7653" s="160"/>
      <c r="FL7653" s="160"/>
      <c r="FM7653" s="160"/>
      <c r="FN7653" s="160"/>
      <c r="FO7653" s="160"/>
      <c r="FP7653" s="160"/>
      <c r="FQ7653" s="160"/>
      <c r="FR7653" s="160"/>
      <c r="FS7653" s="160"/>
      <c r="FT7653" s="160"/>
      <c r="FU7653" s="160"/>
      <c r="FV7653" s="160"/>
      <c r="FW7653" s="160"/>
      <c r="FX7653" s="160"/>
      <c r="FY7653" s="160"/>
      <c r="FZ7653" s="160"/>
      <c r="GA7653" s="160"/>
      <c r="GB7653" s="160"/>
      <c r="GC7653" s="160"/>
      <c r="GD7653" s="160"/>
      <c r="GE7653" s="160"/>
      <c r="GF7653" s="160"/>
      <c r="GG7653" s="160"/>
      <c r="GH7653" s="160"/>
      <c r="GI7653" s="160"/>
      <c r="GJ7653" s="160"/>
      <c r="GK7653" s="160"/>
      <c r="GL7653" s="160"/>
      <c r="GM7653" s="160"/>
      <c r="GN7653" s="160"/>
      <c r="GO7653" s="160"/>
      <c r="GP7653" s="160"/>
      <c r="GQ7653" s="160"/>
      <c r="GR7653" s="160"/>
      <c r="GS7653" s="160"/>
      <c r="GT7653" s="160"/>
      <c r="GU7653" s="160"/>
      <c r="GV7653" s="160"/>
      <c r="GW7653" s="160"/>
      <c r="GX7653" s="160"/>
      <c r="GY7653" s="160"/>
      <c r="GZ7653" s="160"/>
      <c r="HA7653" s="160"/>
      <c r="HB7653" s="160"/>
      <c r="HC7653" s="160"/>
      <c r="HD7653" s="160"/>
      <c r="HE7653" s="160"/>
      <c r="HF7653" s="160"/>
      <c r="HG7653" s="160"/>
      <c r="HH7653" s="160"/>
      <c r="HI7653" s="160"/>
      <c r="HJ7653" s="160"/>
      <c r="HK7653" s="160"/>
      <c r="HL7653" s="160"/>
      <c r="HM7653" s="160"/>
      <c r="HN7653" s="160"/>
      <c r="HO7653" s="160"/>
      <c r="HP7653" s="160"/>
      <c r="HQ7653" s="160"/>
      <c r="HR7653" s="160"/>
      <c r="HS7653" s="160"/>
      <c r="HT7653" s="160"/>
      <c r="HU7653" s="160"/>
      <c r="HV7653" s="160"/>
      <c r="HW7653" s="160"/>
      <c r="HX7653" s="160"/>
      <c r="HY7653" s="160"/>
      <c r="HZ7653" s="160"/>
      <c r="IA7653" s="160"/>
      <c r="IB7653" s="160"/>
      <c r="IC7653" s="160"/>
      <c r="ID7653" s="160"/>
      <c r="IE7653" s="160"/>
      <c r="IF7653" s="160"/>
      <c r="IG7653" s="160"/>
      <c r="IH7653" s="160"/>
      <c r="II7653" s="160"/>
      <c r="IJ7653" s="160"/>
      <c r="IK7653" s="160"/>
      <c r="IL7653" s="160"/>
      <c r="IM7653" s="160"/>
      <c r="IN7653" s="160"/>
      <c r="IO7653" s="160"/>
      <c r="IP7653" s="160"/>
      <c r="IQ7653" s="160"/>
      <c r="IR7653" s="160"/>
      <c r="IS7653" s="160"/>
      <c r="IT7653" s="160"/>
      <c r="IU7653" s="160"/>
    </row>
    <row r="7654" spans="1:255" ht="18.399999999999999" customHeight="1" x14ac:dyDescent="0.3">
      <c r="A7654" s="200"/>
      <c r="B7654" s="173"/>
      <c r="C7654" s="67"/>
      <c r="D7654" s="161"/>
      <c r="F7654" s="174"/>
      <c r="BD7654" s="160"/>
      <c r="BE7654" s="160"/>
      <c r="BF7654" s="160"/>
      <c r="BG7654" s="160"/>
      <c r="BH7654" s="160"/>
      <c r="BI7654" s="160"/>
      <c r="BJ7654" s="160"/>
      <c r="BK7654" s="160"/>
      <c r="BL7654" s="160"/>
      <c r="BM7654" s="160"/>
      <c r="BN7654" s="160"/>
      <c r="BO7654" s="160"/>
      <c r="BP7654" s="160"/>
      <c r="BQ7654" s="160"/>
      <c r="BR7654" s="160"/>
      <c r="BS7654" s="160"/>
      <c r="BT7654" s="160"/>
      <c r="BU7654" s="160"/>
      <c r="BV7654" s="160"/>
      <c r="BW7654" s="160"/>
      <c r="BX7654" s="160"/>
      <c r="BY7654" s="160"/>
      <c r="BZ7654" s="160"/>
      <c r="CA7654" s="160"/>
      <c r="CB7654" s="160"/>
      <c r="CC7654" s="160"/>
      <c r="CD7654" s="160"/>
      <c r="CE7654" s="160"/>
      <c r="CF7654" s="160"/>
      <c r="CG7654" s="160"/>
      <c r="CH7654" s="160"/>
      <c r="CI7654" s="160"/>
      <c r="CJ7654" s="160"/>
      <c r="CK7654" s="160"/>
      <c r="CL7654" s="160"/>
      <c r="CM7654" s="160"/>
      <c r="CN7654" s="160"/>
      <c r="CO7654" s="160"/>
      <c r="CP7654" s="160"/>
      <c r="CQ7654" s="160"/>
      <c r="CR7654" s="160"/>
      <c r="CS7654" s="160"/>
      <c r="CT7654" s="160"/>
      <c r="CU7654" s="160"/>
      <c r="CV7654" s="160"/>
      <c r="CW7654" s="160"/>
      <c r="CX7654" s="160"/>
      <c r="CY7654" s="160"/>
      <c r="CZ7654" s="160"/>
      <c r="DA7654" s="160"/>
      <c r="DB7654" s="160"/>
      <c r="DC7654" s="160"/>
      <c r="DD7654" s="160"/>
      <c r="DE7654" s="160"/>
      <c r="DF7654" s="160"/>
      <c r="DG7654" s="160"/>
      <c r="DH7654" s="160"/>
      <c r="DI7654" s="160"/>
      <c r="DJ7654" s="160"/>
      <c r="DK7654" s="160"/>
      <c r="DL7654" s="160"/>
      <c r="DM7654" s="160"/>
      <c r="DN7654" s="160"/>
      <c r="DO7654" s="160"/>
      <c r="DP7654" s="160"/>
      <c r="DQ7654" s="160"/>
      <c r="DR7654" s="160"/>
      <c r="DS7654" s="160"/>
      <c r="DT7654" s="160"/>
      <c r="DU7654" s="160"/>
      <c r="DV7654" s="160"/>
      <c r="DW7654" s="160"/>
      <c r="DX7654" s="160"/>
      <c r="DY7654" s="160"/>
      <c r="DZ7654" s="177"/>
      <c r="EA7654" s="177"/>
      <c r="EB7654" s="160"/>
      <c r="EC7654" s="160"/>
      <c r="ED7654" s="160"/>
      <c r="EE7654" s="160"/>
      <c r="EF7654" s="160"/>
      <c r="EG7654" s="160"/>
      <c r="EH7654" s="160"/>
      <c r="EI7654" s="160"/>
      <c r="EJ7654" s="160"/>
      <c r="EK7654" s="160"/>
      <c r="EL7654" s="160"/>
      <c r="EM7654" s="160"/>
      <c r="EN7654" s="160"/>
      <c r="EO7654" s="160"/>
      <c r="EP7654" s="160"/>
      <c r="EQ7654" s="160"/>
      <c r="ER7654" s="160"/>
      <c r="ES7654" s="160"/>
      <c r="ET7654" s="160"/>
      <c r="EU7654" s="160"/>
      <c r="EV7654" s="160"/>
      <c r="EW7654" s="160"/>
      <c r="EX7654" s="160"/>
      <c r="EY7654" s="160"/>
      <c r="EZ7654" s="160"/>
      <c r="FA7654" s="160"/>
      <c r="FB7654" s="160"/>
      <c r="FC7654" s="160"/>
      <c r="FD7654" s="160"/>
      <c r="FE7654" s="160"/>
      <c r="FF7654" s="160"/>
      <c r="FG7654" s="160"/>
      <c r="FH7654" s="160"/>
      <c r="FI7654" s="160"/>
      <c r="FJ7654" s="160"/>
      <c r="FK7654" s="160"/>
      <c r="FL7654" s="160"/>
      <c r="FM7654" s="160"/>
      <c r="FN7654" s="160"/>
      <c r="FO7654" s="160"/>
      <c r="FP7654" s="160"/>
      <c r="FQ7654" s="160"/>
      <c r="FR7654" s="160"/>
      <c r="FS7654" s="160"/>
      <c r="FT7654" s="160"/>
      <c r="FU7654" s="160"/>
      <c r="FV7654" s="160"/>
      <c r="FW7654" s="160"/>
      <c r="FX7654" s="160"/>
      <c r="FY7654" s="160"/>
      <c r="FZ7654" s="160"/>
      <c r="GA7654" s="160"/>
      <c r="GB7654" s="160"/>
      <c r="GC7654" s="160"/>
      <c r="GD7654" s="160"/>
      <c r="GE7654" s="160"/>
      <c r="GF7654" s="160"/>
      <c r="GG7654" s="160"/>
      <c r="GH7654" s="160"/>
      <c r="GI7654" s="160"/>
      <c r="GJ7654" s="160"/>
      <c r="GK7654" s="160"/>
      <c r="GL7654" s="160"/>
      <c r="GM7654" s="160"/>
      <c r="GN7654" s="160"/>
      <c r="GO7654" s="160"/>
      <c r="GP7654" s="160"/>
      <c r="GQ7654" s="160"/>
      <c r="GR7654" s="160"/>
      <c r="GS7654" s="160"/>
      <c r="GT7654" s="160"/>
      <c r="GU7654" s="160"/>
      <c r="GV7654" s="160"/>
      <c r="GW7654" s="160"/>
      <c r="GX7654" s="160"/>
      <c r="GY7654" s="160"/>
      <c r="GZ7654" s="160"/>
      <c r="HA7654" s="160"/>
      <c r="HB7654" s="160"/>
      <c r="HC7654" s="160"/>
      <c r="HD7654" s="160"/>
      <c r="HE7654" s="160"/>
      <c r="HF7654" s="160"/>
      <c r="HG7654" s="160"/>
      <c r="HH7654" s="160"/>
      <c r="HI7654" s="160"/>
      <c r="HJ7654" s="160"/>
      <c r="HK7654" s="160"/>
      <c r="HL7654" s="160"/>
      <c r="HM7654" s="160"/>
      <c r="HN7654" s="160"/>
      <c r="HO7654" s="160"/>
      <c r="HP7654" s="160"/>
      <c r="HQ7654" s="160"/>
      <c r="HR7654" s="160"/>
      <c r="HS7654" s="160"/>
      <c r="HT7654" s="160"/>
      <c r="HU7654" s="160"/>
      <c r="HV7654" s="160"/>
      <c r="HW7654" s="160"/>
      <c r="HX7654" s="160"/>
      <c r="HY7654" s="160"/>
      <c r="HZ7654" s="160"/>
      <c r="IA7654" s="160"/>
      <c r="IB7654" s="160"/>
      <c r="IC7654" s="160"/>
      <c r="ID7654" s="160"/>
      <c r="IE7654" s="160"/>
      <c r="IF7654" s="160"/>
      <c r="IG7654" s="160"/>
      <c r="IH7654" s="160"/>
      <c r="II7654" s="160"/>
      <c r="IJ7654" s="160"/>
      <c r="IK7654" s="160"/>
      <c r="IL7654" s="160"/>
      <c r="IM7654" s="160"/>
      <c r="IN7654" s="160"/>
      <c r="IO7654" s="160"/>
      <c r="IP7654" s="160"/>
      <c r="IQ7654" s="160"/>
      <c r="IR7654" s="160"/>
      <c r="IS7654" s="160"/>
      <c r="IT7654" s="160"/>
      <c r="IU7654" s="160"/>
    </row>
    <row r="7655" spans="1:255" ht="18.399999999999999" customHeight="1" x14ac:dyDescent="0.3">
      <c r="A7655" s="200"/>
      <c r="B7655" s="173"/>
      <c r="C7655" s="67"/>
      <c r="D7655" s="161"/>
      <c r="F7655" s="174"/>
      <c r="H7655" s="174"/>
      <c r="J7655" s="174"/>
      <c r="L7655" s="174"/>
      <c r="N7655" s="174"/>
      <c r="P7655" s="174"/>
      <c r="R7655" s="174"/>
      <c r="T7655" s="174"/>
      <c r="V7655" s="174"/>
      <c r="X7655" s="174"/>
      <c r="Z7655" s="174"/>
      <c r="AB7655" s="174"/>
      <c r="AD7655" s="174"/>
      <c r="BD7655" s="160"/>
      <c r="BE7655" s="160"/>
      <c r="BF7655" s="160"/>
      <c r="BG7655" s="160"/>
      <c r="BH7655" s="160"/>
      <c r="BI7655" s="160"/>
      <c r="BJ7655" s="160"/>
      <c r="BK7655" s="160"/>
      <c r="BL7655" s="160"/>
      <c r="BM7655" s="160"/>
      <c r="BN7655" s="160"/>
      <c r="BO7655" s="160"/>
      <c r="BP7655" s="160"/>
      <c r="BQ7655" s="160"/>
      <c r="BR7655" s="160"/>
      <c r="BS7655" s="160"/>
      <c r="BT7655" s="160"/>
      <c r="BU7655" s="160"/>
      <c r="BV7655" s="160"/>
      <c r="BW7655" s="160"/>
      <c r="BX7655" s="160"/>
      <c r="BY7655" s="160"/>
      <c r="BZ7655" s="160"/>
      <c r="CA7655" s="160"/>
      <c r="CB7655" s="160"/>
      <c r="CC7655" s="160"/>
      <c r="CD7655" s="160"/>
      <c r="CE7655" s="160"/>
      <c r="CF7655" s="160"/>
      <c r="CG7655" s="160"/>
      <c r="CH7655" s="160"/>
      <c r="CI7655" s="160"/>
      <c r="CJ7655" s="160"/>
      <c r="CK7655" s="160"/>
      <c r="CL7655" s="160"/>
      <c r="CM7655" s="160"/>
      <c r="CN7655" s="160"/>
      <c r="CO7655" s="160"/>
      <c r="CP7655" s="160"/>
      <c r="CQ7655" s="160"/>
      <c r="CR7655" s="160"/>
      <c r="CS7655" s="160"/>
      <c r="CT7655" s="160"/>
      <c r="CU7655" s="160"/>
      <c r="CV7655" s="160"/>
      <c r="CW7655" s="160"/>
      <c r="CX7655" s="160"/>
      <c r="CY7655" s="160"/>
      <c r="CZ7655" s="160"/>
      <c r="DA7655" s="160"/>
      <c r="DB7655" s="160"/>
      <c r="DC7655" s="160"/>
      <c r="DD7655" s="160"/>
      <c r="DE7655" s="160"/>
      <c r="DF7655" s="160"/>
      <c r="DG7655" s="160"/>
      <c r="DH7655" s="160"/>
      <c r="DI7655" s="160"/>
      <c r="DJ7655" s="160"/>
      <c r="DK7655" s="160"/>
      <c r="DL7655" s="160"/>
      <c r="DM7655" s="160"/>
      <c r="DN7655" s="160"/>
      <c r="DO7655" s="160"/>
      <c r="DP7655" s="160"/>
      <c r="DQ7655" s="160"/>
      <c r="DR7655" s="160"/>
      <c r="DS7655" s="160"/>
      <c r="DT7655" s="160"/>
      <c r="DU7655" s="160"/>
      <c r="DV7655" s="160"/>
      <c r="DW7655" s="160"/>
      <c r="DX7655" s="160"/>
      <c r="DY7655" s="160"/>
      <c r="DZ7655" s="177"/>
      <c r="EA7655" s="177"/>
      <c r="EB7655" s="160"/>
      <c r="EC7655" s="160"/>
      <c r="ED7655" s="160"/>
      <c r="EE7655" s="160"/>
      <c r="EF7655" s="160"/>
      <c r="EG7655" s="160"/>
      <c r="EH7655" s="160"/>
      <c r="EI7655" s="160"/>
      <c r="EJ7655" s="160"/>
      <c r="EK7655" s="160"/>
      <c r="EL7655" s="160"/>
      <c r="EM7655" s="160"/>
      <c r="EN7655" s="160"/>
      <c r="EO7655" s="160"/>
      <c r="EP7655" s="160"/>
      <c r="EQ7655" s="160"/>
      <c r="ER7655" s="160"/>
      <c r="ES7655" s="160"/>
      <c r="ET7655" s="160"/>
      <c r="EU7655" s="160"/>
      <c r="EV7655" s="160"/>
      <c r="EW7655" s="160"/>
      <c r="EX7655" s="160"/>
      <c r="EY7655" s="160"/>
      <c r="EZ7655" s="160"/>
      <c r="FA7655" s="160"/>
      <c r="FB7655" s="160"/>
      <c r="FC7655" s="160"/>
      <c r="FD7655" s="160"/>
      <c r="FE7655" s="160"/>
      <c r="FF7655" s="160"/>
      <c r="FG7655" s="160"/>
      <c r="FH7655" s="160"/>
      <c r="FI7655" s="160"/>
      <c r="FJ7655" s="160"/>
      <c r="FK7655" s="160"/>
      <c r="FL7655" s="160"/>
      <c r="FM7655" s="160"/>
      <c r="FN7655" s="160"/>
      <c r="FO7655" s="160"/>
      <c r="FP7655" s="160"/>
      <c r="FQ7655" s="160"/>
      <c r="FR7655" s="160"/>
      <c r="FS7655" s="160"/>
      <c r="FT7655" s="160"/>
      <c r="FU7655" s="160"/>
      <c r="FV7655" s="160"/>
      <c r="FW7655" s="160"/>
      <c r="FX7655" s="160"/>
      <c r="FY7655" s="160"/>
      <c r="FZ7655" s="160"/>
      <c r="GA7655" s="160"/>
      <c r="GB7655" s="160"/>
      <c r="GC7655" s="160"/>
      <c r="GD7655" s="160"/>
      <c r="GE7655" s="160"/>
      <c r="GF7655" s="160"/>
      <c r="GG7655" s="160"/>
      <c r="GH7655" s="160"/>
      <c r="GI7655" s="160"/>
      <c r="GJ7655" s="160"/>
      <c r="GK7655" s="160"/>
      <c r="GL7655" s="160"/>
      <c r="GM7655" s="160"/>
      <c r="GN7655" s="160"/>
      <c r="GO7655" s="160"/>
      <c r="GP7655" s="160"/>
      <c r="GQ7655" s="160"/>
      <c r="GR7655" s="160"/>
      <c r="GS7655" s="160"/>
      <c r="GT7655" s="160"/>
      <c r="GU7655" s="160"/>
      <c r="GV7655" s="160"/>
      <c r="GW7655" s="160"/>
      <c r="GX7655" s="160"/>
      <c r="GY7655" s="160"/>
      <c r="GZ7655" s="160"/>
      <c r="HA7655" s="160"/>
      <c r="HB7655" s="160"/>
      <c r="HC7655" s="160"/>
      <c r="HD7655" s="160"/>
      <c r="HE7655" s="160"/>
      <c r="HF7655" s="160"/>
      <c r="HG7655" s="160"/>
      <c r="HH7655" s="160"/>
      <c r="HI7655" s="160"/>
      <c r="HJ7655" s="160"/>
      <c r="HK7655" s="160"/>
      <c r="HL7655" s="160"/>
      <c r="HM7655" s="160"/>
      <c r="HN7655" s="160"/>
      <c r="HO7655" s="160"/>
      <c r="HP7655" s="160"/>
      <c r="HQ7655" s="160"/>
      <c r="HR7655" s="160"/>
      <c r="HS7655" s="160"/>
      <c r="HT7655" s="160"/>
      <c r="HU7655" s="160"/>
      <c r="HV7655" s="160"/>
      <c r="HW7655" s="160"/>
      <c r="HX7655" s="160"/>
      <c r="HY7655" s="160"/>
      <c r="HZ7655" s="160"/>
      <c r="IA7655" s="160"/>
      <c r="IB7655" s="160"/>
      <c r="IC7655" s="160"/>
      <c r="ID7655" s="160"/>
      <c r="IE7655" s="160"/>
      <c r="IF7655" s="160"/>
      <c r="IG7655" s="160"/>
      <c r="IH7655" s="160"/>
      <c r="II7655" s="160"/>
      <c r="IJ7655" s="160"/>
      <c r="IK7655" s="160"/>
      <c r="IL7655" s="160"/>
      <c r="IM7655" s="160"/>
      <c r="IN7655" s="160"/>
      <c r="IO7655" s="160"/>
      <c r="IP7655" s="160"/>
      <c r="IQ7655" s="160"/>
      <c r="IR7655" s="160"/>
      <c r="IS7655" s="160"/>
      <c r="IT7655" s="160"/>
      <c r="IU7655" s="160"/>
    </row>
    <row r="7656" spans="1:255" ht="18.399999999999999" customHeight="1" x14ac:dyDescent="0.3">
      <c r="A7656" s="200"/>
      <c r="B7656" s="173"/>
      <c r="C7656" s="67"/>
      <c r="D7656" s="161"/>
      <c r="F7656" s="174"/>
      <c r="BD7656" s="160"/>
      <c r="BE7656" s="160"/>
      <c r="BF7656" s="160"/>
      <c r="BG7656" s="160"/>
      <c r="BH7656" s="160"/>
      <c r="BI7656" s="160"/>
      <c r="BJ7656" s="160"/>
      <c r="BK7656" s="160"/>
      <c r="BL7656" s="160"/>
      <c r="BM7656" s="160"/>
      <c r="BN7656" s="160"/>
      <c r="BO7656" s="160"/>
      <c r="BP7656" s="160"/>
      <c r="BQ7656" s="160"/>
      <c r="BR7656" s="160"/>
      <c r="BS7656" s="160"/>
      <c r="BT7656" s="160"/>
      <c r="BU7656" s="160"/>
      <c r="BV7656" s="160"/>
      <c r="BW7656" s="160"/>
      <c r="BX7656" s="160"/>
      <c r="BY7656" s="160"/>
      <c r="BZ7656" s="160"/>
      <c r="CA7656" s="160"/>
      <c r="CB7656" s="160"/>
      <c r="CC7656" s="160"/>
      <c r="CD7656" s="160"/>
      <c r="CE7656" s="160"/>
      <c r="CF7656" s="160"/>
      <c r="CG7656" s="160"/>
      <c r="CH7656" s="160"/>
      <c r="CI7656" s="160"/>
      <c r="CJ7656" s="160"/>
      <c r="CK7656" s="160"/>
      <c r="CL7656" s="160"/>
      <c r="CM7656" s="160"/>
      <c r="CN7656" s="160"/>
      <c r="CO7656" s="160"/>
      <c r="CP7656" s="160"/>
      <c r="CQ7656" s="160"/>
      <c r="CR7656" s="160"/>
      <c r="CS7656" s="160"/>
      <c r="CT7656" s="160"/>
      <c r="CU7656" s="160"/>
      <c r="CV7656" s="160"/>
      <c r="CW7656" s="160"/>
      <c r="CX7656" s="160"/>
      <c r="CY7656" s="160"/>
      <c r="CZ7656" s="160"/>
      <c r="DA7656" s="160"/>
      <c r="DB7656" s="160"/>
      <c r="DC7656" s="160"/>
      <c r="DD7656" s="160"/>
      <c r="DE7656" s="160"/>
      <c r="DF7656" s="160"/>
      <c r="DG7656" s="160"/>
      <c r="DH7656" s="160"/>
      <c r="DI7656" s="160"/>
      <c r="DJ7656" s="160"/>
      <c r="DK7656" s="160"/>
      <c r="DL7656" s="160"/>
      <c r="DM7656" s="160"/>
      <c r="DN7656" s="160"/>
      <c r="DO7656" s="160"/>
      <c r="DP7656" s="160"/>
      <c r="DQ7656" s="160"/>
      <c r="DR7656" s="160"/>
      <c r="DS7656" s="160"/>
      <c r="DT7656" s="160"/>
      <c r="DU7656" s="160"/>
      <c r="DV7656" s="160"/>
      <c r="DW7656" s="160"/>
      <c r="DX7656" s="160"/>
      <c r="DY7656" s="160"/>
      <c r="DZ7656" s="177"/>
      <c r="EA7656" s="177"/>
      <c r="EB7656" s="160"/>
      <c r="EC7656" s="160"/>
      <c r="ED7656" s="160"/>
      <c r="EE7656" s="160"/>
      <c r="EF7656" s="160"/>
      <c r="EG7656" s="160"/>
      <c r="EH7656" s="160"/>
      <c r="EI7656" s="160"/>
      <c r="EJ7656" s="160"/>
      <c r="EK7656" s="160"/>
      <c r="EL7656" s="160"/>
      <c r="EM7656" s="160"/>
      <c r="EN7656" s="160"/>
      <c r="EO7656" s="160"/>
      <c r="EP7656" s="160"/>
      <c r="EQ7656" s="160"/>
      <c r="ER7656" s="160"/>
      <c r="ES7656" s="160"/>
      <c r="ET7656" s="160"/>
      <c r="EU7656" s="160"/>
      <c r="EV7656" s="160"/>
      <c r="EW7656" s="160"/>
      <c r="EX7656" s="160"/>
      <c r="EY7656" s="160"/>
      <c r="EZ7656" s="160"/>
      <c r="FA7656" s="160"/>
      <c r="FB7656" s="160"/>
      <c r="FC7656" s="160"/>
      <c r="FD7656" s="160"/>
      <c r="FE7656" s="160"/>
      <c r="FF7656" s="160"/>
      <c r="FG7656" s="160"/>
      <c r="FH7656" s="160"/>
      <c r="FI7656" s="160"/>
      <c r="FJ7656" s="160"/>
      <c r="FK7656" s="160"/>
      <c r="FL7656" s="160"/>
      <c r="FM7656" s="160"/>
      <c r="FN7656" s="160"/>
      <c r="FO7656" s="160"/>
      <c r="FP7656" s="160"/>
      <c r="FQ7656" s="160"/>
      <c r="FR7656" s="160"/>
      <c r="FS7656" s="160"/>
      <c r="FT7656" s="160"/>
      <c r="FU7656" s="160"/>
      <c r="FV7656" s="160"/>
      <c r="FW7656" s="160"/>
      <c r="FX7656" s="160"/>
      <c r="FY7656" s="160"/>
      <c r="FZ7656" s="160"/>
      <c r="GA7656" s="160"/>
      <c r="GB7656" s="160"/>
      <c r="GC7656" s="160"/>
      <c r="GD7656" s="160"/>
      <c r="GE7656" s="160"/>
      <c r="GF7656" s="160"/>
      <c r="GG7656" s="160"/>
      <c r="GH7656" s="160"/>
      <c r="GI7656" s="160"/>
      <c r="GJ7656" s="160"/>
      <c r="GK7656" s="160"/>
      <c r="GL7656" s="160"/>
      <c r="GM7656" s="160"/>
      <c r="GN7656" s="160"/>
      <c r="GO7656" s="160"/>
      <c r="GP7656" s="160"/>
      <c r="GQ7656" s="160"/>
      <c r="GR7656" s="160"/>
      <c r="GS7656" s="160"/>
      <c r="GT7656" s="160"/>
      <c r="GU7656" s="160"/>
      <c r="GV7656" s="160"/>
      <c r="GW7656" s="160"/>
      <c r="GX7656" s="160"/>
      <c r="GY7656" s="160"/>
      <c r="GZ7656" s="160"/>
      <c r="HA7656" s="160"/>
      <c r="HB7656" s="160"/>
      <c r="HC7656" s="160"/>
      <c r="HD7656" s="160"/>
      <c r="HE7656" s="160"/>
      <c r="HF7656" s="160"/>
      <c r="HG7656" s="160"/>
      <c r="HH7656" s="160"/>
      <c r="HI7656" s="160"/>
      <c r="HJ7656" s="160"/>
      <c r="HK7656" s="160"/>
      <c r="HL7656" s="160"/>
      <c r="HM7656" s="160"/>
      <c r="HN7656" s="160"/>
      <c r="HO7656" s="160"/>
      <c r="HP7656" s="160"/>
      <c r="HQ7656" s="160"/>
      <c r="HR7656" s="160"/>
      <c r="HS7656" s="160"/>
      <c r="HT7656" s="160"/>
      <c r="HU7656" s="160"/>
      <c r="HV7656" s="160"/>
      <c r="HW7656" s="160"/>
      <c r="HX7656" s="160"/>
      <c r="HY7656" s="160"/>
      <c r="HZ7656" s="160"/>
      <c r="IA7656" s="160"/>
      <c r="IB7656" s="160"/>
      <c r="IC7656" s="160"/>
      <c r="ID7656" s="160"/>
      <c r="IE7656" s="160"/>
      <c r="IF7656" s="160"/>
      <c r="IG7656" s="160"/>
      <c r="IH7656" s="160"/>
      <c r="II7656" s="160"/>
      <c r="IJ7656" s="160"/>
      <c r="IK7656" s="160"/>
      <c r="IL7656" s="160"/>
      <c r="IM7656" s="160"/>
      <c r="IN7656" s="160"/>
      <c r="IO7656" s="160"/>
      <c r="IP7656" s="160"/>
      <c r="IQ7656" s="160"/>
      <c r="IR7656" s="160"/>
      <c r="IS7656" s="160"/>
      <c r="IT7656" s="160"/>
      <c r="IU7656" s="160"/>
    </row>
    <row r="7657" spans="1:255" ht="18.399999999999999" customHeight="1" x14ac:dyDescent="0.3">
      <c r="A7657" s="182"/>
      <c r="F7657" s="174"/>
      <c r="H7657" s="174"/>
      <c r="BD7657" s="160"/>
      <c r="BE7657" s="160"/>
      <c r="BF7657" s="160"/>
      <c r="BG7657" s="160"/>
      <c r="BH7657" s="160"/>
      <c r="BI7657" s="160"/>
      <c r="BJ7657" s="160"/>
      <c r="BK7657" s="160"/>
      <c r="BL7657" s="160"/>
      <c r="BM7657" s="160"/>
      <c r="BN7657" s="160"/>
      <c r="BO7657" s="160"/>
      <c r="BP7657" s="160"/>
      <c r="BQ7657" s="160"/>
      <c r="BR7657" s="160"/>
      <c r="BS7657" s="160"/>
      <c r="BT7657" s="160"/>
      <c r="BU7657" s="160"/>
      <c r="BV7657" s="160"/>
      <c r="BW7657" s="160"/>
      <c r="BX7657" s="160"/>
      <c r="BY7657" s="160"/>
      <c r="BZ7657" s="160"/>
      <c r="CA7657" s="160"/>
      <c r="CB7657" s="160"/>
      <c r="CC7657" s="160"/>
      <c r="CD7657" s="160"/>
      <c r="CE7657" s="160"/>
      <c r="CF7657" s="160"/>
      <c r="CG7657" s="160"/>
      <c r="CH7657" s="160"/>
      <c r="CI7657" s="160"/>
      <c r="CJ7657" s="160"/>
      <c r="CK7657" s="160"/>
      <c r="CL7657" s="160"/>
      <c r="CM7657" s="160"/>
      <c r="CN7657" s="160"/>
      <c r="CO7657" s="160"/>
      <c r="CP7657" s="160"/>
      <c r="CQ7657" s="160"/>
      <c r="CR7657" s="160"/>
      <c r="CS7657" s="160"/>
      <c r="CT7657" s="160"/>
      <c r="CU7657" s="160"/>
      <c r="CV7657" s="160"/>
      <c r="CW7657" s="160"/>
      <c r="CX7657" s="160"/>
      <c r="CY7657" s="160"/>
      <c r="CZ7657" s="160"/>
      <c r="DA7657" s="160"/>
      <c r="DB7657" s="160"/>
      <c r="DC7657" s="160"/>
      <c r="DD7657" s="160"/>
      <c r="DE7657" s="160"/>
      <c r="DF7657" s="160"/>
      <c r="DG7657" s="160"/>
      <c r="DH7657" s="160"/>
      <c r="DI7657" s="160"/>
      <c r="DJ7657" s="160"/>
      <c r="DK7657" s="160"/>
      <c r="DL7657" s="160"/>
      <c r="DM7657" s="160"/>
      <c r="DN7657" s="160"/>
      <c r="DO7657" s="160"/>
      <c r="DP7657" s="160"/>
      <c r="DQ7657" s="160"/>
      <c r="DR7657" s="160"/>
      <c r="DS7657" s="160"/>
      <c r="DT7657" s="160"/>
      <c r="DU7657" s="160"/>
      <c r="DV7657" s="160"/>
      <c r="DW7657" s="160"/>
      <c r="DX7657" s="160"/>
      <c r="DY7657" s="160"/>
      <c r="DZ7657" s="177"/>
      <c r="EA7657" s="177"/>
      <c r="EB7657" s="160"/>
      <c r="EC7657" s="160"/>
      <c r="ED7657" s="160"/>
      <c r="EE7657" s="160"/>
      <c r="EF7657" s="160"/>
      <c r="EG7657" s="160"/>
      <c r="EH7657" s="160"/>
      <c r="EI7657" s="160"/>
      <c r="EJ7657" s="160"/>
      <c r="EK7657" s="160"/>
      <c r="EL7657" s="160"/>
      <c r="EM7657" s="160"/>
      <c r="EN7657" s="160"/>
      <c r="EO7657" s="160"/>
      <c r="EP7657" s="160"/>
      <c r="EQ7657" s="160"/>
      <c r="ER7657" s="160"/>
      <c r="ES7657" s="160"/>
      <c r="ET7657" s="160"/>
      <c r="EU7657" s="160"/>
      <c r="EV7657" s="160"/>
      <c r="EW7657" s="160"/>
      <c r="EX7657" s="160"/>
      <c r="EY7657" s="160"/>
      <c r="EZ7657" s="160"/>
      <c r="FA7657" s="160"/>
      <c r="FB7657" s="160"/>
      <c r="FC7657" s="160"/>
      <c r="FD7657" s="160"/>
      <c r="FE7657" s="160"/>
      <c r="FF7657" s="160"/>
      <c r="FG7657" s="160"/>
      <c r="FH7657" s="160"/>
      <c r="FI7657" s="160"/>
      <c r="FJ7657" s="160"/>
      <c r="FK7657" s="160"/>
      <c r="FL7657" s="160"/>
      <c r="FM7657" s="160"/>
      <c r="FN7657" s="160"/>
      <c r="FO7657" s="160"/>
      <c r="FP7657" s="160"/>
      <c r="FQ7657" s="160"/>
      <c r="FR7657" s="160"/>
      <c r="FS7657" s="160"/>
      <c r="FT7657" s="160"/>
      <c r="FU7657" s="160"/>
      <c r="FV7657" s="160"/>
      <c r="FW7657" s="160"/>
      <c r="FX7657" s="160"/>
      <c r="FY7657" s="160"/>
      <c r="FZ7657" s="160"/>
      <c r="GA7657" s="160"/>
      <c r="GB7657" s="160"/>
      <c r="GC7657" s="160"/>
      <c r="GD7657" s="160"/>
      <c r="GE7657" s="160"/>
      <c r="GF7657" s="160"/>
      <c r="GG7657" s="160"/>
      <c r="GH7657" s="160"/>
      <c r="GI7657" s="160"/>
      <c r="GJ7657" s="160"/>
      <c r="GK7657" s="160"/>
      <c r="GL7657" s="160"/>
      <c r="GM7657" s="160"/>
      <c r="GN7657" s="160"/>
      <c r="GO7657" s="160"/>
      <c r="GP7657" s="160"/>
      <c r="GQ7657" s="160"/>
      <c r="GR7657" s="160"/>
      <c r="GS7657" s="160"/>
      <c r="GT7657" s="160"/>
      <c r="GU7657" s="160"/>
      <c r="GV7657" s="160"/>
      <c r="GW7657" s="160"/>
      <c r="GX7657" s="160"/>
      <c r="GY7657" s="160"/>
      <c r="GZ7657" s="160"/>
      <c r="HA7657" s="160"/>
      <c r="HB7657" s="160"/>
      <c r="HC7657" s="160"/>
      <c r="HD7657" s="160"/>
      <c r="HE7657" s="160"/>
      <c r="HF7657" s="160"/>
      <c r="HG7657" s="160"/>
      <c r="HH7657" s="160"/>
      <c r="HI7657" s="160"/>
      <c r="HJ7657" s="160"/>
      <c r="HK7657" s="160"/>
      <c r="HL7657" s="160"/>
      <c r="HM7657" s="160"/>
      <c r="HN7657" s="160"/>
      <c r="HO7657" s="160"/>
      <c r="HP7657" s="160"/>
      <c r="HQ7657" s="160"/>
      <c r="HR7657" s="160"/>
      <c r="HS7657" s="160"/>
      <c r="HT7657" s="160"/>
      <c r="HU7657" s="160"/>
      <c r="HV7657" s="160"/>
      <c r="HW7657" s="160"/>
      <c r="HX7657" s="160"/>
      <c r="HY7657" s="160"/>
      <c r="HZ7657" s="160"/>
      <c r="IA7657" s="160"/>
      <c r="IB7657" s="160"/>
      <c r="IC7657" s="160"/>
      <c r="ID7657" s="160"/>
      <c r="IE7657" s="160"/>
      <c r="IF7657" s="160"/>
      <c r="IG7657" s="160"/>
      <c r="IH7657" s="160"/>
      <c r="II7657" s="160"/>
      <c r="IJ7657" s="160"/>
      <c r="IK7657" s="160"/>
      <c r="IL7657" s="160"/>
      <c r="IM7657" s="160"/>
      <c r="IN7657" s="160"/>
      <c r="IO7657" s="160"/>
      <c r="IP7657" s="160"/>
      <c r="IQ7657" s="160"/>
      <c r="IR7657" s="160"/>
      <c r="IS7657" s="160"/>
      <c r="IT7657" s="160"/>
      <c r="IU7657" s="160"/>
    </row>
    <row r="7658" spans="1:255" ht="18.399999999999999" customHeight="1" x14ac:dyDescent="0.3">
      <c r="F7658" s="174"/>
      <c r="BD7658" s="160"/>
      <c r="BE7658" s="160"/>
      <c r="BF7658" s="160"/>
      <c r="BG7658" s="160"/>
      <c r="BH7658" s="160"/>
      <c r="BI7658" s="160"/>
      <c r="BJ7658" s="160"/>
      <c r="BK7658" s="160"/>
      <c r="BL7658" s="160"/>
      <c r="BM7658" s="160"/>
      <c r="BN7658" s="160"/>
      <c r="BO7658" s="160"/>
      <c r="BP7658" s="160"/>
      <c r="BQ7658" s="160"/>
      <c r="BR7658" s="160"/>
      <c r="BS7658" s="160"/>
      <c r="BT7658" s="160"/>
      <c r="BU7658" s="160"/>
      <c r="BV7658" s="160"/>
      <c r="BW7658" s="160"/>
      <c r="BX7658" s="160"/>
      <c r="BY7658" s="160"/>
      <c r="BZ7658" s="160"/>
      <c r="CA7658" s="160"/>
      <c r="CB7658" s="160"/>
      <c r="CC7658" s="160"/>
      <c r="CD7658" s="160"/>
      <c r="CE7658" s="160"/>
      <c r="CF7658" s="160"/>
      <c r="CG7658" s="160"/>
      <c r="CH7658" s="160"/>
      <c r="CI7658" s="160"/>
      <c r="CJ7658" s="160"/>
      <c r="CK7658" s="160"/>
      <c r="CL7658" s="160"/>
      <c r="CM7658" s="160"/>
      <c r="CN7658" s="160"/>
      <c r="CO7658" s="160"/>
      <c r="CP7658" s="160"/>
      <c r="CQ7658" s="160"/>
      <c r="CR7658" s="160"/>
      <c r="CS7658" s="160"/>
      <c r="CT7658" s="160"/>
      <c r="CU7658" s="160"/>
      <c r="CV7658" s="160"/>
      <c r="CW7658" s="160"/>
      <c r="CX7658" s="160"/>
      <c r="CY7658" s="160"/>
      <c r="CZ7658" s="160"/>
      <c r="DA7658" s="160"/>
      <c r="DB7658" s="160"/>
      <c r="DC7658" s="160"/>
      <c r="DD7658" s="160"/>
      <c r="DE7658" s="160"/>
      <c r="DF7658" s="160"/>
      <c r="DG7658" s="160"/>
      <c r="DH7658" s="160"/>
      <c r="DI7658" s="160"/>
      <c r="DJ7658" s="160"/>
      <c r="DK7658" s="160"/>
      <c r="DL7658" s="160"/>
      <c r="DM7658" s="160"/>
      <c r="DN7658" s="160"/>
      <c r="DO7658" s="160"/>
      <c r="DP7658" s="160"/>
      <c r="DQ7658" s="160"/>
      <c r="DR7658" s="160"/>
      <c r="DS7658" s="160"/>
      <c r="DT7658" s="160"/>
      <c r="DU7658" s="160"/>
      <c r="DV7658" s="160"/>
      <c r="DW7658" s="160"/>
      <c r="DX7658" s="160"/>
      <c r="DY7658" s="160"/>
      <c r="DZ7658" s="177"/>
      <c r="EA7658" s="177"/>
      <c r="EB7658" s="160"/>
      <c r="EC7658" s="160"/>
      <c r="ED7658" s="160"/>
      <c r="EE7658" s="160"/>
      <c r="EF7658" s="160"/>
      <c r="EG7658" s="160"/>
      <c r="EH7658" s="160"/>
      <c r="EI7658" s="160"/>
      <c r="EJ7658" s="160"/>
      <c r="EK7658" s="160"/>
      <c r="EL7658" s="160"/>
      <c r="EM7658" s="160"/>
      <c r="EN7658" s="160"/>
      <c r="EO7658" s="160"/>
      <c r="EP7658" s="160"/>
      <c r="EQ7658" s="160"/>
      <c r="ER7658" s="160"/>
      <c r="ES7658" s="160"/>
      <c r="ET7658" s="160"/>
      <c r="EU7658" s="160"/>
      <c r="EV7658" s="160"/>
      <c r="EW7658" s="160"/>
      <c r="EX7658" s="160"/>
      <c r="EY7658" s="160"/>
      <c r="EZ7658" s="160"/>
      <c r="FA7658" s="160"/>
      <c r="FB7658" s="160"/>
      <c r="FC7658" s="160"/>
      <c r="FD7658" s="160"/>
      <c r="FE7658" s="160"/>
      <c r="FF7658" s="160"/>
      <c r="FG7658" s="160"/>
      <c r="FH7658" s="160"/>
      <c r="FI7658" s="160"/>
      <c r="FJ7658" s="160"/>
      <c r="FK7658" s="160"/>
      <c r="FL7658" s="160"/>
      <c r="FM7658" s="160"/>
      <c r="FN7658" s="160"/>
      <c r="FO7658" s="160"/>
      <c r="FP7658" s="160"/>
      <c r="FQ7658" s="160"/>
      <c r="FR7658" s="160"/>
      <c r="FS7658" s="160"/>
      <c r="FT7658" s="160"/>
      <c r="FU7658" s="160"/>
      <c r="FV7658" s="160"/>
      <c r="FW7658" s="160"/>
      <c r="FX7658" s="160"/>
      <c r="FY7658" s="160"/>
      <c r="FZ7658" s="160"/>
      <c r="GA7658" s="160"/>
      <c r="GB7658" s="160"/>
      <c r="GC7658" s="160"/>
      <c r="GD7658" s="160"/>
      <c r="GE7658" s="160"/>
      <c r="GF7658" s="160"/>
      <c r="GG7658" s="160"/>
      <c r="GH7658" s="160"/>
      <c r="GI7658" s="160"/>
      <c r="GJ7658" s="160"/>
      <c r="GK7658" s="160"/>
      <c r="GL7658" s="160"/>
      <c r="GM7658" s="160"/>
      <c r="GN7658" s="160"/>
      <c r="GO7658" s="160"/>
      <c r="GP7658" s="160"/>
      <c r="GQ7658" s="160"/>
      <c r="GR7658" s="160"/>
      <c r="GS7658" s="160"/>
      <c r="GT7658" s="160"/>
      <c r="GU7658" s="160"/>
      <c r="GV7658" s="160"/>
      <c r="GW7658" s="160"/>
      <c r="GX7658" s="160"/>
      <c r="GY7658" s="160"/>
      <c r="GZ7658" s="160"/>
      <c r="HA7658" s="160"/>
      <c r="HB7658" s="160"/>
      <c r="HC7658" s="160"/>
      <c r="HD7658" s="160"/>
      <c r="HE7658" s="160"/>
      <c r="HF7658" s="160"/>
      <c r="HG7658" s="160"/>
      <c r="HH7658" s="160"/>
      <c r="HI7658" s="160"/>
      <c r="HJ7658" s="160"/>
      <c r="HK7658" s="160"/>
      <c r="HL7658" s="160"/>
      <c r="HM7658" s="160"/>
      <c r="HN7658" s="160"/>
      <c r="HO7658" s="160"/>
      <c r="HP7658" s="160"/>
      <c r="HQ7658" s="160"/>
      <c r="HR7658" s="160"/>
      <c r="HS7658" s="160"/>
      <c r="HT7658" s="160"/>
      <c r="HU7658" s="160"/>
      <c r="HV7658" s="160"/>
      <c r="HW7658" s="160"/>
      <c r="HX7658" s="160"/>
      <c r="HY7658" s="160"/>
      <c r="HZ7658" s="160"/>
      <c r="IA7658" s="160"/>
      <c r="IB7658" s="160"/>
      <c r="IC7658" s="160"/>
      <c r="ID7658" s="160"/>
      <c r="IE7658" s="160"/>
      <c r="IF7658" s="160"/>
      <c r="IG7658" s="160"/>
      <c r="IH7658" s="160"/>
      <c r="II7658" s="160"/>
      <c r="IJ7658" s="160"/>
      <c r="IK7658" s="160"/>
      <c r="IL7658" s="160"/>
      <c r="IM7658" s="160"/>
      <c r="IN7658" s="160"/>
      <c r="IO7658" s="160"/>
      <c r="IP7658" s="160"/>
      <c r="IQ7658" s="160"/>
      <c r="IR7658" s="160"/>
      <c r="IS7658" s="160"/>
      <c r="IT7658" s="160"/>
      <c r="IU7658" s="160"/>
    </row>
    <row r="7659" spans="1:255" ht="18.399999999999999" customHeight="1" x14ac:dyDescent="0.3">
      <c r="F7659" s="174"/>
      <c r="BD7659" s="160"/>
      <c r="BE7659" s="160"/>
      <c r="BF7659" s="160"/>
      <c r="BG7659" s="160"/>
      <c r="BH7659" s="160"/>
      <c r="BI7659" s="160"/>
      <c r="BJ7659" s="160"/>
      <c r="BK7659" s="160"/>
      <c r="BL7659" s="160"/>
      <c r="BM7659" s="160"/>
      <c r="BN7659" s="160"/>
      <c r="BO7659" s="160"/>
      <c r="BP7659" s="160"/>
      <c r="BQ7659" s="160"/>
      <c r="BR7659" s="160"/>
      <c r="BS7659" s="160"/>
      <c r="BT7659" s="160"/>
      <c r="BU7659" s="160"/>
      <c r="BV7659" s="160"/>
      <c r="BW7659" s="160"/>
      <c r="BX7659" s="160"/>
      <c r="BY7659" s="160"/>
      <c r="BZ7659" s="160"/>
      <c r="CA7659" s="160"/>
      <c r="CB7659" s="160"/>
      <c r="CC7659" s="160"/>
      <c r="CD7659" s="160"/>
      <c r="CE7659" s="160"/>
      <c r="CF7659" s="160"/>
      <c r="CG7659" s="160"/>
      <c r="CH7659" s="160"/>
      <c r="CI7659" s="160"/>
      <c r="CJ7659" s="160"/>
      <c r="CK7659" s="160"/>
      <c r="CL7659" s="160"/>
      <c r="CM7659" s="160"/>
      <c r="CN7659" s="160"/>
      <c r="CO7659" s="160"/>
      <c r="CP7659" s="160"/>
      <c r="CQ7659" s="160"/>
      <c r="CR7659" s="160"/>
      <c r="CS7659" s="160"/>
      <c r="CT7659" s="160"/>
      <c r="CU7659" s="160"/>
      <c r="CV7659" s="160"/>
      <c r="CW7659" s="160"/>
      <c r="CX7659" s="160"/>
      <c r="CY7659" s="160"/>
      <c r="CZ7659" s="160"/>
      <c r="DA7659" s="160"/>
      <c r="DB7659" s="160"/>
      <c r="DC7659" s="160"/>
      <c r="DD7659" s="160"/>
      <c r="DE7659" s="160"/>
      <c r="DF7659" s="160"/>
      <c r="DG7659" s="160"/>
      <c r="DH7659" s="160"/>
      <c r="DI7659" s="160"/>
      <c r="DJ7659" s="160"/>
      <c r="DK7659" s="160"/>
      <c r="DL7659" s="160"/>
      <c r="DM7659" s="160"/>
      <c r="DN7659" s="160"/>
      <c r="DO7659" s="160"/>
      <c r="DP7659" s="160"/>
      <c r="DQ7659" s="160"/>
      <c r="DR7659" s="160"/>
      <c r="DS7659" s="160"/>
      <c r="DT7659" s="160"/>
      <c r="DU7659" s="160"/>
      <c r="DV7659" s="160"/>
      <c r="DW7659" s="160"/>
      <c r="DX7659" s="160"/>
      <c r="DY7659" s="160"/>
      <c r="DZ7659" s="177"/>
      <c r="EA7659" s="177"/>
      <c r="EB7659" s="160"/>
      <c r="EC7659" s="160"/>
      <c r="ED7659" s="160"/>
      <c r="EE7659" s="160"/>
      <c r="EF7659" s="160"/>
      <c r="EG7659" s="160"/>
      <c r="EH7659" s="160"/>
      <c r="EI7659" s="160"/>
      <c r="EJ7659" s="160"/>
      <c r="EK7659" s="160"/>
      <c r="EL7659" s="160"/>
      <c r="EM7659" s="160"/>
      <c r="EN7659" s="160"/>
      <c r="EO7659" s="160"/>
      <c r="EP7659" s="160"/>
      <c r="EQ7659" s="160"/>
      <c r="ER7659" s="160"/>
      <c r="ES7659" s="160"/>
      <c r="ET7659" s="160"/>
      <c r="EU7659" s="160"/>
      <c r="EV7659" s="160"/>
      <c r="EW7659" s="160"/>
      <c r="EX7659" s="160"/>
      <c r="EY7659" s="160"/>
      <c r="EZ7659" s="160"/>
      <c r="FA7659" s="160"/>
      <c r="FB7659" s="160"/>
      <c r="FC7659" s="160"/>
      <c r="FD7659" s="160"/>
      <c r="FE7659" s="160"/>
      <c r="FF7659" s="160"/>
      <c r="FG7659" s="160"/>
      <c r="FH7659" s="160"/>
      <c r="FI7659" s="160"/>
      <c r="FJ7659" s="160"/>
      <c r="FK7659" s="160"/>
      <c r="FL7659" s="160"/>
      <c r="FM7659" s="160"/>
      <c r="FN7659" s="160"/>
      <c r="FO7659" s="160"/>
      <c r="FP7659" s="160"/>
      <c r="FQ7659" s="160"/>
      <c r="FR7659" s="160"/>
      <c r="FS7659" s="160"/>
      <c r="FT7659" s="160"/>
      <c r="FU7659" s="160"/>
      <c r="FV7659" s="160"/>
      <c r="FW7659" s="160"/>
      <c r="FX7659" s="160"/>
      <c r="FY7659" s="160"/>
      <c r="FZ7659" s="160"/>
      <c r="GA7659" s="160"/>
      <c r="GB7659" s="160"/>
      <c r="GC7659" s="160"/>
      <c r="GD7659" s="160"/>
      <c r="GE7659" s="160"/>
      <c r="GF7659" s="160"/>
      <c r="GG7659" s="160"/>
      <c r="GH7659" s="160"/>
      <c r="GI7659" s="160"/>
      <c r="GJ7659" s="160"/>
      <c r="GK7659" s="160"/>
      <c r="GL7659" s="160"/>
      <c r="GM7659" s="160"/>
      <c r="GN7659" s="160"/>
      <c r="GO7659" s="160"/>
      <c r="GP7659" s="160"/>
      <c r="GQ7659" s="160"/>
      <c r="GR7659" s="160"/>
      <c r="GS7659" s="160"/>
      <c r="GT7659" s="160"/>
      <c r="GU7659" s="160"/>
      <c r="GV7659" s="160"/>
      <c r="GW7659" s="160"/>
      <c r="GX7659" s="160"/>
      <c r="GY7659" s="160"/>
      <c r="GZ7659" s="160"/>
      <c r="HA7659" s="160"/>
      <c r="HB7659" s="160"/>
      <c r="HC7659" s="160"/>
      <c r="HD7659" s="160"/>
      <c r="HE7659" s="160"/>
      <c r="HF7659" s="160"/>
      <c r="HG7659" s="160"/>
      <c r="HH7659" s="160"/>
      <c r="HI7659" s="160"/>
      <c r="HJ7659" s="160"/>
      <c r="HK7659" s="160"/>
      <c r="HL7659" s="160"/>
      <c r="HM7659" s="160"/>
      <c r="HN7659" s="160"/>
      <c r="HO7659" s="160"/>
      <c r="HP7659" s="160"/>
      <c r="HQ7659" s="160"/>
      <c r="HR7659" s="160"/>
      <c r="HS7659" s="160"/>
      <c r="HT7659" s="160"/>
      <c r="HU7659" s="160"/>
      <c r="HV7659" s="160"/>
      <c r="HW7659" s="160"/>
      <c r="HX7659" s="160"/>
      <c r="HY7659" s="160"/>
      <c r="HZ7659" s="160"/>
      <c r="IA7659" s="160"/>
      <c r="IB7659" s="160"/>
      <c r="IC7659" s="160"/>
      <c r="ID7659" s="160"/>
      <c r="IE7659" s="160"/>
      <c r="IF7659" s="160"/>
      <c r="IG7659" s="160"/>
      <c r="IH7659" s="160"/>
      <c r="II7659" s="160"/>
      <c r="IJ7659" s="160"/>
      <c r="IK7659" s="160"/>
      <c r="IL7659" s="160"/>
      <c r="IM7659" s="160"/>
      <c r="IN7659" s="160"/>
      <c r="IO7659" s="160"/>
      <c r="IP7659" s="160"/>
      <c r="IQ7659" s="160"/>
      <c r="IR7659" s="160"/>
      <c r="IS7659" s="160"/>
      <c r="IT7659" s="160"/>
      <c r="IU7659" s="160"/>
    </row>
    <row r="7660" spans="1:255" ht="18.399999999999999" customHeight="1" x14ac:dyDescent="0.3">
      <c r="F7660" s="174"/>
      <c r="BD7660" s="160"/>
      <c r="BE7660" s="160"/>
      <c r="BF7660" s="160"/>
      <c r="BG7660" s="160"/>
      <c r="BH7660" s="160"/>
      <c r="BI7660" s="160"/>
      <c r="BJ7660" s="160"/>
      <c r="BK7660" s="160"/>
      <c r="BL7660" s="160"/>
      <c r="BM7660" s="160"/>
      <c r="BN7660" s="160"/>
      <c r="BO7660" s="160"/>
      <c r="BP7660" s="160"/>
      <c r="BQ7660" s="160"/>
      <c r="BR7660" s="160"/>
      <c r="BS7660" s="160"/>
      <c r="BT7660" s="160"/>
      <c r="BU7660" s="160"/>
      <c r="BV7660" s="160"/>
      <c r="BW7660" s="160"/>
      <c r="BX7660" s="160"/>
      <c r="BY7660" s="160"/>
      <c r="BZ7660" s="160"/>
      <c r="CA7660" s="160"/>
      <c r="CB7660" s="160"/>
      <c r="CC7660" s="160"/>
      <c r="CD7660" s="160"/>
      <c r="CE7660" s="160"/>
      <c r="CF7660" s="160"/>
      <c r="CG7660" s="160"/>
      <c r="CH7660" s="160"/>
      <c r="CI7660" s="160"/>
      <c r="CJ7660" s="160"/>
      <c r="CK7660" s="160"/>
      <c r="CL7660" s="160"/>
      <c r="CM7660" s="160"/>
      <c r="CN7660" s="160"/>
      <c r="CO7660" s="160"/>
      <c r="CP7660" s="160"/>
      <c r="CQ7660" s="160"/>
      <c r="CR7660" s="160"/>
      <c r="CS7660" s="160"/>
      <c r="CT7660" s="160"/>
      <c r="CU7660" s="160"/>
      <c r="CV7660" s="160"/>
      <c r="CW7660" s="160"/>
      <c r="CX7660" s="160"/>
      <c r="CY7660" s="160"/>
      <c r="CZ7660" s="160"/>
      <c r="DA7660" s="160"/>
      <c r="DB7660" s="160"/>
      <c r="DC7660" s="160"/>
      <c r="DD7660" s="160"/>
      <c r="DE7660" s="160"/>
      <c r="DF7660" s="160"/>
      <c r="DG7660" s="160"/>
      <c r="DH7660" s="160"/>
      <c r="DI7660" s="160"/>
      <c r="DJ7660" s="160"/>
      <c r="DK7660" s="160"/>
      <c r="DL7660" s="160"/>
      <c r="DM7660" s="160"/>
      <c r="DN7660" s="160"/>
      <c r="DO7660" s="160"/>
      <c r="DP7660" s="160"/>
      <c r="DQ7660" s="160"/>
      <c r="DR7660" s="160"/>
      <c r="DS7660" s="160"/>
      <c r="DT7660" s="160"/>
      <c r="DU7660" s="160"/>
      <c r="DV7660" s="160"/>
      <c r="DW7660" s="160"/>
      <c r="DX7660" s="160"/>
      <c r="DY7660" s="160"/>
      <c r="DZ7660" s="177"/>
      <c r="EA7660" s="177"/>
      <c r="EB7660" s="160"/>
      <c r="EC7660" s="160"/>
      <c r="ED7660" s="160"/>
      <c r="EE7660" s="160"/>
      <c r="EF7660" s="160"/>
      <c r="EG7660" s="160"/>
      <c r="EH7660" s="160"/>
      <c r="EI7660" s="160"/>
      <c r="EJ7660" s="160"/>
      <c r="EK7660" s="160"/>
      <c r="EL7660" s="160"/>
      <c r="EM7660" s="160"/>
      <c r="EN7660" s="160"/>
      <c r="EO7660" s="160"/>
      <c r="EP7660" s="160"/>
      <c r="EQ7660" s="160"/>
      <c r="ER7660" s="160"/>
      <c r="ES7660" s="160"/>
      <c r="ET7660" s="160"/>
      <c r="EU7660" s="160"/>
      <c r="EV7660" s="160"/>
      <c r="EW7660" s="160"/>
      <c r="EX7660" s="160"/>
      <c r="EY7660" s="160"/>
      <c r="EZ7660" s="160"/>
      <c r="FA7660" s="160"/>
      <c r="FB7660" s="160"/>
      <c r="FC7660" s="160"/>
      <c r="FD7660" s="160"/>
      <c r="FE7660" s="160"/>
      <c r="FF7660" s="160"/>
      <c r="FG7660" s="160"/>
      <c r="FH7660" s="160"/>
      <c r="FI7660" s="160"/>
      <c r="FJ7660" s="160"/>
      <c r="FK7660" s="160"/>
      <c r="FL7660" s="160"/>
      <c r="FM7660" s="160"/>
      <c r="FN7660" s="160"/>
      <c r="FO7660" s="160"/>
      <c r="FP7660" s="160"/>
      <c r="FQ7660" s="160"/>
      <c r="FR7660" s="160"/>
      <c r="FS7660" s="160"/>
      <c r="FT7660" s="160"/>
      <c r="FU7660" s="160"/>
      <c r="FV7660" s="160"/>
      <c r="FW7660" s="160"/>
      <c r="FX7660" s="160"/>
      <c r="FY7660" s="160"/>
      <c r="FZ7660" s="160"/>
      <c r="GA7660" s="160"/>
      <c r="GB7660" s="160"/>
      <c r="GC7660" s="160"/>
      <c r="GD7660" s="160"/>
      <c r="GE7660" s="160"/>
      <c r="GF7660" s="160"/>
      <c r="GG7660" s="160"/>
      <c r="GH7660" s="160"/>
      <c r="GI7660" s="160"/>
      <c r="GJ7660" s="160"/>
      <c r="GK7660" s="160"/>
      <c r="GL7660" s="160"/>
      <c r="GM7660" s="160"/>
      <c r="GN7660" s="160"/>
      <c r="GO7660" s="160"/>
      <c r="GP7660" s="160"/>
      <c r="GQ7660" s="160"/>
      <c r="GR7660" s="160"/>
      <c r="GS7660" s="160"/>
      <c r="GT7660" s="160"/>
      <c r="GU7660" s="160"/>
      <c r="GV7660" s="160"/>
      <c r="GW7660" s="160"/>
      <c r="GX7660" s="160"/>
      <c r="GY7660" s="160"/>
      <c r="GZ7660" s="160"/>
      <c r="HA7660" s="160"/>
      <c r="HB7660" s="160"/>
      <c r="HC7660" s="160"/>
      <c r="HD7660" s="160"/>
      <c r="HE7660" s="160"/>
      <c r="HF7660" s="160"/>
      <c r="HG7660" s="160"/>
      <c r="HH7660" s="160"/>
      <c r="HI7660" s="160"/>
      <c r="HJ7660" s="160"/>
      <c r="HK7660" s="160"/>
      <c r="HL7660" s="160"/>
      <c r="HM7660" s="160"/>
      <c r="HN7660" s="160"/>
      <c r="HO7660" s="160"/>
      <c r="HP7660" s="160"/>
      <c r="HQ7660" s="160"/>
      <c r="HR7660" s="160"/>
      <c r="HS7660" s="160"/>
      <c r="HT7660" s="160"/>
      <c r="HU7660" s="160"/>
      <c r="HV7660" s="160"/>
      <c r="HW7660" s="160"/>
      <c r="HX7660" s="160"/>
      <c r="HY7660" s="160"/>
      <c r="HZ7660" s="160"/>
      <c r="IA7660" s="160"/>
      <c r="IB7660" s="160"/>
      <c r="IC7660" s="160"/>
      <c r="ID7660" s="160"/>
      <c r="IE7660" s="160"/>
      <c r="IF7660" s="160"/>
      <c r="IG7660" s="160"/>
      <c r="IH7660" s="160"/>
      <c r="II7660" s="160"/>
      <c r="IJ7660" s="160"/>
      <c r="IK7660" s="160"/>
      <c r="IL7660" s="160"/>
      <c r="IM7660" s="160"/>
      <c r="IN7660" s="160"/>
      <c r="IO7660" s="160"/>
      <c r="IP7660" s="160"/>
      <c r="IQ7660" s="160"/>
      <c r="IR7660" s="160"/>
      <c r="IS7660" s="160"/>
      <c r="IT7660" s="160"/>
      <c r="IU7660" s="160"/>
    </row>
    <row r="7661" spans="1:255" ht="18.399999999999999" customHeight="1" x14ac:dyDescent="0.3">
      <c r="F7661" s="174"/>
      <c r="BD7661" s="160"/>
      <c r="BE7661" s="160"/>
      <c r="BF7661" s="160"/>
      <c r="BG7661" s="160"/>
      <c r="BH7661" s="160"/>
      <c r="BI7661" s="160"/>
      <c r="BJ7661" s="160"/>
      <c r="BK7661" s="160"/>
      <c r="BL7661" s="160"/>
      <c r="BM7661" s="160"/>
      <c r="BN7661" s="160"/>
      <c r="BO7661" s="160"/>
      <c r="BP7661" s="160"/>
      <c r="BQ7661" s="160"/>
      <c r="BR7661" s="160"/>
      <c r="BS7661" s="160"/>
      <c r="BT7661" s="160"/>
      <c r="BU7661" s="160"/>
      <c r="BV7661" s="160"/>
      <c r="BW7661" s="160"/>
      <c r="BX7661" s="160"/>
      <c r="BY7661" s="160"/>
      <c r="BZ7661" s="160"/>
      <c r="CA7661" s="160"/>
      <c r="CB7661" s="160"/>
      <c r="CC7661" s="160"/>
      <c r="CD7661" s="160"/>
      <c r="CE7661" s="160"/>
      <c r="CF7661" s="160"/>
      <c r="CG7661" s="160"/>
      <c r="CH7661" s="160"/>
      <c r="CI7661" s="160"/>
      <c r="CJ7661" s="160"/>
      <c r="CK7661" s="160"/>
      <c r="CL7661" s="160"/>
      <c r="CM7661" s="160"/>
      <c r="CN7661" s="160"/>
      <c r="CO7661" s="160"/>
      <c r="CP7661" s="160"/>
      <c r="CQ7661" s="160"/>
      <c r="CR7661" s="160"/>
      <c r="CS7661" s="160"/>
      <c r="CT7661" s="160"/>
      <c r="CU7661" s="160"/>
      <c r="CV7661" s="160"/>
      <c r="CW7661" s="160"/>
      <c r="CX7661" s="160"/>
      <c r="CY7661" s="160"/>
      <c r="CZ7661" s="160"/>
      <c r="DA7661" s="160"/>
      <c r="DB7661" s="160"/>
      <c r="DC7661" s="160"/>
      <c r="DD7661" s="160"/>
      <c r="DE7661" s="160"/>
      <c r="DF7661" s="160"/>
      <c r="DG7661" s="160"/>
      <c r="DH7661" s="160"/>
      <c r="DI7661" s="160"/>
      <c r="DJ7661" s="160"/>
      <c r="DK7661" s="160"/>
      <c r="DL7661" s="160"/>
      <c r="DM7661" s="160"/>
      <c r="DN7661" s="160"/>
      <c r="DO7661" s="160"/>
      <c r="DP7661" s="160"/>
      <c r="DQ7661" s="160"/>
      <c r="DR7661" s="160"/>
      <c r="DS7661" s="160"/>
      <c r="DT7661" s="160"/>
      <c r="DU7661" s="160"/>
      <c r="DV7661" s="160"/>
      <c r="DW7661" s="160"/>
      <c r="DX7661" s="160"/>
      <c r="DY7661" s="160"/>
      <c r="DZ7661" s="177"/>
      <c r="EA7661" s="177"/>
      <c r="EB7661" s="160"/>
      <c r="EC7661" s="160"/>
      <c r="ED7661" s="160"/>
      <c r="EE7661" s="160"/>
      <c r="EF7661" s="160"/>
      <c r="EG7661" s="160"/>
      <c r="EH7661" s="160"/>
      <c r="EI7661" s="160"/>
      <c r="EJ7661" s="160"/>
      <c r="EK7661" s="160"/>
      <c r="EL7661" s="160"/>
      <c r="EM7661" s="160"/>
      <c r="EN7661" s="160"/>
      <c r="EO7661" s="160"/>
      <c r="EP7661" s="160"/>
      <c r="EQ7661" s="160"/>
      <c r="ER7661" s="160"/>
      <c r="ES7661" s="160"/>
      <c r="ET7661" s="160"/>
      <c r="EU7661" s="160"/>
      <c r="EV7661" s="160"/>
      <c r="EW7661" s="160"/>
      <c r="EX7661" s="160"/>
      <c r="EY7661" s="160"/>
      <c r="EZ7661" s="160"/>
      <c r="FA7661" s="160"/>
      <c r="FB7661" s="160"/>
      <c r="FC7661" s="160"/>
      <c r="FD7661" s="160"/>
      <c r="FE7661" s="160"/>
      <c r="FF7661" s="160"/>
      <c r="FG7661" s="160"/>
      <c r="FH7661" s="160"/>
      <c r="FI7661" s="160"/>
      <c r="FJ7661" s="160"/>
      <c r="FK7661" s="160"/>
      <c r="FL7661" s="160"/>
      <c r="FM7661" s="160"/>
      <c r="FN7661" s="160"/>
      <c r="FO7661" s="160"/>
      <c r="FP7661" s="160"/>
      <c r="FQ7661" s="160"/>
      <c r="FR7661" s="160"/>
      <c r="FS7661" s="160"/>
      <c r="FT7661" s="160"/>
      <c r="FU7661" s="160"/>
      <c r="FV7661" s="160"/>
      <c r="FW7661" s="160"/>
      <c r="FX7661" s="160"/>
      <c r="FY7661" s="160"/>
      <c r="FZ7661" s="160"/>
      <c r="GA7661" s="160"/>
      <c r="GB7661" s="160"/>
      <c r="GC7661" s="160"/>
      <c r="GD7661" s="160"/>
      <c r="GE7661" s="160"/>
      <c r="GF7661" s="160"/>
      <c r="GG7661" s="160"/>
      <c r="GH7661" s="160"/>
      <c r="GI7661" s="160"/>
      <c r="GJ7661" s="160"/>
      <c r="GK7661" s="160"/>
      <c r="GL7661" s="160"/>
      <c r="GM7661" s="160"/>
      <c r="GN7661" s="160"/>
      <c r="GO7661" s="160"/>
      <c r="GP7661" s="160"/>
      <c r="GQ7661" s="160"/>
      <c r="GR7661" s="160"/>
      <c r="GS7661" s="160"/>
      <c r="GT7661" s="160"/>
      <c r="GU7661" s="160"/>
      <c r="GV7661" s="160"/>
      <c r="GW7661" s="160"/>
      <c r="GX7661" s="160"/>
      <c r="GY7661" s="160"/>
      <c r="GZ7661" s="160"/>
      <c r="HA7661" s="160"/>
      <c r="HB7661" s="160"/>
      <c r="HC7661" s="160"/>
      <c r="HD7661" s="160"/>
      <c r="HE7661" s="160"/>
      <c r="HF7661" s="160"/>
      <c r="HG7661" s="160"/>
      <c r="HH7661" s="160"/>
      <c r="HI7661" s="160"/>
      <c r="HJ7661" s="160"/>
      <c r="HK7661" s="160"/>
      <c r="HL7661" s="160"/>
      <c r="HM7661" s="160"/>
      <c r="HN7661" s="160"/>
      <c r="HO7661" s="160"/>
      <c r="HP7661" s="160"/>
      <c r="HQ7661" s="160"/>
      <c r="HR7661" s="160"/>
      <c r="HS7661" s="160"/>
      <c r="HT7661" s="160"/>
      <c r="HU7661" s="160"/>
      <c r="HV7661" s="160"/>
      <c r="HW7661" s="160"/>
      <c r="HX7661" s="160"/>
      <c r="HY7661" s="160"/>
      <c r="HZ7661" s="160"/>
      <c r="IA7661" s="160"/>
      <c r="IB7661" s="160"/>
      <c r="IC7661" s="160"/>
      <c r="ID7661" s="160"/>
      <c r="IE7661" s="160"/>
      <c r="IF7661" s="160"/>
      <c r="IG7661" s="160"/>
      <c r="IH7661" s="160"/>
      <c r="II7661" s="160"/>
      <c r="IJ7661" s="160"/>
      <c r="IK7661" s="160"/>
      <c r="IL7661" s="160"/>
      <c r="IM7661" s="160"/>
      <c r="IN7661" s="160"/>
      <c r="IO7661" s="160"/>
      <c r="IP7661" s="160"/>
      <c r="IQ7661" s="160"/>
      <c r="IR7661" s="160"/>
      <c r="IS7661" s="160"/>
      <c r="IT7661" s="160"/>
      <c r="IU7661" s="160"/>
    </row>
    <row r="7662" spans="1:255" ht="18.399999999999999" customHeight="1" x14ac:dyDescent="0.3">
      <c r="F7662" s="174"/>
      <c r="BD7662" s="160"/>
      <c r="BE7662" s="160"/>
      <c r="BF7662" s="160"/>
      <c r="BG7662" s="160"/>
      <c r="BH7662" s="160"/>
      <c r="BI7662" s="160"/>
      <c r="BJ7662" s="160"/>
      <c r="BK7662" s="160"/>
      <c r="BL7662" s="160"/>
      <c r="BM7662" s="160"/>
      <c r="BN7662" s="160"/>
      <c r="BO7662" s="160"/>
      <c r="BP7662" s="160"/>
      <c r="BQ7662" s="160"/>
      <c r="BR7662" s="160"/>
      <c r="BS7662" s="160"/>
      <c r="BT7662" s="160"/>
      <c r="BU7662" s="160"/>
      <c r="BV7662" s="160"/>
      <c r="BW7662" s="160"/>
      <c r="BX7662" s="160"/>
      <c r="BY7662" s="160"/>
      <c r="BZ7662" s="160"/>
      <c r="CA7662" s="160"/>
      <c r="CB7662" s="160"/>
      <c r="CC7662" s="160"/>
      <c r="CD7662" s="160"/>
      <c r="CE7662" s="160"/>
      <c r="CF7662" s="160"/>
      <c r="CG7662" s="160"/>
      <c r="CH7662" s="160"/>
      <c r="CI7662" s="160"/>
      <c r="CJ7662" s="160"/>
      <c r="CK7662" s="160"/>
      <c r="CL7662" s="160"/>
      <c r="CM7662" s="160"/>
      <c r="CN7662" s="160"/>
      <c r="CO7662" s="160"/>
      <c r="CP7662" s="160"/>
      <c r="CQ7662" s="160"/>
      <c r="CR7662" s="160"/>
      <c r="CS7662" s="160"/>
      <c r="CT7662" s="160"/>
      <c r="CU7662" s="160"/>
      <c r="CV7662" s="160"/>
      <c r="CW7662" s="160"/>
      <c r="CX7662" s="160"/>
      <c r="CY7662" s="160"/>
      <c r="CZ7662" s="160"/>
      <c r="DA7662" s="160"/>
      <c r="DB7662" s="160"/>
      <c r="DC7662" s="160"/>
      <c r="DD7662" s="160"/>
      <c r="DE7662" s="160"/>
      <c r="DF7662" s="160"/>
      <c r="DG7662" s="160"/>
      <c r="DH7662" s="160"/>
      <c r="DI7662" s="160"/>
      <c r="DJ7662" s="160"/>
      <c r="DK7662" s="160"/>
      <c r="DL7662" s="160"/>
      <c r="DM7662" s="160"/>
      <c r="DN7662" s="160"/>
      <c r="DO7662" s="160"/>
      <c r="DP7662" s="160"/>
      <c r="DQ7662" s="160"/>
      <c r="DR7662" s="160"/>
      <c r="DS7662" s="160"/>
      <c r="DT7662" s="160"/>
      <c r="DU7662" s="160"/>
      <c r="DV7662" s="160"/>
      <c r="DW7662" s="160"/>
      <c r="DX7662" s="160"/>
      <c r="DY7662" s="160"/>
      <c r="DZ7662" s="177"/>
      <c r="EA7662" s="177"/>
      <c r="EB7662" s="160"/>
      <c r="EC7662" s="160"/>
      <c r="ED7662" s="160"/>
      <c r="EE7662" s="160"/>
      <c r="EF7662" s="160"/>
      <c r="EG7662" s="160"/>
      <c r="EH7662" s="160"/>
      <c r="EI7662" s="160"/>
      <c r="EJ7662" s="160"/>
      <c r="EK7662" s="160"/>
      <c r="EL7662" s="160"/>
      <c r="EM7662" s="160"/>
      <c r="EN7662" s="160"/>
      <c r="EO7662" s="160"/>
      <c r="EP7662" s="160"/>
      <c r="EQ7662" s="160"/>
      <c r="ER7662" s="160"/>
      <c r="ES7662" s="160"/>
      <c r="ET7662" s="160"/>
      <c r="EU7662" s="160"/>
      <c r="EV7662" s="160"/>
      <c r="EW7662" s="160"/>
      <c r="EX7662" s="160"/>
      <c r="EY7662" s="160"/>
      <c r="EZ7662" s="160"/>
      <c r="FA7662" s="160"/>
      <c r="FB7662" s="160"/>
      <c r="FC7662" s="160"/>
      <c r="FD7662" s="160"/>
      <c r="FE7662" s="160"/>
      <c r="FF7662" s="160"/>
      <c r="FG7662" s="160"/>
      <c r="FH7662" s="160"/>
      <c r="FI7662" s="160"/>
      <c r="FJ7662" s="160"/>
      <c r="FK7662" s="160"/>
      <c r="FL7662" s="160"/>
      <c r="FM7662" s="160"/>
      <c r="FN7662" s="160"/>
      <c r="FO7662" s="160"/>
      <c r="FP7662" s="160"/>
      <c r="FQ7662" s="160"/>
      <c r="FR7662" s="160"/>
      <c r="FS7662" s="160"/>
      <c r="FT7662" s="160"/>
      <c r="FU7662" s="160"/>
      <c r="FV7662" s="160"/>
      <c r="FW7662" s="160"/>
      <c r="FX7662" s="160"/>
      <c r="FY7662" s="160"/>
      <c r="FZ7662" s="160"/>
      <c r="GA7662" s="160"/>
      <c r="GB7662" s="160"/>
      <c r="GC7662" s="160"/>
      <c r="GD7662" s="160"/>
      <c r="GE7662" s="160"/>
      <c r="GF7662" s="160"/>
      <c r="GG7662" s="160"/>
      <c r="GH7662" s="160"/>
      <c r="GI7662" s="160"/>
      <c r="GJ7662" s="160"/>
      <c r="GK7662" s="160"/>
      <c r="GL7662" s="160"/>
      <c r="GM7662" s="160"/>
      <c r="GN7662" s="160"/>
      <c r="GO7662" s="160"/>
      <c r="GP7662" s="160"/>
      <c r="GQ7662" s="160"/>
      <c r="GR7662" s="160"/>
      <c r="GS7662" s="160"/>
      <c r="GT7662" s="160"/>
      <c r="GU7662" s="160"/>
      <c r="GV7662" s="160"/>
      <c r="GW7662" s="160"/>
      <c r="GX7662" s="160"/>
      <c r="GY7662" s="160"/>
      <c r="GZ7662" s="160"/>
      <c r="HA7662" s="160"/>
      <c r="HB7662" s="160"/>
      <c r="HC7662" s="160"/>
      <c r="HD7662" s="160"/>
      <c r="HE7662" s="160"/>
      <c r="HF7662" s="160"/>
      <c r="HG7662" s="160"/>
      <c r="HH7662" s="160"/>
      <c r="HI7662" s="160"/>
      <c r="HJ7662" s="160"/>
      <c r="HK7662" s="160"/>
      <c r="HL7662" s="160"/>
      <c r="HM7662" s="160"/>
      <c r="HN7662" s="160"/>
      <c r="HO7662" s="160"/>
      <c r="HP7662" s="160"/>
      <c r="HQ7662" s="160"/>
      <c r="HR7662" s="160"/>
      <c r="HS7662" s="160"/>
      <c r="HT7662" s="160"/>
      <c r="HU7662" s="160"/>
      <c r="HV7662" s="160"/>
      <c r="HW7662" s="160"/>
      <c r="HX7662" s="160"/>
      <c r="HY7662" s="160"/>
      <c r="HZ7662" s="160"/>
      <c r="IA7662" s="160"/>
      <c r="IB7662" s="160"/>
      <c r="IC7662" s="160"/>
      <c r="ID7662" s="160"/>
      <c r="IE7662" s="160"/>
      <c r="IF7662" s="160"/>
      <c r="IG7662" s="160"/>
      <c r="IH7662" s="160"/>
      <c r="II7662" s="160"/>
      <c r="IJ7662" s="160"/>
      <c r="IK7662" s="160"/>
      <c r="IL7662" s="160"/>
      <c r="IM7662" s="160"/>
      <c r="IN7662" s="160"/>
      <c r="IO7662" s="160"/>
      <c r="IP7662" s="160"/>
      <c r="IQ7662" s="160"/>
      <c r="IR7662" s="160"/>
      <c r="IS7662" s="160"/>
      <c r="IT7662" s="160"/>
      <c r="IU7662" s="160"/>
    </row>
    <row r="7663" spans="1:255" ht="18.399999999999999" customHeight="1" x14ac:dyDescent="0.3">
      <c r="F7663" s="174"/>
      <c r="BD7663" s="160"/>
      <c r="BE7663" s="160"/>
      <c r="BF7663" s="160"/>
      <c r="BG7663" s="160"/>
      <c r="BH7663" s="160"/>
      <c r="BI7663" s="160"/>
      <c r="BJ7663" s="160"/>
      <c r="BK7663" s="160"/>
      <c r="BL7663" s="160"/>
      <c r="BM7663" s="160"/>
      <c r="BN7663" s="160"/>
      <c r="BO7663" s="160"/>
      <c r="BP7663" s="160"/>
      <c r="BQ7663" s="160"/>
      <c r="BR7663" s="160"/>
      <c r="BS7663" s="160"/>
      <c r="BT7663" s="160"/>
      <c r="BU7663" s="160"/>
      <c r="BV7663" s="160"/>
      <c r="BW7663" s="160"/>
      <c r="BX7663" s="160"/>
      <c r="BY7663" s="160"/>
      <c r="BZ7663" s="160"/>
      <c r="CA7663" s="160"/>
      <c r="CB7663" s="160"/>
      <c r="CC7663" s="160"/>
      <c r="CD7663" s="160"/>
      <c r="CE7663" s="160"/>
      <c r="CF7663" s="160"/>
      <c r="CG7663" s="160"/>
      <c r="CH7663" s="160"/>
      <c r="CI7663" s="160"/>
      <c r="CJ7663" s="160"/>
      <c r="CK7663" s="160"/>
      <c r="CL7663" s="160"/>
      <c r="CM7663" s="160"/>
      <c r="CN7663" s="160"/>
      <c r="CO7663" s="160"/>
      <c r="CP7663" s="160"/>
      <c r="CQ7663" s="160"/>
      <c r="CR7663" s="160"/>
      <c r="CS7663" s="160"/>
      <c r="CT7663" s="160"/>
      <c r="CU7663" s="160"/>
      <c r="CV7663" s="160"/>
      <c r="CW7663" s="160"/>
      <c r="CX7663" s="160"/>
      <c r="CY7663" s="160"/>
      <c r="CZ7663" s="160"/>
      <c r="DA7663" s="160"/>
      <c r="DB7663" s="160"/>
      <c r="DC7663" s="160"/>
      <c r="DD7663" s="160"/>
      <c r="DE7663" s="160"/>
      <c r="DF7663" s="160"/>
      <c r="DG7663" s="160"/>
      <c r="DH7663" s="160"/>
      <c r="DI7663" s="160"/>
      <c r="DJ7663" s="160"/>
      <c r="DK7663" s="160"/>
      <c r="DL7663" s="160"/>
      <c r="DM7663" s="160"/>
      <c r="DN7663" s="160"/>
      <c r="DO7663" s="160"/>
      <c r="DP7663" s="160"/>
      <c r="DQ7663" s="160"/>
      <c r="DR7663" s="160"/>
      <c r="DS7663" s="160"/>
      <c r="DT7663" s="160"/>
      <c r="DU7663" s="160"/>
      <c r="DV7663" s="160"/>
      <c r="DW7663" s="160"/>
      <c r="DX7663" s="160"/>
      <c r="DY7663" s="160"/>
      <c r="DZ7663" s="177"/>
      <c r="EA7663" s="177"/>
      <c r="EB7663" s="160"/>
      <c r="EC7663" s="160"/>
      <c r="ED7663" s="160"/>
      <c r="EE7663" s="160"/>
      <c r="EF7663" s="160"/>
      <c r="EG7663" s="160"/>
      <c r="EH7663" s="160"/>
      <c r="EI7663" s="160"/>
      <c r="EJ7663" s="160"/>
      <c r="EK7663" s="160"/>
      <c r="EL7663" s="160"/>
      <c r="EM7663" s="160"/>
      <c r="EN7663" s="160"/>
      <c r="EO7663" s="160"/>
      <c r="EP7663" s="160"/>
      <c r="EQ7663" s="160"/>
      <c r="ER7663" s="160"/>
      <c r="ES7663" s="160"/>
      <c r="ET7663" s="160"/>
      <c r="EU7663" s="160"/>
      <c r="EV7663" s="160"/>
      <c r="EW7663" s="160"/>
      <c r="EX7663" s="160"/>
      <c r="EY7663" s="160"/>
      <c r="EZ7663" s="160"/>
      <c r="FA7663" s="160"/>
      <c r="FB7663" s="160"/>
      <c r="FC7663" s="160"/>
      <c r="FD7663" s="160"/>
      <c r="FE7663" s="160"/>
      <c r="FF7663" s="160"/>
      <c r="FG7663" s="160"/>
      <c r="FH7663" s="160"/>
      <c r="FI7663" s="160"/>
      <c r="FJ7663" s="160"/>
      <c r="FK7663" s="160"/>
      <c r="FL7663" s="160"/>
      <c r="FM7663" s="160"/>
      <c r="FN7663" s="160"/>
      <c r="FO7663" s="160"/>
      <c r="FP7663" s="160"/>
      <c r="FQ7663" s="160"/>
      <c r="FR7663" s="160"/>
      <c r="FS7663" s="160"/>
      <c r="FT7663" s="160"/>
      <c r="FU7663" s="160"/>
      <c r="FV7663" s="160"/>
      <c r="FW7663" s="160"/>
      <c r="FX7663" s="160"/>
      <c r="FY7663" s="160"/>
      <c r="FZ7663" s="160"/>
      <c r="GA7663" s="160"/>
      <c r="GB7663" s="160"/>
      <c r="GC7663" s="160"/>
      <c r="GD7663" s="160"/>
      <c r="GE7663" s="160"/>
      <c r="GF7663" s="160"/>
      <c r="GG7663" s="160"/>
      <c r="GH7663" s="160"/>
      <c r="GI7663" s="160"/>
      <c r="GJ7663" s="160"/>
      <c r="GK7663" s="160"/>
      <c r="GL7663" s="160"/>
      <c r="GM7663" s="160"/>
      <c r="GN7663" s="160"/>
      <c r="GO7663" s="160"/>
      <c r="GP7663" s="160"/>
      <c r="GQ7663" s="160"/>
      <c r="GR7663" s="160"/>
      <c r="GS7663" s="160"/>
      <c r="GT7663" s="160"/>
      <c r="GU7663" s="160"/>
      <c r="GV7663" s="160"/>
      <c r="GW7663" s="160"/>
      <c r="GX7663" s="160"/>
      <c r="GY7663" s="160"/>
      <c r="GZ7663" s="160"/>
      <c r="HA7663" s="160"/>
      <c r="HB7663" s="160"/>
      <c r="HC7663" s="160"/>
      <c r="HD7663" s="160"/>
      <c r="HE7663" s="160"/>
      <c r="HF7663" s="160"/>
      <c r="HG7663" s="160"/>
      <c r="HH7663" s="160"/>
      <c r="HI7663" s="160"/>
      <c r="HJ7663" s="160"/>
      <c r="HK7663" s="160"/>
      <c r="HL7663" s="160"/>
      <c r="HM7663" s="160"/>
      <c r="HN7663" s="160"/>
      <c r="HO7663" s="160"/>
      <c r="HP7663" s="160"/>
      <c r="HQ7663" s="160"/>
      <c r="HR7663" s="160"/>
      <c r="HS7663" s="160"/>
      <c r="HT7663" s="160"/>
      <c r="HU7663" s="160"/>
      <c r="HV7663" s="160"/>
      <c r="HW7663" s="160"/>
      <c r="HX7663" s="160"/>
      <c r="HY7663" s="160"/>
      <c r="HZ7663" s="160"/>
      <c r="IA7663" s="160"/>
      <c r="IB7663" s="160"/>
      <c r="IC7663" s="160"/>
      <c r="ID7663" s="160"/>
      <c r="IE7663" s="160"/>
      <c r="IF7663" s="160"/>
      <c r="IG7663" s="160"/>
      <c r="IH7663" s="160"/>
      <c r="II7663" s="160"/>
      <c r="IJ7663" s="160"/>
      <c r="IK7663" s="160"/>
      <c r="IL7663" s="160"/>
      <c r="IM7663" s="160"/>
      <c r="IN7663" s="160"/>
      <c r="IO7663" s="160"/>
      <c r="IP7663" s="160"/>
      <c r="IQ7663" s="160"/>
      <c r="IR7663" s="160"/>
      <c r="IS7663" s="160"/>
      <c r="IT7663" s="160"/>
      <c r="IU7663" s="160"/>
    </row>
    <row r="7664" spans="1:255" ht="18.399999999999999" customHeight="1" x14ac:dyDescent="0.3">
      <c r="F7664" s="174"/>
      <c r="BD7664" s="160"/>
      <c r="BE7664" s="160"/>
      <c r="BF7664" s="160"/>
      <c r="BG7664" s="160"/>
      <c r="BH7664" s="160"/>
      <c r="BI7664" s="160"/>
      <c r="BJ7664" s="160"/>
      <c r="BK7664" s="160"/>
      <c r="BL7664" s="160"/>
      <c r="BM7664" s="160"/>
      <c r="BN7664" s="160"/>
      <c r="BO7664" s="160"/>
      <c r="BP7664" s="160"/>
      <c r="BQ7664" s="160"/>
      <c r="BR7664" s="160"/>
      <c r="BS7664" s="160"/>
      <c r="BT7664" s="160"/>
      <c r="BU7664" s="160"/>
      <c r="BV7664" s="160"/>
      <c r="BW7664" s="160"/>
      <c r="BX7664" s="160"/>
      <c r="BY7664" s="160"/>
      <c r="BZ7664" s="160"/>
      <c r="CA7664" s="160"/>
      <c r="CB7664" s="160"/>
      <c r="CC7664" s="160"/>
      <c r="CD7664" s="160"/>
      <c r="CE7664" s="160"/>
      <c r="CF7664" s="160"/>
      <c r="CG7664" s="160"/>
      <c r="CH7664" s="160"/>
      <c r="CI7664" s="160"/>
      <c r="CJ7664" s="160"/>
      <c r="CK7664" s="160"/>
      <c r="CL7664" s="160"/>
      <c r="CM7664" s="160"/>
      <c r="CN7664" s="160"/>
      <c r="CO7664" s="160"/>
      <c r="CP7664" s="160"/>
      <c r="CQ7664" s="160"/>
      <c r="CR7664" s="160"/>
      <c r="CS7664" s="160"/>
      <c r="CT7664" s="160"/>
      <c r="CU7664" s="160"/>
      <c r="CV7664" s="160"/>
      <c r="CW7664" s="160"/>
      <c r="CX7664" s="160"/>
      <c r="CY7664" s="160"/>
      <c r="CZ7664" s="160"/>
      <c r="DA7664" s="160"/>
      <c r="DB7664" s="160"/>
      <c r="DC7664" s="160"/>
      <c r="DD7664" s="160"/>
      <c r="DE7664" s="160"/>
      <c r="DF7664" s="160"/>
      <c r="DG7664" s="160"/>
      <c r="DH7664" s="160"/>
      <c r="DI7664" s="160"/>
      <c r="DJ7664" s="160"/>
      <c r="DK7664" s="160"/>
      <c r="DL7664" s="160"/>
      <c r="DM7664" s="160"/>
      <c r="DN7664" s="160"/>
      <c r="DO7664" s="160"/>
      <c r="DP7664" s="160"/>
      <c r="DQ7664" s="160"/>
      <c r="DR7664" s="160"/>
      <c r="DS7664" s="160"/>
      <c r="DT7664" s="160"/>
      <c r="DU7664" s="160"/>
      <c r="DV7664" s="160"/>
      <c r="DW7664" s="160"/>
      <c r="DX7664" s="160"/>
      <c r="DY7664" s="160"/>
      <c r="DZ7664" s="177"/>
      <c r="EA7664" s="177"/>
      <c r="EB7664" s="160"/>
      <c r="EC7664" s="160"/>
      <c r="ED7664" s="160"/>
      <c r="EE7664" s="160"/>
      <c r="EF7664" s="160"/>
      <c r="EG7664" s="160"/>
      <c r="EH7664" s="160"/>
      <c r="EI7664" s="160"/>
      <c r="EJ7664" s="160"/>
      <c r="EK7664" s="160"/>
      <c r="EL7664" s="160"/>
      <c r="EM7664" s="160"/>
      <c r="EN7664" s="160"/>
      <c r="EO7664" s="160"/>
      <c r="EP7664" s="160"/>
      <c r="EQ7664" s="160"/>
      <c r="ER7664" s="160"/>
      <c r="ES7664" s="160"/>
      <c r="ET7664" s="160"/>
      <c r="EU7664" s="160"/>
      <c r="EV7664" s="160"/>
      <c r="EW7664" s="160"/>
      <c r="EX7664" s="160"/>
      <c r="EY7664" s="160"/>
      <c r="EZ7664" s="160"/>
      <c r="FA7664" s="160"/>
      <c r="FB7664" s="160"/>
      <c r="FC7664" s="160"/>
      <c r="FD7664" s="160"/>
      <c r="FE7664" s="160"/>
      <c r="FF7664" s="160"/>
      <c r="FG7664" s="160"/>
      <c r="FH7664" s="160"/>
      <c r="FI7664" s="160"/>
      <c r="FJ7664" s="160"/>
      <c r="FK7664" s="160"/>
      <c r="FL7664" s="160"/>
      <c r="FM7664" s="160"/>
      <c r="FN7664" s="160"/>
      <c r="FO7664" s="160"/>
      <c r="FP7664" s="160"/>
      <c r="FQ7664" s="160"/>
      <c r="FR7664" s="160"/>
      <c r="FS7664" s="160"/>
      <c r="FT7664" s="160"/>
      <c r="FU7664" s="160"/>
      <c r="FV7664" s="160"/>
      <c r="FW7664" s="160"/>
      <c r="FX7664" s="160"/>
      <c r="FY7664" s="160"/>
      <c r="FZ7664" s="160"/>
      <c r="GA7664" s="160"/>
      <c r="GB7664" s="160"/>
      <c r="GC7664" s="160"/>
      <c r="GD7664" s="160"/>
      <c r="GE7664" s="160"/>
      <c r="GF7664" s="160"/>
      <c r="GG7664" s="160"/>
      <c r="GH7664" s="160"/>
      <c r="GI7664" s="160"/>
      <c r="GJ7664" s="160"/>
      <c r="GK7664" s="160"/>
      <c r="GL7664" s="160"/>
      <c r="GM7664" s="160"/>
      <c r="GN7664" s="160"/>
      <c r="GO7664" s="160"/>
      <c r="GP7664" s="160"/>
      <c r="GQ7664" s="160"/>
      <c r="GR7664" s="160"/>
      <c r="GS7664" s="160"/>
      <c r="GT7664" s="160"/>
      <c r="GU7664" s="160"/>
      <c r="GV7664" s="160"/>
      <c r="GW7664" s="160"/>
      <c r="GX7664" s="160"/>
      <c r="GY7664" s="160"/>
      <c r="GZ7664" s="160"/>
      <c r="HA7664" s="160"/>
      <c r="HB7664" s="160"/>
      <c r="HC7664" s="160"/>
      <c r="HD7664" s="160"/>
      <c r="HE7664" s="160"/>
      <c r="HF7664" s="160"/>
      <c r="HG7664" s="160"/>
      <c r="HH7664" s="160"/>
      <c r="HI7664" s="160"/>
      <c r="HJ7664" s="160"/>
      <c r="HK7664" s="160"/>
      <c r="HL7664" s="160"/>
      <c r="HM7664" s="160"/>
      <c r="HN7664" s="160"/>
      <c r="HO7664" s="160"/>
      <c r="HP7664" s="160"/>
      <c r="HQ7664" s="160"/>
      <c r="HR7664" s="160"/>
      <c r="HS7664" s="160"/>
      <c r="HT7664" s="160"/>
      <c r="HU7664" s="160"/>
      <c r="HV7664" s="160"/>
      <c r="HW7664" s="160"/>
      <c r="HX7664" s="160"/>
      <c r="HY7664" s="160"/>
      <c r="HZ7664" s="160"/>
      <c r="IA7664" s="160"/>
      <c r="IB7664" s="160"/>
      <c r="IC7664" s="160"/>
      <c r="ID7664" s="160"/>
      <c r="IE7664" s="160"/>
      <c r="IF7664" s="160"/>
      <c r="IG7664" s="160"/>
      <c r="IH7664" s="160"/>
      <c r="II7664" s="160"/>
      <c r="IJ7664" s="160"/>
      <c r="IK7664" s="160"/>
      <c r="IL7664" s="160"/>
      <c r="IM7664" s="160"/>
      <c r="IN7664" s="160"/>
      <c r="IO7664" s="160"/>
      <c r="IP7664" s="160"/>
      <c r="IQ7664" s="160"/>
      <c r="IR7664" s="160"/>
      <c r="IS7664" s="160"/>
      <c r="IT7664" s="160"/>
      <c r="IU7664" s="160"/>
    </row>
    <row r="7665" spans="1:255" ht="18.399999999999999" customHeight="1" x14ac:dyDescent="0.3">
      <c r="A7665" s="182"/>
      <c r="B7665" s="160"/>
      <c r="F7665" s="174"/>
      <c r="H7665" s="174"/>
      <c r="J7665" s="174"/>
      <c r="L7665" s="174"/>
      <c r="N7665" s="174"/>
      <c r="P7665" s="174"/>
      <c r="R7665" s="174"/>
      <c r="T7665" s="174"/>
      <c r="V7665" s="174"/>
      <c r="X7665" s="174"/>
      <c r="Z7665" s="174"/>
      <c r="AB7665" s="174"/>
      <c r="AD7665" s="174"/>
      <c r="BD7665" s="160"/>
      <c r="BE7665" s="160"/>
      <c r="BF7665" s="160"/>
      <c r="BG7665" s="160"/>
      <c r="BH7665" s="160"/>
      <c r="BI7665" s="160"/>
      <c r="BJ7665" s="160"/>
      <c r="BK7665" s="160"/>
      <c r="BL7665" s="160"/>
      <c r="BM7665" s="160"/>
      <c r="BN7665" s="160"/>
      <c r="BO7665" s="160"/>
      <c r="BP7665" s="160"/>
      <c r="BQ7665" s="160"/>
      <c r="BR7665" s="160"/>
      <c r="BS7665" s="160"/>
      <c r="BT7665" s="160"/>
      <c r="BU7665" s="160"/>
      <c r="BV7665" s="160"/>
      <c r="BW7665" s="160"/>
      <c r="BX7665" s="160"/>
      <c r="BY7665" s="160"/>
      <c r="BZ7665" s="160"/>
      <c r="CA7665" s="160"/>
      <c r="CB7665" s="160"/>
      <c r="CC7665" s="160"/>
      <c r="CD7665" s="160"/>
      <c r="CE7665" s="160"/>
      <c r="CF7665" s="160"/>
      <c r="CG7665" s="160"/>
      <c r="CH7665" s="160"/>
      <c r="CI7665" s="160"/>
      <c r="CJ7665" s="160"/>
      <c r="CK7665" s="160"/>
      <c r="CL7665" s="160"/>
      <c r="CM7665" s="160"/>
      <c r="CN7665" s="160"/>
      <c r="CO7665" s="160"/>
      <c r="CP7665" s="160"/>
      <c r="CQ7665" s="160"/>
      <c r="CR7665" s="160"/>
      <c r="CS7665" s="160"/>
      <c r="CT7665" s="160"/>
      <c r="CU7665" s="160"/>
      <c r="CV7665" s="160"/>
      <c r="CW7665" s="160"/>
      <c r="CX7665" s="160"/>
      <c r="CY7665" s="160"/>
      <c r="CZ7665" s="160"/>
      <c r="DA7665" s="160"/>
      <c r="DB7665" s="160"/>
      <c r="DC7665" s="160"/>
      <c r="DD7665" s="160"/>
      <c r="DE7665" s="160"/>
      <c r="DF7665" s="160"/>
      <c r="DG7665" s="160"/>
      <c r="DH7665" s="160"/>
      <c r="DI7665" s="160"/>
      <c r="DJ7665" s="160"/>
      <c r="DK7665" s="160"/>
      <c r="DL7665" s="160"/>
      <c r="DM7665" s="160"/>
      <c r="DN7665" s="160"/>
      <c r="DO7665" s="160"/>
      <c r="DP7665" s="160"/>
      <c r="DQ7665" s="160"/>
      <c r="DR7665" s="160"/>
      <c r="DS7665" s="160"/>
      <c r="DT7665" s="160"/>
      <c r="DU7665" s="160"/>
      <c r="DV7665" s="160"/>
      <c r="DW7665" s="160"/>
      <c r="DX7665" s="160"/>
      <c r="DY7665" s="160"/>
      <c r="DZ7665" s="177"/>
      <c r="EA7665" s="177"/>
      <c r="EB7665" s="160"/>
      <c r="EC7665" s="160"/>
      <c r="ED7665" s="160"/>
      <c r="EE7665" s="160"/>
      <c r="EF7665" s="160"/>
      <c r="EG7665" s="160"/>
      <c r="EH7665" s="160"/>
      <c r="EI7665" s="160"/>
      <c r="EJ7665" s="160"/>
      <c r="EK7665" s="160"/>
      <c r="EL7665" s="160"/>
      <c r="EM7665" s="160"/>
      <c r="EN7665" s="160"/>
      <c r="EO7665" s="160"/>
      <c r="EP7665" s="160"/>
      <c r="EQ7665" s="160"/>
      <c r="ER7665" s="160"/>
      <c r="ES7665" s="160"/>
      <c r="ET7665" s="160"/>
      <c r="EU7665" s="160"/>
      <c r="EV7665" s="160"/>
      <c r="EW7665" s="160"/>
      <c r="EX7665" s="160"/>
      <c r="EY7665" s="160"/>
      <c r="EZ7665" s="160"/>
      <c r="FA7665" s="160"/>
      <c r="FB7665" s="160"/>
      <c r="FC7665" s="160"/>
      <c r="FD7665" s="160"/>
      <c r="FE7665" s="160"/>
      <c r="FF7665" s="160"/>
      <c r="FG7665" s="160"/>
      <c r="FH7665" s="160"/>
      <c r="FI7665" s="160"/>
      <c r="FJ7665" s="160"/>
      <c r="FK7665" s="160"/>
      <c r="FL7665" s="160"/>
      <c r="FM7665" s="160"/>
      <c r="FN7665" s="160"/>
      <c r="FO7665" s="160"/>
      <c r="FP7665" s="160"/>
      <c r="FQ7665" s="160"/>
      <c r="FR7665" s="160"/>
      <c r="FS7665" s="160"/>
      <c r="FT7665" s="160"/>
      <c r="FU7665" s="160"/>
      <c r="FV7665" s="160"/>
      <c r="FW7665" s="160"/>
      <c r="FX7665" s="160"/>
      <c r="FY7665" s="160"/>
      <c r="FZ7665" s="160"/>
      <c r="GA7665" s="160"/>
      <c r="GB7665" s="160"/>
      <c r="GC7665" s="160"/>
      <c r="GD7665" s="160"/>
      <c r="GE7665" s="160"/>
      <c r="GF7665" s="160"/>
      <c r="GG7665" s="160"/>
      <c r="GH7665" s="160"/>
      <c r="GI7665" s="160"/>
      <c r="GJ7665" s="160"/>
      <c r="GK7665" s="160"/>
      <c r="GL7665" s="160"/>
      <c r="GM7665" s="160"/>
      <c r="GN7665" s="160"/>
      <c r="GO7665" s="160"/>
      <c r="GP7665" s="160"/>
      <c r="GQ7665" s="160"/>
      <c r="GR7665" s="160"/>
      <c r="GS7665" s="160"/>
      <c r="GT7665" s="160"/>
      <c r="GU7665" s="160"/>
      <c r="GV7665" s="160"/>
      <c r="GW7665" s="160"/>
      <c r="GX7665" s="160"/>
      <c r="GY7665" s="160"/>
      <c r="GZ7665" s="160"/>
      <c r="HA7665" s="160"/>
      <c r="HB7665" s="160"/>
      <c r="HC7665" s="160"/>
      <c r="HD7665" s="160"/>
      <c r="HE7665" s="160"/>
      <c r="HF7665" s="160"/>
      <c r="HG7665" s="160"/>
      <c r="HH7665" s="160"/>
      <c r="HI7665" s="160"/>
      <c r="HJ7665" s="160"/>
      <c r="HK7665" s="160"/>
      <c r="HL7665" s="160"/>
      <c r="HM7665" s="160"/>
      <c r="HN7665" s="160"/>
      <c r="HO7665" s="160"/>
      <c r="HP7665" s="160"/>
      <c r="HQ7665" s="160"/>
      <c r="HR7665" s="160"/>
      <c r="HS7665" s="160"/>
      <c r="HT7665" s="160"/>
      <c r="HU7665" s="160"/>
      <c r="HV7665" s="160"/>
      <c r="HW7665" s="160"/>
      <c r="HX7665" s="160"/>
      <c r="HY7665" s="160"/>
      <c r="HZ7665" s="160"/>
      <c r="IA7665" s="160"/>
      <c r="IB7665" s="160"/>
      <c r="IC7665" s="160"/>
      <c r="ID7665" s="160"/>
      <c r="IE7665" s="160"/>
      <c r="IF7665" s="160"/>
      <c r="IG7665" s="160"/>
      <c r="IH7665" s="160"/>
      <c r="II7665" s="160"/>
      <c r="IJ7665" s="160"/>
      <c r="IK7665" s="160"/>
      <c r="IL7665" s="160"/>
      <c r="IM7665" s="160"/>
      <c r="IN7665" s="160"/>
      <c r="IO7665" s="160"/>
      <c r="IP7665" s="160"/>
      <c r="IQ7665" s="160"/>
      <c r="IR7665" s="160"/>
      <c r="IS7665" s="160"/>
      <c r="IT7665" s="160"/>
      <c r="IU7665" s="160"/>
    </row>
    <row r="7666" spans="1:255" ht="18.399999999999999" customHeight="1" x14ac:dyDescent="0.3">
      <c r="A7666" s="182"/>
      <c r="B7666" s="160"/>
      <c r="F7666" s="174"/>
      <c r="H7666" s="174"/>
      <c r="J7666" s="174"/>
      <c r="L7666" s="174"/>
      <c r="N7666" s="174"/>
      <c r="P7666" s="174"/>
      <c r="R7666" s="174"/>
      <c r="BD7666" s="160"/>
      <c r="BE7666" s="160"/>
      <c r="BF7666" s="160"/>
      <c r="BG7666" s="160"/>
      <c r="BH7666" s="160"/>
      <c r="BI7666" s="160"/>
      <c r="BJ7666" s="160"/>
      <c r="BK7666" s="160"/>
      <c r="BL7666" s="160"/>
      <c r="BM7666" s="160"/>
      <c r="BN7666" s="160"/>
      <c r="BO7666" s="160"/>
      <c r="BP7666" s="160"/>
      <c r="BQ7666" s="160"/>
      <c r="BR7666" s="160"/>
      <c r="BS7666" s="160"/>
      <c r="BT7666" s="160"/>
      <c r="BU7666" s="160"/>
      <c r="BV7666" s="160"/>
      <c r="BW7666" s="160"/>
      <c r="BX7666" s="160"/>
      <c r="BY7666" s="160"/>
      <c r="BZ7666" s="160"/>
      <c r="CA7666" s="160"/>
      <c r="CB7666" s="160"/>
      <c r="CC7666" s="160"/>
      <c r="CD7666" s="160"/>
      <c r="CE7666" s="160"/>
      <c r="CF7666" s="160"/>
      <c r="CG7666" s="160"/>
      <c r="CH7666" s="160"/>
      <c r="CI7666" s="160"/>
      <c r="CJ7666" s="160"/>
      <c r="CK7666" s="160"/>
      <c r="CL7666" s="160"/>
      <c r="CM7666" s="160"/>
      <c r="CN7666" s="160"/>
      <c r="CO7666" s="160"/>
      <c r="CP7666" s="160"/>
      <c r="CQ7666" s="160"/>
      <c r="CR7666" s="160"/>
      <c r="CS7666" s="160"/>
      <c r="CT7666" s="160"/>
      <c r="CU7666" s="160"/>
      <c r="CV7666" s="160"/>
      <c r="CW7666" s="160"/>
      <c r="CX7666" s="160"/>
      <c r="CY7666" s="160"/>
      <c r="CZ7666" s="160"/>
      <c r="DA7666" s="160"/>
      <c r="DB7666" s="160"/>
      <c r="DC7666" s="160"/>
      <c r="DD7666" s="160"/>
      <c r="DE7666" s="160"/>
      <c r="DF7666" s="160"/>
      <c r="DG7666" s="160"/>
      <c r="DH7666" s="160"/>
      <c r="DI7666" s="160"/>
      <c r="DJ7666" s="160"/>
      <c r="DK7666" s="160"/>
      <c r="DL7666" s="160"/>
      <c r="DM7666" s="160"/>
      <c r="DN7666" s="160"/>
      <c r="DO7666" s="160"/>
      <c r="DP7666" s="160"/>
      <c r="DQ7666" s="160"/>
      <c r="DR7666" s="160"/>
      <c r="DS7666" s="160"/>
      <c r="DT7666" s="160"/>
      <c r="DU7666" s="160"/>
      <c r="DV7666" s="160"/>
      <c r="DW7666" s="160"/>
      <c r="DX7666" s="160"/>
      <c r="DY7666" s="160"/>
      <c r="DZ7666" s="177"/>
      <c r="EA7666" s="177"/>
      <c r="EB7666" s="160"/>
      <c r="EC7666" s="160"/>
      <c r="ED7666" s="160"/>
      <c r="EE7666" s="160"/>
      <c r="EF7666" s="160"/>
      <c r="EG7666" s="160"/>
      <c r="EH7666" s="160"/>
      <c r="EI7666" s="160"/>
      <c r="EJ7666" s="160"/>
      <c r="EK7666" s="160"/>
      <c r="EL7666" s="160"/>
      <c r="EM7666" s="160"/>
      <c r="EN7666" s="160"/>
      <c r="EO7666" s="160"/>
      <c r="EP7666" s="160"/>
      <c r="EQ7666" s="160"/>
      <c r="ER7666" s="160"/>
      <c r="ES7666" s="160"/>
      <c r="ET7666" s="160"/>
      <c r="EU7666" s="160"/>
      <c r="EV7666" s="160"/>
      <c r="EW7666" s="160"/>
      <c r="EX7666" s="160"/>
      <c r="EY7666" s="160"/>
      <c r="EZ7666" s="160"/>
      <c r="FA7666" s="160"/>
      <c r="FB7666" s="160"/>
      <c r="FC7666" s="160"/>
      <c r="FD7666" s="160"/>
      <c r="FE7666" s="160"/>
      <c r="FF7666" s="160"/>
      <c r="FG7666" s="160"/>
      <c r="FH7666" s="160"/>
      <c r="FI7666" s="160"/>
      <c r="FJ7666" s="160"/>
      <c r="FK7666" s="160"/>
      <c r="FL7666" s="160"/>
      <c r="FM7666" s="160"/>
      <c r="FN7666" s="160"/>
      <c r="FO7666" s="160"/>
      <c r="FP7666" s="160"/>
      <c r="FQ7666" s="160"/>
      <c r="FR7666" s="160"/>
      <c r="FS7666" s="160"/>
      <c r="FT7666" s="160"/>
      <c r="FU7666" s="160"/>
      <c r="FV7666" s="160"/>
      <c r="FW7666" s="160"/>
      <c r="FX7666" s="160"/>
      <c r="FY7666" s="160"/>
      <c r="FZ7666" s="160"/>
      <c r="GA7666" s="160"/>
      <c r="GB7666" s="160"/>
      <c r="GC7666" s="160"/>
      <c r="GD7666" s="160"/>
      <c r="GE7666" s="160"/>
      <c r="GF7666" s="160"/>
      <c r="GG7666" s="160"/>
      <c r="GH7666" s="160"/>
      <c r="GI7666" s="160"/>
      <c r="GJ7666" s="160"/>
      <c r="GK7666" s="160"/>
      <c r="GL7666" s="160"/>
      <c r="GM7666" s="160"/>
      <c r="GN7666" s="160"/>
      <c r="GO7666" s="160"/>
      <c r="GP7666" s="160"/>
      <c r="GQ7666" s="160"/>
      <c r="GR7666" s="160"/>
      <c r="GS7666" s="160"/>
      <c r="GT7666" s="160"/>
      <c r="GU7666" s="160"/>
      <c r="GV7666" s="160"/>
      <c r="GW7666" s="160"/>
      <c r="GX7666" s="160"/>
      <c r="GY7666" s="160"/>
      <c r="GZ7666" s="160"/>
      <c r="HA7666" s="160"/>
      <c r="HB7666" s="160"/>
      <c r="HC7666" s="160"/>
      <c r="HD7666" s="160"/>
      <c r="HE7666" s="160"/>
      <c r="HF7666" s="160"/>
      <c r="HG7666" s="160"/>
      <c r="HH7666" s="160"/>
      <c r="HI7666" s="160"/>
      <c r="HJ7666" s="160"/>
      <c r="HK7666" s="160"/>
      <c r="HL7666" s="160"/>
      <c r="HM7666" s="160"/>
      <c r="HN7666" s="160"/>
      <c r="HO7666" s="160"/>
      <c r="HP7666" s="160"/>
      <c r="HQ7666" s="160"/>
      <c r="HR7666" s="160"/>
      <c r="HS7666" s="160"/>
      <c r="HT7666" s="160"/>
      <c r="HU7666" s="160"/>
      <c r="HV7666" s="160"/>
      <c r="HW7666" s="160"/>
      <c r="HX7666" s="160"/>
      <c r="HY7666" s="160"/>
      <c r="HZ7666" s="160"/>
      <c r="IA7666" s="160"/>
      <c r="IB7666" s="160"/>
      <c r="IC7666" s="160"/>
      <c r="ID7666" s="160"/>
      <c r="IE7666" s="160"/>
      <c r="IF7666" s="160"/>
      <c r="IG7666" s="160"/>
      <c r="IH7666" s="160"/>
      <c r="II7666" s="160"/>
      <c r="IJ7666" s="160"/>
      <c r="IK7666" s="160"/>
      <c r="IL7666" s="160"/>
      <c r="IM7666" s="160"/>
      <c r="IN7666" s="160"/>
      <c r="IO7666" s="160"/>
      <c r="IP7666" s="160"/>
      <c r="IQ7666" s="160"/>
      <c r="IR7666" s="160"/>
      <c r="IS7666" s="160"/>
      <c r="IT7666" s="160"/>
      <c r="IU7666" s="160"/>
    </row>
    <row r="7667" spans="1:255" ht="18.399999999999999" customHeight="1" x14ac:dyDescent="0.3">
      <c r="A7667" s="182"/>
      <c r="B7667" s="160"/>
      <c r="D7667" s="164"/>
      <c r="F7667" s="174"/>
      <c r="BD7667" s="160"/>
      <c r="BE7667" s="160"/>
      <c r="BF7667" s="160"/>
      <c r="BG7667" s="160"/>
      <c r="BH7667" s="160"/>
      <c r="BI7667" s="160"/>
      <c r="BJ7667" s="160"/>
      <c r="BK7667" s="160"/>
      <c r="BL7667" s="160"/>
      <c r="BM7667" s="160"/>
      <c r="BN7667" s="160"/>
      <c r="BO7667" s="160"/>
      <c r="BP7667" s="160"/>
      <c r="BQ7667" s="160"/>
      <c r="BR7667" s="160"/>
      <c r="BS7667" s="160"/>
      <c r="BT7667" s="160"/>
      <c r="BU7667" s="160"/>
      <c r="BV7667" s="160"/>
      <c r="BW7667" s="160"/>
      <c r="BX7667" s="160"/>
      <c r="BY7667" s="160"/>
      <c r="BZ7667" s="160"/>
      <c r="CA7667" s="160"/>
      <c r="CB7667" s="160"/>
      <c r="CC7667" s="160"/>
      <c r="CD7667" s="160"/>
      <c r="CE7667" s="160"/>
      <c r="CF7667" s="160"/>
      <c r="CG7667" s="160"/>
      <c r="CH7667" s="160"/>
      <c r="CI7667" s="160"/>
      <c r="CJ7667" s="160"/>
      <c r="CK7667" s="160"/>
      <c r="CL7667" s="160"/>
      <c r="CM7667" s="160"/>
      <c r="CN7667" s="160"/>
      <c r="CO7667" s="160"/>
      <c r="CP7667" s="160"/>
      <c r="CQ7667" s="160"/>
      <c r="CR7667" s="160"/>
      <c r="CS7667" s="160"/>
      <c r="CT7667" s="160"/>
      <c r="CU7667" s="160"/>
      <c r="CV7667" s="160"/>
      <c r="CW7667" s="160"/>
      <c r="CX7667" s="160"/>
      <c r="CY7667" s="160"/>
      <c r="CZ7667" s="160"/>
      <c r="DA7667" s="160"/>
      <c r="DB7667" s="160"/>
      <c r="DC7667" s="160"/>
      <c r="DD7667" s="160"/>
      <c r="DE7667" s="160"/>
      <c r="DF7667" s="160"/>
      <c r="DG7667" s="160"/>
      <c r="DH7667" s="160"/>
      <c r="DI7667" s="160"/>
      <c r="DJ7667" s="160"/>
      <c r="DK7667" s="160"/>
      <c r="DL7667" s="160"/>
      <c r="DM7667" s="160"/>
      <c r="DN7667" s="160"/>
      <c r="DO7667" s="160"/>
      <c r="DP7667" s="160"/>
      <c r="DQ7667" s="160"/>
      <c r="DR7667" s="160"/>
      <c r="DS7667" s="160"/>
      <c r="DT7667" s="160"/>
      <c r="DU7667" s="160"/>
      <c r="DV7667" s="160"/>
      <c r="DW7667" s="160"/>
      <c r="DX7667" s="160"/>
      <c r="DY7667" s="160"/>
      <c r="DZ7667" s="177"/>
      <c r="EA7667" s="177"/>
      <c r="EB7667" s="160"/>
      <c r="EC7667" s="160"/>
      <c r="ED7667" s="160"/>
      <c r="EE7667" s="160"/>
      <c r="EF7667" s="160"/>
      <c r="EG7667" s="160"/>
      <c r="EH7667" s="160"/>
      <c r="EI7667" s="160"/>
      <c r="EJ7667" s="160"/>
      <c r="EK7667" s="160"/>
      <c r="EL7667" s="160"/>
      <c r="EM7667" s="160"/>
      <c r="EN7667" s="160"/>
      <c r="EO7667" s="160"/>
      <c r="EP7667" s="160"/>
      <c r="EQ7667" s="160"/>
      <c r="ER7667" s="160"/>
      <c r="ES7667" s="160"/>
      <c r="ET7667" s="160"/>
      <c r="EU7667" s="160"/>
      <c r="EV7667" s="160"/>
      <c r="EW7667" s="160"/>
      <c r="EX7667" s="160"/>
      <c r="EY7667" s="160"/>
      <c r="EZ7667" s="160"/>
      <c r="FA7667" s="160"/>
      <c r="FB7667" s="160"/>
      <c r="FC7667" s="160"/>
      <c r="FD7667" s="160"/>
      <c r="FE7667" s="160"/>
      <c r="FF7667" s="160"/>
      <c r="FG7667" s="160"/>
      <c r="FH7667" s="160"/>
      <c r="FI7667" s="160"/>
      <c r="FJ7667" s="160"/>
      <c r="FK7667" s="160"/>
      <c r="FL7667" s="160"/>
      <c r="FM7667" s="160"/>
      <c r="FN7667" s="160"/>
      <c r="FO7667" s="160"/>
      <c r="FP7667" s="160"/>
      <c r="FQ7667" s="160"/>
      <c r="FR7667" s="160"/>
      <c r="FS7667" s="160"/>
      <c r="FT7667" s="160"/>
      <c r="FU7667" s="160"/>
      <c r="FV7667" s="160"/>
      <c r="FW7667" s="160"/>
      <c r="FX7667" s="160"/>
      <c r="FY7667" s="160"/>
      <c r="FZ7667" s="160"/>
      <c r="GA7667" s="160"/>
      <c r="GB7667" s="160"/>
      <c r="GC7667" s="160"/>
      <c r="GD7667" s="160"/>
      <c r="GE7667" s="160"/>
      <c r="GF7667" s="160"/>
      <c r="GG7667" s="160"/>
      <c r="GH7667" s="160"/>
      <c r="GI7667" s="160"/>
      <c r="GJ7667" s="160"/>
      <c r="GK7667" s="160"/>
      <c r="GL7667" s="160"/>
      <c r="GM7667" s="160"/>
      <c r="GN7667" s="160"/>
      <c r="GO7667" s="160"/>
      <c r="GP7667" s="160"/>
      <c r="GQ7667" s="160"/>
      <c r="GR7667" s="160"/>
      <c r="GS7667" s="160"/>
      <c r="GT7667" s="160"/>
      <c r="GU7667" s="160"/>
      <c r="GV7667" s="160"/>
      <c r="GW7667" s="160"/>
      <c r="GX7667" s="160"/>
      <c r="GY7667" s="160"/>
      <c r="GZ7667" s="160"/>
      <c r="HA7667" s="160"/>
      <c r="HB7667" s="160"/>
      <c r="HC7667" s="160"/>
      <c r="HD7667" s="160"/>
      <c r="HE7667" s="160"/>
      <c r="HF7667" s="160"/>
      <c r="HG7667" s="160"/>
      <c r="HH7667" s="160"/>
      <c r="HI7667" s="160"/>
      <c r="HJ7667" s="160"/>
      <c r="HK7667" s="160"/>
      <c r="HL7667" s="160"/>
      <c r="HM7667" s="160"/>
      <c r="HN7667" s="160"/>
      <c r="HO7667" s="160"/>
      <c r="HP7667" s="160"/>
      <c r="HQ7667" s="160"/>
      <c r="HR7667" s="160"/>
      <c r="HS7667" s="160"/>
      <c r="HT7667" s="160"/>
      <c r="HU7667" s="160"/>
      <c r="HV7667" s="160"/>
      <c r="HW7667" s="160"/>
      <c r="HX7667" s="160"/>
      <c r="HY7667" s="160"/>
      <c r="HZ7667" s="160"/>
      <c r="IA7667" s="160"/>
      <c r="IB7667" s="160"/>
      <c r="IC7667" s="160"/>
      <c r="ID7667" s="160"/>
      <c r="IE7667" s="160"/>
      <c r="IF7667" s="160"/>
      <c r="IG7667" s="160"/>
      <c r="IH7667" s="160"/>
      <c r="II7667" s="160"/>
      <c r="IJ7667" s="160"/>
      <c r="IK7667" s="160"/>
      <c r="IL7667" s="160"/>
      <c r="IM7667" s="160"/>
      <c r="IN7667" s="160"/>
      <c r="IO7667" s="160"/>
      <c r="IP7667" s="160"/>
      <c r="IQ7667" s="160"/>
      <c r="IR7667" s="160"/>
      <c r="IS7667" s="160"/>
      <c r="IT7667" s="160"/>
      <c r="IU7667" s="160"/>
    </row>
    <row r="7668" spans="1:255" ht="18.399999999999999" customHeight="1" x14ac:dyDescent="0.3">
      <c r="A7668" s="182"/>
      <c r="B7668" s="160"/>
      <c r="C7668" s="64"/>
      <c r="D7668" s="161"/>
      <c r="F7668" s="174"/>
      <c r="BD7668" s="160"/>
      <c r="BE7668" s="160"/>
      <c r="BF7668" s="160"/>
      <c r="BG7668" s="160"/>
      <c r="BH7668" s="160"/>
      <c r="BI7668" s="160"/>
      <c r="BJ7668" s="160"/>
      <c r="BK7668" s="160"/>
      <c r="BL7668" s="160"/>
      <c r="BM7668" s="160"/>
      <c r="BN7668" s="160"/>
      <c r="BO7668" s="160"/>
      <c r="BP7668" s="160"/>
      <c r="BQ7668" s="160"/>
      <c r="BR7668" s="160"/>
      <c r="BS7668" s="160"/>
      <c r="BT7668" s="160"/>
      <c r="BU7668" s="160"/>
      <c r="BV7668" s="160"/>
      <c r="BW7668" s="160"/>
      <c r="BX7668" s="160"/>
      <c r="BY7668" s="160"/>
      <c r="BZ7668" s="160"/>
      <c r="CA7668" s="160"/>
      <c r="CB7668" s="160"/>
      <c r="CC7668" s="160"/>
      <c r="CD7668" s="160"/>
      <c r="CE7668" s="160"/>
      <c r="CF7668" s="160"/>
      <c r="CG7668" s="160"/>
      <c r="CH7668" s="160"/>
      <c r="CI7668" s="160"/>
      <c r="CJ7668" s="160"/>
      <c r="CK7668" s="160"/>
      <c r="CL7668" s="160"/>
      <c r="CM7668" s="160"/>
      <c r="CN7668" s="160"/>
      <c r="CO7668" s="160"/>
      <c r="CP7668" s="160"/>
      <c r="CQ7668" s="160"/>
      <c r="CR7668" s="160"/>
      <c r="CS7668" s="160"/>
      <c r="CT7668" s="160"/>
      <c r="CU7668" s="160"/>
      <c r="CV7668" s="160"/>
      <c r="CW7668" s="160"/>
      <c r="CX7668" s="160"/>
      <c r="CY7668" s="160"/>
      <c r="CZ7668" s="160"/>
      <c r="DA7668" s="160"/>
      <c r="DB7668" s="160"/>
      <c r="DC7668" s="160"/>
      <c r="DD7668" s="160"/>
      <c r="DE7668" s="160"/>
      <c r="DF7668" s="160"/>
      <c r="DG7668" s="160"/>
      <c r="DH7668" s="160"/>
      <c r="DI7668" s="160"/>
      <c r="DJ7668" s="160"/>
      <c r="DK7668" s="160"/>
      <c r="DL7668" s="160"/>
      <c r="DM7668" s="160"/>
      <c r="DN7668" s="160"/>
      <c r="DO7668" s="160"/>
      <c r="DP7668" s="160"/>
      <c r="DQ7668" s="160"/>
      <c r="DR7668" s="160"/>
      <c r="DS7668" s="160"/>
      <c r="DT7668" s="160"/>
      <c r="DU7668" s="160"/>
      <c r="DV7668" s="160"/>
      <c r="DW7668" s="160"/>
      <c r="DX7668" s="160"/>
      <c r="DY7668" s="160"/>
      <c r="DZ7668" s="177"/>
      <c r="EA7668" s="177"/>
      <c r="EB7668" s="160"/>
      <c r="EC7668" s="160"/>
      <c r="ED7668" s="160"/>
      <c r="EE7668" s="160"/>
      <c r="EF7668" s="160"/>
      <c r="EG7668" s="160"/>
      <c r="EH7668" s="160"/>
      <c r="EI7668" s="160"/>
      <c r="EJ7668" s="160"/>
      <c r="EK7668" s="160"/>
      <c r="EL7668" s="160"/>
      <c r="EM7668" s="160"/>
      <c r="EN7668" s="160"/>
      <c r="EO7668" s="160"/>
      <c r="EP7668" s="160"/>
      <c r="EQ7668" s="160"/>
      <c r="ER7668" s="160"/>
      <c r="ES7668" s="160"/>
      <c r="ET7668" s="160"/>
      <c r="EU7668" s="160"/>
      <c r="EV7668" s="160"/>
      <c r="EW7668" s="160"/>
      <c r="EX7668" s="160"/>
      <c r="EY7668" s="160"/>
      <c r="EZ7668" s="160"/>
      <c r="FA7668" s="160"/>
      <c r="FB7668" s="160"/>
      <c r="FC7668" s="160"/>
      <c r="FD7668" s="160"/>
      <c r="FE7668" s="160"/>
      <c r="FF7668" s="160"/>
      <c r="FG7668" s="160"/>
      <c r="FH7668" s="160"/>
      <c r="FI7668" s="160"/>
      <c r="FJ7668" s="160"/>
      <c r="FK7668" s="160"/>
      <c r="FL7668" s="160"/>
      <c r="FM7668" s="160"/>
      <c r="FN7668" s="160"/>
      <c r="FO7668" s="160"/>
      <c r="FP7668" s="160"/>
      <c r="FQ7668" s="160"/>
      <c r="FR7668" s="160"/>
      <c r="FS7668" s="160"/>
      <c r="FT7668" s="160"/>
      <c r="FU7668" s="160"/>
      <c r="FV7668" s="160"/>
      <c r="FW7668" s="160"/>
      <c r="FX7668" s="160"/>
      <c r="FY7668" s="160"/>
      <c r="FZ7668" s="160"/>
      <c r="GA7668" s="160"/>
      <c r="GB7668" s="160"/>
      <c r="GC7668" s="160"/>
      <c r="GD7668" s="160"/>
      <c r="GE7668" s="160"/>
      <c r="GF7668" s="160"/>
      <c r="GG7668" s="160"/>
      <c r="GH7668" s="160"/>
      <c r="GI7668" s="160"/>
      <c r="GJ7668" s="160"/>
      <c r="GK7668" s="160"/>
      <c r="GL7668" s="160"/>
      <c r="GM7668" s="160"/>
      <c r="GN7668" s="160"/>
      <c r="GO7668" s="160"/>
      <c r="GP7668" s="160"/>
      <c r="GQ7668" s="160"/>
      <c r="GR7668" s="160"/>
      <c r="GS7668" s="160"/>
      <c r="GT7668" s="160"/>
      <c r="GU7668" s="160"/>
      <c r="GV7668" s="160"/>
      <c r="GW7668" s="160"/>
      <c r="GX7668" s="160"/>
      <c r="GY7668" s="160"/>
      <c r="GZ7668" s="160"/>
      <c r="HA7668" s="160"/>
      <c r="HB7668" s="160"/>
      <c r="HC7668" s="160"/>
      <c r="HD7668" s="160"/>
      <c r="HE7668" s="160"/>
      <c r="HF7668" s="160"/>
      <c r="HG7668" s="160"/>
      <c r="HH7668" s="160"/>
      <c r="HI7668" s="160"/>
      <c r="HJ7668" s="160"/>
      <c r="HK7668" s="160"/>
      <c r="HL7668" s="160"/>
      <c r="HM7668" s="160"/>
      <c r="HN7668" s="160"/>
      <c r="HO7668" s="160"/>
      <c r="HP7668" s="160"/>
      <c r="HQ7668" s="160"/>
      <c r="HR7668" s="160"/>
      <c r="HS7668" s="160"/>
      <c r="HT7668" s="160"/>
      <c r="HU7668" s="160"/>
      <c r="HV7668" s="160"/>
      <c r="HW7668" s="160"/>
      <c r="HX7668" s="160"/>
      <c r="HY7668" s="160"/>
      <c r="HZ7668" s="160"/>
      <c r="IA7668" s="160"/>
      <c r="IB7668" s="160"/>
      <c r="IC7668" s="160"/>
      <c r="ID7668" s="160"/>
      <c r="IE7668" s="160"/>
      <c r="IF7668" s="160"/>
      <c r="IG7668" s="160"/>
      <c r="IH7668" s="160"/>
      <c r="II7668" s="160"/>
      <c r="IJ7668" s="160"/>
      <c r="IK7668" s="160"/>
      <c r="IL7668" s="160"/>
      <c r="IM7668" s="160"/>
      <c r="IN7668" s="160"/>
      <c r="IO7668" s="160"/>
      <c r="IP7668" s="160"/>
      <c r="IQ7668" s="160"/>
      <c r="IR7668" s="160"/>
      <c r="IS7668" s="160"/>
      <c r="IT7668" s="160"/>
      <c r="IU7668" s="160"/>
    </row>
    <row r="7669" spans="1:255" ht="18.399999999999999" customHeight="1" x14ac:dyDescent="0.3">
      <c r="A7669" s="182"/>
      <c r="B7669" s="160"/>
      <c r="C7669" s="64"/>
      <c r="D7669" s="161"/>
      <c r="BD7669" s="160"/>
      <c r="BE7669" s="160"/>
      <c r="BF7669" s="160"/>
      <c r="BG7669" s="160"/>
      <c r="BH7669" s="160"/>
      <c r="BI7669" s="160"/>
      <c r="BJ7669" s="160"/>
      <c r="BK7669" s="160"/>
      <c r="BL7669" s="160"/>
      <c r="BM7669" s="160"/>
      <c r="BN7669" s="160"/>
      <c r="BO7669" s="160"/>
      <c r="BP7669" s="160"/>
      <c r="BQ7669" s="160"/>
      <c r="BR7669" s="160"/>
      <c r="BS7669" s="160"/>
      <c r="BT7669" s="160"/>
      <c r="BU7669" s="160"/>
      <c r="BV7669" s="160"/>
      <c r="BW7669" s="160"/>
      <c r="BX7669" s="160"/>
      <c r="BY7669" s="160"/>
      <c r="BZ7669" s="160"/>
      <c r="CA7669" s="160"/>
      <c r="CB7669" s="160"/>
      <c r="CC7669" s="160"/>
      <c r="CD7669" s="160"/>
      <c r="CE7669" s="160"/>
      <c r="CF7669" s="160"/>
      <c r="CG7669" s="160"/>
      <c r="CH7669" s="160"/>
      <c r="CI7669" s="160"/>
      <c r="CJ7669" s="160"/>
      <c r="CK7669" s="160"/>
      <c r="CL7669" s="160"/>
      <c r="CM7669" s="160"/>
      <c r="CN7669" s="160"/>
      <c r="CO7669" s="160"/>
      <c r="CP7669" s="160"/>
      <c r="CQ7669" s="160"/>
      <c r="CR7669" s="160"/>
      <c r="CS7669" s="160"/>
      <c r="CT7669" s="160"/>
      <c r="CU7669" s="160"/>
      <c r="CV7669" s="160"/>
      <c r="CW7669" s="160"/>
      <c r="CX7669" s="160"/>
      <c r="CY7669" s="160"/>
      <c r="CZ7669" s="160"/>
      <c r="DA7669" s="160"/>
      <c r="DB7669" s="160"/>
      <c r="DC7669" s="160"/>
      <c r="DD7669" s="160"/>
      <c r="DE7669" s="160"/>
      <c r="DF7669" s="160"/>
      <c r="DG7669" s="160"/>
      <c r="DH7669" s="160"/>
      <c r="DI7669" s="160"/>
      <c r="DJ7669" s="160"/>
      <c r="DK7669" s="160"/>
      <c r="DL7669" s="160"/>
      <c r="DM7669" s="160"/>
      <c r="DN7669" s="160"/>
      <c r="DO7669" s="160"/>
      <c r="DP7669" s="160"/>
      <c r="DQ7669" s="160"/>
      <c r="DR7669" s="160"/>
      <c r="DS7669" s="160"/>
      <c r="DT7669" s="160"/>
      <c r="DU7669" s="160"/>
      <c r="DV7669" s="160"/>
      <c r="DW7669" s="160"/>
      <c r="DX7669" s="160"/>
      <c r="DY7669" s="160"/>
      <c r="DZ7669" s="177"/>
      <c r="EA7669" s="177"/>
      <c r="EB7669" s="160"/>
      <c r="EC7669" s="160"/>
      <c r="ED7669" s="160"/>
      <c r="EE7669" s="160"/>
      <c r="EF7669" s="160"/>
      <c r="EG7669" s="160"/>
      <c r="EH7669" s="160"/>
      <c r="EI7669" s="160"/>
      <c r="EJ7669" s="160"/>
      <c r="EK7669" s="160"/>
      <c r="EL7669" s="160"/>
      <c r="EM7669" s="160"/>
      <c r="EN7669" s="160"/>
      <c r="EO7669" s="160"/>
      <c r="EP7669" s="160"/>
      <c r="EQ7669" s="160"/>
      <c r="ER7669" s="160"/>
      <c r="ES7669" s="160"/>
      <c r="ET7669" s="160"/>
      <c r="EU7669" s="160"/>
      <c r="EV7669" s="160"/>
      <c r="EW7669" s="160"/>
      <c r="EX7669" s="160"/>
      <c r="EY7669" s="160"/>
      <c r="EZ7669" s="160"/>
      <c r="FA7669" s="160"/>
      <c r="FB7669" s="160"/>
      <c r="FC7669" s="160"/>
      <c r="FD7669" s="160"/>
      <c r="FE7669" s="160"/>
      <c r="FF7669" s="160"/>
      <c r="FG7669" s="160"/>
      <c r="FH7669" s="160"/>
      <c r="FI7669" s="160"/>
      <c r="FJ7669" s="160"/>
      <c r="FK7669" s="160"/>
      <c r="FL7669" s="160"/>
      <c r="FM7669" s="160"/>
      <c r="FN7669" s="160"/>
      <c r="FO7669" s="160"/>
      <c r="FP7669" s="160"/>
      <c r="FQ7669" s="160"/>
      <c r="FR7669" s="160"/>
      <c r="FS7669" s="160"/>
      <c r="FT7669" s="160"/>
      <c r="FU7669" s="160"/>
      <c r="FV7669" s="160"/>
      <c r="FW7669" s="160"/>
      <c r="FX7669" s="160"/>
      <c r="FY7669" s="160"/>
      <c r="FZ7669" s="160"/>
      <c r="GA7669" s="160"/>
      <c r="GB7669" s="160"/>
      <c r="GC7669" s="160"/>
      <c r="GD7669" s="160"/>
      <c r="GE7669" s="160"/>
      <c r="GF7669" s="160"/>
      <c r="GG7669" s="160"/>
      <c r="GH7669" s="160"/>
      <c r="GI7669" s="160"/>
      <c r="GJ7669" s="160"/>
      <c r="GK7669" s="160"/>
      <c r="GL7669" s="160"/>
      <c r="GM7669" s="160"/>
      <c r="GN7669" s="160"/>
      <c r="GO7669" s="160"/>
      <c r="GP7669" s="160"/>
      <c r="GQ7669" s="160"/>
      <c r="GR7669" s="160"/>
      <c r="GS7669" s="160"/>
      <c r="GT7669" s="160"/>
      <c r="GU7669" s="160"/>
      <c r="GV7669" s="160"/>
      <c r="GW7669" s="160"/>
      <c r="GX7669" s="160"/>
      <c r="GY7669" s="160"/>
      <c r="GZ7669" s="160"/>
      <c r="HA7669" s="160"/>
      <c r="HB7669" s="160"/>
      <c r="HC7669" s="160"/>
      <c r="HD7669" s="160"/>
      <c r="HE7669" s="160"/>
      <c r="HF7669" s="160"/>
      <c r="HG7669" s="160"/>
      <c r="HH7669" s="160"/>
      <c r="HI7669" s="160"/>
      <c r="HJ7669" s="160"/>
      <c r="HK7669" s="160"/>
      <c r="HL7669" s="160"/>
      <c r="HM7669" s="160"/>
      <c r="HN7669" s="160"/>
      <c r="HO7669" s="160"/>
      <c r="HP7669" s="160"/>
      <c r="HQ7669" s="160"/>
      <c r="HR7669" s="160"/>
      <c r="HS7669" s="160"/>
      <c r="HT7669" s="160"/>
      <c r="HU7669" s="160"/>
      <c r="HV7669" s="160"/>
      <c r="HW7669" s="160"/>
      <c r="HX7669" s="160"/>
      <c r="HY7669" s="160"/>
      <c r="HZ7669" s="160"/>
      <c r="IA7669" s="160"/>
      <c r="IB7669" s="160"/>
      <c r="IC7669" s="160"/>
      <c r="ID7669" s="160"/>
      <c r="IE7669" s="160"/>
      <c r="IF7669" s="160"/>
      <c r="IG7669" s="160"/>
      <c r="IH7669" s="160"/>
      <c r="II7669" s="160"/>
      <c r="IJ7669" s="160"/>
      <c r="IK7669" s="160"/>
      <c r="IL7669" s="160"/>
      <c r="IM7669" s="160"/>
      <c r="IN7669" s="160"/>
      <c r="IO7669" s="160"/>
      <c r="IP7669" s="160"/>
      <c r="IQ7669" s="160"/>
      <c r="IR7669" s="160"/>
      <c r="IS7669" s="160"/>
      <c r="IT7669" s="160"/>
      <c r="IU7669" s="160"/>
    </row>
    <row r="7670" spans="1:255" ht="18.399999999999999" customHeight="1" x14ac:dyDescent="0.3">
      <c r="A7670" s="182"/>
      <c r="B7670" s="160"/>
      <c r="C7670" s="64"/>
      <c r="D7670" s="161"/>
      <c r="F7670" s="174"/>
      <c r="BD7670" s="160"/>
      <c r="BE7670" s="160"/>
      <c r="BF7670" s="160"/>
      <c r="BG7670" s="160"/>
      <c r="BH7670" s="160"/>
      <c r="BI7670" s="160"/>
      <c r="BJ7670" s="160"/>
      <c r="BK7670" s="160"/>
      <c r="BL7670" s="160"/>
      <c r="BM7670" s="160"/>
      <c r="BN7670" s="160"/>
      <c r="BO7670" s="160"/>
      <c r="BP7670" s="160"/>
      <c r="BQ7670" s="160"/>
      <c r="BR7670" s="160"/>
      <c r="BS7670" s="160"/>
      <c r="BT7670" s="160"/>
      <c r="BU7670" s="160"/>
      <c r="BV7670" s="160"/>
      <c r="BW7670" s="160"/>
      <c r="BX7670" s="160"/>
      <c r="BY7670" s="160"/>
      <c r="BZ7670" s="160"/>
      <c r="CA7670" s="160"/>
      <c r="CB7670" s="160"/>
      <c r="CC7670" s="160"/>
      <c r="CD7670" s="160"/>
      <c r="CE7670" s="160"/>
      <c r="CF7670" s="160"/>
      <c r="CG7670" s="160"/>
      <c r="CH7670" s="160"/>
      <c r="CI7670" s="160"/>
      <c r="CJ7670" s="160"/>
      <c r="CK7670" s="160"/>
      <c r="CL7670" s="160"/>
      <c r="CM7670" s="160"/>
      <c r="CN7670" s="160"/>
      <c r="CO7670" s="160"/>
      <c r="CP7670" s="160"/>
      <c r="CQ7670" s="160"/>
      <c r="CR7670" s="160"/>
      <c r="CS7670" s="160"/>
      <c r="CT7670" s="160"/>
      <c r="CU7670" s="160"/>
      <c r="CV7670" s="160"/>
      <c r="CW7670" s="160"/>
      <c r="CX7670" s="160"/>
      <c r="CY7670" s="160"/>
      <c r="CZ7670" s="160"/>
      <c r="DA7670" s="160"/>
      <c r="DB7670" s="160"/>
      <c r="DC7670" s="160"/>
      <c r="DD7670" s="160"/>
      <c r="DE7670" s="160"/>
      <c r="DF7670" s="160"/>
      <c r="DG7670" s="160"/>
      <c r="DH7670" s="160"/>
      <c r="DI7670" s="160"/>
      <c r="DJ7670" s="160"/>
      <c r="DK7670" s="160"/>
      <c r="DL7670" s="160"/>
      <c r="DM7670" s="160"/>
      <c r="DN7670" s="160"/>
      <c r="DO7670" s="160"/>
      <c r="DP7670" s="160"/>
      <c r="DQ7670" s="160"/>
      <c r="DR7670" s="160"/>
      <c r="DS7670" s="160"/>
      <c r="DT7670" s="160"/>
      <c r="DU7670" s="160"/>
      <c r="DV7670" s="160"/>
      <c r="DW7670" s="160"/>
      <c r="DX7670" s="160"/>
      <c r="DY7670" s="160"/>
      <c r="DZ7670" s="177"/>
      <c r="EA7670" s="177"/>
      <c r="EB7670" s="160"/>
      <c r="EC7670" s="160"/>
      <c r="ED7670" s="160"/>
      <c r="EE7670" s="160"/>
      <c r="EF7670" s="160"/>
      <c r="EG7670" s="160"/>
      <c r="EH7670" s="160"/>
      <c r="EI7670" s="160"/>
      <c r="EJ7670" s="160"/>
      <c r="EK7670" s="160"/>
      <c r="EL7670" s="160"/>
      <c r="EM7670" s="160"/>
      <c r="EN7670" s="160"/>
      <c r="EO7670" s="160"/>
      <c r="EP7670" s="160"/>
      <c r="EQ7670" s="160"/>
      <c r="ER7670" s="160"/>
      <c r="ES7670" s="160"/>
      <c r="ET7670" s="160"/>
      <c r="EU7670" s="160"/>
      <c r="EV7670" s="160"/>
      <c r="EW7670" s="160"/>
      <c r="EX7670" s="160"/>
      <c r="EY7670" s="160"/>
      <c r="EZ7670" s="160"/>
      <c r="FA7670" s="160"/>
      <c r="FB7670" s="160"/>
      <c r="FC7670" s="160"/>
      <c r="FD7670" s="160"/>
      <c r="FE7670" s="160"/>
      <c r="FF7670" s="160"/>
      <c r="FG7670" s="160"/>
      <c r="FH7670" s="160"/>
      <c r="FI7670" s="160"/>
      <c r="FJ7670" s="160"/>
      <c r="FK7670" s="160"/>
      <c r="FL7670" s="160"/>
      <c r="FM7670" s="160"/>
      <c r="FN7670" s="160"/>
      <c r="FO7670" s="160"/>
      <c r="FP7670" s="160"/>
      <c r="FQ7670" s="160"/>
      <c r="FR7670" s="160"/>
      <c r="FS7670" s="160"/>
      <c r="FT7670" s="160"/>
      <c r="FU7670" s="160"/>
      <c r="FV7670" s="160"/>
      <c r="FW7670" s="160"/>
      <c r="FX7670" s="160"/>
      <c r="FY7670" s="160"/>
      <c r="FZ7670" s="160"/>
      <c r="GA7670" s="160"/>
      <c r="GB7670" s="160"/>
      <c r="GC7670" s="160"/>
      <c r="GD7670" s="160"/>
      <c r="GE7670" s="160"/>
      <c r="GF7670" s="160"/>
      <c r="GG7670" s="160"/>
      <c r="GH7670" s="160"/>
      <c r="GI7670" s="160"/>
      <c r="GJ7670" s="160"/>
      <c r="GK7670" s="160"/>
      <c r="GL7670" s="160"/>
      <c r="GM7670" s="160"/>
      <c r="GN7670" s="160"/>
      <c r="GO7670" s="160"/>
      <c r="GP7670" s="160"/>
      <c r="GQ7670" s="160"/>
      <c r="GR7670" s="160"/>
      <c r="GS7670" s="160"/>
      <c r="GT7670" s="160"/>
      <c r="GU7670" s="160"/>
      <c r="GV7670" s="160"/>
      <c r="GW7670" s="160"/>
      <c r="GX7670" s="160"/>
      <c r="GY7670" s="160"/>
      <c r="GZ7670" s="160"/>
      <c r="HA7670" s="160"/>
      <c r="HB7670" s="160"/>
      <c r="HC7670" s="160"/>
      <c r="HD7670" s="160"/>
      <c r="HE7670" s="160"/>
      <c r="HF7670" s="160"/>
      <c r="HG7670" s="160"/>
      <c r="HH7670" s="160"/>
      <c r="HI7670" s="160"/>
      <c r="HJ7670" s="160"/>
      <c r="HK7670" s="160"/>
      <c r="HL7670" s="160"/>
      <c r="HM7670" s="160"/>
      <c r="HN7670" s="160"/>
      <c r="HO7670" s="160"/>
      <c r="HP7670" s="160"/>
      <c r="HQ7670" s="160"/>
      <c r="HR7670" s="160"/>
      <c r="HS7670" s="160"/>
      <c r="HT7670" s="160"/>
      <c r="HU7670" s="160"/>
      <c r="HV7670" s="160"/>
      <c r="HW7670" s="160"/>
      <c r="HX7670" s="160"/>
      <c r="HY7670" s="160"/>
      <c r="HZ7670" s="160"/>
      <c r="IA7670" s="160"/>
      <c r="IB7670" s="160"/>
      <c r="IC7670" s="160"/>
      <c r="ID7670" s="160"/>
      <c r="IE7670" s="160"/>
      <c r="IF7670" s="160"/>
      <c r="IG7670" s="160"/>
      <c r="IH7670" s="160"/>
      <c r="II7670" s="160"/>
      <c r="IJ7670" s="160"/>
      <c r="IK7670" s="160"/>
      <c r="IL7670" s="160"/>
      <c r="IM7670" s="160"/>
      <c r="IN7670" s="160"/>
      <c r="IO7670" s="160"/>
      <c r="IP7670" s="160"/>
      <c r="IQ7670" s="160"/>
      <c r="IR7670" s="160"/>
      <c r="IS7670" s="160"/>
      <c r="IT7670" s="160"/>
      <c r="IU7670" s="160"/>
    </row>
    <row r="7671" spans="1:255" ht="18.399999999999999" customHeight="1" x14ac:dyDescent="0.3">
      <c r="A7671" s="182"/>
      <c r="B7671" s="160"/>
      <c r="C7671" s="64"/>
      <c r="D7671" s="161"/>
      <c r="F7671" s="174"/>
      <c r="BD7671" s="160"/>
      <c r="BE7671" s="160"/>
      <c r="BF7671" s="160"/>
      <c r="BG7671" s="160"/>
      <c r="BH7671" s="160"/>
      <c r="BI7671" s="160"/>
      <c r="BJ7671" s="160"/>
      <c r="BK7671" s="160"/>
      <c r="BL7671" s="160"/>
      <c r="BM7671" s="160"/>
      <c r="BN7671" s="160"/>
      <c r="BO7671" s="160"/>
      <c r="BP7671" s="160"/>
      <c r="BQ7671" s="160"/>
      <c r="BR7671" s="160"/>
      <c r="BS7671" s="160"/>
      <c r="BT7671" s="160"/>
      <c r="BU7671" s="160"/>
      <c r="BV7671" s="160"/>
      <c r="BW7671" s="160"/>
      <c r="BX7671" s="160"/>
      <c r="BY7671" s="160"/>
      <c r="BZ7671" s="160"/>
      <c r="CA7671" s="160"/>
      <c r="CB7671" s="160"/>
      <c r="CC7671" s="160"/>
      <c r="CD7671" s="160"/>
      <c r="CE7671" s="160"/>
      <c r="CF7671" s="160"/>
      <c r="CG7671" s="160"/>
      <c r="CH7671" s="160"/>
      <c r="CI7671" s="160"/>
      <c r="CJ7671" s="160"/>
      <c r="CK7671" s="160"/>
      <c r="CL7671" s="160"/>
      <c r="CM7671" s="160"/>
      <c r="CN7671" s="160"/>
      <c r="CO7671" s="160"/>
      <c r="CP7671" s="160"/>
      <c r="CQ7671" s="160"/>
      <c r="CR7671" s="160"/>
      <c r="CS7671" s="160"/>
      <c r="CT7671" s="160"/>
      <c r="CU7671" s="160"/>
      <c r="CV7671" s="160"/>
      <c r="CW7671" s="160"/>
      <c r="CX7671" s="160"/>
      <c r="CY7671" s="160"/>
      <c r="CZ7671" s="160"/>
      <c r="DA7671" s="160"/>
      <c r="DB7671" s="160"/>
      <c r="DC7671" s="160"/>
      <c r="DD7671" s="160"/>
      <c r="DE7671" s="160"/>
      <c r="DF7671" s="160"/>
      <c r="DG7671" s="160"/>
      <c r="DH7671" s="160"/>
      <c r="DI7671" s="160"/>
      <c r="DJ7671" s="160"/>
      <c r="DK7671" s="160"/>
      <c r="DL7671" s="160"/>
      <c r="DM7671" s="160"/>
      <c r="DN7671" s="160"/>
      <c r="DO7671" s="160"/>
      <c r="DP7671" s="160"/>
      <c r="DQ7671" s="160"/>
      <c r="DR7671" s="160"/>
      <c r="DS7671" s="160"/>
      <c r="DT7671" s="160"/>
      <c r="DU7671" s="160"/>
      <c r="DV7671" s="160"/>
      <c r="DW7671" s="160"/>
      <c r="DX7671" s="160"/>
      <c r="DY7671" s="160"/>
      <c r="DZ7671" s="177"/>
      <c r="EA7671" s="177"/>
      <c r="EB7671" s="160"/>
      <c r="EC7671" s="160"/>
      <c r="ED7671" s="160"/>
      <c r="EE7671" s="160"/>
      <c r="EF7671" s="160"/>
      <c r="EG7671" s="160"/>
      <c r="EH7671" s="160"/>
      <c r="EI7671" s="160"/>
      <c r="EJ7671" s="160"/>
      <c r="EK7671" s="160"/>
      <c r="EL7671" s="160"/>
      <c r="EM7671" s="160"/>
      <c r="EN7671" s="160"/>
      <c r="EO7671" s="160"/>
      <c r="EP7671" s="160"/>
      <c r="EQ7671" s="160"/>
      <c r="ER7671" s="160"/>
      <c r="ES7671" s="160"/>
      <c r="ET7671" s="160"/>
      <c r="EU7671" s="160"/>
      <c r="EV7671" s="160"/>
      <c r="EW7671" s="160"/>
      <c r="EX7671" s="160"/>
      <c r="EY7671" s="160"/>
      <c r="EZ7671" s="160"/>
      <c r="FA7671" s="160"/>
      <c r="FB7671" s="160"/>
      <c r="FC7671" s="160"/>
      <c r="FD7671" s="160"/>
      <c r="FE7671" s="160"/>
      <c r="FF7671" s="160"/>
      <c r="FG7671" s="160"/>
      <c r="FH7671" s="160"/>
      <c r="FI7671" s="160"/>
      <c r="FJ7671" s="160"/>
      <c r="FK7671" s="160"/>
      <c r="FL7671" s="160"/>
      <c r="FM7671" s="160"/>
      <c r="FN7671" s="160"/>
      <c r="FO7671" s="160"/>
      <c r="FP7671" s="160"/>
      <c r="FQ7671" s="160"/>
      <c r="FR7671" s="160"/>
      <c r="FS7671" s="160"/>
      <c r="FT7671" s="160"/>
      <c r="FU7671" s="160"/>
      <c r="FV7671" s="160"/>
      <c r="FW7671" s="160"/>
      <c r="FX7671" s="160"/>
      <c r="FY7671" s="160"/>
      <c r="FZ7671" s="160"/>
      <c r="GA7671" s="160"/>
      <c r="GB7671" s="160"/>
      <c r="GC7671" s="160"/>
      <c r="GD7671" s="160"/>
      <c r="GE7671" s="160"/>
      <c r="GF7671" s="160"/>
      <c r="GG7671" s="160"/>
      <c r="GH7671" s="160"/>
      <c r="GI7671" s="160"/>
      <c r="GJ7671" s="160"/>
      <c r="GK7671" s="160"/>
      <c r="GL7671" s="160"/>
      <c r="GM7671" s="160"/>
      <c r="GN7671" s="160"/>
      <c r="GO7671" s="160"/>
      <c r="GP7671" s="160"/>
      <c r="GQ7671" s="160"/>
      <c r="GR7671" s="160"/>
      <c r="GS7671" s="160"/>
      <c r="GT7671" s="160"/>
      <c r="GU7671" s="160"/>
      <c r="GV7671" s="160"/>
      <c r="GW7671" s="160"/>
      <c r="GX7671" s="160"/>
      <c r="GY7671" s="160"/>
      <c r="GZ7671" s="160"/>
      <c r="HA7671" s="160"/>
      <c r="HB7671" s="160"/>
      <c r="HC7671" s="160"/>
      <c r="HD7671" s="160"/>
      <c r="HE7671" s="160"/>
      <c r="HF7671" s="160"/>
      <c r="HG7671" s="160"/>
      <c r="HH7671" s="160"/>
      <c r="HI7671" s="160"/>
      <c r="HJ7671" s="160"/>
      <c r="HK7671" s="160"/>
      <c r="HL7671" s="160"/>
      <c r="HM7671" s="160"/>
      <c r="HN7671" s="160"/>
      <c r="HO7671" s="160"/>
      <c r="HP7671" s="160"/>
      <c r="HQ7671" s="160"/>
      <c r="HR7671" s="160"/>
      <c r="HS7671" s="160"/>
      <c r="HT7671" s="160"/>
      <c r="HU7671" s="160"/>
      <c r="HV7671" s="160"/>
      <c r="HW7671" s="160"/>
      <c r="HX7671" s="160"/>
      <c r="HY7671" s="160"/>
      <c r="HZ7671" s="160"/>
      <c r="IA7671" s="160"/>
      <c r="IB7671" s="160"/>
      <c r="IC7671" s="160"/>
      <c r="ID7671" s="160"/>
      <c r="IE7671" s="160"/>
      <c r="IF7671" s="160"/>
      <c r="IG7671" s="160"/>
      <c r="IH7671" s="160"/>
      <c r="II7671" s="160"/>
      <c r="IJ7671" s="160"/>
      <c r="IK7671" s="160"/>
      <c r="IL7671" s="160"/>
      <c r="IM7671" s="160"/>
      <c r="IN7671" s="160"/>
      <c r="IO7671" s="160"/>
      <c r="IP7671" s="160"/>
      <c r="IQ7671" s="160"/>
      <c r="IR7671" s="160"/>
      <c r="IS7671" s="160"/>
      <c r="IT7671" s="160"/>
      <c r="IU7671" s="160"/>
    </row>
    <row r="7672" spans="1:255" ht="18.399999999999999" customHeight="1" x14ac:dyDescent="0.3">
      <c r="A7672" s="182"/>
      <c r="B7672" s="160"/>
      <c r="C7672" s="64"/>
      <c r="D7672" s="161"/>
      <c r="F7672" s="174"/>
      <c r="BD7672" s="160"/>
      <c r="BE7672" s="160"/>
      <c r="BF7672" s="160"/>
      <c r="BG7672" s="160"/>
      <c r="BH7672" s="160"/>
      <c r="BI7672" s="160"/>
      <c r="BJ7672" s="160"/>
      <c r="BK7672" s="160"/>
      <c r="BL7672" s="160"/>
      <c r="BM7672" s="160"/>
      <c r="BN7672" s="160"/>
      <c r="BO7672" s="160"/>
      <c r="BP7672" s="160"/>
      <c r="BQ7672" s="160"/>
      <c r="BR7672" s="160"/>
      <c r="BS7672" s="160"/>
      <c r="BT7672" s="160"/>
      <c r="BU7672" s="160"/>
      <c r="BV7672" s="160"/>
      <c r="BW7672" s="160"/>
      <c r="BX7672" s="160"/>
      <c r="BY7672" s="160"/>
      <c r="BZ7672" s="160"/>
      <c r="CA7672" s="160"/>
      <c r="CB7672" s="160"/>
      <c r="CC7672" s="160"/>
      <c r="CD7672" s="160"/>
      <c r="CE7672" s="160"/>
      <c r="CF7672" s="160"/>
      <c r="CG7672" s="160"/>
      <c r="CH7672" s="160"/>
      <c r="CI7672" s="160"/>
      <c r="CJ7672" s="160"/>
      <c r="CK7672" s="160"/>
      <c r="CL7672" s="160"/>
      <c r="CM7672" s="160"/>
      <c r="CN7672" s="160"/>
      <c r="CO7672" s="160"/>
      <c r="CP7672" s="160"/>
      <c r="CQ7672" s="160"/>
      <c r="CR7672" s="160"/>
      <c r="CS7672" s="160"/>
      <c r="CT7672" s="160"/>
      <c r="CU7672" s="160"/>
      <c r="CV7672" s="160"/>
      <c r="CW7672" s="160"/>
      <c r="CX7672" s="160"/>
      <c r="CY7672" s="160"/>
      <c r="CZ7672" s="160"/>
      <c r="DA7672" s="160"/>
      <c r="DB7672" s="160"/>
      <c r="DC7672" s="160"/>
      <c r="DD7672" s="160"/>
      <c r="DE7672" s="160"/>
      <c r="DF7672" s="160"/>
      <c r="DG7672" s="160"/>
      <c r="DH7672" s="160"/>
      <c r="DI7672" s="160"/>
      <c r="DJ7672" s="160"/>
      <c r="DK7672" s="160"/>
      <c r="DL7672" s="160"/>
      <c r="DM7672" s="160"/>
      <c r="DN7672" s="160"/>
      <c r="DO7672" s="160"/>
      <c r="DP7672" s="160"/>
      <c r="DQ7672" s="160"/>
      <c r="DR7672" s="160"/>
      <c r="DS7672" s="160"/>
      <c r="DT7672" s="160"/>
      <c r="DU7672" s="160"/>
      <c r="DV7672" s="160"/>
      <c r="DW7672" s="160"/>
      <c r="DX7672" s="160"/>
      <c r="DY7672" s="160"/>
      <c r="DZ7672" s="177"/>
      <c r="EA7672" s="177"/>
      <c r="EB7672" s="160"/>
      <c r="EC7672" s="160"/>
      <c r="ED7672" s="160"/>
      <c r="EE7672" s="160"/>
      <c r="EF7672" s="160"/>
      <c r="EG7672" s="160"/>
      <c r="EH7672" s="160"/>
      <c r="EI7672" s="160"/>
      <c r="EJ7672" s="160"/>
      <c r="EK7672" s="160"/>
      <c r="EL7672" s="160"/>
      <c r="EM7672" s="160"/>
      <c r="EN7672" s="160"/>
      <c r="EO7672" s="160"/>
      <c r="EP7672" s="160"/>
      <c r="EQ7672" s="160"/>
      <c r="ER7672" s="160"/>
      <c r="ES7672" s="160"/>
      <c r="ET7672" s="160"/>
      <c r="EU7672" s="160"/>
      <c r="EV7672" s="160"/>
      <c r="EW7672" s="160"/>
      <c r="EX7672" s="160"/>
      <c r="EY7672" s="160"/>
      <c r="EZ7672" s="160"/>
      <c r="FA7672" s="160"/>
      <c r="FB7672" s="160"/>
      <c r="FC7672" s="160"/>
      <c r="FD7672" s="160"/>
      <c r="FE7672" s="160"/>
      <c r="FF7672" s="160"/>
      <c r="FG7672" s="160"/>
      <c r="FH7672" s="160"/>
      <c r="FI7672" s="160"/>
      <c r="FJ7672" s="160"/>
      <c r="FK7672" s="160"/>
      <c r="FL7672" s="160"/>
      <c r="FM7672" s="160"/>
      <c r="FN7672" s="160"/>
      <c r="FO7672" s="160"/>
      <c r="FP7672" s="160"/>
      <c r="FQ7672" s="160"/>
      <c r="FR7672" s="160"/>
      <c r="FS7672" s="160"/>
      <c r="FT7672" s="160"/>
      <c r="FU7672" s="160"/>
      <c r="FV7672" s="160"/>
      <c r="FW7672" s="160"/>
      <c r="FX7672" s="160"/>
      <c r="FY7672" s="160"/>
      <c r="FZ7672" s="160"/>
      <c r="GA7672" s="160"/>
      <c r="GB7672" s="160"/>
      <c r="GC7672" s="160"/>
      <c r="GD7672" s="160"/>
      <c r="GE7672" s="160"/>
      <c r="GF7672" s="160"/>
      <c r="GG7672" s="160"/>
      <c r="GH7672" s="160"/>
      <c r="GI7672" s="160"/>
      <c r="GJ7672" s="160"/>
      <c r="GK7672" s="160"/>
      <c r="GL7672" s="160"/>
      <c r="GM7672" s="160"/>
      <c r="GN7672" s="160"/>
      <c r="GO7672" s="160"/>
      <c r="GP7672" s="160"/>
      <c r="GQ7672" s="160"/>
      <c r="GR7672" s="160"/>
      <c r="GS7672" s="160"/>
      <c r="GT7672" s="160"/>
      <c r="GU7672" s="160"/>
      <c r="GV7672" s="160"/>
      <c r="GW7672" s="160"/>
      <c r="GX7672" s="160"/>
      <c r="GY7672" s="160"/>
      <c r="GZ7672" s="160"/>
      <c r="HA7672" s="160"/>
      <c r="HB7672" s="160"/>
      <c r="HC7672" s="160"/>
      <c r="HD7672" s="160"/>
      <c r="HE7672" s="160"/>
      <c r="HF7672" s="160"/>
      <c r="HG7672" s="160"/>
      <c r="HH7672" s="160"/>
      <c r="HI7672" s="160"/>
      <c r="HJ7672" s="160"/>
      <c r="HK7672" s="160"/>
      <c r="HL7672" s="160"/>
      <c r="HM7672" s="160"/>
      <c r="HN7672" s="160"/>
      <c r="HO7672" s="160"/>
      <c r="HP7672" s="160"/>
      <c r="HQ7672" s="160"/>
      <c r="HR7672" s="160"/>
      <c r="HS7672" s="160"/>
      <c r="HT7672" s="160"/>
      <c r="HU7672" s="160"/>
      <c r="HV7672" s="160"/>
      <c r="HW7672" s="160"/>
      <c r="HX7672" s="160"/>
      <c r="HY7672" s="160"/>
      <c r="HZ7672" s="160"/>
      <c r="IA7672" s="160"/>
      <c r="IB7672" s="160"/>
      <c r="IC7672" s="160"/>
      <c r="ID7672" s="160"/>
      <c r="IE7672" s="160"/>
      <c r="IF7672" s="160"/>
      <c r="IG7672" s="160"/>
      <c r="IH7672" s="160"/>
      <c r="II7672" s="160"/>
      <c r="IJ7672" s="160"/>
      <c r="IK7672" s="160"/>
      <c r="IL7672" s="160"/>
      <c r="IM7672" s="160"/>
      <c r="IN7672" s="160"/>
      <c r="IO7672" s="160"/>
      <c r="IP7672" s="160"/>
      <c r="IQ7672" s="160"/>
      <c r="IR7672" s="160"/>
      <c r="IS7672" s="160"/>
      <c r="IT7672" s="160"/>
      <c r="IU7672" s="160"/>
    </row>
    <row r="7673" spans="1:255" ht="18.399999999999999" customHeight="1" x14ac:dyDescent="0.3">
      <c r="A7673" s="182"/>
      <c r="B7673" s="160"/>
      <c r="C7673" s="64"/>
      <c r="D7673" s="161"/>
      <c r="F7673" s="174"/>
      <c r="V7673" s="174"/>
      <c r="BD7673" s="160"/>
      <c r="BE7673" s="160"/>
      <c r="BF7673" s="160"/>
      <c r="BG7673" s="160"/>
      <c r="BH7673" s="160"/>
      <c r="BI7673" s="160"/>
      <c r="BJ7673" s="160"/>
      <c r="BK7673" s="160"/>
      <c r="BL7673" s="160"/>
      <c r="BM7673" s="160"/>
      <c r="BN7673" s="160"/>
      <c r="BO7673" s="160"/>
      <c r="BP7673" s="160"/>
      <c r="BQ7673" s="160"/>
      <c r="BR7673" s="160"/>
      <c r="BS7673" s="160"/>
      <c r="BT7673" s="160"/>
      <c r="BU7673" s="160"/>
      <c r="BV7673" s="160"/>
      <c r="BW7673" s="160"/>
      <c r="BX7673" s="160"/>
      <c r="BY7673" s="160"/>
      <c r="BZ7673" s="160"/>
      <c r="CA7673" s="160"/>
      <c r="CB7673" s="160"/>
      <c r="CC7673" s="160"/>
      <c r="CD7673" s="160"/>
      <c r="CE7673" s="160"/>
      <c r="CF7673" s="160"/>
      <c r="CG7673" s="160"/>
      <c r="CH7673" s="160"/>
      <c r="CI7673" s="160"/>
      <c r="CJ7673" s="160"/>
      <c r="CK7673" s="160"/>
      <c r="CL7673" s="160"/>
      <c r="CM7673" s="160"/>
      <c r="CN7673" s="160"/>
      <c r="CO7673" s="160"/>
      <c r="CP7673" s="160"/>
      <c r="CQ7673" s="160"/>
      <c r="CR7673" s="160"/>
      <c r="CS7673" s="160"/>
      <c r="CT7673" s="160"/>
      <c r="CU7673" s="160"/>
      <c r="CV7673" s="160"/>
      <c r="CW7673" s="160"/>
      <c r="CX7673" s="160"/>
      <c r="CY7673" s="160"/>
      <c r="CZ7673" s="160"/>
      <c r="DA7673" s="160"/>
      <c r="DB7673" s="160"/>
      <c r="DC7673" s="160"/>
      <c r="DD7673" s="160"/>
      <c r="DE7673" s="160"/>
      <c r="DF7673" s="160"/>
      <c r="DG7673" s="160"/>
      <c r="DH7673" s="160"/>
      <c r="DI7673" s="160"/>
      <c r="DJ7673" s="160"/>
      <c r="DK7673" s="160"/>
      <c r="DL7673" s="160"/>
      <c r="DM7673" s="160"/>
      <c r="DN7673" s="160"/>
      <c r="DO7673" s="160"/>
      <c r="DP7673" s="160"/>
      <c r="DQ7673" s="160"/>
      <c r="DR7673" s="160"/>
      <c r="DS7673" s="160"/>
      <c r="DT7673" s="160"/>
      <c r="DU7673" s="160"/>
      <c r="DV7673" s="160"/>
      <c r="DW7673" s="160"/>
      <c r="DX7673" s="160"/>
      <c r="DY7673" s="160"/>
      <c r="DZ7673" s="177"/>
      <c r="EA7673" s="177"/>
      <c r="EB7673" s="160"/>
      <c r="EC7673" s="160"/>
      <c r="ED7673" s="160"/>
      <c r="EE7673" s="160"/>
      <c r="EF7673" s="160"/>
      <c r="EG7673" s="160"/>
      <c r="EH7673" s="160"/>
      <c r="EI7673" s="160"/>
      <c r="EJ7673" s="160"/>
      <c r="EK7673" s="160"/>
      <c r="EL7673" s="160"/>
      <c r="EM7673" s="160"/>
      <c r="EN7673" s="160"/>
      <c r="EO7673" s="160"/>
      <c r="EP7673" s="160"/>
      <c r="EQ7673" s="160"/>
      <c r="ER7673" s="160"/>
      <c r="ES7673" s="160"/>
      <c r="ET7673" s="160"/>
      <c r="EU7673" s="160"/>
      <c r="EV7673" s="160"/>
      <c r="EW7673" s="160"/>
      <c r="EX7673" s="160"/>
      <c r="EY7673" s="160"/>
      <c r="EZ7673" s="160"/>
      <c r="FA7673" s="160"/>
      <c r="FB7673" s="160"/>
      <c r="FC7673" s="160"/>
      <c r="FD7673" s="160"/>
      <c r="FE7673" s="160"/>
      <c r="FF7673" s="160"/>
      <c r="FG7673" s="160"/>
      <c r="FH7673" s="160"/>
      <c r="FI7673" s="160"/>
      <c r="FJ7673" s="160"/>
      <c r="FK7673" s="160"/>
      <c r="FL7673" s="160"/>
      <c r="FM7673" s="160"/>
      <c r="FN7673" s="160"/>
      <c r="FO7673" s="160"/>
      <c r="FP7673" s="160"/>
      <c r="FQ7673" s="160"/>
      <c r="FR7673" s="160"/>
      <c r="FS7673" s="160"/>
      <c r="FT7673" s="160"/>
      <c r="FU7673" s="160"/>
      <c r="FV7673" s="160"/>
      <c r="FW7673" s="160"/>
      <c r="FX7673" s="160"/>
      <c r="FY7673" s="160"/>
      <c r="FZ7673" s="160"/>
      <c r="GA7673" s="160"/>
      <c r="GB7673" s="160"/>
      <c r="GC7673" s="160"/>
      <c r="GD7673" s="160"/>
      <c r="GE7673" s="160"/>
      <c r="GF7673" s="160"/>
      <c r="GG7673" s="160"/>
      <c r="GH7673" s="160"/>
      <c r="GI7673" s="160"/>
      <c r="GJ7673" s="160"/>
      <c r="GK7673" s="160"/>
      <c r="GL7673" s="160"/>
      <c r="GM7673" s="160"/>
      <c r="GN7673" s="160"/>
      <c r="GO7673" s="160"/>
      <c r="GP7673" s="160"/>
      <c r="GQ7673" s="160"/>
      <c r="GR7673" s="160"/>
      <c r="GS7673" s="160"/>
      <c r="GT7673" s="160"/>
      <c r="GU7673" s="160"/>
      <c r="GV7673" s="160"/>
      <c r="GW7673" s="160"/>
      <c r="GX7673" s="160"/>
      <c r="GY7673" s="160"/>
      <c r="GZ7673" s="160"/>
      <c r="HA7673" s="160"/>
      <c r="HB7673" s="160"/>
      <c r="HC7673" s="160"/>
      <c r="HD7673" s="160"/>
      <c r="HE7673" s="160"/>
      <c r="HF7673" s="160"/>
      <c r="HG7673" s="160"/>
      <c r="HH7673" s="160"/>
      <c r="HI7673" s="160"/>
      <c r="HJ7673" s="160"/>
      <c r="HK7673" s="160"/>
      <c r="HL7673" s="160"/>
      <c r="HM7673" s="160"/>
      <c r="HN7673" s="160"/>
      <c r="HO7673" s="160"/>
      <c r="HP7673" s="160"/>
      <c r="HQ7673" s="160"/>
      <c r="HR7673" s="160"/>
      <c r="HS7673" s="160"/>
      <c r="HT7673" s="160"/>
      <c r="HU7673" s="160"/>
      <c r="HV7673" s="160"/>
      <c r="HW7673" s="160"/>
      <c r="HX7673" s="160"/>
      <c r="HY7673" s="160"/>
      <c r="HZ7673" s="160"/>
      <c r="IA7673" s="160"/>
      <c r="IB7673" s="160"/>
      <c r="IC7673" s="160"/>
      <c r="ID7673" s="160"/>
      <c r="IE7673" s="160"/>
      <c r="IF7673" s="160"/>
      <c r="IG7673" s="160"/>
      <c r="IH7673" s="160"/>
      <c r="II7673" s="160"/>
      <c r="IJ7673" s="160"/>
      <c r="IK7673" s="160"/>
      <c r="IL7673" s="160"/>
      <c r="IM7673" s="160"/>
      <c r="IN7673" s="160"/>
      <c r="IO7673" s="160"/>
      <c r="IP7673" s="160"/>
      <c r="IQ7673" s="160"/>
      <c r="IR7673" s="160"/>
      <c r="IS7673" s="160"/>
      <c r="IT7673" s="160"/>
      <c r="IU7673" s="160"/>
    </row>
    <row r="7674" spans="1:255" ht="18.399999999999999" customHeight="1" x14ac:dyDescent="0.3">
      <c r="A7674" s="182"/>
      <c r="B7674" s="160"/>
      <c r="C7674" s="64"/>
      <c r="D7674" s="161"/>
      <c r="F7674" s="174"/>
      <c r="BD7674" s="160"/>
      <c r="BE7674" s="160"/>
      <c r="BF7674" s="160"/>
      <c r="BG7674" s="160"/>
      <c r="BH7674" s="160"/>
      <c r="BI7674" s="160"/>
      <c r="BJ7674" s="160"/>
      <c r="BK7674" s="160"/>
      <c r="BL7674" s="160"/>
      <c r="BM7674" s="160"/>
      <c r="BN7674" s="160"/>
      <c r="BO7674" s="160"/>
      <c r="BP7674" s="160"/>
      <c r="BQ7674" s="160"/>
      <c r="BR7674" s="160"/>
      <c r="BS7674" s="160"/>
      <c r="BT7674" s="160"/>
      <c r="BU7674" s="160"/>
      <c r="BV7674" s="160"/>
      <c r="BW7674" s="160"/>
      <c r="BX7674" s="160"/>
      <c r="BY7674" s="160"/>
      <c r="BZ7674" s="160"/>
      <c r="CA7674" s="160"/>
      <c r="CB7674" s="160"/>
      <c r="CC7674" s="160"/>
      <c r="CD7674" s="160"/>
      <c r="CE7674" s="160"/>
      <c r="CF7674" s="160"/>
      <c r="CG7674" s="160"/>
      <c r="CH7674" s="160"/>
      <c r="CI7674" s="160"/>
      <c r="CJ7674" s="160"/>
      <c r="CK7674" s="160"/>
      <c r="CL7674" s="160"/>
      <c r="CM7674" s="160"/>
      <c r="CN7674" s="160"/>
      <c r="CO7674" s="160"/>
      <c r="CP7674" s="160"/>
      <c r="CQ7674" s="160"/>
      <c r="CR7674" s="160"/>
      <c r="CS7674" s="160"/>
      <c r="CT7674" s="160"/>
      <c r="CU7674" s="160"/>
      <c r="CV7674" s="160"/>
      <c r="CW7674" s="160"/>
      <c r="CX7674" s="160"/>
      <c r="CY7674" s="160"/>
      <c r="CZ7674" s="160"/>
      <c r="DA7674" s="160"/>
      <c r="DB7674" s="160"/>
      <c r="DC7674" s="160"/>
      <c r="DD7674" s="160"/>
      <c r="DE7674" s="160"/>
      <c r="DF7674" s="160"/>
      <c r="DG7674" s="160"/>
      <c r="DH7674" s="160"/>
      <c r="DI7674" s="160"/>
      <c r="DJ7674" s="160"/>
      <c r="DK7674" s="160"/>
      <c r="DL7674" s="160"/>
      <c r="DM7674" s="160"/>
      <c r="DN7674" s="160"/>
      <c r="DO7674" s="160"/>
      <c r="DP7674" s="160"/>
      <c r="DQ7674" s="160"/>
      <c r="DR7674" s="160"/>
      <c r="DS7674" s="160"/>
      <c r="DT7674" s="160"/>
      <c r="DU7674" s="160"/>
      <c r="DV7674" s="160"/>
      <c r="DW7674" s="160"/>
      <c r="DX7674" s="160"/>
      <c r="DY7674" s="160"/>
      <c r="DZ7674" s="177"/>
      <c r="EA7674" s="177"/>
      <c r="EB7674" s="160"/>
      <c r="EC7674" s="160"/>
      <c r="ED7674" s="160"/>
      <c r="EE7674" s="160"/>
      <c r="EF7674" s="160"/>
      <c r="EG7674" s="160"/>
      <c r="EH7674" s="160"/>
      <c r="EI7674" s="160"/>
      <c r="EJ7674" s="160"/>
      <c r="EK7674" s="160"/>
      <c r="EL7674" s="160"/>
      <c r="EM7674" s="160"/>
      <c r="EN7674" s="160"/>
      <c r="EO7674" s="160"/>
      <c r="EP7674" s="160"/>
      <c r="EQ7674" s="160"/>
      <c r="ER7674" s="160"/>
      <c r="ES7674" s="160"/>
      <c r="ET7674" s="160"/>
      <c r="EU7674" s="160"/>
      <c r="EV7674" s="160"/>
      <c r="EW7674" s="160"/>
      <c r="EX7674" s="160"/>
      <c r="EY7674" s="160"/>
      <c r="EZ7674" s="160"/>
      <c r="FA7674" s="160"/>
      <c r="FB7674" s="160"/>
      <c r="FC7674" s="160"/>
      <c r="FD7674" s="160"/>
      <c r="FE7674" s="160"/>
      <c r="FF7674" s="160"/>
      <c r="FG7674" s="160"/>
      <c r="FH7674" s="160"/>
      <c r="FI7674" s="160"/>
      <c r="FJ7674" s="160"/>
      <c r="FK7674" s="160"/>
      <c r="FL7674" s="160"/>
      <c r="FM7674" s="160"/>
      <c r="FN7674" s="160"/>
      <c r="FO7674" s="160"/>
      <c r="FP7674" s="160"/>
      <c r="FQ7674" s="160"/>
      <c r="FR7674" s="160"/>
      <c r="FS7674" s="160"/>
      <c r="FT7674" s="160"/>
      <c r="FU7674" s="160"/>
      <c r="FV7674" s="160"/>
      <c r="FW7674" s="160"/>
      <c r="FX7674" s="160"/>
      <c r="FY7674" s="160"/>
      <c r="FZ7674" s="160"/>
      <c r="GA7674" s="160"/>
      <c r="GB7674" s="160"/>
      <c r="GC7674" s="160"/>
      <c r="GD7674" s="160"/>
      <c r="GE7674" s="160"/>
      <c r="GF7674" s="160"/>
      <c r="GG7674" s="160"/>
      <c r="GH7674" s="160"/>
      <c r="GI7674" s="160"/>
      <c r="GJ7674" s="160"/>
      <c r="GK7674" s="160"/>
      <c r="GL7674" s="160"/>
      <c r="GM7674" s="160"/>
      <c r="GN7674" s="160"/>
      <c r="GO7674" s="160"/>
      <c r="GP7674" s="160"/>
      <c r="GQ7674" s="160"/>
      <c r="GR7674" s="160"/>
      <c r="GS7674" s="160"/>
      <c r="GT7674" s="160"/>
      <c r="GU7674" s="160"/>
      <c r="GV7674" s="160"/>
      <c r="GW7674" s="160"/>
      <c r="GX7674" s="160"/>
      <c r="GY7674" s="160"/>
      <c r="GZ7674" s="160"/>
      <c r="HA7674" s="160"/>
      <c r="HB7674" s="160"/>
      <c r="HC7674" s="160"/>
      <c r="HD7674" s="160"/>
      <c r="HE7674" s="160"/>
      <c r="HF7674" s="160"/>
      <c r="HG7674" s="160"/>
      <c r="HH7674" s="160"/>
      <c r="HI7674" s="160"/>
      <c r="HJ7674" s="160"/>
      <c r="HK7674" s="160"/>
      <c r="HL7674" s="160"/>
      <c r="HM7674" s="160"/>
      <c r="HN7674" s="160"/>
      <c r="HO7674" s="160"/>
      <c r="HP7674" s="160"/>
      <c r="HQ7674" s="160"/>
      <c r="HR7674" s="160"/>
      <c r="HS7674" s="160"/>
      <c r="HT7674" s="160"/>
      <c r="HU7674" s="160"/>
      <c r="HV7674" s="160"/>
      <c r="HW7674" s="160"/>
      <c r="HX7674" s="160"/>
      <c r="HY7674" s="160"/>
      <c r="HZ7674" s="160"/>
      <c r="IA7674" s="160"/>
      <c r="IB7674" s="160"/>
      <c r="IC7674" s="160"/>
      <c r="ID7674" s="160"/>
      <c r="IE7674" s="160"/>
      <c r="IF7674" s="160"/>
      <c r="IG7674" s="160"/>
      <c r="IH7674" s="160"/>
      <c r="II7674" s="160"/>
      <c r="IJ7674" s="160"/>
      <c r="IK7674" s="160"/>
      <c r="IL7674" s="160"/>
      <c r="IM7674" s="160"/>
      <c r="IN7674" s="160"/>
      <c r="IO7674" s="160"/>
      <c r="IP7674" s="160"/>
      <c r="IQ7674" s="160"/>
      <c r="IR7674" s="160"/>
      <c r="IS7674" s="160"/>
      <c r="IT7674" s="160"/>
      <c r="IU7674" s="160"/>
    </row>
    <row r="7675" spans="1:255" ht="18.399999999999999" customHeight="1" x14ac:dyDescent="0.3">
      <c r="A7675" s="182"/>
      <c r="B7675" s="160"/>
      <c r="C7675" s="64"/>
      <c r="D7675" s="161"/>
      <c r="F7675" s="174"/>
      <c r="BD7675" s="160"/>
      <c r="BE7675" s="160"/>
      <c r="BF7675" s="160"/>
      <c r="BG7675" s="160"/>
      <c r="BH7675" s="160"/>
      <c r="BI7675" s="160"/>
      <c r="BJ7675" s="160"/>
      <c r="BK7675" s="160"/>
      <c r="BL7675" s="160"/>
      <c r="BM7675" s="160"/>
      <c r="BN7675" s="160"/>
      <c r="BO7675" s="160"/>
      <c r="BP7675" s="160"/>
      <c r="BQ7675" s="160"/>
      <c r="BR7675" s="160"/>
      <c r="BS7675" s="160"/>
      <c r="BT7675" s="160"/>
      <c r="BU7675" s="160"/>
      <c r="BV7675" s="160"/>
      <c r="BW7675" s="160"/>
      <c r="BX7675" s="160"/>
      <c r="BY7675" s="160"/>
      <c r="BZ7675" s="160"/>
      <c r="CA7675" s="160"/>
      <c r="CB7675" s="160"/>
      <c r="CC7675" s="160"/>
      <c r="CD7675" s="160"/>
      <c r="CE7675" s="160"/>
      <c r="CF7675" s="160"/>
      <c r="CG7675" s="160"/>
      <c r="CH7675" s="160"/>
      <c r="CI7675" s="160"/>
      <c r="CJ7675" s="160"/>
      <c r="CK7675" s="160"/>
      <c r="CL7675" s="160"/>
      <c r="CM7675" s="160"/>
      <c r="CN7675" s="160"/>
      <c r="CO7675" s="160"/>
      <c r="CP7675" s="160"/>
      <c r="CQ7675" s="160"/>
      <c r="CR7675" s="160"/>
      <c r="CS7675" s="160"/>
      <c r="CT7675" s="160"/>
      <c r="CU7675" s="160"/>
      <c r="CV7675" s="160"/>
      <c r="CW7675" s="160"/>
      <c r="CX7675" s="160"/>
      <c r="CY7675" s="160"/>
      <c r="CZ7675" s="160"/>
      <c r="DA7675" s="160"/>
      <c r="DB7675" s="160"/>
      <c r="DC7675" s="160"/>
      <c r="DD7675" s="160"/>
      <c r="DE7675" s="160"/>
      <c r="DF7675" s="160"/>
      <c r="DG7675" s="160"/>
      <c r="DH7675" s="160"/>
      <c r="DI7675" s="160"/>
      <c r="DJ7675" s="160"/>
      <c r="DK7675" s="160"/>
      <c r="DL7675" s="160"/>
      <c r="DM7675" s="160"/>
      <c r="DN7675" s="160"/>
      <c r="DO7675" s="160"/>
      <c r="DP7675" s="160"/>
      <c r="DQ7675" s="160"/>
      <c r="DR7675" s="160"/>
      <c r="DS7675" s="160"/>
      <c r="DT7675" s="160"/>
      <c r="DU7675" s="160"/>
      <c r="DV7675" s="160"/>
      <c r="DW7675" s="160"/>
      <c r="DX7675" s="160"/>
      <c r="DY7675" s="160"/>
      <c r="DZ7675" s="177"/>
      <c r="EA7675" s="177"/>
      <c r="EB7675" s="160"/>
      <c r="EC7675" s="160"/>
      <c r="ED7675" s="160"/>
      <c r="EE7675" s="160"/>
      <c r="EF7675" s="160"/>
      <c r="EG7675" s="160"/>
      <c r="EH7675" s="160"/>
      <c r="EI7675" s="160"/>
      <c r="EJ7675" s="160"/>
      <c r="EK7675" s="160"/>
      <c r="EL7675" s="160"/>
      <c r="EM7675" s="160"/>
      <c r="EN7675" s="160"/>
      <c r="EO7675" s="160"/>
      <c r="EP7675" s="160"/>
      <c r="EQ7675" s="160"/>
      <c r="ER7675" s="160"/>
      <c r="ES7675" s="160"/>
      <c r="ET7675" s="160"/>
      <c r="EU7675" s="160"/>
      <c r="EV7675" s="160"/>
      <c r="EW7675" s="160"/>
      <c r="EX7675" s="160"/>
      <c r="EY7675" s="160"/>
      <c r="EZ7675" s="160"/>
      <c r="FA7675" s="160"/>
      <c r="FB7675" s="160"/>
      <c r="FC7675" s="160"/>
      <c r="FD7675" s="160"/>
      <c r="FE7675" s="160"/>
      <c r="FF7675" s="160"/>
      <c r="FG7675" s="160"/>
      <c r="FH7675" s="160"/>
      <c r="FI7675" s="160"/>
      <c r="FJ7675" s="160"/>
      <c r="FK7675" s="160"/>
      <c r="FL7675" s="160"/>
      <c r="FM7675" s="160"/>
      <c r="FN7675" s="160"/>
      <c r="FO7675" s="160"/>
      <c r="FP7675" s="160"/>
      <c r="FQ7675" s="160"/>
      <c r="FR7675" s="160"/>
      <c r="FS7675" s="160"/>
      <c r="FT7675" s="160"/>
      <c r="FU7675" s="160"/>
      <c r="FV7675" s="160"/>
      <c r="FW7675" s="160"/>
      <c r="FX7675" s="160"/>
      <c r="FY7675" s="160"/>
      <c r="FZ7675" s="160"/>
      <c r="GA7675" s="160"/>
      <c r="GB7675" s="160"/>
      <c r="GC7675" s="160"/>
      <c r="GD7675" s="160"/>
      <c r="GE7675" s="160"/>
      <c r="GF7675" s="160"/>
      <c r="GG7675" s="160"/>
      <c r="GH7675" s="160"/>
      <c r="GI7675" s="160"/>
      <c r="GJ7675" s="160"/>
      <c r="GK7675" s="160"/>
      <c r="GL7675" s="160"/>
      <c r="GM7675" s="160"/>
      <c r="GN7675" s="160"/>
      <c r="GO7675" s="160"/>
      <c r="GP7675" s="160"/>
      <c r="GQ7675" s="160"/>
      <c r="GR7675" s="160"/>
      <c r="GS7675" s="160"/>
      <c r="GT7675" s="160"/>
      <c r="GU7675" s="160"/>
      <c r="GV7675" s="160"/>
      <c r="GW7675" s="160"/>
      <c r="GX7675" s="160"/>
      <c r="GY7675" s="160"/>
      <c r="GZ7675" s="160"/>
      <c r="HA7675" s="160"/>
      <c r="HB7675" s="160"/>
      <c r="HC7675" s="160"/>
      <c r="HD7675" s="160"/>
      <c r="HE7675" s="160"/>
      <c r="HF7675" s="160"/>
      <c r="HG7675" s="160"/>
      <c r="HH7675" s="160"/>
      <c r="HI7675" s="160"/>
      <c r="HJ7675" s="160"/>
      <c r="HK7675" s="160"/>
      <c r="HL7675" s="160"/>
      <c r="HM7675" s="160"/>
      <c r="HN7675" s="160"/>
      <c r="HO7675" s="160"/>
      <c r="HP7675" s="160"/>
      <c r="HQ7675" s="160"/>
      <c r="HR7675" s="160"/>
      <c r="HS7675" s="160"/>
      <c r="HT7675" s="160"/>
      <c r="HU7675" s="160"/>
      <c r="HV7675" s="160"/>
      <c r="HW7675" s="160"/>
      <c r="HX7675" s="160"/>
      <c r="HY7675" s="160"/>
      <c r="HZ7675" s="160"/>
      <c r="IA7675" s="160"/>
      <c r="IB7675" s="160"/>
      <c r="IC7675" s="160"/>
      <c r="ID7675" s="160"/>
      <c r="IE7675" s="160"/>
      <c r="IF7675" s="160"/>
      <c r="IG7675" s="160"/>
      <c r="IH7675" s="160"/>
      <c r="II7675" s="160"/>
      <c r="IJ7675" s="160"/>
      <c r="IK7675" s="160"/>
      <c r="IL7675" s="160"/>
      <c r="IM7675" s="160"/>
      <c r="IN7675" s="160"/>
      <c r="IO7675" s="160"/>
      <c r="IP7675" s="160"/>
      <c r="IQ7675" s="160"/>
      <c r="IR7675" s="160"/>
      <c r="IS7675" s="160"/>
      <c r="IT7675" s="160"/>
      <c r="IU7675" s="160"/>
    </row>
    <row r="7676" spans="1:255" ht="18.399999999999999" customHeight="1" x14ac:dyDescent="0.3">
      <c r="A7676" s="182"/>
      <c r="B7676" s="160"/>
      <c r="C7676" s="64"/>
      <c r="D7676" s="161"/>
      <c r="F7676" s="174"/>
      <c r="BD7676" s="160"/>
      <c r="BE7676" s="160"/>
      <c r="BF7676" s="160"/>
      <c r="BG7676" s="160"/>
      <c r="BH7676" s="160"/>
      <c r="BI7676" s="160"/>
      <c r="BJ7676" s="160"/>
      <c r="BK7676" s="160"/>
      <c r="BL7676" s="160"/>
      <c r="BM7676" s="160"/>
      <c r="BN7676" s="160"/>
      <c r="BO7676" s="160"/>
      <c r="BP7676" s="160"/>
      <c r="BQ7676" s="160"/>
      <c r="BR7676" s="160"/>
      <c r="BS7676" s="160"/>
      <c r="BT7676" s="160"/>
      <c r="BU7676" s="160"/>
      <c r="BV7676" s="160"/>
      <c r="BW7676" s="160"/>
      <c r="BX7676" s="160"/>
      <c r="BY7676" s="160"/>
      <c r="BZ7676" s="160"/>
      <c r="CA7676" s="160"/>
      <c r="CB7676" s="160"/>
      <c r="CC7676" s="160"/>
      <c r="CD7676" s="160"/>
      <c r="CE7676" s="160"/>
      <c r="CF7676" s="160"/>
      <c r="CG7676" s="160"/>
      <c r="CH7676" s="160"/>
      <c r="CI7676" s="160"/>
      <c r="CJ7676" s="160"/>
      <c r="CK7676" s="160"/>
      <c r="CL7676" s="160"/>
      <c r="CM7676" s="160"/>
      <c r="CN7676" s="160"/>
      <c r="CO7676" s="160"/>
      <c r="CP7676" s="160"/>
      <c r="CQ7676" s="160"/>
      <c r="CR7676" s="160"/>
      <c r="CS7676" s="160"/>
      <c r="CT7676" s="160"/>
      <c r="CU7676" s="160"/>
      <c r="CV7676" s="160"/>
      <c r="CW7676" s="160"/>
      <c r="CX7676" s="160"/>
      <c r="CY7676" s="160"/>
      <c r="CZ7676" s="160"/>
      <c r="DA7676" s="160"/>
      <c r="DB7676" s="160"/>
      <c r="DC7676" s="160"/>
      <c r="DD7676" s="160"/>
      <c r="DE7676" s="160"/>
      <c r="DF7676" s="160"/>
      <c r="DG7676" s="160"/>
      <c r="DH7676" s="160"/>
      <c r="DI7676" s="160"/>
      <c r="DJ7676" s="160"/>
      <c r="DK7676" s="160"/>
      <c r="DL7676" s="160"/>
      <c r="DM7676" s="160"/>
      <c r="DN7676" s="160"/>
      <c r="DO7676" s="160"/>
      <c r="DP7676" s="160"/>
      <c r="DQ7676" s="160"/>
      <c r="DR7676" s="160"/>
      <c r="DS7676" s="160"/>
      <c r="DT7676" s="160"/>
      <c r="DU7676" s="160"/>
      <c r="DV7676" s="160"/>
      <c r="DW7676" s="160"/>
      <c r="DX7676" s="160"/>
      <c r="DY7676" s="160"/>
      <c r="DZ7676" s="177"/>
      <c r="EA7676" s="177"/>
      <c r="EB7676" s="160"/>
      <c r="EC7676" s="160"/>
      <c r="ED7676" s="160"/>
      <c r="EE7676" s="160"/>
      <c r="EF7676" s="160"/>
      <c r="EG7676" s="160"/>
      <c r="EH7676" s="160"/>
      <c r="EI7676" s="160"/>
      <c r="EJ7676" s="160"/>
      <c r="EK7676" s="160"/>
      <c r="EL7676" s="160"/>
      <c r="EM7676" s="160"/>
      <c r="EN7676" s="160"/>
      <c r="EO7676" s="160"/>
      <c r="EP7676" s="160"/>
      <c r="EQ7676" s="160"/>
      <c r="ER7676" s="160"/>
      <c r="ES7676" s="160"/>
      <c r="ET7676" s="160"/>
      <c r="EU7676" s="160"/>
      <c r="EV7676" s="160"/>
      <c r="EW7676" s="160"/>
      <c r="EX7676" s="160"/>
      <c r="EY7676" s="160"/>
      <c r="EZ7676" s="160"/>
      <c r="FA7676" s="160"/>
      <c r="FB7676" s="160"/>
      <c r="FC7676" s="160"/>
      <c r="FD7676" s="160"/>
      <c r="FE7676" s="160"/>
      <c r="FF7676" s="160"/>
      <c r="FG7676" s="160"/>
      <c r="FH7676" s="160"/>
      <c r="FI7676" s="160"/>
      <c r="FJ7676" s="160"/>
      <c r="FK7676" s="160"/>
      <c r="FL7676" s="160"/>
      <c r="FM7676" s="160"/>
      <c r="FN7676" s="160"/>
      <c r="FO7676" s="160"/>
      <c r="FP7676" s="160"/>
      <c r="FQ7676" s="160"/>
      <c r="FR7676" s="160"/>
      <c r="FS7676" s="160"/>
      <c r="FT7676" s="160"/>
      <c r="FU7676" s="160"/>
      <c r="FV7676" s="160"/>
      <c r="FW7676" s="160"/>
      <c r="FX7676" s="160"/>
      <c r="FY7676" s="160"/>
      <c r="FZ7676" s="160"/>
      <c r="GA7676" s="160"/>
      <c r="GB7676" s="160"/>
      <c r="GC7676" s="160"/>
      <c r="GD7676" s="160"/>
      <c r="GE7676" s="160"/>
      <c r="GF7676" s="160"/>
      <c r="GG7676" s="160"/>
      <c r="GH7676" s="160"/>
      <c r="GI7676" s="160"/>
      <c r="GJ7676" s="160"/>
      <c r="GK7676" s="160"/>
      <c r="GL7676" s="160"/>
      <c r="GM7676" s="160"/>
      <c r="GN7676" s="160"/>
      <c r="GO7676" s="160"/>
      <c r="GP7676" s="160"/>
      <c r="GQ7676" s="160"/>
      <c r="GR7676" s="160"/>
      <c r="GS7676" s="160"/>
      <c r="GT7676" s="160"/>
      <c r="GU7676" s="160"/>
      <c r="GV7676" s="160"/>
      <c r="GW7676" s="160"/>
      <c r="GX7676" s="160"/>
      <c r="GY7676" s="160"/>
      <c r="GZ7676" s="160"/>
      <c r="HA7676" s="160"/>
      <c r="HB7676" s="160"/>
      <c r="HC7676" s="160"/>
      <c r="HD7676" s="160"/>
      <c r="HE7676" s="160"/>
      <c r="HF7676" s="160"/>
      <c r="HG7676" s="160"/>
      <c r="HH7676" s="160"/>
      <c r="HI7676" s="160"/>
      <c r="HJ7676" s="160"/>
      <c r="HK7676" s="160"/>
      <c r="HL7676" s="160"/>
      <c r="HM7676" s="160"/>
      <c r="HN7676" s="160"/>
      <c r="HO7676" s="160"/>
      <c r="HP7676" s="160"/>
      <c r="HQ7676" s="160"/>
      <c r="HR7676" s="160"/>
      <c r="HS7676" s="160"/>
      <c r="HT7676" s="160"/>
      <c r="HU7676" s="160"/>
      <c r="HV7676" s="160"/>
      <c r="HW7676" s="160"/>
      <c r="HX7676" s="160"/>
      <c r="HY7676" s="160"/>
      <c r="HZ7676" s="160"/>
      <c r="IA7676" s="160"/>
      <c r="IB7676" s="160"/>
      <c r="IC7676" s="160"/>
      <c r="ID7676" s="160"/>
      <c r="IE7676" s="160"/>
      <c r="IF7676" s="160"/>
      <c r="IG7676" s="160"/>
      <c r="IH7676" s="160"/>
      <c r="II7676" s="160"/>
      <c r="IJ7676" s="160"/>
      <c r="IK7676" s="160"/>
      <c r="IL7676" s="160"/>
      <c r="IM7676" s="160"/>
      <c r="IN7676" s="160"/>
      <c r="IO7676" s="160"/>
      <c r="IP7676" s="160"/>
      <c r="IQ7676" s="160"/>
      <c r="IR7676" s="160"/>
      <c r="IS7676" s="160"/>
      <c r="IT7676" s="160"/>
      <c r="IU7676" s="160"/>
    </row>
    <row r="7677" spans="1:255" ht="18.399999999999999" customHeight="1" x14ac:dyDescent="0.3">
      <c r="A7677" s="182"/>
      <c r="B7677" s="160"/>
      <c r="C7677" s="64"/>
      <c r="D7677" s="161"/>
      <c r="F7677" s="174"/>
      <c r="BD7677" s="160"/>
      <c r="BE7677" s="160"/>
      <c r="BF7677" s="160"/>
      <c r="BG7677" s="160"/>
      <c r="BH7677" s="160"/>
      <c r="BI7677" s="160"/>
      <c r="BJ7677" s="160"/>
      <c r="BK7677" s="160"/>
      <c r="BL7677" s="160"/>
      <c r="BM7677" s="160"/>
      <c r="BN7677" s="160"/>
      <c r="BO7677" s="160"/>
      <c r="BP7677" s="160"/>
      <c r="BQ7677" s="160"/>
      <c r="BR7677" s="160"/>
      <c r="BS7677" s="160"/>
      <c r="BT7677" s="160"/>
      <c r="BU7677" s="160"/>
      <c r="BV7677" s="160"/>
      <c r="BW7677" s="160"/>
      <c r="BX7677" s="160"/>
      <c r="BY7677" s="160"/>
      <c r="BZ7677" s="160"/>
      <c r="CA7677" s="160"/>
      <c r="CB7677" s="160"/>
      <c r="CC7677" s="160"/>
      <c r="CD7677" s="160"/>
      <c r="CE7677" s="160"/>
      <c r="CF7677" s="160"/>
      <c r="CG7677" s="160"/>
      <c r="CH7677" s="160"/>
      <c r="CI7677" s="160"/>
      <c r="CJ7677" s="160"/>
      <c r="CK7677" s="160"/>
      <c r="CL7677" s="160"/>
      <c r="CM7677" s="160"/>
      <c r="CN7677" s="160"/>
      <c r="CO7677" s="160"/>
      <c r="CP7677" s="160"/>
      <c r="CQ7677" s="160"/>
      <c r="CR7677" s="160"/>
      <c r="CS7677" s="160"/>
      <c r="CT7677" s="160"/>
      <c r="CU7677" s="160"/>
      <c r="CV7677" s="160"/>
      <c r="CW7677" s="160"/>
      <c r="CX7677" s="160"/>
      <c r="CY7677" s="160"/>
      <c r="CZ7677" s="160"/>
      <c r="DA7677" s="160"/>
      <c r="DB7677" s="160"/>
      <c r="DC7677" s="160"/>
      <c r="DD7677" s="160"/>
      <c r="DE7677" s="160"/>
      <c r="DF7677" s="160"/>
      <c r="DG7677" s="160"/>
      <c r="DH7677" s="160"/>
      <c r="DI7677" s="160"/>
      <c r="DJ7677" s="160"/>
      <c r="DK7677" s="160"/>
      <c r="DL7677" s="160"/>
      <c r="DM7677" s="160"/>
      <c r="DN7677" s="160"/>
      <c r="DO7677" s="160"/>
      <c r="DP7677" s="160"/>
      <c r="DQ7677" s="160"/>
      <c r="DR7677" s="160"/>
      <c r="DS7677" s="160"/>
      <c r="DT7677" s="160"/>
      <c r="DU7677" s="160"/>
      <c r="DV7677" s="160"/>
      <c r="DW7677" s="160"/>
      <c r="DX7677" s="160"/>
      <c r="DY7677" s="160"/>
      <c r="DZ7677" s="177"/>
      <c r="EA7677" s="177"/>
      <c r="EB7677" s="160"/>
      <c r="EC7677" s="160"/>
      <c r="ED7677" s="160"/>
      <c r="EE7677" s="160"/>
      <c r="EF7677" s="160"/>
      <c r="EG7677" s="160"/>
      <c r="EH7677" s="160"/>
      <c r="EI7677" s="160"/>
      <c r="EJ7677" s="160"/>
      <c r="EK7677" s="160"/>
      <c r="EL7677" s="160"/>
      <c r="EM7677" s="160"/>
      <c r="EN7677" s="160"/>
      <c r="EO7677" s="160"/>
      <c r="EP7677" s="160"/>
      <c r="EQ7677" s="160"/>
      <c r="ER7677" s="160"/>
      <c r="ES7677" s="160"/>
      <c r="ET7677" s="160"/>
      <c r="EU7677" s="160"/>
      <c r="EV7677" s="160"/>
      <c r="EW7677" s="160"/>
      <c r="EX7677" s="160"/>
      <c r="EY7677" s="160"/>
      <c r="EZ7677" s="160"/>
      <c r="FA7677" s="160"/>
      <c r="FB7677" s="160"/>
      <c r="FC7677" s="160"/>
      <c r="FD7677" s="160"/>
      <c r="FE7677" s="160"/>
      <c r="FF7677" s="160"/>
      <c r="FG7677" s="160"/>
      <c r="FH7677" s="160"/>
      <c r="FI7677" s="160"/>
      <c r="FJ7677" s="160"/>
      <c r="FK7677" s="160"/>
      <c r="FL7677" s="160"/>
      <c r="FM7677" s="160"/>
      <c r="FN7677" s="160"/>
      <c r="FO7677" s="160"/>
      <c r="FP7677" s="160"/>
      <c r="FQ7677" s="160"/>
      <c r="FR7677" s="160"/>
      <c r="FS7677" s="160"/>
      <c r="FT7677" s="160"/>
      <c r="FU7677" s="160"/>
      <c r="FV7677" s="160"/>
      <c r="FW7677" s="160"/>
      <c r="FX7677" s="160"/>
      <c r="FY7677" s="160"/>
      <c r="FZ7677" s="160"/>
      <c r="GA7677" s="160"/>
      <c r="GB7677" s="160"/>
      <c r="GC7677" s="160"/>
      <c r="GD7677" s="160"/>
      <c r="GE7677" s="160"/>
      <c r="GF7677" s="160"/>
      <c r="GG7677" s="160"/>
      <c r="GH7677" s="160"/>
      <c r="GI7677" s="160"/>
      <c r="GJ7677" s="160"/>
      <c r="GK7677" s="160"/>
      <c r="GL7677" s="160"/>
      <c r="GM7677" s="160"/>
      <c r="GN7677" s="160"/>
      <c r="GO7677" s="160"/>
      <c r="GP7677" s="160"/>
      <c r="GQ7677" s="160"/>
      <c r="GR7677" s="160"/>
      <c r="GS7677" s="160"/>
      <c r="GT7677" s="160"/>
      <c r="GU7677" s="160"/>
      <c r="GV7677" s="160"/>
      <c r="GW7677" s="160"/>
      <c r="GX7677" s="160"/>
      <c r="GY7677" s="160"/>
      <c r="GZ7677" s="160"/>
      <c r="HA7677" s="160"/>
      <c r="HB7677" s="160"/>
      <c r="HC7677" s="160"/>
      <c r="HD7677" s="160"/>
      <c r="HE7677" s="160"/>
      <c r="HF7677" s="160"/>
      <c r="HG7677" s="160"/>
      <c r="HH7677" s="160"/>
      <c r="HI7677" s="160"/>
      <c r="HJ7677" s="160"/>
      <c r="HK7677" s="160"/>
      <c r="HL7677" s="160"/>
      <c r="HM7677" s="160"/>
      <c r="HN7677" s="160"/>
      <c r="HO7677" s="160"/>
      <c r="HP7677" s="160"/>
      <c r="HQ7677" s="160"/>
      <c r="HR7677" s="160"/>
      <c r="HS7677" s="160"/>
      <c r="HT7677" s="160"/>
      <c r="HU7677" s="160"/>
      <c r="HV7677" s="160"/>
      <c r="HW7677" s="160"/>
      <c r="HX7677" s="160"/>
      <c r="HY7677" s="160"/>
      <c r="HZ7677" s="160"/>
      <c r="IA7677" s="160"/>
      <c r="IB7677" s="160"/>
      <c r="IC7677" s="160"/>
      <c r="ID7677" s="160"/>
      <c r="IE7677" s="160"/>
      <c r="IF7677" s="160"/>
      <c r="IG7677" s="160"/>
      <c r="IH7677" s="160"/>
      <c r="II7677" s="160"/>
      <c r="IJ7677" s="160"/>
      <c r="IK7677" s="160"/>
      <c r="IL7677" s="160"/>
      <c r="IM7677" s="160"/>
      <c r="IN7677" s="160"/>
      <c r="IO7677" s="160"/>
      <c r="IP7677" s="160"/>
      <c r="IQ7677" s="160"/>
      <c r="IR7677" s="160"/>
      <c r="IS7677" s="160"/>
      <c r="IT7677" s="160"/>
      <c r="IU7677" s="160"/>
    </row>
    <row r="7678" spans="1:255" ht="18.399999999999999" customHeight="1" x14ac:dyDescent="0.3">
      <c r="A7678" s="182"/>
      <c r="B7678" s="160"/>
      <c r="C7678" s="64"/>
      <c r="D7678" s="161"/>
      <c r="F7678" s="174"/>
      <c r="BD7678" s="160"/>
      <c r="BE7678" s="160"/>
      <c r="BF7678" s="160"/>
      <c r="BG7678" s="160"/>
      <c r="BH7678" s="160"/>
      <c r="BI7678" s="160"/>
      <c r="BJ7678" s="160"/>
      <c r="BK7678" s="160"/>
      <c r="BL7678" s="160"/>
      <c r="BM7678" s="160"/>
      <c r="BN7678" s="160"/>
      <c r="BO7678" s="160"/>
      <c r="BP7678" s="160"/>
      <c r="BQ7678" s="160"/>
      <c r="BR7678" s="160"/>
      <c r="BS7678" s="160"/>
      <c r="BT7678" s="160"/>
      <c r="BU7678" s="160"/>
      <c r="BV7678" s="160"/>
      <c r="BW7678" s="160"/>
      <c r="BX7678" s="160"/>
      <c r="BY7678" s="160"/>
      <c r="BZ7678" s="160"/>
      <c r="CA7678" s="160"/>
      <c r="CB7678" s="160"/>
      <c r="CC7678" s="160"/>
      <c r="CD7678" s="160"/>
      <c r="CE7678" s="160"/>
      <c r="CF7678" s="160"/>
      <c r="CG7678" s="160"/>
      <c r="CH7678" s="160"/>
      <c r="CI7678" s="160"/>
      <c r="CJ7678" s="160"/>
      <c r="CK7678" s="160"/>
      <c r="CL7678" s="160"/>
      <c r="CM7678" s="160"/>
      <c r="CN7678" s="160"/>
      <c r="CO7678" s="160"/>
      <c r="CP7678" s="160"/>
      <c r="CQ7678" s="160"/>
      <c r="CR7678" s="160"/>
      <c r="CS7678" s="160"/>
      <c r="CT7678" s="160"/>
      <c r="CU7678" s="160"/>
      <c r="CV7678" s="160"/>
      <c r="CW7678" s="160"/>
      <c r="CX7678" s="160"/>
      <c r="CY7678" s="160"/>
      <c r="CZ7678" s="160"/>
      <c r="DA7678" s="160"/>
      <c r="DB7678" s="160"/>
      <c r="DC7678" s="160"/>
      <c r="DD7678" s="160"/>
      <c r="DE7678" s="160"/>
      <c r="DF7678" s="160"/>
      <c r="DG7678" s="160"/>
      <c r="DH7678" s="160"/>
      <c r="DI7678" s="160"/>
      <c r="DJ7678" s="160"/>
      <c r="DK7678" s="160"/>
      <c r="DL7678" s="160"/>
      <c r="DM7678" s="160"/>
      <c r="DN7678" s="160"/>
      <c r="DO7678" s="160"/>
      <c r="DP7678" s="160"/>
      <c r="DQ7678" s="160"/>
      <c r="DR7678" s="160"/>
      <c r="DS7678" s="160"/>
      <c r="DT7678" s="160"/>
      <c r="DU7678" s="160"/>
      <c r="DV7678" s="160"/>
      <c r="DW7678" s="160"/>
      <c r="DX7678" s="160"/>
      <c r="DY7678" s="160"/>
      <c r="DZ7678" s="177"/>
      <c r="EA7678" s="177"/>
      <c r="EB7678" s="160"/>
      <c r="EC7678" s="160"/>
      <c r="ED7678" s="160"/>
      <c r="EE7678" s="160"/>
      <c r="EF7678" s="160"/>
      <c r="EG7678" s="160"/>
      <c r="EH7678" s="160"/>
      <c r="EI7678" s="160"/>
      <c r="EJ7678" s="160"/>
      <c r="EK7678" s="160"/>
      <c r="EL7678" s="160"/>
      <c r="EM7678" s="160"/>
      <c r="EN7678" s="160"/>
      <c r="EO7678" s="160"/>
      <c r="EP7678" s="160"/>
      <c r="EQ7678" s="160"/>
      <c r="ER7678" s="160"/>
      <c r="ES7678" s="160"/>
      <c r="ET7678" s="160"/>
      <c r="EU7678" s="160"/>
      <c r="EV7678" s="160"/>
      <c r="EW7678" s="160"/>
      <c r="EX7678" s="160"/>
      <c r="EY7678" s="160"/>
      <c r="EZ7678" s="160"/>
      <c r="FA7678" s="160"/>
      <c r="FB7678" s="160"/>
      <c r="FC7678" s="160"/>
      <c r="FD7678" s="160"/>
      <c r="FE7678" s="160"/>
      <c r="FF7678" s="160"/>
      <c r="FG7678" s="160"/>
      <c r="FH7678" s="160"/>
      <c r="FI7678" s="160"/>
      <c r="FJ7678" s="160"/>
      <c r="FK7678" s="160"/>
      <c r="FL7678" s="160"/>
      <c r="FM7678" s="160"/>
      <c r="FN7678" s="160"/>
      <c r="FO7678" s="160"/>
      <c r="FP7678" s="160"/>
      <c r="FQ7678" s="160"/>
      <c r="FR7678" s="160"/>
      <c r="FS7678" s="160"/>
      <c r="FT7678" s="160"/>
      <c r="FU7678" s="160"/>
      <c r="FV7678" s="160"/>
      <c r="FW7678" s="160"/>
      <c r="FX7678" s="160"/>
      <c r="FY7678" s="160"/>
      <c r="FZ7678" s="160"/>
      <c r="GA7678" s="160"/>
      <c r="GB7678" s="160"/>
      <c r="GC7678" s="160"/>
      <c r="GD7678" s="160"/>
      <c r="GE7678" s="160"/>
      <c r="GF7678" s="160"/>
      <c r="GG7678" s="160"/>
      <c r="GH7678" s="160"/>
      <c r="GI7678" s="160"/>
      <c r="GJ7678" s="160"/>
      <c r="GK7678" s="160"/>
      <c r="GL7678" s="160"/>
      <c r="GM7678" s="160"/>
      <c r="GN7678" s="160"/>
      <c r="GO7678" s="160"/>
      <c r="GP7678" s="160"/>
      <c r="GQ7678" s="160"/>
      <c r="GR7678" s="160"/>
      <c r="GS7678" s="160"/>
      <c r="GT7678" s="160"/>
      <c r="GU7678" s="160"/>
      <c r="GV7678" s="160"/>
      <c r="GW7678" s="160"/>
      <c r="GX7678" s="160"/>
      <c r="GY7678" s="160"/>
      <c r="GZ7678" s="160"/>
      <c r="HA7678" s="160"/>
      <c r="HB7678" s="160"/>
      <c r="HC7678" s="160"/>
      <c r="HD7678" s="160"/>
      <c r="HE7678" s="160"/>
      <c r="HF7678" s="160"/>
      <c r="HG7678" s="160"/>
      <c r="HH7678" s="160"/>
      <c r="HI7678" s="160"/>
      <c r="HJ7678" s="160"/>
      <c r="HK7678" s="160"/>
      <c r="HL7678" s="160"/>
      <c r="HM7678" s="160"/>
      <c r="HN7678" s="160"/>
      <c r="HO7678" s="160"/>
      <c r="HP7678" s="160"/>
      <c r="HQ7678" s="160"/>
      <c r="HR7678" s="160"/>
      <c r="HS7678" s="160"/>
      <c r="HT7678" s="160"/>
      <c r="HU7678" s="160"/>
      <c r="HV7678" s="160"/>
      <c r="HW7678" s="160"/>
      <c r="HX7678" s="160"/>
      <c r="HY7678" s="160"/>
      <c r="HZ7678" s="160"/>
      <c r="IA7678" s="160"/>
      <c r="IB7678" s="160"/>
      <c r="IC7678" s="160"/>
      <c r="ID7678" s="160"/>
      <c r="IE7678" s="160"/>
      <c r="IF7678" s="160"/>
      <c r="IG7678" s="160"/>
      <c r="IH7678" s="160"/>
      <c r="II7678" s="160"/>
      <c r="IJ7678" s="160"/>
      <c r="IK7678" s="160"/>
      <c r="IL7678" s="160"/>
      <c r="IM7678" s="160"/>
      <c r="IN7678" s="160"/>
      <c r="IO7678" s="160"/>
      <c r="IP7678" s="160"/>
      <c r="IQ7678" s="160"/>
      <c r="IR7678" s="160"/>
      <c r="IS7678" s="160"/>
      <c r="IT7678" s="160"/>
      <c r="IU7678" s="160"/>
    </row>
    <row r="7679" spans="1:255" ht="18.399999999999999" customHeight="1" x14ac:dyDescent="0.3">
      <c r="A7679" s="182"/>
      <c r="B7679" s="160"/>
      <c r="C7679" s="64"/>
      <c r="D7679" s="161"/>
      <c r="F7679" s="174"/>
      <c r="BD7679" s="160"/>
      <c r="BE7679" s="160"/>
      <c r="BF7679" s="160"/>
      <c r="BG7679" s="160"/>
      <c r="BH7679" s="160"/>
      <c r="BI7679" s="160"/>
      <c r="BJ7679" s="160"/>
      <c r="BK7679" s="160"/>
      <c r="BL7679" s="160"/>
      <c r="BM7679" s="160"/>
      <c r="BN7679" s="160"/>
      <c r="BO7679" s="160"/>
      <c r="BP7679" s="160"/>
      <c r="BQ7679" s="160"/>
      <c r="BR7679" s="160"/>
      <c r="BS7679" s="160"/>
      <c r="BT7679" s="160"/>
      <c r="BU7679" s="160"/>
      <c r="BV7679" s="160"/>
      <c r="BW7679" s="160"/>
      <c r="BX7679" s="160"/>
      <c r="BY7679" s="160"/>
      <c r="BZ7679" s="160"/>
      <c r="CA7679" s="160"/>
      <c r="CB7679" s="160"/>
      <c r="CC7679" s="160"/>
      <c r="CD7679" s="160"/>
      <c r="CE7679" s="160"/>
      <c r="CF7679" s="160"/>
      <c r="CG7679" s="160"/>
      <c r="CH7679" s="160"/>
      <c r="CI7679" s="160"/>
      <c r="CJ7679" s="160"/>
      <c r="CK7679" s="160"/>
      <c r="CL7679" s="160"/>
      <c r="CM7679" s="160"/>
      <c r="CN7679" s="160"/>
      <c r="CO7679" s="160"/>
      <c r="CP7679" s="160"/>
      <c r="CQ7679" s="160"/>
      <c r="CR7679" s="160"/>
      <c r="CS7679" s="160"/>
      <c r="CT7679" s="160"/>
      <c r="CU7679" s="160"/>
      <c r="CV7679" s="160"/>
      <c r="CW7679" s="160"/>
      <c r="CX7679" s="160"/>
      <c r="CY7679" s="160"/>
      <c r="CZ7679" s="160"/>
      <c r="DA7679" s="160"/>
      <c r="DB7679" s="160"/>
      <c r="DC7679" s="160"/>
      <c r="DD7679" s="160"/>
      <c r="DE7679" s="160"/>
      <c r="DF7679" s="160"/>
      <c r="DG7679" s="160"/>
      <c r="DH7679" s="160"/>
      <c r="DI7679" s="160"/>
      <c r="DJ7679" s="160"/>
      <c r="DK7679" s="160"/>
      <c r="DL7679" s="160"/>
      <c r="DM7679" s="160"/>
      <c r="DN7679" s="160"/>
      <c r="DO7679" s="160"/>
      <c r="DP7679" s="160"/>
      <c r="DQ7679" s="160"/>
      <c r="DR7679" s="160"/>
      <c r="DS7679" s="160"/>
      <c r="DT7679" s="160"/>
      <c r="DU7679" s="160"/>
      <c r="DV7679" s="160"/>
      <c r="DW7679" s="160"/>
      <c r="DX7679" s="160"/>
      <c r="DY7679" s="160"/>
      <c r="DZ7679" s="177"/>
      <c r="EA7679" s="177"/>
      <c r="EB7679" s="160"/>
      <c r="EC7679" s="160"/>
      <c r="ED7679" s="160"/>
      <c r="EE7679" s="160"/>
      <c r="EF7679" s="160"/>
      <c r="EG7679" s="160"/>
      <c r="EH7679" s="160"/>
      <c r="EI7679" s="160"/>
      <c r="EJ7679" s="160"/>
      <c r="EK7679" s="160"/>
      <c r="EL7679" s="160"/>
      <c r="EM7679" s="160"/>
      <c r="EN7679" s="160"/>
      <c r="EO7679" s="160"/>
      <c r="EP7679" s="160"/>
      <c r="EQ7679" s="160"/>
      <c r="ER7679" s="160"/>
      <c r="ES7679" s="160"/>
      <c r="ET7679" s="160"/>
      <c r="EU7679" s="160"/>
      <c r="EV7679" s="160"/>
      <c r="EW7679" s="160"/>
      <c r="EX7679" s="160"/>
      <c r="EY7679" s="160"/>
      <c r="EZ7679" s="160"/>
      <c r="FA7679" s="160"/>
      <c r="FB7679" s="160"/>
      <c r="FC7679" s="160"/>
      <c r="FD7679" s="160"/>
      <c r="FE7679" s="160"/>
      <c r="FF7679" s="160"/>
      <c r="FG7679" s="160"/>
      <c r="FH7679" s="160"/>
      <c r="FI7679" s="160"/>
      <c r="FJ7679" s="160"/>
      <c r="FK7679" s="160"/>
      <c r="FL7679" s="160"/>
      <c r="FM7679" s="160"/>
      <c r="FN7679" s="160"/>
      <c r="FO7679" s="160"/>
      <c r="FP7679" s="160"/>
      <c r="FQ7679" s="160"/>
      <c r="FR7679" s="160"/>
      <c r="FS7679" s="160"/>
      <c r="FT7679" s="160"/>
      <c r="FU7679" s="160"/>
      <c r="FV7679" s="160"/>
      <c r="FW7679" s="160"/>
      <c r="FX7679" s="160"/>
      <c r="FY7679" s="160"/>
      <c r="FZ7679" s="160"/>
      <c r="GA7679" s="160"/>
      <c r="GB7679" s="160"/>
      <c r="GC7679" s="160"/>
      <c r="GD7679" s="160"/>
      <c r="GE7679" s="160"/>
      <c r="GF7679" s="160"/>
      <c r="GG7679" s="160"/>
      <c r="GH7679" s="160"/>
      <c r="GI7679" s="160"/>
      <c r="GJ7679" s="160"/>
      <c r="GK7679" s="160"/>
      <c r="GL7679" s="160"/>
      <c r="GM7679" s="160"/>
      <c r="GN7679" s="160"/>
      <c r="GO7679" s="160"/>
      <c r="GP7679" s="160"/>
      <c r="GQ7679" s="160"/>
      <c r="GR7679" s="160"/>
      <c r="GS7679" s="160"/>
      <c r="GT7679" s="160"/>
      <c r="GU7679" s="160"/>
      <c r="GV7679" s="160"/>
      <c r="GW7679" s="160"/>
      <c r="GX7679" s="160"/>
      <c r="GY7679" s="160"/>
      <c r="GZ7679" s="160"/>
      <c r="HA7679" s="160"/>
      <c r="HB7679" s="160"/>
      <c r="HC7679" s="160"/>
      <c r="HD7679" s="160"/>
      <c r="HE7679" s="160"/>
      <c r="HF7679" s="160"/>
      <c r="HG7679" s="160"/>
      <c r="HH7679" s="160"/>
      <c r="HI7679" s="160"/>
      <c r="HJ7679" s="160"/>
      <c r="HK7679" s="160"/>
      <c r="HL7679" s="160"/>
      <c r="HM7679" s="160"/>
      <c r="HN7679" s="160"/>
      <c r="HO7679" s="160"/>
      <c r="HP7679" s="160"/>
      <c r="HQ7679" s="160"/>
      <c r="HR7679" s="160"/>
      <c r="HS7679" s="160"/>
      <c r="HT7679" s="160"/>
      <c r="HU7679" s="160"/>
      <c r="HV7679" s="160"/>
      <c r="HW7679" s="160"/>
      <c r="HX7679" s="160"/>
      <c r="HY7679" s="160"/>
      <c r="HZ7679" s="160"/>
      <c r="IA7679" s="160"/>
      <c r="IB7679" s="160"/>
      <c r="IC7679" s="160"/>
      <c r="ID7679" s="160"/>
      <c r="IE7679" s="160"/>
      <c r="IF7679" s="160"/>
      <c r="IG7679" s="160"/>
      <c r="IH7679" s="160"/>
      <c r="II7679" s="160"/>
      <c r="IJ7679" s="160"/>
      <c r="IK7679" s="160"/>
      <c r="IL7679" s="160"/>
      <c r="IM7679" s="160"/>
      <c r="IN7679" s="160"/>
      <c r="IO7679" s="160"/>
      <c r="IP7679" s="160"/>
      <c r="IQ7679" s="160"/>
      <c r="IR7679" s="160"/>
      <c r="IS7679" s="160"/>
      <c r="IT7679" s="160"/>
      <c r="IU7679" s="160"/>
    </row>
    <row r="7680" spans="1:255" ht="18.399999999999999" customHeight="1" x14ac:dyDescent="0.3">
      <c r="A7680" s="182"/>
      <c r="B7680" s="160"/>
      <c r="C7680" s="64"/>
      <c r="D7680" s="161"/>
      <c r="F7680" s="174"/>
      <c r="BD7680" s="160"/>
      <c r="BE7680" s="160"/>
      <c r="BF7680" s="160"/>
      <c r="BG7680" s="160"/>
      <c r="BH7680" s="160"/>
      <c r="BI7680" s="160"/>
      <c r="BJ7680" s="160"/>
      <c r="BK7680" s="160"/>
      <c r="BL7680" s="160"/>
      <c r="BM7680" s="160"/>
      <c r="BN7680" s="160"/>
      <c r="BO7680" s="160"/>
      <c r="BP7680" s="160"/>
      <c r="BQ7680" s="160"/>
      <c r="BR7680" s="160"/>
      <c r="BS7680" s="160"/>
      <c r="BT7680" s="160"/>
      <c r="BU7680" s="160"/>
      <c r="BV7680" s="160"/>
      <c r="BW7680" s="160"/>
      <c r="BX7680" s="160"/>
      <c r="BY7680" s="160"/>
      <c r="BZ7680" s="160"/>
      <c r="CA7680" s="160"/>
      <c r="CB7680" s="160"/>
      <c r="CC7680" s="160"/>
      <c r="CD7680" s="160"/>
      <c r="CE7680" s="160"/>
      <c r="CF7680" s="160"/>
      <c r="CG7680" s="160"/>
      <c r="CH7680" s="160"/>
      <c r="CI7680" s="160"/>
      <c r="CJ7680" s="160"/>
      <c r="CK7680" s="160"/>
      <c r="CL7680" s="160"/>
      <c r="CM7680" s="160"/>
      <c r="CN7680" s="160"/>
      <c r="CO7680" s="160"/>
      <c r="CP7680" s="160"/>
      <c r="CQ7680" s="160"/>
      <c r="CR7680" s="160"/>
      <c r="CS7680" s="160"/>
      <c r="CT7680" s="160"/>
      <c r="CU7680" s="160"/>
      <c r="CV7680" s="160"/>
      <c r="CW7680" s="160"/>
      <c r="CX7680" s="160"/>
      <c r="CY7680" s="160"/>
      <c r="CZ7680" s="160"/>
      <c r="DA7680" s="160"/>
      <c r="DB7680" s="160"/>
      <c r="DC7680" s="160"/>
      <c r="DD7680" s="160"/>
      <c r="DE7680" s="160"/>
      <c r="DF7680" s="160"/>
      <c r="DG7680" s="160"/>
      <c r="DH7680" s="160"/>
      <c r="DI7680" s="160"/>
      <c r="DJ7680" s="160"/>
      <c r="DK7680" s="160"/>
      <c r="DL7680" s="160"/>
      <c r="DM7680" s="160"/>
      <c r="DN7680" s="160"/>
      <c r="DO7680" s="160"/>
      <c r="DP7680" s="160"/>
      <c r="DQ7680" s="160"/>
      <c r="DR7680" s="160"/>
      <c r="DS7680" s="160"/>
      <c r="DT7680" s="160"/>
      <c r="DU7680" s="160"/>
      <c r="DV7680" s="160"/>
      <c r="DW7680" s="160"/>
      <c r="DX7680" s="160"/>
      <c r="DY7680" s="160"/>
      <c r="DZ7680" s="177"/>
      <c r="EA7680" s="177"/>
      <c r="EB7680" s="160"/>
      <c r="EC7680" s="160"/>
      <c r="ED7680" s="160"/>
      <c r="EE7680" s="160"/>
      <c r="EF7680" s="160"/>
      <c r="EG7680" s="160"/>
      <c r="EH7680" s="160"/>
      <c r="EI7680" s="160"/>
      <c r="EJ7680" s="160"/>
      <c r="EK7680" s="160"/>
      <c r="EL7680" s="160"/>
      <c r="EM7680" s="160"/>
      <c r="EN7680" s="160"/>
      <c r="EO7680" s="160"/>
      <c r="EP7680" s="160"/>
      <c r="EQ7680" s="160"/>
      <c r="ER7680" s="160"/>
      <c r="ES7680" s="160"/>
      <c r="ET7680" s="160"/>
      <c r="EU7680" s="160"/>
      <c r="EV7680" s="160"/>
      <c r="EW7680" s="160"/>
      <c r="EX7680" s="160"/>
      <c r="EY7680" s="160"/>
      <c r="EZ7680" s="160"/>
      <c r="FA7680" s="160"/>
      <c r="FB7680" s="160"/>
      <c r="FC7680" s="160"/>
      <c r="FD7680" s="160"/>
      <c r="FE7680" s="160"/>
      <c r="FF7680" s="160"/>
      <c r="FG7680" s="160"/>
      <c r="FH7680" s="160"/>
      <c r="FI7680" s="160"/>
      <c r="FJ7680" s="160"/>
      <c r="FK7680" s="160"/>
      <c r="FL7680" s="160"/>
      <c r="FM7680" s="160"/>
      <c r="FN7680" s="160"/>
      <c r="FO7680" s="160"/>
      <c r="FP7680" s="160"/>
      <c r="FQ7680" s="160"/>
      <c r="FR7680" s="160"/>
      <c r="FS7680" s="160"/>
      <c r="FT7680" s="160"/>
      <c r="FU7680" s="160"/>
      <c r="FV7680" s="160"/>
      <c r="FW7680" s="160"/>
      <c r="FX7680" s="160"/>
      <c r="FY7680" s="160"/>
      <c r="FZ7680" s="160"/>
      <c r="GA7680" s="160"/>
      <c r="GB7680" s="160"/>
      <c r="GC7680" s="160"/>
      <c r="GD7680" s="160"/>
      <c r="GE7680" s="160"/>
      <c r="GF7680" s="160"/>
      <c r="GG7680" s="160"/>
      <c r="GH7680" s="160"/>
      <c r="GI7680" s="160"/>
      <c r="GJ7680" s="160"/>
      <c r="GK7680" s="160"/>
      <c r="GL7680" s="160"/>
      <c r="GM7680" s="160"/>
      <c r="GN7680" s="160"/>
      <c r="GO7680" s="160"/>
      <c r="GP7680" s="160"/>
      <c r="GQ7680" s="160"/>
      <c r="GR7680" s="160"/>
      <c r="GS7680" s="160"/>
      <c r="GT7680" s="160"/>
      <c r="GU7680" s="160"/>
      <c r="GV7680" s="160"/>
      <c r="GW7680" s="160"/>
      <c r="GX7680" s="160"/>
      <c r="GY7680" s="160"/>
      <c r="GZ7680" s="160"/>
      <c r="HA7680" s="160"/>
      <c r="HB7680" s="160"/>
      <c r="HC7680" s="160"/>
      <c r="HD7680" s="160"/>
      <c r="HE7680" s="160"/>
      <c r="HF7680" s="160"/>
      <c r="HG7680" s="160"/>
      <c r="HH7680" s="160"/>
      <c r="HI7680" s="160"/>
      <c r="HJ7680" s="160"/>
      <c r="HK7680" s="160"/>
      <c r="HL7680" s="160"/>
      <c r="HM7680" s="160"/>
      <c r="HN7680" s="160"/>
      <c r="HO7680" s="160"/>
      <c r="HP7680" s="160"/>
      <c r="HQ7680" s="160"/>
      <c r="HR7680" s="160"/>
      <c r="HS7680" s="160"/>
      <c r="HT7680" s="160"/>
      <c r="HU7680" s="160"/>
      <c r="HV7680" s="160"/>
      <c r="HW7680" s="160"/>
      <c r="HX7680" s="160"/>
      <c r="HY7680" s="160"/>
      <c r="HZ7680" s="160"/>
      <c r="IA7680" s="160"/>
      <c r="IB7680" s="160"/>
      <c r="IC7680" s="160"/>
      <c r="ID7680" s="160"/>
      <c r="IE7680" s="160"/>
      <c r="IF7680" s="160"/>
      <c r="IG7680" s="160"/>
      <c r="IH7680" s="160"/>
      <c r="II7680" s="160"/>
      <c r="IJ7680" s="160"/>
      <c r="IK7680" s="160"/>
      <c r="IL7680" s="160"/>
      <c r="IM7680" s="160"/>
      <c r="IN7680" s="160"/>
      <c r="IO7680" s="160"/>
      <c r="IP7680" s="160"/>
      <c r="IQ7680" s="160"/>
      <c r="IR7680" s="160"/>
      <c r="IS7680" s="160"/>
      <c r="IT7680" s="160"/>
      <c r="IU7680" s="160"/>
    </row>
    <row r="7681" spans="1:255" ht="18.399999999999999" customHeight="1" x14ac:dyDescent="0.3">
      <c r="A7681" s="182"/>
      <c r="B7681" s="160"/>
      <c r="C7681" s="64"/>
      <c r="D7681" s="161"/>
      <c r="F7681" s="174"/>
      <c r="BD7681" s="160"/>
      <c r="BE7681" s="160"/>
      <c r="BF7681" s="160"/>
      <c r="BG7681" s="160"/>
      <c r="BH7681" s="160"/>
      <c r="BI7681" s="160"/>
      <c r="BJ7681" s="160"/>
      <c r="BK7681" s="160"/>
      <c r="BL7681" s="160"/>
      <c r="BM7681" s="160"/>
      <c r="BN7681" s="160"/>
      <c r="BO7681" s="160"/>
      <c r="BP7681" s="160"/>
      <c r="BQ7681" s="160"/>
      <c r="BR7681" s="160"/>
      <c r="BS7681" s="160"/>
      <c r="BT7681" s="160"/>
      <c r="BU7681" s="160"/>
      <c r="BV7681" s="160"/>
      <c r="BW7681" s="160"/>
      <c r="BX7681" s="160"/>
      <c r="BY7681" s="160"/>
      <c r="BZ7681" s="160"/>
      <c r="CA7681" s="160"/>
      <c r="CB7681" s="160"/>
      <c r="CC7681" s="160"/>
      <c r="CD7681" s="160"/>
      <c r="CE7681" s="160"/>
      <c r="CF7681" s="160"/>
      <c r="CG7681" s="160"/>
      <c r="CH7681" s="160"/>
      <c r="CI7681" s="160"/>
      <c r="CJ7681" s="160"/>
      <c r="CK7681" s="160"/>
      <c r="CL7681" s="160"/>
      <c r="CM7681" s="160"/>
      <c r="CN7681" s="160"/>
      <c r="CO7681" s="160"/>
      <c r="CP7681" s="160"/>
      <c r="CQ7681" s="160"/>
      <c r="CR7681" s="160"/>
      <c r="CS7681" s="160"/>
      <c r="CT7681" s="160"/>
      <c r="CU7681" s="160"/>
      <c r="CV7681" s="160"/>
      <c r="CW7681" s="160"/>
      <c r="CX7681" s="160"/>
      <c r="CY7681" s="160"/>
      <c r="CZ7681" s="160"/>
      <c r="DA7681" s="160"/>
      <c r="DB7681" s="160"/>
      <c r="DC7681" s="160"/>
      <c r="DD7681" s="160"/>
      <c r="DE7681" s="160"/>
      <c r="DF7681" s="160"/>
      <c r="DG7681" s="160"/>
      <c r="DH7681" s="160"/>
      <c r="DI7681" s="160"/>
      <c r="DJ7681" s="160"/>
      <c r="DK7681" s="160"/>
      <c r="DL7681" s="160"/>
      <c r="DM7681" s="160"/>
      <c r="DN7681" s="160"/>
      <c r="DO7681" s="160"/>
      <c r="DP7681" s="160"/>
      <c r="DQ7681" s="160"/>
      <c r="DR7681" s="160"/>
      <c r="DS7681" s="160"/>
      <c r="DT7681" s="160"/>
      <c r="DU7681" s="160"/>
      <c r="DV7681" s="160"/>
      <c r="DW7681" s="160"/>
      <c r="DX7681" s="160"/>
      <c r="DY7681" s="160"/>
      <c r="DZ7681" s="177"/>
      <c r="EA7681" s="177"/>
      <c r="EB7681" s="160"/>
      <c r="EC7681" s="160"/>
      <c r="ED7681" s="160"/>
      <c r="EE7681" s="160"/>
      <c r="EF7681" s="160"/>
      <c r="EG7681" s="160"/>
      <c r="EH7681" s="160"/>
      <c r="EI7681" s="160"/>
      <c r="EJ7681" s="160"/>
      <c r="EK7681" s="160"/>
      <c r="EL7681" s="160"/>
      <c r="EM7681" s="160"/>
      <c r="EN7681" s="160"/>
      <c r="EO7681" s="160"/>
      <c r="EP7681" s="160"/>
      <c r="EQ7681" s="160"/>
      <c r="ER7681" s="160"/>
      <c r="ES7681" s="160"/>
      <c r="ET7681" s="160"/>
      <c r="EU7681" s="160"/>
      <c r="EV7681" s="160"/>
      <c r="EW7681" s="160"/>
      <c r="EX7681" s="160"/>
      <c r="EY7681" s="160"/>
      <c r="EZ7681" s="160"/>
      <c r="FA7681" s="160"/>
      <c r="FB7681" s="160"/>
      <c r="FC7681" s="160"/>
      <c r="FD7681" s="160"/>
      <c r="FE7681" s="160"/>
      <c r="FF7681" s="160"/>
      <c r="FG7681" s="160"/>
      <c r="FH7681" s="160"/>
      <c r="FI7681" s="160"/>
      <c r="FJ7681" s="160"/>
      <c r="FK7681" s="160"/>
      <c r="FL7681" s="160"/>
      <c r="FM7681" s="160"/>
      <c r="FN7681" s="160"/>
      <c r="FO7681" s="160"/>
      <c r="FP7681" s="160"/>
      <c r="FQ7681" s="160"/>
      <c r="FR7681" s="160"/>
      <c r="FS7681" s="160"/>
      <c r="FT7681" s="160"/>
      <c r="FU7681" s="160"/>
      <c r="FV7681" s="160"/>
      <c r="FW7681" s="160"/>
      <c r="FX7681" s="160"/>
      <c r="FY7681" s="160"/>
      <c r="FZ7681" s="160"/>
      <c r="GA7681" s="160"/>
      <c r="GB7681" s="160"/>
      <c r="GC7681" s="160"/>
      <c r="GD7681" s="160"/>
      <c r="GE7681" s="160"/>
      <c r="GF7681" s="160"/>
      <c r="GG7681" s="160"/>
      <c r="GH7681" s="160"/>
      <c r="GI7681" s="160"/>
      <c r="GJ7681" s="160"/>
      <c r="GK7681" s="160"/>
      <c r="GL7681" s="160"/>
      <c r="GM7681" s="160"/>
      <c r="GN7681" s="160"/>
      <c r="GO7681" s="160"/>
      <c r="GP7681" s="160"/>
      <c r="GQ7681" s="160"/>
      <c r="GR7681" s="160"/>
      <c r="GS7681" s="160"/>
      <c r="GT7681" s="160"/>
      <c r="GU7681" s="160"/>
      <c r="GV7681" s="160"/>
      <c r="GW7681" s="160"/>
      <c r="GX7681" s="160"/>
      <c r="GY7681" s="160"/>
      <c r="GZ7681" s="160"/>
      <c r="HA7681" s="160"/>
      <c r="HB7681" s="160"/>
      <c r="HC7681" s="160"/>
      <c r="HD7681" s="160"/>
      <c r="HE7681" s="160"/>
      <c r="HF7681" s="160"/>
      <c r="HG7681" s="160"/>
      <c r="HH7681" s="160"/>
      <c r="HI7681" s="160"/>
      <c r="HJ7681" s="160"/>
      <c r="HK7681" s="160"/>
      <c r="HL7681" s="160"/>
      <c r="HM7681" s="160"/>
      <c r="HN7681" s="160"/>
      <c r="HO7681" s="160"/>
      <c r="HP7681" s="160"/>
      <c r="HQ7681" s="160"/>
      <c r="HR7681" s="160"/>
      <c r="HS7681" s="160"/>
      <c r="HT7681" s="160"/>
      <c r="HU7681" s="160"/>
      <c r="HV7681" s="160"/>
      <c r="HW7681" s="160"/>
      <c r="HX7681" s="160"/>
      <c r="HY7681" s="160"/>
      <c r="HZ7681" s="160"/>
      <c r="IA7681" s="160"/>
      <c r="IB7681" s="160"/>
      <c r="IC7681" s="160"/>
      <c r="ID7681" s="160"/>
      <c r="IE7681" s="160"/>
      <c r="IF7681" s="160"/>
      <c r="IG7681" s="160"/>
      <c r="IH7681" s="160"/>
      <c r="II7681" s="160"/>
      <c r="IJ7681" s="160"/>
      <c r="IK7681" s="160"/>
      <c r="IL7681" s="160"/>
      <c r="IM7681" s="160"/>
      <c r="IN7681" s="160"/>
      <c r="IO7681" s="160"/>
      <c r="IP7681" s="160"/>
      <c r="IQ7681" s="160"/>
      <c r="IR7681" s="160"/>
      <c r="IS7681" s="160"/>
      <c r="IT7681" s="160"/>
      <c r="IU7681" s="160"/>
    </row>
    <row r="7682" spans="1:255" ht="18.399999999999999" customHeight="1" x14ac:dyDescent="0.3">
      <c r="A7682" s="182"/>
      <c r="B7682" s="160"/>
      <c r="C7682" s="64"/>
      <c r="D7682" s="161"/>
      <c r="F7682" s="174"/>
      <c r="BD7682" s="160"/>
      <c r="BE7682" s="160"/>
      <c r="BF7682" s="160"/>
      <c r="BG7682" s="160"/>
      <c r="BH7682" s="160"/>
      <c r="BI7682" s="160"/>
      <c r="BJ7682" s="160"/>
      <c r="BK7682" s="160"/>
      <c r="BL7682" s="160"/>
      <c r="BM7682" s="160"/>
      <c r="BN7682" s="160"/>
      <c r="BO7682" s="160"/>
      <c r="BP7682" s="160"/>
      <c r="BQ7682" s="160"/>
      <c r="BR7682" s="160"/>
      <c r="BS7682" s="160"/>
      <c r="BT7682" s="160"/>
      <c r="BU7682" s="160"/>
      <c r="BV7682" s="160"/>
      <c r="BW7682" s="160"/>
      <c r="BX7682" s="160"/>
      <c r="BY7682" s="160"/>
      <c r="BZ7682" s="160"/>
      <c r="CA7682" s="160"/>
      <c r="CB7682" s="160"/>
      <c r="CC7682" s="160"/>
      <c r="CD7682" s="160"/>
      <c r="CE7682" s="160"/>
      <c r="CF7682" s="160"/>
      <c r="CG7682" s="160"/>
      <c r="CH7682" s="160"/>
      <c r="CI7682" s="160"/>
      <c r="CJ7682" s="160"/>
      <c r="CK7682" s="160"/>
      <c r="CL7682" s="160"/>
      <c r="CM7682" s="160"/>
      <c r="CN7682" s="160"/>
      <c r="CO7682" s="160"/>
      <c r="CP7682" s="160"/>
      <c r="CQ7682" s="160"/>
      <c r="CR7682" s="160"/>
      <c r="CS7682" s="160"/>
      <c r="CT7682" s="160"/>
      <c r="CU7682" s="160"/>
      <c r="CV7682" s="160"/>
      <c r="CW7682" s="160"/>
      <c r="CX7682" s="160"/>
      <c r="CY7682" s="160"/>
      <c r="CZ7682" s="160"/>
      <c r="DA7682" s="160"/>
      <c r="DB7682" s="160"/>
      <c r="DC7682" s="160"/>
      <c r="DD7682" s="160"/>
      <c r="DE7682" s="160"/>
      <c r="DF7682" s="160"/>
      <c r="DG7682" s="160"/>
      <c r="DH7682" s="160"/>
      <c r="DI7682" s="160"/>
      <c r="DJ7682" s="160"/>
      <c r="DK7682" s="160"/>
      <c r="DL7682" s="160"/>
      <c r="DM7682" s="160"/>
      <c r="DN7682" s="160"/>
      <c r="DO7682" s="160"/>
      <c r="DP7682" s="160"/>
      <c r="DQ7682" s="160"/>
      <c r="DR7682" s="160"/>
      <c r="DS7682" s="160"/>
      <c r="DT7682" s="160"/>
      <c r="DU7682" s="160"/>
      <c r="DV7682" s="160"/>
      <c r="DW7682" s="160"/>
      <c r="DX7682" s="160"/>
      <c r="DY7682" s="160"/>
      <c r="DZ7682" s="177"/>
      <c r="EA7682" s="177"/>
      <c r="EB7682" s="160"/>
      <c r="EC7682" s="160"/>
      <c r="ED7682" s="160"/>
      <c r="EE7682" s="160"/>
      <c r="EF7682" s="160"/>
      <c r="EG7682" s="160"/>
      <c r="EH7682" s="160"/>
      <c r="EI7682" s="160"/>
      <c r="EJ7682" s="160"/>
      <c r="EK7682" s="160"/>
      <c r="EL7682" s="160"/>
      <c r="EM7682" s="160"/>
      <c r="EN7682" s="160"/>
      <c r="EO7682" s="160"/>
      <c r="EP7682" s="160"/>
      <c r="EQ7682" s="160"/>
      <c r="ER7682" s="160"/>
      <c r="ES7682" s="160"/>
      <c r="ET7682" s="160"/>
      <c r="EU7682" s="160"/>
      <c r="EV7682" s="160"/>
      <c r="EW7682" s="160"/>
      <c r="EX7682" s="160"/>
      <c r="EY7682" s="160"/>
      <c r="EZ7682" s="160"/>
      <c r="FA7682" s="160"/>
      <c r="FB7682" s="160"/>
      <c r="FC7682" s="160"/>
      <c r="FD7682" s="160"/>
      <c r="FE7682" s="160"/>
      <c r="FF7682" s="160"/>
      <c r="FG7682" s="160"/>
      <c r="FH7682" s="160"/>
      <c r="FI7682" s="160"/>
      <c r="FJ7682" s="160"/>
      <c r="FK7682" s="160"/>
      <c r="FL7682" s="160"/>
      <c r="FM7682" s="160"/>
      <c r="FN7682" s="160"/>
      <c r="FO7682" s="160"/>
      <c r="FP7682" s="160"/>
      <c r="FQ7682" s="160"/>
      <c r="FR7682" s="160"/>
      <c r="FS7682" s="160"/>
      <c r="FT7682" s="160"/>
      <c r="FU7682" s="160"/>
      <c r="FV7682" s="160"/>
      <c r="FW7682" s="160"/>
      <c r="FX7682" s="160"/>
      <c r="FY7682" s="160"/>
      <c r="FZ7682" s="160"/>
      <c r="GA7682" s="160"/>
      <c r="GB7682" s="160"/>
      <c r="GC7682" s="160"/>
      <c r="GD7682" s="160"/>
      <c r="GE7682" s="160"/>
      <c r="GF7682" s="160"/>
      <c r="GG7682" s="160"/>
      <c r="GH7682" s="160"/>
      <c r="GI7682" s="160"/>
      <c r="GJ7682" s="160"/>
      <c r="GK7682" s="160"/>
      <c r="GL7682" s="160"/>
      <c r="GM7682" s="160"/>
      <c r="GN7682" s="160"/>
      <c r="GO7682" s="160"/>
      <c r="GP7682" s="160"/>
      <c r="GQ7682" s="160"/>
      <c r="GR7682" s="160"/>
      <c r="GS7682" s="160"/>
      <c r="GT7682" s="160"/>
      <c r="GU7682" s="160"/>
      <c r="GV7682" s="160"/>
      <c r="GW7682" s="160"/>
      <c r="GX7682" s="160"/>
      <c r="GY7682" s="160"/>
      <c r="GZ7682" s="160"/>
      <c r="HA7682" s="160"/>
      <c r="HB7682" s="160"/>
      <c r="HC7682" s="160"/>
      <c r="HD7682" s="160"/>
      <c r="HE7682" s="160"/>
      <c r="HF7682" s="160"/>
      <c r="HG7682" s="160"/>
      <c r="HH7682" s="160"/>
      <c r="HI7682" s="160"/>
      <c r="HJ7682" s="160"/>
      <c r="HK7682" s="160"/>
      <c r="HL7682" s="160"/>
      <c r="HM7682" s="160"/>
      <c r="HN7682" s="160"/>
      <c r="HO7682" s="160"/>
      <c r="HP7682" s="160"/>
      <c r="HQ7682" s="160"/>
      <c r="HR7682" s="160"/>
      <c r="HS7682" s="160"/>
      <c r="HT7682" s="160"/>
      <c r="HU7682" s="160"/>
      <c r="HV7682" s="160"/>
      <c r="HW7682" s="160"/>
      <c r="HX7682" s="160"/>
      <c r="HY7682" s="160"/>
      <c r="HZ7682" s="160"/>
      <c r="IA7682" s="160"/>
      <c r="IB7682" s="160"/>
      <c r="IC7682" s="160"/>
      <c r="ID7682" s="160"/>
      <c r="IE7682" s="160"/>
      <c r="IF7682" s="160"/>
      <c r="IG7682" s="160"/>
      <c r="IH7682" s="160"/>
      <c r="II7682" s="160"/>
      <c r="IJ7682" s="160"/>
      <c r="IK7682" s="160"/>
      <c r="IL7682" s="160"/>
      <c r="IM7682" s="160"/>
      <c r="IN7682" s="160"/>
      <c r="IO7682" s="160"/>
      <c r="IP7682" s="160"/>
      <c r="IQ7682" s="160"/>
      <c r="IR7682" s="160"/>
      <c r="IS7682" s="160"/>
      <c r="IT7682" s="160"/>
      <c r="IU7682" s="160"/>
    </row>
    <row r="7683" spans="1:255" ht="18.399999999999999" customHeight="1" x14ac:dyDescent="0.3">
      <c r="A7683" s="182"/>
      <c r="B7683" s="160"/>
      <c r="C7683" s="64"/>
      <c r="D7683" s="161"/>
      <c r="F7683" s="174"/>
      <c r="BD7683" s="160"/>
      <c r="BE7683" s="160"/>
      <c r="BF7683" s="160"/>
      <c r="BG7683" s="160"/>
      <c r="BH7683" s="160"/>
      <c r="BI7683" s="160"/>
      <c r="BJ7683" s="160"/>
      <c r="BK7683" s="160"/>
      <c r="BL7683" s="160"/>
      <c r="BM7683" s="160"/>
      <c r="BN7683" s="160"/>
      <c r="BO7683" s="160"/>
      <c r="BP7683" s="160"/>
      <c r="BQ7683" s="160"/>
      <c r="BR7683" s="160"/>
      <c r="BS7683" s="160"/>
      <c r="BT7683" s="160"/>
      <c r="BU7683" s="160"/>
      <c r="BV7683" s="160"/>
      <c r="BW7683" s="160"/>
      <c r="BX7683" s="160"/>
      <c r="BY7683" s="160"/>
      <c r="BZ7683" s="160"/>
      <c r="CA7683" s="160"/>
      <c r="CB7683" s="160"/>
      <c r="CC7683" s="160"/>
      <c r="CD7683" s="160"/>
      <c r="CE7683" s="160"/>
      <c r="CF7683" s="160"/>
      <c r="CG7683" s="160"/>
      <c r="CH7683" s="160"/>
      <c r="CI7683" s="160"/>
      <c r="CJ7683" s="160"/>
      <c r="CK7683" s="160"/>
      <c r="CL7683" s="160"/>
      <c r="CM7683" s="160"/>
      <c r="CN7683" s="160"/>
      <c r="CO7683" s="160"/>
      <c r="CP7683" s="160"/>
      <c r="CQ7683" s="160"/>
      <c r="CR7683" s="160"/>
      <c r="CS7683" s="160"/>
      <c r="CT7683" s="160"/>
      <c r="CU7683" s="160"/>
      <c r="CV7683" s="160"/>
      <c r="CW7683" s="160"/>
      <c r="CX7683" s="160"/>
      <c r="CY7683" s="160"/>
      <c r="CZ7683" s="160"/>
      <c r="DA7683" s="160"/>
      <c r="DB7683" s="160"/>
      <c r="DC7683" s="160"/>
      <c r="DD7683" s="160"/>
      <c r="DE7683" s="160"/>
      <c r="DF7683" s="160"/>
      <c r="DG7683" s="160"/>
      <c r="DH7683" s="160"/>
      <c r="DI7683" s="160"/>
      <c r="DJ7683" s="160"/>
      <c r="DK7683" s="160"/>
      <c r="DL7683" s="160"/>
      <c r="DM7683" s="160"/>
      <c r="DN7683" s="160"/>
      <c r="DO7683" s="160"/>
      <c r="DP7683" s="160"/>
      <c r="DQ7683" s="160"/>
      <c r="DR7683" s="160"/>
      <c r="DS7683" s="160"/>
      <c r="DT7683" s="160"/>
      <c r="DU7683" s="160"/>
      <c r="DV7683" s="160"/>
      <c r="DW7683" s="160"/>
      <c r="DX7683" s="160"/>
      <c r="DY7683" s="160"/>
      <c r="DZ7683" s="177"/>
      <c r="EA7683" s="177"/>
      <c r="EB7683" s="160"/>
      <c r="EC7683" s="160"/>
      <c r="ED7683" s="160"/>
      <c r="EE7683" s="160"/>
      <c r="EF7683" s="160"/>
      <c r="EG7683" s="160"/>
      <c r="EH7683" s="160"/>
      <c r="EI7683" s="160"/>
      <c r="EJ7683" s="160"/>
      <c r="EK7683" s="160"/>
      <c r="EL7683" s="160"/>
      <c r="EM7683" s="160"/>
      <c r="EN7683" s="160"/>
      <c r="EO7683" s="160"/>
      <c r="EP7683" s="160"/>
      <c r="EQ7683" s="160"/>
      <c r="ER7683" s="160"/>
      <c r="ES7683" s="160"/>
      <c r="ET7683" s="160"/>
      <c r="EU7683" s="160"/>
      <c r="EV7683" s="160"/>
      <c r="EW7683" s="160"/>
      <c r="EX7683" s="160"/>
      <c r="EY7683" s="160"/>
      <c r="EZ7683" s="160"/>
      <c r="FA7683" s="160"/>
      <c r="FB7683" s="160"/>
      <c r="FC7683" s="160"/>
      <c r="FD7683" s="160"/>
      <c r="FE7683" s="160"/>
      <c r="FF7683" s="160"/>
      <c r="FG7683" s="160"/>
      <c r="FH7683" s="160"/>
      <c r="FI7683" s="160"/>
      <c r="FJ7683" s="160"/>
      <c r="FK7683" s="160"/>
      <c r="FL7683" s="160"/>
      <c r="FM7683" s="160"/>
      <c r="FN7683" s="160"/>
      <c r="FO7683" s="160"/>
      <c r="FP7683" s="160"/>
      <c r="FQ7683" s="160"/>
      <c r="FR7683" s="160"/>
      <c r="FS7683" s="160"/>
      <c r="FT7683" s="160"/>
      <c r="FU7683" s="160"/>
      <c r="FV7683" s="160"/>
      <c r="FW7683" s="160"/>
      <c r="FX7683" s="160"/>
      <c r="FY7683" s="160"/>
      <c r="FZ7683" s="160"/>
      <c r="GA7683" s="160"/>
      <c r="GB7683" s="160"/>
      <c r="GC7683" s="160"/>
      <c r="GD7683" s="160"/>
      <c r="GE7683" s="160"/>
      <c r="GF7683" s="160"/>
      <c r="GG7683" s="160"/>
      <c r="GH7683" s="160"/>
      <c r="GI7683" s="160"/>
      <c r="GJ7683" s="160"/>
      <c r="GK7683" s="160"/>
      <c r="GL7683" s="160"/>
      <c r="GM7683" s="160"/>
      <c r="GN7683" s="160"/>
      <c r="GO7683" s="160"/>
      <c r="GP7683" s="160"/>
      <c r="GQ7683" s="160"/>
      <c r="GR7683" s="160"/>
      <c r="GS7683" s="160"/>
      <c r="GT7683" s="160"/>
      <c r="GU7683" s="160"/>
      <c r="GV7683" s="160"/>
      <c r="GW7683" s="160"/>
      <c r="GX7683" s="160"/>
      <c r="GY7683" s="160"/>
      <c r="GZ7683" s="160"/>
      <c r="HA7683" s="160"/>
      <c r="HB7683" s="160"/>
      <c r="HC7683" s="160"/>
      <c r="HD7683" s="160"/>
      <c r="HE7683" s="160"/>
      <c r="HF7683" s="160"/>
      <c r="HG7683" s="160"/>
      <c r="HH7683" s="160"/>
      <c r="HI7683" s="160"/>
      <c r="HJ7683" s="160"/>
      <c r="HK7683" s="160"/>
      <c r="HL7683" s="160"/>
      <c r="HM7683" s="160"/>
      <c r="HN7683" s="160"/>
      <c r="HO7683" s="160"/>
      <c r="HP7683" s="160"/>
      <c r="HQ7683" s="160"/>
      <c r="HR7683" s="160"/>
      <c r="HS7683" s="160"/>
      <c r="HT7683" s="160"/>
      <c r="HU7683" s="160"/>
      <c r="HV7683" s="160"/>
      <c r="HW7683" s="160"/>
      <c r="HX7683" s="160"/>
      <c r="HY7683" s="160"/>
      <c r="HZ7683" s="160"/>
      <c r="IA7683" s="160"/>
      <c r="IB7683" s="160"/>
      <c r="IC7683" s="160"/>
      <c r="ID7683" s="160"/>
      <c r="IE7683" s="160"/>
      <c r="IF7683" s="160"/>
      <c r="IG7683" s="160"/>
      <c r="IH7683" s="160"/>
      <c r="II7683" s="160"/>
      <c r="IJ7683" s="160"/>
      <c r="IK7683" s="160"/>
      <c r="IL7683" s="160"/>
      <c r="IM7683" s="160"/>
      <c r="IN7683" s="160"/>
      <c r="IO7683" s="160"/>
      <c r="IP7683" s="160"/>
      <c r="IQ7683" s="160"/>
      <c r="IR7683" s="160"/>
      <c r="IS7683" s="160"/>
      <c r="IT7683" s="160"/>
      <c r="IU7683" s="160"/>
    </row>
    <row r="7684" spans="1:255" ht="18.399999999999999" customHeight="1" x14ac:dyDescent="0.3">
      <c r="A7684" s="182"/>
      <c r="B7684" s="160"/>
      <c r="C7684" s="64"/>
      <c r="D7684" s="161"/>
      <c r="F7684" s="174"/>
      <c r="H7684" s="174"/>
      <c r="BD7684" s="160"/>
      <c r="BE7684" s="160"/>
      <c r="BF7684" s="160"/>
      <c r="BG7684" s="160"/>
      <c r="BH7684" s="160"/>
      <c r="BI7684" s="160"/>
      <c r="BJ7684" s="160"/>
      <c r="BK7684" s="160"/>
      <c r="BL7684" s="160"/>
      <c r="BM7684" s="160"/>
      <c r="BN7684" s="160"/>
      <c r="BO7684" s="160"/>
      <c r="BP7684" s="160"/>
      <c r="BQ7684" s="160"/>
      <c r="BR7684" s="160"/>
      <c r="BS7684" s="160"/>
      <c r="BT7684" s="160"/>
      <c r="BU7684" s="160"/>
      <c r="BV7684" s="160"/>
      <c r="BW7684" s="160"/>
      <c r="BX7684" s="160"/>
      <c r="BY7684" s="160"/>
      <c r="BZ7684" s="160"/>
      <c r="CA7684" s="160"/>
      <c r="CB7684" s="160"/>
      <c r="CC7684" s="160"/>
      <c r="CD7684" s="160"/>
      <c r="CE7684" s="160"/>
      <c r="CF7684" s="160"/>
      <c r="CG7684" s="160"/>
      <c r="CH7684" s="160"/>
      <c r="CI7684" s="160"/>
      <c r="CJ7684" s="160"/>
      <c r="CK7684" s="160"/>
      <c r="CL7684" s="160"/>
      <c r="CM7684" s="160"/>
      <c r="CN7684" s="160"/>
      <c r="CO7684" s="160"/>
      <c r="CP7684" s="160"/>
      <c r="CQ7684" s="160"/>
      <c r="CR7684" s="160"/>
      <c r="CS7684" s="160"/>
      <c r="CT7684" s="160"/>
      <c r="CU7684" s="160"/>
      <c r="CV7684" s="160"/>
      <c r="CW7684" s="160"/>
      <c r="CX7684" s="160"/>
      <c r="CY7684" s="160"/>
      <c r="CZ7684" s="160"/>
      <c r="DA7684" s="160"/>
      <c r="DB7684" s="160"/>
      <c r="DC7684" s="160"/>
      <c r="DD7684" s="160"/>
      <c r="DE7684" s="160"/>
      <c r="DF7684" s="160"/>
      <c r="DG7684" s="160"/>
      <c r="DH7684" s="160"/>
      <c r="DI7684" s="160"/>
      <c r="DJ7684" s="160"/>
      <c r="DK7684" s="160"/>
      <c r="DL7684" s="160"/>
      <c r="DM7684" s="160"/>
      <c r="DN7684" s="160"/>
      <c r="DO7684" s="160"/>
      <c r="DP7684" s="160"/>
      <c r="DQ7684" s="160"/>
      <c r="DR7684" s="160"/>
      <c r="DS7684" s="160"/>
      <c r="DT7684" s="160"/>
      <c r="DU7684" s="160"/>
      <c r="DV7684" s="160"/>
      <c r="DW7684" s="160"/>
      <c r="DX7684" s="160"/>
      <c r="DY7684" s="160"/>
      <c r="DZ7684" s="177"/>
      <c r="EA7684" s="177"/>
      <c r="EB7684" s="160"/>
      <c r="EC7684" s="160"/>
      <c r="ED7684" s="160"/>
      <c r="EE7684" s="160"/>
      <c r="EF7684" s="160"/>
      <c r="EG7684" s="160"/>
      <c r="EH7684" s="160"/>
      <c r="EI7684" s="160"/>
      <c r="EJ7684" s="160"/>
      <c r="EK7684" s="160"/>
      <c r="EL7684" s="160"/>
      <c r="EM7684" s="160"/>
      <c r="EN7684" s="160"/>
      <c r="EO7684" s="160"/>
      <c r="EP7684" s="160"/>
      <c r="EQ7684" s="160"/>
      <c r="ER7684" s="160"/>
      <c r="ES7684" s="160"/>
      <c r="ET7684" s="160"/>
      <c r="EU7684" s="160"/>
      <c r="EV7684" s="160"/>
      <c r="EW7684" s="160"/>
      <c r="EX7684" s="160"/>
      <c r="EY7684" s="160"/>
      <c r="EZ7684" s="160"/>
      <c r="FA7684" s="160"/>
      <c r="FB7684" s="160"/>
      <c r="FC7684" s="160"/>
      <c r="FD7684" s="160"/>
      <c r="FE7684" s="160"/>
      <c r="FF7684" s="160"/>
      <c r="FG7684" s="160"/>
      <c r="FH7684" s="160"/>
      <c r="FI7684" s="160"/>
      <c r="FJ7684" s="160"/>
      <c r="FK7684" s="160"/>
      <c r="FL7684" s="160"/>
      <c r="FM7684" s="160"/>
      <c r="FN7684" s="160"/>
      <c r="FO7684" s="160"/>
      <c r="FP7684" s="160"/>
      <c r="FQ7684" s="160"/>
      <c r="FR7684" s="160"/>
      <c r="FS7684" s="160"/>
      <c r="FT7684" s="160"/>
      <c r="FU7684" s="160"/>
      <c r="FV7684" s="160"/>
      <c r="FW7684" s="160"/>
      <c r="FX7684" s="160"/>
      <c r="FY7684" s="160"/>
      <c r="FZ7684" s="160"/>
      <c r="GA7684" s="160"/>
      <c r="GB7684" s="160"/>
      <c r="GC7684" s="160"/>
      <c r="GD7684" s="160"/>
      <c r="GE7684" s="160"/>
      <c r="GF7684" s="160"/>
      <c r="GG7684" s="160"/>
      <c r="GH7684" s="160"/>
      <c r="GI7684" s="160"/>
      <c r="GJ7684" s="160"/>
      <c r="GK7684" s="160"/>
      <c r="GL7684" s="160"/>
      <c r="GM7684" s="160"/>
      <c r="GN7684" s="160"/>
      <c r="GO7684" s="160"/>
      <c r="GP7684" s="160"/>
      <c r="GQ7684" s="160"/>
      <c r="GR7684" s="160"/>
      <c r="GS7684" s="160"/>
      <c r="GT7684" s="160"/>
      <c r="GU7684" s="160"/>
      <c r="GV7684" s="160"/>
      <c r="GW7684" s="160"/>
      <c r="GX7684" s="160"/>
      <c r="GY7684" s="160"/>
      <c r="GZ7684" s="160"/>
      <c r="HA7684" s="160"/>
      <c r="HB7684" s="160"/>
      <c r="HC7684" s="160"/>
      <c r="HD7684" s="160"/>
      <c r="HE7684" s="160"/>
      <c r="HF7684" s="160"/>
      <c r="HG7684" s="160"/>
      <c r="HH7684" s="160"/>
      <c r="HI7684" s="160"/>
      <c r="HJ7684" s="160"/>
      <c r="HK7684" s="160"/>
      <c r="HL7684" s="160"/>
      <c r="HM7684" s="160"/>
      <c r="HN7684" s="160"/>
      <c r="HO7684" s="160"/>
      <c r="HP7684" s="160"/>
      <c r="HQ7684" s="160"/>
      <c r="HR7684" s="160"/>
      <c r="HS7684" s="160"/>
      <c r="HT7684" s="160"/>
      <c r="HU7684" s="160"/>
      <c r="HV7684" s="160"/>
      <c r="HW7684" s="160"/>
      <c r="HX7684" s="160"/>
      <c r="HY7684" s="160"/>
      <c r="HZ7684" s="160"/>
      <c r="IA7684" s="160"/>
      <c r="IB7684" s="160"/>
      <c r="IC7684" s="160"/>
      <c r="ID7684" s="160"/>
      <c r="IE7684" s="160"/>
      <c r="IF7684" s="160"/>
      <c r="IG7684" s="160"/>
      <c r="IH7684" s="160"/>
      <c r="II7684" s="160"/>
      <c r="IJ7684" s="160"/>
      <c r="IK7684" s="160"/>
      <c r="IL7684" s="160"/>
      <c r="IM7684" s="160"/>
      <c r="IN7684" s="160"/>
      <c r="IO7684" s="160"/>
      <c r="IP7684" s="160"/>
      <c r="IQ7684" s="160"/>
      <c r="IR7684" s="160"/>
      <c r="IS7684" s="160"/>
      <c r="IT7684" s="160"/>
      <c r="IU7684" s="160"/>
    </row>
    <row r="7685" spans="1:255" ht="18.399999999999999" customHeight="1" x14ac:dyDescent="0.3">
      <c r="A7685" s="182"/>
      <c r="B7685" s="160"/>
      <c r="C7685" s="64"/>
      <c r="D7685" s="161"/>
      <c r="F7685" s="174"/>
      <c r="BD7685" s="160"/>
      <c r="BE7685" s="160"/>
      <c r="BF7685" s="160"/>
      <c r="BG7685" s="160"/>
      <c r="BH7685" s="160"/>
      <c r="BI7685" s="160"/>
      <c r="BJ7685" s="160"/>
      <c r="BK7685" s="160"/>
      <c r="BL7685" s="160"/>
      <c r="BM7685" s="160"/>
      <c r="BN7685" s="160"/>
      <c r="BO7685" s="160"/>
      <c r="BP7685" s="160"/>
      <c r="BQ7685" s="160"/>
      <c r="BR7685" s="160"/>
      <c r="BS7685" s="160"/>
      <c r="BT7685" s="160"/>
      <c r="BU7685" s="160"/>
      <c r="BV7685" s="160"/>
      <c r="BW7685" s="160"/>
      <c r="BX7685" s="160"/>
      <c r="BY7685" s="160"/>
      <c r="BZ7685" s="160"/>
      <c r="CA7685" s="160"/>
      <c r="CB7685" s="160"/>
      <c r="CC7685" s="160"/>
      <c r="CD7685" s="160"/>
      <c r="CE7685" s="160"/>
      <c r="CF7685" s="160"/>
      <c r="CG7685" s="160"/>
      <c r="CH7685" s="160"/>
      <c r="CI7685" s="160"/>
      <c r="CJ7685" s="160"/>
      <c r="CK7685" s="160"/>
      <c r="CL7685" s="160"/>
      <c r="CM7685" s="160"/>
      <c r="CN7685" s="160"/>
      <c r="CO7685" s="160"/>
      <c r="CP7685" s="160"/>
      <c r="CQ7685" s="160"/>
      <c r="CR7685" s="160"/>
      <c r="CS7685" s="160"/>
      <c r="CT7685" s="160"/>
      <c r="CU7685" s="160"/>
      <c r="CV7685" s="160"/>
      <c r="CW7685" s="160"/>
      <c r="CX7685" s="160"/>
      <c r="CY7685" s="160"/>
      <c r="CZ7685" s="160"/>
      <c r="DA7685" s="160"/>
      <c r="DB7685" s="160"/>
      <c r="DC7685" s="160"/>
      <c r="DD7685" s="160"/>
      <c r="DE7685" s="160"/>
      <c r="DF7685" s="160"/>
      <c r="DG7685" s="160"/>
      <c r="DH7685" s="160"/>
      <c r="DI7685" s="160"/>
      <c r="DJ7685" s="160"/>
      <c r="DK7685" s="160"/>
      <c r="DL7685" s="160"/>
      <c r="DM7685" s="160"/>
      <c r="DN7685" s="160"/>
      <c r="DO7685" s="160"/>
      <c r="DP7685" s="160"/>
      <c r="DQ7685" s="160"/>
      <c r="DR7685" s="160"/>
      <c r="DS7685" s="160"/>
      <c r="DT7685" s="160"/>
      <c r="DU7685" s="160"/>
      <c r="DV7685" s="160"/>
      <c r="DW7685" s="160"/>
      <c r="DX7685" s="160"/>
      <c r="DY7685" s="160"/>
      <c r="DZ7685" s="177"/>
      <c r="EA7685" s="177"/>
      <c r="EB7685" s="160"/>
      <c r="EC7685" s="160"/>
      <c r="ED7685" s="160"/>
      <c r="EE7685" s="160"/>
      <c r="EF7685" s="160"/>
      <c r="EG7685" s="160"/>
      <c r="EH7685" s="160"/>
      <c r="EI7685" s="160"/>
      <c r="EJ7685" s="160"/>
      <c r="EK7685" s="160"/>
      <c r="EL7685" s="160"/>
      <c r="EM7685" s="160"/>
      <c r="EN7685" s="160"/>
      <c r="EO7685" s="160"/>
      <c r="EP7685" s="160"/>
      <c r="EQ7685" s="160"/>
      <c r="ER7685" s="160"/>
      <c r="ES7685" s="160"/>
      <c r="ET7685" s="160"/>
      <c r="EU7685" s="160"/>
      <c r="EV7685" s="160"/>
      <c r="EW7685" s="160"/>
      <c r="EX7685" s="160"/>
      <c r="EY7685" s="160"/>
      <c r="EZ7685" s="160"/>
      <c r="FA7685" s="160"/>
      <c r="FB7685" s="160"/>
      <c r="FC7685" s="160"/>
      <c r="FD7685" s="160"/>
      <c r="FE7685" s="160"/>
      <c r="FF7685" s="160"/>
      <c r="FG7685" s="160"/>
      <c r="FH7685" s="160"/>
      <c r="FI7685" s="160"/>
      <c r="FJ7685" s="160"/>
      <c r="FK7685" s="160"/>
      <c r="FL7685" s="160"/>
      <c r="FM7685" s="160"/>
      <c r="FN7685" s="160"/>
      <c r="FO7685" s="160"/>
      <c r="FP7685" s="160"/>
      <c r="FQ7685" s="160"/>
      <c r="FR7685" s="160"/>
      <c r="FS7685" s="160"/>
      <c r="FT7685" s="160"/>
      <c r="FU7685" s="160"/>
      <c r="FV7685" s="160"/>
      <c r="FW7685" s="160"/>
      <c r="FX7685" s="160"/>
      <c r="FY7685" s="160"/>
      <c r="FZ7685" s="160"/>
      <c r="GA7685" s="160"/>
      <c r="GB7685" s="160"/>
      <c r="GC7685" s="160"/>
      <c r="GD7685" s="160"/>
      <c r="GE7685" s="160"/>
      <c r="GF7685" s="160"/>
      <c r="GG7685" s="160"/>
      <c r="GH7685" s="160"/>
      <c r="GI7685" s="160"/>
      <c r="GJ7685" s="160"/>
      <c r="GK7685" s="160"/>
      <c r="GL7685" s="160"/>
      <c r="GM7685" s="160"/>
      <c r="GN7685" s="160"/>
      <c r="GO7685" s="160"/>
      <c r="GP7685" s="160"/>
      <c r="GQ7685" s="160"/>
      <c r="GR7685" s="160"/>
      <c r="GS7685" s="160"/>
      <c r="GT7685" s="160"/>
      <c r="GU7685" s="160"/>
      <c r="GV7685" s="160"/>
      <c r="GW7685" s="160"/>
      <c r="GX7685" s="160"/>
      <c r="GY7685" s="160"/>
      <c r="GZ7685" s="160"/>
      <c r="HA7685" s="160"/>
      <c r="HB7685" s="160"/>
      <c r="HC7685" s="160"/>
      <c r="HD7685" s="160"/>
      <c r="HE7685" s="160"/>
      <c r="HF7685" s="160"/>
      <c r="HG7685" s="160"/>
      <c r="HH7685" s="160"/>
      <c r="HI7685" s="160"/>
      <c r="HJ7685" s="160"/>
      <c r="HK7685" s="160"/>
      <c r="HL7685" s="160"/>
      <c r="HM7685" s="160"/>
      <c r="HN7685" s="160"/>
      <c r="HO7685" s="160"/>
      <c r="HP7685" s="160"/>
      <c r="HQ7685" s="160"/>
      <c r="HR7685" s="160"/>
      <c r="HS7685" s="160"/>
      <c r="HT7685" s="160"/>
      <c r="HU7685" s="160"/>
      <c r="HV7685" s="160"/>
      <c r="HW7685" s="160"/>
      <c r="HX7685" s="160"/>
      <c r="HY7685" s="160"/>
      <c r="HZ7685" s="160"/>
      <c r="IA7685" s="160"/>
      <c r="IB7685" s="160"/>
      <c r="IC7685" s="160"/>
      <c r="ID7685" s="160"/>
      <c r="IE7685" s="160"/>
      <c r="IF7685" s="160"/>
      <c r="IG7685" s="160"/>
      <c r="IH7685" s="160"/>
      <c r="II7685" s="160"/>
      <c r="IJ7685" s="160"/>
      <c r="IK7685" s="160"/>
      <c r="IL7685" s="160"/>
      <c r="IM7685" s="160"/>
      <c r="IN7685" s="160"/>
      <c r="IO7685" s="160"/>
      <c r="IP7685" s="160"/>
      <c r="IQ7685" s="160"/>
      <c r="IR7685" s="160"/>
      <c r="IS7685" s="160"/>
      <c r="IT7685" s="160"/>
      <c r="IU7685" s="160"/>
    </row>
    <row r="7686" spans="1:255" ht="18.399999999999999" customHeight="1" x14ac:dyDescent="0.3">
      <c r="A7686" s="182"/>
      <c r="B7686" s="160"/>
      <c r="C7686" s="64"/>
      <c r="D7686" s="161"/>
      <c r="F7686" s="174"/>
      <c r="H7686" s="174"/>
      <c r="J7686" s="174"/>
      <c r="BD7686" s="160"/>
      <c r="BE7686" s="160"/>
      <c r="BF7686" s="160"/>
      <c r="BG7686" s="160"/>
      <c r="BH7686" s="160"/>
      <c r="BI7686" s="160"/>
      <c r="BJ7686" s="160"/>
      <c r="BK7686" s="160"/>
      <c r="BL7686" s="160"/>
      <c r="BM7686" s="160"/>
      <c r="BN7686" s="160"/>
      <c r="BO7686" s="160"/>
      <c r="BP7686" s="160"/>
      <c r="BQ7686" s="160"/>
      <c r="BR7686" s="160"/>
      <c r="BS7686" s="160"/>
      <c r="BT7686" s="160"/>
      <c r="BU7686" s="160"/>
      <c r="BV7686" s="160"/>
      <c r="BW7686" s="160"/>
      <c r="BX7686" s="160"/>
      <c r="BY7686" s="160"/>
      <c r="BZ7686" s="160"/>
      <c r="CA7686" s="160"/>
      <c r="CB7686" s="160"/>
      <c r="CC7686" s="160"/>
      <c r="CD7686" s="160"/>
      <c r="CE7686" s="160"/>
      <c r="CF7686" s="160"/>
      <c r="CG7686" s="160"/>
      <c r="CH7686" s="160"/>
      <c r="CI7686" s="160"/>
      <c r="CJ7686" s="160"/>
      <c r="CK7686" s="160"/>
      <c r="CL7686" s="160"/>
      <c r="CM7686" s="160"/>
      <c r="CN7686" s="160"/>
      <c r="CO7686" s="160"/>
      <c r="CP7686" s="160"/>
      <c r="CQ7686" s="160"/>
      <c r="CR7686" s="160"/>
      <c r="CS7686" s="160"/>
      <c r="CT7686" s="160"/>
      <c r="CU7686" s="160"/>
      <c r="CV7686" s="160"/>
      <c r="CW7686" s="160"/>
      <c r="CX7686" s="160"/>
      <c r="CY7686" s="160"/>
      <c r="CZ7686" s="160"/>
      <c r="DA7686" s="160"/>
      <c r="DB7686" s="160"/>
      <c r="DC7686" s="160"/>
      <c r="DD7686" s="160"/>
      <c r="DE7686" s="160"/>
      <c r="DF7686" s="160"/>
      <c r="DG7686" s="160"/>
      <c r="DH7686" s="160"/>
      <c r="DI7686" s="160"/>
      <c r="DJ7686" s="160"/>
      <c r="DK7686" s="160"/>
      <c r="DL7686" s="160"/>
      <c r="DM7686" s="160"/>
      <c r="DN7686" s="160"/>
      <c r="DO7686" s="160"/>
      <c r="DP7686" s="160"/>
      <c r="DQ7686" s="160"/>
      <c r="DR7686" s="160"/>
      <c r="DS7686" s="160"/>
      <c r="DT7686" s="160"/>
      <c r="DU7686" s="160"/>
      <c r="DV7686" s="160"/>
      <c r="DW7686" s="160"/>
      <c r="DX7686" s="160"/>
      <c r="DY7686" s="160"/>
      <c r="DZ7686" s="177"/>
      <c r="EA7686" s="177"/>
      <c r="EB7686" s="160"/>
      <c r="EC7686" s="160"/>
      <c r="ED7686" s="160"/>
      <c r="EE7686" s="160"/>
      <c r="EF7686" s="160"/>
      <c r="EG7686" s="160"/>
      <c r="EH7686" s="160"/>
      <c r="EI7686" s="160"/>
      <c r="EJ7686" s="160"/>
      <c r="EK7686" s="160"/>
      <c r="EL7686" s="160"/>
      <c r="EM7686" s="160"/>
      <c r="EN7686" s="160"/>
      <c r="EO7686" s="160"/>
      <c r="EP7686" s="160"/>
      <c r="EQ7686" s="160"/>
      <c r="ER7686" s="160"/>
      <c r="ES7686" s="160"/>
      <c r="ET7686" s="160"/>
      <c r="EU7686" s="160"/>
      <c r="EV7686" s="160"/>
      <c r="EW7686" s="160"/>
      <c r="EX7686" s="160"/>
      <c r="EY7686" s="160"/>
      <c r="EZ7686" s="160"/>
      <c r="FA7686" s="160"/>
      <c r="FB7686" s="160"/>
      <c r="FC7686" s="160"/>
      <c r="FD7686" s="160"/>
      <c r="FE7686" s="160"/>
      <c r="FF7686" s="160"/>
      <c r="FG7686" s="160"/>
      <c r="FH7686" s="160"/>
      <c r="FI7686" s="160"/>
      <c r="FJ7686" s="160"/>
      <c r="FK7686" s="160"/>
      <c r="FL7686" s="160"/>
      <c r="FM7686" s="160"/>
      <c r="FN7686" s="160"/>
      <c r="FO7686" s="160"/>
      <c r="FP7686" s="160"/>
      <c r="FQ7686" s="160"/>
      <c r="FR7686" s="160"/>
      <c r="FS7686" s="160"/>
      <c r="FT7686" s="160"/>
      <c r="FU7686" s="160"/>
      <c r="FV7686" s="160"/>
      <c r="FW7686" s="160"/>
      <c r="FX7686" s="160"/>
      <c r="FY7686" s="160"/>
      <c r="FZ7686" s="160"/>
      <c r="GA7686" s="160"/>
      <c r="GB7686" s="160"/>
      <c r="GC7686" s="160"/>
      <c r="GD7686" s="160"/>
      <c r="GE7686" s="160"/>
      <c r="GF7686" s="160"/>
      <c r="GG7686" s="160"/>
      <c r="GH7686" s="160"/>
      <c r="GI7686" s="160"/>
      <c r="GJ7686" s="160"/>
      <c r="GK7686" s="160"/>
      <c r="GL7686" s="160"/>
      <c r="GM7686" s="160"/>
      <c r="GN7686" s="160"/>
      <c r="GO7686" s="160"/>
      <c r="GP7686" s="160"/>
      <c r="GQ7686" s="160"/>
      <c r="GR7686" s="160"/>
      <c r="GS7686" s="160"/>
      <c r="GT7686" s="160"/>
      <c r="GU7686" s="160"/>
      <c r="GV7686" s="160"/>
      <c r="GW7686" s="160"/>
      <c r="GX7686" s="160"/>
      <c r="GY7686" s="160"/>
      <c r="GZ7686" s="160"/>
      <c r="HA7686" s="160"/>
      <c r="HB7686" s="160"/>
      <c r="HC7686" s="160"/>
      <c r="HD7686" s="160"/>
      <c r="HE7686" s="160"/>
      <c r="HF7686" s="160"/>
      <c r="HG7686" s="160"/>
      <c r="HH7686" s="160"/>
      <c r="HI7686" s="160"/>
      <c r="HJ7686" s="160"/>
      <c r="HK7686" s="160"/>
      <c r="HL7686" s="160"/>
      <c r="HM7686" s="160"/>
      <c r="HN7686" s="160"/>
      <c r="HO7686" s="160"/>
      <c r="HP7686" s="160"/>
      <c r="HQ7686" s="160"/>
      <c r="HR7686" s="160"/>
      <c r="HS7686" s="160"/>
      <c r="HT7686" s="160"/>
      <c r="HU7686" s="160"/>
      <c r="HV7686" s="160"/>
      <c r="HW7686" s="160"/>
      <c r="HX7686" s="160"/>
      <c r="HY7686" s="160"/>
      <c r="HZ7686" s="160"/>
      <c r="IA7686" s="160"/>
      <c r="IB7686" s="160"/>
      <c r="IC7686" s="160"/>
      <c r="ID7686" s="160"/>
      <c r="IE7686" s="160"/>
      <c r="IF7686" s="160"/>
      <c r="IG7686" s="160"/>
      <c r="IH7686" s="160"/>
      <c r="II7686" s="160"/>
      <c r="IJ7686" s="160"/>
      <c r="IK7686" s="160"/>
      <c r="IL7686" s="160"/>
      <c r="IM7686" s="160"/>
      <c r="IN7686" s="160"/>
      <c r="IO7686" s="160"/>
      <c r="IP7686" s="160"/>
      <c r="IQ7686" s="160"/>
      <c r="IR7686" s="160"/>
      <c r="IS7686" s="160"/>
      <c r="IT7686" s="160"/>
      <c r="IU7686" s="160"/>
    </row>
    <row r="7687" spans="1:255" ht="18.399999999999999" customHeight="1" x14ac:dyDescent="0.3">
      <c r="A7687" s="182"/>
      <c r="B7687" s="160"/>
      <c r="C7687" s="64"/>
      <c r="D7687" s="161"/>
      <c r="F7687" s="174"/>
      <c r="BD7687" s="160"/>
      <c r="BE7687" s="160"/>
      <c r="BF7687" s="160"/>
      <c r="BG7687" s="160"/>
      <c r="BH7687" s="160"/>
      <c r="BI7687" s="160"/>
      <c r="BJ7687" s="160"/>
      <c r="BK7687" s="160"/>
      <c r="BL7687" s="160"/>
      <c r="BM7687" s="160"/>
      <c r="BN7687" s="160"/>
      <c r="BO7687" s="160"/>
      <c r="BP7687" s="160"/>
      <c r="BQ7687" s="160"/>
      <c r="BR7687" s="160"/>
      <c r="BS7687" s="160"/>
      <c r="BT7687" s="160"/>
      <c r="BU7687" s="160"/>
      <c r="BV7687" s="160"/>
      <c r="BW7687" s="160"/>
      <c r="BX7687" s="160"/>
      <c r="BY7687" s="160"/>
      <c r="BZ7687" s="160"/>
      <c r="CA7687" s="160"/>
      <c r="CB7687" s="160"/>
      <c r="CC7687" s="160"/>
      <c r="CD7687" s="160"/>
      <c r="CE7687" s="160"/>
      <c r="CF7687" s="160"/>
      <c r="CG7687" s="160"/>
      <c r="CH7687" s="160"/>
      <c r="CI7687" s="160"/>
      <c r="CJ7687" s="160"/>
      <c r="CK7687" s="160"/>
      <c r="CL7687" s="160"/>
      <c r="CM7687" s="160"/>
      <c r="CN7687" s="160"/>
      <c r="CO7687" s="160"/>
      <c r="CP7687" s="160"/>
      <c r="CQ7687" s="160"/>
      <c r="CR7687" s="160"/>
      <c r="CS7687" s="160"/>
      <c r="CT7687" s="160"/>
      <c r="CU7687" s="160"/>
      <c r="CV7687" s="160"/>
      <c r="CW7687" s="160"/>
      <c r="CX7687" s="160"/>
      <c r="CY7687" s="160"/>
      <c r="CZ7687" s="160"/>
      <c r="DA7687" s="160"/>
      <c r="DB7687" s="160"/>
      <c r="DC7687" s="160"/>
      <c r="DD7687" s="160"/>
      <c r="DE7687" s="160"/>
      <c r="DF7687" s="160"/>
      <c r="DG7687" s="160"/>
      <c r="DH7687" s="160"/>
      <c r="DI7687" s="160"/>
      <c r="DJ7687" s="160"/>
      <c r="DK7687" s="160"/>
      <c r="DL7687" s="160"/>
      <c r="DM7687" s="160"/>
      <c r="DN7687" s="160"/>
      <c r="DO7687" s="160"/>
      <c r="DP7687" s="160"/>
      <c r="DQ7687" s="160"/>
      <c r="DR7687" s="160"/>
      <c r="DS7687" s="160"/>
      <c r="DT7687" s="160"/>
      <c r="DU7687" s="160"/>
      <c r="DV7687" s="160"/>
      <c r="DW7687" s="160"/>
      <c r="DX7687" s="160"/>
      <c r="DY7687" s="160"/>
      <c r="DZ7687" s="177"/>
      <c r="EA7687" s="177"/>
      <c r="EB7687" s="160"/>
      <c r="EC7687" s="160"/>
      <c r="ED7687" s="160"/>
      <c r="EE7687" s="160"/>
      <c r="EF7687" s="160"/>
      <c r="EG7687" s="160"/>
      <c r="EH7687" s="160"/>
      <c r="EI7687" s="160"/>
      <c r="EJ7687" s="160"/>
      <c r="EK7687" s="160"/>
      <c r="EL7687" s="160"/>
      <c r="EM7687" s="160"/>
      <c r="EN7687" s="160"/>
      <c r="EO7687" s="160"/>
      <c r="EP7687" s="160"/>
      <c r="EQ7687" s="160"/>
      <c r="ER7687" s="160"/>
      <c r="ES7687" s="160"/>
      <c r="ET7687" s="160"/>
      <c r="EU7687" s="160"/>
      <c r="EV7687" s="160"/>
      <c r="EW7687" s="160"/>
      <c r="EX7687" s="160"/>
      <c r="EY7687" s="160"/>
      <c r="EZ7687" s="160"/>
      <c r="FA7687" s="160"/>
      <c r="FB7687" s="160"/>
      <c r="FC7687" s="160"/>
      <c r="FD7687" s="160"/>
      <c r="FE7687" s="160"/>
      <c r="FF7687" s="160"/>
      <c r="FG7687" s="160"/>
      <c r="FH7687" s="160"/>
      <c r="FI7687" s="160"/>
      <c r="FJ7687" s="160"/>
      <c r="FK7687" s="160"/>
      <c r="FL7687" s="160"/>
      <c r="FM7687" s="160"/>
      <c r="FN7687" s="160"/>
      <c r="FO7687" s="160"/>
      <c r="FP7687" s="160"/>
      <c r="FQ7687" s="160"/>
      <c r="FR7687" s="160"/>
      <c r="FS7687" s="160"/>
      <c r="FT7687" s="160"/>
      <c r="FU7687" s="160"/>
      <c r="FV7687" s="160"/>
      <c r="FW7687" s="160"/>
      <c r="FX7687" s="160"/>
      <c r="FY7687" s="160"/>
      <c r="FZ7687" s="160"/>
      <c r="GA7687" s="160"/>
      <c r="GB7687" s="160"/>
      <c r="GC7687" s="160"/>
      <c r="GD7687" s="160"/>
      <c r="GE7687" s="160"/>
      <c r="GF7687" s="160"/>
      <c r="GG7687" s="160"/>
      <c r="GH7687" s="160"/>
      <c r="GI7687" s="160"/>
      <c r="GJ7687" s="160"/>
      <c r="GK7687" s="160"/>
      <c r="GL7687" s="160"/>
      <c r="GM7687" s="160"/>
      <c r="GN7687" s="160"/>
      <c r="GO7687" s="160"/>
      <c r="GP7687" s="160"/>
      <c r="GQ7687" s="160"/>
      <c r="GR7687" s="160"/>
      <c r="GS7687" s="160"/>
      <c r="GT7687" s="160"/>
      <c r="GU7687" s="160"/>
      <c r="GV7687" s="160"/>
      <c r="GW7687" s="160"/>
      <c r="GX7687" s="160"/>
      <c r="GY7687" s="160"/>
      <c r="GZ7687" s="160"/>
      <c r="HA7687" s="160"/>
      <c r="HB7687" s="160"/>
      <c r="HC7687" s="160"/>
      <c r="HD7687" s="160"/>
      <c r="HE7687" s="160"/>
      <c r="HF7687" s="160"/>
      <c r="HG7687" s="160"/>
      <c r="HH7687" s="160"/>
      <c r="HI7687" s="160"/>
      <c r="HJ7687" s="160"/>
      <c r="HK7687" s="160"/>
      <c r="HL7687" s="160"/>
      <c r="HM7687" s="160"/>
      <c r="HN7687" s="160"/>
      <c r="HO7687" s="160"/>
      <c r="HP7687" s="160"/>
      <c r="HQ7687" s="160"/>
      <c r="HR7687" s="160"/>
      <c r="HS7687" s="160"/>
      <c r="HT7687" s="160"/>
      <c r="HU7687" s="160"/>
      <c r="HV7687" s="160"/>
      <c r="HW7687" s="160"/>
      <c r="HX7687" s="160"/>
      <c r="HY7687" s="160"/>
      <c r="HZ7687" s="160"/>
      <c r="IA7687" s="160"/>
      <c r="IB7687" s="160"/>
      <c r="IC7687" s="160"/>
      <c r="ID7687" s="160"/>
      <c r="IE7687" s="160"/>
      <c r="IF7687" s="160"/>
      <c r="IG7687" s="160"/>
      <c r="IH7687" s="160"/>
      <c r="II7687" s="160"/>
      <c r="IJ7687" s="160"/>
      <c r="IK7687" s="160"/>
      <c r="IL7687" s="160"/>
      <c r="IM7687" s="160"/>
      <c r="IN7687" s="160"/>
      <c r="IO7687" s="160"/>
      <c r="IP7687" s="160"/>
      <c r="IQ7687" s="160"/>
      <c r="IR7687" s="160"/>
      <c r="IS7687" s="160"/>
      <c r="IT7687" s="160"/>
      <c r="IU7687" s="160"/>
    </row>
    <row r="7688" spans="1:255" ht="18.399999999999999" customHeight="1" x14ac:dyDescent="0.3">
      <c r="A7688" s="182"/>
      <c r="B7688" s="160"/>
      <c r="C7688" s="64"/>
      <c r="D7688" s="161"/>
      <c r="F7688" s="174"/>
      <c r="H7688" s="174"/>
      <c r="J7688" s="174"/>
      <c r="L7688" s="174"/>
      <c r="N7688" s="174"/>
      <c r="P7688" s="174"/>
      <c r="R7688" s="174"/>
      <c r="BD7688" s="160"/>
      <c r="BE7688" s="160"/>
      <c r="BF7688" s="160"/>
      <c r="BG7688" s="160"/>
      <c r="BH7688" s="160"/>
      <c r="BI7688" s="160"/>
      <c r="BJ7688" s="160"/>
      <c r="BK7688" s="160"/>
      <c r="BL7688" s="160"/>
      <c r="BM7688" s="160"/>
      <c r="BN7688" s="160"/>
      <c r="BO7688" s="160"/>
      <c r="BP7688" s="160"/>
      <c r="BQ7688" s="160"/>
      <c r="BR7688" s="160"/>
      <c r="BS7688" s="160"/>
      <c r="BT7688" s="160"/>
      <c r="BU7688" s="160"/>
      <c r="BV7688" s="160"/>
      <c r="BW7688" s="160"/>
      <c r="BX7688" s="160"/>
      <c r="BY7688" s="160"/>
      <c r="BZ7688" s="160"/>
      <c r="CA7688" s="160"/>
      <c r="CB7688" s="160"/>
      <c r="CC7688" s="160"/>
      <c r="CD7688" s="160"/>
      <c r="CE7688" s="160"/>
      <c r="CF7688" s="160"/>
      <c r="CG7688" s="160"/>
      <c r="CH7688" s="160"/>
      <c r="CI7688" s="160"/>
      <c r="CJ7688" s="160"/>
      <c r="CK7688" s="160"/>
      <c r="CL7688" s="160"/>
      <c r="CM7688" s="160"/>
      <c r="CN7688" s="160"/>
      <c r="CO7688" s="160"/>
      <c r="CP7688" s="160"/>
      <c r="CQ7688" s="160"/>
      <c r="CR7688" s="160"/>
      <c r="CS7688" s="160"/>
      <c r="CT7688" s="160"/>
      <c r="CU7688" s="160"/>
      <c r="CV7688" s="160"/>
      <c r="CW7688" s="160"/>
      <c r="CX7688" s="160"/>
      <c r="CY7688" s="160"/>
      <c r="CZ7688" s="160"/>
      <c r="DA7688" s="160"/>
      <c r="DB7688" s="160"/>
      <c r="DC7688" s="160"/>
      <c r="DD7688" s="160"/>
      <c r="DE7688" s="160"/>
      <c r="DF7688" s="160"/>
      <c r="DG7688" s="160"/>
      <c r="DH7688" s="160"/>
      <c r="DI7688" s="160"/>
      <c r="DJ7688" s="160"/>
      <c r="DK7688" s="160"/>
      <c r="DL7688" s="160"/>
      <c r="DM7688" s="160"/>
      <c r="DN7688" s="160"/>
      <c r="DO7688" s="160"/>
      <c r="DP7688" s="160"/>
      <c r="DQ7688" s="160"/>
      <c r="DR7688" s="160"/>
      <c r="DS7688" s="160"/>
      <c r="DT7688" s="160"/>
      <c r="DU7688" s="160"/>
      <c r="DV7688" s="160"/>
      <c r="DW7688" s="160"/>
      <c r="DX7688" s="160"/>
      <c r="DY7688" s="160"/>
      <c r="DZ7688" s="177"/>
      <c r="EA7688" s="177"/>
      <c r="EB7688" s="160"/>
      <c r="EC7688" s="160"/>
      <c r="ED7688" s="160"/>
      <c r="EE7688" s="160"/>
      <c r="EF7688" s="160"/>
      <c r="EG7688" s="160"/>
      <c r="EH7688" s="160"/>
      <c r="EI7688" s="160"/>
      <c r="EJ7688" s="160"/>
      <c r="EK7688" s="160"/>
      <c r="EL7688" s="160"/>
      <c r="EM7688" s="160"/>
      <c r="EN7688" s="160"/>
      <c r="EO7688" s="160"/>
      <c r="EP7688" s="160"/>
      <c r="EQ7688" s="160"/>
      <c r="ER7688" s="160"/>
      <c r="ES7688" s="160"/>
      <c r="ET7688" s="160"/>
      <c r="EU7688" s="160"/>
      <c r="EV7688" s="160"/>
      <c r="EW7688" s="160"/>
      <c r="EX7688" s="160"/>
      <c r="EY7688" s="160"/>
      <c r="EZ7688" s="160"/>
      <c r="FA7688" s="160"/>
      <c r="FB7688" s="160"/>
      <c r="FC7688" s="160"/>
      <c r="FD7688" s="160"/>
      <c r="FE7688" s="160"/>
      <c r="FF7688" s="160"/>
      <c r="FG7688" s="160"/>
      <c r="FH7688" s="160"/>
      <c r="FI7688" s="160"/>
      <c r="FJ7688" s="160"/>
      <c r="FK7688" s="160"/>
      <c r="FL7688" s="160"/>
      <c r="FM7688" s="160"/>
      <c r="FN7688" s="160"/>
      <c r="FO7688" s="160"/>
      <c r="FP7688" s="160"/>
      <c r="FQ7688" s="160"/>
      <c r="FR7688" s="160"/>
      <c r="FS7688" s="160"/>
      <c r="FT7688" s="160"/>
      <c r="FU7688" s="160"/>
      <c r="FV7688" s="160"/>
      <c r="FW7688" s="160"/>
      <c r="FX7688" s="160"/>
      <c r="FY7688" s="160"/>
      <c r="FZ7688" s="160"/>
      <c r="GA7688" s="160"/>
      <c r="GB7688" s="160"/>
      <c r="GC7688" s="160"/>
      <c r="GD7688" s="160"/>
      <c r="GE7688" s="160"/>
      <c r="GF7688" s="160"/>
      <c r="GG7688" s="160"/>
      <c r="GH7688" s="160"/>
      <c r="GI7688" s="160"/>
      <c r="GJ7688" s="160"/>
      <c r="GK7688" s="160"/>
      <c r="GL7688" s="160"/>
      <c r="GM7688" s="160"/>
      <c r="GN7688" s="160"/>
      <c r="GO7688" s="160"/>
      <c r="GP7688" s="160"/>
      <c r="GQ7688" s="160"/>
      <c r="GR7688" s="160"/>
      <c r="GS7688" s="160"/>
      <c r="GT7688" s="160"/>
      <c r="GU7688" s="160"/>
      <c r="GV7688" s="160"/>
      <c r="GW7688" s="160"/>
      <c r="GX7688" s="160"/>
      <c r="GY7688" s="160"/>
      <c r="GZ7688" s="160"/>
      <c r="HA7688" s="160"/>
      <c r="HB7688" s="160"/>
      <c r="HC7688" s="160"/>
      <c r="HD7688" s="160"/>
      <c r="HE7688" s="160"/>
      <c r="HF7688" s="160"/>
      <c r="HG7688" s="160"/>
      <c r="HH7688" s="160"/>
      <c r="HI7688" s="160"/>
      <c r="HJ7688" s="160"/>
      <c r="HK7688" s="160"/>
      <c r="HL7688" s="160"/>
      <c r="HM7688" s="160"/>
      <c r="HN7688" s="160"/>
      <c r="HO7688" s="160"/>
      <c r="HP7688" s="160"/>
      <c r="HQ7688" s="160"/>
      <c r="HR7688" s="160"/>
      <c r="HS7688" s="160"/>
      <c r="HT7688" s="160"/>
      <c r="HU7688" s="160"/>
      <c r="HV7688" s="160"/>
      <c r="HW7688" s="160"/>
      <c r="HX7688" s="160"/>
      <c r="HY7688" s="160"/>
      <c r="HZ7688" s="160"/>
      <c r="IA7688" s="160"/>
      <c r="IB7688" s="160"/>
      <c r="IC7688" s="160"/>
      <c r="ID7688" s="160"/>
      <c r="IE7688" s="160"/>
      <c r="IF7688" s="160"/>
      <c r="IG7688" s="160"/>
      <c r="IH7688" s="160"/>
      <c r="II7688" s="160"/>
      <c r="IJ7688" s="160"/>
      <c r="IK7688" s="160"/>
      <c r="IL7688" s="160"/>
      <c r="IM7688" s="160"/>
      <c r="IN7688" s="160"/>
      <c r="IO7688" s="160"/>
      <c r="IP7688" s="160"/>
      <c r="IQ7688" s="160"/>
      <c r="IR7688" s="160"/>
      <c r="IS7688" s="160"/>
      <c r="IT7688" s="160"/>
      <c r="IU7688" s="160"/>
    </row>
    <row r="7689" spans="1:255" ht="18.399999999999999" customHeight="1" x14ac:dyDescent="0.3">
      <c r="A7689" s="182"/>
      <c r="B7689" s="160"/>
      <c r="C7689" s="64"/>
      <c r="D7689" s="161"/>
      <c r="BD7689" s="160"/>
      <c r="BE7689" s="160"/>
      <c r="BF7689" s="160"/>
      <c r="BG7689" s="160"/>
      <c r="BH7689" s="160"/>
      <c r="BI7689" s="160"/>
      <c r="BJ7689" s="160"/>
      <c r="BK7689" s="160"/>
      <c r="BL7689" s="160"/>
      <c r="BM7689" s="160"/>
      <c r="BN7689" s="160"/>
      <c r="BO7689" s="160"/>
      <c r="BP7689" s="160"/>
      <c r="BQ7689" s="160"/>
      <c r="BR7689" s="160"/>
      <c r="BS7689" s="160"/>
      <c r="BT7689" s="160"/>
      <c r="BU7689" s="160"/>
      <c r="BV7689" s="160"/>
      <c r="BW7689" s="160"/>
      <c r="BX7689" s="160"/>
      <c r="BY7689" s="160"/>
      <c r="BZ7689" s="160"/>
      <c r="CA7689" s="160"/>
      <c r="CB7689" s="160"/>
      <c r="CC7689" s="160"/>
      <c r="CD7689" s="160"/>
      <c r="CE7689" s="160"/>
      <c r="CF7689" s="160"/>
      <c r="CG7689" s="160"/>
      <c r="CH7689" s="160"/>
      <c r="CI7689" s="160"/>
      <c r="CJ7689" s="160"/>
      <c r="CK7689" s="160"/>
      <c r="CL7689" s="160"/>
      <c r="CM7689" s="160"/>
      <c r="CN7689" s="160"/>
      <c r="CO7689" s="160"/>
      <c r="CP7689" s="160"/>
      <c r="CQ7689" s="160"/>
      <c r="CR7689" s="160"/>
      <c r="CS7689" s="160"/>
      <c r="CT7689" s="160"/>
      <c r="CU7689" s="160"/>
      <c r="CV7689" s="160"/>
      <c r="CW7689" s="160"/>
      <c r="CX7689" s="160"/>
      <c r="CY7689" s="160"/>
      <c r="CZ7689" s="160"/>
      <c r="DA7689" s="160"/>
      <c r="DB7689" s="160"/>
      <c r="DC7689" s="160"/>
      <c r="DD7689" s="160"/>
      <c r="DE7689" s="160"/>
      <c r="DF7689" s="160"/>
      <c r="DG7689" s="160"/>
      <c r="DH7689" s="160"/>
      <c r="DI7689" s="160"/>
      <c r="DJ7689" s="160"/>
      <c r="DK7689" s="160"/>
      <c r="DL7689" s="160"/>
      <c r="DM7689" s="160"/>
      <c r="DN7689" s="160"/>
      <c r="DO7689" s="160"/>
      <c r="DP7689" s="160"/>
      <c r="DQ7689" s="160"/>
      <c r="DR7689" s="160"/>
      <c r="DS7689" s="160"/>
      <c r="DT7689" s="160"/>
      <c r="DU7689" s="160"/>
      <c r="DV7689" s="160"/>
      <c r="DW7689" s="160"/>
      <c r="DX7689" s="160"/>
      <c r="DY7689" s="160"/>
      <c r="DZ7689" s="177"/>
      <c r="EA7689" s="177"/>
      <c r="EB7689" s="160"/>
      <c r="EC7689" s="160"/>
      <c r="ED7689" s="160"/>
      <c r="EE7689" s="160"/>
      <c r="EF7689" s="160"/>
      <c r="EG7689" s="160"/>
      <c r="EH7689" s="160"/>
      <c r="EI7689" s="160"/>
      <c r="EJ7689" s="160"/>
      <c r="EK7689" s="160"/>
      <c r="EL7689" s="160"/>
      <c r="EM7689" s="160"/>
      <c r="EN7689" s="160"/>
      <c r="EO7689" s="160"/>
      <c r="EP7689" s="160"/>
      <c r="EQ7689" s="160"/>
      <c r="ER7689" s="160"/>
      <c r="ES7689" s="160"/>
      <c r="ET7689" s="160"/>
      <c r="EU7689" s="160"/>
      <c r="EV7689" s="160"/>
      <c r="EW7689" s="160"/>
      <c r="EX7689" s="160"/>
      <c r="EY7689" s="160"/>
      <c r="EZ7689" s="160"/>
      <c r="FA7689" s="160"/>
      <c r="FB7689" s="160"/>
      <c r="FC7689" s="160"/>
      <c r="FD7689" s="160"/>
      <c r="FE7689" s="160"/>
      <c r="FF7689" s="160"/>
      <c r="FG7689" s="160"/>
      <c r="FH7689" s="160"/>
      <c r="FI7689" s="160"/>
      <c r="FJ7689" s="160"/>
      <c r="FK7689" s="160"/>
      <c r="FL7689" s="160"/>
      <c r="FM7689" s="160"/>
      <c r="FN7689" s="160"/>
      <c r="FO7689" s="160"/>
      <c r="FP7689" s="160"/>
      <c r="FQ7689" s="160"/>
      <c r="FR7689" s="160"/>
      <c r="FS7689" s="160"/>
      <c r="FT7689" s="160"/>
      <c r="FU7689" s="160"/>
      <c r="FV7689" s="160"/>
      <c r="FW7689" s="160"/>
      <c r="FX7689" s="160"/>
      <c r="FY7689" s="160"/>
      <c r="FZ7689" s="160"/>
      <c r="GA7689" s="160"/>
      <c r="GB7689" s="160"/>
      <c r="GC7689" s="160"/>
      <c r="GD7689" s="160"/>
      <c r="GE7689" s="160"/>
      <c r="GF7689" s="160"/>
      <c r="GG7689" s="160"/>
      <c r="GH7689" s="160"/>
      <c r="GI7689" s="160"/>
      <c r="GJ7689" s="160"/>
      <c r="GK7689" s="160"/>
      <c r="GL7689" s="160"/>
      <c r="GM7689" s="160"/>
      <c r="GN7689" s="160"/>
      <c r="GO7689" s="160"/>
      <c r="GP7689" s="160"/>
      <c r="GQ7689" s="160"/>
      <c r="GR7689" s="160"/>
      <c r="GS7689" s="160"/>
      <c r="GT7689" s="160"/>
      <c r="GU7689" s="160"/>
      <c r="GV7689" s="160"/>
      <c r="GW7689" s="160"/>
      <c r="GX7689" s="160"/>
      <c r="GY7689" s="160"/>
      <c r="GZ7689" s="160"/>
      <c r="HA7689" s="160"/>
      <c r="HB7689" s="160"/>
      <c r="HC7689" s="160"/>
      <c r="HD7689" s="160"/>
      <c r="HE7689" s="160"/>
      <c r="HF7689" s="160"/>
      <c r="HG7689" s="160"/>
      <c r="HH7689" s="160"/>
      <c r="HI7689" s="160"/>
      <c r="HJ7689" s="160"/>
      <c r="HK7689" s="160"/>
      <c r="HL7689" s="160"/>
      <c r="HM7689" s="160"/>
      <c r="HN7689" s="160"/>
      <c r="HO7689" s="160"/>
      <c r="HP7689" s="160"/>
      <c r="HQ7689" s="160"/>
      <c r="HR7689" s="160"/>
      <c r="HS7689" s="160"/>
      <c r="HT7689" s="160"/>
      <c r="HU7689" s="160"/>
      <c r="HV7689" s="160"/>
      <c r="HW7689" s="160"/>
      <c r="HX7689" s="160"/>
      <c r="HY7689" s="160"/>
      <c r="HZ7689" s="160"/>
      <c r="IA7689" s="160"/>
      <c r="IB7689" s="160"/>
      <c r="IC7689" s="160"/>
      <c r="ID7689" s="160"/>
      <c r="IE7689" s="160"/>
      <c r="IF7689" s="160"/>
      <c r="IG7689" s="160"/>
      <c r="IH7689" s="160"/>
      <c r="II7689" s="160"/>
      <c r="IJ7689" s="160"/>
      <c r="IK7689" s="160"/>
      <c r="IL7689" s="160"/>
      <c r="IM7689" s="160"/>
      <c r="IN7689" s="160"/>
      <c r="IO7689" s="160"/>
      <c r="IP7689" s="160"/>
      <c r="IQ7689" s="160"/>
      <c r="IR7689" s="160"/>
      <c r="IS7689" s="160"/>
      <c r="IT7689" s="160"/>
      <c r="IU7689" s="160"/>
    </row>
    <row r="7690" spans="1:255" ht="18.399999999999999" customHeight="1" x14ac:dyDescent="0.3">
      <c r="BD7690" s="160"/>
      <c r="BE7690" s="160"/>
      <c r="BF7690" s="160"/>
      <c r="BG7690" s="160"/>
      <c r="BH7690" s="160"/>
      <c r="BI7690" s="160"/>
      <c r="BJ7690" s="160"/>
      <c r="BK7690" s="160"/>
      <c r="BL7690" s="160"/>
      <c r="BM7690" s="160"/>
      <c r="BN7690" s="160"/>
      <c r="BO7690" s="160"/>
      <c r="BP7690" s="160"/>
      <c r="BQ7690" s="160"/>
      <c r="BR7690" s="160"/>
      <c r="BS7690" s="160"/>
      <c r="BT7690" s="160"/>
      <c r="BU7690" s="160"/>
      <c r="BV7690" s="160"/>
      <c r="BW7690" s="160"/>
      <c r="BX7690" s="160"/>
      <c r="BY7690" s="160"/>
      <c r="BZ7690" s="160"/>
      <c r="CA7690" s="160"/>
      <c r="CB7690" s="160"/>
      <c r="CC7690" s="160"/>
      <c r="CD7690" s="160"/>
      <c r="CE7690" s="160"/>
      <c r="CF7690" s="160"/>
      <c r="CG7690" s="160"/>
      <c r="CH7690" s="160"/>
      <c r="CI7690" s="160"/>
      <c r="CJ7690" s="160"/>
      <c r="CK7690" s="160"/>
      <c r="CL7690" s="160"/>
      <c r="CM7690" s="160"/>
      <c r="CN7690" s="160"/>
      <c r="CO7690" s="160"/>
      <c r="CP7690" s="160"/>
      <c r="CQ7690" s="160"/>
      <c r="CR7690" s="160"/>
      <c r="CS7690" s="160"/>
      <c r="CT7690" s="160"/>
      <c r="CU7690" s="160"/>
      <c r="CV7690" s="160"/>
      <c r="CW7690" s="160"/>
      <c r="CX7690" s="160"/>
      <c r="CY7690" s="160"/>
      <c r="CZ7690" s="160"/>
      <c r="DA7690" s="160"/>
      <c r="DB7690" s="160"/>
      <c r="DC7690" s="160"/>
      <c r="DD7690" s="160"/>
      <c r="DE7690" s="160"/>
      <c r="DF7690" s="160"/>
      <c r="DG7690" s="160"/>
      <c r="DH7690" s="160"/>
      <c r="DI7690" s="160"/>
      <c r="DJ7690" s="160"/>
      <c r="DK7690" s="160"/>
      <c r="DL7690" s="160"/>
      <c r="DM7690" s="160"/>
      <c r="DN7690" s="160"/>
      <c r="DO7690" s="160"/>
      <c r="DP7690" s="160"/>
      <c r="DQ7690" s="160"/>
      <c r="DR7690" s="160"/>
      <c r="DS7690" s="160"/>
      <c r="DT7690" s="160"/>
      <c r="DU7690" s="160"/>
      <c r="DV7690" s="160"/>
      <c r="DW7690" s="160"/>
      <c r="DX7690" s="160"/>
      <c r="DY7690" s="160"/>
      <c r="DZ7690" s="177"/>
      <c r="EA7690" s="177"/>
      <c r="EB7690" s="160"/>
      <c r="EC7690" s="160"/>
      <c r="ED7690" s="160"/>
      <c r="EE7690" s="160"/>
      <c r="EF7690" s="160"/>
      <c r="EG7690" s="160"/>
      <c r="EH7690" s="160"/>
      <c r="EI7690" s="160"/>
      <c r="EJ7690" s="160"/>
      <c r="EK7690" s="160"/>
      <c r="EL7690" s="160"/>
      <c r="EM7690" s="160"/>
      <c r="EN7690" s="160"/>
      <c r="EO7690" s="160"/>
      <c r="EP7690" s="160"/>
      <c r="EQ7690" s="160"/>
      <c r="ER7690" s="160"/>
      <c r="ES7690" s="160"/>
      <c r="ET7690" s="160"/>
      <c r="EU7690" s="160"/>
      <c r="EV7690" s="160"/>
      <c r="EW7690" s="160"/>
      <c r="EX7690" s="160"/>
      <c r="EY7690" s="160"/>
      <c r="EZ7690" s="160"/>
      <c r="FA7690" s="160"/>
      <c r="FB7690" s="160"/>
      <c r="FC7690" s="160"/>
      <c r="FD7690" s="160"/>
      <c r="FE7690" s="160"/>
      <c r="FF7690" s="160"/>
      <c r="FG7690" s="160"/>
      <c r="FH7690" s="160"/>
      <c r="FI7690" s="160"/>
      <c r="FJ7690" s="160"/>
      <c r="FK7690" s="160"/>
      <c r="FL7690" s="160"/>
      <c r="FM7690" s="160"/>
      <c r="FN7690" s="160"/>
      <c r="FO7690" s="160"/>
      <c r="FP7690" s="160"/>
      <c r="FQ7690" s="160"/>
      <c r="FR7690" s="160"/>
      <c r="FS7690" s="160"/>
      <c r="FT7690" s="160"/>
      <c r="FU7690" s="160"/>
      <c r="FV7690" s="160"/>
      <c r="FW7690" s="160"/>
      <c r="FX7690" s="160"/>
      <c r="FY7690" s="160"/>
      <c r="FZ7690" s="160"/>
      <c r="GA7690" s="160"/>
      <c r="GB7690" s="160"/>
      <c r="GC7690" s="160"/>
      <c r="GD7690" s="160"/>
      <c r="GE7690" s="160"/>
      <c r="GF7690" s="160"/>
      <c r="GG7690" s="160"/>
      <c r="GH7690" s="160"/>
      <c r="GI7690" s="160"/>
      <c r="GJ7690" s="160"/>
      <c r="GK7690" s="160"/>
      <c r="GL7690" s="160"/>
      <c r="GM7690" s="160"/>
      <c r="GN7690" s="160"/>
      <c r="GO7690" s="160"/>
      <c r="GP7690" s="160"/>
      <c r="GQ7690" s="160"/>
      <c r="GR7690" s="160"/>
      <c r="GS7690" s="160"/>
      <c r="GT7690" s="160"/>
      <c r="GU7690" s="160"/>
      <c r="GV7690" s="160"/>
      <c r="GW7690" s="160"/>
      <c r="GX7690" s="160"/>
      <c r="GY7690" s="160"/>
      <c r="GZ7690" s="160"/>
      <c r="HA7690" s="160"/>
      <c r="HB7690" s="160"/>
      <c r="HC7690" s="160"/>
      <c r="HD7690" s="160"/>
      <c r="HE7690" s="160"/>
      <c r="HF7690" s="160"/>
      <c r="HG7690" s="160"/>
      <c r="HH7690" s="160"/>
      <c r="HI7690" s="160"/>
      <c r="HJ7690" s="160"/>
      <c r="HK7690" s="160"/>
      <c r="HL7690" s="160"/>
      <c r="HM7690" s="160"/>
      <c r="HN7690" s="160"/>
      <c r="HO7690" s="160"/>
      <c r="HP7690" s="160"/>
      <c r="HQ7690" s="160"/>
      <c r="HR7690" s="160"/>
      <c r="HS7690" s="160"/>
      <c r="HT7690" s="160"/>
      <c r="HU7690" s="160"/>
      <c r="HV7690" s="160"/>
      <c r="HW7690" s="160"/>
      <c r="HX7690" s="160"/>
      <c r="HY7690" s="160"/>
      <c r="HZ7690" s="160"/>
      <c r="IA7690" s="160"/>
      <c r="IB7690" s="160"/>
      <c r="IC7690" s="160"/>
      <c r="ID7690" s="160"/>
      <c r="IE7690" s="160"/>
      <c r="IF7690" s="160"/>
      <c r="IG7690" s="160"/>
      <c r="IH7690" s="160"/>
      <c r="II7690" s="160"/>
      <c r="IJ7690" s="160"/>
      <c r="IK7690" s="160"/>
      <c r="IL7690" s="160"/>
      <c r="IM7690" s="160"/>
      <c r="IN7690" s="160"/>
      <c r="IO7690" s="160"/>
      <c r="IP7690" s="160"/>
      <c r="IQ7690" s="160"/>
      <c r="IR7690" s="160"/>
      <c r="IS7690" s="160"/>
      <c r="IT7690" s="160"/>
      <c r="IU7690" s="160"/>
    </row>
    <row r="7691" spans="1:255" ht="18.399999999999999" customHeight="1" x14ac:dyDescent="0.3">
      <c r="BD7691" s="160"/>
      <c r="BE7691" s="160"/>
      <c r="BF7691" s="160"/>
      <c r="BG7691" s="160"/>
      <c r="BH7691" s="160"/>
      <c r="BI7691" s="160"/>
      <c r="BJ7691" s="160"/>
      <c r="BK7691" s="160"/>
      <c r="BL7691" s="160"/>
      <c r="BM7691" s="160"/>
      <c r="BN7691" s="160"/>
      <c r="BO7691" s="160"/>
      <c r="BP7691" s="160"/>
      <c r="BQ7691" s="160"/>
      <c r="BR7691" s="160"/>
      <c r="BS7691" s="160"/>
      <c r="BT7691" s="160"/>
      <c r="BU7691" s="160"/>
      <c r="BV7691" s="160"/>
      <c r="BW7691" s="160"/>
      <c r="BX7691" s="160"/>
      <c r="BY7691" s="160"/>
      <c r="BZ7691" s="160"/>
      <c r="CA7691" s="160"/>
      <c r="CB7691" s="160"/>
      <c r="CC7691" s="160"/>
      <c r="CD7691" s="160"/>
      <c r="CE7691" s="160"/>
      <c r="CF7691" s="160"/>
      <c r="CG7691" s="160"/>
      <c r="CH7691" s="160"/>
      <c r="CI7691" s="160"/>
      <c r="CJ7691" s="160"/>
      <c r="CK7691" s="160"/>
      <c r="CL7691" s="160"/>
      <c r="CM7691" s="160"/>
      <c r="CN7691" s="160"/>
      <c r="CO7691" s="160"/>
      <c r="CP7691" s="160"/>
      <c r="CQ7691" s="160"/>
      <c r="CR7691" s="160"/>
      <c r="CS7691" s="160"/>
      <c r="CT7691" s="160"/>
      <c r="CU7691" s="160"/>
      <c r="CV7691" s="160"/>
      <c r="CW7691" s="160"/>
      <c r="CX7691" s="160"/>
      <c r="CY7691" s="160"/>
      <c r="CZ7691" s="160"/>
      <c r="DA7691" s="160"/>
      <c r="DB7691" s="160"/>
      <c r="DC7691" s="160"/>
      <c r="DD7691" s="160"/>
      <c r="DE7691" s="160"/>
      <c r="DF7691" s="160"/>
      <c r="DG7691" s="160"/>
      <c r="DH7691" s="160"/>
      <c r="DI7691" s="160"/>
      <c r="DJ7691" s="160"/>
      <c r="DK7691" s="160"/>
      <c r="DL7691" s="160"/>
      <c r="DM7691" s="160"/>
      <c r="DN7691" s="160"/>
      <c r="DO7691" s="160"/>
      <c r="DP7691" s="160"/>
      <c r="DQ7691" s="160"/>
      <c r="DR7691" s="160"/>
      <c r="DS7691" s="160"/>
      <c r="DT7691" s="160"/>
      <c r="DU7691" s="160"/>
      <c r="DV7691" s="160"/>
      <c r="DW7691" s="160"/>
      <c r="DX7691" s="160"/>
      <c r="DY7691" s="160"/>
      <c r="DZ7691" s="177"/>
      <c r="EA7691" s="177"/>
      <c r="EB7691" s="160"/>
      <c r="EC7691" s="160"/>
      <c r="ED7691" s="160"/>
      <c r="EE7691" s="160"/>
      <c r="EF7691" s="160"/>
      <c r="EG7691" s="160"/>
      <c r="EH7691" s="160"/>
      <c r="EI7691" s="160"/>
      <c r="EJ7691" s="160"/>
      <c r="EK7691" s="160"/>
      <c r="EL7691" s="160"/>
      <c r="EM7691" s="160"/>
      <c r="EN7691" s="160"/>
      <c r="EO7691" s="160"/>
      <c r="EP7691" s="160"/>
      <c r="EQ7691" s="160"/>
      <c r="ER7691" s="160"/>
      <c r="ES7691" s="160"/>
      <c r="ET7691" s="160"/>
      <c r="EU7691" s="160"/>
      <c r="EV7691" s="160"/>
      <c r="EW7691" s="160"/>
      <c r="EX7691" s="160"/>
      <c r="EY7691" s="160"/>
      <c r="EZ7691" s="160"/>
      <c r="FA7691" s="160"/>
      <c r="FB7691" s="160"/>
      <c r="FC7691" s="160"/>
      <c r="FD7691" s="160"/>
      <c r="FE7691" s="160"/>
      <c r="FF7691" s="160"/>
      <c r="FG7691" s="160"/>
      <c r="FH7691" s="160"/>
      <c r="FI7691" s="160"/>
      <c r="FJ7691" s="160"/>
      <c r="FK7691" s="160"/>
      <c r="FL7691" s="160"/>
      <c r="FM7691" s="160"/>
      <c r="FN7691" s="160"/>
      <c r="FO7691" s="160"/>
      <c r="FP7691" s="160"/>
      <c r="FQ7691" s="160"/>
      <c r="FR7691" s="160"/>
      <c r="FS7691" s="160"/>
      <c r="FT7691" s="160"/>
      <c r="FU7691" s="160"/>
      <c r="FV7691" s="160"/>
      <c r="FW7691" s="160"/>
      <c r="FX7691" s="160"/>
      <c r="FY7691" s="160"/>
      <c r="FZ7691" s="160"/>
      <c r="GA7691" s="160"/>
      <c r="GB7691" s="160"/>
      <c r="GC7691" s="160"/>
      <c r="GD7691" s="160"/>
      <c r="GE7691" s="160"/>
      <c r="GF7691" s="160"/>
      <c r="GG7691" s="160"/>
      <c r="GH7691" s="160"/>
      <c r="GI7691" s="160"/>
      <c r="GJ7691" s="160"/>
      <c r="GK7691" s="160"/>
      <c r="GL7691" s="160"/>
      <c r="GM7691" s="160"/>
      <c r="GN7691" s="160"/>
      <c r="GO7691" s="160"/>
      <c r="GP7691" s="160"/>
      <c r="GQ7691" s="160"/>
      <c r="GR7691" s="160"/>
      <c r="GS7691" s="160"/>
      <c r="GT7691" s="160"/>
      <c r="GU7691" s="160"/>
      <c r="GV7691" s="160"/>
      <c r="GW7691" s="160"/>
      <c r="GX7691" s="160"/>
      <c r="GY7691" s="160"/>
      <c r="GZ7691" s="160"/>
      <c r="HA7691" s="160"/>
      <c r="HB7691" s="160"/>
      <c r="HC7691" s="160"/>
      <c r="HD7691" s="160"/>
      <c r="HE7691" s="160"/>
      <c r="HF7691" s="160"/>
      <c r="HG7691" s="160"/>
      <c r="HH7691" s="160"/>
      <c r="HI7691" s="160"/>
      <c r="HJ7691" s="160"/>
      <c r="HK7691" s="160"/>
      <c r="HL7691" s="160"/>
      <c r="HM7691" s="160"/>
      <c r="HN7691" s="160"/>
      <c r="HO7691" s="160"/>
      <c r="HP7691" s="160"/>
      <c r="HQ7691" s="160"/>
      <c r="HR7691" s="160"/>
      <c r="HS7691" s="160"/>
      <c r="HT7691" s="160"/>
      <c r="HU7691" s="160"/>
      <c r="HV7691" s="160"/>
      <c r="HW7691" s="160"/>
      <c r="HX7691" s="160"/>
      <c r="HY7691" s="160"/>
      <c r="HZ7691" s="160"/>
      <c r="IA7691" s="160"/>
      <c r="IB7691" s="160"/>
      <c r="IC7691" s="160"/>
      <c r="ID7691" s="160"/>
      <c r="IE7691" s="160"/>
      <c r="IF7691" s="160"/>
      <c r="IG7691" s="160"/>
      <c r="IH7691" s="160"/>
      <c r="II7691" s="160"/>
      <c r="IJ7691" s="160"/>
      <c r="IK7691" s="160"/>
      <c r="IL7691" s="160"/>
      <c r="IM7691" s="160"/>
      <c r="IN7691" s="160"/>
      <c r="IO7691" s="160"/>
      <c r="IP7691" s="160"/>
      <c r="IQ7691" s="160"/>
      <c r="IR7691" s="160"/>
      <c r="IS7691" s="160"/>
      <c r="IT7691" s="160"/>
      <c r="IU7691" s="160"/>
    </row>
    <row r="7692" spans="1:255" ht="18.399999999999999" customHeight="1" x14ac:dyDescent="0.3">
      <c r="A7692" s="182"/>
      <c r="B7692" s="160"/>
      <c r="C7692" s="64"/>
      <c r="D7692" s="161"/>
      <c r="BD7692" s="160"/>
      <c r="BE7692" s="160"/>
      <c r="BF7692" s="160"/>
      <c r="BG7692" s="160"/>
      <c r="BH7692" s="160"/>
      <c r="BI7692" s="160"/>
      <c r="BJ7692" s="160"/>
      <c r="BK7692" s="160"/>
      <c r="BL7692" s="160"/>
      <c r="BM7692" s="160"/>
      <c r="BN7692" s="160"/>
      <c r="BO7692" s="160"/>
      <c r="BP7692" s="160"/>
      <c r="BQ7692" s="160"/>
      <c r="BR7692" s="160"/>
      <c r="BS7692" s="160"/>
      <c r="BT7692" s="160"/>
      <c r="BU7692" s="160"/>
      <c r="BV7692" s="160"/>
      <c r="BW7692" s="160"/>
      <c r="BX7692" s="160"/>
      <c r="BY7692" s="160"/>
      <c r="BZ7692" s="160"/>
      <c r="CA7692" s="160"/>
      <c r="CB7692" s="160"/>
      <c r="CC7692" s="160"/>
      <c r="CD7692" s="160"/>
      <c r="CE7692" s="160"/>
      <c r="CF7692" s="160"/>
      <c r="CG7692" s="160"/>
      <c r="CH7692" s="160"/>
      <c r="CI7692" s="160"/>
      <c r="CJ7692" s="160"/>
      <c r="CK7692" s="160"/>
      <c r="CL7692" s="160"/>
      <c r="CM7692" s="160"/>
      <c r="CN7692" s="160"/>
      <c r="CO7692" s="160"/>
      <c r="CP7692" s="160"/>
      <c r="CQ7692" s="160"/>
      <c r="CR7692" s="160"/>
      <c r="CS7692" s="160"/>
      <c r="CT7692" s="160"/>
      <c r="CU7692" s="160"/>
      <c r="CV7692" s="160"/>
      <c r="CW7692" s="160"/>
      <c r="CX7692" s="160"/>
      <c r="CY7692" s="160"/>
      <c r="CZ7692" s="160"/>
      <c r="DA7692" s="160"/>
      <c r="DB7692" s="160"/>
      <c r="DC7692" s="160"/>
      <c r="DD7692" s="160"/>
      <c r="DE7692" s="160"/>
      <c r="DF7692" s="160"/>
      <c r="DG7692" s="160"/>
      <c r="DH7692" s="160"/>
      <c r="DI7692" s="160"/>
      <c r="DJ7692" s="160"/>
      <c r="DK7692" s="160"/>
      <c r="DL7692" s="160"/>
      <c r="DM7692" s="160"/>
      <c r="DN7692" s="160"/>
      <c r="DO7692" s="160"/>
      <c r="DP7692" s="160"/>
      <c r="DQ7692" s="160"/>
      <c r="DR7692" s="160"/>
      <c r="DS7692" s="160"/>
      <c r="DT7692" s="160"/>
      <c r="DU7692" s="160"/>
      <c r="DV7692" s="160"/>
      <c r="DW7692" s="160"/>
      <c r="DX7692" s="160"/>
      <c r="DY7692" s="160"/>
      <c r="DZ7692" s="177"/>
      <c r="EA7692" s="177"/>
      <c r="EB7692" s="160"/>
      <c r="EC7692" s="160"/>
      <c r="ED7692" s="160"/>
      <c r="EE7692" s="160"/>
      <c r="EF7692" s="160"/>
      <c r="EG7692" s="160"/>
      <c r="EH7692" s="160"/>
      <c r="EI7692" s="160"/>
      <c r="EJ7692" s="160"/>
      <c r="EK7692" s="160"/>
      <c r="EL7692" s="160"/>
      <c r="EM7692" s="160"/>
      <c r="EN7692" s="160"/>
      <c r="EO7692" s="160"/>
      <c r="EP7692" s="160"/>
      <c r="EQ7692" s="160"/>
      <c r="ER7692" s="160"/>
      <c r="ES7692" s="160"/>
      <c r="ET7692" s="160"/>
      <c r="EU7692" s="160"/>
      <c r="EV7692" s="160"/>
      <c r="EW7692" s="160"/>
      <c r="EX7692" s="160"/>
      <c r="EY7692" s="160"/>
      <c r="EZ7692" s="160"/>
      <c r="FA7692" s="160"/>
      <c r="FB7692" s="160"/>
      <c r="FC7692" s="160"/>
      <c r="FD7692" s="160"/>
      <c r="FE7692" s="160"/>
      <c r="FF7692" s="160"/>
      <c r="FG7692" s="160"/>
      <c r="FH7692" s="160"/>
      <c r="FI7692" s="160"/>
      <c r="FJ7692" s="160"/>
      <c r="FK7692" s="160"/>
      <c r="FL7692" s="160"/>
      <c r="FM7692" s="160"/>
      <c r="FN7692" s="160"/>
      <c r="FO7692" s="160"/>
      <c r="FP7692" s="160"/>
      <c r="FQ7692" s="160"/>
      <c r="FR7692" s="160"/>
      <c r="FS7692" s="160"/>
      <c r="FT7692" s="160"/>
      <c r="FU7692" s="160"/>
      <c r="FV7692" s="160"/>
      <c r="FW7692" s="160"/>
      <c r="FX7692" s="160"/>
      <c r="FY7692" s="160"/>
      <c r="FZ7692" s="160"/>
      <c r="GA7692" s="160"/>
      <c r="GB7692" s="160"/>
      <c r="GC7692" s="160"/>
      <c r="GD7692" s="160"/>
      <c r="GE7692" s="160"/>
      <c r="GF7692" s="160"/>
      <c r="GG7692" s="160"/>
      <c r="GH7692" s="160"/>
      <c r="GI7692" s="160"/>
      <c r="GJ7692" s="160"/>
      <c r="GK7692" s="160"/>
      <c r="GL7692" s="160"/>
      <c r="GM7692" s="160"/>
      <c r="GN7692" s="160"/>
      <c r="GO7692" s="160"/>
      <c r="GP7692" s="160"/>
      <c r="GQ7692" s="160"/>
      <c r="GR7692" s="160"/>
      <c r="GS7692" s="160"/>
      <c r="GT7692" s="160"/>
      <c r="GU7692" s="160"/>
      <c r="GV7692" s="160"/>
      <c r="GW7692" s="160"/>
      <c r="GX7692" s="160"/>
      <c r="GY7692" s="160"/>
      <c r="GZ7692" s="160"/>
      <c r="HA7692" s="160"/>
      <c r="HB7692" s="160"/>
      <c r="HC7692" s="160"/>
      <c r="HD7692" s="160"/>
      <c r="HE7692" s="160"/>
      <c r="HF7692" s="160"/>
      <c r="HG7692" s="160"/>
      <c r="HH7692" s="160"/>
      <c r="HI7692" s="160"/>
      <c r="HJ7692" s="160"/>
      <c r="HK7692" s="160"/>
      <c r="HL7692" s="160"/>
      <c r="HM7692" s="160"/>
      <c r="HN7692" s="160"/>
      <c r="HO7692" s="160"/>
      <c r="HP7692" s="160"/>
      <c r="HQ7692" s="160"/>
      <c r="HR7692" s="160"/>
      <c r="HS7692" s="160"/>
      <c r="HT7692" s="160"/>
      <c r="HU7692" s="160"/>
      <c r="HV7692" s="160"/>
      <c r="HW7692" s="160"/>
      <c r="HX7692" s="160"/>
      <c r="HY7692" s="160"/>
      <c r="HZ7692" s="160"/>
      <c r="IA7692" s="160"/>
      <c r="IB7692" s="160"/>
      <c r="IC7692" s="160"/>
      <c r="ID7692" s="160"/>
      <c r="IE7692" s="160"/>
      <c r="IF7692" s="160"/>
      <c r="IG7692" s="160"/>
      <c r="IH7692" s="160"/>
      <c r="II7692" s="160"/>
      <c r="IJ7692" s="160"/>
      <c r="IK7692" s="160"/>
      <c r="IL7692" s="160"/>
      <c r="IM7692" s="160"/>
      <c r="IN7692" s="160"/>
      <c r="IO7692" s="160"/>
      <c r="IP7692" s="160"/>
      <c r="IQ7692" s="160"/>
      <c r="IR7692" s="160"/>
      <c r="IS7692" s="160"/>
      <c r="IT7692" s="160"/>
      <c r="IU7692" s="160"/>
    </row>
    <row r="7693" spans="1:255" ht="18.399999999999999" customHeight="1" x14ac:dyDescent="0.3">
      <c r="A7693" s="182"/>
      <c r="B7693" s="160"/>
      <c r="C7693" s="64"/>
      <c r="D7693" s="161"/>
      <c r="BD7693" s="160"/>
      <c r="BE7693" s="160"/>
      <c r="BF7693" s="160"/>
      <c r="BG7693" s="160"/>
      <c r="BH7693" s="160"/>
      <c r="BI7693" s="160"/>
      <c r="BJ7693" s="160"/>
      <c r="BK7693" s="160"/>
      <c r="BL7693" s="160"/>
      <c r="BM7693" s="160"/>
      <c r="BN7693" s="160"/>
      <c r="BO7693" s="160"/>
      <c r="BP7693" s="160"/>
      <c r="BQ7693" s="160"/>
      <c r="BR7693" s="160"/>
      <c r="BS7693" s="160"/>
      <c r="BT7693" s="160"/>
      <c r="BU7693" s="160"/>
      <c r="BV7693" s="160"/>
      <c r="BW7693" s="160"/>
      <c r="BX7693" s="160"/>
      <c r="BY7693" s="160"/>
      <c r="BZ7693" s="160"/>
      <c r="CA7693" s="160"/>
      <c r="CB7693" s="160"/>
      <c r="CC7693" s="160"/>
      <c r="CD7693" s="160"/>
      <c r="CE7693" s="160"/>
      <c r="CF7693" s="160"/>
      <c r="CG7693" s="160"/>
      <c r="CH7693" s="160"/>
      <c r="CI7693" s="160"/>
      <c r="CJ7693" s="160"/>
      <c r="CK7693" s="160"/>
      <c r="CL7693" s="160"/>
      <c r="CM7693" s="160"/>
      <c r="CN7693" s="160"/>
      <c r="CO7693" s="160"/>
      <c r="CP7693" s="160"/>
      <c r="CQ7693" s="160"/>
      <c r="CR7693" s="160"/>
      <c r="CS7693" s="160"/>
      <c r="CT7693" s="160"/>
      <c r="CU7693" s="160"/>
      <c r="CV7693" s="160"/>
      <c r="CW7693" s="160"/>
      <c r="CX7693" s="160"/>
      <c r="CY7693" s="160"/>
      <c r="CZ7693" s="160"/>
      <c r="DA7693" s="160"/>
      <c r="DB7693" s="160"/>
      <c r="DC7693" s="160"/>
      <c r="DD7693" s="160"/>
      <c r="DE7693" s="160"/>
      <c r="DF7693" s="160"/>
      <c r="DG7693" s="160"/>
      <c r="DH7693" s="160"/>
      <c r="DI7693" s="160"/>
      <c r="DJ7693" s="160"/>
      <c r="DK7693" s="160"/>
      <c r="DL7693" s="160"/>
      <c r="DM7693" s="160"/>
      <c r="DN7693" s="160"/>
      <c r="DO7693" s="160"/>
      <c r="DP7693" s="160"/>
      <c r="DQ7693" s="160"/>
      <c r="DR7693" s="160"/>
      <c r="DS7693" s="160"/>
      <c r="DT7693" s="160"/>
      <c r="DU7693" s="160"/>
      <c r="DV7693" s="160"/>
      <c r="DW7693" s="160"/>
      <c r="DX7693" s="160"/>
      <c r="DY7693" s="160"/>
      <c r="DZ7693" s="177"/>
      <c r="EA7693" s="177"/>
      <c r="EB7693" s="160"/>
      <c r="EC7693" s="160"/>
      <c r="ED7693" s="160"/>
      <c r="EE7693" s="160"/>
      <c r="EF7693" s="160"/>
      <c r="EG7693" s="160"/>
      <c r="EH7693" s="160"/>
      <c r="EI7693" s="160"/>
      <c r="EJ7693" s="160"/>
      <c r="EK7693" s="160"/>
      <c r="EL7693" s="160"/>
      <c r="EM7693" s="160"/>
      <c r="EN7693" s="160"/>
      <c r="EO7693" s="160"/>
      <c r="EP7693" s="160"/>
      <c r="EQ7693" s="160"/>
      <c r="ER7693" s="160"/>
      <c r="ES7693" s="160"/>
      <c r="ET7693" s="160"/>
      <c r="EU7693" s="160"/>
      <c r="EV7693" s="160"/>
      <c r="EW7693" s="160"/>
      <c r="EX7693" s="160"/>
      <c r="EY7693" s="160"/>
      <c r="EZ7693" s="160"/>
      <c r="FA7693" s="160"/>
      <c r="FB7693" s="160"/>
      <c r="FC7693" s="160"/>
      <c r="FD7693" s="160"/>
      <c r="FE7693" s="160"/>
      <c r="FF7693" s="160"/>
      <c r="FG7693" s="160"/>
      <c r="FH7693" s="160"/>
      <c r="FI7693" s="160"/>
      <c r="FJ7693" s="160"/>
      <c r="FK7693" s="160"/>
      <c r="FL7693" s="160"/>
      <c r="FM7693" s="160"/>
      <c r="FN7693" s="160"/>
      <c r="FO7693" s="160"/>
      <c r="FP7693" s="160"/>
      <c r="FQ7693" s="160"/>
      <c r="FR7693" s="160"/>
      <c r="FS7693" s="160"/>
      <c r="FT7693" s="160"/>
      <c r="FU7693" s="160"/>
      <c r="FV7693" s="160"/>
      <c r="FW7693" s="160"/>
      <c r="FX7693" s="160"/>
      <c r="FY7693" s="160"/>
      <c r="FZ7693" s="160"/>
      <c r="GA7693" s="160"/>
      <c r="GB7693" s="160"/>
      <c r="GC7693" s="160"/>
      <c r="GD7693" s="160"/>
      <c r="GE7693" s="160"/>
      <c r="GF7693" s="160"/>
      <c r="GG7693" s="160"/>
      <c r="GH7693" s="160"/>
      <c r="GI7693" s="160"/>
      <c r="GJ7693" s="160"/>
      <c r="GK7693" s="160"/>
      <c r="GL7693" s="160"/>
      <c r="GM7693" s="160"/>
      <c r="GN7693" s="160"/>
      <c r="GO7693" s="160"/>
      <c r="GP7693" s="160"/>
      <c r="GQ7693" s="160"/>
      <c r="GR7693" s="160"/>
      <c r="GS7693" s="160"/>
      <c r="GT7693" s="160"/>
      <c r="GU7693" s="160"/>
      <c r="GV7693" s="160"/>
      <c r="GW7693" s="160"/>
      <c r="GX7693" s="160"/>
      <c r="GY7693" s="160"/>
      <c r="GZ7693" s="160"/>
      <c r="HA7693" s="160"/>
      <c r="HB7693" s="160"/>
      <c r="HC7693" s="160"/>
      <c r="HD7693" s="160"/>
      <c r="HE7693" s="160"/>
      <c r="HF7693" s="160"/>
      <c r="HG7693" s="160"/>
      <c r="HH7693" s="160"/>
      <c r="HI7693" s="160"/>
      <c r="HJ7693" s="160"/>
      <c r="HK7693" s="160"/>
      <c r="HL7693" s="160"/>
      <c r="HM7693" s="160"/>
      <c r="HN7693" s="160"/>
      <c r="HO7693" s="160"/>
      <c r="HP7693" s="160"/>
      <c r="HQ7693" s="160"/>
      <c r="HR7693" s="160"/>
      <c r="HS7693" s="160"/>
      <c r="HT7693" s="160"/>
      <c r="HU7693" s="160"/>
      <c r="HV7693" s="160"/>
      <c r="HW7693" s="160"/>
      <c r="HX7693" s="160"/>
      <c r="HY7693" s="160"/>
      <c r="HZ7693" s="160"/>
      <c r="IA7693" s="160"/>
      <c r="IB7693" s="160"/>
      <c r="IC7693" s="160"/>
      <c r="ID7693" s="160"/>
      <c r="IE7693" s="160"/>
      <c r="IF7693" s="160"/>
      <c r="IG7693" s="160"/>
      <c r="IH7693" s="160"/>
      <c r="II7693" s="160"/>
      <c r="IJ7693" s="160"/>
      <c r="IK7693" s="160"/>
      <c r="IL7693" s="160"/>
      <c r="IM7693" s="160"/>
      <c r="IN7693" s="160"/>
      <c r="IO7693" s="160"/>
      <c r="IP7693" s="160"/>
      <c r="IQ7693" s="160"/>
      <c r="IR7693" s="160"/>
      <c r="IS7693" s="160"/>
      <c r="IT7693" s="160"/>
      <c r="IU7693" s="160"/>
    </row>
    <row r="7694" spans="1:255" ht="18.399999999999999" customHeight="1" x14ac:dyDescent="0.3">
      <c r="F7694" s="174"/>
      <c r="BD7694" s="160"/>
      <c r="BE7694" s="160"/>
      <c r="BF7694" s="160"/>
      <c r="BG7694" s="160"/>
      <c r="BH7694" s="160"/>
      <c r="BI7694" s="160"/>
      <c r="BJ7694" s="160"/>
      <c r="BK7694" s="160"/>
      <c r="BL7694" s="160"/>
      <c r="BM7694" s="160"/>
      <c r="BN7694" s="160"/>
      <c r="BO7694" s="160"/>
      <c r="BP7694" s="160"/>
      <c r="BQ7694" s="160"/>
      <c r="BR7694" s="160"/>
      <c r="BS7694" s="160"/>
      <c r="BT7694" s="160"/>
      <c r="BU7694" s="160"/>
      <c r="BV7694" s="160"/>
      <c r="BW7694" s="160"/>
      <c r="BX7694" s="160"/>
      <c r="BY7694" s="160"/>
      <c r="BZ7694" s="160"/>
      <c r="CA7694" s="160"/>
      <c r="CB7694" s="160"/>
      <c r="CC7694" s="160"/>
      <c r="CD7694" s="160"/>
      <c r="CE7694" s="160"/>
      <c r="CF7694" s="160"/>
      <c r="CG7694" s="160"/>
      <c r="CH7694" s="160"/>
      <c r="CI7694" s="160"/>
      <c r="CJ7694" s="160"/>
      <c r="CK7694" s="160"/>
      <c r="CL7694" s="160"/>
      <c r="CM7694" s="160"/>
      <c r="CN7694" s="160"/>
      <c r="CO7694" s="160"/>
      <c r="CP7694" s="160"/>
      <c r="CQ7694" s="160"/>
      <c r="CR7694" s="160"/>
      <c r="CS7694" s="160"/>
      <c r="CT7694" s="160"/>
      <c r="CU7694" s="160"/>
      <c r="CV7694" s="160"/>
      <c r="CW7694" s="160"/>
      <c r="CX7694" s="160"/>
      <c r="CY7694" s="160"/>
      <c r="CZ7694" s="160"/>
      <c r="DA7694" s="160"/>
      <c r="DB7694" s="160"/>
      <c r="DC7694" s="160"/>
      <c r="DD7694" s="160"/>
      <c r="DE7694" s="160"/>
      <c r="DF7694" s="160"/>
      <c r="DG7694" s="160"/>
      <c r="DH7694" s="160"/>
      <c r="DI7694" s="160"/>
      <c r="DJ7694" s="160"/>
      <c r="DK7694" s="160"/>
      <c r="DL7694" s="160"/>
      <c r="DM7694" s="160"/>
      <c r="DN7694" s="160"/>
      <c r="DO7694" s="160"/>
      <c r="DP7694" s="160"/>
      <c r="DQ7694" s="160"/>
      <c r="DR7694" s="160"/>
      <c r="DS7694" s="160"/>
      <c r="DT7694" s="160"/>
      <c r="DU7694" s="160"/>
      <c r="DV7694" s="160"/>
      <c r="DW7694" s="160"/>
      <c r="DX7694" s="160"/>
      <c r="DY7694" s="160"/>
      <c r="DZ7694" s="177"/>
      <c r="EA7694" s="177"/>
      <c r="EB7694" s="160"/>
      <c r="EC7694" s="160"/>
      <c r="ED7694" s="160"/>
      <c r="EE7694" s="160"/>
      <c r="EF7694" s="160"/>
      <c r="EG7694" s="160"/>
      <c r="EH7694" s="160"/>
      <c r="EI7694" s="160"/>
      <c r="EJ7694" s="160"/>
      <c r="EK7694" s="160"/>
      <c r="EL7694" s="160"/>
      <c r="EM7694" s="160"/>
      <c r="EN7694" s="160"/>
      <c r="EO7694" s="160"/>
      <c r="EP7694" s="160"/>
      <c r="EQ7694" s="160"/>
      <c r="ER7694" s="160"/>
      <c r="ES7694" s="160"/>
      <c r="ET7694" s="160"/>
      <c r="EU7694" s="160"/>
      <c r="EV7694" s="160"/>
      <c r="EW7694" s="160"/>
      <c r="EX7694" s="160"/>
      <c r="EY7694" s="160"/>
      <c r="EZ7694" s="160"/>
      <c r="FA7694" s="160"/>
      <c r="FB7694" s="160"/>
      <c r="FC7694" s="160"/>
      <c r="FD7694" s="160"/>
      <c r="FE7694" s="160"/>
      <c r="FF7694" s="160"/>
      <c r="FG7694" s="160"/>
      <c r="FH7694" s="160"/>
      <c r="FI7694" s="160"/>
      <c r="FJ7694" s="160"/>
      <c r="FK7694" s="160"/>
      <c r="FL7694" s="160"/>
      <c r="FM7694" s="160"/>
      <c r="FN7694" s="160"/>
      <c r="FO7694" s="160"/>
      <c r="FP7694" s="160"/>
      <c r="FQ7694" s="160"/>
      <c r="FR7694" s="160"/>
      <c r="FS7694" s="160"/>
      <c r="FT7694" s="160"/>
      <c r="FU7694" s="160"/>
      <c r="FV7694" s="160"/>
      <c r="FW7694" s="160"/>
      <c r="FX7694" s="160"/>
      <c r="FY7694" s="160"/>
      <c r="FZ7694" s="160"/>
      <c r="GA7694" s="160"/>
      <c r="GB7694" s="160"/>
      <c r="GC7694" s="160"/>
      <c r="GD7694" s="160"/>
      <c r="GE7694" s="160"/>
      <c r="GF7694" s="160"/>
      <c r="GG7694" s="160"/>
      <c r="GH7694" s="160"/>
      <c r="GI7694" s="160"/>
      <c r="GJ7694" s="160"/>
      <c r="GK7694" s="160"/>
      <c r="GL7694" s="160"/>
      <c r="GM7694" s="160"/>
      <c r="GN7694" s="160"/>
      <c r="GO7694" s="160"/>
      <c r="GP7694" s="160"/>
      <c r="GQ7694" s="160"/>
      <c r="GR7694" s="160"/>
      <c r="GS7694" s="160"/>
      <c r="GT7694" s="160"/>
      <c r="GU7694" s="160"/>
      <c r="GV7694" s="160"/>
      <c r="GW7694" s="160"/>
      <c r="GX7694" s="160"/>
      <c r="GY7694" s="160"/>
      <c r="GZ7694" s="160"/>
      <c r="HA7694" s="160"/>
      <c r="HB7694" s="160"/>
      <c r="HC7694" s="160"/>
      <c r="HD7694" s="160"/>
      <c r="HE7694" s="160"/>
      <c r="HF7694" s="160"/>
      <c r="HG7694" s="160"/>
      <c r="HH7694" s="160"/>
      <c r="HI7694" s="160"/>
      <c r="HJ7694" s="160"/>
      <c r="HK7694" s="160"/>
      <c r="HL7694" s="160"/>
      <c r="HM7694" s="160"/>
      <c r="HN7694" s="160"/>
      <c r="HO7694" s="160"/>
      <c r="HP7694" s="160"/>
      <c r="HQ7694" s="160"/>
      <c r="HR7694" s="160"/>
      <c r="HS7694" s="160"/>
      <c r="HT7694" s="160"/>
      <c r="HU7694" s="160"/>
      <c r="HV7694" s="160"/>
      <c r="HW7694" s="160"/>
      <c r="HX7694" s="160"/>
      <c r="HY7694" s="160"/>
      <c r="HZ7694" s="160"/>
      <c r="IA7694" s="160"/>
      <c r="IB7694" s="160"/>
      <c r="IC7694" s="160"/>
      <c r="ID7694" s="160"/>
      <c r="IE7694" s="160"/>
      <c r="IF7694" s="160"/>
      <c r="IG7694" s="160"/>
      <c r="IH7694" s="160"/>
      <c r="II7694" s="160"/>
      <c r="IJ7694" s="160"/>
      <c r="IK7694" s="160"/>
      <c r="IL7694" s="160"/>
      <c r="IM7694" s="160"/>
      <c r="IN7694" s="160"/>
      <c r="IO7694" s="160"/>
      <c r="IP7694" s="160"/>
      <c r="IQ7694" s="160"/>
      <c r="IR7694" s="160"/>
      <c r="IS7694" s="160"/>
      <c r="IT7694" s="160"/>
      <c r="IU7694" s="160"/>
    </row>
    <row r="7695" spans="1:255" ht="18.399999999999999" customHeight="1" x14ac:dyDescent="0.3">
      <c r="A7695" s="182"/>
      <c r="B7695" s="160"/>
      <c r="C7695" s="64"/>
      <c r="D7695" s="161"/>
      <c r="F7695" s="174"/>
      <c r="H7695" s="178"/>
      <c r="J7695" s="178"/>
      <c r="L7695" s="178"/>
      <c r="N7695" s="178"/>
      <c r="P7695" s="178"/>
      <c r="R7695" s="178"/>
      <c r="T7695" s="178"/>
      <c r="V7695" s="178"/>
      <c r="X7695" s="178"/>
      <c r="Z7695" s="178"/>
      <c r="AB7695" s="178"/>
      <c r="AD7695" s="178"/>
      <c r="AF7695" s="178"/>
      <c r="AH7695" s="178"/>
      <c r="AJ7695" s="178"/>
      <c r="AL7695" s="178"/>
      <c r="AN7695" s="178"/>
      <c r="AP7695" s="178"/>
      <c r="AR7695" s="178"/>
      <c r="AT7695" s="178"/>
      <c r="AV7695" s="178"/>
      <c r="AX7695" s="178"/>
      <c r="AZ7695" s="178"/>
      <c r="BB7695" s="178"/>
      <c r="BD7695" s="160"/>
      <c r="BE7695" s="160"/>
      <c r="BF7695" s="160"/>
      <c r="BG7695" s="160"/>
      <c r="BH7695" s="160"/>
      <c r="BI7695" s="160"/>
      <c r="BJ7695" s="160"/>
      <c r="BK7695" s="160"/>
      <c r="BL7695" s="160"/>
      <c r="BM7695" s="160"/>
      <c r="BN7695" s="160"/>
      <c r="BO7695" s="160"/>
      <c r="BP7695" s="160"/>
      <c r="BQ7695" s="160"/>
      <c r="BR7695" s="160"/>
      <c r="BS7695" s="160"/>
      <c r="BT7695" s="160"/>
      <c r="BU7695" s="160"/>
      <c r="BV7695" s="160"/>
      <c r="BW7695" s="160"/>
      <c r="BX7695" s="160"/>
      <c r="BY7695" s="160"/>
      <c r="BZ7695" s="160"/>
      <c r="CA7695" s="160"/>
      <c r="CB7695" s="160"/>
      <c r="CC7695" s="160"/>
      <c r="CD7695" s="160"/>
      <c r="CE7695" s="160"/>
      <c r="CF7695" s="160"/>
      <c r="CG7695" s="160"/>
      <c r="CH7695" s="160"/>
      <c r="CI7695" s="160"/>
      <c r="CJ7695" s="160"/>
      <c r="CK7695" s="160"/>
      <c r="CL7695" s="160"/>
      <c r="CM7695" s="160"/>
      <c r="CN7695" s="160"/>
      <c r="CO7695" s="160"/>
      <c r="CP7695" s="160"/>
      <c r="CQ7695" s="160"/>
      <c r="CR7695" s="160"/>
      <c r="CS7695" s="160"/>
      <c r="CT7695" s="160"/>
      <c r="CU7695" s="160"/>
      <c r="CV7695" s="160"/>
      <c r="CW7695" s="160"/>
      <c r="CX7695" s="160"/>
      <c r="CY7695" s="160"/>
      <c r="CZ7695" s="160"/>
      <c r="DA7695" s="160"/>
      <c r="DB7695" s="160"/>
      <c r="DC7695" s="160"/>
      <c r="DD7695" s="160"/>
      <c r="DE7695" s="160"/>
      <c r="DF7695" s="160"/>
      <c r="DG7695" s="160"/>
      <c r="DH7695" s="160"/>
      <c r="DI7695" s="160"/>
      <c r="DJ7695" s="160"/>
      <c r="DK7695" s="160"/>
      <c r="DL7695" s="160"/>
      <c r="DM7695" s="160"/>
      <c r="DN7695" s="160"/>
      <c r="DO7695" s="160"/>
      <c r="DP7695" s="160"/>
      <c r="DQ7695" s="160"/>
      <c r="DR7695" s="160"/>
      <c r="DS7695" s="160"/>
      <c r="DT7695" s="160"/>
      <c r="DU7695" s="160"/>
      <c r="DV7695" s="160"/>
      <c r="DW7695" s="160"/>
      <c r="DX7695" s="160"/>
      <c r="DY7695" s="160"/>
      <c r="DZ7695" s="177"/>
      <c r="EA7695" s="177"/>
      <c r="EB7695" s="160"/>
      <c r="EC7695" s="160"/>
      <c r="ED7695" s="160"/>
      <c r="EE7695" s="160"/>
      <c r="EF7695" s="160"/>
      <c r="EG7695" s="160"/>
      <c r="EH7695" s="160"/>
      <c r="EI7695" s="160"/>
      <c r="EJ7695" s="160"/>
      <c r="EK7695" s="160"/>
      <c r="EL7695" s="160"/>
      <c r="EM7695" s="160"/>
      <c r="EN7695" s="160"/>
      <c r="EO7695" s="160"/>
      <c r="EP7695" s="160"/>
      <c r="EQ7695" s="160"/>
      <c r="ER7695" s="160"/>
      <c r="ES7695" s="160"/>
      <c r="ET7695" s="160"/>
      <c r="EU7695" s="160"/>
      <c r="EV7695" s="160"/>
      <c r="EW7695" s="160"/>
      <c r="EX7695" s="160"/>
      <c r="EY7695" s="160"/>
      <c r="EZ7695" s="160"/>
      <c r="FA7695" s="160"/>
      <c r="FB7695" s="160"/>
      <c r="FC7695" s="160"/>
      <c r="FD7695" s="160"/>
      <c r="FE7695" s="160"/>
      <c r="FF7695" s="160"/>
      <c r="FG7695" s="160"/>
      <c r="FH7695" s="160"/>
      <c r="FI7695" s="160"/>
      <c r="FJ7695" s="160"/>
      <c r="FK7695" s="160"/>
      <c r="FL7695" s="160"/>
      <c r="FM7695" s="160"/>
      <c r="FN7695" s="160"/>
      <c r="FO7695" s="160"/>
      <c r="FP7695" s="160"/>
      <c r="FQ7695" s="160"/>
      <c r="FR7695" s="160"/>
      <c r="FS7695" s="160"/>
      <c r="FT7695" s="160"/>
      <c r="FU7695" s="160"/>
      <c r="FV7695" s="160"/>
      <c r="FW7695" s="160"/>
      <c r="FX7695" s="160"/>
      <c r="FY7695" s="160"/>
      <c r="FZ7695" s="160"/>
      <c r="GA7695" s="160"/>
      <c r="GB7695" s="160"/>
      <c r="GC7695" s="160"/>
      <c r="GD7695" s="160"/>
      <c r="GE7695" s="160"/>
      <c r="GF7695" s="160"/>
      <c r="GG7695" s="160"/>
      <c r="GH7695" s="160"/>
      <c r="GI7695" s="160"/>
      <c r="GJ7695" s="160"/>
      <c r="GK7695" s="160"/>
      <c r="GL7695" s="160"/>
      <c r="GM7695" s="160"/>
      <c r="GN7695" s="160"/>
      <c r="GO7695" s="160"/>
      <c r="GP7695" s="160"/>
      <c r="GQ7695" s="160"/>
      <c r="GR7695" s="160"/>
      <c r="GS7695" s="160"/>
      <c r="GT7695" s="160"/>
      <c r="GU7695" s="160"/>
      <c r="GV7695" s="160"/>
      <c r="GW7695" s="160"/>
      <c r="GX7695" s="160"/>
      <c r="GY7695" s="160"/>
      <c r="GZ7695" s="160"/>
      <c r="HA7695" s="160"/>
      <c r="HB7695" s="160"/>
      <c r="HC7695" s="160"/>
      <c r="HD7695" s="160"/>
      <c r="HE7695" s="160"/>
      <c r="HF7695" s="160"/>
      <c r="HG7695" s="160"/>
      <c r="HH7695" s="160"/>
      <c r="HI7695" s="160"/>
      <c r="HJ7695" s="160"/>
      <c r="HK7695" s="160"/>
      <c r="HL7695" s="160"/>
      <c r="HM7695" s="160"/>
      <c r="HN7695" s="160"/>
      <c r="HO7695" s="160"/>
      <c r="HP7695" s="160"/>
      <c r="HQ7695" s="160"/>
      <c r="HR7695" s="160"/>
      <c r="HS7695" s="160"/>
      <c r="HT7695" s="160"/>
      <c r="HU7695" s="160"/>
      <c r="HV7695" s="160"/>
      <c r="HW7695" s="160"/>
      <c r="HX7695" s="160"/>
      <c r="HY7695" s="160"/>
      <c r="HZ7695" s="160"/>
      <c r="IA7695" s="160"/>
      <c r="IB7695" s="160"/>
      <c r="IC7695" s="160"/>
      <c r="ID7695" s="160"/>
      <c r="IE7695" s="160"/>
      <c r="IF7695" s="160"/>
      <c r="IG7695" s="160"/>
      <c r="IH7695" s="160"/>
      <c r="II7695" s="160"/>
      <c r="IJ7695" s="160"/>
      <c r="IK7695" s="160"/>
      <c r="IL7695" s="160"/>
      <c r="IM7695" s="160"/>
      <c r="IN7695" s="160"/>
      <c r="IO7695" s="160"/>
      <c r="IP7695" s="160"/>
      <c r="IQ7695" s="160"/>
      <c r="IR7695" s="160"/>
      <c r="IS7695" s="160"/>
      <c r="IT7695" s="160"/>
      <c r="IU7695" s="160"/>
    </row>
    <row r="7696" spans="1:255" ht="18.399999999999999" customHeight="1" x14ac:dyDescent="0.3">
      <c r="A7696" s="182"/>
      <c r="D7696" s="161"/>
      <c r="F7696" s="174"/>
      <c r="BD7696" s="160"/>
      <c r="BE7696" s="160"/>
      <c r="BF7696" s="160"/>
      <c r="BG7696" s="160"/>
      <c r="BH7696" s="160"/>
      <c r="BI7696" s="160"/>
      <c r="BJ7696" s="160"/>
      <c r="BK7696" s="160"/>
      <c r="BL7696" s="160"/>
      <c r="BM7696" s="160"/>
      <c r="BN7696" s="160"/>
      <c r="BO7696" s="160"/>
      <c r="BP7696" s="160"/>
      <c r="BQ7696" s="160"/>
      <c r="BR7696" s="160"/>
      <c r="BS7696" s="160"/>
      <c r="BT7696" s="160"/>
      <c r="BU7696" s="160"/>
      <c r="BV7696" s="160"/>
      <c r="BW7696" s="160"/>
      <c r="BX7696" s="160"/>
      <c r="BY7696" s="160"/>
      <c r="BZ7696" s="160"/>
      <c r="CA7696" s="160"/>
      <c r="CB7696" s="160"/>
      <c r="CC7696" s="160"/>
      <c r="CD7696" s="160"/>
      <c r="CE7696" s="160"/>
      <c r="CF7696" s="160"/>
      <c r="CG7696" s="160"/>
      <c r="CH7696" s="160"/>
      <c r="CI7696" s="160"/>
      <c r="CJ7696" s="160"/>
      <c r="CK7696" s="160"/>
      <c r="CL7696" s="160"/>
      <c r="CM7696" s="160"/>
      <c r="CN7696" s="160"/>
      <c r="CO7696" s="160"/>
      <c r="CP7696" s="160"/>
      <c r="CQ7696" s="160"/>
      <c r="CR7696" s="160"/>
      <c r="CS7696" s="160"/>
      <c r="CT7696" s="160"/>
      <c r="CU7696" s="160"/>
      <c r="CV7696" s="160"/>
      <c r="CW7696" s="160"/>
      <c r="CX7696" s="160"/>
      <c r="CY7696" s="160"/>
      <c r="CZ7696" s="160"/>
      <c r="DA7696" s="160"/>
      <c r="DB7696" s="160"/>
      <c r="DC7696" s="160"/>
      <c r="DD7696" s="160"/>
      <c r="DE7696" s="160"/>
      <c r="DF7696" s="160"/>
      <c r="DG7696" s="160"/>
      <c r="DH7696" s="160"/>
      <c r="DI7696" s="160"/>
      <c r="DJ7696" s="160"/>
      <c r="DK7696" s="160"/>
      <c r="DL7696" s="160"/>
      <c r="DM7696" s="160"/>
      <c r="DN7696" s="160"/>
      <c r="DO7696" s="160"/>
      <c r="DP7696" s="160"/>
      <c r="DQ7696" s="160"/>
      <c r="DR7696" s="160"/>
      <c r="DS7696" s="160"/>
      <c r="DT7696" s="160"/>
      <c r="DU7696" s="160"/>
      <c r="DV7696" s="160"/>
      <c r="DW7696" s="160"/>
      <c r="DX7696" s="160"/>
      <c r="DY7696" s="160"/>
      <c r="DZ7696" s="177"/>
      <c r="EA7696" s="177"/>
      <c r="EB7696" s="160"/>
      <c r="EC7696" s="160"/>
      <c r="ED7696" s="160"/>
      <c r="EE7696" s="160"/>
      <c r="EF7696" s="160"/>
      <c r="EG7696" s="160"/>
      <c r="EH7696" s="160"/>
      <c r="EI7696" s="160"/>
      <c r="EJ7696" s="160"/>
      <c r="EK7696" s="160"/>
      <c r="EL7696" s="160"/>
      <c r="EM7696" s="160"/>
      <c r="EN7696" s="160"/>
      <c r="EO7696" s="160"/>
      <c r="EP7696" s="160"/>
      <c r="EQ7696" s="160"/>
      <c r="ER7696" s="160"/>
      <c r="ES7696" s="160"/>
      <c r="ET7696" s="160"/>
      <c r="EU7696" s="160"/>
      <c r="EV7696" s="160"/>
      <c r="EW7696" s="160"/>
      <c r="EX7696" s="160"/>
      <c r="EY7696" s="160"/>
      <c r="EZ7696" s="160"/>
      <c r="FA7696" s="160"/>
      <c r="FB7696" s="160"/>
      <c r="FC7696" s="160"/>
      <c r="FD7696" s="160"/>
      <c r="FE7696" s="160"/>
      <c r="FF7696" s="160"/>
      <c r="FG7696" s="160"/>
      <c r="FH7696" s="160"/>
      <c r="FI7696" s="160"/>
      <c r="FJ7696" s="160"/>
      <c r="FK7696" s="160"/>
      <c r="FL7696" s="160"/>
      <c r="FM7696" s="160"/>
      <c r="FN7696" s="160"/>
      <c r="FO7696" s="160"/>
      <c r="FP7696" s="160"/>
      <c r="FQ7696" s="160"/>
      <c r="FR7696" s="160"/>
      <c r="FS7696" s="160"/>
      <c r="FT7696" s="160"/>
      <c r="FU7696" s="160"/>
      <c r="FV7696" s="160"/>
      <c r="FW7696" s="160"/>
      <c r="FX7696" s="160"/>
      <c r="FY7696" s="160"/>
      <c r="FZ7696" s="160"/>
      <c r="GA7696" s="160"/>
      <c r="GB7696" s="160"/>
      <c r="GC7696" s="160"/>
      <c r="GD7696" s="160"/>
      <c r="GE7696" s="160"/>
      <c r="GF7696" s="160"/>
      <c r="GG7696" s="160"/>
      <c r="GH7696" s="160"/>
      <c r="GI7696" s="160"/>
      <c r="GJ7696" s="160"/>
      <c r="GK7696" s="160"/>
      <c r="GL7696" s="160"/>
      <c r="GM7696" s="160"/>
      <c r="GN7696" s="160"/>
      <c r="GO7696" s="160"/>
      <c r="GP7696" s="160"/>
      <c r="GQ7696" s="160"/>
      <c r="GR7696" s="160"/>
      <c r="GS7696" s="160"/>
      <c r="GT7696" s="160"/>
      <c r="GU7696" s="160"/>
      <c r="GV7696" s="160"/>
      <c r="GW7696" s="160"/>
      <c r="GX7696" s="160"/>
      <c r="GY7696" s="160"/>
      <c r="GZ7696" s="160"/>
      <c r="HA7696" s="160"/>
      <c r="HB7696" s="160"/>
      <c r="HC7696" s="160"/>
      <c r="HD7696" s="160"/>
      <c r="HE7696" s="160"/>
      <c r="HF7696" s="160"/>
      <c r="HG7696" s="160"/>
      <c r="HH7696" s="160"/>
      <c r="HI7696" s="160"/>
      <c r="HJ7696" s="160"/>
      <c r="HK7696" s="160"/>
      <c r="HL7696" s="160"/>
      <c r="HM7696" s="160"/>
      <c r="HN7696" s="160"/>
      <c r="HO7696" s="160"/>
      <c r="HP7696" s="160"/>
      <c r="HQ7696" s="160"/>
      <c r="HR7696" s="160"/>
      <c r="HS7696" s="160"/>
      <c r="HT7696" s="160"/>
      <c r="HU7696" s="160"/>
      <c r="HV7696" s="160"/>
      <c r="HW7696" s="160"/>
      <c r="HX7696" s="160"/>
      <c r="HY7696" s="160"/>
      <c r="HZ7696" s="160"/>
      <c r="IA7696" s="160"/>
      <c r="IB7696" s="160"/>
      <c r="IC7696" s="160"/>
      <c r="ID7696" s="160"/>
      <c r="IE7696" s="160"/>
      <c r="IF7696" s="160"/>
      <c r="IG7696" s="160"/>
      <c r="IH7696" s="160"/>
      <c r="II7696" s="160"/>
      <c r="IJ7696" s="160"/>
      <c r="IK7696" s="160"/>
      <c r="IL7696" s="160"/>
      <c r="IM7696" s="160"/>
      <c r="IN7696" s="160"/>
      <c r="IO7696" s="160"/>
      <c r="IP7696" s="160"/>
      <c r="IQ7696" s="160"/>
      <c r="IR7696" s="160"/>
      <c r="IS7696" s="160"/>
      <c r="IT7696" s="160"/>
      <c r="IU7696" s="160"/>
    </row>
    <row r="7697" spans="1:255" ht="18.399999999999999" customHeight="1" x14ac:dyDescent="0.3">
      <c r="A7697" s="182"/>
      <c r="B7697" s="173"/>
      <c r="C7697" s="67"/>
      <c r="D7697" s="161"/>
      <c r="F7697" s="174"/>
      <c r="BD7697" s="160"/>
      <c r="BE7697" s="160"/>
      <c r="BF7697" s="160"/>
      <c r="BG7697" s="160"/>
      <c r="BH7697" s="160"/>
      <c r="BI7697" s="160"/>
      <c r="BJ7697" s="160"/>
      <c r="BK7697" s="160"/>
      <c r="BL7697" s="160"/>
      <c r="BM7697" s="160"/>
      <c r="BN7697" s="160"/>
      <c r="BO7697" s="160"/>
      <c r="BP7697" s="160"/>
      <c r="BQ7697" s="160"/>
      <c r="BR7697" s="160"/>
      <c r="BS7697" s="160"/>
      <c r="BT7697" s="160"/>
      <c r="BU7697" s="160"/>
      <c r="BV7697" s="160"/>
      <c r="BW7697" s="160"/>
      <c r="BX7697" s="160"/>
      <c r="BY7697" s="160"/>
      <c r="BZ7697" s="160"/>
      <c r="CA7697" s="160"/>
      <c r="CB7697" s="160"/>
      <c r="CC7697" s="160"/>
      <c r="CD7697" s="160"/>
      <c r="CE7697" s="160"/>
      <c r="CF7697" s="160"/>
      <c r="CG7697" s="160"/>
      <c r="CH7697" s="160"/>
      <c r="CI7697" s="160"/>
      <c r="CJ7697" s="160"/>
      <c r="CK7697" s="160"/>
      <c r="CL7697" s="160"/>
      <c r="CM7697" s="160"/>
      <c r="CN7697" s="160"/>
      <c r="CO7697" s="160"/>
      <c r="CP7697" s="160"/>
      <c r="CQ7697" s="160"/>
      <c r="CR7697" s="160"/>
      <c r="CS7697" s="160"/>
      <c r="CT7697" s="160"/>
      <c r="CU7697" s="160"/>
      <c r="CV7697" s="160"/>
      <c r="CW7697" s="160"/>
      <c r="CX7697" s="160"/>
      <c r="CY7697" s="160"/>
      <c r="CZ7697" s="160"/>
      <c r="DA7697" s="160"/>
      <c r="DB7697" s="160"/>
      <c r="DC7697" s="160"/>
      <c r="DD7697" s="160"/>
      <c r="DE7697" s="160"/>
      <c r="DF7697" s="160"/>
      <c r="DG7697" s="160"/>
      <c r="DH7697" s="160"/>
      <c r="DI7697" s="160"/>
      <c r="DJ7697" s="160"/>
      <c r="DK7697" s="160"/>
      <c r="DL7697" s="160"/>
      <c r="DM7697" s="160"/>
      <c r="DN7697" s="160"/>
      <c r="DO7697" s="160"/>
      <c r="DP7697" s="160"/>
      <c r="DQ7697" s="160"/>
      <c r="DR7697" s="160"/>
      <c r="DS7697" s="160"/>
      <c r="DT7697" s="160"/>
      <c r="DU7697" s="160"/>
      <c r="DV7697" s="160"/>
      <c r="DW7697" s="160"/>
      <c r="DX7697" s="160"/>
      <c r="DY7697" s="160"/>
      <c r="DZ7697" s="177"/>
      <c r="EA7697" s="177"/>
      <c r="EB7697" s="160"/>
      <c r="EC7697" s="160"/>
      <c r="ED7697" s="160"/>
      <c r="EE7697" s="160"/>
      <c r="EF7697" s="160"/>
      <c r="EG7697" s="160"/>
      <c r="EH7697" s="160"/>
      <c r="EI7697" s="160"/>
      <c r="EJ7697" s="160"/>
      <c r="EK7697" s="160"/>
      <c r="EL7697" s="160"/>
      <c r="EM7697" s="160"/>
      <c r="EN7697" s="160"/>
      <c r="EO7697" s="160"/>
      <c r="EP7697" s="160"/>
      <c r="EQ7697" s="160"/>
      <c r="ER7697" s="160"/>
      <c r="ES7697" s="160"/>
      <c r="ET7697" s="160"/>
      <c r="EU7697" s="160"/>
      <c r="EV7697" s="160"/>
      <c r="EW7697" s="160"/>
      <c r="EX7697" s="160"/>
      <c r="EY7697" s="160"/>
      <c r="EZ7697" s="160"/>
      <c r="FA7697" s="160"/>
      <c r="FB7697" s="160"/>
      <c r="FC7697" s="160"/>
      <c r="FD7697" s="160"/>
      <c r="FE7697" s="160"/>
      <c r="FF7697" s="160"/>
      <c r="FG7697" s="160"/>
      <c r="FH7697" s="160"/>
      <c r="FI7697" s="160"/>
      <c r="FJ7697" s="160"/>
      <c r="FK7697" s="160"/>
      <c r="FL7697" s="160"/>
      <c r="FM7697" s="160"/>
      <c r="FN7697" s="160"/>
      <c r="FO7697" s="160"/>
      <c r="FP7697" s="160"/>
      <c r="FQ7697" s="160"/>
      <c r="FR7697" s="160"/>
      <c r="FS7697" s="160"/>
      <c r="FT7697" s="160"/>
      <c r="FU7697" s="160"/>
      <c r="FV7697" s="160"/>
      <c r="FW7697" s="160"/>
      <c r="FX7697" s="160"/>
      <c r="FY7697" s="160"/>
      <c r="FZ7697" s="160"/>
      <c r="GA7697" s="160"/>
      <c r="GB7697" s="160"/>
      <c r="GC7697" s="160"/>
      <c r="GD7697" s="160"/>
      <c r="GE7697" s="160"/>
      <c r="GF7697" s="160"/>
      <c r="GG7697" s="160"/>
      <c r="GH7697" s="160"/>
      <c r="GI7697" s="160"/>
      <c r="GJ7697" s="160"/>
      <c r="GK7697" s="160"/>
      <c r="GL7697" s="160"/>
      <c r="GM7697" s="160"/>
      <c r="GN7697" s="160"/>
      <c r="GO7697" s="160"/>
      <c r="GP7697" s="160"/>
      <c r="GQ7697" s="160"/>
      <c r="GR7697" s="160"/>
      <c r="GS7697" s="160"/>
      <c r="GT7697" s="160"/>
      <c r="GU7697" s="160"/>
      <c r="GV7697" s="160"/>
      <c r="GW7697" s="160"/>
      <c r="GX7697" s="160"/>
      <c r="GY7697" s="160"/>
      <c r="GZ7697" s="160"/>
      <c r="HA7697" s="160"/>
      <c r="HB7697" s="160"/>
      <c r="HC7697" s="160"/>
      <c r="HD7697" s="160"/>
      <c r="HE7697" s="160"/>
      <c r="HF7697" s="160"/>
      <c r="HG7697" s="160"/>
      <c r="HH7697" s="160"/>
      <c r="HI7697" s="160"/>
      <c r="HJ7697" s="160"/>
      <c r="HK7697" s="160"/>
      <c r="HL7697" s="160"/>
      <c r="HM7697" s="160"/>
      <c r="HN7697" s="160"/>
      <c r="HO7697" s="160"/>
      <c r="HP7697" s="160"/>
      <c r="HQ7697" s="160"/>
      <c r="HR7697" s="160"/>
      <c r="HS7697" s="160"/>
      <c r="HT7697" s="160"/>
      <c r="HU7697" s="160"/>
      <c r="HV7697" s="160"/>
      <c r="HW7697" s="160"/>
      <c r="HX7697" s="160"/>
      <c r="HY7697" s="160"/>
      <c r="HZ7697" s="160"/>
      <c r="IA7697" s="160"/>
      <c r="IB7697" s="160"/>
      <c r="IC7697" s="160"/>
      <c r="ID7697" s="160"/>
      <c r="IE7697" s="160"/>
      <c r="IF7697" s="160"/>
      <c r="IG7697" s="160"/>
      <c r="IH7697" s="160"/>
      <c r="II7697" s="160"/>
      <c r="IJ7697" s="160"/>
      <c r="IK7697" s="160"/>
      <c r="IL7697" s="160"/>
      <c r="IM7697" s="160"/>
      <c r="IN7697" s="160"/>
      <c r="IO7697" s="160"/>
      <c r="IP7697" s="160"/>
      <c r="IQ7697" s="160"/>
      <c r="IR7697" s="160"/>
      <c r="IS7697" s="160"/>
      <c r="IT7697" s="160"/>
      <c r="IU7697" s="160"/>
    </row>
    <row r="7698" spans="1:255" ht="18.399999999999999" customHeight="1" x14ac:dyDescent="0.3">
      <c r="A7698" s="182"/>
      <c r="B7698" s="173"/>
      <c r="C7698" s="67"/>
      <c r="D7698" s="161"/>
      <c r="F7698" s="174"/>
      <c r="BD7698" s="160"/>
      <c r="BE7698" s="160"/>
      <c r="BF7698" s="160"/>
      <c r="BG7698" s="160"/>
      <c r="BH7698" s="160"/>
      <c r="BI7698" s="160"/>
      <c r="BJ7698" s="160"/>
      <c r="BK7698" s="160"/>
      <c r="BL7698" s="160"/>
      <c r="BM7698" s="160"/>
      <c r="BN7698" s="160"/>
      <c r="BO7698" s="160"/>
      <c r="BP7698" s="160"/>
      <c r="BQ7698" s="160"/>
      <c r="BR7698" s="160"/>
      <c r="BS7698" s="160"/>
      <c r="BT7698" s="160"/>
      <c r="BU7698" s="160"/>
      <c r="BV7698" s="160"/>
      <c r="BW7698" s="160"/>
      <c r="BX7698" s="160"/>
      <c r="BY7698" s="160"/>
      <c r="BZ7698" s="160"/>
      <c r="CA7698" s="160"/>
      <c r="CB7698" s="160"/>
      <c r="CC7698" s="160"/>
      <c r="CD7698" s="160"/>
      <c r="CE7698" s="160"/>
      <c r="CF7698" s="160"/>
      <c r="CG7698" s="160"/>
      <c r="CH7698" s="160"/>
      <c r="CI7698" s="160"/>
      <c r="CJ7698" s="160"/>
      <c r="CK7698" s="160"/>
      <c r="CL7698" s="160"/>
      <c r="CM7698" s="160"/>
      <c r="CN7698" s="160"/>
      <c r="CO7698" s="160"/>
      <c r="CP7698" s="160"/>
      <c r="CQ7698" s="160"/>
      <c r="CR7698" s="160"/>
      <c r="CS7698" s="160"/>
      <c r="CT7698" s="160"/>
      <c r="CU7698" s="160"/>
      <c r="CV7698" s="160"/>
      <c r="CW7698" s="160"/>
      <c r="CX7698" s="160"/>
      <c r="CY7698" s="160"/>
      <c r="CZ7698" s="160"/>
      <c r="DA7698" s="160"/>
      <c r="DB7698" s="160"/>
      <c r="DC7698" s="160"/>
      <c r="DD7698" s="160"/>
      <c r="DE7698" s="160"/>
      <c r="DF7698" s="160"/>
      <c r="DG7698" s="160"/>
      <c r="DH7698" s="160"/>
      <c r="DI7698" s="160"/>
      <c r="DJ7698" s="160"/>
      <c r="DK7698" s="160"/>
      <c r="DL7698" s="160"/>
      <c r="DM7698" s="160"/>
      <c r="DN7698" s="160"/>
      <c r="DO7698" s="160"/>
      <c r="DP7698" s="160"/>
      <c r="DQ7698" s="160"/>
      <c r="DR7698" s="160"/>
      <c r="DS7698" s="160"/>
      <c r="DT7698" s="160"/>
      <c r="DU7698" s="160"/>
      <c r="DV7698" s="160"/>
      <c r="DW7698" s="160"/>
      <c r="DX7698" s="160"/>
      <c r="DY7698" s="160"/>
      <c r="DZ7698" s="177"/>
      <c r="EA7698" s="177"/>
      <c r="EB7698" s="160"/>
      <c r="EC7698" s="160"/>
      <c r="ED7698" s="160"/>
      <c r="EE7698" s="160"/>
      <c r="EF7698" s="160"/>
      <c r="EG7698" s="160"/>
      <c r="EH7698" s="160"/>
      <c r="EI7698" s="160"/>
      <c r="EJ7698" s="160"/>
      <c r="EK7698" s="160"/>
      <c r="EL7698" s="160"/>
      <c r="EM7698" s="160"/>
      <c r="EN7698" s="160"/>
      <c r="EO7698" s="160"/>
      <c r="EP7698" s="160"/>
      <c r="EQ7698" s="160"/>
      <c r="ER7698" s="160"/>
      <c r="ES7698" s="160"/>
      <c r="ET7698" s="160"/>
      <c r="EU7698" s="160"/>
      <c r="EV7698" s="160"/>
      <c r="EW7698" s="160"/>
      <c r="EX7698" s="160"/>
      <c r="EY7698" s="160"/>
      <c r="EZ7698" s="160"/>
      <c r="FA7698" s="160"/>
      <c r="FB7698" s="160"/>
      <c r="FC7698" s="160"/>
      <c r="FD7698" s="160"/>
      <c r="FE7698" s="160"/>
      <c r="FF7698" s="160"/>
      <c r="FG7698" s="160"/>
      <c r="FH7698" s="160"/>
      <c r="FI7698" s="160"/>
      <c r="FJ7698" s="160"/>
      <c r="FK7698" s="160"/>
      <c r="FL7698" s="160"/>
      <c r="FM7698" s="160"/>
      <c r="FN7698" s="160"/>
      <c r="FO7698" s="160"/>
      <c r="FP7698" s="160"/>
      <c r="FQ7698" s="160"/>
      <c r="FR7698" s="160"/>
      <c r="FS7698" s="160"/>
      <c r="FT7698" s="160"/>
      <c r="FU7698" s="160"/>
      <c r="FV7698" s="160"/>
      <c r="FW7698" s="160"/>
      <c r="FX7698" s="160"/>
      <c r="FY7698" s="160"/>
      <c r="FZ7698" s="160"/>
      <c r="GA7698" s="160"/>
      <c r="GB7698" s="160"/>
      <c r="GC7698" s="160"/>
      <c r="GD7698" s="160"/>
      <c r="GE7698" s="160"/>
      <c r="GF7698" s="160"/>
      <c r="GG7698" s="160"/>
      <c r="GH7698" s="160"/>
      <c r="GI7698" s="160"/>
      <c r="GJ7698" s="160"/>
      <c r="GK7698" s="160"/>
      <c r="GL7698" s="160"/>
      <c r="GM7698" s="160"/>
      <c r="GN7698" s="160"/>
      <c r="GO7698" s="160"/>
      <c r="GP7698" s="160"/>
      <c r="GQ7698" s="160"/>
      <c r="GR7698" s="160"/>
      <c r="GS7698" s="160"/>
      <c r="GT7698" s="160"/>
      <c r="GU7698" s="160"/>
      <c r="GV7698" s="160"/>
      <c r="GW7698" s="160"/>
      <c r="GX7698" s="160"/>
      <c r="GY7698" s="160"/>
      <c r="GZ7698" s="160"/>
      <c r="HA7698" s="160"/>
      <c r="HB7698" s="160"/>
      <c r="HC7698" s="160"/>
      <c r="HD7698" s="160"/>
      <c r="HE7698" s="160"/>
      <c r="HF7698" s="160"/>
      <c r="HG7698" s="160"/>
      <c r="HH7698" s="160"/>
      <c r="HI7698" s="160"/>
      <c r="HJ7698" s="160"/>
      <c r="HK7698" s="160"/>
      <c r="HL7698" s="160"/>
      <c r="HM7698" s="160"/>
      <c r="HN7698" s="160"/>
      <c r="HO7698" s="160"/>
      <c r="HP7698" s="160"/>
      <c r="HQ7698" s="160"/>
      <c r="HR7698" s="160"/>
      <c r="HS7698" s="160"/>
      <c r="HT7698" s="160"/>
      <c r="HU7698" s="160"/>
      <c r="HV7698" s="160"/>
      <c r="HW7698" s="160"/>
      <c r="HX7698" s="160"/>
      <c r="HY7698" s="160"/>
      <c r="HZ7698" s="160"/>
      <c r="IA7698" s="160"/>
      <c r="IB7698" s="160"/>
      <c r="IC7698" s="160"/>
      <c r="ID7698" s="160"/>
      <c r="IE7698" s="160"/>
      <c r="IF7698" s="160"/>
      <c r="IG7698" s="160"/>
      <c r="IH7698" s="160"/>
      <c r="II7698" s="160"/>
      <c r="IJ7698" s="160"/>
      <c r="IK7698" s="160"/>
      <c r="IL7698" s="160"/>
      <c r="IM7698" s="160"/>
      <c r="IN7698" s="160"/>
      <c r="IO7698" s="160"/>
      <c r="IP7698" s="160"/>
      <c r="IQ7698" s="160"/>
      <c r="IR7698" s="160"/>
      <c r="IS7698" s="160"/>
      <c r="IT7698" s="160"/>
      <c r="IU7698" s="160"/>
    </row>
    <row r="7699" spans="1:255" ht="18.399999999999999" customHeight="1" x14ac:dyDescent="0.3">
      <c r="A7699" s="182"/>
      <c r="B7699" s="173"/>
      <c r="C7699" s="67"/>
      <c r="D7699" s="161"/>
      <c r="F7699" s="174"/>
      <c r="BD7699" s="160"/>
      <c r="BE7699" s="160"/>
      <c r="BF7699" s="160"/>
      <c r="BG7699" s="160"/>
      <c r="BH7699" s="160"/>
      <c r="BI7699" s="160"/>
      <c r="BJ7699" s="160"/>
      <c r="BK7699" s="160"/>
      <c r="BL7699" s="160"/>
      <c r="BM7699" s="160"/>
      <c r="BN7699" s="160"/>
      <c r="BO7699" s="160"/>
      <c r="BP7699" s="160"/>
      <c r="BQ7699" s="160"/>
      <c r="BR7699" s="160"/>
      <c r="BS7699" s="160"/>
      <c r="BT7699" s="160"/>
      <c r="BU7699" s="160"/>
      <c r="BV7699" s="160"/>
      <c r="BW7699" s="160"/>
      <c r="BX7699" s="160"/>
      <c r="BY7699" s="160"/>
      <c r="BZ7699" s="160"/>
      <c r="CA7699" s="160"/>
      <c r="CB7699" s="160"/>
      <c r="CC7699" s="160"/>
      <c r="CD7699" s="160"/>
      <c r="CE7699" s="160"/>
      <c r="CF7699" s="160"/>
      <c r="CG7699" s="160"/>
      <c r="CH7699" s="160"/>
      <c r="CI7699" s="160"/>
      <c r="CJ7699" s="160"/>
      <c r="CK7699" s="160"/>
      <c r="CL7699" s="160"/>
      <c r="CM7699" s="160"/>
      <c r="CN7699" s="160"/>
      <c r="CO7699" s="160"/>
      <c r="CP7699" s="160"/>
      <c r="CQ7699" s="160"/>
      <c r="CR7699" s="160"/>
      <c r="CS7699" s="160"/>
      <c r="CT7699" s="160"/>
      <c r="CU7699" s="160"/>
      <c r="CV7699" s="160"/>
      <c r="CW7699" s="160"/>
      <c r="CX7699" s="160"/>
      <c r="CY7699" s="160"/>
      <c r="CZ7699" s="160"/>
      <c r="DA7699" s="160"/>
      <c r="DB7699" s="160"/>
      <c r="DC7699" s="160"/>
      <c r="DD7699" s="160"/>
      <c r="DE7699" s="160"/>
      <c r="DF7699" s="160"/>
      <c r="DG7699" s="160"/>
      <c r="DH7699" s="160"/>
      <c r="DI7699" s="160"/>
      <c r="DJ7699" s="160"/>
      <c r="DK7699" s="160"/>
      <c r="DL7699" s="160"/>
      <c r="DM7699" s="160"/>
      <c r="DN7699" s="160"/>
      <c r="DO7699" s="160"/>
      <c r="DP7699" s="160"/>
      <c r="DQ7699" s="160"/>
      <c r="DR7699" s="160"/>
      <c r="DS7699" s="160"/>
      <c r="DT7699" s="160"/>
      <c r="DU7699" s="160"/>
      <c r="DV7699" s="160"/>
      <c r="DW7699" s="160"/>
      <c r="DX7699" s="160"/>
      <c r="DY7699" s="160"/>
      <c r="DZ7699" s="177"/>
      <c r="EA7699" s="177"/>
      <c r="EB7699" s="160"/>
      <c r="EC7699" s="160"/>
      <c r="ED7699" s="160"/>
      <c r="EE7699" s="160"/>
      <c r="EF7699" s="160"/>
      <c r="EG7699" s="160"/>
      <c r="EH7699" s="160"/>
      <c r="EI7699" s="160"/>
      <c r="EJ7699" s="160"/>
      <c r="EK7699" s="160"/>
      <c r="EL7699" s="160"/>
      <c r="EM7699" s="160"/>
      <c r="EN7699" s="160"/>
      <c r="EO7699" s="160"/>
      <c r="EP7699" s="160"/>
      <c r="EQ7699" s="160"/>
      <c r="ER7699" s="160"/>
      <c r="ES7699" s="160"/>
      <c r="ET7699" s="160"/>
      <c r="EU7699" s="160"/>
      <c r="EV7699" s="160"/>
      <c r="EW7699" s="160"/>
      <c r="EX7699" s="160"/>
      <c r="EY7699" s="160"/>
      <c r="EZ7699" s="160"/>
      <c r="FA7699" s="160"/>
      <c r="FB7699" s="160"/>
      <c r="FC7699" s="160"/>
      <c r="FD7699" s="160"/>
      <c r="FE7699" s="160"/>
      <c r="FF7699" s="160"/>
      <c r="FG7699" s="160"/>
      <c r="FH7699" s="160"/>
      <c r="FI7699" s="160"/>
      <c r="FJ7699" s="160"/>
      <c r="FK7699" s="160"/>
      <c r="FL7699" s="160"/>
      <c r="FM7699" s="160"/>
      <c r="FN7699" s="160"/>
      <c r="FO7699" s="160"/>
      <c r="FP7699" s="160"/>
      <c r="FQ7699" s="160"/>
      <c r="FR7699" s="160"/>
      <c r="FS7699" s="160"/>
      <c r="FT7699" s="160"/>
      <c r="FU7699" s="160"/>
      <c r="FV7699" s="160"/>
      <c r="FW7699" s="160"/>
      <c r="FX7699" s="160"/>
      <c r="FY7699" s="160"/>
      <c r="FZ7699" s="160"/>
      <c r="GA7699" s="160"/>
      <c r="GB7699" s="160"/>
      <c r="GC7699" s="160"/>
      <c r="GD7699" s="160"/>
      <c r="GE7699" s="160"/>
      <c r="GF7699" s="160"/>
      <c r="GG7699" s="160"/>
      <c r="GH7699" s="160"/>
      <c r="GI7699" s="160"/>
      <c r="GJ7699" s="160"/>
      <c r="GK7699" s="160"/>
      <c r="GL7699" s="160"/>
      <c r="GM7699" s="160"/>
      <c r="GN7699" s="160"/>
      <c r="GO7699" s="160"/>
      <c r="GP7699" s="160"/>
      <c r="GQ7699" s="160"/>
      <c r="GR7699" s="160"/>
      <c r="GS7699" s="160"/>
      <c r="GT7699" s="160"/>
      <c r="GU7699" s="160"/>
      <c r="GV7699" s="160"/>
      <c r="GW7699" s="160"/>
      <c r="GX7699" s="160"/>
      <c r="GY7699" s="160"/>
      <c r="GZ7699" s="160"/>
      <c r="HA7699" s="160"/>
      <c r="HB7699" s="160"/>
      <c r="HC7699" s="160"/>
      <c r="HD7699" s="160"/>
      <c r="HE7699" s="160"/>
      <c r="HF7699" s="160"/>
      <c r="HG7699" s="160"/>
      <c r="HH7699" s="160"/>
      <c r="HI7699" s="160"/>
      <c r="HJ7699" s="160"/>
      <c r="HK7699" s="160"/>
      <c r="HL7699" s="160"/>
      <c r="HM7699" s="160"/>
      <c r="HN7699" s="160"/>
      <c r="HO7699" s="160"/>
      <c r="HP7699" s="160"/>
      <c r="HQ7699" s="160"/>
      <c r="HR7699" s="160"/>
      <c r="HS7699" s="160"/>
      <c r="HT7699" s="160"/>
      <c r="HU7699" s="160"/>
      <c r="HV7699" s="160"/>
      <c r="HW7699" s="160"/>
      <c r="HX7699" s="160"/>
      <c r="HY7699" s="160"/>
      <c r="HZ7699" s="160"/>
      <c r="IA7699" s="160"/>
      <c r="IB7699" s="160"/>
      <c r="IC7699" s="160"/>
      <c r="ID7699" s="160"/>
      <c r="IE7699" s="160"/>
      <c r="IF7699" s="160"/>
      <c r="IG7699" s="160"/>
      <c r="IH7699" s="160"/>
      <c r="II7699" s="160"/>
      <c r="IJ7699" s="160"/>
      <c r="IK7699" s="160"/>
      <c r="IL7699" s="160"/>
      <c r="IM7699" s="160"/>
      <c r="IN7699" s="160"/>
      <c r="IO7699" s="160"/>
      <c r="IP7699" s="160"/>
      <c r="IQ7699" s="160"/>
      <c r="IR7699" s="160"/>
      <c r="IS7699" s="160"/>
      <c r="IT7699" s="160"/>
      <c r="IU7699" s="160"/>
    </row>
    <row r="7700" spans="1:255" ht="18.399999999999999" customHeight="1" x14ac:dyDescent="0.3">
      <c r="A7700" s="182"/>
      <c r="B7700" s="173"/>
      <c r="C7700" s="67"/>
      <c r="D7700" s="161"/>
      <c r="F7700" s="174"/>
      <c r="BD7700" s="160"/>
      <c r="BE7700" s="160"/>
      <c r="BF7700" s="160"/>
      <c r="BG7700" s="160"/>
      <c r="BH7700" s="160"/>
      <c r="BI7700" s="160"/>
      <c r="BJ7700" s="160"/>
      <c r="BK7700" s="160"/>
      <c r="BL7700" s="160"/>
      <c r="BM7700" s="160"/>
      <c r="BN7700" s="160"/>
      <c r="BO7700" s="160"/>
      <c r="BP7700" s="160"/>
      <c r="BQ7700" s="160"/>
      <c r="BR7700" s="160"/>
      <c r="BS7700" s="160"/>
      <c r="BT7700" s="160"/>
      <c r="BU7700" s="160"/>
      <c r="BV7700" s="160"/>
      <c r="BW7700" s="160"/>
      <c r="BX7700" s="160"/>
      <c r="BY7700" s="160"/>
      <c r="BZ7700" s="160"/>
      <c r="CA7700" s="160"/>
      <c r="CB7700" s="160"/>
      <c r="CC7700" s="160"/>
      <c r="CD7700" s="160"/>
      <c r="CE7700" s="160"/>
      <c r="CF7700" s="160"/>
      <c r="CG7700" s="160"/>
      <c r="CH7700" s="160"/>
      <c r="CI7700" s="160"/>
      <c r="CJ7700" s="160"/>
      <c r="CK7700" s="160"/>
      <c r="CL7700" s="160"/>
      <c r="CM7700" s="160"/>
      <c r="CN7700" s="160"/>
      <c r="CO7700" s="160"/>
      <c r="CP7700" s="160"/>
      <c r="CQ7700" s="160"/>
      <c r="CR7700" s="160"/>
      <c r="CS7700" s="160"/>
      <c r="CT7700" s="160"/>
      <c r="CU7700" s="160"/>
      <c r="CV7700" s="160"/>
      <c r="CW7700" s="160"/>
      <c r="CX7700" s="160"/>
      <c r="CY7700" s="160"/>
      <c r="CZ7700" s="160"/>
      <c r="DA7700" s="160"/>
      <c r="DB7700" s="160"/>
      <c r="DC7700" s="160"/>
      <c r="DD7700" s="160"/>
      <c r="DE7700" s="160"/>
      <c r="DF7700" s="160"/>
      <c r="DG7700" s="160"/>
      <c r="DH7700" s="160"/>
      <c r="DI7700" s="160"/>
      <c r="DJ7700" s="160"/>
      <c r="DK7700" s="160"/>
      <c r="DL7700" s="160"/>
      <c r="DM7700" s="160"/>
      <c r="DN7700" s="160"/>
      <c r="DO7700" s="160"/>
      <c r="DP7700" s="160"/>
      <c r="DQ7700" s="160"/>
      <c r="DR7700" s="160"/>
      <c r="DS7700" s="160"/>
      <c r="DT7700" s="160"/>
      <c r="DU7700" s="160"/>
      <c r="DV7700" s="160"/>
      <c r="DW7700" s="160"/>
      <c r="DX7700" s="160"/>
      <c r="DY7700" s="160"/>
      <c r="DZ7700" s="177"/>
      <c r="EA7700" s="177"/>
      <c r="EB7700" s="160"/>
      <c r="EC7700" s="160"/>
      <c r="ED7700" s="160"/>
      <c r="EE7700" s="160"/>
      <c r="EF7700" s="160"/>
      <c r="EG7700" s="160"/>
      <c r="EH7700" s="160"/>
      <c r="EI7700" s="160"/>
      <c r="EJ7700" s="160"/>
      <c r="EK7700" s="160"/>
      <c r="EL7700" s="160"/>
      <c r="EM7700" s="160"/>
      <c r="EN7700" s="160"/>
      <c r="EO7700" s="160"/>
      <c r="EP7700" s="160"/>
      <c r="EQ7700" s="160"/>
      <c r="ER7700" s="160"/>
      <c r="ES7700" s="160"/>
      <c r="ET7700" s="160"/>
      <c r="EU7700" s="160"/>
      <c r="EV7700" s="160"/>
      <c r="EW7700" s="160"/>
      <c r="EX7700" s="160"/>
      <c r="EY7700" s="160"/>
      <c r="EZ7700" s="160"/>
      <c r="FA7700" s="160"/>
      <c r="FB7700" s="160"/>
      <c r="FC7700" s="160"/>
      <c r="FD7700" s="160"/>
      <c r="FE7700" s="160"/>
      <c r="FF7700" s="160"/>
      <c r="FG7700" s="160"/>
      <c r="FH7700" s="160"/>
      <c r="FI7700" s="160"/>
      <c r="FJ7700" s="160"/>
      <c r="FK7700" s="160"/>
      <c r="FL7700" s="160"/>
      <c r="FM7700" s="160"/>
      <c r="FN7700" s="160"/>
      <c r="FO7700" s="160"/>
      <c r="FP7700" s="160"/>
      <c r="FQ7700" s="160"/>
      <c r="FR7700" s="160"/>
      <c r="FS7700" s="160"/>
      <c r="FT7700" s="160"/>
      <c r="FU7700" s="160"/>
      <c r="FV7700" s="160"/>
      <c r="FW7700" s="160"/>
      <c r="FX7700" s="160"/>
      <c r="FY7700" s="160"/>
      <c r="FZ7700" s="160"/>
      <c r="GA7700" s="160"/>
      <c r="GB7700" s="160"/>
      <c r="GC7700" s="160"/>
      <c r="GD7700" s="160"/>
      <c r="GE7700" s="160"/>
      <c r="GF7700" s="160"/>
      <c r="GG7700" s="160"/>
      <c r="GH7700" s="160"/>
      <c r="GI7700" s="160"/>
      <c r="GJ7700" s="160"/>
      <c r="GK7700" s="160"/>
      <c r="GL7700" s="160"/>
      <c r="GM7700" s="160"/>
      <c r="GN7700" s="160"/>
      <c r="GO7700" s="160"/>
      <c r="GP7700" s="160"/>
      <c r="GQ7700" s="160"/>
      <c r="GR7700" s="160"/>
      <c r="GS7700" s="160"/>
      <c r="GT7700" s="160"/>
      <c r="GU7700" s="160"/>
      <c r="GV7700" s="160"/>
      <c r="GW7700" s="160"/>
      <c r="GX7700" s="160"/>
      <c r="GY7700" s="160"/>
      <c r="GZ7700" s="160"/>
      <c r="HA7700" s="160"/>
      <c r="HB7700" s="160"/>
      <c r="HC7700" s="160"/>
      <c r="HD7700" s="160"/>
      <c r="HE7700" s="160"/>
      <c r="HF7700" s="160"/>
      <c r="HG7700" s="160"/>
      <c r="HH7700" s="160"/>
      <c r="HI7700" s="160"/>
      <c r="HJ7700" s="160"/>
      <c r="HK7700" s="160"/>
      <c r="HL7700" s="160"/>
      <c r="HM7700" s="160"/>
      <c r="HN7700" s="160"/>
      <c r="HO7700" s="160"/>
      <c r="HP7700" s="160"/>
      <c r="HQ7700" s="160"/>
      <c r="HR7700" s="160"/>
      <c r="HS7700" s="160"/>
      <c r="HT7700" s="160"/>
      <c r="HU7700" s="160"/>
      <c r="HV7700" s="160"/>
      <c r="HW7700" s="160"/>
      <c r="HX7700" s="160"/>
      <c r="HY7700" s="160"/>
      <c r="HZ7700" s="160"/>
      <c r="IA7700" s="160"/>
      <c r="IB7700" s="160"/>
      <c r="IC7700" s="160"/>
      <c r="ID7700" s="160"/>
      <c r="IE7700" s="160"/>
      <c r="IF7700" s="160"/>
      <c r="IG7700" s="160"/>
      <c r="IH7700" s="160"/>
      <c r="II7700" s="160"/>
      <c r="IJ7700" s="160"/>
      <c r="IK7700" s="160"/>
      <c r="IL7700" s="160"/>
      <c r="IM7700" s="160"/>
      <c r="IN7700" s="160"/>
      <c r="IO7700" s="160"/>
      <c r="IP7700" s="160"/>
      <c r="IQ7700" s="160"/>
      <c r="IR7700" s="160"/>
      <c r="IS7700" s="160"/>
      <c r="IT7700" s="160"/>
      <c r="IU7700" s="160"/>
    </row>
    <row r="7701" spans="1:255" ht="18.399999999999999" customHeight="1" x14ac:dyDescent="0.3">
      <c r="A7701" s="182"/>
      <c r="B7701" s="173"/>
      <c r="C7701" s="67"/>
      <c r="D7701" s="161"/>
      <c r="F7701" s="174"/>
      <c r="BD7701" s="160"/>
      <c r="BE7701" s="160"/>
      <c r="BF7701" s="160"/>
      <c r="BG7701" s="160"/>
      <c r="BH7701" s="160"/>
      <c r="BI7701" s="160"/>
      <c r="BJ7701" s="160"/>
      <c r="BK7701" s="160"/>
      <c r="BL7701" s="160"/>
      <c r="BM7701" s="160"/>
      <c r="BN7701" s="160"/>
      <c r="BO7701" s="160"/>
      <c r="BP7701" s="160"/>
      <c r="BQ7701" s="160"/>
      <c r="BR7701" s="160"/>
      <c r="BS7701" s="160"/>
      <c r="BT7701" s="160"/>
      <c r="BU7701" s="160"/>
      <c r="BV7701" s="160"/>
      <c r="BW7701" s="160"/>
      <c r="BX7701" s="160"/>
      <c r="BY7701" s="160"/>
      <c r="BZ7701" s="160"/>
      <c r="CA7701" s="160"/>
      <c r="CB7701" s="160"/>
      <c r="CC7701" s="160"/>
      <c r="CD7701" s="160"/>
      <c r="CE7701" s="160"/>
      <c r="CF7701" s="160"/>
      <c r="CG7701" s="160"/>
      <c r="CH7701" s="160"/>
      <c r="CI7701" s="160"/>
      <c r="CJ7701" s="160"/>
      <c r="CK7701" s="160"/>
      <c r="CL7701" s="160"/>
      <c r="CM7701" s="160"/>
      <c r="CN7701" s="160"/>
      <c r="CO7701" s="160"/>
      <c r="CP7701" s="160"/>
      <c r="CQ7701" s="160"/>
      <c r="CR7701" s="160"/>
      <c r="CS7701" s="160"/>
      <c r="CT7701" s="160"/>
      <c r="CU7701" s="160"/>
      <c r="CV7701" s="160"/>
      <c r="CW7701" s="160"/>
      <c r="CX7701" s="160"/>
      <c r="CY7701" s="160"/>
      <c r="CZ7701" s="160"/>
      <c r="DA7701" s="160"/>
      <c r="DB7701" s="160"/>
      <c r="DC7701" s="160"/>
      <c r="DD7701" s="160"/>
      <c r="DE7701" s="160"/>
      <c r="DF7701" s="160"/>
      <c r="DG7701" s="160"/>
      <c r="DH7701" s="160"/>
      <c r="DI7701" s="160"/>
      <c r="DJ7701" s="160"/>
      <c r="DK7701" s="160"/>
      <c r="DL7701" s="160"/>
      <c r="DM7701" s="160"/>
      <c r="DN7701" s="160"/>
      <c r="DO7701" s="160"/>
      <c r="DP7701" s="160"/>
      <c r="DQ7701" s="160"/>
      <c r="DR7701" s="160"/>
      <c r="DS7701" s="160"/>
      <c r="DT7701" s="160"/>
      <c r="DU7701" s="160"/>
      <c r="DV7701" s="160"/>
      <c r="DW7701" s="160"/>
      <c r="DX7701" s="160"/>
      <c r="DY7701" s="160"/>
      <c r="DZ7701" s="177"/>
      <c r="EA7701" s="177"/>
      <c r="EB7701" s="160"/>
      <c r="EC7701" s="160"/>
      <c r="ED7701" s="160"/>
      <c r="EE7701" s="160"/>
      <c r="EF7701" s="160"/>
      <c r="EG7701" s="160"/>
      <c r="EH7701" s="160"/>
      <c r="EI7701" s="160"/>
      <c r="EJ7701" s="160"/>
      <c r="EK7701" s="160"/>
      <c r="EL7701" s="160"/>
      <c r="EM7701" s="160"/>
      <c r="EN7701" s="160"/>
      <c r="EO7701" s="160"/>
      <c r="EP7701" s="160"/>
      <c r="EQ7701" s="160"/>
      <c r="ER7701" s="160"/>
      <c r="ES7701" s="160"/>
      <c r="ET7701" s="160"/>
      <c r="EU7701" s="160"/>
      <c r="EV7701" s="160"/>
      <c r="EW7701" s="160"/>
      <c r="EX7701" s="160"/>
      <c r="EY7701" s="160"/>
      <c r="EZ7701" s="160"/>
      <c r="FA7701" s="160"/>
      <c r="FB7701" s="160"/>
      <c r="FC7701" s="160"/>
      <c r="FD7701" s="160"/>
      <c r="FE7701" s="160"/>
      <c r="FF7701" s="160"/>
      <c r="FG7701" s="160"/>
      <c r="FH7701" s="160"/>
      <c r="FI7701" s="160"/>
      <c r="FJ7701" s="160"/>
      <c r="FK7701" s="160"/>
      <c r="FL7701" s="160"/>
      <c r="FM7701" s="160"/>
      <c r="FN7701" s="160"/>
      <c r="FO7701" s="160"/>
      <c r="FP7701" s="160"/>
      <c r="FQ7701" s="160"/>
      <c r="FR7701" s="160"/>
      <c r="FS7701" s="160"/>
      <c r="FT7701" s="160"/>
      <c r="FU7701" s="160"/>
      <c r="FV7701" s="160"/>
      <c r="FW7701" s="160"/>
      <c r="FX7701" s="160"/>
      <c r="FY7701" s="160"/>
      <c r="FZ7701" s="160"/>
      <c r="GA7701" s="160"/>
      <c r="GB7701" s="160"/>
      <c r="GC7701" s="160"/>
      <c r="GD7701" s="160"/>
      <c r="GE7701" s="160"/>
      <c r="GF7701" s="160"/>
      <c r="GG7701" s="160"/>
      <c r="GH7701" s="160"/>
      <c r="GI7701" s="160"/>
      <c r="GJ7701" s="160"/>
      <c r="GK7701" s="160"/>
      <c r="GL7701" s="160"/>
      <c r="GM7701" s="160"/>
      <c r="GN7701" s="160"/>
      <c r="GO7701" s="160"/>
      <c r="GP7701" s="160"/>
      <c r="GQ7701" s="160"/>
      <c r="GR7701" s="160"/>
      <c r="GS7701" s="160"/>
      <c r="GT7701" s="160"/>
      <c r="GU7701" s="160"/>
      <c r="GV7701" s="160"/>
      <c r="GW7701" s="160"/>
      <c r="GX7701" s="160"/>
      <c r="GY7701" s="160"/>
      <c r="GZ7701" s="160"/>
      <c r="HA7701" s="160"/>
      <c r="HB7701" s="160"/>
      <c r="HC7701" s="160"/>
      <c r="HD7701" s="160"/>
      <c r="HE7701" s="160"/>
      <c r="HF7701" s="160"/>
      <c r="HG7701" s="160"/>
      <c r="HH7701" s="160"/>
      <c r="HI7701" s="160"/>
      <c r="HJ7701" s="160"/>
      <c r="HK7701" s="160"/>
      <c r="HL7701" s="160"/>
      <c r="HM7701" s="160"/>
      <c r="HN7701" s="160"/>
      <c r="HO7701" s="160"/>
      <c r="HP7701" s="160"/>
      <c r="HQ7701" s="160"/>
      <c r="HR7701" s="160"/>
      <c r="HS7701" s="160"/>
      <c r="HT7701" s="160"/>
      <c r="HU7701" s="160"/>
      <c r="HV7701" s="160"/>
      <c r="HW7701" s="160"/>
      <c r="HX7701" s="160"/>
      <c r="HY7701" s="160"/>
      <c r="HZ7701" s="160"/>
      <c r="IA7701" s="160"/>
      <c r="IB7701" s="160"/>
      <c r="IC7701" s="160"/>
      <c r="ID7701" s="160"/>
      <c r="IE7701" s="160"/>
      <c r="IF7701" s="160"/>
      <c r="IG7701" s="160"/>
      <c r="IH7701" s="160"/>
      <c r="II7701" s="160"/>
      <c r="IJ7701" s="160"/>
      <c r="IK7701" s="160"/>
      <c r="IL7701" s="160"/>
      <c r="IM7701" s="160"/>
      <c r="IN7701" s="160"/>
      <c r="IO7701" s="160"/>
      <c r="IP7701" s="160"/>
      <c r="IQ7701" s="160"/>
      <c r="IR7701" s="160"/>
      <c r="IS7701" s="160"/>
      <c r="IT7701" s="160"/>
      <c r="IU7701" s="160"/>
    </row>
    <row r="7702" spans="1:255" ht="18.399999999999999" customHeight="1" x14ac:dyDescent="0.3">
      <c r="A7702" s="182"/>
      <c r="B7702" s="173"/>
      <c r="C7702" s="67"/>
      <c r="D7702" s="161"/>
      <c r="F7702" s="174"/>
      <c r="BD7702" s="160"/>
      <c r="BE7702" s="160"/>
      <c r="BF7702" s="160"/>
      <c r="BG7702" s="160"/>
      <c r="BH7702" s="160"/>
      <c r="BI7702" s="160"/>
      <c r="BJ7702" s="160"/>
      <c r="BK7702" s="160"/>
      <c r="BL7702" s="160"/>
      <c r="BM7702" s="160"/>
      <c r="BN7702" s="160"/>
      <c r="BO7702" s="160"/>
      <c r="BP7702" s="160"/>
      <c r="BQ7702" s="160"/>
      <c r="BR7702" s="160"/>
      <c r="BS7702" s="160"/>
      <c r="BT7702" s="160"/>
      <c r="BU7702" s="160"/>
      <c r="BV7702" s="160"/>
      <c r="BW7702" s="160"/>
      <c r="BX7702" s="160"/>
      <c r="BY7702" s="160"/>
      <c r="BZ7702" s="160"/>
      <c r="CA7702" s="160"/>
      <c r="CB7702" s="160"/>
      <c r="CC7702" s="160"/>
      <c r="CD7702" s="160"/>
      <c r="CE7702" s="160"/>
      <c r="CF7702" s="160"/>
      <c r="CG7702" s="160"/>
      <c r="CH7702" s="160"/>
      <c r="CI7702" s="160"/>
      <c r="CJ7702" s="160"/>
      <c r="CK7702" s="160"/>
      <c r="CL7702" s="160"/>
      <c r="CM7702" s="160"/>
      <c r="CN7702" s="160"/>
      <c r="CO7702" s="160"/>
      <c r="CP7702" s="160"/>
      <c r="CQ7702" s="160"/>
      <c r="CR7702" s="160"/>
      <c r="CS7702" s="160"/>
      <c r="CT7702" s="160"/>
      <c r="CU7702" s="160"/>
      <c r="CV7702" s="160"/>
      <c r="CW7702" s="160"/>
      <c r="CX7702" s="160"/>
      <c r="CY7702" s="160"/>
      <c r="CZ7702" s="160"/>
      <c r="DA7702" s="160"/>
      <c r="DB7702" s="160"/>
      <c r="DC7702" s="160"/>
      <c r="DD7702" s="160"/>
      <c r="DE7702" s="160"/>
      <c r="DF7702" s="160"/>
      <c r="DG7702" s="160"/>
      <c r="DH7702" s="160"/>
      <c r="DI7702" s="160"/>
      <c r="DJ7702" s="160"/>
      <c r="DK7702" s="160"/>
      <c r="DL7702" s="160"/>
      <c r="DM7702" s="160"/>
      <c r="DN7702" s="160"/>
      <c r="DO7702" s="160"/>
      <c r="DP7702" s="160"/>
      <c r="DQ7702" s="160"/>
      <c r="DR7702" s="160"/>
      <c r="DS7702" s="160"/>
      <c r="DT7702" s="160"/>
      <c r="DU7702" s="160"/>
      <c r="DV7702" s="160"/>
      <c r="DW7702" s="160"/>
      <c r="DX7702" s="160"/>
      <c r="DY7702" s="160"/>
      <c r="DZ7702" s="177"/>
      <c r="EA7702" s="177"/>
      <c r="EB7702" s="160"/>
      <c r="EC7702" s="160"/>
      <c r="ED7702" s="160"/>
      <c r="EE7702" s="160"/>
      <c r="EF7702" s="160"/>
      <c r="EG7702" s="160"/>
      <c r="EH7702" s="160"/>
      <c r="EI7702" s="160"/>
      <c r="EJ7702" s="160"/>
      <c r="EK7702" s="160"/>
      <c r="EL7702" s="160"/>
      <c r="EM7702" s="160"/>
      <c r="EN7702" s="160"/>
      <c r="EO7702" s="160"/>
      <c r="EP7702" s="160"/>
      <c r="EQ7702" s="160"/>
      <c r="ER7702" s="160"/>
      <c r="ES7702" s="160"/>
      <c r="ET7702" s="160"/>
      <c r="EU7702" s="160"/>
      <c r="EV7702" s="160"/>
      <c r="EW7702" s="160"/>
      <c r="EX7702" s="160"/>
      <c r="EY7702" s="160"/>
      <c r="EZ7702" s="160"/>
      <c r="FA7702" s="160"/>
      <c r="FB7702" s="160"/>
      <c r="FC7702" s="160"/>
      <c r="FD7702" s="160"/>
      <c r="FE7702" s="160"/>
      <c r="FF7702" s="160"/>
      <c r="FG7702" s="160"/>
      <c r="FH7702" s="160"/>
      <c r="FI7702" s="160"/>
      <c r="FJ7702" s="160"/>
      <c r="FK7702" s="160"/>
      <c r="FL7702" s="160"/>
      <c r="FM7702" s="160"/>
      <c r="FN7702" s="160"/>
      <c r="FO7702" s="160"/>
      <c r="FP7702" s="160"/>
      <c r="FQ7702" s="160"/>
      <c r="FR7702" s="160"/>
      <c r="FS7702" s="160"/>
      <c r="FT7702" s="160"/>
      <c r="FU7702" s="160"/>
      <c r="FV7702" s="160"/>
      <c r="FW7702" s="160"/>
      <c r="FX7702" s="160"/>
      <c r="FY7702" s="160"/>
      <c r="FZ7702" s="160"/>
      <c r="GA7702" s="160"/>
      <c r="GB7702" s="160"/>
      <c r="GC7702" s="160"/>
      <c r="GD7702" s="160"/>
      <c r="GE7702" s="160"/>
      <c r="GF7702" s="160"/>
      <c r="GG7702" s="160"/>
      <c r="GH7702" s="160"/>
      <c r="GI7702" s="160"/>
      <c r="GJ7702" s="160"/>
      <c r="GK7702" s="160"/>
      <c r="GL7702" s="160"/>
      <c r="GM7702" s="160"/>
      <c r="GN7702" s="160"/>
      <c r="GO7702" s="160"/>
      <c r="GP7702" s="160"/>
      <c r="GQ7702" s="160"/>
      <c r="GR7702" s="160"/>
      <c r="GS7702" s="160"/>
      <c r="GT7702" s="160"/>
      <c r="GU7702" s="160"/>
      <c r="GV7702" s="160"/>
      <c r="GW7702" s="160"/>
      <c r="GX7702" s="160"/>
      <c r="GY7702" s="160"/>
      <c r="GZ7702" s="160"/>
      <c r="HA7702" s="160"/>
      <c r="HB7702" s="160"/>
      <c r="HC7702" s="160"/>
      <c r="HD7702" s="160"/>
      <c r="HE7702" s="160"/>
      <c r="HF7702" s="160"/>
      <c r="HG7702" s="160"/>
      <c r="HH7702" s="160"/>
      <c r="HI7702" s="160"/>
      <c r="HJ7702" s="160"/>
      <c r="HK7702" s="160"/>
      <c r="HL7702" s="160"/>
      <c r="HM7702" s="160"/>
      <c r="HN7702" s="160"/>
      <c r="HO7702" s="160"/>
      <c r="HP7702" s="160"/>
      <c r="HQ7702" s="160"/>
      <c r="HR7702" s="160"/>
      <c r="HS7702" s="160"/>
      <c r="HT7702" s="160"/>
      <c r="HU7702" s="160"/>
      <c r="HV7702" s="160"/>
      <c r="HW7702" s="160"/>
      <c r="HX7702" s="160"/>
      <c r="HY7702" s="160"/>
      <c r="HZ7702" s="160"/>
      <c r="IA7702" s="160"/>
      <c r="IB7702" s="160"/>
      <c r="IC7702" s="160"/>
      <c r="ID7702" s="160"/>
      <c r="IE7702" s="160"/>
      <c r="IF7702" s="160"/>
      <c r="IG7702" s="160"/>
      <c r="IH7702" s="160"/>
      <c r="II7702" s="160"/>
      <c r="IJ7702" s="160"/>
      <c r="IK7702" s="160"/>
      <c r="IL7702" s="160"/>
      <c r="IM7702" s="160"/>
      <c r="IN7702" s="160"/>
      <c r="IO7702" s="160"/>
      <c r="IP7702" s="160"/>
      <c r="IQ7702" s="160"/>
      <c r="IR7702" s="160"/>
      <c r="IS7702" s="160"/>
      <c r="IT7702" s="160"/>
      <c r="IU7702" s="160"/>
    </row>
    <row r="7703" spans="1:255" ht="18.399999999999999" customHeight="1" x14ac:dyDescent="0.3">
      <c r="A7703" s="182"/>
      <c r="D7703" s="164"/>
      <c r="F7703" s="174"/>
      <c r="BD7703" s="160"/>
      <c r="BE7703" s="160"/>
      <c r="BF7703" s="160"/>
      <c r="BG7703" s="160"/>
      <c r="BH7703" s="160"/>
      <c r="BI7703" s="160"/>
      <c r="BJ7703" s="160"/>
      <c r="BK7703" s="160"/>
      <c r="BL7703" s="160"/>
      <c r="BM7703" s="160"/>
      <c r="BN7703" s="160"/>
      <c r="BO7703" s="160"/>
      <c r="BP7703" s="160"/>
      <c r="BQ7703" s="160"/>
      <c r="BR7703" s="160"/>
      <c r="BS7703" s="160"/>
      <c r="BT7703" s="160"/>
      <c r="BU7703" s="160"/>
      <c r="BV7703" s="160"/>
      <c r="BW7703" s="160"/>
      <c r="BX7703" s="160"/>
      <c r="BY7703" s="160"/>
      <c r="BZ7703" s="160"/>
      <c r="CA7703" s="160"/>
      <c r="CB7703" s="160"/>
      <c r="CC7703" s="160"/>
      <c r="CD7703" s="160"/>
      <c r="CE7703" s="160"/>
      <c r="CF7703" s="160"/>
      <c r="CG7703" s="160"/>
      <c r="CH7703" s="160"/>
      <c r="CI7703" s="160"/>
      <c r="CJ7703" s="160"/>
      <c r="CK7703" s="160"/>
      <c r="CL7703" s="160"/>
      <c r="CM7703" s="160"/>
      <c r="CN7703" s="160"/>
      <c r="CO7703" s="160"/>
      <c r="CP7703" s="160"/>
      <c r="CQ7703" s="160"/>
      <c r="CR7703" s="160"/>
      <c r="CS7703" s="160"/>
      <c r="CT7703" s="160"/>
      <c r="CU7703" s="160"/>
      <c r="CV7703" s="160"/>
      <c r="CW7703" s="160"/>
      <c r="CX7703" s="160"/>
      <c r="CY7703" s="160"/>
      <c r="CZ7703" s="160"/>
      <c r="DA7703" s="160"/>
      <c r="DB7703" s="160"/>
      <c r="DC7703" s="160"/>
      <c r="DD7703" s="160"/>
      <c r="DE7703" s="160"/>
      <c r="DF7703" s="160"/>
      <c r="DG7703" s="160"/>
      <c r="DH7703" s="160"/>
      <c r="DI7703" s="160"/>
      <c r="DJ7703" s="160"/>
      <c r="DK7703" s="160"/>
      <c r="DL7703" s="160"/>
      <c r="DM7703" s="160"/>
      <c r="DN7703" s="160"/>
      <c r="DO7703" s="160"/>
      <c r="DP7703" s="160"/>
      <c r="DQ7703" s="160"/>
      <c r="DR7703" s="160"/>
      <c r="DS7703" s="160"/>
      <c r="DT7703" s="160"/>
      <c r="DU7703" s="160"/>
      <c r="DV7703" s="160"/>
      <c r="DW7703" s="160"/>
      <c r="DX7703" s="160"/>
      <c r="DY7703" s="160"/>
      <c r="DZ7703" s="177"/>
      <c r="EA7703" s="177"/>
      <c r="EB7703" s="160"/>
      <c r="EC7703" s="160"/>
      <c r="ED7703" s="160"/>
      <c r="EE7703" s="160"/>
      <c r="EF7703" s="160"/>
      <c r="EG7703" s="160"/>
      <c r="EH7703" s="160"/>
      <c r="EI7703" s="160"/>
      <c r="EJ7703" s="160"/>
      <c r="EK7703" s="160"/>
      <c r="EL7703" s="160"/>
      <c r="EM7703" s="160"/>
      <c r="EN7703" s="160"/>
      <c r="EO7703" s="160"/>
      <c r="EP7703" s="160"/>
      <c r="EQ7703" s="160"/>
      <c r="ER7703" s="160"/>
      <c r="ES7703" s="160"/>
      <c r="ET7703" s="160"/>
      <c r="EU7703" s="160"/>
      <c r="EV7703" s="160"/>
      <c r="EW7703" s="160"/>
      <c r="EX7703" s="160"/>
      <c r="EY7703" s="160"/>
      <c r="EZ7703" s="160"/>
      <c r="FA7703" s="160"/>
      <c r="FB7703" s="160"/>
      <c r="FC7703" s="160"/>
      <c r="FD7703" s="160"/>
      <c r="FE7703" s="160"/>
      <c r="FF7703" s="160"/>
      <c r="FG7703" s="160"/>
      <c r="FH7703" s="160"/>
      <c r="FI7703" s="160"/>
      <c r="FJ7703" s="160"/>
      <c r="FK7703" s="160"/>
      <c r="FL7703" s="160"/>
      <c r="FM7703" s="160"/>
      <c r="FN7703" s="160"/>
      <c r="FO7703" s="160"/>
      <c r="FP7703" s="160"/>
      <c r="FQ7703" s="160"/>
      <c r="FR7703" s="160"/>
      <c r="FS7703" s="160"/>
      <c r="FT7703" s="160"/>
      <c r="FU7703" s="160"/>
      <c r="FV7703" s="160"/>
      <c r="FW7703" s="160"/>
      <c r="FX7703" s="160"/>
      <c r="FY7703" s="160"/>
      <c r="FZ7703" s="160"/>
      <c r="GA7703" s="160"/>
      <c r="GB7703" s="160"/>
      <c r="GC7703" s="160"/>
      <c r="GD7703" s="160"/>
      <c r="GE7703" s="160"/>
      <c r="GF7703" s="160"/>
      <c r="GG7703" s="160"/>
      <c r="GH7703" s="160"/>
      <c r="GI7703" s="160"/>
      <c r="GJ7703" s="160"/>
      <c r="GK7703" s="160"/>
      <c r="GL7703" s="160"/>
      <c r="GM7703" s="160"/>
      <c r="GN7703" s="160"/>
      <c r="GO7703" s="160"/>
      <c r="GP7703" s="160"/>
      <c r="GQ7703" s="160"/>
      <c r="GR7703" s="160"/>
      <c r="GS7703" s="160"/>
      <c r="GT7703" s="160"/>
      <c r="GU7703" s="160"/>
      <c r="GV7703" s="160"/>
      <c r="GW7703" s="160"/>
      <c r="GX7703" s="160"/>
      <c r="GY7703" s="160"/>
      <c r="GZ7703" s="160"/>
      <c r="HA7703" s="160"/>
      <c r="HB7703" s="160"/>
      <c r="HC7703" s="160"/>
      <c r="HD7703" s="160"/>
      <c r="HE7703" s="160"/>
      <c r="HF7703" s="160"/>
      <c r="HG7703" s="160"/>
      <c r="HH7703" s="160"/>
      <c r="HI7703" s="160"/>
      <c r="HJ7703" s="160"/>
      <c r="HK7703" s="160"/>
      <c r="HL7703" s="160"/>
      <c r="HM7703" s="160"/>
      <c r="HN7703" s="160"/>
      <c r="HO7703" s="160"/>
      <c r="HP7703" s="160"/>
      <c r="HQ7703" s="160"/>
      <c r="HR7703" s="160"/>
      <c r="HS7703" s="160"/>
      <c r="HT7703" s="160"/>
      <c r="HU7703" s="160"/>
      <c r="HV7703" s="160"/>
      <c r="HW7703" s="160"/>
      <c r="HX7703" s="160"/>
      <c r="HY7703" s="160"/>
      <c r="HZ7703" s="160"/>
      <c r="IA7703" s="160"/>
      <c r="IB7703" s="160"/>
      <c r="IC7703" s="160"/>
      <c r="ID7703" s="160"/>
      <c r="IE7703" s="160"/>
      <c r="IF7703" s="160"/>
      <c r="IG7703" s="160"/>
      <c r="IH7703" s="160"/>
      <c r="II7703" s="160"/>
      <c r="IJ7703" s="160"/>
      <c r="IK7703" s="160"/>
      <c r="IL7703" s="160"/>
      <c r="IM7703" s="160"/>
      <c r="IN7703" s="160"/>
      <c r="IO7703" s="160"/>
      <c r="IP7703" s="160"/>
      <c r="IQ7703" s="160"/>
      <c r="IR7703" s="160"/>
      <c r="IS7703" s="160"/>
      <c r="IT7703" s="160"/>
      <c r="IU7703" s="160"/>
    </row>
    <row r="7704" spans="1:255" ht="18.399999999999999" customHeight="1" x14ac:dyDescent="0.3">
      <c r="A7704" s="182"/>
      <c r="B7704" s="160"/>
      <c r="C7704" s="64"/>
      <c r="D7704" s="161"/>
      <c r="F7704" s="174"/>
      <c r="H7704" s="174"/>
      <c r="J7704" s="174"/>
      <c r="L7704" s="174"/>
      <c r="N7704" s="174"/>
      <c r="P7704" s="164"/>
      <c r="R7704" s="164"/>
      <c r="T7704" s="164"/>
      <c r="V7704" s="164"/>
      <c r="X7704" s="164"/>
      <c r="Z7704" s="164"/>
      <c r="AB7704" s="164"/>
      <c r="AD7704" s="164"/>
      <c r="AF7704" s="164"/>
      <c r="AH7704" s="164"/>
      <c r="AJ7704" s="164"/>
      <c r="AL7704" s="164"/>
      <c r="AN7704" s="164"/>
      <c r="AP7704" s="164"/>
      <c r="AR7704" s="164"/>
      <c r="AT7704" s="164"/>
      <c r="AV7704" s="164"/>
      <c r="AX7704" s="164"/>
      <c r="AZ7704" s="164"/>
      <c r="BB7704" s="164"/>
      <c r="BD7704" s="160"/>
      <c r="BE7704" s="160"/>
      <c r="BF7704" s="160"/>
      <c r="BG7704" s="160"/>
      <c r="BH7704" s="160"/>
      <c r="BI7704" s="160"/>
      <c r="BJ7704" s="160"/>
      <c r="BK7704" s="160"/>
      <c r="BL7704" s="160"/>
      <c r="BM7704" s="160"/>
      <c r="BN7704" s="160"/>
      <c r="BO7704" s="160"/>
      <c r="BP7704" s="160"/>
      <c r="BQ7704" s="160"/>
      <c r="BR7704" s="160"/>
      <c r="BS7704" s="160"/>
      <c r="BT7704" s="160"/>
      <c r="BU7704" s="160"/>
      <c r="BV7704" s="160"/>
      <c r="BW7704" s="160"/>
      <c r="BX7704" s="160"/>
      <c r="BY7704" s="160"/>
      <c r="BZ7704" s="160"/>
      <c r="CA7704" s="160"/>
      <c r="CB7704" s="160"/>
      <c r="CC7704" s="160"/>
      <c r="CD7704" s="160"/>
      <c r="CE7704" s="160"/>
      <c r="CF7704" s="160"/>
      <c r="CG7704" s="160"/>
      <c r="CH7704" s="160"/>
      <c r="CI7704" s="160"/>
      <c r="CJ7704" s="160"/>
      <c r="CK7704" s="160"/>
      <c r="CL7704" s="160"/>
      <c r="CM7704" s="160"/>
      <c r="CN7704" s="160"/>
      <c r="CO7704" s="160"/>
      <c r="CP7704" s="160"/>
      <c r="CQ7704" s="160"/>
      <c r="CR7704" s="160"/>
      <c r="CS7704" s="160"/>
      <c r="CT7704" s="160"/>
      <c r="CU7704" s="160"/>
      <c r="CV7704" s="160"/>
      <c r="CW7704" s="160"/>
      <c r="CX7704" s="160"/>
      <c r="CY7704" s="160"/>
      <c r="CZ7704" s="160"/>
      <c r="DA7704" s="160"/>
      <c r="DB7704" s="160"/>
      <c r="DC7704" s="160"/>
      <c r="DD7704" s="160"/>
      <c r="DE7704" s="160"/>
      <c r="DF7704" s="160"/>
      <c r="DG7704" s="160"/>
      <c r="DH7704" s="160"/>
      <c r="DI7704" s="160"/>
      <c r="DJ7704" s="160"/>
      <c r="DK7704" s="160"/>
      <c r="DL7704" s="160"/>
      <c r="DM7704" s="160"/>
      <c r="DN7704" s="160"/>
      <c r="DO7704" s="160"/>
      <c r="DP7704" s="160"/>
      <c r="DQ7704" s="160"/>
      <c r="DR7704" s="160"/>
      <c r="DS7704" s="160"/>
      <c r="DT7704" s="160"/>
      <c r="DU7704" s="160"/>
      <c r="DV7704" s="160"/>
      <c r="DW7704" s="160"/>
      <c r="DX7704" s="160"/>
      <c r="DY7704" s="160"/>
      <c r="DZ7704" s="177"/>
      <c r="EA7704" s="177"/>
      <c r="EB7704" s="160"/>
      <c r="EC7704" s="160"/>
      <c r="ED7704" s="160"/>
      <c r="EE7704" s="160"/>
      <c r="EF7704" s="160"/>
      <c r="EG7704" s="160"/>
      <c r="EH7704" s="160"/>
      <c r="EI7704" s="160"/>
      <c r="EJ7704" s="160"/>
      <c r="EK7704" s="160"/>
      <c r="EL7704" s="160"/>
      <c r="EM7704" s="160"/>
      <c r="EN7704" s="160"/>
      <c r="EO7704" s="160"/>
      <c r="EP7704" s="160"/>
      <c r="EQ7704" s="160"/>
      <c r="ER7704" s="160"/>
      <c r="ES7704" s="160"/>
      <c r="ET7704" s="160"/>
      <c r="EU7704" s="160"/>
      <c r="EV7704" s="160"/>
      <c r="EW7704" s="160"/>
      <c r="EX7704" s="160"/>
      <c r="EY7704" s="160"/>
      <c r="EZ7704" s="160"/>
      <c r="FA7704" s="160"/>
      <c r="FB7704" s="160"/>
      <c r="FC7704" s="160"/>
      <c r="FD7704" s="160"/>
      <c r="FE7704" s="160"/>
      <c r="FF7704" s="160"/>
      <c r="FG7704" s="160"/>
      <c r="FH7704" s="160"/>
      <c r="FI7704" s="160"/>
      <c r="FJ7704" s="160"/>
      <c r="FK7704" s="160"/>
      <c r="FL7704" s="160"/>
      <c r="FM7704" s="160"/>
      <c r="FN7704" s="160"/>
      <c r="FO7704" s="160"/>
      <c r="FP7704" s="160"/>
      <c r="FQ7704" s="160"/>
      <c r="FR7704" s="160"/>
      <c r="FS7704" s="160"/>
      <c r="FT7704" s="160"/>
      <c r="FU7704" s="160"/>
      <c r="FV7704" s="160"/>
      <c r="FW7704" s="160"/>
      <c r="FX7704" s="160"/>
      <c r="FY7704" s="160"/>
      <c r="FZ7704" s="160"/>
      <c r="GA7704" s="160"/>
      <c r="GB7704" s="160"/>
      <c r="GC7704" s="160"/>
      <c r="GD7704" s="160"/>
      <c r="GE7704" s="160"/>
      <c r="GF7704" s="160"/>
      <c r="GG7704" s="160"/>
      <c r="GH7704" s="160"/>
      <c r="GI7704" s="160"/>
      <c r="GJ7704" s="160"/>
      <c r="GK7704" s="160"/>
      <c r="GL7704" s="160"/>
      <c r="GM7704" s="160"/>
      <c r="GN7704" s="160"/>
      <c r="GO7704" s="160"/>
      <c r="GP7704" s="160"/>
      <c r="GQ7704" s="160"/>
      <c r="GR7704" s="160"/>
      <c r="GS7704" s="160"/>
      <c r="GT7704" s="160"/>
      <c r="GU7704" s="160"/>
      <c r="GV7704" s="160"/>
      <c r="GW7704" s="160"/>
      <c r="GX7704" s="160"/>
      <c r="GY7704" s="160"/>
      <c r="GZ7704" s="160"/>
      <c r="HA7704" s="160"/>
      <c r="HB7704" s="160"/>
      <c r="HC7704" s="160"/>
      <c r="HD7704" s="160"/>
      <c r="HE7704" s="160"/>
      <c r="HF7704" s="160"/>
      <c r="HG7704" s="160"/>
      <c r="HH7704" s="160"/>
      <c r="HI7704" s="160"/>
      <c r="HJ7704" s="160"/>
      <c r="HK7704" s="160"/>
      <c r="HL7704" s="160"/>
      <c r="HM7704" s="160"/>
      <c r="HN7704" s="160"/>
      <c r="HO7704" s="160"/>
      <c r="HP7704" s="160"/>
      <c r="HQ7704" s="160"/>
      <c r="HR7704" s="160"/>
      <c r="HS7704" s="160"/>
      <c r="HT7704" s="160"/>
      <c r="HU7704" s="160"/>
      <c r="HV7704" s="160"/>
      <c r="HW7704" s="160"/>
      <c r="HX7704" s="160"/>
      <c r="HY7704" s="160"/>
      <c r="HZ7704" s="160"/>
      <c r="IA7704" s="160"/>
      <c r="IB7704" s="160"/>
      <c r="IC7704" s="160"/>
      <c r="ID7704" s="160"/>
      <c r="IE7704" s="160"/>
      <c r="IF7704" s="160"/>
      <c r="IG7704" s="160"/>
      <c r="IH7704" s="160"/>
      <c r="II7704" s="160"/>
      <c r="IJ7704" s="160"/>
      <c r="IK7704" s="160"/>
      <c r="IL7704" s="160"/>
      <c r="IM7704" s="160"/>
      <c r="IN7704" s="160"/>
      <c r="IO7704" s="160"/>
      <c r="IP7704" s="160"/>
      <c r="IQ7704" s="160"/>
      <c r="IR7704" s="160"/>
      <c r="IS7704" s="160"/>
      <c r="IT7704" s="160"/>
      <c r="IU7704" s="160"/>
    </row>
    <row r="7705" spans="1:255" ht="18.399999999999999" customHeight="1" x14ac:dyDescent="0.3">
      <c r="A7705" s="182"/>
      <c r="C7705" s="64"/>
      <c r="D7705" s="161"/>
      <c r="F7705" s="174"/>
      <c r="BD7705" s="160"/>
      <c r="BE7705" s="160"/>
      <c r="BF7705" s="160"/>
      <c r="BG7705" s="160"/>
      <c r="BH7705" s="160"/>
      <c r="BI7705" s="160"/>
      <c r="BJ7705" s="160"/>
      <c r="BK7705" s="160"/>
      <c r="BL7705" s="160"/>
      <c r="BM7705" s="160"/>
      <c r="BN7705" s="160"/>
      <c r="BO7705" s="160"/>
      <c r="BP7705" s="160"/>
      <c r="BQ7705" s="160"/>
      <c r="BR7705" s="160"/>
      <c r="BS7705" s="160"/>
      <c r="BT7705" s="160"/>
      <c r="BU7705" s="160"/>
      <c r="BV7705" s="160"/>
      <c r="BW7705" s="160"/>
      <c r="BX7705" s="160"/>
      <c r="BY7705" s="160"/>
      <c r="BZ7705" s="160"/>
      <c r="CA7705" s="160"/>
      <c r="CB7705" s="160"/>
      <c r="CC7705" s="160"/>
      <c r="CD7705" s="160"/>
      <c r="CE7705" s="160"/>
      <c r="CF7705" s="160"/>
      <c r="CG7705" s="160"/>
      <c r="CH7705" s="160"/>
      <c r="CI7705" s="160"/>
      <c r="CJ7705" s="160"/>
      <c r="CK7705" s="160"/>
      <c r="CL7705" s="160"/>
      <c r="CM7705" s="160"/>
      <c r="CN7705" s="160"/>
      <c r="CO7705" s="160"/>
      <c r="CP7705" s="160"/>
      <c r="CQ7705" s="160"/>
      <c r="CR7705" s="160"/>
      <c r="CS7705" s="160"/>
      <c r="CT7705" s="160"/>
      <c r="CU7705" s="160"/>
      <c r="CV7705" s="160"/>
      <c r="CW7705" s="160"/>
      <c r="CX7705" s="160"/>
      <c r="CY7705" s="160"/>
      <c r="CZ7705" s="160"/>
      <c r="DA7705" s="160"/>
      <c r="DB7705" s="160"/>
      <c r="DC7705" s="160"/>
      <c r="DD7705" s="160"/>
      <c r="DE7705" s="160"/>
      <c r="DF7705" s="160"/>
      <c r="DG7705" s="160"/>
      <c r="DH7705" s="160"/>
      <c r="DI7705" s="160"/>
      <c r="DJ7705" s="160"/>
      <c r="DK7705" s="160"/>
      <c r="DL7705" s="160"/>
      <c r="DM7705" s="160"/>
      <c r="DN7705" s="160"/>
      <c r="DO7705" s="160"/>
      <c r="DP7705" s="160"/>
      <c r="DQ7705" s="160"/>
      <c r="DR7705" s="160"/>
      <c r="DS7705" s="160"/>
      <c r="DT7705" s="160"/>
      <c r="DU7705" s="160"/>
      <c r="DV7705" s="160"/>
      <c r="DW7705" s="160"/>
      <c r="DX7705" s="160"/>
      <c r="DY7705" s="160"/>
      <c r="DZ7705" s="177"/>
      <c r="EA7705" s="177"/>
      <c r="EB7705" s="160"/>
      <c r="EC7705" s="160"/>
      <c r="ED7705" s="160"/>
      <c r="EE7705" s="160"/>
      <c r="EF7705" s="160"/>
      <c r="EG7705" s="160"/>
      <c r="EH7705" s="160"/>
      <c r="EI7705" s="160"/>
      <c r="EJ7705" s="160"/>
      <c r="EK7705" s="160"/>
      <c r="EL7705" s="160"/>
      <c r="EM7705" s="160"/>
      <c r="EN7705" s="160"/>
      <c r="EO7705" s="160"/>
      <c r="EP7705" s="160"/>
      <c r="EQ7705" s="160"/>
      <c r="ER7705" s="160"/>
      <c r="ES7705" s="160"/>
      <c r="ET7705" s="160"/>
      <c r="EU7705" s="160"/>
      <c r="EV7705" s="160"/>
      <c r="EW7705" s="160"/>
      <c r="EX7705" s="160"/>
      <c r="EY7705" s="160"/>
      <c r="EZ7705" s="160"/>
      <c r="FA7705" s="160"/>
      <c r="FB7705" s="160"/>
      <c r="FC7705" s="160"/>
      <c r="FD7705" s="160"/>
      <c r="FE7705" s="160"/>
      <c r="FF7705" s="160"/>
      <c r="FG7705" s="160"/>
      <c r="FH7705" s="160"/>
      <c r="FI7705" s="160"/>
      <c r="FJ7705" s="160"/>
      <c r="FK7705" s="160"/>
      <c r="FL7705" s="160"/>
      <c r="FM7705" s="160"/>
      <c r="FN7705" s="160"/>
      <c r="FO7705" s="160"/>
      <c r="FP7705" s="160"/>
      <c r="FQ7705" s="160"/>
      <c r="FR7705" s="160"/>
      <c r="FS7705" s="160"/>
      <c r="FT7705" s="160"/>
      <c r="FU7705" s="160"/>
      <c r="FV7705" s="160"/>
      <c r="FW7705" s="160"/>
      <c r="FX7705" s="160"/>
      <c r="FY7705" s="160"/>
      <c r="FZ7705" s="160"/>
      <c r="GA7705" s="160"/>
      <c r="GB7705" s="160"/>
      <c r="GC7705" s="160"/>
      <c r="GD7705" s="160"/>
      <c r="GE7705" s="160"/>
      <c r="GF7705" s="160"/>
      <c r="GG7705" s="160"/>
      <c r="GH7705" s="160"/>
      <c r="GI7705" s="160"/>
      <c r="GJ7705" s="160"/>
      <c r="GK7705" s="160"/>
      <c r="GL7705" s="160"/>
      <c r="GM7705" s="160"/>
      <c r="GN7705" s="160"/>
      <c r="GO7705" s="160"/>
      <c r="GP7705" s="160"/>
      <c r="GQ7705" s="160"/>
      <c r="GR7705" s="160"/>
      <c r="GS7705" s="160"/>
      <c r="GT7705" s="160"/>
      <c r="GU7705" s="160"/>
      <c r="GV7705" s="160"/>
      <c r="GW7705" s="160"/>
      <c r="GX7705" s="160"/>
      <c r="GY7705" s="160"/>
      <c r="GZ7705" s="160"/>
      <c r="HA7705" s="160"/>
      <c r="HB7705" s="160"/>
      <c r="HC7705" s="160"/>
      <c r="HD7705" s="160"/>
      <c r="HE7705" s="160"/>
      <c r="HF7705" s="160"/>
      <c r="HG7705" s="160"/>
      <c r="HH7705" s="160"/>
      <c r="HI7705" s="160"/>
      <c r="HJ7705" s="160"/>
      <c r="HK7705" s="160"/>
      <c r="HL7705" s="160"/>
      <c r="HM7705" s="160"/>
      <c r="HN7705" s="160"/>
      <c r="HO7705" s="160"/>
      <c r="HP7705" s="160"/>
      <c r="HQ7705" s="160"/>
      <c r="HR7705" s="160"/>
      <c r="HS7705" s="160"/>
      <c r="HT7705" s="160"/>
      <c r="HU7705" s="160"/>
      <c r="HV7705" s="160"/>
      <c r="HW7705" s="160"/>
      <c r="HX7705" s="160"/>
      <c r="HY7705" s="160"/>
      <c r="HZ7705" s="160"/>
      <c r="IA7705" s="160"/>
      <c r="IB7705" s="160"/>
      <c r="IC7705" s="160"/>
      <c r="ID7705" s="160"/>
      <c r="IE7705" s="160"/>
      <c r="IF7705" s="160"/>
      <c r="IG7705" s="160"/>
      <c r="IH7705" s="160"/>
      <c r="II7705" s="160"/>
      <c r="IJ7705" s="160"/>
      <c r="IK7705" s="160"/>
      <c r="IL7705" s="160"/>
      <c r="IM7705" s="160"/>
      <c r="IN7705" s="160"/>
      <c r="IO7705" s="160"/>
      <c r="IP7705" s="160"/>
      <c r="IQ7705" s="160"/>
      <c r="IR7705" s="160"/>
      <c r="IS7705" s="160"/>
      <c r="IT7705" s="160"/>
      <c r="IU7705" s="160"/>
    </row>
    <row r="7706" spans="1:255" ht="18.399999999999999" customHeight="1" x14ac:dyDescent="0.3">
      <c r="A7706" s="182"/>
      <c r="B7706" s="160"/>
      <c r="C7706" s="64"/>
      <c r="D7706" s="161"/>
      <c r="F7706" s="174"/>
      <c r="H7706" s="164"/>
      <c r="J7706" s="164"/>
      <c r="L7706" s="164"/>
      <c r="N7706" s="164"/>
      <c r="P7706" s="164"/>
      <c r="R7706" s="164"/>
      <c r="T7706" s="164"/>
      <c r="V7706" s="164"/>
      <c r="X7706" s="164"/>
      <c r="Z7706" s="164"/>
      <c r="AB7706" s="164"/>
      <c r="AD7706" s="164"/>
      <c r="AF7706" s="164"/>
      <c r="AH7706" s="164"/>
      <c r="AJ7706" s="164"/>
      <c r="AL7706" s="164"/>
      <c r="AN7706" s="164"/>
      <c r="AP7706" s="164"/>
      <c r="AR7706" s="164"/>
      <c r="AT7706" s="164"/>
      <c r="AV7706" s="164"/>
      <c r="AX7706" s="164"/>
      <c r="AZ7706" s="164"/>
      <c r="BB7706" s="164"/>
      <c r="BD7706" s="160"/>
      <c r="BE7706" s="160"/>
      <c r="BF7706" s="160"/>
      <c r="BG7706" s="160"/>
      <c r="BH7706" s="160"/>
      <c r="BI7706" s="160"/>
      <c r="BJ7706" s="160"/>
      <c r="BK7706" s="160"/>
      <c r="BL7706" s="160"/>
      <c r="BM7706" s="160"/>
      <c r="BN7706" s="160"/>
      <c r="BO7706" s="160"/>
      <c r="BP7706" s="160"/>
      <c r="BQ7706" s="160"/>
      <c r="BR7706" s="160"/>
      <c r="BS7706" s="160"/>
      <c r="BT7706" s="160"/>
      <c r="BU7706" s="160"/>
      <c r="BV7706" s="160"/>
      <c r="BW7706" s="160"/>
      <c r="BX7706" s="160"/>
      <c r="BY7706" s="160"/>
      <c r="BZ7706" s="160"/>
      <c r="CA7706" s="160"/>
      <c r="CB7706" s="160"/>
      <c r="CC7706" s="160"/>
      <c r="CD7706" s="160"/>
      <c r="CE7706" s="160"/>
      <c r="CF7706" s="160"/>
      <c r="CG7706" s="160"/>
      <c r="CH7706" s="160"/>
      <c r="CI7706" s="160"/>
      <c r="CJ7706" s="160"/>
      <c r="CK7706" s="160"/>
      <c r="CL7706" s="160"/>
      <c r="CM7706" s="160"/>
      <c r="CN7706" s="160"/>
      <c r="CO7706" s="160"/>
      <c r="CP7706" s="160"/>
      <c r="CQ7706" s="160"/>
      <c r="CR7706" s="160"/>
      <c r="CS7706" s="160"/>
      <c r="CT7706" s="160"/>
      <c r="CU7706" s="160"/>
      <c r="CV7706" s="160"/>
      <c r="CW7706" s="160"/>
      <c r="CX7706" s="160"/>
      <c r="CY7706" s="160"/>
      <c r="CZ7706" s="160"/>
      <c r="DA7706" s="160"/>
      <c r="DB7706" s="160"/>
      <c r="DC7706" s="160"/>
      <c r="DD7706" s="160"/>
      <c r="DE7706" s="160"/>
      <c r="DF7706" s="160"/>
      <c r="DG7706" s="160"/>
      <c r="DH7706" s="160"/>
      <c r="DI7706" s="160"/>
      <c r="DJ7706" s="160"/>
      <c r="DK7706" s="160"/>
      <c r="DL7706" s="160"/>
      <c r="DM7706" s="160"/>
      <c r="DN7706" s="160"/>
      <c r="DO7706" s="160"/>
      <c r="DP7706" s="160"/>
      <c r="DQ7706" s="160"/>
      <c r="DR7706" s="160"/>
      <c r="DS7706" s="160"/>
      <c r="DT7706" s="160"/>
      <c r="DU7706" s="160"/>
      <c r="DV7706" s="160"/>
      <c r="DW7706" s="160"/>
      <c r="DX7706" s="160"/>
      <c r="DY7706" s="160"/>
      <c r="DZ7706" s="177"/>
      <c r="EA7706" s="177"/>
      <c r="EB7706" s="160"/>
      <c r="EC7706" s="160"/>
      <c r="ED7706" s="160"/>
      <c r="EE7706" s="160"/>
      <c r="EF7706" s="160"/>
      <c r="EG7706" s="160"/>
      <c r="EH7706" s="160"/>
      <c r="EI7706" s="160"/>
      <c r="EJ7706" s="160"/>
      <c r="EK7706" s="160"/>
      <c r="EL7706" s="160"/>
      <c r="EM7706" s="160"/>
      <c r="EN7706" s="160"/>
      <c r="EO7706" s="160"/>
      <c r="EP7706" s="160"/>
      <c r="EQ7706" s="160"/>
      <c r="ER7706" s="160"/>
      <c r="ES7706" s="160"/>
      <c r="ET7706" s="160"/>
      <c r="EU7706" s="160"/>
      <c r="EV7706" s="160"/>
      <c r="EW7706" s="160"/>
      <c r="EX7706" s="160"/>
      <c r="EY7706" s="160"/>
      <c r="EZ7706" s="160"/>
      <c r="FA7706" s="160"/>
      <c r="FB7706" s="160"/>
      <c r="FC7706" s="160"/>
      <c r="FD7706" s="160"/>
      <c r="FE7706" s="160"/>
      <c r="FF7706" s="160"/>
      <c r="FG7706" s="160"/>
      <c r="FH7706" s="160"/>
      <c r="FI7706" s="160"/>
      <c r="FJ7706" s="160"/>
      <c r="FK7706" s="160"/>
      <c r="FL7706" s="160"/>
      <c r="FM7706" s="160"/>
      <c r="FN7706" s="160"/>
      <c r="FO7706" s="160"/>
      <c r="FP7706" s="160"/>
      <c r="FQ7706" s="160"/>
      <c r="FR7706" s="160"/>
      <c r="FS7706" s="160"/>
      <c r="FT7706" s="160"/>
      <c r="FU7706" s="160"/>
      <c r="FV7706" s="160"/>
      <c r="FW7706" s="160"/>
      <c r="FX7706" s="160"/>
      <c r="FY7706" s="160"/>
      <c r="FZ7706" s="160"/>
      <c r="GA7706" s="160"/>
      <c r="GB7706" s="160"/>
      <c r="GC7706" s="160"/>
      <c r="GD7706" s="160"/>
      <c r="GE7706" s="160"/>
      <c r="GF7706" s="160"/>
      <c r="GG7706" s="160"/>
      <c r="GH7706" s="160"/>
      <c r="GI7706" s="160"/>
      <c r="GJ7706" s="160"/>
      <c r="GK7706" s="160"/>
      <c r="GL7706" s="160"/>
      <c r="GM7706" s="160"/>
      <c r="GN7706" s="160"/>
      <c r="GO7706" s="160"/>
      <c r="GP7706" s="160"/>
      <c r="GQ7706" s="160"/>
      <c r="GR7706" s="160"/>
      <c r="GS7706" s="160"/>
      <c r="GT7706" s="160"/>
      <c r="GU7706" s="160"/>
      <c r="GV7706" s="160"/>
      <c r="GW7706" s="160"/>
      <c r="GX7706" s="160"/>
      <c r="GY7706" s="160"/>
      <c r="GZ7706" s="160"/>
      <c r="HA7706" s="160"/>
      <c r="HB7706" s="160"/>
      <c r="HC7706" s="160"/>
      <c r="HD7706" s="160"/>
      <c r="HE7706" s="160"/>
      <c r="HF7706" s="160"/>
      <c r="HG7706" s="160"/>
      <c r="HH7706" s="160"/>
      <c r="HI7706" s="160"/>
      <c r="HJ7706" s="160"/>
      <c r="HK7706" s="160"/>
      <c r="HL7706" s="160"/>
      <c r="HM7706" s="160"/>
      <c r="HN7706" s="160"/>
      <c r="HO7706" s="160"/>
      <c r="HP7706" s="160"/>
      <c r="HQ7706" s="160"/>
      <c r="HR7706" s="160"/>
      <c r="HS7706" s="160"/>
      <c r="HT7706" s="160"/>
      <c r="HU7706" s="160"/>
      <c r="HV7706" s="160"/>
      <c r="HW7706" s="160"/>
      <c r="HX7706" s="160"/>
      <c r="HY7706" s="160"/>
      <c r="HZ7706" s="160"/>
      <c r="IA7706" s="160"/>
      <c r="IB7706" s="160"/>
      <c r="IC7706" s="160"/>
      <c r="ID7706" s="160"/>
      <c r="IE7706" s="160"/>
      <c r="IF7706" s="160"/>
      <c r="IG7706" s="160"/>
      <c r="IH7706" s="160"/>
      <c r="II7706" s="160"/>
      <c r="IJ7706" s="160"/>
      <c r="IK7706" s="160"/>
      <c r="IL7706" s="160"/>
      <c r="IM7706" s="160"/>
      <c r="IN7706" s="160"/>
      <c r="IO7706" s="160"/>
      <c r="IP7706" s="160"/>
      <c r="IQ7706" s="160"/>
      <c r="IR7706" s="160"/>
      <c r="IS7706" s="160"/>
      <c r="IT7706" s="160"/>
      <c r="IU7706" s="160"/>
    </row>
    <row r="7707" spans="1:255" ht="18.399999999999999" customHeight="1" x14ac:dyDescent="0.3">
      <c r="A7707" s="182"/>
      <c r="B7707" s="160"/>
      <c r="C7707" s="64"/>
      <c r="D7707" s="161"/>
      <c r="F7707" s="174"/>
      <c r="H7707" s="178"/>
      <c r="J7707" s="178"/>
      <c r="L7707" s="178"/>
      <c r="N7707" s="178"/>
      <c r="P7707" s="178"/>
      <c r="R7707" s="178"/>
      <c r="T7707" s="178"/>
      <c r="V7707" s="178"/>
      <c r="X7707" s="178"/>
      <c r="Z7707" s="178"/>
      <c r="AB7707" s="178"/>
      <c r="AD7707" s="178"/>
      <c r="AF7707" s="178"/>
      <c r="AH7707" s="178"/>
      <c r="AJ7707" s="178"/>
      <c r="AL7707" s="178"/>
      <c r="AN7707" s="178"/>
      <c r="AP7707" s="178"/>
      <c r="AR7707" s="178"/>
      <c r="AT7707" s="178"/>
      <c r="AV7707" s="178"/>
      <c r="AX7707" s="178"/>
      <c r="AZ7707" s="178"/>
      <c r="BB7707" s="178"/>
      <c r="BD7707" s="160"/>
      <c r="BE7707" s="160"/>
      <c r="BF7707" s="160"/>
      <c r="BG7707" s="160"/>
      <c r="BH7707" s="160"/>
      <c r="BI7707" s="160"/>
      <c r="BJ7707" s="160"/>
      <c r="BK7707" s="160"/>
      <c r="BL7707" s="160"/>
      <c r="BM7707" s="160"/>
      <c r="BN7707" s="160"/>
      <c r="BO7707" s="160"/>
      <c r="BP7707" s="160"/>
      <c r="BQ7707" s="160"/>
      <c r="BR7707" s="160"/>
      <c r="BS7707" s="160"/>
      <c r="BT7707" s="160"/>
      <c r="BU7707" s="160"/>
      <c r="BV7707" s="160"/>
      <c r="BW7707" s="160"/>
      <c r="BX7707" s="160"/>
      <c r="BY7707" s="160"/>
      <c r="BZ7707" s="160"/>
      <c r="CA7707" s="160"/>
      <c r="CB7707" s="160"/>
      <c r="CC7707" s="160"/>
      <c r="CD7707" s="160"/>
      <c r="CE7707" s="160"/>
      <c r="CF7707" s="160"/>
      <c r="CG7707" s="160"/>
      <c r="CH7707" s="160"/>
      <c r="CI7707" s="160"/>
      <c r="CJ7707" s="160"/>
      <c r="CK7707" s="160"/>
      <c r="CL7707" s="160"/>
      <c r="CM7707" s="160"/>
      <c r="CN7707" s="160"/>
      <c r="CO7707" s="160"/>
      <c r="CP7707" s="160"/>
      <c r="CQ7707" s="160"/>
      <c r="CR7707" s="160"/>
      <c r="CS7707" s="160"/>
      <c r="CT7707" s="160"/>
      <c r="CU7707" s="160"/>
      <c r="CV7707" s="160"/>
      <c r="CW7707" s="160"/>
      <c r="CX7707" s="160"/>
      <c r="CY7707" s="160"/>
      <c r="CZ7707" s="160"/>
      <c r="DA7707" s="160"/>
      <c r="DB7707" s="160"/>
      <c r="DC7707" s="160"/>
      <c r="DD7707" s="160"/>
      <c r="DE7707" s="160"/>
      <c r="DF7707" s="160"/>
      <c r="DG7707" s="160"/>
      <c r="DH7707" s="160"/>
      <c r="DI7707" s="160"/>
      <c r="DJ7707" s="160"/>
      <c r="DK7707" s="160"/>
      <c r="DL7707" s="160"/>
      <c r="DM7707" s="160"/>
      <c r="DN7707" s="160"/>
      <c r="DO7707" s="160"/>
      <c r="DP7707" s="160"/>
      <c r="DQ7707" s="160"/>
      <c r="DR7707" s="160"/>
      <c r="DS7707" s="160"/>
      <c r="DT7707" s="160"/>
      <c r="DU7707" s="160"/>
      <c r="DV7707" s="160"/>
      <c r="DW7707" s="160"/>
      <c r="DX7707" s="160"/>
      <c r="DY7707" s="160"/>
      <c r="DZ7707" s="177"/>
      <c r="EA7707" s="177"/>
      <c r="EB7707" s="160"/>
      <c r="EC7707" s="160"/>
      <c r="ED7707" s="160"/>
      <c r="EE7707" s="160"/>
      <c r="EF7707" s="160"/>
      <c r="EG7707" s="160"/>
      <c r="EH7707" s="160"/>
      <c r="EI7707" s="160"/>
      <c r="EJ7707" s="160"/>
      <c r="EK7707" s="160"/>
      <c r="EL7707" s="160"/>
      <c r="EM7707" s="160"/>
      <c r="EN7707" s="160"/>
      <c r="EO7707" s="160"/>
      <c r="EP7707" s="160"/>
      <c r="EQ7707" s="160"/>
      <c r="ER7707" s="160"/>
      <c r="ES7707" s="160"/>
      <c r="ET7707" s="160"/>
      <c r="EU7707" s="160"/>
      <c r="EV7707" s="160"/>
      <c r="EW7707" s="160"/>
      <c r="EX7707" s="160"/>
      <c r="EY7707" s="160"/>
      <c r="EZ7707" s="160"/>
      <c r="FA7707" s="160"/>
      <c r="FB7707" s="160"/>
      <c r="FC7707" s="160"/>
      <c r="FD7707" s="160"/>
      <c r="FE7707" s="160"/>
      <c r="FF7707" s="160"/>
      <c r="FG7707" s="160"/>
      <c r="FH7707" s="160"/>
      <c r="FI7707" s="160"/>
      <c r="FJ7707" s="160"/>
      <c r="FK7707" s="160"/>
      <c r="FL7707" s="160"/>
      <c r="FM7707" s="160"/>
      <c r="FN7707" s="160"/>
      <c r="FO7707" s="160"/>
      <c r="FP7707" s="160"/>
      <c r="FQ7707" s="160"/>
      <c r="FR7707" s="160"/>
      <c r="FS7707" s="160"/>
      <c r="FT7707" s="160"/>
      <c r="FU7707" s="160"/>
      <c r="FV7707" s="160"/>
      <c r="FW7707" s="160"/>
      <c r="FX7707" s="160"/>
      <c r="FY7707" s="160"/>
      <c r="FZ7707" s="160"/>
      <c r="GA7707" s="160"/>
      <c r="GB7707" s="160"/>
      <c r="GC7707" s="160"/>
      <c r="GD7707" s="160"/>
      <c r="GE7707" s="160"/>
      <c r="GF7707" s="160"/>
      <c r="GG7707" s="160"/>
      <c r="GH7707" s="160"/>
      <c r="GI7707" s="160"/>
      <c r="GJ7707" s="160"/>
      <c r="GK7707" s="160"/>
      <c r="GL7707" s="160"/>
      <c r="GM7707" s="160"/>
      <c r="GN7707" s="160"/>
      <c r="GO7707" s="160"/>
      <c r="GP7707" s="160"/>
      <c r="GQ7707" s="160"/>
      <c r="GR7707" s="160"/>
      <c r="GS7707" s="160"/>
      <c r="GT7707" s="160"/>
      <c r="GU7707" s="160"/>
      <c r="GV7707" s="160"/>
      <c r="GW7707" s="160"/>
      <c r="GX7707" s="160"/>
      <c r="GY7707" s="160"/>
      <c r="GZ7707" s="160"/>
      <c r="HA7707" s="160"/>
      <c r="HB7707" s="160"/>
      <c r="HC7707" s="160"/>
      <c r="HD7707" s="160"/>
      <c r="HE7707" s="160"/>
      <c r="HF7707" s="160"/>
      <c r="HG7707" s="160"/>
      <c r="HH7707" s="160"/>
      <c r="HI7707" s="160"/>
      <c r="HJ7707" s="160"/>
      <c r="HK7707" s="160"/>
      <c r="HL7707" s="160"/>
      <c r="HM7707" s="160"/>
      <c r="HN7707" s="160"/>
      <c r="HO7707" s="160"/>
      <c r="HP7707" s="160"/>
      <c r="HQ7707" s="160"/>
      <c r="HR7707" s="160"/>
      <c r="HS7707" s="160"/>
      <c r="HT7707" s="160"/>
      <c r="HU7707" s="160"/>
      <c r="HV7707" s="160"/>
      <c r="HW7707" s="160"/>
      <c r="HX7707" s="160"/>
      <c r="HY7707" s="160"/>
      <c r="HZ7707" s="160"/>
      <c r="IA7707" s="160"/>
      <c r="IB7707" s="160"/>
      <c r="IC7707" s="160"/>
      <c r="ID7707" s="160"/>
      <c r="IE7707" s="160"/>
      <c r="IF7707" s="160"/>
      <c r="IG7707" s="160"/>
      <c r="IH7707" s="160"/>
      <c r="II7707" s="160"/>
      <c r="IJ7707" s="160"/>
      <c r="IK7707" s="160"/>
      <c r="IL7707" s="160"/>
      <c r="IM7707" s="160"/>
      <c r="IN7707" s="160"/>
      <c r="IO7707" s="160"/>
      <c r="IP7707" s="160"/>
      <c r="IQ7707" s="160"/>
      <c r="IR7707" s="160"/>
      <c r="IS7707" s="160"/>
      <c r="IT7707" s="160"/>
      <c r="IU7707" s="160"/>
    </row>
    <row r="7708" spans="1:255" ht="18.399999999999999" customHeight="1" x14ac:dyDescent="0.3">
      <c r="A7708" s="182"/>
      <c r="B7708" s="160"/>
      <c r="C7708" s="64"/>
      <c r="D7708" s="161"/>
      <c r="F7708" s="174"/>
      <c r="BD7708" s="160"/>
      <c r="BE7708" s="160"/>
      <c r="BF7708" s="160"/>
      <c r="BG7708" s="160"/>
      <c r="BH7708" s="160"/>
      <c r="BI7708" s="160"/>
      <c r="BJ7708" s="160"/>
      <c r="BK7708" s="160"/>
      <c r="BL7708" s="160"/>
      <c r="BM7708" s="160"/>
      <c r="BN7708" s="160"/>
      <c r="BO7708" s="160"/>
      <c r="BP7708" s="160"/>
      <c r="BQ7708" s="160"/>
      <c r="BR7708" s="160"/>
      <c r="BS7708" s="160"/>
      <c r="BT7708" s="160"/>
      <c r="BU7708" s="160"/>
      <c r="BV7708" s="160"/>
      <c r="BW7708" s="160"/>
      <c r="BX7708" s="160"/>
      <c r="BY7708" s="160"/>
      <c r="BZ7708" s="160"/>
      <c r="CA7708" s="160"/>
      <c r="CB7708" s="160"/>
      <c r="CC7708" s="160"/>
      <c r="CD7708" s="160"/>
      <c r="CE7708" s="160"/>
      <c r="CF7708" s="160"/>
      <c r="CG7708" s="160"/>
      <c r="CH7708" s="160"/>
      <c r="CI7708" s="160"/>
      <c r="CJ7708" s="160"/>
      <c r="CK7708" s="160"/>
      <c r="CL7708" s="160"/>
      <c r="CM7708" s="160"/>
      <c r="CN7708" s="160"/>
      <c r="CO7708" s="160"/>
      <c r="CP7708" s="160"/>
      <c r="CQ7708" s="160"/>
      <c r="CR7708" s="160"/>
      <c r="CS7708" s="160"/>
      <c r="CT7708" s="160"/>
      <c r="CU7708" s="160"/>
      <c r="CV7708" s="160"/>
      <c r="CW7708" s="160"/>
      <c r="CX7708" s="160"/>
      <c r="CY7708" s="160"/>
      <c r="CZ7708" s="160"/>
      <c r="DA7708" s="160"/>
      <c r="DB7708" s="160"/>
      <c r="DC7708" s="160"/>
      <c r="DD7708" s="160"/>
      <c r="DE7708" s="160"/>
      <c r="DF7708" s="160"/>
      <c r="DG7708" s="160"/>
      <c r="DH7708" s="160"/>
      <c r="DI7708" s="160"/>
      <c r="DJ7708" s="160"/>
      <c r="DK7708" s="160"/>
      <c r="DL7708" s="160"/>
      <c r="DM7708" s="160"/>
      <c r="DN7708" s="160"/>
      <c r="DO7708" s="160"/>
      <c r="DP7708" s="160"/>
      <c r="DQ7708" s="160"/>
      <c r="DR7708" s="160"/>
      <c r="DS7708" s="160"/>
      <c r="DT7708" s="160"/>
      <c r="DU7708" s="160"/>
      <c r="DV7708" s="160"/>
      <c r="DW7708" s="160"/>
      <c r="DX7708" s="160"/>
      <c r="DY7708" s="160"/>
      <c r="DZ7708" s="177"/>
      <c r="EA7708" s="177"/>
      <c r="EB7708" s="160"/>
      <c r="EC7708" s="160"/>
      <c r="ED7708" s="160"/>
      <c r="EE7708" s="160"/>
      <c r="EF7708" s="160"/>
      <c r="EG7708" s="160"/>
      <c r="EH7708" s="160"/>
      <c r="EI7708" s="160"/>
      <c r="EJ7708" s="160"/>
      <c r="EK7708" s="160"/>
      <c r="EL7708" s="160"/>
      <c r="EM7708" s="160"/>
      <c r="EN7708" s="160"/>
      <c r="EO7708" s="160"/>
      <c r="EP7708" s="160"/>
      <c r="EQ7708" s="160"/>
      <c r="ER7708" s="160"/>
      <c r="ES7708" s="160"/>
      <c r="ET7708" s="160"/>
      <c r="EU7708" s="160"/>
      <c r="EV7708" s="160"/>
      <c r="EW7708" s="160"/>
      <c r="EX7708" s="160"/>
      <c r="EY7708" s="160"/>
      <c r="EZ7708" s="160"/>
      <c r="FA7708" s="160"/>
      <c r="FB7708" s="160"/>
      <c r="FC7708" s="160"/>
      <c r="FD7708" s="160"/>
      <c r="FE7708" s="160"/>
      <c r="FF7708" s="160"/>
      <c r="FG7708" s="160"/>
      <c r="FH7708" s="160"/>
      <c r="FI7708" s="160"/>
      <c r="FJ7708" s="160"/>
      <c r="FK7708" s="160"/>
      <c r="FL7708" s="160"/>
      <c r="FM7708" s="160"/>
      <c r="FN7708" s="160"/>
      <c r="FO7708" s="160"/>
      <c r="FP7708" s="160"/>
      <c r="FQ7708" s="160"/>
      <c r="FR7708" s="160"/>
      <c r="FS7708" s="160"/>
      <c r="FT7708" s="160"/>
      <c r="FU7708" s="160"/>
      <c r="FV7708" s="160"/>
      <c r="FW7708" s="160"/>
      <c r="FX7708" s="160"/>
      <c r="FY7708" s="160"/>
      <c r="FZ7708" s="160"/>
      <c r="GA7708" s="160"/>
      <c r="GB7708" s="160"/>
      <c r="GC7708" s="160"/>
      <c r="GD7708" s="160"/>
      <c r="GE7708" s="160"/>
      <c r="GF7708" s="160"/>
      <c r="GG7708" s="160"/>
      <c r="GH7708" s="160"/>
      <c r="GI7708" s="160"/>
      <c r="GJ7708" s="160"/>
      <c r="GK7708" s="160"/>
      <c r="GL7708" s="160"/>
      <c r="GM7708" s="160"/>
      <c r="GN7708" s="160"/>
      <c r="GO7708" s="160"/>
      <c r="GP7708" s="160"/>
      <c r="GQ7708" s="160"/>
      <c r="GR7708" s="160"/>
      <c r="GS7708" s="160"/>
      <c r="GT7708" s="160"/>
      <c r="GU7708" s="160"/>
      <c r="GV7708" s="160"/>
      <c r="GW7708" s="160"/>
      <c r="GX7708" s="160"/>
      <c r="GY7708" s="160"/>
      <c r="GZ7708" s="160"/>
      <c r="HA7708" s="160"/>
      <c r="HB7708" s="160"/>
      <c r="HC7708" s="160"/>
      <c r="HD7708" s="160"/>
      <c r="HE7708" s="160"/>
      <c r="HF7708" s="160"/>
      <c r="HG7708" s="160"/>
      <c r="HH7708" s="160"/>
      <c r="HI7708" s="160"/>
      <c r="HJ7708" s="160"/>
      <c r="HK7708" s="160"/>
      <c r="HL7708" s="160"/>
      <c r="HM7708" s="160"/>
      <c r="HN7708" s="160"/>
      <c r="HO7708" s="160"/>
      <c r="HP7708" s="160"/>
      <c r="HQ7708" s="160"/>
      <c r="HR7708" s="160"/>
      <c r="HS7708" s="160"/>
      <c r="HT7708" s="160"/>
      <c r="HU7708" s="160"/>
      <c r="HV7708" s="160"/>
      <c r="HW7708" s="160"/>
      <c r="HX7708" s="160"/>
      <c r="HY7708" s="160"/>
      <c r="HZ7708" s="160"/>
      <c r="IA7708" s="160"/>
      <c r="IB7708" s="160"/>
      <c r="IC7708" s="160"/>
      <c r="ID7708" s="160"/>
      <c r="IE7708" s="160"/>
      <c r="IF7708" s="160"/>
      <c r="IG7708" s="160"/>
      <c r="IH7708" s="160"/>
      <c r="II7708" s="160"/>
      <c r="IJ7708" s="160"/>
      <c r="IK7708" s="160"/>
      <c r="IL7708" s="160"/>
      <c r="IM7708" s="160"/>
      <c r="IN7708" s="160"/>
      <c r="IO7708" s="160"/>
      <c r="IP7708" s="160"/>
      <c r="IQ7708" s="160"/>
      <c r="IR7708" s="160"/>
      <c r="IS7708" s="160"/>
      <c r="IT7708" s="160"/>
      <c r="IU7708" s="160"/>
    </row>
    <row r="7709" spans="1:255" ht="18.399999999999999" customHeight="1" x14ac:dyDescent="0.3">
      <c r="A7709" s="200"/>
      <c r="B7709" s="173"/>
      <c r="C7709" s="67"/>
      <c r="D7709" s="161"/>
      <c r="F7709" s="174"/>
      <c r="BD7709" s="160"/>
      <c r="BE7709" s="160"/>
      <c r="BF7709" s="160"/>
      <c r="BG7709" s="160"/>
      <c r="BH7709" s="160"/>
      <c r="BI7709" s="160"/>
      <c r="BJ7709" s="160"/>
      <c r="BK7709" s="160"/>
      <c r="BL7709" s="160"/>
      <c r="BM7709" s="160"/>
      <c r="BN7709" s="160"/>
      <c r="BO7709" s="160"/>
      <c r="BP7709" s="160"/>
      <c r="BQ7709" s="160"/>
      <c r="BR7709" s="160"/>
      <c r="BS7709" s="160"/>
      <c r="BT7709" s="160"/>
      <c r="BU7709" s="160"/>
      <c r="BV7709" s="160"/>
      <c r="BW7709" s="160"/>
      <c r="BX7709" s="160"/>
      <c r="BY7709" s="160"/>
      <c r="BZ7709" s="160"/>
      <c r="CA7709" s="160"/>
      <c r="CB7709" s="160"/>
      <c r="CC7709" s="160"/>
      <c r="CD7709" s="160"/>
      <c r="CE7709" s="160"/>
      <c r="CF7709" s="160"/>
      <c r="CG7709" s="160"/>
      <c r="CH7709" s="160"/>
      <c r="CI7709" s="160"/>
      <c r="CJ7709" s="160"/>
      <c r="CK7709" s="160"/>
      <c r="CL7709" s="160"/>
      <c r="CM7709" s="160"/>
      <c r="CN7709" s="160"/>
      <c r="CO7709" s="160"/>
      <c r="CP7709" s="160"/>
      <c r="CQ7709" s="160"/>
      <c r="CR7709" s="160"/>
      <c r="CS7709" s="160"/>
      <c r="CT7709" s="160"/>
      <c r="CU7709" s="160"/>
      <c r="CV7709" s="160"/>
      <c r="CW7709" s="160"/>
      <c r="CX7709" s="160"/>
      <c r="CY7709" s="160"/>
      <c r="CZ7709" s="160"/>
      <c r="DA7709" s="160"/>
      <c r="DB7709" s="160"/>
      <c r="DC7709" s="160"/>
      <c r="DD7709" s="160"/>
      <c r="DE7709" s="160"/>
      <c r="DF7709" s="160"/>
      <c r="DG7709" s="160"/>
      <c r="DH7709" s="160"/>
      <c r="DI7709" s="160"/>
      <c r="DJ7709" s="160"/>
      <c r="DK7709" s="160"/>
      <c r="DL7709" s="160"/>
      <c r="DM7709" s="160"/>
      <c r="DN7709" s="160"/>
      <c r="DO7709" s="160"/>
      <c r="DP7709" s="160"/>
      <c r="DQ7709" s="160"/>
      <c r="DR7709" s="160"/>
      <c r="DS7709" s="160"/>
      <c r="DT7709" s="160"/>
      <c r="DU7709" s="160"/>
      <c r="DV7709" s="160"/>
      <c r="DW7709" s="160"/>
      <c r="DX7709" s="160"/>
      <c r="DY7709" s="160"/>
      <c r="DZ7709" s="177"/>
      <c r="EA7709" s="177"/>
      <c r="EB7709" s="160"/>
      <c r="EC7709" s="160"/>
      <c r="ED7709" s="160"/>
      <c r="EE7709" s="160"/>
      <c r="EF7709" s="160"/>
      <c r="EG7709" s="160"/>
      <c r="EH7709" s="160"/>
      <c r="EI7709" s="160"/>
      <c r="EJ7709" s="160"/>
      <c r="EK7709" s="160"/>
      <c r="EL7709" s="160"/>
      <c r="EM7709" s="160"/>
      <c r="EN7709" s="160"/>
      <c r="EO7709" s="160"/>
      <c r="EP7709" s="160"/>
      <c r="EQ7709" s="160"/>
      <c r="ER7709" s="160"/>
      <c r="ES7709" s="160"/>
      <c r="ET7709" s="160"/>
      <c r="EU7709" s="160"/>
      <c r="EV7709" s="160"/>
      <c r="EW7709" s="160"/>
      <c r="EX7709" s="160"/>
      <c r="EY7709" s="160"/>
      <c r="EZ7709" s="160"/>
      <c r="FA7709" s="160"/>
      <c r="FB7709" s="160"/>
      <c r="FC7709" s="160"/>
      <c r="FD7709" s="160"/>
      <c r="FE7709" s="160"/>
      <c r="FF7709" s="160"/>
      <c r="FG7709" s="160"/>
      <c r="FH7709" s="160"/>
      <c r="FI7709" s="160"/>
      <c r="FJ7709" s="160"/>
      <c r="FK7709" s="160"/>
      <c r="FL7709" s="160"/>
      <c r="FM7709" s="160"/>
      <c r="FN7709" s="160"/>
      <c r="FO7709" s="160"/>
      <c r="FP7709" s="160"/>
      <c r="FQ7709" s="160"/>
      <c r="FR7709" s="160"/>
      <c r="FS7709" s="160"/>
      <c r="FT7709" s="160"/>
      <c r="FU7709" s="160"/>
      <c r="FV7709" s="160"/>
      <c r="FW7709" s="160"/>
      <c r="FX7709" s="160"/>
      <c r="FY7709" s="160"/>
      <c r="FZ7709" s="160"/>
      <c r="GA7709" s="160"/>
      <c r="GB7709" s="160"/>
      <c r="GC7709" s="160"/>
      <c r="GD7709" s="160"/>
      <c r="GE7709" s="160"/>
      <c r="GF7709" s="160"/>
      <c r="GG7709" s="160"/>
      <c r="GH7709" s="160"/>
      <c r="GI7709" s="160"/>
      <c r="GJ7709" s="160"/>
      <c r="GK7709" s="160"/>
      <c r="GL7709" s="160"/>
      <c r="GM7709" s="160"/>
      <c r="GN7709" s="160"/>
      <c r="GO7709" s="160"/>
      <c r="GP7709" s="160"/>
      <c r="GQ7709" s="160"/>
      <c r="GR7709" s="160"/>
      <c r="GS7709" s="160"/>
      <c r="GT7709" s="160"/>
      <c r="GU7709" s="160"/>
      <c r="GV7709" s="160"/>
      <c r="GW7709" s="160"/>
      <c r="GX7709" s="160"/>
      <c r="GY7709" s="160"/>
      <c r="GZ7709" s="160"/>
      <c r="HA7709" s="160"/>
      <c r="HB7709" s="160"/>
      <c r="HC7709" s="160"/>
      <c r="HD7709" s="160"/>
      <c r="HE7709" s="160"/>
      <c r="HF7709" s="160"/>
      <c r="HG7709" s="160"/>
      <c r="HH7709" s="160"/>
      <c r="HI7709" s="160"/>
      <c r="HJ7709" s="160"/>
      <c r="HK7709" s="160"/>
      <c r="HL7709" s="160"/>
      <c r="HM7709" s="160"/>
      <c r="HN7709" s="160"/>
      <c r="HO7709" s="160"/>
      <c r="HP7709" s="160"/>
      <c r="HQ7709" s="160"/>
      <c r="HR7709" s="160"/>
      <c r="HS7709" s="160"/>
      <c r="HT7709" s="160"/>
      <c r="HU7709" s="160"/>
      <c r="HV7709" s="160"/>
      <c r="HW7709" s="160"/>
      <c r="HX7709" s="160"/>
      <c r="HY7709" s="160"/>
      <c r="HZ7709" s="160"/>
      <c r="IA7709" s="160"/>
      <c r="IB7709" s="160"/>
      <c r="IC7709" s="160"/>
      <c r="ID7709" s="160"/>
      <c r="IE7709" s="160"/>
      <c r="IF7709" s="160"/>
      <c r="IG7709" s="160"/>
      <c r="IH7709" s="160"/>
      <c r="II7709" s="160"/>
      <c r="IJ7709" s="160"/>
      <c r="IK7709" s="160"/>
      <c r="IL7709" s="160"/>
      <c r="IM7709" s="160"/>
      <c r="IN7709" s="160"/>
      <c r="IO7709" s="160"/>
      <c r="IP7709" s="160"/>
      <c r="IQ7709" s="160"/>
      <c r="IR7709" s="160"/>
      <c r="IS7709" s="160"/>
      <c r="IT7709" s="160"/>
      <c r="IU7709" s="160"/>
    </row>
    <row r="7710" spans="1:255" ht="18.399999999999999" customHeight="1" x14ac:dyDescent="0.3">
      <c r="A7710" s="182"/>
      <c r="B7710" s="160"/>
      <c r="C7710" s="64"/>
      <c r="D7710" s="161"/>
      <c r="F7710" s="174"/>
      <c r="BD7710" s="160"/>
      <c r="BE7710" s="160"/>
      <c r="BF7710" s="160"/>
      <c r="BG7710" s="160"/>
      <c r="BH7710" s="160"/>
      <c r="BI7710" s="160"/>
      <c r="BJ7710" s="160"/>
      <c r="BK7710" s="160"/>
      <c r="BL7710" s="160"/>
      <c r="BM7710" s="160"/>
      <c r="BN7710" s="160"/>
      <c r="BO7710" s="160"/>
      <c r="BP7710" s="160"/>
      <c r="BQ7710" s="160"/>
      <c r="BR7710" s="160"/>
      <c r="BS7710" s="160"/>
      <c r="BT7710" s="160"/>
      <c r="BU7710" s="160"/>
      <c r="BV7710" s="160"/>
      <c r="BW7710" s="160"/>
      <c r="BX7710" s="160"/>
      <c r="BY7710" s="160"/>
      <c r="BZ7710" s="160"/>
      <c r="CA7710" s="160"/>
      <c r="CB7710" s="160"/>
      <c r="CC7710" s="160"/>
      <c r="CD7710" s="160"/>
      <c r="CE7710" s="160"/>
      <c r="CF7710" s="160"/>
      <c r="CG7710" s="160"/>
      <c r="CH7710" s="160"/>
      <c r="CI7710" s="160"/>
      <c r="CJ7710" s="160"/>
      <c r="CK7710" s="160"/>
      <c r="CL7710" s="160"/>
      <c r="CM7710" s="160"/>
      <c r="CN7710" s="160"/>
      <c r="CO7710" s="160"/>
      <c r="CP7710" s="160"/>
      <c r="CQ7710" s="160"/>
      <c r="CR7710" s="160"/>
      <c r="CS7710" s="160"/>
      <c r="CT7710" s="160"/>
      <c r="CU7710" s="160"/>
      <c r="CV7710" s="160"/>
      <c r="CW7710" s="160"/>
      <c r="CX7710" s="160"/>
      <c r="CY7710" s="160"/>
      <c r="CZ7710" s="160"/>
      <c r="DA7710" s="160"/>
      <c r="DB7710" s="160"/>
      <c r="DC7710" s="160"/>
      <c r="DD7710" s="160"/>
      <c r="DE7710" s="160"/>
      <c r="DF7710" s="160"/>
      <c r="DG7710" s="160"/>
      <c r="DH7710" s="160"/>
      <c r="DI7710" s="160"/>
      <c r="DJ7710" s="160"/>
      <c r="DK7710" s="160"/>
      <c r="DL7710" s="160"/>
      <c r="DM7710" s="160"/>
      <c r="DN7710" s="160"/>
      <c r="DO7710" s="160"/>
      <c r="DP7710" s="160"/>
      <c r="DQ7710" s="160"/>
      <c r="DR7710" s="160"/>
      <c r="DS7710" s="160"/>
      <c r="DT7710" s="160"/>
      <c r="DU7710" s="160"/>
      <c r="DV7710" s="160"/>
      <c r="DW7710" s="160"/>
      <c r="DX7710" s="160"/>
      <c r="DY7710" s="160"/>
      <c r="DZ7710" s="177"/>
      <c r="EA7710" s="177"/>
      <c r="EB7710" s="160"/>
      <c r="EC7710" s="160"/>
      <c r="ED7710" s="160"/>
      <c r="EE7710" s="160"/>
      <c r="EF7710" s="160"/>
      <c r="EG7710" s="160"/>
      <c r="EH7710" s="160"/>
      <c r="EI7710" s="160"/>
      <c r="EJ7710" s="160"/>
      <c r="EK7710" s="160"/>
      <c r="EL7710" s="160"/>
      <c r="EM7710" s="160"/>
      <c r="EN7710" s="160"/>
      <c r="EO7710" s="160"/>
      <c r="EP7710" s="160"/>
      <c r="EQ7710" s="160"/>
      <c r="ER7710" s="160"/>
      <c r="ES7710" s="160"/>
      <c r="ET7710" s="160"/>
      <c r="EU7710" s="160"/>
      <c r="EV7710" s="160"/>
      <c r="EW7710" s="160"/>
      <c r="EX7710" s="160"/>
      <c r="EY7710" s="160"/>
      <c r="EZ7710" s="160"/>
      <c r="FA7710" s="160"/>
      <c r="FB7710" s="160"/>
      <c r="FC7710" s="160"/>
      <c r="FD7710" s="160"/>
      <c r="FE7710" s="160"/>
      <c r="FF7710" s="160"/>
      <c r="FG7710" s="160"/>
      <c r="FH7710" s="160"/>
      <c r="FI7710" s="160"/>
      <c r="FJ7710" s="160"/>
      <c r="FK7710" s="160"/>
      <c r="FL7710" s="160"/>
      <c r="FM7710" s="160"/>
      <c r="FN7710" s="160"/>
      <c r="FO7710" s="160"/>
      <c r="FP7710" s="160"/>
      <c r="FQ7710" s="160"/>
      <c r="FR7710" s="160"/>
      <c r="FS7710" s="160"/>
      <c r="FT7710" s="160"/>
      <c r="FU7710" s="160"/>
      <c r="FV7710" s="160"/>
      <c r="FW7710" s="160"/>
      <c r="FX7710" s="160"/>
      <c r="FY7710" s="160"/>
      <c r="FZ7710" s="160"/>
      <c r="GA7710" s="160"/>
      <c r="GB7710" s="160"/>
      <c r="GC7710" s="160"/>
      <c r="GD7710" s="160"/>
      <c r="GE7710" s="160"/>
      <c r="GF7710" s="160"/>
      <c r="GG7710" s="160"/>
      <c r="GH7710" s="160"/>
      <c r="GI7710" s="160"/>
      <c r="GJ7710" s="160"/>
      <c r="GK7710" s="160"/>
      <c r="GL7710" s="160"/>
      <c r="GM7710" s="160"/>
      <c r="GN7710" s="160"/>
      <c r="GO7710" s="160"/>
      <c r="GP7710" s="160"/>
      <c r="GQ7710" s="160"/>
      <c r="GR7710" s="160"/>
      <c r="GS7710" s="160"/>
      <c r="GT7710" s="160"/>
      <c r="GU7710" s="160"/>
      <c r="GV7710" s="160"/>
      <c r="GW7710" s="160"/>
      <c r="GX7710" s="160"/>
      <c r="GY7710" s="160"/>
      <c r="GZ7710" s="160"/>
      <c r="HA7710" s="160"/>
      <c r="HB7710" s="160"/>
      <c r="HC7710" s="160"/>
      <c r="HD7710" s="160"/>
      <c r="HE7710" s="160"/>
      <c r="HF7710" s="160"/>
      <c r="HG7710" s="160"/>
      <c r="HH7710" s="160"/>
      <c r="HI7710" s="160"/>
      <c r="HJ7710" s="160"/>
      <c r="HK7710" s="160"/>
      <c r="HL7710" s="160"/>
      <c r="HM7710" s="160"/>
      <c r="HN7710" s="160"/>
      <c r="HO7710" s="160"/>
      <c r="HP7710" s="160"/>
      <c r="HQ7710" s="160"/>
      <c r="HR7710" s="160"/>
      <c r="HS7710" s="160"/>
      <c r="HT7710" s="160"/>
      <c r="HU7710" s="160"/>
      <c r="HV7710" s="160"/>
      <c r="HW7710" s="160"/>
      <c r="HX7710" s="160"/>
      <c r="HY7710" s="160"/>
      <c r="HZ7710" s="160"/>
      <c r="IA7710" s="160"/>
      <c r="IB7710" s="160"/>
      <c r="IC7710" s="160"/>
      <c r="ID7710" s="160"/>
      <c r="IE7710" s="160"/>
      <c r="IF7710" s="160"/>
      <c r="IG7710" s="160"/>
      <c r="IH7710" s="160"/>
      <c r="II7710" s="160"/>
      <c r="IJ7710" s="160"/>
      <c r="IK7710" s="160"/>
      <c r="IL7710" s="160"/>
      <c r="IM7710" s="160"/>
      <c r="IN7710" s="160"/>
      <c r="IO7710" s="160"/>
      <c r="IP7710" s="160"/>
      <c r="IQ7710" s="160"/>
      <c r="IR7710" s="160"/>
      <c r="IS7710" s="160"/>
      <c r="IT7710" s="160"/>
      <c r="IU7710" s="160"/>
    </row>
    <row r="7711" spans="1:255" ht="18.399999999999999" customHeight="1" x14ac:dyDescent="0.3">
      <c r="A7711" s="182"/>
      <c r="B7711" s="160"/>
      <c r="C7711" s="64"/>
      <c r="D7711" s="161"/>
      <c r="BD7711" s="160"/>
      <c r="BE7711" s="160"/>
      <c r="BF7711" s="160"/>
      <c r="BG7711" s="160"/>
      <c r="BH7711" s="160"/>
      <c r="BI7711" s="160"/>
      <c r="BJ7711" s="160"/>
      <c r="BK7711" s="160"/>
      <c r="BL7711" s="160"/>
      <c r="BM7711" s="160"/>
      <c r="BN7711" s="160"/>
      <c r="BO7711" s="160"/>
      <c r="BP7711" s="160"/>
      <c r="BQ7711" s="160"/>
      <c r="BR7711" s="160"/>
      <c r="BS7711" s="160"/>
      <c r="BT7711" s="160"/>
      <c r="BU7711" s="160"/>
      <c r="BV7711" s="160"/>
      <c r="BW7711" s="160"/>
      <c r="BX7711" s="160"/>
      <c r="BY7711" s="160"/>
      <c r="BZ7711" s="160"/>
      <c r="CA7711" s="160"/>
      <c r="CB7711" s="160"/>
      <c r="CC7711" s="160"/>
      <c r="CD7711" s="160"/>
      <c r="CE7711" s="160"/>
      <c r="CF7711" s="160"/>
      <c r="CG7711" s="160"/>
      <c r="CH7711" s="160"/>
      <c r="CI7711" s="160"/>
      <c r="CJ7711" s="160"/>
      <c r="CK7711" s="160"/>
      <c r="CL7711" s="160"/>
      <c r="CM7711" s="160"/>
      <c r="CN7711" s="160"/>
      <c r="CO7711" s="160"/>
      <c r="CP7711" s="160"/>
      <c r="CQ7711" s="160"/>
      <c r="CR7711" s="160"/>
      <c r="CS7711" s="160"/>
      <c r="CT7711" s="160"/>
      <c r="CU7711" s="160"/>
      <c r="CV7711" s="160"/>
      <c r="CW7711" s="160"/>
      <c r="CX7711" s="160"/>
      <c r="CY7711" s="160"/>
      <c r="CZ7711" s="160"/>
      <c r="DA7711" s="160"/>
      <c r="DB7711" s="160"/>
      <c r="DC7711" s="160"/>
      <c r="DD7711" s="160"/>
      <c r="DE7711" s="160"/>
      <c r="DF7711" s="160"/>
      <c r="DG7711" s="160"/>
      <c r="DH7711" s="160"/>
      <c r="DI7711" s="160"/>
      <c r="DJ7711" s="160"/>
      <c r="DK7711" s="160"/>
      <c r="DL7711" s="160"/>
      <c r="DM7711" s="160"/>
      <c r="DN7711" s="160"/>
      <c r="DO7711" s="160"/>
      <c r="DP7711" s="160"/>
      <c r="DQ7711" s="160"/>
      <c r="DR7711" s="160"/>
      <c r="DS7711" s="160"/>
      <c r="DT7711" s="160"/>
      <c r="DU7711" s="160"/>
      <c r="DV7711" s="160"/>
      <c r="DW7711" s="160"/>
      <c r="DX7711" s="160"/>
      <c r="DY7711" s="160"/>
      <c r="DZ7711" s="177"/>
      <c r="EA7711" s="177"/>
      <c r="EB7711" s="160"/>
      <c r="EC7711" s="160"/>
      <c r="ED7711" s="160"/>
      <c r="EE7711" s="160"/>
      <c r="EF7711" s="160"/>
      <c r="EG7711" s="160"/>
      <c r="EH7711" s="160"/>
      <c r="EI7711" s="160"/>
      <c r="EJ7711" s="160"/>
      <c r="EK7711" s="160"/>
      <c r="EL7711" s="160"/>
      <c r="EM7711" s="160"/>
      <c r="EN7711" s="160"/>
      <c r="EO7711" s="160"/>
      <c r="EP7711" s="160"/>
      <c r="EQ7711" s="160"/>
      <c r="ER7711" s="160"/>
      <c r="ES7711" s="160"/>
      <c r="ET7711" s="160"/>
      <c r="EU7711" s="160"/>
      <c r="EV7711" s="160"/>
      <c r="EW7711" s="160"/>
      <c r="EX7711" s="160"/>
      <c r="EY7711" s="160"/>
      <c r="EZ7711" s="160"/>
      <c r="FA7711" s="160"/>
      <c r="FB7711" s="160"/>
      <c r="FC7711" s="160"/>
      <c r="FD7711" s="160"/>
      <c r="FE7711" s="160"/>
      <c r="FF7711" s="160"/>
      <c r="FG7711" s="160"/>
      <c r="FH7711" s="160"/>
      <c r="FI7711" s="160"/>
      <c r="FJ7711" s="160"/>
      <c r="FK7711" s="160"/>
      <c r="FL7711" s="160"/>
      <c r="FM7711" s="160"/>
      <c r="FN7711" s="160"/>
      <c r="FO7711" s="160"/>
      <c r="FP7711" s="160"/>
      <c r="FQ7711" s="160"/>
      <c r="FR7711" s="160"/>
      <c r="FS7711" s="160"/>
      <c r="FT7711" s="160"/>
      <c r="FU7711" s="160"/>
      <c r="FV7711" s="160"/>
      <c r="FW7711" s="160"/>
      <c r="FX7711" s="160"/>
      <c r="FY7711" s="160"/>
      <c r="FZ7711" s="160"/>
      <c r="GA7711" s="160"/>
      <c r="GB7711" s="160"/>
      <c r="GC7711" s="160"/>
      <c r="GD7711" s="160"/>
      <c r="GE7711" s="160"/>
      <c r="GF7711" s="160"/>
      <c r="GG7711" s="160"/>
      <c r="GH7711" s="160"/>
      <c r="GI7711" s="160"/>
      <c r="GJ7711" s="160"/>
      <c r="GK7711" s="160"/>
      <c r="GL7711" s="160"/>
      <c r="GM7711" s="160"/>
      <c r="GN7711" s="160"/>
      <c r="GO7711" s="160"/>
      <c r="GP7711" s="160"/>
      <c r="GQ7711" s="160"/>
      <c r="GR7711" s="160"/>
      <c r="GS7711" s="160"/>
      <c r="GT7711" s="160"/>
      <c r="GU7711" s="160"/>
      <c r="GV7711" s="160"/>
      <c r="GW7711" s="160"/>
      <c r="GX7711" s="160"/>
      <c r="GY7711" s="160"/>
      <c r="GZ7711" s="160"/>
      <c r="HA7711" s="160"/>
      <c r="HB7711" s="160"/>
      <c r="HC7711" s="160"/>
      <c r="HD7711" s="160"/>
      <c r="HE7711" s="160"/>
      <c r="HF7711" s="160"/>
      <c r="HG7711" s="160"/>
      <c r="HH7711" s="160"/>
      <c r="HI7711" s="160"/>
      <c r="HJ7711" s="160"/>
      <c r="HK7711" s="160"/>
      <c r="HL7711" s="160"/>
      <c r="HM7711" s="160"/>
      <c r="HN7711" s="160"/>
      <c r="HO7711" s="160"/>
      <c r="HP7711" s="160"/>
      <c r="HQ7711" s="160"/>
      <c r="HR7711" s="160"/>
      <c r="HS7711" s="160"/>
      <c r="HT7711" s="160"/>
      <c r="HU7711" s="160"/>
      <c r="HV7711" s="160"/>
      <c r="HW7711" s="160"/>
      <c r="HX7711" s="160"/>
      <c r="HY7711" s="160"/>
      <c r="HZ7711" s="160"/>
      <c r="IA7711" s="160"/>
      <c r="IB7711" s="160"/>
      <c r="IC7711" s="160"/>
      <c r="ID7711" s="160"/>
      <c r="IE7711" s="160"/>
      <c r="IF7711" s="160"/>
      <c r="IG7711" s="160"/>
      <c r="IH7711" s="160"/>
      <c r="II7711" s="160"/>
      <c r="IJ7711" s="160"/>
      <c r="IK7711" s="160"/>
      <c r="IL7711" s="160"/>
      <c r="IM7711" s="160"/>
      <c r="IN7711" s="160"/>
      <c r="IO7711" s="160"/>
      <c r="IP7711" s="160"/>
      <c r="IQ7711" s="160"/>
      <c r="IR7711" s="160"/>
      <c r="IS7711" s="160"/>
      <c r="IT7711" s="160"/>
      <c r="IU7711" s="160"/>
    </row>
    <row r="7712" spans="1:255" ht="18.399999999999999" customHeight="1" x14ac:dyDescent="0.3">
      <c r="A7712" s="182"/>
      <c r="B7712" s="160"/>
      <c r="C7712" s="64"/>
      <c r="D7712" s="161"/>
      <c r="F7712" s="174"/>
      <c r="BD7712" s="160"/>
      <c r="BE7712" s="160"/>
      <c r="BF7712" s="160"/>
      <c r="BG7712" s="160"/>
      <c r="BH7712" s="160"/>
      <c r="BI7712" s="160"/>
      <c r="BJ7712" s="160"/>
      <c r="BK7712" s="160"/>
      <c r="BL7712" s="160"/>
      <c r="BM7712" s="160"/>
      <c r="BN7712" s="160"/>
      <c r="BO7712" s="160"/>
      <c r="BP7712" s="160"/>
      <c r="BQ7712" s="160"/>
      <c r="BR7712" s="160"/>
      <c r="BS7712" s="160"/>
      <c r="BT7712" s="160"/>
      <c r="BU7712" s="160"/>
      <c r="BV7712" s="160"/>
      <c r="BW7712" s="160"/>
      <c r="BX7712" s="160"/>
      <c r="BY7712" s="160"/>
      <c r="BZ7712" s="160"/>
      <c r="CA7712" s="160"/>
      <c r="CB7712" s="160"/>
      <c r="CC7712" s="160"/>
      <c r="CD7712" s="160"/>
      <c r="CE7712" s="160"/>
      <c r="CF7712" s="160"/>
      <c r="CG7712" s="160"/>
      <c r="CH7712" s="160"/>
      <c r="CI7712" s="160"/>
      <c r="CJ7712" s="160"/>
      <c r="CK7712" s="160"/>
      <c r="CL7712" s="160"/>
      <c r="CM7712" s="160"/>
      <c r="CN7712" s="160"/>
      <c r="CO7712" s="160"/>
      <c r="CP7712" s="160"/>
      <c r="CQ7712" s="160"/>
      <c r="CR7712" s="160"/>
      <c r="CS7712" s="160"/>
      <c r="CT7712" s="160"/>
      <c r="CU7712" s="160"/>
      <c r="CV7712" s="160"/>
      <c r="CW7712" s="160"/>
      <c r="CX7712" s="160"/>
      <c r="CY7712" s="160"/>
      <c r="CZ7712" s="160"/>
      <c r="DA7712" s="160"/>
      <c r="DB7712" s="160"/>
      <c r="DC7712" s="160"/>
      <c r="DD7712" s="160"/>
      <c r="DE7712" s="160"/>
      <c r="DF7712" s="160"/>
      <c r="DG7712" s="160"/>
      <c r="DH7712" s="160"/>
      <c r="DI7712" s="160"/>
      <c r="DJ7712" s="160"/>
      <c r="DK7712" s="160"/>
      <c r="DL7712" s="160"/>
      <c r="DM7712" s="160"/>
      <c r="DN7712" s="160"/>
      <c r="DO7712" s="160"/>
      <c r="DP7712" s="160"/>
      <c r="DQ7712" s="160"/>
      <c r="DR7712" s="160"/>
      <c r="DS7712" s="160"/>
      <c r="DT7712" s="160"/>
      <c r="DU7712" s="160"/>
      <c r="DV7712" s="160"/>
      <c r="DW7712" s="160"/>
      <c r="DX7712" s="160"/>
      <c r="DY7712" s="160"/>
      <c r="DZ7712" s="177"/>
      <c r="EA7712" s="177"/>
      <c r="EB7712" s="160"/>
      <c r="EC7712" s="160"/>
      <c r="ED7712" s="160"/>
      <c r="EE7712" s="160"/>
      <c r="EF7712" s="160"/>
      <c r="EG7712" s="160"/>
      <c r="EH7712" s="160"/>
      <c r="EI7712" s="160"/>
      <c r="EJ7712" s="160"/>
      <c r="EK7712" s="160"/>
      <c r="EL7712" s="160"/>
      <c r="EM7712" s="160"/>
      <c r="EN7712" s="160"/>
      <c r="EO7712" s="160"/>
      <c r="EP7712" s="160"/>
      <c r="EQ7712" s="160"/>
      <c r="ER7712" s="160"/>
      <c r="ES7712" s="160"/>
      <c r="ET7712" s="160"/>
      <c r="EU7712" s="160"/>
      <c r="EV7712" s="160"/>
      <c r="EW7712" s="160"/>
      <c r="EX7712" s="160"/>
      <c r="EY7712" s="160"/>
      <c r="EZ7712" s="160"/>
      <c r="FA7712" s="160"/>
      <c r="FB7712" s="160"/>
      <c r="FC7712" s="160"/>
      <c r="FD7712" s="160"/>
      <c r="FE7712" s="160"/>
      <c r="FF7712" s="160"/>
      <c r="FG7712" s="160"/>
      <c r="FH7712" s="160"/>
      <c r="FI7712" s="160"/>
      <c r="FJ7712" s="160"/>
      <c r="FK7712" s="160"/>
      <c r="FL7712" s="160"/>
      <c r="FM7712" s="160"/>
      <c r="FN7712" s="160"/>
      <c r="FO7712" s="160"/>
      <c r="FP7712" s="160"/>
      <c r="FQ7712" s="160"/>
      <c r="FR7712" s="160"/>
      <c r="FS7712" s="160"/>
      <c r="FT7712" s="160"/>
      <c r="FU7712" s="160"/>
      <c r="FV7712" s="160"/>
      <c r="FW7712" s="160"/>
      <c r="FX7712" s="160"/>
      <c r="FY7712" s="160"/>
      <c r="FZ7712" s="160"/>
      <c r="GA7712" s="160"/>
      <c r="GB7712" s="160"/>
      <c r="GC7712" s="160"/>
      <c r="GD7712" s="160"/>
      <c r="GE7712" s="160"/>
      <c r="GF7712" s="160"/>
      <c r="GG7712" s="160"/>
      <c r="GH7712" s="160"/>
      <c r="GI7712" s="160"/>
      <c r="GJ7712" s="160"/>
      <c r="GK7712" s="160"/>
      <c r="GL7712" s="160"/>
      <c r="GM7712" s="160"/>
      <c r="GN7712" s="160"/>
      <c r="GO7712" s="160"/>
      <c r="GP7712" s="160"/>
      <c r="GQ7712" s="160"/>
      <c r="GR7712" s="160"/>
      <c r="GS7712" s="160"/>
      <c r="GT7712" s="160"/>
      <c r="GU7712" s="160"/>
      <c r="GV7712" s="160"/>
      <c r="GW7712" s="160"/>
      <c r="GX7712" s="160"/>
      <c r="GY7712" s="160"/>
      <c r="GZ7712" s="160"/>
      <c r="HA7712" s="160"/>
      <c r="HB7712" s="160"/>
      <c r="HC7712" s="160"/>
      <c r="HD7712" s="160"/>
      <c r="HE7712" s="160"/>
      <c r="HF7712" s="160"/>
      <c r="HG7712" s="160"/>
      <c r="HH7712" s="160"/>
      <c r="HI7712" s="160"/>
      <c r="HJ7712" s="160"/>
      <c r="HK7712" s="160"/>
      <c r="HL7712" s="160"/>
      <c r="HM7712" s="160"/>
      <c r="HN7712" s="160"/>
      <c r="HO7712" s="160"/>
      <c r="HP7712" s="160"/>
      <c r="HQ7712" s="160"/>
      <c r="HR7712" s="160"/>
      <c r="HS7712" s="160"/>
      <c r="HT7712" s="160"/>
      <c r="HU7712" s="160"/>
      <c r="HV7712" s="160"/>
      <c r="HW7712" s="160"/>
      <c r="HX7712" s="160"/>
      <c r="HY7712" s="160"/>
      <c r="HZ7712" s="160"/>
      <c r="IA7712" s="160"/>
      <c r="IB7712" s="160"/>
      <c r="IC7712" s="160"/>
      <c r="ID7712" s="160"/>
      <c r="IE7712" s="160"/>
      <c r="IF7712" s="160"/>
      <c r="IG7712" s="160"/>
      <c r="IH7712" s="160"/>
      <c r="II7712" s="160"/>
      <c r="IJ7712" s="160"/>
      <c r="IK7712" s="160"/>
      <c r="IL7712" s="160"/>
      <c r="IM7712" s="160"/>
      <c r="IN7712" s="160"/>
      <c r="IO7712" s="160"/>
      <c r="IP7712" s="160"/>
      <c r="IQ7712" s="160"/>
      <c r="IR7712" s="160"/>
      <c r="IS7712" s="160"/>
      <c r="IT7712" s="160"/>
      <c r="IU7712" s="160"/>
    </row>
    <row r="7713" spans="1:255" ht="18.399999999999999" customHeight="1" x14ac:dyDescent="0.3">
      <c r="A7713" s="182"/>
      <c r="B7713" s="160"/>
      <c r="C7713" s="64"/>
      <c r="D7713" s="161"/>
      <c r="F7713" s="174"/>
      <c r="BD7713" s="160"/>
      <c r="BE7713" s="160"/>
      <c r="BF7713" s="160"/>
      <c r="BG7713" s="160"/>
      <c r="BH7713" s="160"/>
      <c r="BI7713" s="160"/>
      <c r="BJ7713" s="160"/>
      <c r="BK7713" s="160"/>
      <c r="BL7713" s="160"/>
      <c r="BM7713" s="160"/>
      <c r="BN7713" s="160"/>
      <c r="BO7713" s="160"/>
      <c r="BP7713" s="160"/>
      <c r="BQ7713" s="160"/>
      <c r="BR7713" s="160"/>
      <c r="BS7713" s="160"/>
      <c r="BT7713" s="160"/>
      <c r="BU7713" s="160"/>
      <c r="BV7713" s="160"/>
      <c r="BW7713" s="160"/>
      <c r="BX7713" s="160"/>
      <c r="BY7713" s="160"/>
      <c r="BZ7713" s="160"/>
      <c r="CA7713" s="160"/>
      <c r="CB7713" s="160"/>
      <c r="CC7713" s="160"/>
      <c r="CD7713" s="160"/>
      <c r="CE7713" s="160"/>
      <c r="CF7713" s="160"/>
      <c r="CG7713" s="160"/>
      <c r="CH7713" s="160"/>
      <c r="CI7713" s="160"/>
      <c r="CJ7713" s="160"/>
      <c r="CK7713" s="160"/>
      <c r="CL7713" s="160"/>
      <c r="CM7713" s="160"/>
      <c r="CN7713" s="160"/>
      <c r="CO7713" s="160"/>
      <c r="CP7713" s="160"/>
      <c r="CQ7713" s="160"/>
      <c r="CR7713" s="160"/>
      <c r="CS7713" s="160"/>
      <c r="CT7713" s="160"/>
      <c r="CU7713" s="160"/>
      <c r="CV7713" s="160"/>
      <c r="CW7713" s="160"/>
      <c r="CX7713" s="160"/>
      <c r="CY7713" s="160"/>
      <c r="CZ7713" s="160"/>
      <c r="DA7713" s="160"/>
      <c r="DB7713" s="160"/>
      <c r="DC7713" s="160"/>
      <c r="DD7713" s="160"/>
      <c r="DE7713" s="160"/>
      <c r="DF7713" s="160"/>
      <c r="DG7713" s="160"/>
      <c r="DH7713" s="160"/>
      <c r="DI7713" s="160"/>
      <c r="DJ7713" s="160"/>
      <c r="DK7713" s="160"/>
      <c r="DL7713" s="160"/>
      <c r="DM7713" s="160"/>
      <c r="DN7713" s="160"/>
      <c r="DO7713" s="160"/>
      <c r="DP7713" s="160"/>
      <c r="DQ7713" s="160"/>
      <c r="DR7713" s="160"/>
      <c r="DS7713" s="160"/>
      <c r="DT7713" s="160"/>
      <c r="DU7713" s="160"/>
      <c r="DV7713" s="160"/>
      <c r="DW7713" s="160"/>
      <c r="DX7713" s="160"/>
      <c r="DY7713" s="160"/>
      <c r="DZ7713" s="177"/>
      <c r="EA7713" s="177"/>
      <c r="EB7713" s="160"/>
      <c r="EC7713" s="160"/>
      <c r="ED7713" s="160"/>
      <c r="EE7713" s="160"/>
      <c r="EF7713" s="160"/>
      <c r="EG7713" s="160"/>
      <c r="EH7713" s="160"/>
      <c r="EI7713" s="160"/>
      <c r="EJ7713" s="160"/>
      <c r="EK7713" s="160"/>
      <c r="EL7713" s="160"/>
      <c r="EM7713" s="160"/>
      <c r="EN7713" s="160"/>
      <c r="EO7713" s="160"/>
      <c r="EP7713" s="160"/>
      <c r="EQ7713" s="160"/>
      <c r="ER7713" s="160"/>
      <c r="ES7713" s="160"/>
      <c r="ET7713" s="160"/>
      <c r="EU7713" s="160"/>
      <c r="EV7713" s="160"/>
      <c r="EW7713" s="160"/>
      <c r="EX7713" s="160"/>
      <c r="EY7713" s="160"/>
      <c r="EZ7713" s="160"/>
      <c r="FA7713" s="160"/>
      <c r="FB7713" s="160"/>
      <c r="FC7713" s="160"/>
      <c r="FD7713" s="160"/>
      <c r="FE7713" s="160"/>
      <c r="FF7713" s="160"/>
      <c r="FG7713" s="160"/>
      <c r="FH7713" s="160"/>
      <c r="FI7713" s="160"/>
      <c r="FJ7713" s="160"/>
      <c r="FK7713" s="160"/>
      <c r="FL7713" s="160"/>
      <c r="FM7713" s="160"/>
      <c r="FN7713" s="160"/>
      <c r="FO7713" s="160"/>
      <c r="FP7713" s="160"/>
      <c r="FQ7713" s="160"/>
      <c r="FR7713" s="160"/>
      <c r="FS7713" s="160"/>
      <c r="FT7713" s="160"/>
      <c r="FU7713" s="160"/>
      <c r="FV7713" s="160"/>
      <c r="FW7713" s="160"/>
      <c r="FX7713" s="160"/>
      <c r="FY7713" s="160"/>
      <c r="FZ7713" s="160"/>
      <c r="GA7713" s="160"/>
      <c r="GB7713" s="160"/>
      <c r="GC7713" s="160"/>
      <c r="GD7713" s="160"/>
      <c r="GE7713" s="160"/>
      <c r="GF7713" s="160"/>
      <c r="GG7713" s="160"/>
      <c r="GH7713" s="160"/>
      <c r="GI7713" s="160"/>
      <c r="GJ7713" s="160"/>
      <c r="GK7713" s="160"/>
      <c r="GL7713" s="160"/>
      <c r="GM7713" s="160"/>
      <c r="GN7713" s="160"/>
      <c r="GO7713" s="160"/>
      <c r="GP7713" s="160"/>
      <c r="GQ7713" s="160"/>
      <c r="GR7713" s="160"/>
      <c r="GS7713" s="160"/>
      <c r="GT7713" s="160"/>
      <c r="GU7713" s="160"/>
      <c r="GV7713" s="160"/>
      <c r="GW7713" s="160"/>
      <c r="GX7713" s="160"/>
      <c r="GY7713" s="160"/>
      <c r="GZ7713" s="160"/>
      <c r="HA7713" s="160"/>
      <c r="HB7713" s="160"/>
      <c r="HC7713" s="160"/>
      <c r="HD7713" s="160"/>
      <c r="HE7713" s="160"/>
      <c r="HF7713" s="160"/>
      <c r="HG7713" s="160"/>
      <c r="HH7713" s="160"/>
      <c r="HI7713" s="160"/>
      <c r="HJ7713" s="160"/>
      <c r="HK7713" s="160"/>
      <c r="HL7713" s="160"/>
      <c r="HM7713" s="160"/>
      <c r="HN7713" s="160"/>
      <c r="HO7713" s="160"/>
      <c r="HP7713" s="160"/>
      <c r="HQ7713" s="160"/>
      <c r="HR7713" s="160"/>
      <c r="HS7713" s="160"/>
      <c r="HT7713" s="160"/>
      <c r="HU7713" s="160"/>
      <c r="HV7713" s="160"/>
      <c r="HW7713" s="160"/>
      <c r="HX7713" s="160"/>
      <c r="HY7713" s="160"/>
      <c r="HZ7713" s="160"/>
      <c r="IA7713" s="160"/>
      <c r="IB7713" s="160"/>
      <c r="IC7713" s="160"/>
      <c r="ID7713" s="160"/>
      <c r="IE7713" s="160"/>
      <c r="IF7713" s="160"/>
      <c r="IG7713" s="160"/>
      <c r="IH7713" s="160"/>
      <c r="II7713" s="160"/>
      <c r="IJ7713" s="160"/>
      <c r="IK7713" s="160"/>
      <c r="IL7713" s="160"/>
      <c r="IM7713" s="160"/>
      <c r="IN7713" s="160"/>
      <c r="IO7713" s="160"/>
      <c r="IP7713" s="160"/>
      <c r="IQ7713" s="160"/>
      <c r="IR7713" s="160"/>
      <c r="IS7713" s="160"/>
      <c r="IT7713" s="160"/>
      <c r="IU7713" s="160"/>
    </row>
    <row r="7714" spans="1:255" ht="18.399999999999999" customHeight="1" x14ac:dyDescent="0.3">
      <c r="A7714" s="182"/>
      <c r="B7714" s="160"/>
      <c r="C7714" s="64"/>
      <c r="D7714" s="161"/>
      <c r="F7714" s="174"/>
      <c r="BD7714" s="160"/>
      <c r="BE7714" s="160"/>
      <c r="BF7714" s="160"/>
      <c r="BG7714" s="160"/>
      <c r="BH7714" s="160"/>
      <c r="BI7714" s="160"/>
      <c r="BJ7714" s="160"/>
      <c r="BK7714" s="160"/>
      <c r="BL7714" s="160"/>
      <c r="BM7714" s="160"/>
      <c r="BN7714" s="160"/>
      <c r="BO7714" s="160"/>
      <c r="BP7714" s="160"/>
      <c r="BQ7714" s="160"/>
      <c r="BR7714" s="160"/>
      <c r="BS7714" s="160"/>
      <c r="BT7714" s="160"/>
      <c r="BU7714" s="160"/>
      <c r="BV7714" s="160"/>
      <c r="BW7714" s="160"/>
      <c r="BX7714" s="160"/>
      <c r="BY7714" s="160"/>
      <c r="BZ7714" s="160"/>
      <c r="CA7714" s="160"/>
      <c r="CB7714" s="160"/>
      <c r="CC7714" s="160"/>
      <c r="CD7714" s="160"/>
      <c r="CE7714" s="160"/>
      <c r="CF7714" s="160"/>
      <c r="CG7714" s="160"/>
      <c r="CH7714" s="160"/>
      <c r="CI7714" s="160"/>
      <c r="CJ7714" s="160"/>
      <c r="CK7714" s="160"/>
      <c r="CL7714" s="160"/>
      <c r="CM7714" s="160"/>
      <c r="CN7714" s="160"/>
      <c r="CO7714" s="160"/>
      <c r="CP7714" s="160"/>
      <c r="CQ7714" s="160"/>
      <c r="CR7714" s="160"/>
      <c r="CS7714" s="160"/>
      <c r="CT7714" s="160"/>
      <c r="CU7714" s="160"/>
      <c r="CV7714" s="160"/>
      <c r="CW7714" s="160"/>
      <c r="CX7714" s="160"/>
      <c r="CY7714" s="160"/>
      <c r="CZ7714" s="160"/>
      <c r="DA7714" s="160"/>
      <c r="DB7714" s="160"/>
      <c r="DC7714" s="160"/>
      <c r="DD7714" s="160"/>
      <c r="DE7714" s="160"/>
      <c r="DF7714" s="160"/>
      <c r="DG7714" s="160"/>
      <c r="DH7714" s="160"/>
      <c r="DI7714" s="160"/>
      <c r="DJ7714" s="160"/>
      <c r="DK7714" s="160"/>
      <c r="DL7714" s="160"/>
      <c r="DM7714" s="160"/>
      <c r="DN7714" s="160"/>
      <c r="DO7714" s="160"/>
      <c r="DP7714" s="160"/>
      <c r="DQ7714" s="160"/>
      <c r="DR7714" s="160"/>
      <c r="DS7714" s="160"/>
      <c r="DT7714" s="160"/>
      <c r="DU7714" s="160"/>
      <c r="DV7714" s="160"/>
      <c r="DW7714" s="160"/>
      <c r="DX7714" s="160"/>
      <c r="DY7714" s="160"/>
      <c r="DZ7714" s="177"/>
      <c r="EA7714" s="177"/>
      <c r="EB7714" s="160"/>
      <c r="EC7714" s="160"/>
      <c r="ED7714" s="160"/>
      <c r="EE7714" s="160"/>
      <c r="EF7714" s="160"/>
      <c r="EG7714" s="160"/>
      <c r="EH7714" s="160"/>
      <c r="EI7714" s="160"/>
      <c r="EJ7714" s="160"/>
      <c r="EK7714" s="160"/>
      <c r="EL7714" s="160"/>
      <c r="EM7714" s="160"/>
      <c r="EN7714" s="160"/>
      <c r="EO7714" s="160"/>
      <c r="EP7714" s="160"/>
      <c r="EQ7714" s="160"/>
      <c r="ER7714" s="160"/>
      <c r="ES7714" s="160"/>
      <c r="ET7714" s="160"/>
      <c r="EU7714" s="160"/>
      <c r="EV7714" s="160"/>
      <c r="EW7714" s="160"/>
      <c r="EX7714" s="160"/>
      <c r="EY7714" s="160"/>
      <c r="EZ7714" s="160"/>
      <c r="FA7714" s="160"/>
      <c r="FB7714" s="160"/>
      <c r="FC7714" s="160"/>
      <c r="FD7714" s="160"/>
      <c r="FE7714" s="160"/>
      <c r="FF7714" s="160"/>
      <c r="FG7714" s="160"/>
      <c r="FH7714" s="160"/>
      <c r="FI7714" s="160"/>
      <c r="FJ7714" s="160"/>
      <c r="FK7714" s="160"/>
      <c r="FL7714" s="160"/>
      <c r="FM7714" s="160"/>
      <c r="FN7714" s="160"/>
      <c r="FO7714" s="160"/>
      <c r="FP7714" s="160"/>
      <c r="FQ7714" s="160"/>
      <c r="FR7714" s="160"/>
      <c r="FS7714" s="160"/>
      <c r="FT7714" s="160"/>
      <c r="FU7714" s="160"/>
      <c r="FV7714" s="160"/>
      <c r="FW7714" s="160"/>
      <c r="FX7714" s="160"/>
      <c r="FY7714" s="160"/>
      <c r="FZ7714" s="160"/>
      <c r="GA7714" s="160"/>
      <c r="GB7714" s="160"/>
      <c r="GC7714" s="160"/>
      <c r="GD7714" s="160"/>
      <c r="GE7714" s="160"/>
      <c r="GF7714" s="160"/>
      <c r="GG7714" s="160"/>
      <c r="GH7714" s="160"/>
      <c r="GI7714" s="160"/>
      <c r="GJ7714" s="160"/>
      <c r="GK7714" s="160"/>
      <c r="GL7714" s="160"/>
      <c r="GM7714" s="160"/>
      <c r="GN7714" s="160"/>
      <c r="GO7714" s="160"/>
      <c r="GP7714" s="160"/>
      <c r="GQ7714" s="160"/>
      <c r="GR7714" s="160"/>
      <c r="GS7714" s="160"/>
      <c r="GT7714" s="160"/>
      <c r="GU7714" s="160"/>
      <c r="GV7714" s="160"/>
      <c r="GW7714" s="160"/>
      <c r="GX7714" s="160"/>
      <c r="GY7714" s="160"/>
      <c r="GZ7714" s="160"/>
      <c r="HA7714" s="160"/>
      <c r="HB7714" s="160"/>
      <c r="HC7714" s="160"/>
      <c r="HD7714" s="160"/>
      <c r="HE7714" s="160"/>
      <c r="HF7714" s="160"/>
      <c r="HG7714" s="160"/>
      <c r="HH7714" s="160"/>
      <c r="HI7714" s="160"/>
      <c r="HJ7714" s="160"/>
      <c r="HK7714" s="160"/>
      <c r="HL7714" s="160"/>
      <c r="HM7714" s="160"/>
      <c r="HN7714" s="160"/>
      <c r="HO7714" s="160"/>
      <c r="HP7714" s="160"/>
      <c r="HQ7714" s="160"/>
      <c r="HR7714" s="160"/>
      <c r="HS7714" s="160"/>
      <c r="HT7714" s="160"/>
      <c r="HU7714" s="160"/>
      <c r="HV7714" s="160"/>
      <c r="HW7714" s="160"/>
      <c r="HX7714" s="160"/>
      <c r="HY7714" s="160"/>
      <c r="HZ7714" s="160"/>
      <c r="IA7714" s="160"/>
      <c r="IB7714" s="160"/>
      <c r="IC7714" s="160"/>
      <c r="ID7714" s="160"/>
      <c r="IE7714" s="160"/>
      <c r="IF7714" s="160"/>
      <c r="IG7714" s="160"/>
      <c r="IH7714" s="160"/>
      <c r="II7714" s="160"/>
      <c r="IJ7714" s="160"/>
      <c r="IK7714" s="160"/>
      <c r="IL7714" s="160"/>
      <c r="IM7714" s="160"/>
      <c r="IN7714" s="160"/>
      <c r="IO7714" s="160"/>
      <c r="IP7714" s="160"/>
      <c r="IQ7714" s="160"/>
      <c r="IR7714" s="160"/>
      <c r="IS7714" s="160"/>
      <c r="IT7714" s="160"/>
      <c r="IU7714" s="160"/>
    </row>
    <row r="7715" spans="1:255" ht="18.399999999999999" customHeight="1" x14ac:dyDescent="0.3">
      <c r="A7715" s="182"/>
      <c r="B7715" s="160"/>
      <c r="C7715" s="64"/>
      <c r="D7715" s="161"/>
      <c r="F7715" s="174"/>
      <c r="H7715" s="174"/>
      <c r="J7715" s="174"/>
      <c r="L7715" s="174"/>
      <c r="N7715" s="174"/>
      <c r="P7715" s="174"/>
      <c r="R7715" s="174"/>
      <c r="BD7715" s="160"/>
      <c r="BE7715" s="160"/>
      <c r="BF7715" s="160"/>
      <c r="BG7715" s="160"/>
      <c r="BH7715" s="160"/>
      <c r="BI7715" s="160"/>
      <c r="BJ7715" s="160"/>
      <c r="BK7715" s="160"/>
      <c r="BL7715" s="160"/>
      <c r="BM7715" s="160"/>
      <c r="BN7715" s="160"/>
      <c r="BO7715" s="160"/>
      <c r="BP7715" s="160"/>
      <c r="BQ7715" s="160"/>
      <c r="BR7715" s="160"/>
      <c r="BS7715" s="160"/>
      <c r="BT7715" s="160"/>
      <c r="BU7715" s="160"/>
      <c r="BV7715" s="160"/>
      <c r="BW7715" s="160"/>
      <c r="BX7715" s="160"/>
      <c r="BY7715" s="160"/>
      <c r="BZ7715" s="160"/>
      <c r="CA7715" s="160"/>
      <c r="CB7715" s="160"/>
      <c r="CC7715" s="160"/>
      <c r="CD7715" s="160"/>
      <c r="CE7715" s="160"/>
      <c r="CF7715" s="160"/>
      <c r="CG7715" s="160"/>
      <c r="CH7715" s="160"/>
      <c r="CI7715" s="160"/>
      <c r="CJ7715" s="160"/>
      <c r="CK7715" s="160"/>
      <c r="CL7715" s="160"/>
      <c r="CM7715" s="160"/>
      <c r="CN7715" s="160"/>
      <c r="CO7715" s="160"/>
      <c r="CP7715" s="160"/>
      <c r="CQ7715" s="160"/>
      <c r="CR7715" s="160"/>
      <c r="CS7715" s="160"/>
      <c r="CT7715" s="160"/>
      <c r="CU7715" s="160"/>
      <c r="CV7715" s="160"/>
      <c r="CW7715" s="160"/>
      <c r="CX7715" s="160"/>
      <c r="CY7715" s="160"/>
      <c r="CZ7715" s="160"/>
      <c r="DA7715" s="160"/>
      <c r="DB7715" s="160"/>
      <c r="DC7715" s="160"/>
      <c r="DD7715" s="160"/>
      <c r="DE7715" s="160"/>
      <c r="DF7715" s="160"/>
      <c r="DG7715" s="160"/>
      <c r="DH7715" s="160"/>
      <c r="DI7715" s="160"/>
      <c r="DJ7715" s="160"/>
      <c r="DK7715" s="160"/>
      <c r="DL7715" s="160"/>
      <c r="DM7715" s="160"/>
      <c r="DN7715" s="160"/>
      <c r="DO7715" s="160"/>
      <c r="DP7715" s="160"/>
      <c r="DQ7715" s="160"/>
      <c r="DR7715" s="160"/>
      <c r="DS7715" s="160"/>
      <c r="DT7715" s="160"/>
      <c r="DU7715" s="160"/>
      <c r="DV7715" s="160"/>
      <c r="DW7715" s="160"/>
      <c r="DX7715" s="160"/>
      <c r="DY7715" s="160"/>
      <c r="DZ7715" s="177"/>
      <c r="EA7715" s="177"/>
      <c r="EB7715" s="160"/>
      <c r="EC7715" s="160"/>
      <c r="ED7715" s="160"/>
      <c r="EE7715" s="160"/>
      <c r="EF7715" s="160"/>
      <c r="EG7715" s="160"/>
      <c r="EH7715" s="160"/>
      <c r="EI7715" s="160"/>
      <c r="EJ7715" s="160"/>
      <c r="EK7715" s="160"/>
      <c r="EL7715" s="160"/>
      <c r="EM7715" s="160"/>
      <c r="EN7715" s="160"/>
      <c r="EO7715" s="160"/>
      <c r="EP7715" s="160"/>
      <c r="EQ7715" s="160"/>
      <c r="ER7715" s="160"/>
      <c r="ES7715" s="160"/>
      <c r="ET7715" s="160"/>
      <c r="EU7715" s="160"/>
      <c r="EV7715" s="160"/>
      <c r="EW7715" s="160"/>
      <c r="EX7715" s="160"/>
      <c r="EY7715" s="160"/>
      <c r="EZ7715" s="160"/>
      <c r="FA7715" s="160"/>
      <c r="FB7715" s="160"/>
      <c r="FC7715" s="160"/>
      <c r="FD7715" s="160"/>
      <c r="FE7715" s="160"/>
      <c r="FF7715" s="160"/>
      <c r="FG7715" s="160"/>
      <c r="FH7715" s="160"/>
      <c r="FI7715" s="160"/>
      <c r="FJ7715" s="160"/>
      <c r="FK7715" s="160"/>
      <c r="FL7715" s="160"/>
      <c r="FM7715" s="160"/>
      <c r="FN7715" s="160"/>
      <c r="FO7715" s="160"/>
      <c r="FP7715" s="160"/>
      <c r="FQ7715" s="160"/>
      <c r="FR7715" s="160"/>
      <c r="FS7715" s="160"/>
      <c r="FT7715" s="160"/>
      <c r="FU7715" s="160"/>
      <c r="FV7715" s="160"/>
      <c r="FW7715" s="160"/>
      <c r="FX7715" s="160"/>
      <c r="FY7715" s="160"/>
      <c r="FZ7715" s="160"/>
      <c r="GA7715" s="160"/>
      <c r="GB7715" s="160"/>
      <c r="GC7715" s="160"/>
      <c r="GD7715" s="160"/>
      <c r="GE7715" s="160"/>
      <c r="GF7715" s="160"/>
      <c r="GG7715" s="160"/>
      <c r="GH7715" s="160"/>
      <c r="GI7715" s="160"/>
      <c r="GJ7715" s="160"/>
      <c r="GK7715" s="160"/>
      <c r="GL7715" s="160"/>
      <c r="GM7715" s="160"/>
      <c r="GN7715" s="160"/>
      <c r="GO7715" s="160"/>
      <c r="GP7715" s="160"/>
      <c r="GQ7715" s="160"/>
      <c r="GR7715" s="160"/>
      <c r="GS7715" s="160"/>
      <c r="GT7715" s="160"/>
      <c r="GU7715" s="160"/>
      <c r="GV7715" s="160"/>
      <c r="GW7715" s="160"/>
      <c r="GX7715" s="160"/>
      <c r="GY7715" s="160"/>
      <c r="GZ7715" s="160"/>
      <c r="HA7715" s="160"/>
      <c r="HB7715" s="160"/>
      <c r="HC7715" s="160"/>
      <c r="HD7715" s="160"/>
      <c r="HE7715" s="160"/>
      <c r="HF7715" s="160"/>
      <c r="HG7715" s="160"/>
      <c r="HH7715" s="160"/>
      <c r="HI7715" s="160"/>
      <c r="HJ7715" s="160"/>
      <c r="HK7715" s="160"/>
      <c r="HL7715" s="160"/>
      <c r="HM7715" s="160"/>
      <c r="HN7715" s="160"/>
      <c r="HO7715" s="160"/>
      <c r="HP7715" s="160"/>
      <c r="HQ7715" s="160"/>
      <c r="HR7715" s="160"/>
      <c r="HS7715" s="160"/>
      <c r="HT7715" s="160"/>
      <c r="HU7715" s="160"/>
      <c r="HV7715" s="160"/>
      <c r="HW7715" s="160"/>
      <c r="HX7715" s="160"/>
      <c r="HY7715" s="160"/>
      <c r="HZ7715" s="160"/>
      <c r="IA7715" s="160"/>
      <c r="IB7715" s="160"/>
      <c r="IC7715" s="160"/>
      <c r="ID7715" s="160"/>
      <c r="IE7715" s="160"/>
      <c r="IF7715" s="160"/>
      <c r="IG7715" s="160"/>
      <c r="IH7715" s="160"/>
      <c r="II7715" s="160"/>
      <c r="IJ7715" s="160"/>
      <c r="IK7715" s="160"/>
      <c r="IL7715" s="160"/>
      <c r="IM7715" s="160"/>
      <c r="IN7715" s="160"/>
      <c r="IO7715" s="160"/>
      <c r="IP7715" s="160"/>
      <c r="IQ7715" s="160"/>
      <c r="IR7715" s="160"/>
      <c r="IS7715" s="160"/>
      <c r="IT7715" s="160"/>
      <c r="IU7715" s="160"/>
    </row>
    <row r="7716" spans="1:255" ht="18.399999999999999" customHeight="1" x14ac:dyDescent="0.3">
      <c r="A7716" s="182"/>
      <c r="B7716" s="160"/>
      <c r="C7716" s="64"/>
      <c r="D7716" s="161"/>
      <c r="F7716" s="174"/>
      <c r="BD7716" s="160"/>
      <c r="BE7716" s="160"/>
      <c r="BF7716" s="160"/>
      <c r="BG7716" s="160"/>
      <c r="BH7716" s="160"/>
      <c r="BI7716" s="160"/>
      <c r="BJ7716" s="160"/>
      <c r="BK7716" s="160"/>
      <c r="BL7716" s="160"/>
      <c r="BM7716" s="160"/>
      <c r="BN7716" s="160"/>
      <c r="BO7716" s="160"/>
      <c r="BP7716" s="160"/>
      <c r="BQ7716" s="160"/>
      <c r="BR7716" s="160"/>
      <c r="BS7716" s="160"/>
      <c r="BT7716" s="160"/>
      <c r="BU7716" s="160"/>
      <c r="BV7716" s="160"/>
      <c r="BW7716" s="160"/>
      <c r="BX7716" s="160"/>
      <c r="BY7716" s="160"/>
      <c r="BZ7716" s="160"/>
      <c r="CA7716" s="160"/>
      <c r="CB7716" s="160"/>
      <c r="CC7716" s="160"/>
      <c r="CD7716" s="160"/>
      <c r="CE7716" s="160"/>
      <c r="CF7716" s="160"/>
      <c r="CG7716" s="160"/>
      <c r="CH7716" s="160"/>
      <c r="CI7716" s="160"/>
      <c r="CJ7716" s="160"/>
      <c r="CK7716" s="160"/>
      <c r="CL7716" s="160"/>
      <c r="CM7716" s="160"/>
      <c r="CN7716" s="160"/>
      <c r="CO7716" s="160"/>
      <c r="CP7716" s="160"/>
      <c r="CQ7716" s="160"/>
      <c r="CR7716" s="160"/>
      <c r="CS7716" s="160"/>
      <c r="CT7716" s="160"/>
      <c r="CU7716" s="160"/>
      <c r="CV7716" s="160"/>
      <c r="CW7716" s="160"/>
      <c r="CX7716" s="160"/>
      <c r="CY7716" s="160"/>
      <c r="CZ7716" s="160"/>
      <c r="DA7716" s="160"/>
      <c r="DB7716" s="160"/>
      <c r="DC7716" s="160"/>
      <c r="DD7716" s="160"/>
      <c r="DE7716" s="160"/>
      <c r="DF7716" s="160"/>
      <c r="DG7716" s="160"/>
      <c r="DH7716" s="160"/>
      <c r="DI7716" s="160"/>
      <c r="DJ7716" s="160"/>
      <c r="DK7716" s="160"/>
      <c r="DL7716" s="160"/>
      <c r="DM7716" s="160"/>
      <c r="DN7716" s="160"/>
      <c r="DO7716" s="160"/>
      <c r="DP7716" s="160"/>
      <c r="DQ7716" s="160"/>
      <c r="DR7716" s="160"/>
      <c r="DS7716" s="160"/>
      <c r="DT7716" s="160"/>
      <c r="DU7716" s="160"/>
      <c r="DV7716" s="160"/>
      <c r="DW7716" s="160"/>
      <c r="DX7716" s="160"/>
      <c r="DY7716" s="160"/>
      <c r="DZ7716" s="177"/>
      <c r="EA7716" s="177"/>
      <c r="EB7716" s="160"/>
      <c r="EC7716" s="160"/>
      <c r="ED7716" s="160"/>
      <c r="EE7716" s="160"/>
      <c r="EF7716" s="160"/>
      <c r="EG7716" s="160"/>
      <c r="EH7716" s="160"/>
      <c r="EI7716" s="160"/>
      <c r="EJ7716" s="160"/>
      <c r="EK7716" s="160"/>
      <c r="EL7716" s="160"/>
      <c r="EM7716" s="160"/>
      <c r="EN7716" s="160"/>
      <c r="EO7716" s="160"/>
      <c r="EP7716" s="160"/>
      <c r="EQ7716" s="160"/>
      <c r="ER7716" s="160"/>
      <c r="ES7716" s="160"/>
      <c r="ET7716" s="160"/>
      <c r="EU7716" s="160"/>
      <c r="EV7716" s="160"/>
      <c r="EW7716" s="160"/>
      <c r="EX7716" s="160"/>
      <c r="EY7716" s="160"/>
      <c r="EZ7716" s="160"/>
      <c r="FA7716" s="160"/>
      <c r="FB7716" s="160"/>
      <c r="FC7716" s="160"/>
      <c r="FD7716" s="160"/>
      <c r="FE7716" s="160"/>
      <c r="FF7716" s="160"/>
      <c r="FG7716" s="160"/>
      <c r="FH7716" s="160"/>
      <c r="FI7716" s="160"/>
      <c r="FJ7716" s="160"/>
      <c r="FK7716" s="160"/>
      <c r="FL7716" s="160"/>
      <c r="FM7716" s="160"/>
      <c r="FN7716" s="160"/>
      <c r="FO7716" s="160"/>
      <c r="FP7716" s="160"/>
      <c r="FQ7716" s="160"/>
      <c r="FR7716" s="160"/>
      <c r="FS7716" s="160"/>
      <c r="FT7716" s="160"/>
      <c r="FU7716" s="160"/>
      <c r="FV7716" s="160"/>
      <c r="FW7716" s="160"/>
      <c r="FX7716" s="160"/>
      <c r="FY7716" s="160"/>
      <c r="FZ7716" s="160"/>
      <c r="GA7716" s="160"/>
      <c r="GB7716" s="160"/>
      <c r="GC7716" s="160"/>
      <c r="GD7716" s="160"/>
      <c r="GE7716" s="160"/>
      <c r="GF7716" s="160"/>
      <c r="GG7716" s="160"/>
      <c r="GH7716" s="160"/>
      <c r="GI7716" s="160"/>
      <c r="GJ7716" s="160"/>
      <c r="GK7716" s="160"/>
      <c r="GL7716" s="160"/>
      <c r="GM7716" s="160"/>
      <c r="GN7716" s="160"/>
      <c r="GO7716" s="160"/>
      <c r="GP7716" s="160"/>
      <c r="GQ7716" s="160"/>
      <c r="GR7716" s="160"/>
      <c r="GS7716" s="160"/>
      <c r="GT7716" s="160"/>
      <c r="GU7716" s="160"/>
      <c r="GV7716" s="160"/>
      <c r="GW7716" s="160"/>
      <c r="GX7716" s="160"/>
      <c r="GY7716" s="160"/>
      <c r="GZ7716" s="160"/>
      <c r="HA7716" s="160"/>
      <c r="HB7716" s="160"/>
      <c r="HC7716" s="160"/>
      <c r="HD7716" s="160"/>
      <c r="HE7716" s="160"/>
      <c r="HF7716" s="160"/>
      <c r="HG7716" s="160"/>
      <c r="HH7716" s="160"/>
      <c r="HI7716" s="160"/>
      <c r="HJ7716" s="160"/>
      <c r="HK7716" s="160"/>
      <c r="HL7716" s="160"/>
      <c r="HM7716" s="160"/>
      <c r="HN7716" s="160"/>
      <c r="HO7716" s="160"/>
      <c r="HP7716" s="160"/>
      <c r="HQ7716" s="160"/>
      <c r="HR7716" s="160"/>
      <c r="HS7716" s="160"/>
      <c r="HT7716" s="160"/>
      <c r="HU7716" s="160"/>
      <c r="HV7716" s="160"/>
      <c r="HW7716" s="160"/>
      <c r="HX7716" s="160"/>
      <c r="HY7716" s="160"/>
      <c r="HZ7716" s="160"/>
      <c r="IA7716" s="160"/>
      <c r="IB7716" s="160"/>
      <c r="IC7716" s="160"/>
      <c r="ID7716" s="160"/>
      <c r="IE7716" s="160"/>
      <c r="IF7716" s="160"/>
      <c r="IG7716" s="160"/>
      <c r="IH7716" s="160"/>
      <c r="II7716" s="160"/>
      <c r="IJ7716" s="160"/>
      <c r="IK7716" s="160"/>
      <c r="IL7716" s="160"/>
      <c r="IM7716" s="160"/>
      <c r="IN7716" s="160"/>
      <c r="IO7716" s="160"/>
      <c r="IP7716" s="160"/>
      <c r="IQ7716" s="160"/>
      <c r="IR7716" s="160"/>
      <c r="IS7716" s="160"/>
      <c r="IT7716" s="160"/>
      <c r="IU7716" s="160"/>
    </row>
    <row r="7717" spans="1:255" ht="18.399999999999999" customHeight="1" x14ac:dyDescent="0.3">
      <c r="A7717" s="182"/>
      <c r="B7717" s="160"/>
      <c r="C7717" s="64"/>
      <c r="D7717" s="161"/>
      <c r="F7717" s="174"/>
      <c r="H7717" s="174"/>
      <c r="BD7717" s="160"/>
      <c r="BE7717" s="160"/>
      <c r="BF7717" s="160"/>
      <c r="BG7717" s="160"/>
      <c r="BH7717" s="160"/>
      <c r="BI7717" s="160"/>
      <c r="BJ7717" s="160"/>
      <c r="BK7717" s="160"/>
      <c r="BL7717" s="160"/>
      <c r="BM7717" s="160"/>
      <c r="BN7717" s="160"/>
      <c r="BO7717" s="160"/>
      <c r="BP7717" s="160"/>
      <c r="BQ7717" s="160"/>
      <c r="BR7717" s="160"/>
      <c r="BS7717" s="160"/>
      <c r="BT7717" s="160"/>
      <c r="BU7717" s="160"/>
      <c r="BV7717" s="160"/>
      <c r="BW7717" s="160"/>
      <c r="BX7717" s="160"/>
      <c r="BY7717" s="160"/>
      <c r="BZ7717" s="160"/>
      <c r="CA7717" s="160"/>
      <c r="CB7717" s="160"/>
      <c r="CC7717" s="160"/>
      <c r="CD7717" s="160"/>
      <c r="CE7717" s="160"/>
      <c r="CF7717" s="160"/>
      <c r="CG7717" s="160"/>
      <c r="CH7717" s="160"/>
      <c r="CI7717" s="160"/>
      <c r="CJ7717" s="160"/>
      <c r="CK7717" s="160"/>
      <c r="CL7717" s="160"/>
      <c r="CM7717" s="160"/>
      <c r="CN7717" s="160"/>
      <c r="CO7717" s="160"/>
      <c r="CP7717" s="160"/>
      <c r="CQ7717" s="160"/>
      <c r="CR7717" s="160"/>
      <c r="CS7717" s="160"/>
      <c r="CT7717" s="160"/>
      <c r="CU7717" s="160"/>
      <c r="CV7717" s="160"/>
      <c r="CW7717" s="160"/>
      <c r="CX7717" s="160"/>
      <c r="CY7717" s="160"/>
      <c r="CZ7717" s="160"/>
      <c r="DA7717" s="160"/>
      <c r="DB7717" s="160"/>
      <c r="DC7717" s="160"/>
      <c r="DD7717" s="160"/>
      <c r="DE7717" s="160"/>
      <c r="DF7717" s="160"/>
      <c r="DG7717" s="160"/>
      <c r="DH7717" s="160"/>
      <c r="DI7717" s="160"/>
      <c r="DJ7717" s="160"/>
      <c r="DK7717" s="160"/>
      <c r="DL7717" s="160"/>
      <c r="DM7717" s="160"/>
      <c r="DN7717" s="160"/>
      <c r="DO7717" s="160"/>
      <c r="DP7717" s="160"/>
      <c r="DQ7717" s="160"/>
      <c r="DR7717" s="160"/>
      <c r="DS7717" s="160"/>
      <c r="DT7717" s="160"/>
      <c r="DU7717" s="160"/>
      <c r="DV7717" s="160"/>
      <c r="DW7717" s="160"/>
      <c r="DX7717" s="160"/>
      <c r="DY7717" s="160"/>
      <c r="DZ7717" s="177"/>
      <c r="EA7717" s="177"/>
      <c r="EB7717" s="160"/>
      <c r="EC7717" s="160"/>
      <c r="ED7717" s="160"/>
      <c r="EE7717" s="160"/>
      <c r="EF7717" s="160"/>
      <c r="EG7717" s="160"/>
      <c r="EH7717" s="160"/>
      <c r="EI7717" s="160"/>
      <c r="EJ7717" s="160"/>
      <c r="EK7717" s="160"/>
      <c r="EL7717" s="160"/>
      <c r="EM7717" s="160"/>
      <c r="EN7717" s="160"/>
      <c r="EO7717" s="160"/>
      <c r="EP7717" s="160"/>
      <c r="EQ7717" s="160"/>
      <c r="ER7717" s="160"/>
      <c r="ES7717" s="160"/>
      <c r="ET7717" s="160"/>
      <c r="EU7717" s="160"/>
      <c r="EV7717" s="160"/>
      <c r="EW7717" s="160"/>
      <c r="EX7717" s="160"/>
      <c r="EY7717" s="160"/>
      <c r="EZ7717" s="160"/>
      <c r="FA7717" s="160"/>
      <c r="FB7717" s="160"/>
      <c r="FC7717" s="160"/>
      <c r="FD7717" s="160"/>
      <c r="FE7717" s="160"/>
      <c r="FF7717" s="160"/>
      <c r="FG7717" s="160"/>
      <c r="FH7717" s="160"/>
      <c r="FI7717" s="160"/>
      <c r="FJ7717" s="160"/>
      <c r="FK7717" s="160"/>
      <c r="FL7717" s="160"/>
      <c r="FM7717" s="160"/>
      <c r="FN7717" s="160"/>
      <c r="FO7717" s="160"/>
      <c r="FP7717" s="160"/>
      <c r="FQ7717" s="160"/>
      <c r="FR7717" s="160"/>
      <c r="FS7717" s="160"/>
      <c r="FT7717" s="160"/>
      <c r="FU7717" s="160"/>
      <c r="FV7717" s="160"/>
      <c r="FW7717" s="160"/>
      <c r="FX7717" s="160"/>
      <c r="FY7717" s="160"/>
      <c r="FZ7717" s="160"/>
      <c r="GA7717" s="160"/>
      <c r="GB7717" s="160"/>
      <c r="GC7717" s="160"/>
      <c r="GD7717" s="160"/>
      <c r="GE7717" s="160"/>
      <c r="GF7717" s="160"/>
      <c r="GG7717" s="160"/>
      <c r="GH7717" s="160"/>
      <c r="GI7717" s="160"/>
      <c r="GJ7717" s="160"/>
      <c r="GK7717" s="160"/>
      <c r="GL7717" s="160"/>
      <c r="GM7717" s="160"/>
      <c r="GN7717" s="160"/>
      <c r="GO7717" s="160"/>
      <c r="GP7717" s="160"/>
      <c r="GQ7717" s="160"/>
      <c r="GR7717" s="160"/>
      <c r="GS7717" s="160"/>
      <c r="GT7717" s="160"/>
      <c r="GU7717" s="160"/>
      <c r="GV7717" s="160"/>
      <c r="GW7717" s="160"/>
      <c r="GX7717" s="160"/>
      <c r="GY7717" s="160"/>
      <c r="GZ7717" s="160"/>
      <c r="HA7717" s="160"/>
      <c r="HB7717" s="160"/>
      <c r="HC7717" s="160"/>
      <c r="HD7717" s="160"/>
      <c r="HE7717" s="160"/>
      <c r="HF7717" s="160"/>
      <c r="HG7717" s="160"/>
      <c r="HH7717" s="160"/>
      <c r="HI7717" s="160"/>
      <c r="HJ7717" s="160"/>
      <c r="HK7717" s="160"/>
      <c r="HL7717" s="160"/>
      <c r="HM7717" s="160"/>
      <c r="HN7717" s="160"/>
      <c r="HO7717" s="160"/>
      <c r="HP7717" s="160"/>
      <c r="HQ7717" s="160"/>
      <c r="HR7717" s="160"/>
      <c r="HS7717" s="160"/>
      <c r="HT7717" s="160"/>
      <c r="HU7717" s="160"/>
      <c r="HV7717" s="160"/>
      <c r="HW7717" s="160"/>
      <c r="HX7717" s="160"/>
      <c r="HY7717" s="160"/>
      <c r="HZ7717" s="160"/>
      <c r="IA7717" s="160"/>
      <c r="IB7717" s="160"/>
      <c r="IC7717" s="160"/>
      <c r="ID7717" s="160"/>
      <c r="IE7717" s="160"/>
      <c r="IF7717" s="160"/>
      <c r="IG7717" s="160"/>
      <c r="IH7717" s="160"/>
      <c r="II7717" s="160"/>
      <c r="IJ7717" s="160"/>
      <c r="IK7717" s="160"/>
      <c r="IL7717" s="160"/>
      <c r="IM7717" s="160"/>
      <c r="IN7717" s="160"/>
      <c r="IO7717" s="160"/>
      <c r="IP7717" s="160"/>
      <c r="IQ7717" s="160"/>
      <c r="IR7717" s="160"/>
      <c r="IS7717" s="160"/>
      <c r="IT7717" s="160"/>
      <c r="IU7717" s="160"/>
    </row>
    <row r="7718" spans="1:255" ht="18.399999999999999" customHeight="1" x14ac:dyDescent="0.3">
      <c r="A7718" s="182"/>
      <c r="B7718" s="160"/>
      <c r="C7718" s="64"/>
      <c r="D7718" s="161"/>
      <c r="F7718" s="174"/>
      <c r="H7718" s="174"/>
      <c r="BD7718" s="160"/>
      <c r="BE7718" s="160"/>
      <c r="BF7718" s="160"/>
      <c r="BG7718" s="160"/>
      <c r="BH7718" s="160"/>
      <c r="BI7718" s="160"/>
      <c r="BJ7718" s="160"/>
      <c r="BK7718" s="160"/>
      <c r="BL7718" s="160"/>
      <c r="BM7718" s="160"/>
      <c r="BN7718" s="160"/>
      <c r="BO7718" s="160"/>
      <c r="BP7718" s="160"/>
      <c r="BQ7718" s="160"/>
      <c r="BR7718" s="160"/>
      <c r="BS7718" s="160"/>
      <c r="BT7718" s="160"/>
      <c r="BU7718" s="160"/>
      <c r="BV7718" s="160"/>
      <c r="BW7718" s="160"/>
      <c r="BX7718" s="160"/>
      <c r="BY7718" s="160"/>
      <c r="BZ7718" s="160"/>
      <c r="CA7718" s="160"/>
      <c r="CB7718" s="160"/>
      <c r="CC7718" s="160"/>
      <c r="CD7718" s="160"/>
      <c r="CE7718" s="160"/>
      <c r="CF7718" s="160"/>
      <c r="CG7718" s="160"/>
      <c r="CH7718" s="160"/>
      <c r="CI7718" s="160"/>
      <c r="CJ7718" s="160"/>
      <c r="CK7718" s="160"/>
      <c r="CL7718" s="160"/>
      <c r="CM7718" s="160"/>
      <c r="CN7718" s="160"/>
      <c r="CO7718" s="160"/>
      <c r="CP7718" s="160"/>
      <c r="CQ7718" s="160"/>
      <c r="CR7718" s="160"/>
      <c r="CS7718" s="160"/>
      <c r="CT7718" s="160"/>
      <c r="CU7718" s="160"/>
      <c r="CV7718" s="160"/>
      <c r="CW7718" s="160"/>
      <c r="CX7718" s="160"/>
      <c r="CY7718" s="160"/>
      <c r="CZ7718" s="160"/>
      <c r="DA7718" s="160"/>
      <c r="DB7718" s="160"/>
      <c r="DC7718" s="160"/>
      <c r="DD7718" s="160"/>
      <c r="DE7718" s="160"/>
      <c r="DF7718" s="160"/>
      <c r="DG7718" s="160"/>
      <c r="DH7718" s="160"/>
      <c r="DI7718" s="160"/>
      <c r="DJ7718" s="160"/>
      <c r="DK7718" s="160"/>
      <c r="DL7718" s="160"/>
      <c r="DM7718" s="160"/>
      <c r="DN7718" s="160"/>
      <c r="DO7718" s="160"/>
      <c r="DP7718" s="160"/>
      <c r="DQ7718" s="160"/>
      <c r="DR7718" s="160"/>
      <c r="DS7718" s="160"/>
      <c r="DT7718" s="160"/>
      <c r="DU7718" s="160"/>
      <c r="DV7718" s="160"/>
      <c r="DW7718" s="160"/>
      <c r="DX7718" s="160"/>
      <c r="DY7718" s="160"/>
      <c r="DZ7718" s="177"/>
      <c r="EA7718" s="177"/>
      <c r="EB7718" s="160"/>
      <c r="EC7718" s="160"/>
      <c r="ED7718" s="160"/>
      <c r="EE7718" s="160"/>
      <c r="EF7718" s="160"/>
      <c r="EG7718" s="160"/>
      <c r="EH7718" s="160"/>
      <c r="EI7718" s="160"/>
      <c r="EJ7718" s="160"/>
      <c r="EK7718" s="160"/>
      <c r="EL7718" s="160"/>
      <c r="EM7718" s="160"/>
      <c r="EN7718" s="160"/>
      <c r="EO7718" s="160"/>
      <c r="EP7718" s="160"/>
      <c r="EQ7718" s="160"/>
      <c r="ER7718" s="160"/>
      <c r="ES7718" s="160"/>
      <c r="ET7718" s="160"/>
      <c r="EU7718" s="160"/>
      <c r="EV7718" s="160"/>
      <c r="EW7718" s="160"/>
      <c r="EX7718" s="160"/>
      <c r="EY7718" s="160"/>
      <c r="EZ7718" s="160"/>
      <c r="FA7718" s="160"/>
      <c r="FB7718" s="160"/>
      <c r="FC7718" s="160"/>
      <c r="FD7718" s="160"/>
      <c r="FE7718" s="160"/>
      <c r="FF7718" s="160"/>
      <c r="FG7718" s="160"/>
      <c r="FH7718" s="160"/>
      <c r="FI7718" s="160"/>
      <c r="FJ7718" s="160"/>
      <c r="FK7718" s="160"/>
      <c r="FL7718" s="160"/>
      <c r="FM7718" s="160"/>
      <c r="FN7718" s="160"/>
      <c r="FO7718" s="160"/>
      <c r="FP7718" s="160"/>
      <c r="FQ7718" s="160"/>
      <c r="FR7718" s="160"/>
      <c r="FS7718" s="160"/>
      <c r="FT7718" s="160"/>
      <c r="FU7718" s="160"/>
      <c r="FV7718" s="160"/>
      <c r="FW7718" s="160"/>
      <c r="FX7718" s="160"/>
      <c r="FY7718" s="160"/>
      <c r="FZ7718" s="160"/>
      <c r="GA7718" s="160"/>
      <c r="GB7718" s="160"/>
      <c r="GC7718" s="160"/>
      <c r="GD7718" s="160"/>
      <c r="GE7718" s="160"/>
      <c r="GF7718" s="160"/>
      <c r="GG7718" s="160"/>
      <c r="GH7718" s="160"/>
      <c r="GI7718" s="160"/>
      <c r="GJ7718" s="160"/>
      <c r="GK7718" s="160"/>
      <c r="GL7718" s="160"/>
      <c r="GM7718" s="160"/>
      <c r="GN7718" s="160"/>
      <c r="GO7718" s="160"/>
      <c r="GP7718" s="160"/>
      <c r="GQ7718" s="160"/>
      <c r="GR7718" s="160"/>
      <c r="GS7718" s="160"/>
      <c r="GT7718" s="160"/>
      <c r="GU7718" s="160"/>
      <c r="GV7718" s="160"/>
      <c r="GW7718" s="160"/>
      <c r="GX7718" s="160"/>
      <c r="GY7718" s="160"/>
      <c r="GZ7718" s="160"/>
      <c r="HA7718" s="160"/>
      <c r="HB7718" s="160"/>
      <c r="HC7718" s="160"/>
      <c r="HD7718" s="160"/>
      <c r="HE7718" s="160"/>
      <c r="HF7718" s="160"/>
      <c r="HG7718" s="160"/>
      <c r="HH7718" s="160"/>
      <c r="HI7718" s="160"/>
      <c r="HJ7718" s="160"/>
      <c r="HK7718" s="160"/>
      <c r="HL7718" s="160"/>
      <c r="HM7718" s="160"/>
      <c r="HN7718" s="160"/>
      <c r="HO7718" s="160"/>
      <c r="HP7718" s="160"/>
      <c r="HQ7718" s="160"/>
      <c r="HR7718" s="160"/>
      <c r="HS7718" s="160"/>
      <c r="HT7718" s="160"/>
      <c r="HU7718" s="160"/>
      <c r="HV7718" s="160"/>
      <c r="HW7718" s="160"/>
      <c r="HX7718" s="160"/>
      <c r="HY7718" s="160"/>
      <c r="HZ7718" s="160"/>
      <c r="IA7718" s="160"/>
      <c r="IB7718" s="160"/>
      <c r="IC7718" s="160"/>
      <c r="ID7718" s="160"/>
      <c r="IE7718" s="160"/>
      <c r="IF7718" s="160"/>
      <c r="IG7718" s="160"/>
      <c r="IH7718" s="160"/>
      <c r="II7718" s="160"/>
      <c r="IJ7718" s="160"/>
      <c r="IK7718" s="160"/>
      <c r="IL7718" s="160"/>
      <c r="IM7718" s="160"/>
      <c r="IN7718" s="160"/>
      <c r="IO7718" s="160"/>
      <c r="IP7718" s="160"/>
      <c r="IQ7718" s="160"/>
      <c r="IR7718" s="160"/>
      <c r="IS7718" s="160"/>
      <c r="IT7718" s="160"/>
      <c r="IU7718" s="160"/>
    </row>
    <row r="7719" spans="1:255" s="174" customFormat="1" ht="18.399999999999999" customHeight="1" x14ac:dyDescent="0.3">
      <c r="A7719" s="182"/>
      <c r="B7719" s="160"/>
      <c r="C7719" s="64"/>
      <c r="D7719" s="161"/>
      <c r="E7719" s="161"/>
      <c r="J7719" s="165"/>
      <c r="L7719" s="165"/>
      <c r="N7719" s="165"/>
      <c r="P7719" s="165"/>
      <c r="R7719" s="165"/>
      <c r="T7719" s="165"/>
      <c r="V7719" s="165"/>
      <c r="X7719" s="165"/>
      <c r="Z7719" s="165"/>
      <c r="AB7719" s="165"/>
      <c r="AD7719" s="165"/>
      <c r="AF7719" s="165"/>
      <c r="AH7719" s="165"/>
      <c r="AJ7719" s="165"/>
      <c r="AL7719" s="165"/>
      <c r="AN7719" s="165"/>
      <c r="AP7719" s="165"/>
      <c r="AR7719" s="165"/>
      <c r="AT7719" s="165"/>
      <c r="AV7719" s="165"/>
      <c r="AX7719" s="165"/>
      <c r="AZ7719" s="165"/>
      <c r="BB7719" s="165"/>
      <c r="BD7719" s="160"/>
      <c r="BE7719" s="160"/>
      <c r="BF7719" s="160"/>
      <c r="BG7719" s="160"/>
      <c r="BH7719" s="160"/>
      <c r="BI7719" s="160"/>
      <c r="BJ7719" s="160"/>
      <c r="BK7719" s="160"/>
      <c r="BL7719" s="160"/>
      <c r="BM7719" s="160"/>
      <c r="BN7719" s="160"/>
      <c r="BO7719" s="160"/>
      <c r="BP7719" s="160"/>
      <c r="BQ7719" s="160"/>
      <c r="BR7719" s="160"/>
      <c r="BS7719" s="160"/>
      <c r="BT7719" s="160"/>
      <c r="BU7719" s="160"/>
      <c r="BV7719" s="160"/>
      <c r="BW7719" s="160"/>
      <c r="BX7719" s="160"/>
      <c r="BY7719" s="160"/>
      <c r="BZ7719" s="160"/>
      <c r="CA7719" s="160"/>
      <c r="CB7719" s="160"/>
      <c r="CC7719" s="160"/>
      <c r="CD7719" s="160"/>
      <c r="CE7719" s="160"/>
      <c r="CF7719" s="160"/>
      <c r="CG7719" s="160"/>
      <c r="CH7719" s="160"/>
      <c r="CI7719" s="160"/>
      <c r="CJ7719" s="160"/>
      <c r="CK7719" s="160"/>
      <c r="CL7719" s="160"/>
      <c r="CM7719" s="160"/>
      <c r="CN7719" s="160"/>
      <c r="CO7719" s="160"/>
      <c r="CP7719" s="160"/>
      <c r="CQ7719" s="160"/>
      <c r="CR7719" s="160"/>
      <c r="CS7719" s="160"/>
      <c r="CT7719" s="160"/>
      <c r="CU7719" s="160"/>
      <c r="CV7719" s="160"/>
      <c r="CW7719" s="160"/>
      <c r="CX7719" s="160"/>
      <c r="CY7719" s="160"/>
      <c r="CZ7719" s="160"/>
      <c r="DA7719" s="160"/>
      <c r="DB7719" s="160"/>
      <c r="DC7719" s="160"/>
      <c r="DD7719" s="160"/>
      <c r="DE7719" s="160"/>
      <c r="DF7719" s="160"/>
      <c r="DG7719" s="160"/>
      <c r="DH7719" s="160"/>
      <c r="DI7719" s="160"/>
      <c r="DJ7719" s="160"/>
      <c r="DK7719" s="160"/>
      <c r="DL7719" s="160"/>
      <c r="DM7719" s="160"/>
      <c r="DN7719" s="160"/>
      <c r="DO7719" s="160"/>
      <c r="DP7719" s="160"/>
      <c r="DQ7719" s="160"/>
      <c r="DR7719" s="160"/>
      <c r="DS7719" s="160"/>
      <c r="DT7719" s="160"/>
      <c r="DU7719" s="160"/>
      <c r="DV7719" s="160"/>
      <c r="DW7719" s="160"/>
      <c r="DX7719" s="160"/>
      <c r="DY7719" s="160"/>
      <c r="DZ7719" s="177"/>
      <c r="EA7719" s="177"/>
      <c r="EB7719" s="160"/>
      <c r="EC7719" s="160"/>
      <c r="ED7719" s="160"/>
      <c r="EE7719" s="160"/>
      <c r="EF7719" s="160"/>
      <c r="EG7719" s="160"/>
      <c r="EH7719" s="160"/>
      <c r="EI7719" s="160"/>
      <c r="EJ7719" s="160"/>
      <c r="EK7719" s="160"/>
      <c r="EL7719" s="160"/>
      <c r="EM7719" s="160"/>
      <c r="EN7719" s="160"/>
      <c r="EO7719" s="160"/>
      <c r="EP7719" s="160"/>
      <c r="EQ7719" s="160"/>
      <c r="ER7719" s="160"/>
      <c r="ES7719" s="160"/>
      <c r="ET7719" s="160"/>
      <c r="EU7719" s="160"/>
      <c r="EV7719" s="160"/>
      <c r="EW7719" s="160"/>
      <c r="EX7719" s="160"/>
      <c r="EY7719" s="160"/>
      <c r="EZ7719" s="160"/>
      <c r="FA7719" s="160"/>
      <c r="FB7719" s="160"/>
      <c r="FC7719" s="160"/>
      <c r="FD7719" s="160"/>
      <c r="FE7719" s="160"/>
      <c r="FF7719" s="160"/>
      <c r="FG7719" s="160"/>
      <c r="FH7719" s="160"/>
      <c r="FI7719" s="160"/>
      <c r="FJ7719" s="160"/>
      <c r="FK7719" s="160"/>
      <c r="FL7719" s="160"/>
      <c r="FM7719" s="160"/>
      <c r="FN7719" s="160"/>
      <c r="FO7719" s="160"/>
      <c r="FP7719" s="160"/>
      <c r="FQ7719" s="160"/>
      <c r="FR7719" s="160"/>
      <c r="FS7719" s="160"/>
      <c r="FT7719" s="160"/>
      <c r="FU7719" s="160"/>
      <c r="FV7719" s="160"/>
      <c r="FW7719" s="160"/>
      <c r="FX7719" s="160"/>
      <c r="FY7719" s="160"/>
      <c r="FZ7719" s="160"/>
      <c r="GA7719" s="160"/>
      <c r="GB7719" s="160"/>
      <c r="GC7719" s="160"/>
      <c r="GD7719" s="160"/>
      <c r="GE7719" s="160"/>
      <c r="GF7719" s="160"/>
      <c r="GG7719" s="160"/>
      <c r="GH7719" s="160"/>
      <c r="GI7719" s="160"/>
      <c r="GJ7719" s="160"/>
      <c r="GK7719" s="160"/>
      <c r="GL7719" s="160"/>
      <c r="GM7719" s="160"/>
      <c r="GN7719" s="160"/>
      <c r="GO7719" s="160"/>
      <c r="GP7719" s="160"/>
      <c r="GQ7719" s="160"/>
      <c r="GR7719" s="160"/>
      <c r="GS7719" s="160"/>
      <c r="GT7719" s="160"/>
      <c r="GU7719" s="160"/>
      <c r="GV7719" s="160"/>
      <c r="GW7719" s="160"/>
      <c r="GX7719" s="160"/>
      <c r="GY7719" s="160"/>
      <c r="GZ7719" s="160"/>
      <c r="HA7719" s="160"/>
      <c r="HB7719" s="160"/>
      <c r="HC7719" s="160"/>
      <c r="HD7719" s="160"/>
      <c r="HE7719" s="160"/>
      <c r="HF7719" s="160"/>
      <c r="HG7719" s="160"/>
      <c r="HH7719" s="160"/>
      <c r="HI7719" s="160"/>
      <c r="HJ7719" s="160"/>
      <c r="HK7719" s="160"/>
      <c r="HL7719" s="160"/>
      <c r="HM7719" s="160"/>
      <c r="HN7719" s="160"/>
      <c r="HO7719" s="160"/>
      <c r="HP7719" s="160"/>
      <c r="HQ7719" s="160"/>
      <c r="HR7719" s="160"/>
      <c r="HS7719" s="160"/>
      <c r="HT7719" s="160"/>
      <c r="HU7719" s="160"/>
      <c r="HV7719" s="160"/>
      <c r="HW7719" s="160"/>
      <c r="HX7719" s="160"/>
      <c r="HY7719" s="160"/>
      <c r="HZ7719" s="160"/>
      <c r="IA7719" s="160"/>
      <c r="IB7719" s="160"/>
      <c r="IC7719" s="160"/>
      <c r="ID7719" s="160"/>
      <c r="IE7719" s="160"/>
      <c r="IF7719" s="160"/>
      <c r="IG7719" s="160"/>
      <c r="IH7719" s="160"/>
      <c r="II7719" s="160"/>
      <c r="IJ7719" s="160"/>
      <c r="IK7719" s="160"/>
      <c r="IL7719" s="160"/>
      <c r="IM7719" s="160"/>
      <c r="IN7719" s="160"/>
      <c r="IO7719" s="160"/>
      <c r="IP7719" s="160"/>
      <c r="IQ7719" s="160"/>
      <c r="IR7719" s="160"/>
      <c r="IS7719" s="160"/>
      <c r="IT7719" s="160"/>
      <c r="IU7719" s="160"/>
    </row>
    <row r="7720" spans="1:255" s="174" customFormat="1" ht="18.399999999999999" customHeight="1" x14ac:dyDescent="0.3">
      <c r="A7720" s="182"/>
      <c r="B7720" s="160"/>
      <c r="C7720" s="64"/>
      <c r="D7720" s="161"/>
      <c r="E7720" s="161"/>
      <c r="F7720" s="165"/>
      <c r="H7720" s="165"/>
      <c r="J7720" s="165"/>
      <c r="L7720" s="165"/>
      <c r="N7720" s="165"/>
      <c r="P7720" s="165"/>
      <c r="R7720" s="165"/>
      <c r="T7720" s="165"/>
      <c r="V7720" s="165"/>
      <c r="X7720" s="165"/>
      <c r="Z7720" s="165"/>
      <c r="AB7720" s="165"/>
      <c r="AD7720" s="165"/>
      <c r="AF7720" s="165"/>
      <c r="AH7720" s="165"/>
      <c r="AJ7720" s="165"/>
      <c r="AL7720" s="165"/>
      <c r="AN7720" s="165"/>
      <c r="AP7720" s="165"/>
      <c r="AR7720" s="165"/>
      <c r="AT7720" s="165"/>
      <c r="AV7720" s="165"/>
      <c r="AX7720" s="165"/>
      <c r="AZ7720" s="165"/>
      <c r="BB7720" s="165"/>
      <c r="BD7720" s="160"/>
      <c r="BE7720" s="160"/>
      <c r="BF7720" s="160"/>
      <c r="BG7720" s="160"/>
      <c r="BH7720" s="160"/>
      <c r="BI7720" s="160"/>
      <c r="BJ7720" s="160"/>
      <c r="BK7720" s="160"/>
      <c r="BL7720" s="160"/>
      <c r="BM7720" s="160"/>
      <c r="BN7720" s="160"/>
      <c r="BO7720" s="160"/>
      <c r="BP7720" s="160"/>
      <c r="BQ7720" s="160"/>
      <c r="BR7720" s="160"/>
      <c r="BS7720" s="160"/>
      <c r="BT7720" s="160"/>
      <c r="BU7720" s="160"/>
      <c r="BV7720" s="160"/>
      <c r="BW7720" s="160"/>
      <c r="BX7720" s="160"/>
      <c r="BY7720" s="160"/>
      <c r="BZ7720" s="160"/>
      <c r="CA7720" s="160"/>
      <c r="CB7720" s="160"/>
      <c r="CC7720" s="160"/>
      <c r="CD7720" s="160"/>
      <c r="CE7720" s="160"/>
      <c r="CF7720" s="160"/>
      <c r="CG7720" s="160"/>
      <c r="CH7720" s="160"/>
      <c r="CI7720" s="160"/>
      <c r="CJ7720" s="160"/>
      <c r="CK7720" s="160"/>
      <c r="CL7720" s="160"/>
      <c r="CM7720" s="160"/>
      <c r="CN7720" s="160"/>
      <c r="CO7720" s="160"/>
      <c r="CP7720" s="160"/>
      <c r="CQ7720" s="160"/>
      <c r="CR7720" s="160"/>
      <c r="CS7720" s="160"/>
      <c r="CT7720" s="160"/>
      <c r="CU7720" s="160"/>
      <c r="CV7720" s="160"/>
      <c r="CW7720" s="160"/>
      <c r="CX7720" s="160"/>
      <c r="CY7720" s="160"/>
      <c r="CZ7720" s="160"/>
      <c r="DA7720" s="160"/>
      <c r="DB7720" s="160"/>
      <c r="DC7720" s="160"/>
      <c r="DD7720" s="160"/>
      <c r="DE7720" s="160"/>
      <c r="DF7720" s="160"/>
      <c r="DG7720" s="160"/>
      <c r="DH7720" s="160"/>
      <c r="DI7720" s="160"/>
      <c r="DJ7720" s="160"/>
      <c r="DK7720" s="160"/>
      <c r="DL7720" s="160"/>
      <c r="DM7720" s="160"/>
      <c r="DN7720" s="160"/>
      <c r="DO7720" s="160"/>
      <c r="DP7720" s="160"/>
      <c r="DQ7720" s="160"/>
      <c r="DR7720" s="160"/>
      <c r="DS7720" s="160"/>
      <c r="DT7720" s="160"/>
      <c r="DU7720" s="160"/>
      <c r="DV7720" s="160"/>
      <c r="DW7720" s="160"/>
      <c r="DX7720" s="160"/>
      <c r="DY7720" s="160"/>
      <c r="DZ7720" s="177"/>
      <c r="EA7720" s="177"/>
      <c r="EB7720" s="160"/>
      <c r="EC7720" s="160"/>
      <c r="ED7720" s="160"/>
      <c r="EE7720" s="160"/>
      <c r="EF7720" s="160"/>
      <c r="EG7720" s="160"/>
      <c r="EH7720" s="160"/>
      <c r="EI7720" s="160"/>
      <c r="EJ7720" s="160"/>
      <c r="EK7720" s="160"/>
      <c r="EL7720" s="160"/>
      <c r="EM7720" s="160"/>
      <c r="EN7720" s="160"/>
      <c r="EO7720" s="160"/>
      <c r="EP7720" s="160"/>
      <c r="EQ7720" s="160"/>
      <c r="ER7720" s="160"/>
      <c r="ES7720" s="160"/>
      <c r="ET7720" s="160"/>
      <c r="EU7720" s="160"/>
      <c r="EV7720" s="160"/>
      <c r="EW7720" s="160"/>
      <c r="EX7720" s="160"/>
      <c r="EY7720" s="160"/>
      <c r="EZ7720" s="160"/>
      <c r="FA7720" s="160"/>
      <c r="FB7720" s="160"/>
      <c r="FC7720" s="160"/>
      <c r="FD7720" s="160"/>
      <c r="FE7720" s="160"/>
      <c r="FF7720" s="160"/>
      <c r="FG7720" s="160"/>
      <c r="FH7720" s="160"/>
      <c r="FI7720" s="160"/>
      <c r="FJ7720" s="160"/>
      <c r="FK7720" s="160"/>
      <c r="FL7720" s="160"/>
      <c r="FM7720" s="160"/>
      <c r="FN7720" s="160"/>
      <c r="FO7720" s="160"/>
      <c r="FP7720" s="160"/>
      <c r="FQ7720" s="160"/>
      <c r="FR7720" s="160"/>
      <c r="FS7720" s="160"/>
      <c r="FT7720" s="160"/>
      <c r="FU7720" s="160"/>
      <c r="FV7720" s="160"/>
      <c r="FW7720" s="160"/>
      <c r="FX7720" s="160"/>
      <c r="FY7720" s="160"/>
      <c r="FZ7720" s="160"/>
      <c r="GA7720" s="160"/>
      <c r="GB7720" s="160"/>
      <c r="GC7720" s="160"/>
      <c r="GD7720" s="160"/>
      <c r="GE7720" s="160"/>
      <c r="GF7720" s="160"/>
      <c r="GG7720" s="160"/>
      <c r="GH7720" s="160"/>
      <c r="GI7720" s="160"/>
      <c r="GJ7720" s="160"/>
      <c r="GK7720" s="160"/>
      <c r="GL7720" s="160"/>
      <c r="GM7720" s="160"/>
      <c r="GN7720" s="160"/>
      <c r="GO7720" s="160"/>
      <c r="GP7720" s="160"/>
      <c r="GQ7720" s="160"/>
      <c r="GR7720" s="160"/>
      <c r="GS7720" s="160"/>
      <c r="GT7720" s="160"/>
      <c r="GU7720" s="160"/>
      <c r="GV7720" s="160"/>
      <c r="GW7720" s="160"/>
      <c r="GX7720" s="160"/>
      <c r="GY7720" s="160"/>
      <c r="GZ7720" s="160"/>
      <c r="HA7720" s="160"/>
      <c r="HB7720" s="160"/>
      <c r="HC7720" s="160"/>
      <c r="HD7720" s="160"/>
      <c r="HE7720" s="160"/>
      <c r="HF7720" s="160"/>
      <c r="HG7720" s="160"/>
      <c r="HH7720" s="160"/>
      <c r="HI7720" s="160"/>
      <c r="HJ7720" s="160"/>
      <c r="HK7720" s="160"/>
      <c r="HL7720" s="160"/>
      <c r="HM7720" s="160"/>
      <c r="HN7720" s="160"/>
      <c r="HO7720" s="160"/>
      <c r="HP7720" s="160"/>
      <c r="HQ7720" s="160"/>
      <c r="HR7720" s="160"/>
      <c r="HS7720" s="160"/>
      <c r="HT7720" s="160"/>
      <c r="HU7720" s="160"/>
      <c r="HV7720" s="160"/>
      <c r="HW7720" s="160"/>
      <c r="HX7720" s="160"/>
      <c r="HY7720" s="160"/>
      <c r="HZ7720" s="160"/>
      <c r="IA7720" s="160"/>
      <c r="IB7720" s="160"/>
      <c r="IC7720" s="160"/>
      <c r="ID7720" s="160"/>
      <c r="IE7720" s="160"/>
      <c r="IF7720" s="160"/>
      <c r="IG7720" s="160"/>
      <c r="IH7720" s="160"/>
      <c r="II7720" s="160"/>
      <c r="IJ7720" s="160"/>
      <c r="IK7720" s="160"/>
      <c r="IL7720" s="160"/>
      <c r="IM7720" s="160"/>
      <c r="IN7720" s="160"/>
      <c r="IO7720" s="160"/>
      <c r="IP7720" s="160"/>
      <c r="IQ7720" s="160"/>
      <c r="IR7720" s="160"/>
      <c r="IS7720" s="160"/>
      <c r="IT7720" s="160"/>
      <c r="IU7720" s="160"/>
    </row>
    <row r="7721" spans="1:255" s="174" customFormat="1" ht="18.399999999999999" customHeight="1" x14ac:dyDescent="0.3">
      <c r="A7721" s="182"/>
      <c r="B7721" s="160"/>
      <c r="C7721" s="64"/>
      <c r="D7721" s="161"/>
      <c r="E7721" s="161"/>
      <c r="F7721" s="165"/>
      <c r="H7721" s="165"/>
      <c r="J7721" s="165"/>
      <c r="L7721" s="165"/>
      <c r="N7721" s="165"/>
      <c r="P7721" s="165"/>
      <c r="R7721" s="165"/>
      <c r="T7721" s="165"/>
      <c r="V7721" s="165"/>
      <c r="X7721" s="165"/>
      <c r="Z7721" s="165"/>
      <c r="AB7721" s="165"/>
      <c r="AD7721" s="165"/>
      <c r="AF7721" s="165"/>
      <c r="AH7721" s="165"/>
      <c r="AJ7721" s="165"/>
      <c r="AL7721" s="165"/>
      <c r="AN7721" s="165"/>
      <c r="AP7721" s="165"/>
      <c r="AR7721" s="165"/>
      <c r="AT7721" s="165"/>
      <c r="AV7721" s="165"/>
      <c r="AX7721" s="165"/>
      <c r="AZ7721" s="165"/>
      <c r="BB7721" s="165"/>
      <c r="BD7721" s="160"/>
      <c r="BE7721" s="160"/>
      <c r="BF7721" s="160"/>
      <c r="BG7721" s="160"/>
      <c r="BH7721" s="160"/>
      <c r="BI7721" s="160"/>
      <c r="BJ7721" s="160"/>
      <c r="BK7721" s="160"/>
      <c r="BL7721" s="160"/>
      <c r="BM7721" s="160"/>
      <c r="BN7721" s="160"/>
      <c r="BO7721" s="160"/>
      <c r="BP7721" s="160"/>
      <c r="BQ7721" s="160"/>
      <c r="BR7721" s="160"/>
      <c r="BS7721" s="160"/>
      <c r="BT7721" s="160"/>
      <c r="BU7721" s="160"/>
      <c r="BV7721" s="160"/>
      <c r="BW7721" s="160"/>
      <c r="BX7721" s="160"/>
      <c r="BY7721" s="160"/>
      <c r="BZ7721" s="160"/>
      <c r="CA7721" s="160"/>
      <c r="CB7721" s="160"/>
      <c r="CC7721" s="160"/>
      <c r="CD7721" s="160"/>
      <c r="CE7721" s="160"/>
      <c r="CF7721" s="160"/>
      <c r="CG7721" s="160"/>
      <c r="CH7721" s="160"/>
      <c r="CI7721" s="160"/>
      <c r="CJ7721" s="160"/>
      <c r="CK7721" s="160"/>
      <c r="CL7721" s="160"/>
      <c r="CM7721" s="160"/>
      <c r="CN7721" s="160"/>
      <c r="CO7721" s="160"/>
      <c r="CP7721" s="160"/>
      <c r="CQ7721" s="160"/>
      <c r="CR7721" s="160"/>
      <c r="CS7721" s="160"/>
      <c r="CT7721" s="160"/>
      <c r="CU7721" s="160"/>
      <c r="CV7721" s="160"/>
      <c r="CW7721" s="160"/>
      <c r="CX7721" s="160"/>
      <c r="CY7721" s="160"/>
      <c r="CZ7721" s="160"/>
      <c r="DA7721" s="160"/>
      <c r="DB7721" s="160"/>
      <c r="DC7721" s="160"/>
      <c r="DD7721" s="160"/>
      <c r="DE7721" s="160"/>
      <c r="DF7721" s="160"/>
      <c r="DG7721" s="160"/>
      <c r="DH7721" s="160"/>
      <c r="DI7721" s="160"/>
      <c r="DJ7721" s="160"/>
      <c r="DK7721" s="160"/>
      <c r="DL7721" s="160"/>
      <c r="DM7721" s="160"/>
      <c r="DN7721" s="160"/>
      <c r="DO7721" s="160"/>
      <c r="DP7721" s="160"/>
      <c r="DQ7721" s="160"/>
      <c r="DR7721" s="160"/>
      <c r="DS7721" s="160"/>
      <c r="DT7721" s="160"/>
      <c r="DU7721" s="160"/>
      <c r="DV7721" s="160"/>
      <c r="DW7721" s="160"/>
      <c r="DX7721" s="160"/>
      <c r="DY7721" s="160"/>
      <c r="DZ7721" s="177"/>
      <c r="EA7721" s="177"/>
      <c r="EB7721" s="160"/>
      <c r="EC7721" s="160"/>
      <c r="ED7721" s="160"/>
      <c r="EE7721" s="160"/>
      <c r="EF7721" s="160"/>
      <c r="EG7721" s="160"/>
      <c r="EH7721" s="160"/>
      <c r="EI7721" s="160"/>
      <c r="EJ7721" s="160"/>
      <c r="EK7721" s="160"/>
      <c r="EL7721" s="160"/>
      <c r="EM7721" s="160"/>
      <c r="EN7721" s="160"/>
      <c r="EO7721" s="160"/>
      <c r="EP7721" s="160"/>
      <c r="EQ7721" s="160"/>
      <c r="ER7721" s="160"/>
      <c r="ES7721" s="160"/>
      <c r="ET7721" s="160"/>
      <c r="EU7721" s="160"/>
      <c r="EV7721" s="160"/>
      <c r="EW7721" s="160"/>
      <c r="EX7721" s="160"/>
      <c r="EY7721" s="160"/>
      <c r="EZ7721" s="160"/>
      <c r="FA7721" s="160"/>
      <c r="FB7721" s="160"/>
      <c r="FC7721" s="160"/>
      <c r="FD7721" s="160"/>
      <c r="FE7721" s="160"/>
      <c r="FF7721" s="160"/>
      <c r="FG7721" s="160"/>
      <c r="FH7721" s="160"/>
      <c r="FI7721" s="160"/>
      <c r="FJ7721" s="160"/>
      <c r="FK7721" s="160"/>
      <c r="FL7721" s="160"/>
      <c r="FM7721" s="160"/>
      <c r="FN7721" s="160"/>
      <c r="FO7721" s="160"/>
      <c r="FP7721" s="160"/>
      <c r="FQ7721" s="160"/>
      <c r="FR7721" s="160"/>
      <c r="FS7721" s="160"/>
      <c r="FT7721" s="160"/>
      <c r="FU7721" s="160"/>
      <c r="FV7721" s="160"/>
      <c r="FW7721" s="160"/>
      <c r="FX7721" s="160"/>
      <c r="FY7721" s="160"/>
      <c r="FZ7721" s="160"/>
      <c r="GA7721" s="160"/>
      <c r="GB7721" s="160"/>
      <c r="GC7721" s="160"/>
      <c r="GD7721" s="160"/>
      <c r="GE7721" s="160"/>
      <c r="GF7721" s="160"/>
      <c r="GG7721" s="160"/>
      <c r="GH7721" s="160"/>
      <c r="GI7721" s="160"/>
      <c r="GJ7721" s="160"/>
      <c r="GK7721" s="160"/>
      <c r="GL7721" s="160"/>
      <c r="GM7721" s="160"/>
      <c r="GN7721" s="160"/>
      <c r="GO7721" s="160"/>
      <c r="GP7721" s="160"/>
      <c r="GQ7721" s="160"/>
      <c r="GR7721" s="160"/>
      <c r="GS7721" s="160"/>
      <c r="GT7721" s="160"/>
      <c r="GU7721" s="160"/>
      <c r="GV7721" s="160"/>
      <c r="GW7721" s="160"/>
      <c r="GX7721" s="160"/>
      <c r="GY7721" s="160"/>
      <c r="GZ7721" s="160"/>
      <c r="HA7721" s="160"/>
      <c r="HB7721" s="160"/>
      <c r="HC7721" s="160"/>
      <c r="HD7721" s="160"/>
      <c r="HE7721" s="160"/>
      <c r="HF7721" s="160"/>
      <c r="HG7721" s="160"/>
      <c r="HH7721" s="160"/>
      <c r="HI7721" s="160"/>
      <c r="HJ7721" s="160"/>
      <c r="HK7721" s="160"/>
      <c r="HL7721" s="160"/>
      <c r="HM7721" s="160"/>
      <c r="HN7721" s="160"/>
      <c r="HO7721" s="160"/>
      <c r="HP7721" s="160"/>
      <c r="HQ7721" s="160"/>
      <c r="HR7721" s="160"/>
      <c r="HS7721" s="160"/>
      <c r="HT7721" s="160"/>
      <c r="HU7721" s="160"/>
      <c r="HV7721" s="160"/>
      <c r="HW7721" s="160"/>
      <c r="HX7721" s="160"/>
      <c r="HY7721" s="160"/>
      <c r="HZ7721" s="160"/>
      <c r="IA7721" s="160"/>
      <c r="IB7721" s="160"/>
      <c r="IC7721" s="160"/>
      <c r="ID7721" s="160"/>
      <c r="IE7721" s="160"/>
      <c r="IF7721" s="160"/>
      <c r="IG7721" s="160"/>
      <c r="IH7721" s="160"/>
      <c r="II7721" s="160"/>
      <c r="IJ7721" s="160"/>
      <c r="IK7721" s="160"/>
      <c r="IL7721" s="160"/>
      <c r="IM7721" s="160"/>
      <c r="IN7721" s="160"/>
      <c r="IO7721" s="160"/>
      <c r="IP7721" s="160"/>
      <c r="IQ7721" s="160"/>
      <c r="IR7721" s="160"/>
      <c r="IS7721" s="160"/>
      <c r="IT7721" s="160"/>
      <c r="IU7721" s="160"/>
    </row>
    <row r="7722" spans="1:255" s="174" customFormat="1" ht="18.399999999999999" customHeight="1" x14ac:dyDescent="0.3">
      <c r="A7722" s="182"/>
      <c r="B7722" s="160"/>
      <c r="C7722" s="64"/>
      <c r="D7722" s="161"/>
      <c r="E7722" s="161"/>
      <c r="F7722" s="165"/>
      <c r="H7722" s="181"/>
      <c r="J7722" s="165"/>
      <c r="L7722" s="165"/>
      <c r="N7722" s="165"/>
      <c r="P7722" s="165"/>
      <c r="R7722" s="165"/>
      <c r="T7722" s="165"/>
      <c r="V7722" s="165"/>
      <c r="X7722" s="165"/>
      <c r="Z7722" s="165"/>
      <c r="AB7722" s="165"/>
      <c r="AD7722" s="165"/>
      <c r="AF7722" s="165"/>
      <c r="AH7722" s="165"/>
      <c r="AJ7722" s="165"/>
      <c r="AL7722" s="165"/>
      <c r="AN7722" s="165"/>
      <c r="AP7722" s="165"/>
      <c r="AR7722" s="165"/>
      <c r="AT7722" s="165"/>
      <c r="AV7722" s="165"/>
      <c r="AX7722" s="165"/>
      <c r="AZ7722" s="165"/>
      <c r="BB7722" s="165"/>
      <c r="BD7722" s="160"/>
      <c r="BE7722" s="160"/>
      <c r="BF7722" s="160"/>
      <c r="BG7722" s="160"/>
      <c r="BH7722" s="160"/>
      <c r="BI7722" s="160"/>
      <c r="BJ7722" s="160"/>
      <c r="BK7722" s="160"/>
      <c r="BL7722" s="160"/>
      <c r="BM7722" s="160"/>
      <c r="BN7722" s="160"/>
      <c r="BO7722" s="160"/>
      <c r="BP7722" s="160"/>
      <c r="BQ7722" s="160"/>
      <c r="BR7722" s="160"/>
      <c r="BS7722" s="160"/>
      <c r="BT7722" s="160"/>
      <c r="BU7722" s="160"/>
      <c r="BV7722" s="160"/>
      <c r="BW7722" s="160"/>
      <c r="BX7722" s="160"/>
      <c r="BY7722" s="160"/>
      <c r="BZ7722" s="160"/>
      <c r="CA7722" s="160"/>
      <c r="CB7722" s="160"/>
      <c r="CC7722" s="160"/>
      <c r="CD7722" s="160"/>
      <c r="CE7722" s="160"/>
      <c r="CF7722" s="160"/>
      <c r="CG7722" s="160"/>
      <c r="CH7722" s="160"/>
      <c r="CI7722" s="160"/>
      <c r="CJ7722" s="160"/>
      <c r="CK7722" s="160"/>
      <c r="CL7722" s="160"/>
      <c r="CM7722" s="160"/>
      <c r="CN7722" s="160"/>
      <c r="CO7722" s="160"/>
      <c r="CP7722" s="160"/>
      <c r="CQ7722" s="160"/>
      <c r="CR7722" s="160"/>
      <c r="CS7722" s="160"/>
      <c r="CT7722" s="160"/>
      <c r="CU7722" s="160"/>
      <c r="CV7722" s="160"/>
      <c r="CW7722" s="160"/>
      <c r="CX7722" s="160"/>
      <c r="CY7722" s="160"/>
      <c r="CZ7722" s="160"/>
      <c r="DA7722" s="160"/>
      <c r="DB7722" s="160"/>
      <c r="DC7722" s="160"/>
      <c r="DD7722" s="160"/>
      <c r="DE7722" s="160"/>
      <c r="DF7722" s="160"/>
      <c r="DG7722" s="160"/>
      <c r="DH7722" s="160"/>
      <c r="DI7722" s="160"/>
      <c r="DJ7722" s="160"/>
      <c r="DK7722" s="160"/>
      <c r="DL7722" s="160"/>
      <c r="DM7722" s="160"/>
      <c r="DN7722" s="160"/>
      <c r="DO7722" s="160"/>
      <c r="DP7722" s="160"/>
      <c r="DQ7722" s="160"/>
      <c r="DR7722" s="160"/>
      <c r="DS7722" s="160"/>
      <c r="DT7722" s="160"/>
      <c r="DU7722" s="160"/>
      <c r="DV7722" s="160"/>
      <c r="DW7722" s="160"/>
      <c r="DX7722" s="160"/>
      <c r="DY7722" s="160"/>
      <c r="DZ7722" s="177"/>
      <c r="EA7722" s="177"/>
      <c r="EB7722" s="160"/>
      <c r="EC7722" s="160"/>
      <c r="ED7722" s="160"/>
      <c r="EE7722" s="160"/>
      <c r="EF7722" s="160"/>
      <c r="EG7722" s="160"/>
      <c r="EH7722" s="160"/>
      <c r="EI7722" s="160"/>
      <c r="EJ7722" s="160"/>
      <c r="EK7722" s="160"/>
      <c r="EL7722" s="160"/>
      <c r="EM7722" s="160"/>
      <c r="EN7722" s="160"/>
      <c r="EO7722" s="160"/>
      <c r="EP7722" s="160"/>
      <c r="EQ7722" s="160"/>
      <c r="ER7722" s="160"/>
      <c r="ES7722" s="160"/>
      <c r="ET7722" s="160"/>
      <c r="EU7722" s="160"/>
      <c r="EV7722" s="160"/>
      <c r="EW7722" s="160"/>
      <c r="EX7722" s="160"/>
      <c r="EY7722" s="160"/>
      <c r="EZ7722" s="160"/>
      <c r="FA7722" s="160"/>
      <c r="FB7722" s="160"/>
      <c r="FC7722" s="160"/>
      <c r="FD7722" s="160"/>
      <c r="FE7722" s="160"/>
      <c r="FF7722" s="160"/>
      <c r="FG7722" s="160"/>
      <c r="FH7722" s="160"/>
      <c r="FI7722" s="160"/>
      <c r="FJ7722" s="160"/>
      <c r="FK7722" s="160"/>
      <c r="FL7722" s="160"/>
      <c r="FM7722" s="160"/>
      <c r="FN7722" s="160"/>
      <c r="FO7722" s="160"/>
      <c r="FP7722" s="160"/>
      <c r="FQ7722" s="160"/>
      <c r="FR7722" s="160"/>
      <c r="FS7722" s="160"/>
      <c r="FT7722" s="160"/>
      <c r="FU7722" s="160"/>
      <c r="FV7722" s="160"/>
      <c r="FW7722" s="160"/>
      <c r="FX7722" s="160"/>
      <c r="FY7722" s="160"/>
      <c r="FZ7722" s="160"/>
      <c r="GA7722" s="160"/>
      <c r="GB7722" s="160"/>
      <c r="GC7722" s="160"/>
      <c r="GD7722" s="160"/>
      <c r="GE7722" s="160"/>
      <c r="GF7722" s="160"/>
      <c r="GG7722" s="160"/>
      <c r="GH7722" s="160"/>
      <c r="GI7722" s="160"/>
      <c r="GJ7722" s="160"/>
      <c r="GK7722" s="160"/>
      <c r="GL7722" s="160"/>
      <c r="GM7722" s="160"/>
      <c r="GN7722" s="160"/>
      <c r="GO7722" s="160"/>
      <c r="GP7722" s="160"/>
      <c r="GQ7722" s="160"/>
      <c r="GR7722" s="160"/>
      <c r="GS7722" s="160"/>
      <c r="GT7722" s="160"/>
      <c r="GU7722" s="160"/>
      <c r="GV7722" s="160"/>
      <c r="GW7722" s="160"/>
      <c r="GX7722" s="160"/>
      <c r="GY7722" s="160"/>
      <c r="GZ7722" s="160"/>
      <c r="HA7722" s="160"/>
      <c r="HB7722" s="160"/>
      <c r="HC7722" s="160"/>
      <c r="HD7722" s="160"/>
      <c r="HE7722" s="160"/>
      <c r="HF7722" s="160"/>
      <c r="HG7722" s="160"/>
      <c r="HH7722" s="160"/>
      <c r="HI7722" s="160"/>
      <c r="HJ7722" s="160"/>
      <c r="HK7722" s="160"/>
      <c r="HL7722" s="160"/>
      <c r="HM7722" s="160"/>
      <c r="HN7722" s="160"/>
      <c r="HO7722" s="160"/>
      <c r="HP7722" s="160"/>
      <c r="HQ7722" s="160"/>
      <c r="HR7722" s="160"/>
      <c r="HS7722" s="160"/>
      <c r="HT7722" s="160"/>
      <c r="HU7722" s="160"/>
      <c r="HV7722" s="160"/>
      <c r="HW7722" s="160"/>
      <c r="HX7722" s="160"/>
      <c r="HY7722" s="160"/>
      <c r="HZ7722" s="160"/>
      <c r="IA7722" s="160"/>
      <c r="IB7722" s="160"/>
      <c r="IC7722" s="160"/>
      <c r="ID7722" s="160"/>
      <c r="IE7722" s="160"/>
      <c r="IF7722" s="160"/>
      <c r="IG7722" s="160"/>
      <c r="IH7722" s="160"/>
      <c r="II7722" s="160"/>
      <c r="IJ7722" s="160"/>
      <c r="IK7722" s="160"/>
      <c r="IL7722" s="160"/>
      <c r="IM7722" s="160"/>
      <c r="IN7722" s="160"/>
      <c r="IO7722" s="160"/>
      <c r="IP7722" s="160"/>
      <c r="IQ7722" s="160"/>
      <c r="IR7722" s="160"/>
      <c r="IS7722" s="160"/>
      <c r="IT7722" s="160"/>
      <c r="IU7722" s="160"/>
    </row>
    <row r="7723" spans="1:255" s="174" customFormat="1" ht="18.399999999999999" customHeight="1" x14ac:dyDescent="0.3">
      <c r="A7723" s="206"/>
      <c r="B7723" s="161"/>
      <c r="C7723" s="89"/>
      <c r="D7723" s="177"/>
      <c r="E7723" s="161"/>
      <c r="F7723" s="165"/>
      <c r="H7723" s="165"/>
      <c r="J7723" s="165"/>
      <c r="L7723" s="165"/>
      <c r="N7723" s="165"/>
      <c r="P7723" s="165"/>
      <c r="R7723" s="165"/>
      <c r="T7723" s="165"/>
      <c r="V7723" s="165"/>
      <c r="X7723" s="165"/>
      <c r="Z7723" s="165"/>
      <c r="AB7723" s="165"/>
      <c r="AD7723" s="165"/>
      <c r="AF7723" s="165"/>
      <c r="AH7723" s="165"/>
      <c r="AJ7723" s="165"/>
      <c r="AL7723" s="165"/>
      <c r="AN7723" s="165"/>
      <c r="AP7723" s="165"/>
      <c r="AR7723" s="165"/>
      <c r="AT7723" s="165"/>
      <c r="AV7723" s="165"/>
      <c r="AX7723" s="165"/>
      <c r="AZ7723" s="165"/>
      <c r="BB7723" s="165"/>
      <c r="BD7723" s="160"/>
      <c r="BE7723" s="160"/>
      <c r="BF7723" s="160"/>
      <c r="BG7723" s="160"/>
      <c r="BH7723" s="160"/>
      <c r="BI7723" s="160"/>
      <c r="BJ7723" s="160"/>
      <c r="BK7723" s="160"/>
      <c r="BL7723" s="160"/>
      <c r="BM7723" s="160"/>
      <c r="BN7723" s="160"/>
      <c r="BO7723" s="160"/>
      <c r="BP7723" s="160"/>
      <c r="BQ7723" s="160"/>
      <c r="BR7723" s="160"/>
      <c r="BS7723" s="160"/>
      <c r="BT7723" s="160"/>
      <c r="BU7723" s="160"/>
      <c r="BV7723" s="160"/>
      <c r="BW7723" s="160"/>
      <c r="BX7723" s="160"/>
      <c r="BY7723" s="160"/>
      <c r="BZ7723" s="160"/>
      <c r="CA7723" s="160"/>
      <c r="CB7723" s="160"/>
      <c r="CC7723" s="160"/>
      <c r="CD7723" s="160"/>
      <c r="CE7723" s="160"/>
      <c r="CF7723" s="160"/>
      <c r="CG7723" s="160"/>
      <c r="CH7723" s="160"/>
      <c r="CI7723" s="160"/>
      <c r="CJ7723" s="160"/>
      <c r="CK7723" s="160"/>
      <c r="CL7723" s="160"/>
      <c r="CM7723" s="160"/>
      <c r="CN7723" s="160"/>
      <c r="CO7723" s="160"/>
      <c r="CP7723" s="160"/>
      <c r="CQ7723" s="160"/>
      <c r="CR7723" s="160"/>
      <c r="CS7723" s="160"/>
      <c r="CT7723" s="160"/>
      <c r="CU7723" s="160"/>
      <c r="CV7723" s="160"/>
      <c r="CW7723" s="160"/>
      <c r="CX7723" s="160"/>
      <c r="CY7723" s="160"/>
      <c r="CZ7723" s="160"/>
      <c r="DA7723" s="160"/>
      <c r="DB7723" s="160"/>
      <c r="DC7723" s="160"/>
      <c r="DD7723" s="160"/>
      <c r="DE7723" s="160"/>
      <c r="DF7723" s="160"/>
      <c r="DG7723" s="160"/>
      <c r="DH7723" s="160"/>
      <c r="DI7723" s="160"/>
      <c r="DJ7723" s="160"/>
      <c r="DK7723" s="160"/>
      <c r="DL7723" s="160"/>
      <c r="DM7723" s="160"/>
      <c r="DN7723" s="160"/>
      <c r="DO7723" s="160"/>
      <c r="DP7723" s="160"/>
      <c r="DQ7723" s="160"/>
      <c r="DR7723" s="160"/>
      <c r="DS7723" s="160"/>
      <c r="DT7723" s="160"/>
      <c r="DU7723" s="160"/>
      <c r="DV7723" s="160"/>
      <c r="DW7723" s="160"/>
      <c r="DX7723" s="160"/>
      <c r="DY7723" s="160"/>
      <c r="DZ7723" s="177"/>
      <c r="EA7723" s="177"/>
      <c r="EB7723" s="160"/>
      <c r="EC7723" s="160"/>
      <c r="ED7723" s="160"/>
      <c r="EE7723" s="160"/>
      <c r="EF7723" s="160"/>
      <c r="EG7723" s="160"/>
      <c r="EH7723" s="160"/>
      <c r="EI7723" s="160"/>
      <c r="EJ7723" s="160"/>
      <c r="EK7723" s="160"/>
      <c r="EL7723" s="160"/>
      <c r="EM7723" s="160"/>
      <c r="EN7723" s="160"/>
      <c r="EO7723" s="160"/>
      <c r="EP7723" s="160"/>
      <c r="EQ7723" s="160"/>
      <c r="ER7723" s="160"/>
      <c r="ES7723" s="160"/>
      <c r="ET7723" s="160"/>
      <c r="EU7723" s="160"/>
      <c r="EV7723" s="160"/>
      <c r="EW7723" s="160"/>
      <c r="EX7723" s="160"/>
      <c r="EY7723" s="160"/>
      <c r="EZ7723" s="160"/>
      <c r="FA7723" s="160"/>
      <c r="FB7723" s="160"/>
      <c r="FC7723" s="160"/>
      <c r="FD7723" s="160"/>
      <c r="FE7723" s="160"/>
      <c r="FF7723" s="160"/>
      <c r="FG7723" s="160"/>
      <c r="FH7723" s="160"/>
      <c r="FI7723" s="160"/>
      <c r="FJ7723" s="160"/>
      <c r="FK7723" s="160"/>
      <c r="FL7723" s="160"/>
      <c r="FM7723" s="160"/>
      <c r="FN7723" s="160"/>
      <c r="FO7723" s="160"/>
      <c r="FP7723" s="160"/>
      <c r="FQ7723" s="160"/>
      <c r="FR7723" s="160"/>
      <c r="FS7723" s="160"/>
      <c r="FT7723" s="160"/>
      <c r="FU7723" s="160"/>
      <c r="FV7723" s="160"/>
      <c r="FW7723" s="160"/>
      <c r="FX7723" s="160"/>
      <c r="FY7723" s="160"/>
      <c r="FZ7723" s="160"/>
      <c r="GA7723" s="160"/>
      <c r="GB7723" s="160"/>
      <c r="GC7723" s="160"/>
      <c r="GD7723" s="160"/>
      <c r="GE7723" s="160"/>
      <c r="GF7723" s="160"/>
      <c r="GG7723" s="160"/>
      <c r="GH7723" s="160"/>
      <c r="GI7723" s="160"/>
      <c r="GJ7723" s="160"/>
      <c r="GK7723" s="160"/>
      <c r="GL7723" s="160"/>
      <c r="GM7723" s="160"/>
      <c r="GN7723" s="160"/>
      <c r="GO7723" s="160"/>
      <c r="GP7723" s="160"/>
      <c r="GQ7723" s="160"/>
      <c r="GR7723" s="160"/>
      <c r="GS7723" s="160"/>
      <c r="GT7723" s="160"/>
      <c r="GU7723" s="160"/>
      <c r="GV7723" s="160"/>
      <c r="GW7723" s="160"/>
      <c r="GX7723" s="160"/>
      <c r="GY7723" s="160"/>
      <c r="GZ7723" s="160"/>
      <c r="HA7723" s="160"/>
      <c r="HB7723" s="160"/>
      <c r="HC7723" s="160"/>
      <c r="HD7723" s="160"/>
      <c r="HE7723" s="160"/>
      <c r="HF7723" s="160"/>
      <c r="HG7723" s="160"/>
      <c r="HH7723" s="160"/>
      <c r="HI7723" s="160"/>
      <c r="HJ7723" s="160"/>
      <c r="HK7723" s="160"/>
      <c r="HL7723" s="160"/>
      <c r="HM7723" s="160"/>
      <c r="HN7723" s="160"/>
      <c r="HO7723" s="160"/>
      <c r="HP7723" s="160"/>
      <c r="HQ7723" s="160"/>
      <c r="HR7723" s="160"/>
      <c r="HS7723" s="160"/>
      <c r="HT7723" s="160"/>
      <c r="HU7723" s="160"/>
      <c r="HV7723" s="160"/>
      <c r="HW7723" s="160"/>
      <c r="HX7723" s="160"/>
      <c r="HY7723" s="160"/>
      <c r="HZ7723" s="160"/>
      <c r="IA7723" s="160"/>
      <c r="IB7723" s="160"/>
      <c r="IC7723" s="160"/>
      <c r="ID7723" s="160"/>
      <c r="IE7723" s="160"/>
      <c r="IF7723" s="160"/>
      <c r="IG7723" s="160"/>
      <c r="IH7723" s="160"/>
      <c r="II7723" s="160"/>
      <c r="IJ7723" s="160"/>
      <c r="IK7723" s="160"/>
      <c r="IL7723" s="160"/>
      <c r="IM7723" s="160"/>
      <c r="IN7723" s="160"/>
      <c r="IO7723" s="160"/>
      <c r="IP7723" s="160"/>
      <c r="IQ7723" s="160"/>
      <c r="IR7723" s="160"/>
      <c r="IS7723" s="160"/>
      <c r="IT7723" s="160"/>
      <c r="IU7723" s="160"/>
    </row>
    <row r="7724" spans="1:255" s="174" customFormat="1" ht="18.399999999999999" customHeight="1" x14ac:dyDescent="0.3">
      <c r="A7724" s="182"/>
      <c r="C7724" s="64"/>
      <c r="D7724" s="161"/>
      <c r="E7724" s="161"/>
      <c r="F7724" s="165"/>
      <c r="H7724" s="165"/>
      <c r="J7724" s="165"/>
      <c r="L7724" s="165"/>
      <c r="N7724" s="165"/>
      <c r="P7724" s="165"/>
      <c r="R7724" s="165"/>
      <c r="T7724" s="165"/>
      <c r="V7724" s="165"/>
      <c r="X7724" s="165"/>
      <c r="Z7724" s="165"/>
      <c r="AB7724" s="165"/>
      <c r="AD7724" s="165"/>
      <c r="AF7724" s="165"/>
      <c r="AH7724" s="165"/>
      <c r="AJ7724" s="165"/>
      <c r="AL7724" s="165"/>
      <c r="AN7724" s="165"/>
      <c r="AP7724" s="165"/>
      <c r="AR7724" s="165"/>
      <c r="AT7724" s="165"/>
      <c r="AV7724" s="165"/>
      <c r="AX7724" s="165"/>
      <c r="AZ7724" s="165"/>
      <c r="BB7724" s="165"/>
      <c r="BD7724" s="160"/>
      <c r="BE7724" s="160"/>
      <c r="BF7724" s="160"/>
      <c r="BG7724" s="160"/>
      <c r="BH7724" s="160"/>
      <c r="BI7724" s="160"/>
      <c r="BJ7724" s="160"/>
      <c r="BK7724" s="160"/>
      <c r="BL7724" s="160"/>
      <c r="BM7724" s="160"/>
      <c r="BN7724" s="160"/>
      <c r="BO7724" s="160"/>
      <c r="BP7724" s="160"/>
      <c r="BQ7724" s="160"/>
      <c r="BR7724" s="160"/>
      <c r="BS7724" s="160"/>
      <c r="BT7724" s="160"/>
      <c r="BU7724" s="160"/>
      <c r="BV7724" s="160"/>
      <c r="BW7724" s="160"/>
      <c r="BX7724" s="160"/>
      <c r="BY7724" s="160"/>
      <c r="BZ7724" s="160"/>
      <c r="CA7724" s="160"/>
      <c r="CB7724" s="160"/>
      <c r="CC7724" s="160"/>
      <c r="CD7724" s="160"/>
      <c r="CE7724" s="160"/>
      <c r="CF7724" s="160"/>
      <c r="CG7724" s="160"/>
      <c r="CH7724" s="160"/>
      <c r="CI7724" s="160"/>
      <c r="CJ7724" s="160"/>
      <c r="CK7724" s="160"/>
      <c r="CL7724" s="160"/>
      <c r="CM7724" s="160"/>
      <c r="CN7724" s="160"/>
      <c r="CO7724" s="160"/>
      <c r="CP7724" s="160"/>
      <c r="CQ7724" s="160"/>
      <c r="CR7724" s="160"/>
      <c r="CS7724" s="160"/>
      <c r="CT7724" s="160"/>
      <c r="CU7724" s="160"/>
      <c r="CV7724" s="160"/>
      <c r="CW7724" s="160"/>
      <c r="CX7724" s="160"/>
      <c r="CY7724" s="160"/>
      <c r="CZ7724" s="160"/>
      <c r="DA7724" s="160"/>
      <c r="DB7724" s="160"/>
      <c r="DC7724" s="160"/>
      <c r="DD7724" s="160"/>
      <c r="DE7724" s="160"/>
      <c r="DF7724" s="160"/>
      <c r="DG7724" s="160"/>
      <c r="DH7724" s="160"/>
      <c r="DI7724" s="160"/>
      <c r="DJ7724" s="160"/>
      <c r="DK7724" s="160"/>
      <c r="DL7724" s="160"/>
      <c r="DM7724" s="160"/>
      <c r="DN7724" s="160"/>
      <c r="DO7724" s="160"/>
      <c r="DP7724" s="160"/>
      <c r="DQ7724" s="160"/>
      <c r="DR7724" s="160"/>
      <c r="DS7724" s="160"/>
      <c r="DT7724" s="160"/>
      <c r="DU7724" s="160"/>
      <c r="DV7724" s="160"/>
      <c r="DW7724" s="160"/>
      <c r="DX7724" s="160"/>
      <c r="DY7724" s="160"/>
      <c r="DZ7724" s="177"/>
      <c r="EA7724" s="177"/>
      <c r="EB7724" s="160"/>
      <c r="EC7724" s="160"/>
      <c r="ED7724" s="160"/>
      <c r="EE7724" s="160"/>
      <c r="EF7724" s="160"/>
      <c r="EG7724" s="160"/>
      <c r="EH7724" s="160"/>
      <c r="EI7724" s="160"/>
      <c r="EJ7724" s="160"/>
      <c r="EK7724" s="160"/>
      <c r="EL7724" s="160"/>
      <c r="EM7724" s="160"/>
      <c r="EN7724" s="160"/>
      <c r="EO7724" s="160"/>
      <c r="EP7724" s="160"/>
      <c r="EQ7724" s="160"/>
      <c r="ER7724" s="160"/>
      <c r="ES7724" s="160"/>
      <c r="ET7724" s="160"/>
      <c r="EU7724" s="160"/>
      <c r="EV7724" s="160"/>
      <c r="EW7724" s="160"/>
      <c r="EX7724" s="160"/>
      <c r="EY7724" s="160"/>
      <c r="EZ7724" s="160"/>
      <c r="FA7724" s="160"/>
      <c r="FB7724" s="160"/>
      <c r="FC7724" s="160"/>
      <c r="FD7724" s="160"/>
      <c r="FE7724" s="160"/>
      <c r="FF7724" s="160"/>
      <c r="FG7724" s="160"/>
      <c r="FH7724" s="160"/>
      <c r="FI7724" s="160"/>
      <c r="FJ7724" s="160"/>
      <c r="FK7724" s="160"/>
      <c r="FL7724" s="160"/>
      <c r="FM7724" s="160"/>
      <c r="FN7724" s="160"/>
      <c r="FO7724" s="160"/>
      <c r="FP7724" s="160"/>
      <c r="FQ7724" s="160"/>
      <c r="FR7724" s="160"/>
      <c r="FS7724" s="160"/>
      <c r="FT7724" s="160"/>
      <c r="FU7724" s="160"/>
      <c r="FV7724" s="160"/>
      <c r="FW7724" s="160"/>
      <c r="FX7724" s="160"/>
      <c r="FY7724" s="160"/>
      <c r="FZ7724" s="160"/>
      <c r="GA7724" s="160"/>
      <c r="GB7724" s="160"/>
      <c r="GC7724" s="160"/>
      <c r="GD7724" s="160"/>
      <c r="GE7724" s="160"/>
      <c r="GF7724" s="160"/>
      <c r="GG7724" s="160"/>
      <c r="GH7724" s="160"/>
      <c r="GI7724" s="160"/>
      <c r="GJ7724" s="160"/>
      <c r="GK7724" s="160"/>
      <c r="GL7724" s="160"/>
      <c r="GM7724" s="160"/>
      <c r="GN7724" s="160"/>
      <c r="GO7724" s="160"/>
      <c r="GP7724" s="160"/>
      <c r="GQ7724" s="160"/>
      <c r="GR7724" s="160"/>
      <c r="GS7724" s="160"/>
      <c r="GT7724" s="160"/>
      <c r="GU7724" s="160"/>
      <c r="GV7724" s="160"/>
      <c r="GW7724" s="160"/>
      <c r="GX7724" s="160"/>
      <c r="GY7724" s="160"/>
      <c r="GZ7724" s="160"/>
      <c r="HA7724" s="160"/>
      <c r="HB7724" s="160"/>
      <c r="HC7724" s="160"/>
      <c r="HD7724" s="160"/>
      <c r="HE7724" s="160"/>
      <c r="HF7724" s="160"/>
      <c r="HG7724" s="160"/>
      <c r="HH7724" s="160"/>
      <c r="HI7724" s="160"/>
      <c r="HJ7724" s="160"/>
      <c r="HK7724" s="160"/>
      <c r="HL7724" s="160"/>
      <c r="HM7724" s="160"/>
      <c r="HN7724" s="160"/>
      <c r="HO7724" s="160"/>
      <c r="HP7724" s="160"/>
      <c r="HQ7724" s="160"/>
      <c r="HR7724" s="160"/>
      <c r="HS7724" s="160"/>
      <c r="HT7724" s="160"/>
      <c r="HU7724" s="160"/>
      <c r="HV7724" s="160"/>
      <c r="HW7724" s="160"/>
      <c r="HX7724" s="160"/>
      <c r="HY7724" s="160"/>
      <c r="HZ7724" s="160"/>
      <c r="IA7724" s="160"/>
      <c r="IB7724" s="160"/>
      <c r="IC7724" s="160"/>
      <c r="ID7724" s="160"/>
      <c r="IE7724" s="160"/>
      <c r="IF7724" s="160"/>
      <c r="IG7724" s="160"/>
      <c r="IH7724" s="160"/>
      <c r="II7724" s="160"/>
      <c r="IJ7724" s="160"/>
      <c r="IK7724" s="160"/>
      <c r="IL7724" s="160"/>
      <c r="IM7724" s="160"/>
      <c r="IN7724" s="160"/>
      <c r="IO7724" s="160"/>
      <c r="IP7724" s="160"/>
      <c r="IQ7724" s="160"/>
      <c r="IR7724" s="160"/>
      <c r="IS7724" s="160"/>
      <c r="IT7724" s="160"/>
      <c r="IU7724" s="160"/>
    </row>
    <row r="7725" spans="1:255" s="174" customFormat="1" ht="18.399999999999999" customHeight="1" x14ac:dyDescent="0.3">
      <c r="A7725" s="182"/>
      <c r="B7725" s="161"/>
      <c r="C7725" s="89"/>
      <c r="D7725" s="164"/>
      <c r="E7725" s="161"/>
      <c r="H7725" s="165"/>
      <c r="J7725" s="165"/>
      <c r="L7725" s="165"/>
      <c r="N7725" s="165"/>
      <c r="P7725" s="165"/>
      <c r="R7725" s="165"/>
      <c r="T7725" s="165"/>
      <c r="V7725" s="165"/>
      <c r="X7725" s="165"/>
      <c r="Z7725" s="165"/>
      <c r="AB7725" s="165"/>
      <c r="AD7725" s="165"/>
      <c r="AF7725" s="165"/>
      <c r="AH7725" s="165"/>
      <c r="AJ7725" s="165"/>
      <c r="AL7725" s="165"/>
      <c r="AN7725" s="165"/>
      <c r="AP7725" s="165"/>
      <c r="AR7725" s="165"/>
      <c r="AT7725" s="165"/>
      <c r="AV7725" s="165"/>
      <c r="AX7725" s="165"/>
      <c r="AZ7725" s="165"/>
      <c r="BB7725" s="165"/>
      <c r="BD7725" s="160"/>
      <c r="BE7725" s="160"/>
      <c r="BF7725" s="160"/>
      <c r="BG7725" s="160"/>
      <c r="BH7725" s="160"/>
      <c r="BI7725" s="160"/>
      <c r="BJ7725" s="160"/>
      <c r="BK7725" s="160"/>
      <c r="BL7725" s="160"/>
      <c r="BM7725" s="160"/>
      <c r="BN7725" s="160"/>
      <c r="BO7725" s="160"/>
      <c r="BP7725" s="160"/>
      <c r="BQ7725" s="160"/>
      <c r="BR7725" s="160"/>
      <c r="BS7725" s="160"/>
      <c r="BT7725" s="160"/>
      <c r="BU7725" s="160"/>
      <c r="BV7725" s="160"/>
      <c r="BW7725" s="160"/>
      <c r="BX7725" s="160"/>
      <c r="BY7725" s="160"/>
      <c r="BZ7725" s="160"/>
      <c r="CA7725" s="160"/>
      <c r="CB7725" s="160"/>
      <c r="CC7725" s="160"/>
      <c r="CD7725" s="160"/>
      <c r="CE7725" s="160"/>
      <c r="CF7725" s="160"/>
      <c r="CG7725" s="160"/>
      <c r="CH7725" s="160"/>
      <c r="CI7725" s="160"/>
      <c r="CJ7725" s="160"/>
      <c r="CK7725" s="160"/>
      <c r="CL7725" s="160"/>
      <c r="CM7725" s="160"/>
      <c r="CN7725" s="160"/>
      <c r="CO7725" s="160"/>
      <c r="CP7725" s="160"/>
      <c r="CQ7725" s="160"/>
      <c r="CR7725" s="160"/>
      <c r="CS7725" s="160"/>
      <c r="CT7725" s="160"/>
      <c r="CU7725" s="160"/>
      <c r="CV7725" s="160"/>
      <c r="CW7725" s="160"/>
      <c r="CX7725" s="160"/>
      <c r="CY7725" s="160"/>
      <c r="CZ7725" s="160"/>
      <c r="DA7725" s="160"/>
      <c r="DB7725" s="160"/>
      <c r="DC7725" s="160"/>
      <c r="DD7725" s="160"/>
      <c r="DE7725" s="160"/>
      <c r="DF7725" s="160"/>
      <c r="DG7725" s="160"/>
      <c r="DH7725" s="160"/>
      <c r="DI7725" s="160"/>
      <c r="DJ7725" s="160"/>
      <c r="DK7725" s="160"/>
      <c r="DL7725" s="160"/>
      <c r="DM7725" s="160"/>
      <c r="DN7725" s="160"/>
      <c r="DO7725" s="160"/>
      <c r="DP7725" s="160"/>
      <c r="DQ7725" s="160"/>
      <c r="DR7725" s="160"/>
      <c r="DS7725" s="160"/>
      <c r="DT7725" s="160"/>
      <c r="DU7725" s="160"/>
      <c r="DV7725" s="160"/>
      <c r="DW7725" s="160"/>
      <c r="DX7725" s="160"/>
      <c r="DY7725" s="160"/>
      <c r="DZ7725" s="177"/>
      <c r="EA7725" s="177"/>
      <c r="EB7725" s="160"/>
      <c r="EC7725" s="160"/>
      <c r="ED7725" s="160"/>
      <c r="EE7725" s="160"/>
      <c r="EF7725" s="160"/>
      <c r="EG7725" s="160"/>
      <c r="EH7725" s="160"/>
      <c r="EI7725" s="160"/>
      <c r="EJ7725" s="160"/>
      <c r="EK7725" s="160"/>
      <c r="EL7725" s="160"/>
      <c r="EM7725" s="160"/>
      <c r="EN7725" s="160"/>
      <c r="EO7725" s="160"/>
      <c r="EP7725" s="160"/>
      <c r="EQ7725" s="160"/>
      <c r="ER7725" s="160"/>
      <c r="ES7725" s="160"/>
      <c r="ET7725" s="160"/>
      <c r="EU7725" s="160"/>
      <c r="EV7725" s="160"/>
      <c r="EW7725" s="160"/>
      <c r="EX7725" s="160"/>
      <c r="EY7725" s="160"/>
      <c r="EZ7725" s="160"/>
      <c r="FA7725" s="160"/>
      <c r="FB7725" s="160"/>
      <c r="FC7725" s="160"/>
      <c r="FD7725" s="160"/>
      <c r="FE7725" s="160"/>
      <c r="FF7725" s="160"/>
      <c r="FG7725" s="160"/>
      <c r="FH7725" s="160"/>
      <c r="FI7725" s="160"/>
      <c r="FJ7725" s="160"/>
      <c r="FK7725" s="160"/>
      <c r="FL7725" s="160"/>
      <c r="FM7725" s="160"/>
      <c r="FN7725" s="160"/>
      <c r="FO7725" s="160"/>
      <c r="FP7725" s="160"/>
      <c r="FQ7725" s="160"/>
      <c r="FR7725" s="160"/>
      <c r="FS7725" s="160"/>
      <c r="FT7725" s="160"/>
      <c r="FU7725" s="160"/>
      <c r="FV7725" s="160"/>
      <c r="FW7725" s="160"/>
      <c r="FX7725" s="160"/>
      <c r="FY7725" s="160"/>
      <c r="FZ7725" s="160"/>
      <c r="GA7725" s="160"/>
      <c r="GB7725" s="160"/>
      <c r="GC7725" s="160"/>
      <c r="GD7725" s="160"/>
      <c r="GE7725" s="160"/>
      <c r="GF7725" s="160"/>
      <c r="GG7725" s="160"/>
      <c r="GH7725" s="160"/>
      <c r="GI7725" s="160"/>
      <c r="GJ7725" s="160"/>
      <c r="GK7725" s="160"/>
      <c r="GL7725" s="160"/>
      <c r="GM7725" s="160"/>
      <c r="GN7725" s="160"/>
      <c r="GO7725" s="160"/>
      <c r="GP7725" s="160"/>
      <c r="GQ7725" s="160"/>
      <c r="GR7725" s="160"/>
      <c r="GS7725" s="160"/>
      <c r="GT7725" s="160"/>
      <c r="GU7725" s="160"/>
      <c r="GV7725" s="160"/>
      <c r="GW7725" s="160"/>
      <c r="GX7725" s="160"/>
      <c r="GY7725" s="160"/>
      <c r="GZ7725" s="160"/>
      <c r="HA7725" s="160"/>
      <c r="HB7725" s="160"/>
      <c r="HC7725" s="160"/>
      <c r="HD7725" s="160"/>
      <c r="HE7725" s="160"/>
      <c r="HF7725" s="160"/>
      <c r="HG7725" s="160"/>
      <c r="HH7725" s="160"/>
      <c r="HI7725" s="160"/>
      <c r="HJ7725" s="160"/>
      <c r="HK7725" s="160"/>
      <c r="HL7725" s="160"/>
      <c r="HM7725" s="160"/>
      <c r="HN7725" s="160"/>
      <c r="HO7725" s="160"/>
      <c r="HP7725" s="160"/>
      <c r="HQ7725" s="160"/>
      <c r="HR7725" s="160"/>
      <c r="HS7725" s="160"/>
      <c r="HT7725" s="160"/>
      <c r="HU7725" s="160"/>
      <c r="HV7725" s="160"/>
      <c r="HW7725" s="160"/>
      <c r="HX7725" s="160"/>
      <c r="HY7725" s="160"/>
      <c r="HZ7725" s="160"/>
      <c r="IA7725" s="160"/>
      <c r="IB7725" s="160"/>
      <c r="IC7725" s="160"/>
      <c r="ID7725" s="160"/>
      <c r="IE7725" s="160"/>
      <c r="IF7725" s="160"/>
      <c r="IG7725" s="160"/>
      <c r="IH7725" s="160"/>
      <c r="II7725" s="160"/>
      <c r="IJ7725" s="160"/>
      <c r="IK7725" s="160"/>
      <c r="IL7725" s="160"/>
      <c r="IM7725" s="160"/>
      <c r="IN7725" s="160"/>
      <c r="IO7725" s="160"/>
      <c r="IP7725" s="160"/>
      <c r="IQ7725" s="160"/>
      <c r="IR7725" s="160"/>
      <c r="IS7725" s="160"/>
      <c r="IT7725" s="160"/>
      <c r="IU7725" s="160"/>
    </row>
    <row r="7726" spans="1:255" s="174" customFormat="1" ht="18.399999999999999" customHeight="1" x14ac:dyDescent="0.3">
      <c r="A7726" s="182"/>
      <c r="B7726" s="161"/>
      <c r="C7726" s="89"/>
      <c r="D7726" s="164"/>
      <c r="E7726" s="161"/>
      <c r="H7726" s="165"/>
      <c r="J7726" s="165"/>
      <c r="L7726" s="165"/>
      <c r="N7726" s="165"/>
      <c r="P7726" s="165"/>
      <c r="R7726" s="165"/>
      <c r="T7726" s="165"/>
      <c r="V7726" s="165"/>
      <c r="X7726" s="165"/>
      <c r="Z7726" s="165"/>
      <c r="AB7726" s="165"/>
      <c r="AD7726" s="165"/>
      <c r="AF7726" s="165"/>
      <c r="AH7726" s="165"/>
      <c r="AJ7726" s="165"/>
      <c r="AL7726" s="165"/>
      <c r="AN7726" s="165"/>
      <c r="AP7726" s="165"/>
      <c r="AR7726" s="165"/>
      <c r="AT7726" s="165"/>
      <c r="AV7726" s="165"/>
      <c r="AX7726" s="165"/>
      <c r="AZ7726" s="165"/>
      <c r="BB7726" s="165"/>
      <c r="BD7726" s="160"/>
      <c r="BE7726" s="160"/>
      <c r="BF7726" s="160"/>
      <c r="BG7726" s="160"/>
      <c r="BH7726" s="160"/>
      <c r="BI7726" s="160"/>
      <c r="BJ7726" s="160"/>
      <c r="BK7726" s="160"/>
      <c r="BL7726" s="160"/>
      <c r="BM7726" s="160"/>
      <c r="BN7726" s="160"/>
      <c r="BO7726" s="160"/>
      <c r="BP7726" s="160"/>
      <c r="BQ7726" s="160"/>
      <c r="BR7726" s="160"/>
      <c r="BS7726" s="160"/>
      <c r="BT7726" s="160"/>
      <c r="BU7726" s="160"/>
      <c r="BV7726" s="160"/>
      <c r="BW7726" s="160"/>
      <c r="BX7726" s="160"/>
      <c r="BY7726" s="160"/>
      <c r="BZ7726" s="160"/>
      <c r="CA7726" s="160"/>
      <c r="CB7726" s="160"/>
      <c r="CC7726" s="160"/>
      <c r="CD7726" s="160"/>
      <c r="CE7726" s="160"/>
      <c r="CF7726" s="160"/>
      <c r="CG7726" s="160"/>
      <c r="CH7726" s="160"/>
      <c r="CI7726" s="160"/>
      <c r="CJ7726" s="160"/>
      <c r="CK7726" s="160"/>
      <c r="CL7726" s="160"/>
      <c r="CM7726" s="160"/>
      <c r="CN7726" s="160"/>
      <c r="CO7726" s="160"/>
      <c r="CP7726" s="160"/>
      <c r="CQ7726" s="160"/>
      <c r="CR7726" s="160"/>
      <c r="CS7726" s="160"/>
      <c r="CT7726" s="160"/>
      <c r="CU7726" s="160"/>
      <c r="CV7726" s="160"/>
      <c r="CW7726" s="160"/>
      <c r="CX7726" s="160"/>
      <c r="CY7726" s="160"/>
      <c r="CZ7726" s="160"/>
      <c r="DA7726" s="160"/>
      <c r="DB7726" s="160"/>
      <c r="DC7726" s="160"/>
      <c r="DD7726" s="160"/>
      <c r="DE7726" s="160"/>
      <c r="DF7726" s="160"/>
      <c r="DG7726" s="160"/>
      <c r="DH7726" s="160"/>
      <c r="DI7726" s="160"/>
      <c r="DJ7726" s="160"/>
      <c r="DK7726" s="160"/>
      <c r="DL7726" s="160"/>
      <c r="DM7726" s="160"/>
      <c r="DN7726" s="160"/>
      <c r="DO7726" s="160"/>
      <c r="DP7726" s="160"/>
      <c r="DQ7726" s="160"/>
      <c r="DR7726" s="160"/>
      <c r="DS7726" s="160"/>
      <c r="DT7726" s="160"/>
      <c r="DU7726" s="160"/>
      <c r="DV7726" s="160"/>
      <c r="DW7726" s="160"/>
      <c r="DX7726" s="160"/>
      <c r="DY7726" s="160"/>
      <c r="DZ7726" s="177"/>
      <c r="EA7726" s="177"/>
      <c r="EB7726" s="160"/>
      <c r="EC7726" s="160"/>
      <c r="ED7726" s="160"/>
      <c r="EE7726" s="160"/>
      <c r="EF7726" s="160"/>
      <c r="EG7726" s="160"/>
      <c r="EH7726" s="160"/>
      <c r="EI7726" s="160"/>
      <c r="EJ7726" s="160"/>
      <c r="EK7726" s="160"/>
      <c r="EL7726" s="160"/>
      <c r="EM7726" s="160"/>
      <c r="EN7726" s="160"/>
      <c r="EO7726" s="160"/>
      <c r="EP7726" s="160"/>
      <c r="EQ7726" s="160"/>
      <c r="ER7726" s="160"/>
      <c r="ES7726" s="160"/>
      <c r="ET7726" s="160"/>
      <c r="EU7726" s="160"/>
      <c r="EV7726" s="160"/>
      <c r="EW7726" s="160"/>
      <c r="EX7726" s="160"/>
      <c r="EY7726" s="160"/>
      <c r="EZ7726" s="160"/>
      <c r="FA7726" s="160"/>
      <c r="FB7726" s="160"/>
      <c r="FC7726" s="160"/>
      <c r="FD7726" s="160"/>
      <c r="FE7726" s="160"/>
      <c r="FF7726" s="160"/>
      <c r="FG7726" s="160"/>
      <c r="FH7726" s="160"/>
      <c r="FI7726" s="160"/>
      <c r="FJ7726" s="160"/>
      <c r="FK7726" s="160"/>
      <c r="FL7726" s="160"/>
      <c r="FM7726" s="160"/>
      <c r="FN7726" s="160"/>
      <c r="FO7726" s="160"/>
      <c r="FP7726" s="160"/>
      <c r="FQ7726" s="160"/>
      <c r="FR7726" s="160"/>
      <c r="FS7726" s="160"/>
      <c r="FT7726" s="160"/>
      <c r="FU7726" s="160"/>
      <c r="FV7726" s="160"/>
      <c r="FW7726" s="160"/>
      <c r="FX7726" s="160"/>
      <c r="FY7726" s="160"/>
      <c r="FZ7726" s="160"/>
      <c r="GA7726" s="160"/>
      <c r="GB7726" s="160"/>
      <c r="GC7726" s="160"/>
      <c r="GD7726" s="160"/>
      <c r="GE7726" s="160"/>
      <c r="GF7726" s="160"/>
      <c r="GG7726" s="160"/>
      <c r="GH7726" s="160"/>
      <c r="GI7726" s="160"/>
      <c r="GJ7726" s="160"/>
      <c r="GK7726" s="160"/>
      <c r="GL7726" s="160"/>
      <c r="GM7726" s="160"/>
      <c r="GN7726" s="160"/>
      <c r="GO7726" s="160"/>
      <c r="GP7726" s="160"/>
      <c r="GQ7726" s="160"/>
      <c r="GR7726" s="160"/>
      <c r="GS7726" s="160"/>
      <c r="GT7726" s="160"/>
      <c r="GU7726" s="160"/>
      <c r="GV7726" s="160"/>
      <c r="GW7726" s="160"/>
      <c r="GX7726" s="160"/>
      <c r="GY7726" s="160"/>
      <c r="GZ7726" s="160"/>
      <c r="HA7726" s="160"/>
      <c r="HB7726" s="160"/>
      <c r="HC7726" s="160"/>
      <c r="HD7726" s="160"/>
      <c r="HE7726" s="160"/>
      <c r="HF7726" s="160"/>
      <c r="HG7726" s="160"/>
      <c r="HH7726" s="160"/>
      <c r="HI7726" s="160"/>
      <c r="HJ7726" s="160"/>
      <c r="HK7726" s="160"/>
      <c r="HL7726" s="160"/>
      <c r="HM7726" s="160"/>
      <c r="HN7726" s="160"/>
      <c r="HO7726" s="160"/>
      <c r="HP7726" s="160"/>
      <c r="HQ7726" s="160"/>
      <c r="HR7726" s="160"/>
      <c r="HS7726" s="160"/>
      <c r="HT7726" s="160"/>
      <c r="HU7726" s="160"/>
      <c r="HV7726" s="160"/>
      <c r="HW7726" s="160"/>
      <c r="HX7726" s="160"/>
      <c r="HY7726" s="160"/>
      <c r="HZ7726" s="160"/>
      <c r="IA7726" s="160"/>
      <c r="IB7726" s="160"/>
      <c r="IC7726" s="160"/>
      <c r="ID7726" s="160"/>
      <c r="IE7726" s="160"/>
      <c r="IF7726" s="160"/>
      <c r="IG7726" s="160"/>
      <c r="IH7726" s="160"/>
      <c r="II7726" s="160"/>
      <c r="IJ7726" s="160"/>
      <c r="IK7726" s="160"/>
      <c r="IL7726" s="160"/>
      <c r="IM7726" s="160"/>
      <c r="IN7726" s="160"/>
      <c r="IO7726" s="160"/>
      <c r="IP7726" s="160"/>
      <c r="IQ7726" s="160"/>
      <c r="IR7726" s="160"/>
      <c r="IS7726" s="160"/>
      <c r="IT7726" s="160"/>
      <c r="IU7726" s="160"/>
    </row>
    <row r="7727" spans="1:255" s="174" customFormat="1" ht="18.399999999999999" customHeight="1" x14ac:dyDescent="0.3">
      <c r="A7727" s="182"/>
      <c r="B7727" s="161"/>
      <c r="C7727" s="89"/>
      <c r="D7727" s="164"/>
      <c r="E7727" s="161"/>
      <c r="H7727" s="165"/>
      <c r="J7727" s="165"/>
      <c r="L7727" s="165"/>
      <c r="N7727" s="165"/>
      <c r="P7727" s="165"/>
      <c r="R7727" s="165"/>
      <c r="T7727" s="165"/>
      <c r="V7727" s="165"/>
      <c r="X7727" s="165"/>
      <c r="Z7727" s="165"/>
      <c r="AB7727" s="165"/>
      <c r="AD7727" s="165"/>
      <c r="AF7727" s="165"/>
      <c r="AH7727" s="165"/>
      <c r="AJ7727" s="165"/>
      <c r="AL7727" s="165"/>
      <c r="AN7727" s="165"/>
      <c r="AP7727" s="165"/>
      <c r="AR7727" s="165"/>
      <c r="AT7727" s="165"/>
      <c r="AV7727" s="165"/>
      <c r="AX7727" s="165"/>
      <c r="AZ7727" s="165"/>
      <c r="BB7727" s="165"/>
      <c r="BD7727" s="160"/>
      <c r="BE7727" s="160"/>
      <c r="BF7727" s="160"/>
      <c r="BG7727" s="160"/>
      <c r="BH7727" s="160"/>
      <c r="BI7727" s="160"/>
      <c r="BJ7727" s="160"/>
      <c r="BK7727" s="160"/>
      <c r="BL7727" s="160"/>
      <c r="BM7727" s="160"/>
      <c r="BN7727" s="160"/>
      <c r="BO7727" s="160"/>
      <c r="BP7727" s="160"/>
      <c r="BQ7727" s="160"/>
      <c r="BR7727" s="160"/>
      <c r="BS7727" s="160"/>
      <c r="BT7727" s="160"/>
      <c r="BU7727" s="160"/>
      <c r="BV7727" s="160"/>
      <c r="BW7727" s="160"/>
      <c r="BX7727" s="160"/>
      <c r="BY7727" s="160"/>
      <c r="BZ7727" s="160"/>
      <c r="CA7727" s="160"/>
      <c r="CB7727" s="160"/>
      <c r="CC7727" s="160"/>
      <c r="CD7727" s="160"/>
      <c r="CE7727" s="160"/>
      <c r="CF7727" s="160"/>
      <c r="CG7727" s="160"/>
      <c r="CH7727" s="160"/>
      <c r="CI7727" s="160"/>
      <c r="CJ7727" s="160"/>
      <c r="CK7727" s="160"/>
      <c r="CL7727" s="160"/>
      <c r="CM7727" s="160"/>
      <c r="CN7727" s="160"/>
      <c r="CO7727" s="160"/>
      <c r="CP7727" s="160"/>
      <c r="CQ7727" s="160"/>
      <c r="CR7727" s="160"/>
      <c r="CS7727" s="160"/>
      <c r="CT7727" s="160"/>
      <c r="CU7727" s="160"/>
      <c r="CV7727" s="160"/>
      <c r="CW7727" s="160"/>
      <c r="CX7727" s="160"/>
      <c r="CY7727" s="160"/>
      <c r="CZ7727" s="160"/>
      <c r="DA7727" s="160"/>
      <c r="DB7727" s="160"/>
      <c r="DC7727" s="160"/>
      <c r="DD7727" s="160"/>
      <c r="DE7727" s="160"/>
      <c r="DF7727" s="160"/>
      <c r="DG7727" s="160"/>
      <c r="DH7727" s="160"/>
      <c r="DI7727" s="160"/>
      <c r="DJ7727" s="160"/>
      <c r="DK7727" s="160"/>
      <c r="DL7727" s="160"/>
      <c r="DM7727" s="160"/>
      <c r="DN7727" s="160"/>
      <c r="DO7727" s="160"/>
      <c r="DP7727" s="160"/>
      <c r="DQ7727" s="160"/>
      <c r="DR7727" s="160"/>
      <c r="DS7727" s="160"/>
      <c r="DT7727" s="160"/>
      <c r="DU7727" s="160"/>
      <c r="DV7727" s="160"/>
      <c r="DW7727" s="160"/>
      <c r="DX7727" s="160"/>
      <c r="DY7727" s="160"/>
      <c r="DZ7727" s="177"/>
      <c r="EA7727" s="177"/>
      <c r="EB7727" s="160"/>
      <c r="EC7727" s="160"/>
      <c r="ED7727" s="160"/>
      <c r="EE7727" s="160"/>
      <c r="EF7727" s="160"/>
      <c r="EG7727" s="160"/>
      <c r="EH7727" s="160"/>
      <c r="EI7727" s="160"/>
      <c r="EJ7727" s="160"/>
      <c r="EK7727" s="160"/>
      <c r="EL7727" s="160"/>
      <c r="EM7727" s="160"/>
      <c r="EN7727" s="160"/>
      <c r="EO7727" s="160"/>
      <c r="EP7727" s="160"/>
      <c r="EQ7727" s="160"/>
      <c r="ER7727" s="160"/>
      <c r="ES7727" s="160"/>
      <c r="ET7727" s="160"/>
      <c r="EU7727" s="160"/>
      <c r="EV7727" s="160"/>
      <c r="EW7727" s="160"/>
      <c r="EX7727" s="160"/>
      <c r="EY7727" s="160"/>
      <c r="EZ7727" s="160"/>
      <c r="FA7727" s="160"/>
      <c r="FB7727" s="160"/>
      <c r="FC7727" s="160"/>
      <c r="FD7727" s="160"/>
      <c r="FE7727" s="160"/>
      <c r="FF7727" s="160"/>
      <c r="FG7727" s="160"/>
      <c r="FH7727" s="160"/>
      <c r="FI7727" s="160"/>
      <c r="FJ7727" s="160"/>
      <c r="FK7727" s="160"/>
      <c r="FL7727" s="160"/>
      <c r="FM7727" s="160"/>
      <c r="FN7727" s="160"/>
      <c r="FO7727" s="160"/>
      <c r="FP7727" s="160"/>
      <c r="FQ7727" s="160"/>
      <c r="FR7727" s="160"/>
      <c r="FS7727" s="160"/>
      <c r="FT7727" s="160"/>
      <c r="FU7727" s="160"/>
      <c r="FV7727" s="160"/>
      <c r="FW7727" s="160"/>
      <c r="FX7727" s="160"/>
      <c r="FY7727" s="160"/>
      <c r="FZ7727" s="160"/>
      <c r="GA7727" s="160"/>
      <c r="GB7727" s="160"/>
      <c r="GC7727" s="160"/>
      <c r="GD7727" s="160"/>
      <c r="GE7727" s="160"/>
      <c r="GF7727" s="160"/>
      <c r="GG7727" s="160"/>
      <c r="GH7727" s="160"/>
      <c r="GI7727" s="160"/>
      <c r="GJ7727" s="160"/>
      <c r="GK7727" s="160"/>
      <c r="GL7727" s="160"/>
      <c r="GM7727" s="160"/>
      <c r="GN7727" s="160"/>
      <c r="GO7727" s="160"/>
      <c r="GP7727" s="160"/>
      <c r="GQ7727" s="160"/>
      <c r="GR7727" s="160"/>
      <c r="GS7727" s="160"/>
      <c r="GT7727" s="160"/>
      <c r="GU7727" s="160"/>
      <c r="GV7727" s="160"/>
      <c r="GW7727" s="160"/>
      <c r="GX7727" s="160"/>
      <c r="GY7727" s="160"/>
      <c r="GZ7727" s="160"/>
      <c r="HA7727" s="160"/>
      <c r="HB7727" s="160"/>
      <c r="HC7727" s="160"/>
      <c r="HD7727" s="160"/>
      <c r="HE7727" s="160"/>
      <c r="HF7727" s="160"/>
      <c r="HG7727" s="160"/>
      <c r="HH7727" s="160"/>
      <c r="HI7727" s="160"/>
      <c r="HJ7727" s="160"/>
      <c r="HK7727" s="160"/>
      <c r="HL7727" s="160"/>
      <c r="HM7727" s="160"/>
      <c r="HN7727" s="160"/>
      <c r="HO7727" s="160"/>
      <c r="HP7727" s="160"/>
      <c r="HQ7727" s="160"/>
      <c r="HR7727" s="160"/>
      <c r="HS7727" s="160"/>
      <c r="HT7727" s="160"/>
      <c r="HU7727" s="160"/>
      <c r="HV7727" s="160"/>
      <c r="HW7727" s="160"/>
      <c r="HX7727" s="160"/>
      <c r="HY7727" s="160"/>
      <c r="HZ7727" s="160"/>
      <c r="IA7727" s="160"/>
      <c r="IB7727" s="160"/>
      <c r="IC7727" s="160"/>
      <c r="ID7727" s="160"/>
      <c r="IE7727" s="160"/>
      <c r="IF7727" s="160"/>
      <c r="IG7727" s="160"/>
      <c r="IH7727" s="160"/>
      <c r="II7727" s="160"/>
      <c r="IJ7727" s="160"/>
      <c r="IK7727" s="160"/>
      <c r="IL7727" s="160"/>
      <c r="IM7727" s="160"/>
      <c r="IN7727" s="160"/>
      <c r="IO7727" s="160"/>
      <c r="IP7727" s="160"/>
      <c r="IQ7727" s="160"/>
      <c r="IR7727" s="160"/>
      <c r="IS7727" s="160"/>
      <c r="IT7727" s="160"/>
      <c r="IU7727" s="160"/>
    </row>
    <row r="7728" spans="1:255" s="174" customFormat="1" ht="18.399999999999999" customHeight="1" x14ac:dyDescent="0.3">
      <c r="A7728" s="206"/>
      <c r="B7728" s="161"/>
      <c r="C7728" s="89"/>
      <c r="D7728" s="177"/>
      <c r="E7728" s="161"/>
      <c r="F7728" s="165"/>
      <c r="H7728" s="165"/>
      <c r="J7728" s="165"/>
      <c r="L7728" s="165"/>
      <c r="N7728" s="165"/>
      <c r="P7728" s="165"/>
      <c r="R7728" s="165"/>
      <c r="T7728" s="165"/>
      <c r="V7728" s="165"/>
      <c r="X7728" s="165"/>
      <c r="Z7728" s="165"/>
      <c r="AB7728" s="165"/>
      <c r="AD7728" s="165"/>
      <c r="AF7728" s="165"/>
      <c r="AH7728" s="165"/>
      <c r="AJ7728" s="165"/>
      <c r="AL7728" s="165"/>
      <c r="AN7728" s="165"/>
      <c r="AP7728" s="165"/>
      <c r="AR7728" s="165"/>
      <c r="AT7728" s="165"/>
      <c r="AV7728" s="165"/>
      <c r="AX7728" s="165"/>
      <c r="AZ7728" s="165"/>
      <c r="BB7728" s="165"/>
      <c r="BD7728" s="160"/>
      <c r="BE7728" s="160"/>
      <c r="BF7728" s="160"/>
      <c r="BG7728" s="160"/>
      <c r="BH7728" s="160"/>
      <c r="BI7728" s="160"/>
      <c r="BJ7728" s="160"/>
      <c r="BK7728" s="160"/>
      <c r="BL7728" s="160"/>
      <c r="BM7728" s="160"/>
      <c r="BN7728" s="160"/>
      <c r="BO7728" s="160"/>
      <c r="BP7728" s="160"/>
      <c r="BQ7728" s="160"/>
      <c r="BR7728" s="160"/>
      <c r="BS7728" s="160"/>
      <c r="BT7728" s="160"/>
      <c r="BU7728" s="160"/>
      <c r="BV7728" s="160"/>
      <c r="BW7728" s="160"/>
      <c r="BX7728" s="160"/>
      <c r="BY7728" s="160"/>
      <c r="BZ7728" s="160"/>
      <c r="CA7728" s="160"/>
      <c r="CB7728" s="160"/>
      <c r="CC7728" s="160"/>
      <c r="CD7728" s="160"/>
      <c r="CE7728" s="160"/>
      <c r="CF7728" s="160"/>
      <c r="CG7728" s="160"/>
      <c r="CH7728" s="160"/>
      <c r="CI7728" s="160"/>
      <c r="CJ7728" s="160"/>
      <c r="CK7728" s="160"/>
      <c r="CL7728" s="160"/>
      <c r="CM7728" s="160"/>
      <c r="CN7728" s="160"/>
      <c r="CO7728" s="160"/>
      <c r="CP7728" s="160"/>
      <c r="CQ7728" s="160"/>
      <c r="CR7728" s="160"/>
      <c r="CS7728" s="160"/>
      <c r="CT7728" s="160"/>
      <c r="CU7728" s="160"/>
      <c r="CV7728" s="160"/>
      <c r="CW7728" s="160"/>
      <c r="CX7728" s="160"/>
      <c r="CY7728" s="160"/>
      <c r="CZ7728" s="160"/>
      <c r="DA7728" s="160"/>
      <c r="DB7728" s="160"/>
      <c r="DC7728" s="160"/>
      <c r="DD7728" s="160"/>
      <c r="DE7728" s="160"/>
      <c r="DF7728" s="160"/>
      <c r="DG7728" s="160"/>
      <c r="DH7728" s="160"/>
      <c r="DI7728" s="160"/>
      <c r="DJ7728" s="160"/>
      <c r="DK7728" s="160"/>
      <c r="DL7728" s="160"/>
      <c r="DM7728" s="160"/>
      <c r="DN7728" s="160"/>
      <c r="DO7728" s="160"/>
      <c r="DP7728" s="160"/>
      <c r="DQ7728" s="160"/>
      <c r="DR7728" s="160"/>
      <c r="DS7728" s="160"/>
      <c r="DT7728" s="160"/>
      <c r="DU7728" s="160"/>
      <c r="DV7728" s="160"/>
      <c r="DW7728" s="160"/>
      <c r="DX7728" s="160"/>
      <c r="DY7728" s="160"/>
      <c r="DZ7728" s="177"/>
      <c r="EA7728" s="177"/>
      <c r="EB7728" s="160"/>
      <c r="EC7728" s="160"/>
      <c r="ED7728" s="160"/>
      <c r="EE7728" s="160"/>
      <c r="EF7728" s="160"/>
      <c r="EG7728" s="160"/>
      <c r="EH7728" s="160"/>
      <c r="EI7728" s="160"/>
      <c r="EJ7728" s="160"/>
      <c r="EK7728" s="160"/>
      <c r="EL7728" s="160"/>
      <c r="EM7728" s="160"/>
      <c r="EN7728" s="160"/>
      <c r="EO7728" s="160"/>
      <c r="EP7728" s="160"/>
      <c r="EQ7728" s="160"/>
      <c r="ER7728" s="160"/>
      <c r="ES7728" s="160"/>
      <c r="ET7728" s="160"/>
      <c r="EU7728" s="160"/>
      <c r="EV7728" s="160"/>
      <c r="EW7728" s="160"/>
      <c r="EX7728" s="160"/>
      <c r="EY7728" s="160"/>
      <c r="EZ7728" s="160"/>
      <c r="FA7728" s="160"/>
      <c r="FB7728" s="160"/>
      <c r="FC7728" s="160"/>
      <c r="FD7728" s="160"/>
      <c r="FE7728" s="160"/>
      <c r="FF7728" s="160"/>
      <c r="FG7728" s="160"/>
      <c r="FH7728" s="160"/>
      <c r="FI7728" s="160"/>
      <c r="FJ7728" s="160"/>
      <c r="FK7728" s="160"/>
      <c r="FL7728" s="160"/>
      <c r="FM7728" s="160"/>
      <c r="FN7728" s="160"/>
      <c r="FO7728" s="160"/>
      <c r="FP7728" s="160"/>
      <c r="FQ7728" s="160"/>
      <c r="FR7728" s="160"/>
      <c r="FS7728" s="160"/>
      <c r="FT7728" s="160"/>
      <c r="FU7728" s="160"/>
      <c r="FV7728" s="160"/>
      <c r="FW7728" s="160"/>
      <c r="FX7728" s="160"/>
      <c r="FY7728" s="160"/>
      <c r="FZ7728" s="160"/>
      <c r="GA7728" s="160"/>
      <c r="GB7728" s="160"/>
      <c r="GC7728" s="160"/>
      <c r="GD7728" s="160"/>
      <c r="GE7728" s="160"/>
      <c r="GF7728" s="160"/>
      <c r="GG7728" s="160"/>
      <c r="GH7728" s="160"/>
      <c r="GI7728" s="160"/>
      <c r="GJ7728" s="160"/>
      <c r="GK7728" s="160"/>
      <c r="GL7728" s="160"/>
      <c r="GM7728" s="160"/>
      <c r="GN7728" s="160"/>
      <c r="GO7728" s="160"/>
      <c r="GP7728" s="160"/>
      <c r="GQ7728" s="160"/>
      <c r="GR7728" s="160"/>
      <c r="GS7728" s="160"/>
      <c r="GT7728" s="160"/>
      <c r="GU7728" s="160"/>
      <c r="GV7728" s="160"/>
      <c r="GW7728" s="160"/>
      <c r="GX7728" s="160"/>
      <c r="GY7728" s="160"/>
      <c r="GZ7728" s="160"/>
      <c r="HA7728" s="160"/>
      <c r="HB7728" s="160"/>
      <c r="HC7728" s="160"/>
      <c r="HD7728" s="160"/>
      <c r="HE7728" s="160"/>
      <c r="HF7728" s="160"/>
      <c r="HG7728" s="160"/>
      <c r="HH7728" s="160"/>
      <c r="HI7728" s="160"/>
      <c r="HJ7728" s="160"/>
      <c r="HK7728" s="160"/>
      <c r="HL7728" s="160"/>
      <c r="HM7728" s="160"/>
      <c r="HN7728" s="160"/>
      <c r="HO7728" s="160"/>
      <c r="HP7728" s="160"/>
      <c r="HQ7728" s="160"/>
      <c r="HR7728" s="160"/>
      <c r="HS7728" s="160"/>
      <c r="HT7728" s="160"/>
      <c r="HU7728" s="160"/>
      <c r="HV7728" s="160"/>
      <c r="HW7728" s="160"/>
      <c r="HX7728" s="160"/>
      <c r="HY7728" s="160"/>
      <c r="HZ7728" s="160"/>
      <c r="IA7728" s="160"/>
      <c r="IB7728" s="160"/>
      <c r="IC7728" s="160"/>
      <c r="ID7728" s="160"/>
      <c r="IE7728" s="160"/>
      <c r="IF7728" s="160"/>
      <c r="IG7728" s="160"/>
      <c r="IH7728" s="160"/>
      <c r="II7728" s="160"/>
      <c r="IJ7728" s="160"/>
      <c r="IK7728" s="160"/>
      <c r="IL7728" s="160"/>
      <c r="IM7728" s="160"/>
      <c r="IN7728" s="160"/>
      <c r="IO7728" s="160"/>
      <c r="IP7728" s="160"/>
      <c r="IQ7728" s="160"/>
      <c r="IR7728" s="160"/>
      <c r="IS7728" s="160"/>
      <c r="IT7728" s="160"/>
      <c r="IU7728" s="160"/>
    </row>
    <row r="7729" spans="1:255" s="174" customFormat="1" ht="18.399999999999999" customHeight="1" x14ac:dyDescent="0.3">
      <c r="A7729" s="206"/>
      <c r="B7729" s="161"/>
      <c r="C7729" s="89"/>
      <c r="D7729" s="161"/>
      <c r="E7729" s="161"/>
      <c r="H7729" s="165"/>
      <c r="J7729" s="165"/>
      <c r="L7729" s="164"/>
      <c r="N7729" s="165"/>
      <c r="P7729" s="165"/>
      <c r="R7729" s="165"/>
      <c r="T7729" s="165"/>
      <c r="V7729" s="165"/>
      <c r="X7729" s="165"/>
      <c r="Z7729" s="165"/>
      <c r="AB7729" s="165"/>
      <c r="AD7729" s="165"/>
      <c r="AF7729" s="165"/>
      <c r="AH7729" s="165"/>
      <c r="AJ7729" s="165"/>
      <c r="AL7729" s="165"/>
      <c r="AN7729" s="165"/>
      <c r="AP7729" s="165"/>
      <c r="AR7729" s="165"/>
      <c r="AT7729" s="165"/>
      <c r="AV7729" s="165"/>
      <c r="AX7729" s="165"/>
      <c r="AZ7729" s="165"/>
      <c r="BB7729" s="165"/>
      <c r="BD7729" s="160"/>
      <c r="BE7729" s="160"/>
      <c r="BF7729" s="160"/>
      <c r="BG7729" s="160"/>
      <c r="BH7729" s="160"/>
      <c r="BI7729" s="160"/>
      <c r="BJ7729" s="160"/>
      <c r="BK7729" s="160"/>
      <c r="BL7729" s="160"/>
      <c r="BM7729" s="160"/>
      <c r="BN7729" s="160"/>
      <c r="BO7729" s="160"/>
      <c r="BP7729" s="160"/>
      <c r="BQ7729" s="160"/>
      <c r="BR7729" s="160"/>
      <c r="BS7729" s="160"/>
      <c r="BT7729" s="160"/>
      <c r="BU7729" s="160"/>
      <c r="BV7729" s="160"/>
      <c r="BW7729" s="160"/>
      <c r="BX7729" s="160"/>
      <c r="BY7729" s="160"/>
      <c r="BZ7729" s="160"/>
      <c r="CA7729" s="160"/>
      <c r="CB7729" s="160"/>
      <c r="CC7729" s="160"/>
      <c r="CD7729" s="160"/>
      <c r="CE7729" s="160"/>
      <c r="CF7729" s="160"/>
      <c r="CG7729" s="160"/>
      <c r="CH7729" s="160"/>
      <c r="CI7729" s="160"/>
      <c r="CJ7729" s="160"/>
      <c r="CK7729" s="160"/>
      <c r="CL7729" s="160"/>
      <c r="CM7729" s="160"/>
      <c r="CN7729" s="160"/>
      <c r="CO7729" s="160"/>
      <c r="CP7729" s="160"/>
      <c r="CQ7729" s="160"/>
      <c r="CR7729" s="160"/>
      <c r="CS7729" s="160"/>
      <c r="CT7729" s="160"/>
      <c r="CU7729" s="160"/>
      <c r="CV7729" s="160"/>
      <c r="CW7729" s="160"/>
      <c r="CX7729" s="160"/>
      <c r="CY7729" s="160"/>
      <c r="CZ7729" s="160"/>
      <c r="DA7729" s="160"/>
      <c r="DB7729" s="160"/>
      <c r="DC7729" s="160"/>
      <c r="DD7729" s="160"/>
      <c r="DE7729" s="160"/>
      <c r="DF7729" s="160"/>
      <c r="DG7729" s="160"/>
      <c r="DH7729" s="160"/>
      <c r="DI7729" s="160"/>
      <c r="DJ7729" s="160"/>
      <c r="DK7729" s="160"/>
      <c r="DL7729" s="160"/>
      <c r="DM7729" s="160"/>
      <c r="DN7729" s="160"/>
      <c r="DO7729" s="160"/>
      <c r="DP7729" s="160"/>
      <c r="DQ7729" s="160"/>
      <c r="DR7729" s="160"/>
      <c r="DS7729" s="160"/>
      <c r="DT7729" s="160"/>
      <c r="DU7729" s="160"/>
      <c r="DV7729" s="160"/>
      <c r="DW7729" s="160"/>
      <c r="DX7729" s="160"/>
      <c r="DY7729" s="160"/>
      <c r="DZ7729" s="177"/>
      <c r="EA7729" s="177"/>
      <c r="EB7729" s="160"/>
      <c r="EC7729" s="160"/>
      <c r="ED7729" s="160"/>
      <c r="EE7729" s="160"/>
      <c r="EF7729" s="160"/>
      <c r="EG7729" s="160"/>
      <c r="EH7729" s="160"/>
      <c r="EI7729" s="160"/>
      <c r="EJ7729" s="160"/>
      <c r="EK7729" s="160"/>
      <c r="EL7729" s="160"/>
      <c r="EM7729" s="160"/>
      <c r="EN7729" s="160"/>
      <c r="EO7729" s="160"/>
      <c r="EP7729" s="160"/>
      <c r="EQ7729" s="160"/>
      <c r="ER7729" s="160"/>
      <c r="ES7729" s="160"/>
      <c r="ET7729" s="160"/>
      <c r="EU7729" s="160"/>
      <c r="EV7729" s="160"/>
      <c r="EW7729" s="160"/>
      <c r="EX7729" s="160"/>
      <c r="EY7729" s="160"/>
      <c r="EZ7729" s="160"/>
      <c r="FA7729" s="160"/>
      <c r="FB7729" s="160"/>
      <c r="FC7729" s="160"/>
      <c r="FD7729" s="160"/>
      <c r="FE7729" s="160"/>
      <c r="FF7729" s="160"/>
      <c r="FG7729" s="160"/>
      <c r="FH7729" s="160"/>
      <c r="FI7729" s="160"/>
      <c r="FJ7729" s="160"/>
      <c r="FK7729" s="160"/>
      <c r="FL7729" s="160"/>
      <c r="FM7729" s="160"/>
      <c r="FN7729" s="160"/>
      <c r="FO7729" s="160"/>
      <c r="FP7729" s="160"/>
      <c r="FQ7729" s="160"/>
      <c r="FR7729" s="160"/>
      <c r="FS7729" s="160"/>
      <c r="FT7729" s="160"/>
      <c r="FU7729" s="160"/>
      <c r="FV7729" s="160"/>
      <c r="FW7729" s="160"/>
      <c r="FX7729" s="160"/>
      <c r="FY7729" s="160"/>
      <c r="FZ7729" s="160"/>
      <c r="GA7729" s="160"/>
      <c r="GB7729" s="160"/>
      <c r="GC7729" s="160"/>
      <c r="GD7729" s="160"/>
      <c r="GE7729" s="160"/>
      <c r="GF7729" s="160"/>
      <c r="GG7729" s="160"/>
      <c r="GH7729" s="160"/>
      <c r="GI7729" s="160"/>
      <c r="GJ7729" s="160"/>
      <c r="GK7729" s="160"/>
      <c r="GL7729" s="160"/>
      <c r="GM7729" s="160"/>
      <c r="GN7729" s="160"/>
      <c r="GO7729" s="160"/>
      <c r="GP7729" s="160"/>
      <c r="GQ7729" s="160"/>
      <c r="GR7729" s="160"/>
      <c r="GS7729" s="160"/>
      <c r="GT7729" s="160"/>
      <c r="GU7729" s="160"/>
      <c r="GV7729" s="160"/>
      <c r="GW7729" s="160"/>
      <c r="GX7729" s="160"/>
      <c r="GY7729" s="160"/>
      <c r="GZ7729" s="160"/>
      <c r="HA7729" s="160"/>
      <c r="HB7729" s="160"/>
      <c r="HC7729" s="160"/>
      <c r="HD7729" s="160"/>
      <c r="HE7729" s="160"/>
      <c r="HF7729" s="160"/>
      <c r="HG7729" s="160"/>
      <c r="HH7729" s="160"/>
      <c r="HI7729" s="160"/>
      <c r="HJ7729" s="160"/>
      <c r="HK7729" s="160"/>
      <c r="HL7729" s="160"/>
      <c r="HM7729" s="160"/>
      <c r="HN7729" s="160"/>
      <c r="HO7729" s="160"/>
      <c r="HP7729" s="160"/>
      <c r="HQ7729" s="160"/>
      <c r="HR7729" s="160"/>
      <c r="HS7729" s="160"/>
      <c r="HT7729" s="160"/>
      <c r="HU7729" s="160"/>
      <c r="HV7729" s="160"/>
      <c r="HW7729" s="160"/>
      <c r="HX7729" s="160"/>
      <c r="HY7729" s="160"/>
      <c r="HZ7729" s="160"/>
      <c r="IA7729" s="160"/>
      <c r="IB7729" s="160"/>
      <c r="IC7729" s="160"/>
      <c r="ID7729" s="160"/>
      <c r="IE7729" s="160"/>
      <c r="IF7729" s="160"/>
      <c r="IG7729" s="160"/>
      <c r="IH7729" s="160"/>
      <c r="II7729" s="160"/>
      <c r="IJ7729" s="160"/>
      <c r="IK7729" s="160"/>
      <c r="IL7729" s="160"/>
      <c r="IM7729" s="160"/>
      <c r="IN7729" s="160"/>
      <c r="IO7729" s="160"/>
      <c r="IP7729" s="160"/>
      <c r="IQ7729" s="160"/>
      <c r="IR7729" s="160"/>
      <c r="IS7729" s="160"/>
      <c r="IT7729" s="160"/>
      <c r="IU7729" s="160"/>
    </row>
    <row r="7730" spans="1:255" s="174" customFormat="1" ht="18.399999999999999" customHeight="1" x14ac:dyDescent="0.3">
      <c r="A7730" s="200"/>
      <c r="B7730" s="173"/>
      <c r="C7730" s="67"/>
      <c r="D7730" s="161"/>
      <c r="E7730" s="161"/>
      <c r="H7730" s="165"/>
      <c r="J7730" s="165"/>
      <c r="L7730" s="165"/>
      <c r="N7730" s="165"/>
      <c r="P7730" s="165"/>
      <c r="R7730" s="165"/>
      <c r="T7730" s="165"/>
      <c r="V7730" s="165"/>
      <c r="X7730" s="165"/>
      <c r="Z7730" s="165"/>
      <c r="AB7730" s="165"/>
      <c r="AD7730" s="165"/>
      <c r="AF7730" s="165"/>
      <c r="AH7730" s="165"/>
      <c r="AJ7730" s="165"/>
      <c r="AL7730" s="165"/>
      <c r="AN7730" s="165"/>
      <c r="AP7730" s="165"/>
      <c r="AR7730" s="165"/>
      <c r="AT7730" s="165"/>
      <c r="AV7730" s="165"/>
      <c r="AX7730" s="165"/>
      <c r="AZ7730" s="165"/>
      <c r="BB7730" s="165"/>
      <c r="BD7730" s="160"/>
      <c r="BE7730" s="160"/>
      <c r="BF7730" s="160"/>
      <c r="BG7730" s="160"/>
      <c r="BH7730" s="160"/>
      <c r="BI7730" s="160"/>
      <c r="BJ7730" s="160"/>
      <c r="BK7730" s="160"/>
      <c r="BL7730" s="160"/>
      <c r="BM7730" s="160"/>
      <c r="BN7730" s="160"/>
      <c r="BO7730" s="160"/>
      <c r="BP7730" s="160"/>
      <c r="BQ7730" s="160"/>
      <c r="BR7730" s="160"/>
      <c r="BS7730" s="160"/>
      <c r="BT7730" s="160"/>
      <c r="BU7730" s="160"/>
      <c r="BV7730" s="160"/>
      <c r="BW7730" s="160"/>
      <c r="BX7730" s="160"/>
      <c r="BY7730" s="160"/>
      <c r="BZ7730" s="160"/>
      <c r="CA7730" s="160"/>
      <c r="CB7730" s="160"/>
      <c r="CC7730" s="160"/>
      <c r="CD7730" s="160"/>
      <c r="CE7730" s="160"/>
      <c r="CF7730" s="160"/>
      <c r="CG7730" s="160"/>
      <c r="CH7730" s="160"/>
      <c r="CI7730" s="160"/>
      <c r="CJ7730" s="160"/>
      <c r="CK7730" s="160"/>
      <c r="CL7730" s="160"/>
      <c r="CM7730" s="160"/>
      <c r="CN7730" s="160"/>
      <c r="CO7730" s="160"/>
      <c r="CP7730" s="160"/>
      <c r="CQ7730" s="160"/>
      <c r="CR7730" s="160"/>
      <c r="CS7730" s="160"/>
      <c r="CT7730" s="160"/>
      <c r="CU7730" s="160"/>
      <c r="CV7730" s="160"/>
      <c r="CW7730" s="160"/>
      <c r="CX7730" s="160"/>
      <c r="CY7730" s="160"/>
      <c r="CZ7730" s="160"/>
      <c r="DA7730" s="160"/>
      <c r="DB7730" s="160"/>
      <c r="DC7730" s="160"/>
      <c r="DD7730" s="160"/>
      <c r="DE7730" s="160"/>
      <c r="DF7730" s="160"/>
      <c r="DG7730" s="160"/>
      <c r="DH7730" s="160"/>
      <c r="DI7730" s="160"/>
      <c r="DJ7730" s="160"/>
      <c r="DK7730" s="160"/>
      <c r="DL7730" s="160"/>
      <c r="DM7730" s="160"/>
      <c r="DN7730" s="160"/>
      <c r="DO7730" s="160"/>
      <c r="DP7730" s="160"/>
      <c r="DQ7730" s="160"/>
      <c r="DR7730" s="160"/>
      <c r="DS7730" s="160"/>
      <c r="DT7730" s="160"/>
      <c r="DU7730" s="160"/>
      <c r="DV7730" s="160"/>
      <c r="DW7730" s="160"/>
      <c r="DX7730" s="160"/>
      <c r="DY7730" s="160"/>
      <c r="DZ7730" s="177"/>
      <c r="EA7730" s="177"/>
      <c r="EB7730" s="160"/>
      <c r="EC7730" s="160"/>
      <c r="ED7730" s="160"/>
      <c r="EE7730" s="160"/>
      <c r="EF7730" s="160"/>
      <c r="EG7730" s="160"/>
      <c r="EH7730" s="160"/>
      <c r="EI7730" s="160"/>
      <c r="EJ7730" s="160"/>
      <c r="EK7730" s="160"/>
      <c r="EL7730" s="160"/>
      <c r="EM7730" s="160"/>
      <c r="EN7730" s="160"/>
      <c r="EO7730" s="160"/>
      <c r="EP7730" s="160"/>
      <c r="EQ7730" s="160"/>
      <c r="ER7730" s="160"/>
      <c r="ES7730" s="160"/>
      <c r="ET7730" s="160"/>
      <c r="EU7730" s="160"/>
      <c r="EV7730" s="160"/>
      <c r="EW7730" s="160"/>
      <c r="EX7730" s="160"/>
      <c r="EY7730" s="160"/>
      <c r="EZ7730" s="160"/>
      <c r="FA7730" s="160"/>
      <c r="FB7730" s="160"/>
      <c r="FC7730" s="160"/>
      <c r="FD7730" s="160"/>
      <c r="FE7730" s="160"/>
      <c r="FF7730" s="160"/>
      <c r="FG7730" s="160"/>
      <c r="FH7730" s="160"/>
      <c r="FI7730" s="160"/>
      <c r="FJ7730" s="160"/>
      <c r="FK7730" s="160"/>
      <c r="FL7730" s="160"/>
      <c r="FM7730" s="160"/>
      <c r="FN7730" s="160"/>
      <c r="FO7730" s="160"/>
      <c r="FP7730" s="160"/>
      <c r="FQ7730" s="160"/>
      <c r="FR7730" s="160"/>
      <c r="FS7730" s="160"/>
      <c r="FT7730" s="160"/>
      <c r="FU7730" s="160"/>
      <c r="FV7730" s="160"/>
      <c r="FW7730" s="160"/>
      <c r="FX7730" s="160"/>
      <c r="FY7730" s="160"/>
      <c r="FZ7730" s="160"/>
      <c r="GA7730" s="160"/>
      <c r="GB7730" s="160"/>
      <c r="GC7730" s="160"/>
      <c r="GD7730" s="160"/>
      <c r="GE7730" s="160"/>
      <c r="GF7730" s="160"/>
      <c r="GG7730" s="160"/>
      <c r="GH7730" s="160"/>
      <c r="GI7730" s="160"/>
      <c r="GJ7730" s="160"/>
      <c r="GK7730" s="160"/>
      <c r="GL7730" s="160"/>
      <c r="GM7730" s="160"/>
      <c r="GN7730" s="160"/>
      <c r="GO7730" s="160"/>
      <c r="GP7730" s="160"/>
      <c r="GQ7730" s="160"/>
      <c r="GR7730" s="160"/>
      <c r="GS7730" s="160"/>
      <c r="GT7730" s="160"/>
      <c r="GU7730" s="160"/>
      <c r="GV7730" s="160"/>
      <c r="GW7730" s="160"/>
      <c r="GX7730" s="160"/>
      <c r="GY7730" s="160"/>
      <c r="GZ7730" s="160"/>
      <c r="HA7730" s="160"/>
      <c r="HB7730" s="160"/>
      <c r="HC7730" s="160"/>
      <c r="HD7730" s="160"/>
      <c r="HE7730" s="160"/>
      <c r="HF7730" s="160"/>
      <c r="HG7730" s="160"/>
      <c r="HH7730" s="160"/>
      <c r="HI7730" s="160"/>
      <c r="HJ7730" s="160"/>
      <c r="HK7730" s="160"/>
      <c r="HL7730" s="160"/>
      <c r="HM7730" s="160"/>
      <c r="HN7730" s="160"/>
      <c r="HO7730" s="160"/>
      <c r="HP7730" s="160"/>
      <c r="HQ7730" s="160"/>
      <c r="HR7730" s="160"/>
      <c r="HS7730" s="160"/>
      <c r="HT7730" s="160"/>
      <c r="HU7730" s="160"/>
      <c r="HV7730" s="160"/>
      <c r="HW7730" s="160"/>
      <c r="HX7730" s="160"/>
      <c r="HY7730" s="160"/>
      <c r="HZ7730" s="160"/>
      <c r="IA7730" s="160"/>
      <c r="IB7730" s="160"/>
      <c r="IC7730" s="160"/>
      <c r="ID7730" s="160"/>
      <c r="IE7730" s="160"/>
      <c r="IF7730" s="160"/>
      <c r="IG7730" s="160"/>
      <c r="IH7730" s="160"/>
      <c r="II7730" s="160"/>
      <c r="IJ7730" s="160"/>
      <c r="IK7730" s="160"/>
      <c r="IL7730" s="160"/>
      <c r="IM7730" s="160"/>
      <c r="IN7730" s="160"/>
      <c r="IO7730" s="160"/>
      <c r="IP7730" s="160"/>
      <c r="IQ7730" s="160"/>
      <c r="IR7730" s="160"/>
      <c r="IS7730" s="160"/>
      <c r="IT7730" s="160"/>
      <c r="IU7730" s="160"/>
    </row>
    <row r="7731" spans="1:255" s="174" customFormat="1" ht="18.399999999999999" customHeight="1" x14ac:dyDescent="0.3">
      <c r="A7731" s="200"/>
      <c r="B7731" s="160"/>
      <c r="C7731" s="64"/>
      <c r="D7731" s="161"/>
      <c r="E7731" s="161"/>
      <c r="F7731" s="165"/>
      <c r="H7731" s="165"/>
      <c r="J7731" s="165"/>
      <c r="L7731" s="165"/>
      <c r="N7731" s="165"/>
      <c r="P7731" s="165"/>
      <c r="R7731" s="165"/>
      <c r="T7731" s="165"/>
      <c r="V7731" s="165"/>
      <c r="X7731" s="165"/>
      <c r="Z7731" s="165"/>
      <c r="AB7731" s="165"/>
      <c r="AD7731" s="165"/>
      <c r="AF7731" s="165"/>
      <c r="AH7731" s="165"/>
      <c r="AJ7731" s="165"/>
      <c r="AL7731" s="165"/>
      <c r="AN7731" s="165"/>
      <c r="AP7731" s="165"/>
      <c r="AR7731" s="165"/>
      <c r="AT7731" s="165"/>
      <c r="AV7731" s="165"/>
      <c r="AX7731" s="165"/>
      <c r="AZ7731" s="165"/>
      <c r="BB7731" s="165"/>
      <c r="BD7731" s="160"/>
      <c r="BE7731" s="160"/>
      <c r="BF7731" s="160"/>
      <c r="BG7731" s="160"/>
      <c r="BH7731" s="160"/>
      <c r="BI7731" s="160"/>
      <c r="BJ7731" s="160"/>
      <c r="BK7731" s="160"/>
      <c r="BL7731" s="160"/>
      <c r="BM7731" s="160"/>
      <c r="BN7731" s="160"/>
      <c r="BO7731" s="160"/>
      <c r="BP7731" s="160"/>
      <c r="BQ7731" s="160"/>
      <c r="BR7731" s="160"/>
      <c r="BS7731" s="160"/>
      <c r="BT7731" s="160"/>
      <c r="BU7731" s="160"/>
      <c r="BV7731" s="160"/>
      <c r="BW7731" s="160"/>
      <c r="BX7731" s="160"/>
      <c r="BY7731" s="160"/>
      <c r="BZ7731" s="160"/>
      <c r="CA7731" s="160"/>
      <c r="CB7731" s="160"/>
      <c r="CC7731" s="160"/>
      <c r="CD7731" s="160"/>
      <c r="CE7731" s="160"/>
      <c r="CF7731" s="160"/>
      <c r="CG7731" s="160"/>
      <c r="CH7731" s="160"/>
      <c r="CI7731" s="160"/>
      <c r="CJ7731" s="160"/>
      <c r="CK7731" s="160"/>
      <c r="CL7731" s="160"/>
      <c r="CM7731" s="160"/>
      <c r="CN7731" s="160"/>
      <c r="CO7731" s="160"/>
      <c r="CP7731" s="160"/>
      <c r="CQ7731" s="160"/>
      <c r="CR7731" s="160"/>
      <c r="CS7731" s="160"/>
      <c r="CT7731" s="160"/>
      <c r="CU7731" s="160"/>
      <c r="CV7731" s="160"/>
      <c r="CW7731" s="160"/>
      <c r="CX7731" s="160"/>
      <c r="CY7731" s="160"/>
      <c r="CZ7731" s="160"/>
      <c r="DA7731" s="160"/>
      <c r="DB7731" s="160"/>
      <c r="DC7731" s="160"/>
      <c r="DD7731" s="160"/>
      <c r="DE7731" s="160"/>
      <c r="DF7731" s="160"/>
      <c r="DG7731" s="160"/>
      <c r="DH7731" s="160"/>
      <c r="DI7731" s="160"/>
      <c r="DJ7731" s="160"/>
      <c r="DK7731" s="160"/>
      <c r="DL7731" s="160"/>
      <c r="DM7731" s="160"/>
      <c r="DN7731" s="160"/>
      <c r="DO7731" s="160"/>
      <c r="DP7731" s="160"/>
      <c r="DQ7731" s="160"/>
      <c r="DR7731" s="160"/>
      <c r="DS7731" s="160"/>
      <c r="DT7731" s="160"/>
      <c r="DU7731" s="160"/>
      <c r="DV7731" s="160"/>
      <c r="DW7731" s="160"/>
      <c r="DX7731" s="160"/>
      <c r="DY7731" s="160"/>
      <c r="DZ7731" s="177"/>
      <c r="EA7731" s="177"/>
      <c r="EB7731" s="160"/>
      <c r="EC7731" s="160"/>
      <c r="ED7731" s="160"/>
      <c r="EE7731" s="160"/>
      <c r="EF7731" s="160"/>
      <c r="EG7731" s="160"/>
      <c r="EH7731" s="160"/>
      <c r="EI7731" s="160"/>
      <c r="EJ7731" s="160"/>
      <c r="EK7731" s="160"/>
      <c r="EL7731" s="160"/>
      <c r="EM7731" s="160"/>
      <c r="EN7731" s="160"/>
      <c r="EO7731" s="160"/>
      <c r="EP7731" s="160"/>
      <c r="EQ7731" s="160"/>
      <c r="ER7731" s="160"/>
      <c r="ES7731" s="160"/>
      <c r="ET7731" s="160"/>
      <c r="EU7731" s="160"/>
      <c r="EV7731" s="160"/>
      <c r="EW7731" s="160"/>
      <c r="EX7731" s="160"/>
      <c r="EY7731" s="160"/>
      <c r="EZ7731" s="160"/>
      <c r="FA7731" s="160"/>
      <c r="FB7731" s="160"/>
      <c r="FC7731" s="160"/>
      <c r="FD7731" s="160"/>
      <c r="FE7731" s="160"/>
      <c r="FF7731" s="160"/>
      <c r="FG7731" s="160"/>
      <c r="FH7731" s="160"/>
      <c r="FI7731" s="160"/>
      <c r="FJ7731" s="160"/>
      <c r="FK7731" s="160"/>
      <c r="FL7731" s="160"/>
      <c r="FM7731" s="160"/>
      <c r="FN7731" s="160"/>
      <c r="FO7731" s="160"/>
      <c r="FP7731" s="160"/>
      <c r="FQ7731" s="160"/>
      <c r="FR7731" s="160"/>
      <c r="FS7731" s="160"/>
      <c r="FT7731" s="160"/>
      <c r="FU7731" s="160"/>
      <c r="FV7731" s="160"/>
      <c r="FW7731" s="160"/>
      <c r="FX7731" s="160"/>
      <c r="FY7731" s="160"/>
      <c r="FZ7731" s="160"/>
      <c r="GA7731" s="160"/>
      <c r="GB7731" s="160"/>
      <c r="GC7731" s="160"/>
      <c r="GD7731" s="160"/>
      <c r="GE7731" s="160"/>
      <c r="GF7731" s="160"/>
      <c r="GG7731" s="160"/>
      <c r="GH7731" s="160"/>
      <c r="GI7731" s="160"/>
      <c r="GJ7731" s="160"/>
      <c r="GK7731" s="160"/>
      <c r="GL7731" s="160"/>
      <c r="GM7731" s="160"/>
      <c r="GN7731" s="160"/>
      <c r="GO7731" s="160"/>
      <c r="GP7731" s="160"/>
      <c r="GQ7731" s="160"/>
      <c r="GR7731" s="160"/>
      <c r="GS7731" s="160"/>
      <c r="GT7731" s="160"/>
      <c r="GU7731" s="160"/>
      <c r="GV7731" s="160"/>
      <c r="GW7731" s="160"/>
      <c r="GX7731" s="160"/>
      <c r="GY7731" s="160"/>
      <c r="GZ7731" s="160"/>
      <c r="HA7731" s="160"/>
      <c r="HB7731" s="160"/>
      <c r="HC7731" s="160"/>
      <c r="HD7731" s="160"/>
      <c r="HE7731" s="160"/>
      <c r="HF7731" s="160"/>
      <c r="HG7731" s="160"/>
      <c r="HH7731" s="160"/>
      <c r="HI7731" s="160"/>
      <c r="HJ7731" s="160"/>
      <c r="HK7731" s="160"/>
      <c r="HL7731" s="160"/>
      <c r="HM7731" s="160"/>
      <c r="HN7731" s="160"/>
      <c r="HO7731" s="160"/>
      <c r="HP7731" s="160"/>
      <c r="HQ7731" s="160"/>
      <c r="HR7731" s="160"/>
      <c r="HS7731" s="160"/>
      <c r="HT7731" s="160"/>
      <c r="HU7731" s="160"/>
      <c r="HV7731" s="160"/>
      <c r="HW7731" s="160"/>
      <c r="HX7731" s="160"/>
      <c r="HY7731" s="160"/>
      <c r="HZ7731" s="160"/>
      <c r="IA7731" s="160"/>
      <c r="IB7731" s="160"/>
      <c r="IC7731" s="160"/>
      <c r="ID7731" s="160"/>
      <c r="IE7731" s="160"/>
      <c r="IF7731" s="160"/>
      <c r="IG7731" s="160"/>
      <c r="IH7731" s="160"/>
      <c r="II7731" s="160"/>
      <c r="IJ7731" s="160"/>
      <c r="IK7731" s="160"/>
      <c r="IL7731" s="160"/>
      <c r="IM7731" s="160"/>
      <c r="IN7731" s="160"/>
      <c r="IO7731" s="160"/>
      <c r="IP7731" s="160"/>
      <c r="IQ7731" s="160"/>
      <c r="IR7731" s="160"/>
      <c r="IS7731" s="160"/>
      <c r="IT7731" s="160"/>
      <c r="IU7731" s="160"/>
    </row>
    <row r="7732" spans="1:255" s="174" customFormat="1" ht="18.399999999999999" customHeight="1" x14ac:dyDescent="0.3">
      <c r="A7732" s="200"/>
      <c r="B7732" s="160"/>
      <c r="C7732" s="64"/>
      <c r="D7732" s="161"/>
      <c r="E7732" s="161"/>
      <c r="H7732" s="165"/>
      <c r="J7732" s="165"/>
      <c r="L7732" s="165"/>
      <c r="N7732" s="165"/>
      <c r="P7732" s="165"/>
      <c r="R7732" s="165"/>
      <c r="T7732" s="165"/>
      <c r="V7732" s="165"/>
      <c r="X7732" s="165"/>
      <c r="Z7732" s="165"/>
      <c r="AB7732" s="165"/>
      <c r="AD7732" s="165"/>
      <c r="AF7732" s="165"/>
      <c r="AH7732" s="165"/>
      <c r="AJ7732" s="165"/>
      <c r="AL7732" s="165"/>
      <c r="AN7732" s="165"/>
      <c r="AP7732" s="165"/>
      <c r="AR7732" s="165"/>
      <c r="AT7732" s="165"/>
      <c r="AV7732" s="165"/>
      <c r="AX7732" s="165"/>
      <c r="AZ7732" s="165"/>
      <c r="BB7732" s="165"/>
      <c r="BD7732" s="160"/>
      <c r="BE7732" s="160"/>
      <c r="BF7732" s="160"/>
      <c r="BG7732" s="160"/>
      <c r="BH7732" s="160"/>
      <c r="BI7732" s="160"/>
      <c r="BJ7732" s="160"/>
      <c r="BK7732" s="160"/>
      <c r="BL7732" s="160"/>
      <c r="BM7732" s="160"/>
      <c r="BN7732" s="160"/>
      <c r="BO7732" s="160"/>
      <c r="BP7732" s="160"/>
      <c r="BQ7732" s="160"/>
      <c r="BR7732" s="160"/>
      <c r="BS7732" s="160"/>
      <c r="BT7732" s="160"/>
      <c r="BU7732" s="160"/>
      <c r="BV7732" s="160"/>
      <c r="BW7732" s="160"/>
      <c r="BX7732" s="160"/>
      <c r="BY7732" s="160"/>
      <c r="BZ7732" s="160"/>
      <c r="CA7732" s="160"/>
      <c r="CB7732" s="160"/>
      <c r="CC7732" s="160"/>
      <c r="CD7732" s="160"/>
      <c r="CE7732" s="160"/>
      <c r="CF7732" s="160"/>
      <c r="CG7732" s="160"/>
      <c r="CH7732" s="160"/>
      <c r="CI7732" s="160"/>
      <c r="CJ7732" s="160"/>
      <c r="CK7732" s="160"/>
      <c r="CL7732" s="160"/>
      <c r="CM7732" s="160"/>
      <c r="CN7732" s="160"/>
      <c r="CO7732" s="160"/>
      <c r="CP7732" s="160"/>
      <c r="CQ7732" s="160"/>
      <c r="CR7732" s="160"/>
      <c r="CS7732" s="160"/>
      <c r="CT7732" s="160"/>
      <c r="CU7732" s="160"/>
      <c r="CV7732" s="160"/>
      <c r="CW7732" s="160"/>
      <c r="CX7732" s="160"/>
      <c r="CY7732" s="160"/>
      <c r="CZ7732" s="160"/>
      <c r="DA7732" s="160"/>
      <c r="DB7732" s="160"/>
      <c r="DC7732" s="160"/>
      <c r="DD7732" s="160"/>
      <c r="DE7732" s="160"/>
      <c r="DF7732" s="160"/>
      <c r="DG7732" s="160"/>
      <c r="DH7732" s="160"/>
      <c r="DI7732" s="160"/>
      <c r="DJ7732" s="160"/>
      <c r="DK7732" s="160"/>
      <c r="DL7732" s="160"/>
      <c r="DM7732" s="160"/>
      <c r="DN7732" s="160"/>
      <c r="DO7732" s="160"/>
      <c r="DP7732" s="160"/>
      <c r="DQ7732" s="160"/>
      <c r="DR7732" s="160"/>
      <c r="DS7732" s="160"/>
      <c r="DT7732" s="160"/>
      <c r="DU7732" s="160"/>
      <c r="DV7732" s="160"/>
      <c r="DW7732" s="160"/>
      <c r="DX7732" s="160"/>
      <c r="DY7732" s="160"/>
      <c r="DZ7732" s="177"/>
      <c r="EA7732" s="177"/>
      <c r="EB7732" s="160"/>
      <c r="EC7732" s="160"/>
      <c r="ED7732" s="160"/>
      <c r="EE7732" s="160"/>
      <c r="EF7732" s="160"/>
      <c r="EG7732" s="160"/>
      <c r="EH7732" s="160"/>
      <c r="EI7732" s="160"/>
      <c r="EJ7732" s="160"/>
      <c r="EK7732" s="160"/>
      <c r="EL7732" s="160"/>
      <c r="EM7732" s="160"/>
      <c r="EN7732" s="160"/>
      <c r="EO7732" s="160"/>
      <c r="EP7732" s="160"/>
      <c r="EQ7732" s="160"/>
      <c r="ER7732" s="160"/>
      <c r="ES7732" s="160"/>
      <c r="ET7732" s="160"/>
      <c r="EU7732" s="160"/>
      <c r="EV7732" s="160"/>
      <c r="EW7732" s="160"/>
      <c r="EX7732" s="160"/>
      <c r="EY7732" s="160"/>
      <c r="EZ7732" s="160"/>
      <c r="FA7732" s="160"/>
      <c r="FB7732" s="160"/>
      <c r="FC7732" s="160"/>
      <c r="FD7732" s="160"/>
      <c r="FE7732" s="160"/>
      <c r="FF7732" s="160"/>
      <c r="FG7732" s="160"/>
      <c r="FH7732" s="160"/>
      <c r="FI7732" s="160"/>
      <c r="FJ7732" s="160"/>
      <c r="FK7732" s="160"/>
      <c r="FL7732" s="160"/>
      <c r="FM7732" s="160"/>
      <c r="FN7732" s="160"/>
      <c r="FO7732" s="160"/>
      <c r="FP7732" s="160"/>
      <c r="FQ7732" s="160"/>
      <c r="FR7732" s="160"/>
      <c r="FS7732" s="160"/>
      <c r="FT7732" s="160"/>
      <c r="FU7732" s="160"/>
      <c r="FV7732" s="160"/>
      <c r="FW7732" s="160"/>
      <c r="FX7732" s="160"/>
      <c r="FY7732" s="160"/>
      <c r="FZ7732" s="160"/>
      <c r="GA7732" s="160"/>
      <c r="GB7732" s="160"/>
      <c r="GC7732" s="160"/>
      <c r="GD7732" s="160"/>
      <c r="GE7732" s="160"/>
      <c r="GF7732" s="160"/>
      <c r="GG7732" s="160"/>
      <c r="GH7732" s="160"/>
      <c r="GI7732" s="160"/>
      <c r="GJ7732" s="160"/>
      <c r="GK7732" s="160"/>
      <c r="GL7732" s="160"/>
      <c r="GM7732" s="160"/>
      <c r="GN7732" s="160"/>
      <c r="GO7732" s="160"/>
      <c r="GP7732" s="160"/>
      <c r="GQ7732" s="160"/>
      <c r="GR7732" s="160"/>
      <c r="GS7732" s="160"/>
      <c r="GT7732" s="160"/>
      <c r="GU7732" s="160"/>
      <c r="GV7732" s="160"/>
      <c r="GW7732" s="160"/>
      <c r="GX7732" s="160"/>
      <c r="GY7732" s="160"/>
      <c r="GZ7732" s="160"/>
      <c r="HA7732" s="160"/>
      <c r="HB7732" s="160"/>
      <c r="HC7732" s="160"/>
      <c r="HD7732" s="160"/>
      <c r="HE7732" s="160"/>
      <c r="HF7732" s="160"/>
      <c r="HG7732" s="160"/>
      <c r="HH7732" s="160"/>
      <c r="HI7732" s="160"/>
      <c r="HJ7732" s="160"/>
      <c r="HK7732" s="160"/>
      <c r="HL7732" s="160"/>
      <c r="HM7732" s="160"/>
      <c r="HN7732" s="160"/>
      <c r="HO7732" s="160"/>
      <c r="HP7732" s="160"/>
      <c r="HQ7732" s="160"/>
      <c r="HR7732" s="160"/>
      <c r="HS7732" s="160"/>
      <c r="HT7732" s="160"/>
      <c r="HU7732" s="160"/>
      <c r="HV7732" s="160"/>
      <c r="HW7732" s="160"/>
      <c r="HX7732" s="160"/>
      <c r="HY7732" s="160"/>
      <c r="HZ7732" s="160"/>
      <c r="IA7732" s="160"/>
      <c r="IB7732" s="160"/>
      <c r="IC7732" s="160"/>
      <c r="ID7732" s="160"/>
      <c r="IE7732" s="160"/>
      <c r="IF7732" s="160"/>
      <c r="IG7732" s="160"/>
      <c r="IH7732" s="160"/>
      <c r="II7732" s="160"/>
      <c r="IJ7732" s="160"/>
      <c r="IK7732" s="160"/>
      <c r="IL7732" s="160"/>
      <c r="IM7732" s="160"/>
      <c r="IN7732" s="160"/>
      <c r="IO7732" s="160"/>
      <c r="IP7732" s="160"/>
      <c r="IQ7732" s="160"/>
      <c r="IR7732" s="160"/>
      <c r="IS7732" s="160"/>
      <c r="IT7732" s="160"/>
      <c r="IU7732" s="160"/>
    </row>
    <row r="7733" spans="1:255" s="174" customFormat="1" ht="18.399999999999999" customHeight="1" x14ac:dyDescent="0.3">
      <c r="A7733" s="182"/>
      <c r="B7733" s="161"/>
      <c r="C7733" s="89"/>
      <c r="D7733" s="164"/>
      <c r="E7733" s="161"/>
      <c r="H7733" s="165"/>
      <c r="J7733" s="165"/>
      <c r="L7733" s="165"/>
      <c r="N7733" s="165"/>
      <c r="P7733" s="165"/>
      <c r="R7733" s="165"/>
      <c r="T7733" s="165"/>
      <c r="V7733" s="165"/>
      <c r="X7733" s="165"/>
      <c r="Z7733" s="165"/>
      <c r="AB7733" s="165"/>
      <c r="AD7733" s="165"/>
      <c r="AF7733" s="165"/>
      <c r="AH7733" s="165"/>
      <c r="AJ7733" s="165"/>
      <c r="AL7733" s="165"/>
      <c r="AN7733" s="165"/>
      <c r="AP7733" s="165"/>
      <c r="AR7733" s="165"/>
      <c r="AT7733" s="165"/>
      <c r="AV7733" s="165"/>
      <c r="AX7733" s="165"/>
      <c r="AZ7733" s="165"/>
      <c r="BB7733" s="165"/>
      <c r="BD7733" s="160"/>
      <c r="BE7733" s="160"/>
      <c r="BF7733" s="160"/>
      <c r="BG7733" s="160"/>
      <c r="BH7733" s="160"/>
      <c r="BI7733" s="160"/>
      <c r="BJ7733" s="160"/>
      <c r="BK7733" s="160"/>
      <c r="BL7733" s="160"/>
      <c r="BM7733" s="160"/>
      <c r="BN7733" s="160"/>
      <c r="BO7733" s="160"/>
      <c r="BP7733" s="160"/>
      <c r="BQ7733" s="160"/>
      <c r="BR7733" s="160"/>
      <c r="BS7733" s="160"/>
      <c r="BT7733" s="160"/>
      <c r="BU7733" s="160"/>
      <c r="BV7733" s="160"/>
      <c r="BW7733" s="160"/>
      <c r="BX7733" s="160"/>
      <c r="BY7733" s="160"/>
      <c r="BZ7733" s="160"/>
      <c r="CA7733" s="160"/>
      <c r="CB7733" s="160"/>
      <c r="CC7733" s="160"/>
      <c r="CD7733" s="160"/>
      <c r="CE7733" s="160"/>
      <c r="CF7733" s="160"/>
      <c r="CG7733" s="160"/>
      <c r="CH7733" s="160"/>
      <c r="CI7733" s="160"/>
      <c r="CJ7733" s="160"/>
      <c r="CK7733" s="160"/>
      <c r="CL7733" s="160"/>
      <c r="CM7733" s="160"/>
      <c r="CN7733" s="160"/>
      <c r="CO7733" s="160"/>
      <c r="CP7733" s="160"/>
      <c r="CQ7733" s="160"/>
      <c r="CR7733" s="160"/>
      <c r="CS7733" s="160"/>
      <c r="CT7733" s="160"/>
      <c r="CU7733" s="160"/>
      <c r="CV7733" s="160"/>
      <c r="CW7733" s="160"/>
      <c r="CX7733" s="160"/>
      <c r="CY7733" s="160"/>
      <c r="CZ7733" s="160"/>
      <c r="DA7733" s="160"/>
      <c r="DB7733" s="160"/>
      <c r="DC7733" s="160"/>
      <c r="DD7733" s="160"/>
      <c r="DE7733" s="160"/>
      <c r="DF7733" s="160"/>
      <c r="DG7733" s="160"/>
      <c r="DH7733" s="160"/>
      <c r="DI7733" s="160"/>
      <c r="DJ7733" s="160"/>
      <c r="DK7733" s="160"/>
      <c r="DL7733" s="160"/>
      <c r="DM7733" s="160"/>
      <c r="DN7733" s="160"/>
      <c r="DO7733" s="160"/>
      <c r="DP7733" s="160"/>
      <c r="DQ7733" s="160"/>
      <c r="DR7733" s="160"/>
      <c r="DS7733" s="160"/>
      <c r="DT7733" s="160"/>
      <c r="DU7733" s="160"/>
      <c r="DV7733" s="160"/>
      <c r="DW7733" s="160"/>
      <c r="DX7733" s="160"/>
      <c r="DY7733" s="160"/>
      <c r="DZ7733" s="177"/>
      <c r="EA7733" s="177"/>
      <c r="EB7733" s="160"/>
      <c r="EC7733" s="160"/>
      <c r="ED7733" s="160"/>
      <c r="EE7733" s="160"/>
      <c r="EF7733" s="160"/>
      <c r="EG7733" s="160"/>
      <c r="EH7733" s="160"/>
      <c r="EI7733" s="160"/>
      <c r="EJ7733" s="160"/>
      <c r="EK7733" s="160"/>
      <c r="EL7733" s="160"/>
      <c r="EM7733" s="160"/>
      <c r="EN7733" s="160"/>
      <c r="EO7733" s="160"/>
      <c r="EP7733" s="160"/>
      <c r="EQ7733" s="160"/>
      <c r="ER7733" s="160"/>
      <c r="ES7733" s="160"/>
      <c r="ET7733" s="160"/>
      <c r="EU7733" s="160"/>
      <c r="EV7733" s="160"/>
      <c r="EW7733" s="160"/>
      <c r="EX7733" s="160"/>
      <c r="EY7733" s="160"/>
      <c r="EZ7733" s="160"/>
      <c r="FA7733" s="160"/>
      <c r="FB7733" s="160"/>
      <c r="FC7733" s="160"/>
      <c r="FD7733" s="160"/>
      <c r="FE7733" s="160"/>
      <c r="FF7733" s="160"/>
      <c r="FG7733" s="160"/>
      <c r="FH7733" s="160"/>
      <c r="FI7733" s="160"/>
      <c r="FJ7733" s="160"/>
      <c r="FK7733" s="160"/>
      <c r="FL7733" s="160"/>
      <c r="FM7733" s="160"/>
      <c r="FN7733" s="160"/>
      <c r="FO7733" s="160"/>
      <c r="FP7733" s="160"/>
      <c r="FQ7733" s="160"/>
      <c r="FR7733" s="160"/>
      <c r="FS7733" s="160"/>
      <c r="FT7733" s="160"/>
      <c r="FU7733" s="160"/>
      <c r="FV7733" s="160"/>
      <c r="FW7733" s="160"/>
      <c r="FX7733" s="160"/>
      <c r="FY7733" s="160"/>
      <c r="FZ7733" s="160"/>
      <c r="GA7733" s="160"/>
      <c r="GB7733" s="160"/>
      <c r="GC7733" s="160"/>
      <c r="GD7733" s="160"/>
      <c r="GE7733" s="160"/>
      <c r="GF7733" s="160"/>
      <c r="GG7733" s="160"/>
      <c r="GH7733" s="160"/>
      <c r="GI7733" s="160"/>
      <c r="GJ7733" s="160"/>
      <c r="GK7733" s="160"/>
      <c r="GL7733" s="160"/>
      <c r="GM7733" s="160"/>
      <c r="GN7733" s="160"/>
      <c r="GO7733" s="160"/>
      <c r="GP7733" s="160"/>
      <c r="GQ7733" s="160"/>
      <c r="GR7733" s="160"/>
      <c r="GS7733" s="160"/>
      <c r="GT7733" s="160"/>
      <c r="GU7733" s="160"/>
      <c r="GV7733" s="160"/>
      <c r="GW7733" s="160"/>
      <c r="GX7733" s="160"/>
      <c r="GY7733" s="160"/>
      <c r="GZ7733" s="160"/>
      <c r="HA7733" s="160"/>
      <c r="HB7733" s="160"/>
      <c r="HC7733" s="160"/>
      <c r="HD7733" s="160"/>
      <c r="HE7733" s="160"/>
      <c r="HF7733" s="160"/>
      <c r="HG7733" s="160"/>
      <c r="HH7733" s="160"/>
      <c r="HI7733" s="160"/>
      <c r="HJ7733" s="160"/>
      <c r="HK7733" s="160"/>
      <c r="HL7733" s="160"/>
      <c r="HM7733" s="160"/>
      <c r="HN7733" s="160"/>
      <c r="HO7733" s="160"/>
      <c r="HP7733" s="160"/>
      <c r="HQ7733" s="160"/>
      <c r="HR7733" s="160"/>
      <c r="HS7733" s="160"/>
      <c r="HT7733" s="160"/>
      <c r="HU7733" s="160"/>
      <c r="HV7733" s="160"/>
      <c r="HW7733" s="160"/>
      <c r="HX7733" s="160"/>
      <c r="HY7733" s="160"/>
      <c r="HZ7733" s="160"/>
      <c r="IA7733" s="160"/>
      <c r="IB7733" s="160"/>
      <c r="IC7733" s="160"/>
      <c r="ID7733" s="160"/>
      <c r="IE7733" s="160"/>
      <c r="IF7733" s="160"/>
      <c r="IG7733" s="160"/>
      <c r="IH7733" s="160"/>
      <c r="II7733" s="160"/>
      <c r="IJ7733" s="160"/>
      <c r="IK7733" s="160"/>
      <c r="IL7733" s="160"/>
      <c r="IM7733" s="160"/>
      <c r="IN7733" s="160"/>
      <c r="IO7733" s="160"/>
      <c r="IP7733" s="160"/>
      <c r="IQ7733" s="160"/>
      <c r="IR7733" s="160"/>
      <c r="IS7733" s="160"/>
      <c r="IT7733" s="160"/>
      <c r="IU7733" s="160"/>
    </row>
    <row r="7734" spans="1:255" s="174" customFormat="1" ht="18.399999999999999" customHeight="1" x14ac:dyDescent="0.3">
      <c r="A7734" s="182"/>
      <c r="B7734" s="160"/>
      <c r="C7734" s="64"/>
      <c r="D7734" s="161"/>
      <c r="E7734" s="161"/>
      <c r="H7734" s="178"/>
      <c r="J7734" s="178"/>
      <c r="L7734" s="178"/>
      <c r="N7734" s="178"/>
      <c r="P7734" s="178"/>
      <c r="R7734" s="178"/>
      <c r="T7734" s="178"/>
      <c r="V7734" s="178"/>
      <c r="X7734" s="178"/>
      <c r="Z7734" s="178"/>
      <c r="AB7734" s="178"/>
      <c r="AD7734" s="178"/>
      <c r="AF7734" s="178"/>
      <c r="AH7734" s="178"/>
      <c r="AJ7734" s="178"/>
      <c r="AL7734" s="178"/>
      <c r="AN7734" s="178"/>
      <c r="AP7734" s="178"/>
      <c r="AR7734" s="178"/>
      <c r="AT7734" s="178"/>
      <c r="AV7734" s="178"/>
      <c r="AX7734" s="178"/>
      <c r="AZ7734" s="178"/>
      <c r="BB7734" s="178"/>
      <c r="BD7734" s="160"/>
      <c r="BE7734" s="160"/>
      <c r="BF7734" s="160"/>
      <c r="BG7734" s="160"/>
      <c r="BH7734" s="160"/>
      <c r="BI7734" s="160"/>
      <c r="BJ7734" s="160"/>
      <c r="BK7734" s="160"/>
      <c r="BL7734" s="160"/>
      <c r="BM7734" s="160"/>
      <c r="BN7734" s="160"/>
      <c r="BO7734" s="160"/>
      <c r="BP7734" s="160"/>
      <c r="BQ7734" s="160"/>
      <c r="BR7734" s="160"/>
      <c r="BS7734" s="160"/>
      <c r="BT7734" s="160"/>
      <c r="BU7734" s="160"/>
      <c r="BV7734" s="160"/>
      <c r="BW7734" s="160"/>
      <c r="BX7734" s="160"/>
      <c r="BY7734" s="160"/>
      <c r="BZ7734" s="160"/>
      <c r="CA7734" s="160"/>
      <c r="CB7734" s="160"/>
      <c r="CC7734" s="160"/>
      <c r="CD7734" s="160"/>
      <c r="CE7734" s="160"/>
      <c r="CF7734" s="160"/>
      <c r="CG7734" s="160"/>
      <c r="CH7734" s="160"/>
      <c r="CI7734" s="160"/>
      <c r="CJ7734" s="160"/>
      <c r="CK7734" s="160"/>
      <c r="CL7734" s="160"/>
      <c r="CM7734" s="160"/>
      <c r="CN7734" s="160"/>
      <c r="CO7734" s="160"/>
      <c r="CP7734" s="160"/>
      <c r="CQ7734" s="160"/>
      <c r="CR7734" s="160"/>
      <c r="CS7734" s="160"/>
      <c r="CT7734" s="160"/>
      <c r="CU7734" s="160"/>
      <c r="CV7734" s="160"/>
      <c r="CW7734" s="160"/>
      <c r="CX7734" s="160"/>
      <c r="CY7734" s="160"/>
      <c r="CZ7734" s="160"/>
      <c r="DA7734" s="160"/>
      <c r="DB7734" s="160"/>
      <c r="DC7734" s="160"/>
      <c r="DD7734" s="160"/>
      <c r="DE7734" s="160"/>
      <c r="DF7734" s="160"/>
      <c r="DG7734" s="160"/>
      <c r="DH7734" s="160"/>
      <c r="DI7734" s="160"/>
      <c r="DJ7734" s="160"/>
      <c r="DK7734" s="160"/>
      <c r="DL7734" s="160"/>
      <c r="DM7734" s="160"/>
      <c r="DN7734" s="160"/>
      <c r="DO7734" s="160"/>
      <c r="DP7734" s="160"/>
      <c r="DQ7734" s="160"/>
      <c r="DR7734" s="160"/>
      <c r="DS7734" s="160"/>
      <c r="DT7734" s="160"/>
      <c r="DU7734" s="160"/>
      <c r="DV7734" s="160"/>
      <c r="DW7734" s="160"/>
      <c r="DX7734" s="160"/>
      <c r="DY7734" s="160"/>
      <c r="DZ7734" s="177"/>
      <c r="EA7734" s="177"/>
      <c r="EB7734" s="160"/>
      <c r="EC7734" s="160"/>
      <c r="ED7734" s="160"/>
      <c r="EE7734" s="160"/>
      <c r="EF7734" s="160"/>
      <c r="EG7734" s="160"/>
      <c r="EH7734" s="160"/>
      <c r="EI7734" s="160"/>
      <c r="EJ7734" s="160"/>
      <c r="EK7734" s="160"/>
      <c r="EL7734" s="160"/>
      <c r="EM7734" s="160"/>
      <c r="EN7734" s="160"/>
      <c r="EO7734" s="160"/>
      <c r="EP7734" s="160"/>
      <c r="EQ7734" s="160"/>
      <c r="ER7734" s="160"/>
      <c r="ES7734" s="160"/>
      <c r="ET7734" s="160"/>
      <c r="EU7734" s="160"/>
      <c r="EV7734" s="160"/>
      <c r="EW7734" s="160"/>
      <c r="EX7734" s="160"/>
      <c r="EY7734" s="160"/>
      <c r="EZ7734" s="160"/>
      <c r="FA7734" s="160"/>
      <c r="FB7734" s="160"/>
      <c r="FC7734" s="160"/>
      <c r="FD7734" s="160"/>
      <c r="FE7734" s="160"/>
      <c r="FF7734" s="160"/>
      <c r="FG7734" s="160"/>
      <c r="FH7734" s="160"/>
      <c r="FI7734" s="160"/>
      <c r="FJ7734" s="160"/>
      <c r="FK7734" s="160"/>
      <c r="FL7734" s="160"/>
      <c r="FM7734" s="160"/>
      <c r="FN7734" s="160"/>
      <c r="FO7734" s="160"/>
      <c r="FP7734" s="160"/>
      <c r="FQ7734" s="160"/>
      <c r="FR7734" s="160"/>
      <c r="FS7734" s="160"/>
      <c r="FT7734" s="160"/>
      <c r="FU7734" s="160"/>
      <c r="FV7734" s="160"/>
      <c r="FW7734" s="160"/>
      <c r="FX7734" s="160"/>
      <c r="FY7734" s="160"/>
      <c r="FZ7734" s="160"/>
      <c r="GA7734" s="160"/>
      <c r="GB7734" s="160"/>
      <c r="GC7734" s="160"/>
      <c r="GD7734" s="160"/>
      <c r="GE7734" s="160"/>
      <c r="GF7734" s="160"/>
      <c r="GG7734" s="160"/>
      <c r="GH7734" s="160"/>
      <c r="GI7734" s="160"/>
      <c r="GJ7734" s="160"/>
      <c r="GK7734" s="160"/>
      <c r="GL7734" s="160"/>
      <c r="GM7734" s="160"/>
      <c r="GN7734" s="160"/>
      <c r="GO7734" s="160"/>
      <c r="GP7734" s="160"/>
      <c r="GQ7734" s="160"/>
      <c r="GR7734" s="160"/>
      <c r="GS7734" s="160"/>
      <c r="GT7734" s="160"/>
      <c r="GU7734" s="160"/>
      <c r="GV7734" s="160"/>
      <c r="GW7734" s="160"/>
      <c r="GX7734" s="160"/>
      <c r="GY7734" s="160"/>
      <c r="GZ7734" s="160"/>
      <c r="HA7734" s="160"/>
      <c r="HB7734" s="160"/>
      <c r="HC7734" s="160"/>
      <c r="HD7734" s="160"/>
      <c r="HE7734" s="160"/>
      <c r="HF7734" s="160"/>
      <c r="HG7734" s="160"/>
      <c r="HH7734" s="160"/>
      <c r="HI7734" s="160"/>
      <c r="HJ7734" s="160"/>
      <c r="HK7734" s="160"/>
      <c r="HL7734" s="160"/>
      <c r="HM7734" s="160"/>
      <c r="HN7734" s="160"/>
      <c r="HO7734" s="160"/>
      <c r="HP7734" s="160"/>
      <c r="HQ7734" s="160"/>
      <c r="HR7734" s="160"/>
      <c r="HS7734" s="160"/>
      <c r="HT7734" s="160"/>
      <c r="HU7734" s="160"/>
      <c r="HV7734" s="160"/>
      <c r="HW7734" s="160"/>
      <c r="HX7734" s="160"/>
      <c r="HY7734" s="160"/>
      <c r="HZ7734" s="160"/>
      <c r="IA7734" s="160"/>
      <c r="IB7734" s="160"/>
      <c r="IC7734" s="160"/>
      <c r="ID7734" s="160"/>
      <c r="IE7734" s="160"/>
      <c r="IF7734" s="160"/>
      <c r="IG7734" s="160"/>
      <c r="IH7734" s="160"/>
      <c r="II7734" s="160"/>
      <c r="IJ7734" s="160"/>
      <c r="IK7734" s="160"/>
      <c r="IL7734" s="160"/>
      <c r="IM7734" s="160"/>
      <c r="IN7734" s="160"/>
      <c r="IO7734" s="160"/>
      <c r="IP7734" s="160"/>
      <c r="IQ7734" s="160"/>
      <c r="IR7734" s="160"/>
      <c r="IS7734" s="160"/>
      <c r="IT7734" s="160"/>
      <c r="IU7734" s="160"/>
    </row>
    <row r="7735" spans="1:255" s="174" customFormat="1" ht="18.399999999999999" customHeight="1" x14ac:dyDescent="0.3">
      <c r="A7735" s="182"/>
      <c r="B7735" s="160"/>
      <c r="C7735" s="64"/>
      <c r="D7735" s="161"/>
      <c r="E7735" s="161"/>
      <c r="H7735" s="165"/>
      <c r="J7735" s="165"/>
      <c r="L7735" s="165"/>
      <c r="N7735" s="165"/>
      <c r="P7735" s="165"/>
      <c r="R7735" s="165"/>
      <c r="T7735" s="165"/>
      <c r="V7735" s="165"/>
      <c r="X7735" s="165"/>
      <c r="Z7735" s="165"/>
      <c r="AB7735" s="165"/>
      <c r="AD7735" s="165"/>
      <c r="AF7735" s="165"/>
      <c r="AH7735" s="165"/>
      <c r="AJ7735" s="165"/>
      <c r="AL7735" s="165"/>
      <c r="AN7735" s="165"/>
      <c r="AP7735" s="165"/>
      <c r="AR7735" s="165"/>
      <c r="AT7735" s="165"/>
      <c r="AV7735" s="165"/>
      <c r="AX7735" s="165"/>
      <c r="AZ7735" s="165"/>
      <c r="BB7735" s="165"/>
      <c r="BD7735" s="160"/>
      <c r="BE7735" s="160"/>
      <c r="BF7735" s="160"/>
      <c r="BG7735" s="160"/>
      <c r="BH7735" s="160"/>
      <c r="BI7735" s="160"/>
      <c r="BJ7735" s="160"/>
      <c r="BK7735" s="160"/>
      <c r="BL7735" s="160"/>
      <c r="BM7735" s="160"/>
      <c r="BN7735" s="160"/>
      <c r="BO7735" s="160"/>
      <c r="BP7735" s="160"/>
      <c r="BQ7735" s="160"/>
      <c r="BR7735" s="160"/>
      <c r="BS7735" s="160"/>
      <c r="BT7735" s="160"/>
      <c r="BU7735" s="160"/>
      <c r="BV7735" s="160"/>
      <c r="BW7735" s="160"/>
      <c r="BX7735" s="160"/>
      <c r="BY7735" s="160"/>
      <c r="BZ7735" s="160"/>
      <c r="CA7735" s="160"/>
      <c r="CB7735" s="160"/>
      <c r="CC7735" s="160"/>
      <c r="CD7735" s="160"/>
      <c r="CE7735" s="160"/>
      <c r="CF7735" s="160"/>
      <c r="CG7735" s="160"/>
      <c r="CH7735" s="160"/>
      <c r="CI7735" s="160"/>
      <c r="CJ7735" s="160"/>
      <c r="CK7735" s="160"/>
      <c r="CL7735" s="160"/>
      <c r="CM7735" s="160"/>
      <c r="CN7735" s="160"/>
      <c r="CO7735" s="160"/>
      <c r="CP7735" s="160"/>
      <c r="CQ7735" s="160"/>
      <c r="CR7735" s="160"/>
      <c r="CS7735" s="160"/>
      <c r="CT7735" s="160"/>
      <c r="CU7735" s="160"/>
      <c r="CV7735" s="160"/>
      <c r="CW7735" s="160"/>
      <c r="CX7735" s="160"/>
      <c r="CY7735" s="160"/>
      <c r="CZ7735" s="160"/>
      <c r="DA7735" s="160"/>
      <c r="DB7735" s="160"/>
      <c r="DC7735" s="160"/>
      <c r="DD7735" s="160"/>
      <c r="DE7735" s="160"/>
      <c r="DF7735" s="160"/>
      <c r="DG7735" s="160"/>
      <c r="DH7735" s="160"/>
      <c r="DI7735" s="160"/>
      <c r="DJ7735" s="160"/>
      <c r="DK7735" s="160"/>
      <c r="DL7735" s="160"/>
      <c r="DM7735" s="160"/>
      <c r="DN7735" s="160"/>
      <c r="DO7735" s="160"/>
      <c r="DP7735" s="160"/>
      <c r="DQ7735" s="160"/>
      <c r="DR7735" s="160"/>
      <c r="DS7735" s="160"/>
      <c r="DT7735" s="160"/>
      <c r="DU7735" s="160"/>
      <c r="DV7735" s="160"/>
      <c r="DW7735" s="160"/>
      <c r="DX7735" s="160"/>
      <c r="DY7735" s="160"/>
      <c r="DZ7735" s="177"/>
      <c r="EA7735" s="177"/>
      <c r="EB7735" s="160"/>
      <c r="EC7735" s="160"/>
      <c r="ED7735" s="160"/>
      <c r="EE7735" s="160"/>
      <c r="EF7735" s="160"/>
      <c r="EG7735" s="160"/>
      <c r="EH7735" s="160"/>
      <c r="EI7735" s="160"/>
      <c r="EJ7735" s="160"/>
      <c r="EK7735" s="160"/>
      <c r="EL7735" s="160"/>
      <c r="EM7735" s="160"/>
      <c r="EN7735" s="160"/>
      <c r="EO7735" s="160"/>
      <c r="EP7735" s="160"/>
      <c r="EQ7735" s="160"/>
      <c r="ER7735" s="160"/>
      <c r="ES7735" s="160"/>
      <c r="ET7735" s="160"/>
      <c r="EU7735" s="160"/>
      <c r="EV7735" s="160"/>
      <c r="EW7735" s="160"/>
      <c r="EX7735" s="160"/>
      <c r="EY7735" s="160"/>
      <c r="EZ7735" s="160"/>
      <c r="FA7735" s="160"/>
      <c r="FB7735" s="160"/>
      <c r="FC7735" s="160"/>
      <c r="FD7735" s="160"/>
      <c r="FE7735" s="160"/>
      <c r="FF7735" s="160"/>
      <c r="FG7735" s="160"/>
      <c r="FH7735" s="160"/>
      <c r="FI7735" s="160"/>
      <c r="FJ7735" s="160"/>
      <c r="FK7735" s="160"/>
      <c r="FL7735" s="160"/>
      <c r="FM7735" s="160"/>
      <c r="FN7735" s="160"/>
      <c r="FO7735" s="160"/>
      <c r="FP7735" s="160"/>
      <c r="FQ7735" s="160"/>
      <c r="FR7735" s="160"/>
      <c r="FS7735" s="160"/>
      <c r="FT7735" s="160"/>
      <c r="FU7735" s="160"/>
      <c r="FV7735" s="160"/>
      <c r="FW7735" s="160"/>
      <c r="FX7735" s="160"/>
      <c r="FY7735" s="160"/>
      <c r="FZ7735" s="160"/>
      <c r="GA7735" s="160"/>
      <c r="GB7735" s="160"/>
      <c r="GC7735" s="160"/>
      <c r="GD7735" s="160"/>
      <c r="GE7735" s="160"/>
      <c r="GF7735" s="160"/>
      <c r="GG7735" s="160"/>
      <c r="GH7735" s="160"/>
      <c r="GI7735" s="160"/>
      <c r="GJ7735" s="160"/>
      <c r="GK7735" s="160"/>
      <c r="GL7735" s="160"/>
      <c r="GM7735" s="160"/>
      <c r="GN7735" s="160"/>
      <c r="GO7735" s="160"/>
      <c r="GP7735" s="160"/>
      <c r="GQ7735" s="160"/>
      <c r="GR7735" s="160"/>
      <c r="GS7735" s="160"/>
      <c r="GT7735" s="160"/>
      <c r="GU7735" s="160"/>
      <c r="GV7735" s="160"/>
      <c r="GW7735" s="160"/>
      <c r="GX7735" s="160"/>
      <c r="GY7735" s="160"/>
      <c r="GZ7735" s="160"/>
      <c r="HA7735" s="160"/>
      <c r="HB7735" s="160"/>
      <c r="HC7735" s="160"/>
      <c r="HD7735" s="160"/>
      <c r="HE7735" s="160"/>
      <c r="HF7735" s="160"/>
      <c r="HG7735" s="160"/>
      <c r="HH7735" s="160"/>
      <c r="HI7735" s="160"/>
      <c r="HJ7735" s="160"/>
      <c r="HK7735" s="160"/>
      <c r="HL7735" s="160"/>
      <c r="HM7735" s="160"/>
      <c r="HN7735" s="160"/>
      <c r="HO7735" s="160"/>
      <c r="HP7735" s="160"/>
      <c r="HQ7735" s="160"/>
      <c r="HR7735" s="160"/>
      <c r="HS7735" s="160"/>
      <c r="HT7735" s="160"/>
      <c r="HU7735" s="160"/>
      <c r="HV7735" s="160"/>
      <c r="HW7735" s="160"/>
      <c r="HX7735" s="160"/>
      <c r="HY7735" s="160"/>
      <c r="HZ7735" s="160"/>
      <c r="IA7735" s="160"/>
      <c r="IB7735" s="160"/>
      <c r="IC7735" s="160"/>
      <c r="ID7735" s="160"/>
      <c r="IE7735" s="160"/>
      <c r="IF7735" s="160"/>
      <c r="IG7735" s="160"/>
      <c r="IH7735" s="160"/>
      <c r="II7735" s="160"/>
      <c r="IJ7735" s="160"/>
      <c r="IK7735" s="160"/>
      <c r="IL7735" s="160"/>
      <c r="IM7735" s="160"/>
      <c r="IN7735" s="160"/>
      <c r="IO7735" s="160"/>
      <c r="IP7735" s="160"/>
      <c r="IQ7735" s="160"/>
      <c r="IR7735" s="160"/>
      <c r="IS7735" s="160"/>
      <c r="IT7735" s="160"/>
      <c r="IU7735" s="160"/>
    </row>
    <row r="7736" spans="1:255" s="174" customFormat="1" ht="18.399999999999999" customHeight="1" x14ac:dyDescent="0.3">
      <c r="A7736" s="182"/>
      <c r="B7736" s="160"/>
      <c r="C7736" s="64"/>
      <c r="D7736" s="161"/>
      <c r="E7736" s="161"/>
      <c r="H7736" s="165"/>
      <c r="J7736" s="165"/>
      <c r="L7736" s="165"/>
      <c r="N7736" s="165"/>
      <c r="P7736" s="165"/>
      <c r="R7736" s="165"/>
      <c r="T7736" s="165"/>
      <c r="V7736" s="165"/>
      <c r="X7736" s="165"/>
      <c r="Z7736" s="165"/>
      <c r="AB7736" s="165"/>
      <c r="AD7736" s="165"/>
      <c r="AF7736" s="165"/>
      <c r="AH7736" s="165"/>
      <c r="AJ7736" s="165"/>
      <c r="AL7736" s="165"/>
      <c r="AN7736" s="165"/>
      <c r="AP7736" s="165"/>
      <c r="AR7736" s="165"/>
      <c r="AT7736" s="165"/>
      <c r="AV7736" s="165"/>
      <c r="AX7736" s="165"/>
      <c r="AZ7736" s="165"/>
      <c r="BB7736" s="165"/>
      <c r="BD7736" s="160"/>
      <c r="BE7736" s="160"/>
      <c r="BF7736" s="160"/>
      <c r="BG7736" s="160"/>
      <c r="BH7736" s="160"/>
      <c r="BI7736" s="160"/>
      <c r="BJ7736" s="160"/>
      <c r="BK7736" s="160"/>
      <c r="BL7736" s="160"/>
      <c r="BM7736" s="160"/>
      <c r="BN7736" s="160"/>
      <c r="BO7736" s="160"/>
      <c r="BP7736" s="160"/>
      <c r="BQ7736" s="160"/>
      <c r="BR7736" s="160"/>
      <c r="BS7736" s="160"/>
      <c r="BT7736" s="160"/>
      <c r="BU7736" s="160"/>
      <c r="BV7736" s="160"/>
      <c r="BW7736" s="160"/>
      <c r="BX7736" s="160"/>
      <c r="BY7736" s="160"/>
      <c r="BZ7736" s="160"/>
      <c r="CA7736" s="160"/>
      <c r="CB7736" s="160"/>
      <c r="CC7736" s="160"/>
      <c r="CD7736" s="160"/>
      <c r="CE7736" s="160"/>
      <c r="CF7736" s="160"/>
      <c r="CG7736" s="160"/>
      <c r="CH7736" s="160"/>
      <c r="CI7736" s="160"/>
      <c r="CJ7736" s="160"/>
      <c r="CK7736" s="160"/>
      <c r="CL7736" s="160"/>
      <c r="CM7736" s="160"/>
      <c r="CN7736" s="160"/>
      <c r="CO7736" s="160"/>
      <c r="CP7736" s="160"/>
      <c r="CQ7736" s="160"/>
      <c r="CR7736" s="160"/>
      <c r="CS7736" s="160"/>
      <c r="CT7736" s="160"/>
      <c r="CU7736" s="160"/>
      <c r="CV7736" s="160"/>
      <c r="CW7736" s="160"/>
      <c r="CX7736" s="160"/>
      <c r="CY7736" s="160"/>
      <c r="CZ7736" s="160"/>
      <c r="DA7736" s="160"/>
      <c r="DB7736" s="160"/>
      <c r="DC7736" s="160"/>
      <c r="DD7736" s="160"/>
      <c r="DE7736" s="160"/>
      <c r="DF7736" s="160"/>
      <c r="DG7736" s="160"/>
      <c r="DH7736" s="160"/>
      <c r="DI7736" s="160"/>
      <c r="DJ7736" s="160"/>
      <c r="DK7736" s="160"/>
      <c r="DL7736" s="160"/>
      <c r="DM7736" s="160"/>
      <c r="DN7736" s="160"/>
      <c r="DO7736" s="160"/>
      <c r="DP7736" s="160"/>
      <c r="DQ7736" s="160"/>
      <c r="DR7736" s="160"/>
      <c r="DS7736" s="160"/>
      <c r="DT7736" s="160"/>
      <c r="DU7736" s="160"/>
      <c r="DV7736" s="160"/>
      <c r="DW7736" s="160"/>
      <c r="DX7736" s="160"/>
      <c r="DY7736" s="160"/>
      <c r="DZ7736" s="177"/>
      <c r="EA7736" s="177"/>
      <c r="EB7736" s="160"/>
      <c r="EC7736" s="160"/>
      <c r="ED7736" s="160"/>
      <c r="EE7736" s="160"/>
      <c r="EF7736" s="160"/>
      <c r="EG7736" s="160"/>
      <c r="EH7736" s="160"/>
      <c r="EI7736" s="160"/>
      <c r="EJ7736" s="160"/>
      <c r="EK7736" s="160"/>
      <c r="EL7736" s="160"/>
      <c r="EM7736" s="160"/>
      <c r="EN7736" s="160"/>
      <c r="EO7736" s="160"/>
      <c r="EP7736" s="160"/>
      <c r="EQ7736" s="160"/>
      <c r="ER7736" s="160"/>
      <c r="ES7736" s="160"/>
      <c r="ET7736" s="160"/>
      <c r="EU7736" s="160"/>
      <c r="EV7736" s="160"/>
      <c r="EW7736" s="160"/>
      <c r="EX7736" s="160"/>
      <c r="EY7736" s="160"/>
      <c r="EZ7736" s="160"/>
      <c r="FA7736" s="160"/>
      <c r="FB7736" s="160"/>
      <c r="FC7736" s="160"/>
      <c r="FD7736" s="160"/>
      <c r="FE7736" s="160"/>
      <c r="FF7736" s="160"/>
      <c r="FG7736" s="160"/>
      <c r="FH7736" s="160"/>
      <c r="FI7736" s="160"/>
      <c r="FJ7736" s="160"/>
      <c r="FK7736" s="160"/>
      <c r="FL7736" s="160"/>
      <c r="FM7736" s="160"/>
      <c r="FN7736" s="160"/>
      <c r="FO7736" s="160"/>
      <c r="FP7736" s="160"/>
      <c r="FQ7736" s="160"/>
      <c r="FR7736" s="160"/>
      <c r="FS7736" s="160"/>
      <c r="FT7736" s="160"/>
      <c r="FU7736" s="160"/>
      <c r="FV7736" s="160"/>
      <c r="FW7736" s="160"/>
      <c r="FX7736" s="160"/>
      <c r="FY7736" s="160"/>
      <c r="FZ7736" s="160"/>
      <c r="GA7736" s="160"/>
      <c r="GB7736" s="160"/>
      <c r="GC7736" s="160"/>
      <c r="GD7736" s="160"/>
      <c r="GE7736" s="160"/>
      <c r="GF7736" s="160"/>
      <c r="GG7736" s="160"/>
      <c r="GH7736" s="160"/>
      <c r="GI7736" s="160"/>
      <c r="GJ7736" s="160"/>
      <c r="GK7736" s="160"/>
      <c r="GL7736" s="160"/>
      <c r="GM7736" s="160"/>
      <c r="GN7736" s="160"/>
      <c r="GO7736" s="160"/>
      <c r="GP7736" s="160"/>
      <c r="GQ7736" s="160"/>
      <c r="GR7736" s="160"/>
      <c r="GS7736" s="160"/>
      <c r="GT7736" s="160"/>
      <c r="GU7736" s="160"/>
      <c r="GV7736" s="160"/>
      <c r="GW7736" s="160"/>
      <c r="GX7736" s="160"/>
      <c r="GY7736" s="160"/>
      <c r="GZ7736" s="160"/>
      <c r="HA7736" s="160"/>
      <c r="HB7736" s="160"/>
      <c r="HC7736" s="160"/>
      <c r="HD7736" s="160"/>
      <c r="HE7736" s="160"/>
      <c r="HF7736" s="160"/>
      <c r="HG7736" s="160"/>
      <c r="HH7736" s="160"/>
      <c r="HI7736" s="160"/>
      <c r="HJ7736" s="160"/>
      <c r="HK7736" s="160"/>
      <c r="HL7736" s="160"/>
      <c r="HM7736" s="160"/>
      <c r="HN7736" s="160"/>
      <c r="HO7736" s="160"/>
      <c r="HP7736" s="160"/>
      <c r="HQ7736" s="160"/>
      <c r="HR7736" s="160"/>
      <c r="HS7736" s="160"/>
      <c r="HT7736" s="160"/>
      <c r="HU7736" s="160"/>
      <c r="HV7736" s="160"/>
      <c r="HW7736" s="160"/>
      <c r="HX7736" s="160"/>
      <c r="HY7736" s="160"/>
      <c r="HZ7736" s="160"/>
      <c r="IA7736" s="160"/>
      <c r="IB7736" s="160"/>
      <c r="IC7736" s="160"/>
      <c r="ID7736" s="160"/>
      <c r="IE7736" s="160"/>
      <c r="IF7736" s="160"/>
      <c r="IG7736" s="160"/>
      <c r="IH7736" s="160"/>
      <c r="II7736" s="160"/>
      <c r="IJ7736" s="160"/>
      <c r="IK7736" s="160"/>
      <c r="IL7736" s="160"/>
      <c r="IM7736" s="160"/>
      <c r="IN7736" s="160"/>
      <c r="IO7736" s="160"/>
      <c r="IP7736" s="160"/>
      <c r="IQ7736" s="160"/>
      <c r="IR7736" s="160"/>
      <c r="IS7736" s="160"/>
      <c r="IT7736" s="160"/>
      <c r="IU7736" s="160"/>
    </row>
    <row r="7737" spans="1:255" s="174" customFormat="1" ht="18.399999999999999" customHeight="1" x14ac:dyDescent="0.3">
      <c r="A7737" s="182"/>
      <c r="B7737" s="160"/>
      <c r="C7737" s="64"/>
      <c r="D7737" s="161"/>
      <c r="E7737" s="161"/>
      <c r="H7737" s="165"/>
      <c r="J7737" s="165"/>
      <c r="L7737" s="165"/>
      <c r="N7737" s="165"/>
      <c r="P7737" s="165"/>
      <c r="R7737" s="165"/>
      <c r="T7737" s="165"/>
      <c r="V7737" s="165"/>
      <c r="X7737" s="165"/>
      <c r="Z7737" s="165"/>
      <c r="AB7737" s="165"/>
      <c r="AD7737" s="165"/>
      <c r="AF7737" s="165"/>
      <c r="AH7737" s="165"/>
      <c r="AJ7737" s="165"/>
      <c r="AL7737" s="165"/>
      <c r="AN7737" s="165"/>
      <c r="AP7737" s="165"/>
      <c r="AR7737" s="165"/>
      <c r="AT7737" s="165"/>
      <c r="AV7737" s="165"/>
      <c r="AX7737" s="165"/>
      <c r="AZ7737" s="165"/>
      <c r="BB7737" s="165"/>
      <c r="BD7737" s="160"/>
      <c r="BE7737" s="160"/>
      <c r="BF7737" s="160"/>
      <c r="BG7737" s="160"/>
      <c r="BH7737" s="160"/>
      <c r="BI7737" s="160"/>
      <c r="BJ7737" s="160"/>
      <c r="BK7737" s="160"/>
      <c r="BL7737" s="160"/>
      <c r="BM7737" s="160"/>
      <c r="BN7737" s="160"/>
      <c r="BO7737" s="160"/>
      <c r="BP7737" s="160"/>
      <c r="BQ7737" s="160"/>
      <c r="BR7737" s="160"/>
      <c r="BS7737" s="160"/>
      <c r="BT7737" s="160"/>
      <c r="BU7737" s="160"/>
      <c r="BV7737" s="160"/>
      <c r="BW7737" s="160"/>
      <c r="BX7737" s="160"/>
      <c r="BY7737" s="160"/>
      <c r="BZ7737" s="160"/>
      <c r="CA7737" s="160"/>
      <c r="CB7737" s="160"/>
      <c r="CC7737" s="160"/>
      <c r="CD7737" s="160"/>
      <c r="CE7737" s="160"/>
      <c r="CF7737" s="160"/>
      <c r="CG7737" s="160"/>
      <c r="CH7737" s="160"/>
      <c r="CI7737" s="160"/>
      <c r="CJ7737" s="160"/>
      <c r="CK7737" s="160"/>
      <c r="CL7737" s="160"/>
      <c r="CM7737" s="160"/>
      <c r="CN7737" s="160"/>
      <c r="CO7737" s="160"/>
      <c r="CP7737" s="160"/>
      <c r="CQ7737" s="160"/>
      <c r="CR7737" s="160"/>
      <c r="CS7737" s="160"/>
      <c r="CT7737" s="160"/>
      <c r="CU7737" s="160"/>
      <c r="CV7737" s="160"/>
      <c r="CW7737" s="160"/>
      <c r="CX7737" s="160"/>
      <c r="CY7737" s="160"/>
      <c r="CZ7737" s="160"/>
      <c r="DA7737" s="160"/>
      <c r="DB7737" s="160"/>
      <c r="DC7737" s="160"/>
      <c r="DD7737" s="160"/>
      <c r="DE7737" s="160"/>
      <c r="DF7737" s="160"/>
      <c r="DG7737" s="160"/>
      <c r="DH7737" s="160"/>
      <c r="DI7737" s="160"/>
      <c r="DJ7737" s="160"/>
      <c r="DK7737" s="160"/>
      <c r="DL7737" s="160"/>
      <c r="DM7737" s="160"/>
      <c r="DN7737" s="160"/>
      <c r="DO7737" s="160"/>
      <c r="DP7737" s="160"/>
      <c r="DQ7737" s="160"/>
      <c r="DR7737" s="160"/>
      <c r="DS7737" s="160"/>
      <c r="DT7737" s="160"/>
      <c r="DU7737" s="160"/>
      <c r="DV7737" s="160"/>
      <c r="DW7737" s="160"/>
      <c r="DX7737" s="160"/>
      <c r="DY7737" s="160"/>
      <c r="DZ7737" s="177"/>
      <c r="EA7737" s="177"/>
      <c r="EB7737" s="160"/>
      <c r="EC7737" s="160"/>
      <c r="ED7737" s="160"/>
      <c r="EE7737" s="160"/>
      <c r="EF7737" s="160"/>
      <c r="EG7737" s="160"/>
      <c r="EH7737" s="160"/>
      <c r="EI7737" s="160"/>
      <c r="EJ7737" s="160"/>
      <c r="EK7737" s="160"/>
      <c r="EL7737" s="160"/>
      <c r="EM7737" s="160"/>
      <c r="EN7737" s="160"/>
      <c r="EO7737" s="160"/>
      <c r="EP7737" s="160"/>
      <c r="EQ7737" s="160"/>
      <c r="ER7737" s="160"/>
      <c r="ES7737" s="160"/>
      <c r="ET7737" s="160"/>
      <c r="EU7737" s="160"/>
      <c r="EV7737" s="160"/>
      <c r="EW7737" s="160"/>
      <c r="EX7737" s="160"/>
      <c r="EY7737" s="160"/>
      <c r="EZ7737" s="160"/>
      <c r="FA7737" s="160"/>
      <c r="FB7737" s="160"/>
      <c r="FC7737" s="160"/>
      <c r="FD7737" s="160"/>
      <c r="FE7737" s="160"/>
      <c r="FF7737" s="160"/>
      <c r="FG7737" s="160"/>
      <c r="FH7737" s="160"/>
      <c r="FI7737" s="160"/>
      <c r="FJ7737" s="160"/>
      <c r="FK7737" s="160"/>
      <c r="FL7737" s="160"/>
      <c r="FM7737" s="160"/>
      <c r="FN7737" s="160"/>
      <c r="FO7737" s="160"/>
      <c r="FP7737" s="160"/>
      <c r="FQ7737" s="160"/>
      <c r="FR7737" s="160"/>
      <c r="FS7737" s="160"/>
      <c r="FT7737" s="160"/>
      <c r="FU7737" s="160"/>
      <c r="FV7737" s="160"/>
      <c r="FW7737" s="160"/>
      <c r="FX7737" s="160"/>
      <c r="FY7737" s="160"/>
      <c r="FZ7737" s="160"/>
      <c r="GA7737" s="160"/>
      <c r="GB7737" s="160"/>
      <c r="GC7737" s="160"/>
      <c r="GD7737" s="160"/>
      <c r="GE7737" s="160"/>
      <c r="GF7737" s="160"/>
      <c r="GG7737" s="160"/>
      <c r="GH7737" s="160"/>
      <c r="GI7737" s="160"/>
      <c r="GJ7737" s="160"/>
      <c r="GK7737" s="160"/>
      <c r="GL7737" s="160"/>
      <c r="GM7737" s="160"/>
      <c r="GN7737" s="160"/>
      <c r="GO7737" s="160"/>
      <c r="GP7737" s="160"/>
      <c r="GQ7737" s="160"/>
      <c r="GR7737" s="160"/>
      <c r="GS7737" s="160"/>
      <c r="GT7737" s="160"/>
      <c r="GU7737" s="160"/>
      <c r="GV7737" s="160"/>
      <c r="GW7737" s="160"/>
      <c r="GX7737" s="160"/>
      <c r="GY7737" s="160"/>
      <c r="GZ7737" s="160"/>
      <c r="HA7737" s="160"/>
      <c r="HB7737" s="160"/>
      <c r="HC7737" s="160"/>
      <c r="HD7737" s="160"/>
      <c r="HE7737" s="160"/>
      <c r="HF7737" s="160"/>
      <c r="HG7737" s="160"/>
      <c r="HH7737" s="160"/>
      <c r="HI7737" s="160"/>
      <c r="HJ7737" s="160"/>
      <c r="HK7737" s="160"/>
      <c r="HL7737" s="160"/>
      <c r="HM7737" s="160"/>
      <c r="HN7737" s="160"/>
      <c r="HO7737" s="160"/>
      <c r="HP7737" s="160"/>
      <c r="HQ7737" s="160"/>
      <c r="HR7737" s="160"/>
      <c r="HS7737" s="160"/>
      <c r="HT7737" s="160"/>
      <c r="HU7737" s="160"/>
      <c r="HV7737" s="160"/>
      <c r="HW7737" s="160"/>
      <c r="HX7737" s="160"/>
      <c r="HY7737" s="160"/>
      <c r="HZ7737" s="160"/>
      <c r="IA7737" s="160"/>
      <c r="IB7737" s="160"/>
      <c r="IC7737" s="160"/>
      <c r="ID7737" s="160"/>
      <c r="IE7737" s="160"/>
      <c r="IF7737" s="160"/>
      <c r="IG7737" s="160"/>
      <c r="IH7737" s="160"/>
      <c r="II7737" s="160"/>
      <c r="IJ7737" s="160"/>
      <c r="IK7737" s="160"/>
      <c r="IL7737" s="160"/>
      <c r="IM7737" s="160"/>
      <c r="IN7737" s="160"/>
      <c r="IO7737" s="160"/>
      <c r="IP7737" s="160"/>
      <c r="IQ7737" s="160"/>
      <c r="IR7737" s="160"/>
      <c r="IS7737" s="160"/>
      <c r="IT7737" s="160"/>
      <c r="IU7737" s="160"/>
    </row>
    <row r="7738" spans="1:255" s="174" customFormat="1" ht="18.399999999999999" customHeight="1" x14ac:dyDescent="0.3">
      <c r="A7738" s="182"/>
      <c r="B7738" s="160"/>
      <c r="C7738" s="64"/>
      <c r="D7738" s="161"/>
      <c r="E7738" s="161"/>
      <c r="H7738" s="165"/>
      <c r="J7738" s="165"/>
      <c r="L7738" s="165"/>
      <c r="N7738" s="165"/>
      <c r="P7738" s="165"/>
      <c r="R7738" s="165"/>
      <c r="T7738" s="165"/>
      <c r="V7738" s="165"/>
      <c r="X7738" s="165"/>
      <c r="Z7738" s="165"/>
      <c r="AB7738" s="165"/>
      <c r="AD7738" s="165"/>
      <c r="AF7738" s="165"/>
      <c r="AH7738" s="165"/>
      <c r="AJ7738" s="165"/>
      <c r="AL7738" s="165"/>
      <c r="AN7738" s="165"/>
      <c r="AP7738" s="165"/>
      <c r="AR7738" s="165"/>
      <c r="AT7738" s="165"/>
      <c r="AV7738" s="165"/>
      <c r="AX7738" s="165"/>
      <c r="AZ7738" s="165"/>
      <c r="BB7738" s="165"/>
      <c r="BD7738" s="160"/>
      <c r="BE7738" s="160"/>
      <c r="BF7738" s="160"/>
      <c r="BG7738" s="160"/>
      <c r="BH7738" s="160"/>
      <c r="BI7738" s="160"/>
      <c r="BJ7738" s="160"/>
      <c r="BK7738" s="160"/>
      <c r="BL7738" s="160"/>
      <c r="BM7738" s="160"/>
      <c r="BN7738" s="160"/>
      <c r="BO7738" s="160"/>
      <c r="BP7738" s="160"/>
      <c r="BQ7738" s="160"/>
      <c r="BR7738" s="160"/>
      <c r="BS7738" s="160"/>
      <c r="BT7738" s="160"/>
      <c r="BU7738" s="160"/>
      <c r="BV7738" s="160"/>
      <c r="BW7738" s="160"/>
      <c r="BX7738" s="160"/>
      <c r="BY7738" s="160"/>
      <c r="BZ7738" s="160"/>
      <c r="CA7738" s="160"/>
      <c r="CB7738" s="160"/>
      <c r="CC7738" s="160"/>
      <c r="CD7738" s="160"/>
      <c r="CE7738" s="160"/>
      <c r="CF7738" s="160"/>
      <c r="CG7738" s="160"/>
      <c r="CH7738" s="160"/>
      <c r="CI7738" s="160"/>
      <c r="CJ7738" s="160"/>
      <c r="CK7738" s="160"/>
      <c r="CL7738" s="160"/>
      <c r="CM7738" s="160"/>
      <c r="CN7738" s="160"/>
      <c r="CO7738" s="160"/>
      <c r="CP7738" s="160"/>
      <c r="CQ7738" s="160"/>
      <c r="CR7738" s="160"/>
      <c r="CS7738" s="160"/>
      <c r="CT7738" s="160"/>
      <c r="CU7738" s="160"/>
      <c r="CV7738" s="160"/>
      <c r="CW7738" s="160"/>
      <c r="CX7738" s="160"/>
      <c r="CY7738" s="160"/>
      <c r="CZ7738" s="160"/>
      <c r="DA7738" s="160"/>
      <c r="DB7738" s="160"/>
      <c r="DC7738" s="160"/>
      <c r="DD7738" s="160"/>
      <c r="DE7738" s="160"/>
      <c r="DF7738" s="160"/>
      <c r="DG7738" s="160"/>
      <c r="DH7738" s="160"/>
      <c r="DI7738" s="160"/>
      <c r="DJ7738" s="160"/>
      <c r="DK7738" s="160"/>
      <c r="DL7738" s="160"/>
      <c r="DM7738" s="160"/>
      <c r="DN7738" s="160"/>
      <c r="DO7738" s="160"/>
      <c r="DP7738" s="160"/>
      <c r="DQ7738" s="160"/>
      <c r="DR7738" s="160"/>
      <c r="DS7738" s="160"/>
      <c r="DT7738" s="160"/>
      <c r="DU7738" s="160"/>
      <c r="DV7738" s="160"/>
      <c r="DW7738" s="160"/>
      <c r="DX7738" s="160"/>
      <c r="DY7738" s="160"/>
      <c r="DZ7738" s="177"/>
      <c r="EA7738" s="177"/>
      <c r="EB7738" s="160"/>
      <c r="EC7738" s="160"/>
      <c r="ED7738" s="160"/>
      <c r="EE7738" s="160"/>
      <c r="EF7738" s="160"/>
      <c r="EG7738" s="160"/>
      <c r="EH7738" s="160"/>
      <c r="EI7738" s="160"/>
      <c r="EJ7738" s="160"/>
      <c r="EK7738" s="160"/>
      <c r="EL7738" s="160"/>
      <c r="EM7738" s="160"/>
      <c r="EN7738" s="160"/>
      <c r="EO7738" s="160"/>
      <c r="EP7738" s="160"/>
      <c r="EQ7738" s="160"/>
      <c r="ER7738" s="160"/>
      <c r="ES7738" s="160"/>
      <c r="ET7738" s="160"/>
      <c r="EU7738" s="160"/>
      <c r="EV7738" s="160"/>
      <c r="EW7738" s="160"/>
      <c r="EX7738" s="160"/>
      <c r="EY7738" s="160"/>
      <c r="EZ7738" s="160"/>
      <c r="FA7738" s="160"/>
      <c r="FB7738" s="160"/>
      <c r="FC7738" s="160"/>
      <c r="FD7738" s="160"/>
      <c r="FE7738" s="160"/>
      <c r="FF7738" s="160"/>
      <c r="FG7738" s="160"/>
      <c r="FH7738" s="160"/>
      <c r="FI7738" s="160"/>
      <c r="FJ7738" s="160"/>
      <c r="FK7738" s="160"/>
      <c r="FL7738" s="160"/>
      <c r="FM7738" s="160"/>
      <c r="FN7738" s="160"/>
      <c r="FO7738" s="160"/>
      <c r="FP7738" s="160"/>
      <c r="FQ7738" s="160"/>
      <c r="FR7738" s="160"/>
      <c r="FS7738" s="160"/>
      <c r="FT7738" s="160"/>
      <c r="FU7738" s="160"/>
      <c r="FV7738" s="160"/>
      <c r="FW7738" s="160"/>
      <c r="FX7738" s="160"/>
      <c r="FY7738" s="160"/>
      <c r="FZ7738" s="160"/>
      <c r="GA7738" s="160"/>
      <c r="GB7738" s="160"/>
      <c r="GC7738" s="160"/>
      <c r="GD7738" s="160"/>
      <c r="GE7738" s="160"/>
      <c r="GF7738" s="160"/>
      <c r="GG7738" s="160"/>
      <c r="GH7738" s="160"/>
      <c r="GI7738" s="160"/>
      <c r="GJ7738" s="160"/>
      <c r="GK7738" s="160"/>
      <c r="GL7738" s="160"/>
      <c r="GM7738" s="160"/>
      <c r="GN7738" s="160"/>
      <c r="GO7738" s="160"/>
      <c r="GP7738" s="160"/>
      <c r="GQ7738" s="160"/>
      <c r="GR7738" s="160"/>
      <c r="GS7738" s="160"/>
      <c r="GT7738" s="160"/>
      <c r="GU7738" s="160"/>
      <c r="GV7738" s="160"/>
      <c r="GW7738" s="160"/>
      <c r="GX7738" s="160"/>
      <c r="GY7738" s="160"/>
      <c r="GZ7738" s="160"/>
      <c r="HA7738" s="160"/>
      <c r="HB7738" s="160"/>
      <c r="HC7738" s="160"/>
      <c r="HD7738" s="160"/>
      <c r="HE7738" s="160"/>
      <c r="HF7738" s="160"/>
      <c r="HG7738" s="160"/>
      <c r="HH7738" s="160"/>
      <c r="HI7738" s="160"/>
      <c r="HJ7738" s="160"/>
      <c r="HK7738" s="160"/>
      <c r="HL7738" s="160"/>
      <c r="HM7738" s="160"/>
      <c r="HN7738" s="160"/>
      <c r="HO7738" s="160"/>
      <c r="HP7738" s="160"/>
      <c r="HQ7738" s="160"/>
      <c r="HR7738" s="160"/>
      <c r="HS7738" s="160"/>
      <c r="HT7738" s="160"/>
      <c r="HU7738" s="160"/>
      <c r="HV7738" s="160"/>
      <c r="HW7738" s="160"/>
      <c r="HX7738" s="160"/>
      <c r="HY7738" s="160"/>
      <c r="HZ7738" s="160"/>
      <c r="IA7738" s="160"/>
      <c r="IB7738" s="160"/>
      <c r="IC7738" s="160"/>
      <c r="ID7738" s="160"/>
      <c r="IE7738" s="160"/>
      <c r="IF7738" s="160"/>
      <c r="IG7738" s="160"/>
      <c r="IH7738" s="160"/>
      <c r="II7738" s="160"/>
      <c r="IJ7738" s="160"/>
      <c r="IK7738" s="160"/>
      <c r="IL7738" s="160"/>
      <c r="IM7738" s="160"/>
      <c r="IN7738" s="160"/>
      <c r="IO7738" s="160"/>
      <c r="IP7738" s="160"/>
      <c r="IQ7738" s="160"/>
      <c r="IR7738" s="160"/>
      <c r="IS7738" s="160"/>
      <c r="IT7738" s="160"/>
      <c r="IU7738" s="160"/>
    </row>
    <row r="7739" spans="1:255" s="174" customFormat="1" ht="18.399999999999999" customHeight="1" x14ac:dyDescent="0.3">
      <c r="A7739" s="182"/>
      <c r="B7739" s="160"/>
      <c r="C7739" s="64"/>
      <c r="D7739" s="161"/>
      <c r="E7739" s="161"/>
      <c r="H7739" s="165"/>
      <c r="J7739" s="165"/>
      <c r="L7739" s="165"/>
      <c r="N7739" s="165"/>
      <c r="P7739" s="165"/>
      <c r="R7739" s="165"/>
      <c r="T7739" s="165"/>
      <c r="V7739" s="165"/>
      <c r="X7739" s="165"/>
      <c r="Z7739" s="165"/>
      <c r="AB7739" s="165"/>
      <c r="AD7739" s="165"/>
      <c r="AF7739" s="165"/>
      <c r="AH7739" s="165"/>
      <c r="AJ7739" s="165"/>
      <c r="AL7739" s="165"/>
      <c r="AN7739" s="165"/>
      <c r="AP7739" s="165"/>
      <c r="AR7739" s="165"/>
      <c r="AT7739" s="165"/>
      <c r="AV7739" s="165"/>
      <c r="AX7739" s="165"/>
      <c r="AZ7739" s="165"/>
      <c r="BB7739" s="165"/>
      <c r="BD7739" s="160"/>
      <c r="BE7739" s="160"/>
      <c r="BF7739" s="160"/>
      <c r="BG7739" s="160"/>
      <c r="BH7739" s="160"/>
      <c r="BI7739" s="160"/>
      <c r="BJ7739" s="160"/>
      <c r="BK7739" s="160"/>
      <c r="BL7739" s="160"/>
      <c r="BM7739" s="160"/>
      <c r="BN7739" s="160"/>
      <c r="BO7739" s="160"/>
      <c r="BP7739" s="160"/>
      <c r="BQ7739" s="160"/>
      <c r="BR7739" s="160"/>
      <c r="BS7739" s="160"/>
      <c r="BT7739" s="160"/>
      <c r="BU7739" s="160"/>
      <c r="BV7739" s="160"/>
      <c r="BW7739" s="160"/>
      <c r="BX7739" s="160"/>
      <c r="BY7739" s="160"/>
      <c r="BZ7739" s="160"/>
      <c r="CA7739" s="160"/>
      <c r="CB7739" s="160"/>
      <c r="CC7739" s="160"/>
      <c r="CD7739" s="160"/>
      <c r="CE7739" s="160"/>
      <c r="CF7739" s="160"/>
      <c r="CG7739" s="160"/>
      <c r="CH7739" s="160"/>
      <c r="CI7739" s="160"/>
      <c r="CJ7739" s="160"/>
      <c r="CK7739" s="160"/>
      <c r="CL7739" s="160"/>
      <c r="CM7739" s="160"/>
      <c r="CN7739" s="160"/>
      <c r="CO7739" s="160"/>
      <c r="CP7739" s="160"/>
      <c r="CQ7739" s="160"/>
      <c r="CR7739" s="160"/>
      <c r="CS7739" s="160"/>
      <c r="CT7739" s="160"/>
      <c r="CU7739" s="160"/>
      <c r="CV7739" s="160"/>
      <c r="CW7739" s="160"/>
      <c r="CX7739" s="160"/>
      <c r="CY7739" s="160"/>
      <c r="CZ7739" s="160"/>
      <c r="DA7739" s="160"/>
      <c r="DB7739" s="160"/>
      <c r="DC7739" s="160"/>
      <c r="DD7739" s="160"/>
      <c r="DE7739" s="160"/>
      <c r="DF7739" s="160"/>
      <c r="DG7739" s="160"/>
      <c r="DH7739" s="160"/>
      <c r="DI7739" s="160"/>
      <c r="DJ7739" s="160"/>
      <c r="DK7739" s="160"/>
      <c r="DL7739" s="160"/>
      <c r="DM7739" s="160"/>
      <c r="DN7739" s="160"/>
      <c r="DO7739" s="160"/>
      <c r="DP7739" s="160"/>
      <c r="DQ7739" s="160"/>
      <c r="DR7739" s="160"/>
      <c r="DS7739" s="160"/>
      <c r="DT7739" s="160"/>
      <c r="DU7739" s="160"/>
      <c r="DV7739" s="160"/>
      <c r="DW7739" s="160"/>
      <c r="DX7739" s="160"/>
      <c r="DY7739" s="160"/>
      <c r="DZ7739" s="177"/>
      <c r="EA7739" s="177"/>
      <c r="EB7739" s="160"/>
      <c r="EC7739" s="160"/>
      <c r="ED7739" s="160"/>
      <c r="EE7739" s="160"/>
      <c r="EF7739" s="160"/>
      <c r="EG7739" s="160"/>
      <c r="EH7739" s="160"/>
      <c r="EI7739" s="160"/>
      <c r="EJ7739" s="160"/>
      <c r="EK7739" s="160"/>
      <c r="EL7739" s="160"/>
      <c r="EM7739" s="160"/>
      <c r="EN7739" s="160"/>
      <c r="EO7739" s="160"/>
      <c r="EP7739" s="160"/>
      <c r="EQ7739" s="160"/>
      <c r="ER7739" s="160"/>
      <c r="ES7739" s="160"/>
      <c r="ET7739" s="160"/>
      <c r="EU7739" s="160"/>
      <c r="EV7739" s="160"/>
      <c r="EW7739" s="160"/>
      <c r="EX7739" s="160"/>
      <c r="EY7739" s="160"/>
      <c r="EZ7739" s="160"/>
      <c r="FA7739" s="160"/>
      <c r="FB7739" s="160"/>
      <c r="FC7739" s="160"/>
      <c r="FD7739" s="160"/>
      <c r="FE7739" s="160"/>
      <c r="FF7739" s="160"/>
      <c r="FG7739" s="160"/>
      <c r="FH7739" s="160"/>
      <c r="FI7739" s="160"/>
      <c r="FJ7739" s="160"/>
      <c r="FK7739" s="160"/>
      <c r="FL7739" s="160"/>
      <c r="FM7739" s="160"/>
      <c r="FN7739" s="160"/>
      <c r="FO7739" s="160"/>
      <c r="FP7739" s="160"/>
      <c r="FQ7739" s="160"/>
      <c r="FR7739" s="160"/>
      <c r="FS7739" s="160"/>
      <c r="FT7739" s="160"/>
      <c r="FU7739" s="160"/>
      <c r="FV7739" s="160"/>
      <c r="FW7739" s="160"/>
      <c r="FX7739" s="160"/>
      <c r="FY7739" s="160"/>
      <c r="FZ7739" s="160"/>
      <c r="GA7739" s="160"/>
      <c r="GB7739" s="160"/>
      <c r="GC7739" s="160"/>
      <c r="GD7739" s="160"/>
      <c r="GE7739" s="160"/>
      <c r="GF7739" s="160"/>
      <c r="GG7739" s="160"/>
      <c r="GH7739" s="160"/>
      <c r="GI7739" s="160"/>
      <c r="GJ7739" s="160"/>
      <c r="GK7739" s="160"/>
      <c r="GL7739" s="160"/>
      <c r="GM7739" s="160"/>
      <c r="GN7739" s="160"/>
      <c r="GO7739" s="160"/>
      <c r="GP7739" s="160"/>
      <c r="GQ7739" s="160"/>
      <c r="GR7739" s="160"/>
      <c r="GS7739" s="160"/>
      <c r="GT7739" s="160"/>
      <c r="GU7739" s="160"/>
      <c r="GV7739" s="160"/>
      <c r="GW7739" s="160"/>
      <c r="GX7739" s="160"/>
      <c r="GY7739" s="160"/>
      <c r="GZ7739" s="160"/>
      <c r="HA7739" s="160"/>
      <c r="HB7739" s="160"/>
      <c r="HC7739" s="160"/>
      <c r="HD7739" s="160"/>
      <c r="HE7739" s="160"/>
      <c r="HF7739" s="160"/>
      <c r="HG7739" s="160"/>
      <c r="HH7739" s="160"/>
      <c r="HI7739" s="160"/>
      <c r="HJ7739" s="160"/>
      <c r="HK7739" s="160"/>
      <c r="HL7739" s="160"/>
      <c r="HM7739" s="160"/>
      <c r="HN7739" s="160"/>
      <c r="HO7739" s="160"/>
      <c r="HP7739" s="160"/>
      <c r="HQ7739" s="160"/>
      <c r="HR7739" s="160"/>
      <c r="HS7739" s="160"/>
      <c r="HT7739" s="160"/>
      <c r="HU7739" s="160"/>
      <c r="HV7739" s="160"/>
      <c r="HW7739" s="160"/>
      <c r="HX7739" s="160"/>
      <c r="HY7739" s="160"/>
      <c r="HZ7739" s="160"/>
      <c r="IA7739" s="160"/>
      <c r="IB7739" s="160"/>
      <c r="IC7739" s="160"/>
      <c r="ID7739" s="160"/>
      <c r="IE7739" s="160"/>
      <c r="IF7739" s="160"/>
      <c r="IG7739" s="160"/>
      <c r="IH7739" s="160"/>
      <c r="II7739" s="160"/>
      <c r="IJ7739" s="160"/>
      <c r="IK7739" s="160"/>
      <c r="IL7739" s="160"/>
      <c r="IM7739" s="160"/>
      <c r="IN7739" s="160"/>
      <c r="IO7739" s="160"/>
      <c r="IP7739" s="160"/>
      <c r="IQ7739" s="160"/>
      <c r="IR7739" s="160"/>
      <c r="IS7739" s="160"/>
      <c r="IT7739" s="160"/>
      <c r="IU7739" s="160"/>
    </row>
    <row r="7740" spans="1:255" s="174" customFormat="1" ht="18.399999999999999" customHeight="1" x14ac:dyDescent="0.3">
      <c r="A7740" s="182"/>
      <c r="B7740" s="160"/>
      <c r="C7740" s="64"/>
      <c r="D7740" s="161"/>
      <c r="E7740" s="161"/>
      <c r="H7740" s="165"/>
      <c r="J7740" s="165"/>
      <c r="L7740" s="165"/>
      <c r="N7740" s="165"/>
      <c r="P7740" s="165"/>
      <c r="R7740" s="165"/>
      <c r="T7740" s="165"/>
      <c r="V7740" s="165"/>
      <c r="X7740" s="165"/>
      <c r="Z7740" s="165"/>
      <c r="AB7740" s="165"/>
      <c r="AD7740" s="165"/>
      <c r="AF7740" s="165"/>
      <c r="AH7740" s="165"/>
      <c r="AJ7740" s="165"/>
      <c r="AL7740" s="165"/>
      <c r="AN7740" s="165"/>
      <c r="AP7740" s="165"/>
      <c r="AR7740" s="165"/>
      <c r="AT7740" s="165"/>
      <c r="AV7740" s="165"/>
      <c r="AX7740" s="165"/>
      <c r="AZ7740" s="165"/>
      <c r="BB7740" s="165"/>
      <c r="BD7740" s="160"/>
      <c r="BE7740" s="160"/>
      <c r="BF7740" s="160"/>
      <c r="BG7740" s="160"/>
      <c r="BH7740" s="160"/>
      <c r="BI7740" s="160"/>
      <c r="BJ7740" s="160"/>
      <c r="BK7740" s="160"/>
      <c r="BL7740" s="160"/>
      <c r="BM7740" s="160"/>
      <c r="BN7740" s="160"/>
      <c r="BO7740" s="160"/>
      <c r="BP7740" s="160"/>
      <c r="BQ7740" s="160"/>
      <c r="BR7740" s="160"/>
      <c r="BS7740" s="160"/>
      <c r="BT7740" s="160"/>
      <c r="BU7740" s="160"/>
      <c r="BV7740" s="160"/>
      <c r="BW7740" s="160"/>
      <c r="BX7740" s="160"/>
      <c r="BY7740" s="160"/>
      <c r="BZ7740" s="160"/>
      <c r="CA7740" s="160"/>
      <c r="CB7740" s="160"/>
      <c r="CC7740" s="160"/>
      <c r="CD7740" s="160"/>
      <c r="CE7740" s="160"/>
      <c r="CF7740" s="160"/>
      <c r="CG7740" s="160"/>
      <c r="CH7740" s="160"/>
      <c r="CI7740" s="160"/>
      <c r="CJ7740" s="160"/>
      <c r="CK7740" s="160"/>
      <c r="CL7740" s="160"/>
      <c r="CM7740" s="160"/>
      <c r="CN7740" s="160"/>
      <c r="CO7740" s="160"/>
      <c r="CP7740" s="160"/>
      <c r="CQ7740" s="160"/>
      <c r="CR7740" s="160"/>
      <c r="CS7740" s="160"/>
      <c r="CT7740" s="160"/>
      <c r="CU7740" s="160"/>
      <c r="CV7740" s="160"/>
      <c r="CW7740" s="160"/>
      <c r="CX7740" s="160"/>
      <c r="CY7740" s="160"/>
      <c r="CZ7740" s="160"/>
      <c r="DA7740" s="160"/>
      <c r="DB7740" s="160"/>
      <c r="DC7740" s="160"/>
      <c r="DD7740" s="160"/>
      <c r="DE7740" s="160"/>
      <c r="DF7740" s="160"/>
      <c r="DG7740" s="160"/>
      <c r="DH7740" s="160"/>
      <c r="DI7740" s="160"/>
      <c r="DJ7740" s="160"/>
      <c r="DK7740" s="160"/>
      <c r="DL7740" s="160"/>
      <c r="DM7740" s="160"/>
      <c r="DN7740" s="160"/>
      <c r="DO7740" s="160"/>
      <c r="DP7740" s="160"/>
      <c r="DQ7740" s="160"/>
      <c r="DR7740" s="160"/>
      <c r="DS7740" s="160"/>
      <c r="DT7740" s="160"/>
      <c r="DU7740" s="160"/>
      <c r="DV7740" s="160"/>
      <c r="DW7740" s="160"/>
      <c r="DX7740" s="160"/>
      <c r="DY7740" s="160"/>
      <c r="DZ7740" s="177"/>
      <c r="EA7740" s="177"/>
      <c r="EB7740" s="160"/>
      <c r="EC7740" s="160"/>
      <c r="ED7740" s="160"/>
      <c r="EE7740" s="160"/>
      <c r="EF7740" s="160"/>
      <c r="EG7740" s="160"/>
      <c r="EH7740" s="160"/>
      <c r="EI7740" s="160"/>
      <c r="EJ7740" s="160"/>
      <c r="EK7740" s="160"/>
      <c r="EL7740" s="160"/>
      <c r="EM7740" s="160"/>
      <c r="EN7740" s="160"/>
      <c r="EO7740" s="160"/>
      <c r="EP7740" s="160"/>
      <c r="EQ7740" s="160"/>
      <c r="ER7740" s="160"/>
      <c r="ES7740" s="160"/>
      <c r="ET7740" s="160"/>
      <c r="EU7740" s="160"/>
      <c r="EV7740" s="160"/>
      <c r="EW7740" s="160"/>
      <c r="EX7740" s="160"/>
      <c r="EY7740" s="160"/>
      <c r="EZ7740" s="160"/>
      <c r="FA7740" s="160"/>
      <c r="FB7740" s="160"/>
      <c r="FC7740" s="160"/>
      <c r="FD7740" s="160"/>
      <c r="FE7740" s="160"/>
      <c r="FF7740" s="160"/>
      <c r="FG7740" s="160"/>
      <c r="FH7740" s="160"/>
      <c r="FI7740" s="160"/>
      <c r="FJ7740" s="160"/>
      <c r="FK7740" s="160"/>
      <c r="FL7740" s="160"/>
      <c r="FM7740" s="160"/>
      <c r="FN7740" s="160"/>
      <c r="FO7740" s="160"/>
      <c r="FP7740" s="160"/>
      <c r="FQ7740" s="160"/>
      <c r="FR7740" s="160"/>
      <c r="FS7740" s="160"/>
      <c r="FT7740" s="160"/>
      <c r="FU7740" s="160"/>
      <c r="FV7740" s="160"/>
      <c r="FW7740" s="160"/>
      <c r="FX7740" s="160"/>
      <c r="FY7740" s="160"/>
      <c r="FZ7740" s="160"/>
      <c r="GA7740" s="160"/>
      <c r="GB7740" s="160"/>
      <c r="GC7740" s="160"/>
      <c r="GD7740" s="160"/>
      <c r="GE7740" s="160"/>
      <c r="GF7740" s="160"/>
      <c r="GG7740" s="160"/>
      <c r="GH7740" s="160"/>
      <c r="GI7740" s="160"/>
      <c r="GJ7740" s="160"/>
      <c r="GK7740" s="160"/>
      <c r="GL7740" s="160"/>
      <c r="GM7740" s="160"/>
      <c r="GN7740" s="160"/>
      <c r="GO7740" s="160"/>
      <c r="GP7740" s="160"/>
      <c r="GQ7740" s="160"/>
      <c r="GR7740" s="160"/>
      <c r="GS7740" s="160"/>
      <c r="GT7740" s="160"/>
      <c r="GU7740" s="160"/>
      <c r="GV7740" s="160"/>
      <c r="GW7740" s="160"/>
      <c r="GX7740" s="160"/>
      <c r="GY7740" s="160"/>
      <c r="GZ7740" s="160"/>
      <c r="HA7740" s="160"/>
      <c r="HB7740" s="160"/>
      <c r="HC7740" s="160"/>
      <c r="HD7740" s="160"/>
      <c r="HE7740" s="160"/>
      <c r="HF7740" s="160"/>
      <c r="HG7740" s="160"/>
      <c r="HH7740" s="160"/>
      <c r="HI7740" s="160"/>
      <c r="HJ7740" s="160"/>
      <c r="HK7740" s="160"/>
      <c r="HL7740" s="160"/>
      <c r="HM7740" s="160"/>
      <c r="HN7740" s="160"/>
      <c r="HO7740" s="160"/>
      <c r="HP7740" s="160"/>
      <c r="HQ7740" s="160"/>
      <c r="HR7740" s="160"/>
      <c r="HS7740" s="160"/>
      <c r="HT7740" s="160"/>
      <c r="HU7740" s="160"/>
      <c r="HV7740" s="160"/>
      <c r="HW7740" s="160"/>
      <c r="HX7740" s="160"/>
      <c r="HY7740" s="160"/>
      <c r="HZ7740" s="160"/>
      <c r="IA7740" s="160"/>
      <c r="IB7740" s="160"/>
      <c r="IC7740" s="160"/>
      <c r="ID7740" s="160"/>
      <c r="IE7740" s="160"/>
      <c r="IF7740" s="160"/>
      <c r="IG7740" s="160"/>
      <c r="IH7740" s="160"/>
      <c r="II7740" s="160"/>
      <c r="IJ7740" s="160"/>
      <c r="IK7740" s="160"/>
      <c r="IL7740" s="160"/>
      <c r="IM7740" s="160"/>
      <c r="IN7740" s="160"/>
      <c r="IO7740" s="160"/>
      <c r="IP7740" s="160"/>
      <c r="IQ7740" s="160"/>
      <c r="IR7740" s="160"/>
      <c r="IS7740" s="160"/>
      <c r="IT7740" s="160"/>
      <c r="IU7740" s="160"/>
    </row>
    <row r="7741" spans="1:255" s="174" customFormat="1" ht="18.399999999999999" customHeight="1" x14ac:dyDescent="0.3">
      <c r="A7741" s="206"/>
      <c r="B7741" s="161"/>
      <c r="C7741" s="89"/>
      <c r="D7741" s="177"/>
      <c r="E7741" s="161"/>
      <c r="F7741" s="165"/>
      <c r="H7741" s="165"/>
      <c r="J7741" s="165"/>
      <c r="L7741" s="165"/>
      <c r="N7741" s="165"/>
      <c r="P7741" s="165"/>
      <c r="R7741" s="165"/>
      <c r="T7741" s="165"/>
      <c r="V7741" s="165"/>
      <c r="X7741" s="165"/>
      <c r="Z7741" s="165"/>
      <c r="AB7741" s="165"/>
      <c r="AD7741" s="165"/>
      <c r="AF7741" s="165"/>
      <c r="AH7741" s="165"/>
      <c r="AJ7741" s="165"/>
      <c r="AL7741" s="165"/>
      <c r="AN7741" s="165"/>
      <c r="AP7741" s="165"/>
      <c r="AR7741" s="165"/>
      <c r="AT7741" s="165"/>
      <c r="AV7741" s="165"/>
      <c r="AX7741" s="165"/>
      <c r="AZ7741" s="165"/>
      <c r="BB7741" s="165"/>
      <c r="BD7741" s="160"/>
      <c r="BE7741" s="160"/>
      <c r="BF7741" s="160"/>
      <c r="BG7741" s="160"/>
      <c r="BH7741" s="160"/>
      <c r="BI7741" s="160"/>
      <c r="BJ7741" s="160"/>
      <c r="BK7741" s="160"/>
      <c r="BL7741" s="160"/>
      <c r="BM7741" s="160"/>
      <c r="BN7741" s="160"/>
      <c r="BO7741" s="160"/>
      <c r="BP7741" s="160"/>
      <c r="BQ7741" s="160"/>
      <c r="BR7741" s="160"/>
      <c r="BS7741" s="160"/>
      <c r="BT7741" s="160"/>
      <c r="BU7741" s="160"/>
      <c r="BV7741" s="160"/>
      <c r="BW7741" s="160"/>
      <c r="BX7741" s="160"/>
      <c r="BY7741" s="160"/>
      <c r="BZ7741" s="160"/>
      <c r="CA7741" s="160"/>
      <c r="CB7741" s="160"/>
      <c r="CC7741" s="160"/>
      <c r="CD7741" s="160"/>
      <c r="CE7741" s="160"/>
      <c r="CF7741" s="160"/>
      <c r="CG7741" s="160"/>
      <c r="CH7741" s="160"/>
      <c r="CI7741" s="160"/>
      <c r="CJ7741" s="160"/>
      <c r="CK7741" s="160"/>
      <c r="CL7741" s="160"/>
      <c r="CM7741" s="160"/>
      <c r="CN7741" s="160"/>
      <c r="CO7741" s="160"/>
      <c r="CP7741" s="160"/>
      <c r="CQ7741" s="160"/>
      <c r="CR7741" s="160"/>
      <c r="CS7741" s="160"/>
      <c r="CT7741" s="160"/>
      <c r="CU7741" s="160"/>
      <c r="CV7741" s="160"/>
      <c r="CW7741" s="160"/>
      <c r="CX7741" s="160"/>
      <c r="CY7741" s="160"/>
      <c r="CZ7741" s="160"/>
      <c r="DA7741" s="160"/>
      <c r="DB7741" s="160"/>
      <c r="DC7741" s="160"/>
      <c r="DD7741" s="160"/>
      <c r="DE7741" s="160"/>
      <c r="DF7741" s="160"/>
      <c r="DG7741" s="160"/>
      <c r="DH7741" s="160"/>
      <c r="DI7741" s="160"/>
      <c r="DJ7741" s="160"/>
      <c r="DK7741" s="160"/>
      <c r="DL7741" s="160"/>
      <c r="DM7741" s="160"/>
      <c r="DN7741" s="160"/>
      <c r="DO7741" s="160"/>
      <c r="DP7741" s="160"/>
      <c r="DQ7741" s="160"/>
      <c r="DR7741" s="160"/>
      <c r="DS7741" s="160"/>
      <c r="DT7741" s="160"/>
      <c r="DU7741" s="160"/>
      <c r="DV7741" s="160"/>
      <c r="DW7741" s="160"/>
      <c r="DX7741" s="160"/>
      <c r="DY7741" s="160"/>
      <c r="DZ7741" s="177"/>
      <c r="EA7741" s="177"/>
      <c r="EB7741" s="160"/>
      <c r="EC7741" s="160"/>
      <c r="ED7741" s="160"/>
      <c r="EE7741" s="160"/>
      <c r="EF7741" s="160"/>
      <c r="EG7741" s="160"/>
      <c r="EH7741" s="160"/>
      <c r="EI7741" s="160"/>
      <c r="EJ7741" s="160"/>
      <c r="EK7741" s="160"/>
      <c r="EL7741" s="160"/>
      <c r="EM7741" s="160"/>
      <c r="EN7741" s="160"/>
      <c r="EO7741" s="160"/>
      <c r="EP7741" s="160"/>
      <c r="EQ7741" s="160"/>
      <c r="ER7741" s="160"/>
      <c r="ES7741" s="160"/>
      <c r="ET7741" s="160"/>
      <c r="EU7741" s="160"/>
      <c r="EV7741" s="160"/>
      <c r="EW7741" s="160"/>
      <c r="EX7741" s="160"/>
      <c r="EY7741" s="160"/>
      <c r="EZ7741" s="160"/>
      <c r="FA7741" s="160"/>
      <c r="FB7741" s="160"/>
      <c r="FC7741" s="160"/>
      <c r="FD7741" s="160"/>
      <c r="FE7741" s="160"/>
      <c r="FF7741" s="160"/>
      <c r="FG7741" s="160"/>
      <c r="FH7741" s="160"/>
      <c r="FI7741" s="160"/>
      <c r="FJ7741" s="160"/>
      <c r="FK7741" s="160"/>
      <c r="FL7741" s="160"/>
      <c r="FM7741" s="160"/>
      <c r="FN7741" s="160"/>
      <c r="FO7741" s="160"/>
      <c r="FP7741" s="160"/>
      <c r="FQ7741" s="160"/>
      <c r="FR7741" s="160"/>
      <c r="FS7741" s="160"/>
      <c r="FT7741" s="160"/>
      <c r="FU7741" s="160"/>
      <c r="FV7741" s="160"/>
      <c r="FW7741" s="160"/>
      <c r="FX7741" s="160"/>
      <c r="FY7741" s="160"/>
      <c r="FZ7741" s="160"/>
      <c r="GA7741" s="160"/>
      <c r="GB7741" s="160"/>
      <c r="GC7741" s="160"/>
      <c r="GD7741" s="160"/>
      <c r="GE7741" s="160"/>
      <c r="GF7741" s="160"/>
      <c r="GG7741" s="160"/>
      <c r="GH7741" s="160"/>
      <c r="GI7741" s="160"/>
      <c r="GJ7741" s="160"/>
      <c r="GK7741" s="160"/>
      <c r="GL7741" s="160"/>
      <c r="GM7741" s="160"/>
      <c r="GN7741" s="160"/>
      <c r="GO7741" s="160"/>
      <c r="GP7741" s="160"/>
      <c r="GQ7741" s="160"/>
      <c r="GR7741" s="160"/>
      <c r="GS7741" s="160"/>
      <c r="GT7741" s="160"/>
      <c r="GU7741" s="160"/>
      <c r="GV7741" s="160"/>
      <c r="GW7741" s="160"/>
      <c r="GX7741" s="160"/>
      <c r="GY7741" s="160"/>
      <c r="GZ7741" s="160"/>
      <c r="HA7741" s="160"/>
      <c r="HB7741" s="160"/>
      <c r="HC7741" s="160"/>
      <c r="HD7741" s="160"/>
      <c r="HE7741" s="160"/>
      <c r="HF7741" s="160"/>
      <c r="HG7741" s="160"/>
      <c r="HH7741" s="160"/>
      <c r="HI7741" s="160"/>
      <c r="HJ7741" s="160"/>
      <c r="HK7741" s="160"/>
      <c r="HL7741" s="160"/>
      <c r="HM7741" s="160"/>
      <c r="HN7741" s="160"/>
      <c r="HO7741" s="160"/>
      <c r="HP7741" s="160"/>
      <c r="HQ7741" s="160"/>
      <c r="HR7741" s="160"/>
      <c r="HS7741" s="160"/>
      <c r="HT7741" s="160"/>
      <c r="HU7741" s="160"/>
      <c r="HV7741" s="160"/>
      <c r="HW7741" s="160"/>
      <c r="HX7741" s="160"/>
      <c r="HY7741" s="160"/>
      <c r="HZ7741" s="160"/>
      <c r="IA7741" s="160"/>
      <c r="IB7741" s="160"/>
      <c r="IC7741" s="160"/>
      <c r="ID7741" s="160"/>
      <c r="IE7741" s="160"/>
      <c r="IF7741" s="160"/>
      <c r="IG7741" s="160"/>
      <c r="IH7741" s="160"/>
      <c r="II7741" s="160"/>
      <c r="IJ7741" s="160"/>
      <c r="IK7741" s="160"/>
      <c r="IL7741" s="160"/>
      <c r="IM7741" s="160"/>
      <c r="IN7741" s="160"/>
      <c r="IO7741" s="160"/>
      <c r="IP7741" s="160"/>
      <c r="IQ7741" s="160"/>
      <c r="IR7741" s="160"/>
      <c r="IS7741" s="160"/>
      <c r="IT7741" s="160"/>
      <c r="IU7741" s="160"/>
    </row>
    <row r="7742" spans="1:255" s="174" customFormat="1" ht="18.399999999999999" customHeight="1" x14ac:dyDescent="0.3">
      <c r="A7742" s="206"/>
      <c r="B7742" s="161"/>
      <c r="C7742" s="89"/>
      <c r="D7742" s="177"/>
      <c r="E7742" s="161"/>
      <c r="F7742" s="165"/>
      <c r="H7742" s="165"/>
      <c r="J7742" s="165"/>
      <c r="L7742" s="165"/>
      <c r="N7742" s="165"/>
      <c r="P7742" s="165"/>
      <c r="R7742" s="165"/>
      <c r="T7742" s="165"/>
      <c r="V7742" s="165"/>
      <c r="X7742" s="165"/>
      <c r="Z7742" s="165"/>
      <c r="AB7742" s="165"/>
      <c r="AD7742" s="165"/>
      <c r="AF7742" s="165"/>
      <c r="AH7742" s="165"/>
      <c r="AJ7742" s="165"/>
      <c r="AL7742" s="165"/>
      <c r="AN7742" s="165"/>
      <c r="AP7742" s="165"/>
      <c r="AR7742" s="165"/>
      <c r="AT7742" s="165"/>
      <c r="AV7742" s="165"/>
      <c r="AX7742" s="165"/>
      <c r="AZ7742" s="165"/>
      <c r="BB7742" s="165"/>
      <c r="BD7742" s="160"/>
      <c r="BE7742" s="160"/>
      <c r="BF7742" s="160"/>
      <c r="BG7742" s="160"/>
      <c r="BH7742" s="160"/>
      <c r="BI7742" s="160"/>
      <c r="BJ7742" s="160"/>
      <c r="BK7742" s="160"/>
      <c r="BL7742" s="160"/>
      <c r="BM7742" s="160"/>
      <c r="BN7742" s="160"/>
      <c r="BO7742" s="160"/>
      <c r="BP7742" s="160"/>
      <c r="BQ7742" s="160"/>
      <c r="BR7742" s="160"/>
      <c r="BS7742" s="160"/>
      <c r="BT7742" s="160"/>
      <c r="BU7742" s="160"/>
      <c r="BV7742" s="160"/>
      <c r="BW7742" s="160"/>
      <c r="BX7742" s="160"/>
      <c r="BY7742" s="160"/>
      <c r="BZ7742" s="160"/>
      <c r="CA7742" s="160"/>
      <c r="CB7742" s="160"/>
      <c r="CC7742" s="160"/>
      <c r="CD7742" s="160"/>
      <c r="CE7742" s="160"/>
      <c r="CF7742" s="160"/>
      <c r="CG7742" s="160"/>
      <c r="CH7742" s="160"/>
      <c r="CI7742" s="160"/>
      <c r="CJ7742" s="160"/>
      <c r="CK7742" s="160"/>
      <c r="CL7742" s="160"/>
      <c r="CM7742" s="160"/>
      <c r="CN7742" s="160"/>
      <c r="CO7742" s="160"/>
      <c r="CP7742" s="160"/>
      <c r="CQ7742" s="160"/>
      <c r="CR7742" s="160"/>
      <c r="CS7742" s="160"/>
      <c r="CT7742" s="160"/>
      <c r="CU7742" s="160"/>
      <c r="CV7742" s="160"/>
      <c r="CW7742" s="160"/>
      <c r="CX7742" s="160"/>
      <c r="CY7742" s="160"/>
      <c r="CZ7742" s="160"/>
      <c r="DA7742" s="160"/>
      <c r="DB7742" s="160"/>
      <c r="DC7742" s="160"/>
      <c r="DD7742" s="160"/>
      <c r="DE7742" s="160"/>
      <c r="DF7742" s="160"/>
      <c r="DG7742" s="160"/>
      <c r="DH7742" s="160"/>
      <c r="DI7742" s="160"/>
      <c r="DJ7742" s="160"/>
      <c r="DK7742" s="160"/>
      <c r="DL7742" s="160"/>
      <c r="DM7742" s="160"/>
      <c r="DN7742" s="160"/>
      <c r="DO7742" s="160"/>
      <c r="DP7742" s="160"/>
      <c r="DQ7742" s="160"/>
      <c r="DR7742" s="160"/>
      <c r="DS7742" s="160"/>
      <c r="DT7742" s="160"/>
      <c r="DU7742" s="160"/>
      <c r="DV7742" s="160"/>
      <c r="DW7742" s="160"/>
      <c r="DX7742" s="160"/>
      <c r="DY7742" s="160"/>
      <c r="DZ7742" s="177"/>
      <c r="EA7742" s="177"/>
      <c r="EB7742" s="160"/>
      <c r="EC7742" s="160"/>
      <c r="ED7742" s="160"/>
      <c r="EE7742" s="160"/>
      <c r="EF7742" s="160"/>
      <c r="EG7742" s="160"/>
      <c r="EH7742" s="160"/>
      <c r="EI7742" s="160"/>
      <c r="EJ7742" s="160"/>
      <c r="EK7742" s="160"/>
      <c r="EL7742" s="160"/>
      <c r="EM7742" s="160"/>
      <c r="EN7742" s="160"/>
      <c r="EO7742" s="160"/>
      <c r="EP7742" s="160"/>
      <c r="EQ7742" s="160"/>
      <c r="ER7742" s="160"/>
      <c r="ES7742" s="160"/>
      <c r="ET7742" s="160"/>
      <c r="EU7742" s="160"/>
      <c r="EV7742" s="160"/>
      <c r="EW7742" s="160"/>
      <c r="EX7742" s="160"/>
      <c r="EY7742" s="160"/>
      <c r="EZ7742" s="160"/>
      <c r="FA7742" s="160"/>
      <c r="FB7742" s="160"/>
      <c r="FC7742" s="160"/>
      <c r="FD7742" s="160"/>
      <c r="FE7742" s="160"/>
      <c r="FF7742" s="160"/>
      <c r="FG7742" s="160"/>
      <c r="FH7742" s="160"/>
      <c r="FI7742" s="160"/>
      <c r="FJ7742" s="160"/>
      <c r="FK7742" s="160"/>
      <c r="FL7742" s="160"/>
      <c r="FM7742" s="160"/>
      <c r="FN7742" s="160"/>
      <c r="FO7742" s="160"/>
      <c r="FP7742" s="160"/>
      <c r="FQ7742" s="160"/>
      <c r="FR7742" s="160"/>
      <c r="FS7742" s="160"/>
      <c r="FT7742" s="160"/>
      <c r="FU7742" s="160"/>
      <c r="FV7742" s="160"/>
      <c r="FW7742" s="160"/>
      <c r="FX7742" s="160"/>
      <c r="FY7742" s="160"/>
      <c r="FZ7742" s="160"/>
      <c r="GA7742" s="160"/>
      <c r="GB7742" s="160"/>
      <c r="GC7742" s="160"/>
      <c r="GD7742" s="160"/>
      <c r="GE7742" s="160"/>
      <c r="GF7742" s="160"/>
      <c r="GG7742" s="160"/>
      <c r="GH7742" s="160"/>
      <c r="GI7742" s="160"/>
      <c r="GJ7742" s="160"/>
      <c r="GK7742" s="160"/>
      <c r="GL7742" s="160"/>
      <c r="GM7742" s="160"/>
      <c r="GN7742" s="160"/>
      <c r="GO7742" s="160"/>
      <c r="GP7742" s="160"/>
      <c r="GQ7742" s="160"/>
      <c r="GR7742" s="160"/>
      <c r="GS7742" s="160"/>
      <c r="GT7742" s="160"/>
      <c r="GU7742" s="160"/>
      <c r="GV7742" s="160"/>
      <c r="GW7742" s="160"/>
      <c r="GX7742" s="160"/>
      <c r="GY7742" s="160"/>
      <c r="GZ7742" s="160"/>
      <c r="HA7742" s="160"/>
      <c r="HB7742" s="160"/>
      <c r="HC7742" s="160"/>
      <c r="HD7742" s="160"/>
      <c r="HE7742" s="160"/>
      <c r="HF7742" s="160"/>
      <c r="HG7742" s="160"/>
      <c r="HH7742" s="160"/>
      <c r="HI7742" s="160"/>
      <c r="HJ7742" s="160"/>
      <c r="HK7742" s="160"/>
      <c r="HL7742" s="160"/>
      <c r="HM7742" s="160"/>
      <c r="HN7742" s="160"/>
      <c r="HO7742" s="160"/>
      <c r="HP7742" s="160"/>
      <c r="HQ7742" s="160"/>
      <c r="HR7742" s="160"/>
      <c r="HS7742" s="160"/>
      <c r="HT7742" s="160"/>
      <c r="HU7742" s="160"/>
      <c r="HV7742" s="160"/>
      <c r="HW7742" s="160"/>
      <c r="HX7742" s="160"/>
      <c r="HY7742" s="160"/>
      <c r="HZ7742" s="160"/>
      <c r="IA7742" s="160"/>
      <c r="IB7742" s="160"/>
      <c r="IC7742" s="160"/>
      <c r="ID7742" s="160"/>
      <c r="IE7742" s="160"/>
      <c r="IF7742" s="160"/>
      <c r="IG7742" s="160"/>
      <c r="IH7742" s="160"/>
      <c r="II7742" s="160"/>
      <c r="IJ7742" s="160"/>
      <c r="IK7742" s="160"/>
      <c r="IL7742" s="160"/>
      <c r="IM7742" s="160"/>
      <c r="IN7742" s="160"/>
      <c r="IO7742" s="160"/>
      <c r="IP7742" s="160"/>
      <c r="IQ7742" s="160"/>
      <c r="IR7742" s="160"/>
      <c r="IS7742" s="160"/>
      <c r="IT7742" s="160"/>
      <c r="IU7742" s="160"/>
    </row>
    <row r="7743" spans="1:255" s="174" customFormat="1" ht="18.399999999999999" customHeight="1" x14ac:dyDescent="0.3">
      <c r="A7743" s="206"/>
      <c r="B7743" s="161"/>
      <c r="C7743" s="89"/>
      <c r="D7743" s="177"/>
      <c r="E7743" s="161"/>
      <c r="F7743" s="165"/>
      <c r="H7743" s="165"/>
      <c r="J7743" s="165"/>
      <c r="L7743" s="165"/>
      <c r="N7743" s="165"/>
      <c r="P7743" s="165"/>
      <c r="R7743" s="165"/>
      <c r="T7743" s="165"/>
      <c r="V7743" s="165"/>
      <c r="X7743" s="165"/>
      <c r="Z7743" s="165"/>
      <c r="AB7743" s="165"/>
      <c r="AD7743" s="165"/>
      <c r="AF7743" s="165"/>
      <c r="AH7743" s="165"/>
      <c r="AJ7743" s="165"/>
      <c r="AL7743" s="165"/>
      <c r="AN7743" s="165"/>
      <c r="AP7743" s="165"/>
      <c r="AR7743" s="165"/>
      <c r="AT7743" s="165"/>
      <c r="AV7743" s="165"/>
      <c r="AX7743" s="165"/>
      <c r="AZ7743" s="165"/>
      <c r="BB7743" s="165"/>
      <c r="BD7743" s="160"/>
      <c r="BE7743" s="160"/>
      <c r="BF7743" s="160"/>
      <c r="BG7743" s="160"/>
      <c r="BH7743" s="160"/>
      <c r="BI7743" s="160"/>
      <c r="BJ7743" s="160"/>
      <c r="BK7743" s="160"/>
      <c r="BL7743" s="160"/>
      <c r="BM7743" s="160"/>
      <c r="BN7743" s="160"/>
      <c r="BO7743" s="160"/>
      <c r="BP7743" s="160"/>
      <c r="BQ7743" s="160"/>
      <c r="BR7743" s="160"/>
      <c r="BS7743" s="160"/>
      <c r="BT7743" s="160"/>
      <c r="BU7743" s="160"/>
      <c r="BV7743" s="160"/>
      <c r="BW7743" s="160"/>
      <c r="BX7743" s="160"/>
      <c r="BY7743" s="160"/>
      <c r="BZ7743" s="160"/>
      <c r="CA7743" s="160"/>
      <c r="CB7743" s="160"/>
      <c r="CC7743" s="160"/>
      <c r="CD7743" s="160"/>
      <c r="CE7743" s="160"/>
      <c r="CF7743" s="160"/>
      <c r="CG7743" s="160"/>
      <c r="CH7743" s="160"/>
      <c r="CI7743" s="160"/>
      <c r="CJ7743" s="160"/>
      <c r="CK7743" s="160"/>
      <c r="CL7743" s="160"/>
      <c r="CM7743" s="160"/>
      <c r="CN7743" s="160"/>
      <c r="CO7743" s="160"/>
      <c r="CP7743" s="160"/>
      <c r="CQ7743" s="160"/>
      <c r="CR7743" s="160"/>
      <c r="CS7743" s="160"/>
      <c r="CT7743" s="160"/>
      <c r="CU7743" s="160"/>
      <c r="CV7743" s="160"/>
      <c r="CW7743" s="160"/>
      <c r="CX7743" s="160"/>
      <c r="CY7743" s="160"/>
      <c r="CZ7743" s="160"/>
      <c r="DA7743" s="160"/>
      <c r="DB7743" s="160"/>
      <c r="DC7743" s="160"/>
      <c r="DD7743" s="160"/>
      <c r="DE7743" s="160"/>
      <c r="DF7743" s="160"/>
      <c r="DG7743" s="160"/>
      <c r="DH7743" s="160"/>
      <c r="DI7743" s="160"/>
      <c r="DJ7743" s="160"/>
      <c r="DK7743" s="160"/>
      <c r="DL7743" s="160"/>
      <c r="DM7743" s="160"/>
      <c r="DN7743" s="160"/>
      <c r="DO7743" s="160"/>
      <c r="DP7743" s="160"/>
      <c r="DQ7743" s="160"/>
      <c r="DR7743" s="160"/>
      <c r="DS7743" s="160"/>
      <c r="DT7743" s="160"/>
      <c r="DU7743" s="160"/>
      <c r="DV7743" s="160"/>
      <c r="DW7743" s="160"/>
      <c r="DX7743" s="160"/>
      <c r="DY7743" s="160"/>
      <c r="DZ7743" s="177"/>
      <c r="EA7743" s="177"/>
      <c r="EB7743" s="160"/>
      <c r="EC7743" s="160"/>
      <c r="ED7743" s="160"/>
      <c r="EE7743" s="160"/>
      <c r="EF7743" s="160"/>
      <c r="EG7743" s="160"/>
      <c r="EH7743" s="160"/>
      <c r="EI7743" s="160"/>
      <c r="EJ7743" s="160"/>
      <c r="EK7743" s="160"/>
      <c r="EL7743" s="160"/>
      <c r="EM7743" s="160"/>
      <c r="EN7743" s="160"/>
      <c r="EO7743" s="160"/>
      <c r="EP7743" s="160"/>
      <c r="EQ7743" s="160"/>
      <c r="ER7743" s="160"/>
      <c r="ES7743" s="160"/>
      <c r="ET7743" s="160"/>
      <c r="EU7743" s="160"/>
      <c r="EV7743" s="160"/>
      <c r="EW7743" s="160"/>
      <c r="EX7743" s="160"/>
      <c r="EY7743" s="160"/>
      <c r="EZ7743" s="160"/>
      <c r="FA7743" s="160"/>
      <c r="FB7743" s="160"/>
      <c r="FC7743" s="160"/>
      <c r="FD7743" s="160"/>
      <c r="FE7743" s="160"/>
      <c r="FF7743" s="160"/>
      <c r="FG7743" s="160"/>
      <c r="FH7743" s="160"/>
      <c r="FI7743" s="160"/>
      <c r="FJ7743" s="160"/>
      <c r="FK7743" s="160"/>
      <c r="FL7743" s="160"/>
      <c r="FM7743" s="160"/>
      <c r="FN7743" s="160"/>
      <c r="FO7743" s="160"/>
      <c r="FP7743" s="160"/>
      <c r="FQ7743" s="160"/>
      <c r="FR7743" s="160"/>
      <c r="FS7743" s="160"/>
      <c r="FT7743" s="160"/>
      <c r="FU7743" s="160"/>
      <c r="FV7743" s="160"/>
      <c r="FW7743" s="160"/>
      <c r="FX7743" s="160"/>
      <c r="FY7743" s="160"/>
      <c r="FZ7743" s="160"/>
      <c r="GA7743" s="160"/>
      <c r="GB7743" s="160"/>
      <c r="GC7743" s="160"/>
      <c r="GD7743" s="160"/>
      <c r="GE7743" s="160"/>
      <c r="GF7743" s="160"/>
      <c r="GG7743" s="160"/>
      <c r="GH7743" s="160"/>
      <c r="GI7743" s="160"/>
      <c r="GJ7743" s="160"/>
      <c r="GK7743" s="160"/>
      <c r="GL7743" s="160"/>
      <c r="GM7743" s="160"/>
      <c r="GN7743" s="160"/>
      <c r="GO7743" s="160"/>
      <c r="GP7743" s="160"/>
      <c r="GQ7743" s="160"/>
      <c r="GR7743" s="160"/>
      <c r="GS7743" s="160"/>
      <c r="GT7743" s="160"/>
      <c r="GU7743" s="160"/>
      <c r="GV7743" s="160"/>
      <c r="GW7743" s="160"/>
      <c r="GX7743" s="160"/>
      <c r="GY7743" s="160"/>
      <c r="GZ7743" s="160"/>
      <c r="HA7743" s="160"/>
      <c r="HB7743" s="160"/>
      <c r="HC7743" s="160"/>
      <c r="HD7743" s="160"/>
      <c r="HE7743" s="160"/>
      <c r="HF7743" s="160"/>
      <c r="HG7743" s="160"/>
      <c r="HH7743" s="160"/>
      <c r="HI7743" s="160"/>
      <c r="HJ7743" s="160"/>
      <c r="HK7743" s="160"/>
      <c r="HL7743" s="160"/>
      <c r="HM7743" s="160"/>
      <c r="HN7743" s="160"/>
      <c r="HO7743" s="160"/>
      <c r="HP7743" s="160"/>
      <c r="HQ7743" s="160"/>
      <c r="HR7743" s="160"/>
      <c r="HS7743" s="160"/>
      <c r="HT7743" s="160"/>
      <c r="HU7743" s="160"/>
      <c r="HV7743" s="160"/>
      <c r="HW7743" s="160"/>
      <c r="HX7743" s="160"/>
      <c r="HY7743" s="160"/>
      <c r="HZ7743" s="160"/>
      <c r="IA7743" s="160"/>
      <c r="IB7743" s="160"/>
      <c r="IC7743" s="160"/>
      <c r="ID7743" s="160"/>
      <c r="IE7743" s="160"/>
      <c r="IF7743" s="160"/>
      <c r="IG7743" s="160"/>
      <c r="IH7743" s="160"/>
      <c r="II7743" s="160"/>
      <c r="IJ7743" s="160"/>
      <c r="IK7743" s="160"/>
      <c r="IL7743" s="160"/>
      <c r="IM7743" s="160"/>
      <c r="IN7743" s="160"/>
      <c r="IO7743" s="160"/>
      <c r="IP7743" s="160"/>
      <c r="IQ7743" s="160"/>
      <c r="IR7743" s="160"/>
      <c r="IS7743" s="160"/>
      <c r="IT7743" s="160"/>
      <c r="IU7743" s="160"/>
    </row>
    <row r="7744" spans="1:255" s="174" customFormat="1" ht="18.399999999999999" customHeight="1" x14ac:dyDescent="0.3">
      <c r="A7744" s="182"/>
      <c r="B7744" s="160"/>
      <c r="C7744" s="64"/>
      <c r="D7744" s="161"/>
      <c r="E7744" s="161"/>
      <c r="H7744" s="165"/>
      <c r="J7744" s="165"/>
      <c r="L7744" s="165"/>
      <c r="N7744" s="165"/>
      <c r="P7744" s="165"/>
      <c r="R7744" s="165"/>
      <c r="T7744" s="165"/>
      <c r="V7744" s="165"/>
      <c r="X7744" s="165"/>
      <c r="Z7744" s="165"/>
      <c r="AB7744" s="165"/>
      <c r="AD7744" s="165"/>
      <c r="AF7744" s="165"/>
      <c r="AH7744" s="165"/>
      <c r="AJ7744" s="165"/>
      <c r="AL7744" s="165"/>
      <c r="AN7744" s="165"/>
      <c r="AP7744" s="165"/>
      <c r="AR7744" s="165"/>
      <c r="AT7744" s="165"/>
      <c r="AV7744" s="165"/>
      <c r="AX7744" s="165"/>
      <c r="AZ7744" s="165"/>
      <c r="BB7744" s="165"/>
      <c r="BD7744" s="160"/>
      <c r="BE7744" s="160"/>
      <c r="BF7744" s="160"/>
      <c r="BG7744" s="160"/>
      <c r="BH7744" s="160"/>
      <c r="BI7744" s="160"/>
      <c r="BJ7744" s="160"/>
      <c r="BK7744" s="160"/>
      <c r="BL7744" s="160"/>
      <c r="BM7744" s="160"/>
      <c r="BN7744" s="160"/>
      <c r="BO7744" s="160"/>
      <c r="BP7744" s="160"/>
      <c r="BQ7744" s="160"/>
      <c r="BR7744" s="160"/>
      <c r="BS7744" s="160"/>
      <c r="BT7744" s="160"/>
      <c r="BU7744" s="160"/>
      <c r="BV7744" s="160"/>
      <c r="BW7744" s="160"/>
      <c r="BX7744" s="160"/>
      <c r="BY7744" s="160"/>
      <c r="BZ7744" s="160"/>
      <c r="CA7744" s="160"/>
      <c r="CB7744" s="160"/>
      <c r="CC7744" s="160"/>
      <c r="CD7744" s="160"/>
      <c r="CE7744" s="160"/>
      <c r="CF7744" s="160"/>
      <c r="CG7744" s="160"/>
      <c r="CH7744" s="160"/>
      <c r="CI7744" s="160"/>
      <c r="CJ7744" s="160"/>
      <c r="CK7744" s="160"/>
      <c r="CL7744" s="160"/>
      <c r="CM7744" s="160"/>
      <c r="CN7744" s="160"/>
      <c r="CO7744" s="160"/>
      <c r="CP7744" s="160"/>
      <c r="CQ7744" s="160"/>
      <c r="CR7744" s="160"/>
      <c r="CS7744" s="160"/>
      <c r="CT7744" s="160"/>
      <c r="CU7744" s="160"/>
      <c r="CV7744" s="160"/>
      <c r="CW7744" s="160"/>
      <c r="CX7744" s="160"/>
      <c r="CY7744" s="160"/>
      <c r="CZ7744" s="160"/>
      <c r="DA7744" s="160"/>
      <c r="DB7744" s="160"/>
      <c r="DC7744" s="160"/>
      <c r="DD7744" s="160"/>
      <c r="DE7744" s="160"/>
      <c r="DF7744" s="160"/>
      <c r="DG7744" s="160"/>
      <c r="DH7744" s="160"/>
      <c r="DI7744" s="160"/>
      <c r="DJ7744" s="160"/>
      <c r="DK7744" s="160"/>
      <c r="DL7744" s="160"/>
      <c r="DM7744" s="160"/>
      <c r="DN7744" s="160"/>
      <c r="DO7744" s="160"/>
      <c r="DP7744" s="160"/>
      <c r="DQ7744" s="160"/>
      <c r="DR7744" s="160"/>
      <c r="DS7744" s="160"/>
      <c r="DT7744" s="160"/>
      <c r="DU7744" s="160"/>
      <c r="DV7744" s="160"/>
      <c r="DW7744" s="160"/>
      <c r="DX7744" s="160"/>
      <c r="DY7744" s="160"/>
      <c r="DZ7744" s="177"/>
      <c r="EA7744" s="177"/>
      <c r="EB7744" s="160"/>
      <c r="EC7744" s="160"/>
      <c r="ED7744" s="160"/>
      <c r="EE7744" s="160"/>
      <c r="EF7744" s="160"/>
      <c r="EG7744" s="160"/>
      <c r="EH7744" s="160"/>
      <c r="EI7744" s="160"/>
      <c r="EJ7744" s="160"/>
      <c r="EK7744" s="160"/>
      <c r="EL7744" s="160"/>
      <c r="EM7744" s="160"/>
      <c r="EN7744" s="160"/>
      <c r="EO7744" s="160"/>
      <c r="EP7744" s="160"/>
      <c r="EQ7744" s="160"/>
      <c r="ER7744" s="160"/>
      <c r="ES7744" s="160"/>
      <c r="ET7744" s="160"/>
      <c r="EU7744" s="160"/>
      <c r="EV7744" s="160"/>
      <c r="EW7744" s="160"/>
      <c r="EX7744" s="160"/>
      <c r="EY7744" s="160"/>
      <c r="EZ7744" s="160"/>
      <c r="FA7744" s="160"/>
      <c r="FB7744" s="160"/>
      <c r="FC7744" s="160"/>
      <c r="FD7744" s="160"/>
      <c r="FE7744" s="160"/>
      <c r="FF7744" s="160"/>
      <c r="FG7744" s="160"/>
      <c r="FH7744" s="160"/>
      <c r="FI7744" s="160"/>
      <c r="FJ7744" s="160"/>
      <c r="FK7744" s="160"/>
      <c r="FL7744" s="160"/>
      <c r="FM7744" s="160"/>
      <c r="FN7744" s="160"/>
      <c r="FO7744" s="160"/>
      <c r="FP7744" s="160"/>
      <c r="FQ7744" s="160"/>
      <c r="FR7744" s="160"/>
      <c r="FS7744" s="160"/>
      <c r="FT7744" s="160"/>
      <c r="FU7744" s="160"/>
      <c r="FV7744" s="160"/>
      <c r="FW7744" s="160"/>
      <c r="FX7744" s="160"/>
      <c r="FY7744" s="160"/>
      <c r="FZ7744" s="160"/>
      <c r="GA7744" s="160"/>
      <c r="GB7744" s="160"/>
      <c r="GC7744" s="160"/>
      <c r="GD7744" s="160"/>
      <c r="GE7744" s="160"/>
      <c r="GF7744" s="160"/>
      <c r="GG7744" s="160"/>
      <c r="GH7744" s="160"/>
      <c r="GI7744" s="160"/>
      <c r="GJ7744" s="160"/>
      <c r="GK7744" s="160"/>
      <c r="GL7744" s="160"/>
      <c r="GM7744" s="160"/>
      <c r="GN7744" s="160"/>
      <c r="GO7744" s="160"/>
      <c r="GP7744" s="160"/>
      <c r="GQ7744" s="160"/>
      <c r="GR7744" s="160"/>
      <c r="GS7744" s="160"/>
      <c r="GT7744" s="160"/>
      <c r="GU7744" s="160"/>
      <c r="GV7744" s="160"/>
      <c r="GW7744" s="160"/>
      <c r="GX7744" s="160"/>
      <c r="GY7744" s="160"/>
      <c r="GZ7744" s="160"/>
      <c r="HA7744" s="160"/>
      <c r="HB7744" s="160"/>
      <c r="HC7744" s="160"/>
      <c r="HD7744" s="160"/>
      <c r="HE7744" s="160"/>
      <c r="HF7744" s="160"/>
      <c r="HG7744" s="160"/>
      <c r="HH7744" s="160"/>
      <c r="HI7744" s="160"/>
      <c r="HJ7744" s="160"/>
      <c r="HK7744" s="160"/>
      <c r="HL7744" s="160"/>
      <c r="HM7744" s="160"/>
      <c r="HN7744" s="160"/>
      <c r="HO7744" s="160"/>
      <c r="HP7744" s="160"/>
      <c r="HQ7744" s="160"/>
      <c r="HR7744" s="160"/>
      <c r="HS7744" s="160"/>
      <c r="HT7744" s="160"/>
      <c r="HU7744" s="160"/>
      <c r="HV7744" s="160"/>
      <c r="HW7744" s="160"/>
      <c r="HX7744" s="160"/>
      <c r="HY7744" s="160"/>
      <c r="HZ7744" s="160"/>
      <c r="IA7744" s="160"/>
      <c r="IB7744" s="160"/>
      <c r="IC7744" s="160"/>
      <c r="ID7744" s="160"/>
      <c r="IE7744" s="160"/>
      <c r="IF7744" s="160"/>
      <c r="IG7744" s="160"/>
      <c r="IH7744" s="160"/>
      <c r="II7744" s="160"/>
      <c r="IJ7744" s="160"/>
      <c r="IK7744" s="160"/>
      <c r="IL7744" s="160"/>
      <c r="IM7744" s="160"/>
      <c r="IN7744" s="160"/>
      <c r="IO7744" s="160"/>
      <c r="IP7744" s="160"/>
      <c r="IQ7744" s="160"/>
      <c r="IR7744" s="160"/>
      <c r="IS7744" s="160"/>
      <c r="IT7744" s="160"/>
      <c r="IU7744" s="160"/>
    </row>
    <row r="7745" spans="1:255" s="174" customFormat="1" ht="18.399999999999999" customHeight="1" x14ac:dyDescent="0.3">
      <c r="A7745" s="182"/>
      <c r="B7745" s="160"/>
      <c r="C7745" s="64"/>
      <c r="D7745" s="161"/>
      <c r="E7745" s="161"/>
      <c r="H7745" s="165"/>
      <c r="J7745" s="165"/>
      <c r="L7745" s="165"/>
      <c r="N7745" s="165"/>
      <c r="P7745" s="165"/>
      <c r="R7745" s="165"/>
      <c r="T7745" s="165"/>
      <c r="V7745" s="165"/>
      <c r="X7745" s="165"/>
      <c r="Z7745" s="165"/>
      <c r="AB7745" s="165"/>
      <c r="AD7745" s="165"/>
      <c r="AF7745" s="165"/>
      <c r="AH7745" s="165"/>
      <c r="AJ7745" s="165"/>
      <c r="AL7745" s="165"/>
      <c r="AN7745" s="165"/>
      <c r="AP7745" s="165"/>
      <c r="AR7745" s="165"/>
      <c r="AT7745" s="165"/>
      <c r="AV7745" s="165"/>
      <c r="AX7745" s="165"/>
      <c r="AZ7745" s="165"/>
      <c r="BB7745" s="165"/>
      <c r="BD7745" s="160"/>
      <c r="BE7745" s="160"/>
      <c r="BF7745" s="160"/>
      <c r="BG7745" s="160"/>
      <c r="BH7745" s="160"/>
      <c r="BI7745" s="160"/>
      <c r="BJ7745" s="160"/>
      <c r="BK7745" s="160"/>
      <c r="BL7745" s="160"/>
      <c r="BM7745" s="160"/>
      <c r="BN7745" s="160"/>
      <c r="BO7745" s="160"/>
      <c r="BP7745" s="160"/>
      <c r="BQ7745" s="160"/>
      <c r="BR7745" s="160"/>
      <c r="BS7745" s="160"/>
      <c r="BT7745" s="160"/>
      <c r="BU7745" s="160"/>
      <c r="BV7745" s="160"/>
      <c r="BW7745" s="160"/>
      <c r="BX7745" s="160"/>
      <c r="BY7745" s="160"/>
      <c r="BZ7745" s="160"/>
      <c r="CA7745" s="160"/>
      <c r="CB7745" s="160"/>
      <c r="CC7745" s="160"/>
      <c r="CD7745" s="160"/>
      <c r="CE7745" s="160"/>
      <c r="CF7745" s="160"/>
      <c r="CG7745" s="160"/>
      <c r="CH7745" s="160"/>
      <c r="CI7745" s="160"/>
      <c r="CJ7745" s="160"/>
      <c r="CK7745" s="160"/>
      <c r="CL7745" s="160"/>
      <c r="CM7745" s="160"/>
      <c r="CN7745" s="160"/>
      <c r="CO7745" s="160"/>
      <c r="CP7745" s="160"/>
      <c r="CQ7745" s="160"/>
      <c r="CR7745" s="160"/>
      <c r="CS7745" s="160"/>
      <c r="CT7745" s="160"/>
      <c r="CU7745" s="160"/>
      <c r="CV7745" s="160"/>
      <c r="CW7745" s="160"/>
      <c r="CX7745" s="160"/>
      <c r="CY7745" s="160"/>
      <c r="CZ7745" s="160"/>
      <c r="DA7745" s="160"/>
      <c r="DB7745" s="160"/>
      <c r="DC7745" s="160"/>
      <c r="DD7745" s="160"/>
      <c r="DE7745" s="160"/>
      <c r="DF7745" s="160"/>
      <c r="DG7745" s="160"/>
      <c r="DH7745" s="160"/>
      <c r="DI7745" s="160"/>
      <c r="DJ7745" s="160"/>
      <c r="DK7745" s="160"/>
      <c r="DL7745" s="160"/>
      <c r="DM7745" s="160"/>
      <c r="DN7745" s="160"/>
      <c r="DO7745" s="160"/>
      <c r="DP7745" s="160"/>
      <c r="DQ7745" s="160"/>
      <c r="DR7745" s="160"/>
      <c r="DS7745" s="160"/>
      <c r="DT7745" s="160"/>
      <c r="DU7745" s="160"/>
      <c r="DV7745" s="160"/>
      <c r="DW7745" s="160"/>
      <c r="DX7745" s="160"/>
      <c r="DY7745" s="160"/>
      <c r="DZ7745" s="177"/>
      <c r="EA7745" s="177"/>
      <c r="EB7745" s="160"/>
      <c r="EC7745" s="160"/>
      <c r="ED7745" s="160"/>
      <c r="EE7745" s="160"/>
      <c r="EF7745" s="160"/>
      <c r="EG7745" s="160"/>
      <c r="EH7745" s="160"/>
      <c r="EI7745" s="160"/>
      <c r="EJ7745" s="160"/>
      <c r="EK7745" s="160"/>
      <c r="EL7745" s="160"/>
      <c r="EM7745" s="160"/>
      <c r="EN7745" s="160"/>
      <c r="EO7745" s="160"/>
      <c r="EP7745" s="160"/>
      <c r="EQ7745" s="160"/>
      <c r="ER7745" s="160"/>
      <c r="ES7745" s="160"/>
      <c r="ET7745" s="160"/>
      <c r="EU7745" s="160"/>
      <c r="EV7745" s="160"/>
      <c r="EW7745" s="160"/>
      <c r="EX7745" s="160"/>
      <c r="EY7745" s="160"/>
      <c r="EZ7745" s="160"/>
      <c r="FA7745" s="160"/>
      <c r="FB7745" s="160"/>
      <c r="FC7745" s="160"/>
      <c r="FD7745" s="160"/>
      <c r="FE7745" s="160"/>
      <c r="FF7745" s="160"/>
      <c r="FG7745" s="160"/>
      <c r="FH7745" s="160"/>
      <c r="FI7745" s="160"/>
      <c r="FJ7745" s="160"/>
      <c r="FK7745" s="160"/>
      <c r="FL7745" s="160"/>
      <c r="FM7745" s="160"/>
      <c r="FN7745" s="160"/>
      <c r="FO7745" s="160"/>
      <c r="FP7745" s="160"/>
      <c r="FQ7745" s="160"/>
      <c r="FR7745" s="160"/>
      <c r="FS7745" s="160"/>
      <c r="FT7745" s="160"/>
      <c r="FU7745" s="160"/>
      <c r="FV7745" s="160"/>
      <c r="FW7745" s="160"/>
      <c r="FX7745" s="160"/>
      <c r="FY7745" s="160"/>
      <c r="FZ7745" s="160"/>
      <c r="GA7745" s="160"/>
      <c r="GB7745" s="160"/>
      <c r="GC7745" s="160"/>
      <c r="GD7745" s="160"/>
      <c r="GE7745" s="160"/>
      <c r="GF7745" s="160"/>
      <c r="GG7745" s="160"/>
      <c r="GH7745" s="160"/>
      <c r="GI7745" s="160"/>
      <c r="GJ7745" s="160"/>
      <c r="GK7745" s="160"/>
      <c r="GL7745" s="160"/>
      <c r="GM7745" s="160"/>
      <c r="GN7745" s="160"/>
      <c r="GO7745" s="160"/>
      <c r="GP7745" s="160"/>
      <c r="GQ7745" s="160"/>
      <c r="GR7745" s="160"/>
      <c r="GS7745" s="160"/>
      <c r="GT7745" s="160"/>
      <c r="GU7745" s="160"/>
      <c r="GV7745" s="160"/>
      <c r="GW7745" s="160"/>
      <c r="GX7745" s="160"/>
      <c r="GY7745" s="160"/>
      <c r="GZ7745" s="160"/>
      <c r="HA7745" s="160"/>
      <c r="HB7745" s="160"/>
      <c r="HC7745" s="160"/>
      <c r="HD7745" s="160"/>
      <c r="HE7745" s="160"/>
      <c r="HF7745" s="160"/>
      <c r="HG7745" s="160"/>
      <c r="HH7745" s="160"/>
      <c r="HI7745" s="160"/>
      <c r="HJ7745" s="160"/>
      <c r="HK7745" s="160"/>
      <c r="HL7745" s="160"/>
      <c r="HM7745" s="160"/>
      <c r="HN7745" s="160"/>
      <c r="HO7745" s="160"/>
      <c r="HP7745" s="160"/>
      <c r="HQ7745" s="160"/>
      <c r="HR7745" s="160"/>
      <c r="HS7745" s="160"/>
      <c r="HT7745" s="160"/>
      <c r="HU7745" s="160"/>
      <c r="HV7745" s="160"/>
      <c r="HW7745" s="160"/>
      <c r="HX7745" s="160"/>
      <c r="HY7745" s="160"/>
      <c r="HZ7745" s="160"/>
      <c r="IA7745" s="160"/>
      <c r="IB7745" s="160"/>
      <c r="IC7745" s="160"/>
      <c r="ID7745" s="160"/>
      <c r="IE7745" s="160"/>
      <c r="IF7745" s="160"/>
      <c r="IG7745" s="160"/>
      <c r="IH7745" s="160"/>
      <c r="II7745" s="160"/>
      <c r="IJ7745" s="160"/>
      <c r="IK7745" s="160"/>
      <c r="IL7745" s="160"/>
      <c r="IM7745" s="160"/>
      <c r="IN7745" s="160"/>
      <c r="IO7745" s="160"/>
      <c r="IP7745" s="160"/>
      <c r="IQ7745" s="160"/>
      <c r="IR7745" s="160"/>
      <c r="IS7745" s="160"/>
      <c r="IT7745" s="160"/>
      <c r="IU7745" s="160"/>
    </row>
    <row r="7746" spans="1:255" s="174" customFormat="1" ht="18.399999999999999" customHeight="1" x14ac:dyDescent="0.3">
      <c r="A7746" s="182"/>
      <c r="B7746" s="160"/>
      <c r="C7746" s="64"/>
      <c r="D7746" s="161"/>
      <c r="E7746" s="161"/>
      <c r="H7746" s="165"/>
      <c r="J7746" s="165"/>
      <c r="L7746" s="165"/>
      <c r="N7746" s="165"/>
      <c r="P7746" s="165"/>
      <c r="R7746" s="165"/>
      <c r="T7746" s="165"/>
      <c r="V7746" s="165"/>
      <c r="X7746" s="165"/>
      <c r="Z7746" s="165"/>
      <c r="AB7746" s="165"/>
      <c r="AD7746" s="165"/>
      <c r="AF7746" s="165"/>
      <c r="AH7746" s="165"/>
      <c r="AJ7746" s="165"/>
      <c r="AL7746" s="165"/>
      <c r="AN7746" s="165"/>
      <c r="AP7746" s="165"/>
      <c r="AR7746" s="165"/>
      <c r="AT7746" s="165"/>
      <c r="AV7746" s="165"/>
      <c r="AX7746" s="165"/>
      <c r="AZ7746" s="165"/>
      <c r="BB7746" s="165"/>
      <c r="BD7746" s="160"/>
      <c r="BE7746" s="160"/>
      <c r="BF7746" s="160"/>
      <c r="BG7746" s="160"/>
      <c r="BH7746" s="160"/>
      <c r="BI7746" s="160"/>
      <c r="BJ7746" s="160"/>
      <c r="BK7746" s="160"/>
      <c r="BL7746" s="160"/>
      <c r="BM7746" s="160"/>
      <c r="BN7746" s="160"/>
      <c r="BO7746" s="160"/>
      <c r="BP7746" s="160"/>
      <c r="BQ7746" s="160"/>
      <c r="BR7746" s="160"/>
      <c r="BS7746" s="160"/>
      <c r="BT7746" s="160"/>
      <c r="BU7746" s="160"/>
      <c r="BV7746" s="160"/>
      <c r="BW7746" s="160"/>
      <c r="BX7746" s="160"/>
      <c r="BY7746" s="160"/>
      <c r="BZ7746" s="160"/>
      <c r="CA7746" s="160"/>
      <c r="CB7746" s="160"/>
      <c r="CC7746" s="160"/>
      <c r="CD7746" s="160"/>
      <c r="CE7746" s="160"/>
      <c r="CF7746" s="160"/>
      <c r="CG7746" s="160"/>
      <c r="CH7746" s="160"/>
      <c r="CI7746" s="160"/>
      <c r="CJ7746" s="160"/>
      <c r="CK7746" s="160"/>
      <c r="CL7746" s="160"/>
      <c r="CM7746" s="160"/>
      <c r="CN7746" s="160"/>
      <c r="CO7746" s="160"/>
      <c r="CP7746" s="160"/>
      <c r="CQ7746" s="160"/>
      <c r="CR7746" s="160"/>
      <c r="CS7746" s="160"/>
      <c r="CT7746" s="160"/>
      <c r="CU7746" s="160"/>
      <c r="CV7746" s="160"/>
      <c r="CW7746" s="160"/>
      <c r="CX7746" s="160"/>
      <c r="CY7746" s="160"/>
      <c r="CZ7746" s="160"/>
      <c r="DA7746" s="160"/>
      <c r="DB7746" s="160"/>
      <c r="DC7746" s="160"/>
      <c r="DD7746" s="160"/>
      <c r="DE7746" s="160"/>
      <c r="DF7746" s="160"/>
      <c r="DG7746" s="160"/>
      <c r="DH7746" s="160"/>
      <c r="DI7746" s="160"/>
      <c r="DJ7746" s="160"/>
      <c r="DK7746" s="160"/>
      <c r="DL7746" s="160"/>
      <c r="DM7746" s="160"/>
      <c r="DN7746" s="160"/>
      <c r="DO7746" s="160"/>
      <c r="DP7746" s="160"/>
      <c r="DQ7746" s="160"/>
      <c r="DR7746" s="160"/>
      <c r="DS7746" s="160"/>
      <c r="DT7746" s="160"/>
      <c r="DU7746" s="160"/>
      <c r="DV7746" s="160"/>
      <c r="DW7746" s="160"/>
      <c r="DX7746" s="160"/>
      <c r="DY7746" s="160"/>
      <c r="DZ7746" s="177"/>
      <c r="EA7746" s="177"/>
      <c r="EB7746" s="160"/>
      <c r="EC7746" s="160"/>
      <c r="ED7746" s="160"/>
      <c r="EE7746" s="160"/>
      <c r="EF7746" s="160"/>
      <c r="EG7746" s="160"/>
      <c r="EH7746" s="160"/>
      <c r="EI7746" s="160"/>
      <c r="EJ7746" s="160"/>
      <c r="EK7746" s="160"/>
      <c r="EL7746" s="160"/>
      <c r="EM7746" s="160"/>
      <c r="EN7746" s="160"/>
      <c r="EO7746" s="160"/>
      <c r="EP7746" s="160"/>
      <c r="EQ7746" s="160"/>
      <c r="ER7746" s="160"/>
      <c r="ES7746" s="160"/>
      <c r="ET7746" s="160"/>
      <c r="EU7746" s="160"/>
      <c r="EV7746" s="160"/>
      <c r="EW7746" s="160"/>
      <c r="EX7746" s="160"/>
      <c r="EY7746" s="160"/>
      <c r="EZ7746" s="160"/>
      <c r="FA7746" s="160"/>
      <c r="FB7746" s="160"/>
      <c r="FC7746" s="160"/>
      <c r="FD7746" s="160"/>
      <c r="FE7746" s="160"/>
      <c r="FF7746" s="160"/>
      <c r="FG7746" s="160"/>
      <c r="FH7746" s="160"/>
      <c r="FI7746" s="160"/>
      <c r="FJ7746" s="160"/>
      <c r="FK7746" s="160"/>
      <c r="FL7746" s="160"/>
      <c r="FM7746" s="160"/>
      <c r="FN7746" s="160"/>
      <c r="FO7746" s="160"/>
      <c r="FP7746" s="160"/>
      <c r="FQ7746" s="160"/>
      <c r="FR7746" s="160"/>
      <c r="FS7746" s="160"/>
      <c r="FT7746" s="160"/>
      <c r="FU7746" s="160"/>
      <c r="FV7746" s="160"/>
      <c r="FW7746" s="160"/>
      <c r="FX7746" s="160"/>
      <c r="FY7746" s="160"/>
      <c r="FZ7746" s="160"/>
      <c r="GA7746" s="160"/>
      <c r="GB7746" s="160"/>
      <c r="GC7746" s="160"/>
      <c r="GD7746" s="160"/>
      <c r="GE7746" s="160"/>
      <c r="GF7746" s="160"/>
      <c r="GG7746" s="160"/>
      <c r="GH7746" s="160"/>
      <c r="GI7746" s="160"/>
      <c r="GJ7746" s="160"/>
      <c r="GK7746" s="160"/>
      <c r="GL7746" s="160"/>
      <c r="GM7746" s="160"/>
      <c r="GN7746" s="160"/>
      <c r="GO7746" s="160"/>
      <c r="GP7746" s="160"/>
      <c r="GQ7746" s="160"/>
      <c r="GR7746" s="160"/>
      <c r="GS7746" s="160"/>
      <c r="GT7746" s="160"/>
      <c r="GU7746" s="160"/>
      <c r="GV7746" s="160"/>
      <c r="GW7746" s="160"/>
      <c r="GX7746" s="160"/>
      <c r="GY7746" s="160"/>
      <c r="GZ7746" s="160"/>
      <c r="HA7746" s="160"/>
      <c r="HB7746" s="160"/>
      <c r="HC7746" s="160"/>
      <c r="HD7746" s="160"/>
      <c r="HE7746" s="160"/>
      <c r="HF7746" s="160"/>
      <c r="HG7746" s="160"/>
      <c r="HH7746" s="160"/>
      <c r="HI7746" s="160"/>
      <c r="HJ7746" s="160"/>
      <c r="HK7746" s="160"/>
      <c r="HL7746" s="160"/>
      <c r="HM7746" s="160"/>
      <c r="HN7746" s="160"/>
      <c r="HO7746" s="160"/>
      <c r="HP7746" s="160"/>
      <c r="HQ7746" s="160"/>
      <c r="HR7746" s="160"/>
      <c r="HS7746" s="160"/>
      <c r="HT7746" s="160"/>
      <c r="HU7746" s="160"/>
      <c r="HV7746" s="160"/>
      <c r="HW7746" s="160"/>
      <c r="HX7746" s="160"/>
      <c r="HY7746" s="160"/>
      <c r="HZ7746" s="160"/>
      <c r="IA7746" s="160"/>
      <c r="IB7746" s="160"/>
      <c r="IC7746" s="160"/>
      <c r="ID7746" s="160"/>
      <c r="IE7746" s="160"/>
      <c r="IF7746" s="160"/>
      <c r="IG7746" s="160"/>
      <c r="IH7746" s="160"/>
      <c r="II7746" s="160"/>
      <c r="IJ7746" s="160"/>
      <c r="IK7746" s="160"/>
      <c r="IL7746" s="160"/>
      <c r="IM7746" s="160"/>
      <c r="IN7746" s="160"/>
      <c r="IO7746" s="160"/>
      <c r="IP7746" s="160"/>
      <c r="IQ7746" s="160"/>
      <c r="IR7746" s="160"/>
      <c r="IS7746" s="160"/>
      <c r="IT7746" s="160"/>
      <c r="IU7746" s="160"/>
    </row>
    <row r="7747" spans="1:255" s="174" customFormat="1" ht="18.399999999999999" customHeight="1" x14ac:dyDescent="0.3">
      <c r="A7747" s="182"/>
      <c r="B7747" s="160"/>
      <c r="C7747" s="64"/>
      <c r="D7747" s="161"/>
      <c r="E7747" s="161"/>
      <c r="F7747" s="165"/>
      <c r="H7747" s="165"/>
      <c r="J7747" s="165"/>
      <c r="L7747" s="165"/>
      <c r="N7747" s="165"/>
      <c r="P7747" s="165"/>
      <c r="R7747" s="165"/>
      <c r="T7747" s="165"/>
      <c r="V7747" s="165"/>
      <c r="X7747" s="165"/>
      <c r="Z7747" s="165"/>
      <c r="AB7747" s="165"/>
      <c r="AD7747" s="165"/>
      <c r="AF7747" s="165"/>
      <c r="AH7747" s="165"/>
      <c r="AJ7747" s="165"/>
      <c r="AL7747" s="165"/>
      <c r="AN7747" s="165"/>
      <c r="AP7747" s="165"/>
      <c r="AR7747" s="165"/>
      <c r="AT7747" s="165"/>
      <c r="AV7747" s="165"/>
      <c r="AX7747" s="165"/>
      <c r="AZ7747" s="165"/>
      <c r="BB7747" s="165"/>
      <c r="BD7747" s="160"/>
      <c r="BE7747" s="160"/>
      <c r="BF7747" s="160"/>
      <c r="BG7747" s="160"/>
      <c r="BH7747" s="160"/>
      <c r="BI7747" s="160"/>
      <c r="BJ7747" s="160"/>
      <c r="BK7747" s="160"/>
      <c r="BL7747" s="160"/>
      <c r="BM7747" s="160"/>
      <c r="BN7747" s="160"/>
      <c r="BO7747" s="160"/>
      <c r="BP7747" s="160"/>
      <c r="BQ7747" s="160"/>
      <c r="BR7747" s="160"/>
      <c r="BS7747" s="160"/>
      <c r="BT7747" s="160"/>
      <c r="BU7747" s="160"/>
      <c r="BV7747" s="160"/>
      <c r="BW7747" s="160"/>
      <c r="BX7747" s="160"/>
      <c r="BY7747" s="160"/>
      <c r="BZ7747" s="160"/>
      <c r="CA7747" s="160"/>
      <c r="CB7747" s="160"/>
      <c r="CC7747" s="160"/>
      <c r="CD7747" s="160"/>
      <c r="CE7747" s="160"/>
      <c r="CF7747" s="160"/>
      <c r="CG7747" s="160"/>
      <c r="CH7747" s="160"/>
      <c r="CI7747" s="160"/>
      <c r="CJ7747" s="160"/>
      <c r="CK7747" s="160"/>
      <c r="CL7747" s="160"/>
      <c r="CM7747" s="160"/>
      <c r="CN7747" s="160"/>
      <c r="CO7747" s="160"/>
      <c r="CP7747" s="160"/>
      <c r="CQ7747" s="160"/>
      <c r="CR7747" s="160"/>
      <c r="CS7747" s="160"/>
      <c r="CT7747" s="160"/>
      <c r="CU7747" s="160"/>
      <c r="CV7747" s="160"/>
      <c r="CW7747" s="160"/>
      <c r="CX7747" s="160"/>
      <c r="CY7747" s="160"/>
      <c r="CZ7747" s="160"/>
      <c r="DA7747" s="160"/>
      <c r="DB7747" s="160"/>
      <c r="DC7747" s="160"/>
      <c r="DD7747" s="160"/>
      <c r="DE7747" s="160"/>
      <c r="DF7747" s="160"/>
      <c r="DG7747" s="160"/>
      <c r="DH7747" s="160"/>
      <c r="DI7747" s="160"/>
      <c r="DJ7747" s="160"/>
      <c r="DK7747" s="160"/>
      <c r="DL7747" s="160"/>
      <c r="DM7747" s="160"/>
      <c r="DN7747" s="160"/>
      <c r="DO7747" s="160"/>
      <c r="DP7747" s="160"/>
      <c r="DQ7747" s="160"/>
      <c r="DR7747" s="160"/>
      <c r="DS7747" s="160"/>
      <c r="DT7747" s="160"/>
      <c r="DU7747" s="160"/>
      <c r="DV7747" s="160"/>
      <c r="DW7747" s="160"/>
      <c r="DX7747" s="160"/>
      <c r="DY7747" s="160"/>
      <c r="DZ7747" s="177"/>
      <c r="EA7747" s="177"/>
      <c r="EB7747" s="160"/>
      <c r="EC7747" s="160"/>
      <c r="ED7747" s="160"/>
      <c r="EE7747" s="160"/>
      <c r="EF7747" s="160"/>
      <c r="EG7747" s="160"/>
      <c r="EH7747" s="160"/>
      <c r="EI7747" s="160"/>
      <c r="EJ7747" s="160"/>
      <c r="EK7747" s="160"/>
      <c r="EL7747" s="160"/>
      <c r="EM7747" s="160"/>
      <c r="EN7747" s="160"/>
      <c r="EO7747" s="160"/>
      <c r="EP7747" s="160"/>
      <c r="EQ7747" s="160"/>
      <c r="ER7747" s="160"/>
      <c r="ES7747" s="160"/>
      <c r="ET7747" s="160"/>
      <c r="EU7747" s="160"/>
      <c r="EV7747" s="160"/>
      <c r="EW7747" s="160"/>
      <c r="EX7747" s="160"/>
      <c r="EY7747" s="160"/>
      <c r="EZ7747" s="160"/>
      <c r="FA7747" s="160"/>
      <c r="FB7747" s="160"/>
      <c r="FC7747" s="160"/>
      <c r="FD7747" s="160"/>
      <c r="FE7747" s="160"/>
      <c r="FF7747" s="160"/>
      <c r="FG7747" s="160"/>
      <c r="FH7747" s="160"/>
      <c r="FI7747" s="160"/>
      <c r="FJ7747" s="160"/>
      <c r="FK7747" s="160"/>
      <c r="FL7747" s="160"/>
      <c r="FM7747" s="160"/>
      <c r="FN7747" s="160"/>
      <c r="FO7747" s="160"/>
      <c r="FP7747" s="160"/>
      <c r="FQ7747" s="160"/>
      <c r="FR7747" s="160"/>
      <c r="FS7747" s="160"/>
      <c r="FT7747" s="160"/>
      <c r="FU7747" s="160"/>
      <c r="FV7747" s="160"/>
      <c r="FW7747" s="160"/>
      <c r="FX7747" s="160"/>
      <c r="FY7747" s="160"/>
      <c r="FZ7747" s="160"/>
      <c r="GA7747" s="160"/>
      <c r="GB7747" s="160"/>
      <c r="GC7747" s="160"/>
      <c r="GD7747" s="160"/>
      <c r="GE7747" s="160"/>
      <c r="GF7747" s="160"/>
      <c r="GG7747" s="160"/>
      <c r="GH7747" s="160"/>
      <c r="GI7747" s="160"/>
      <c r="GJ7747" s="160"/>
      <c r="GK7747" s="160"/>
      <c r="GL7747" s="160"/>
      <c r="GM7747" s="160"/>
      <c r="GN7747" s="160"/>
      <c r="GO7747" s="160"/>
      <c r="GP7747" s="160"/>
      <c r="GQ7747" s="160"/>
      <c r="GR7747" s="160"/>
      <c r="GS7747" s="160"/>
      <c r="GT7747" s="160"/>
      <c r="GU7747" s="160"/>
      <c r="GV7747" s="160"/>
      <c r="GW7747" s="160"/>
      <c r="GX7747" s="160"/>
      <c r="GY7747" s="160"/>
      <c r="GZ7747" s="160"/>
      <c r="HA7747" s="160"/>
      <c r="HB7747" s="160"/>
      <c r="HC7747" s="160"/>
      <c r="HD7747" s="160"/>
      <c r="HE7747" s="160"/>
      <c r="HF7747" s="160"/>
      <c r="HG7747" s="160"/>
      <c r="HH7747" s="160"/>
      <c r="HI7747" s="160"/>
      <c r="HJ7747" s="160"/>
      <c r="HK7747" s="160"/>
      <c r="HL7747" s="160"/>
      <c r="HM7747" s="160"/>
      <c r="HN7747" s="160"/>
      <c r="HO7747" s="160"/>
      <c r="HP7747" s="160"/>
      <c r="HQ7747" s="160"/>
      <c r="HR7747" s="160"/>
      <c r="HS7747" s="160"/>
      <c r="HT7747" s="160"/>
      <c r="HU7747" s="160"/>
      <c r="HV7747" s="160"/>
      <c r="HW7747" s="160"/>
      <c r="HX7747" s="160"/>
      <c r="HY7747" s="160"/>
      <c r="HZ7747" s="160"/>
      <c r="IA7747" s="160"/>
      <c r="IB7747" s="160"/>
      <c r="IC7747" s="160"/>
      <c r="ID7747" s="160"/>
      <c r="IE7747" s="160"/>
      <c r="IF7747" s="160"/>
      <c r="IG7747" s="160"/>
      <c r="IH7747" s="160"/>
      <c r="II7747" s="160"/>
      <c r="IJ7747" s="160"/>
      <c r="IK7747" s="160"/>
      <c r="IL7747" s="160"/>
      <c r="IM7747" s="160"/>
      <c r="IN7747" s="160"/>
      <c r="IO7747" s="160"/>
      <c r="IP7747" s="160"/>
      <c r="IQ7747" s="160"/>
      <c r="IR7747" s="160"/>
      <c r="IS7747" s="160"/>
      <c r="IT7747" s="160"/>
      <c r="IU7747" s="160"/>
    </row>
    <row r="7748" spans="1:255" s="174" customFormat="1" ht="18.399999999999999" customHeight="1" x14ac:dyDescent="0.3">
      <c r="A7748" s="182"/>
      <c r="B7748" s="160"/>
      <c r="C7748" s="64"/>
      <c r="D7748" s="161"/>
      <c r="E7748" s="161"/>
      <c r="H7748" s="165"/>
      <c r="J7748" s="165"/>
      <c r="L7748" s="165"/>
      <c r="N7748" s="165"/>
      <c r="P7748" s="165"/>
      <c r="R7748" s="165"/>
      <c r="T7748" s="165"/>
      <c r="V7748" s="165"/>
      <c r="X7748" s="165"/>
      <c r="Z7748" s="165"/>
      <c r="AB7748" s="165"/>
      <c r="AD7748" s="165"/>
      <c r="AF7748" s="165"/>
      <c r="AH7748" s="165"/>
      <c r="AJ7748" s="165"/>
      <c r="AL7748" s="165"/>
      <c r="AN7748" s="165"/>
      <c r="AP7748" s="165"/>
      <c r="AR7748" s="165"/>
      <c r="AT7748" s="165"/>
      <c r="AV7748" s="165"/>
      <c r="AX7748" s="165"/>
      <c r="AZ7748" s="165"/>
      <c r="BB7748" s="165"/>
      <c r="BD7748" s="160"/>
      <c r="BE7748" s="160"/>
      <c r="BF7748" s="160"/>
      <c r="BG7748" s="160"/>
      <c r="BH7748" s="160"/>
      <c r="BI7748" s="160"/>
      <c r="BJ7748" s="160"/>
      <c r="BK7748" s="160"/>
      <c r="BL7748" s="160"/>
      <c r="BM7748" s="160"/>
      <c r="BN7748" s="160"/>
      <c r="BO7748" s="160"/>
      <c r="BP7748" s="160"/>
      <c r="BQ7748" s="160"/>
      <c r="BR7748" s="160"/>
      <c r="BS7748" s="160"/>
      <c r="BT7748" s="160"/>
      <c r="BU7748" s="160"/>
      <c r="BV7748" s="160"/>
      <c r="BW7748" s="160"/>
      <c r="BX7748" s="160"/>
      <c r="BY7748" s="160"/>
      <c r="BZ7748" s="160"/>
      <c r="CA7748" s="160"/>
      <c r="CB7748" s="160"/>
      <c r="CC7748" s="160"/>
      <c r="CD7748" s="160"/>
      <c r="CE7748" s="160"/>
      <c r="CF7748" s="160"/>
      <c r="CG7748" s="160"/>
      <c r="CH7748" s="160"/>
      <c r="CI7748" s="160"/>
      <c r="CJ7748" s="160"/>
      <c r="CK7748" s="160"/>
      <c r="CL7748" s="160"/>
      <c r="CM7748" s="160"/>
      <c r="CN7748" s="160"/>
      <c r="CO7748" s="160"/>
      <c r="CP7748" s="160"/>
      <c r="CQ7748" s="160"/>
      <c r="CR7748" s="160"/>
      <c r="CS7748" s="160"/>
      <c r="CT7748" s="160"/>
      <c r="CU7748" s="160"/>
      <c r="CV7748" s="160"/>
      <c r="CW7748" s="160"/>
      <c r="CX7748" s="160"/>
      <c r="CY7748" s="160"/>
      <c r="CZ7748" s="160"/>
      <c r="DA7748" s="160"/>
      <c r="DB7748" s="160"/>
      <c r="DC7748" s="160"/>
      <c r="DD7748" s="160"/>
      <c r="DE7748" s="160"/>
      <c r="DF7748" s="160"/>
      <c r="DG7748" s="160"/>
      <c r="DH7748" s="160"/>
      <c r="DI7748" s="160"/>
      <c r="DJ7748" s="160"/>
      <c r="DK7748" s="160"/>
      <c r="DL7748" s="160"/>
      <c r="DM7748" s="160"/>
      <c r="DN7748" s="160"/>
      <c r="DO7748" s="160"/>
      <c r="DP7748" s="160"/>
      <c r="DQ7748" s="160"/>
      <c r="DR7748" s="160"/>
      <c r="DS7748" s="160"/>
      <c r="DT7748" s="160"/>
      <c r="DU7748" s="160"/>
      <c r="DV7748" s="160"/>
      <c r="DW7748" s="160"/>
      <c r="DX7748" s="160"/>
      <c r="DY7748" s="160"/>
      <c r="DZ7748" s="177"/>
      <c r="EA7748" s="177"/>
      <c r="EB7748" s="160"/>
      <c r="EC7748" s="160"/>
      <c r="ED7748" s="160"/>
      <c r="EE7748" s="160"/>
      <c r="EF7748" s="160"/>
      <c r="EG7748" s="160"/>
      <c r="EH7748" s="160"/>
      <c r="EI7748" s="160"/>
      <c r="EJ7748" s="160"/>
      <c r="EK7748" s="160"/>
      <c r="EL7748" s="160"/>
      <c r="EM7748" s="160"/>
      <c r="EN7748" s="160"/>
      <c r="EO7748" s="160"/>
      <c r="EP7748" s="160"/>
      <c r="EQ7748" s="160"/>
      <c r="ER7748" s="160"/>
      <c r="ES7748" s="160"/>
      <c r="ET7748" s="160"/>
      <c r="EU7748" s="160"/>
      <c r="EV7748" s="160"/>
      <c r="EW7748" s="160"/>
      <c r="EX7748" s="160"/>
      <c r="EY7748" s="160"/>
      <c r="EZ7748" s="160"/>
      <c r="FA7748" s="160"/>
      <c r="FB7748" s="160"/>
      <c r="FC7748" s="160"/>
      <c r="FD7748" s="160"/>
      <c r="FE7748" s="160"/>
      <c r="FF7748" s="160"/>
      <c r="FG7748" s="160"/>
      <c r="FH7748" s="160"/>
      <c r="FI7748" s="160"/>
      <c r="FJ7748" s="160"/>
      <c r="FK7748" s="160"/>
      <c r="FL7748" s="160"/>
      <c r="FM7748" s="160"/>
      <c r="FN7748" s="160"/>
      <c r="FO7748" s="160"/>
      <c r="FP7748" s="160"/>
      <c r="FQ7748" s="160"/>
      <c r="FR7748" s="160"/>
      <c r="FS7748" s="160"/>
      <c r="FT7748" s="160"/>
      <c r="FU7748" s="160"/>
      <c r="FV7748" s="160"/>
      <c r="FW7748" s="160"/>
      <c r="FX7748" s="160"/>
      <c r="FY7748" s="160"/>
      <c r="FZ7748" s="160"/>
      <c r="GA7748" s="160"/>
      <c r="GB7748" s="160"/>
      <c r="GC7748" s="160"/>
      <c r="GD7748" s="160"/>
      <c r="GE7748" s="160"/>
      <c r="GF7748" s="160"/>
      <c r="GG7748" s="160"/>
      <c r="GH7748" s="160"/>
      <c r="GI7748" s="160"/>
      <c r="GJ7748" s="160"/>
      <c r="GK7748" s="160"/>
      <c r="GL7748" s="160"/>
      <c r="GM7748" s="160"/>
      <c r="GN7748" s="160"/>
      <c r="GO7748" s="160"/>
      <c r="GP7748" s="160"/>
      <c r="GQ7748" s="160"/>
      <c r="GR7748" s="160"/>
      <c r="GS7748" s="160"/>
      <c r="GT7748" s="160"/>
      <c r="GU7748" s="160"/>
      <c r="GV7748" s="160"/>
      <c r="GW7748" s="160"/>
      <c r="GX7748" s="160"/>
      <c r="GY7748" s="160"/>
      <c r="GZ7748" s="160"/>
      <c r="HA7748" s="160"/>
      <c r="HB7748" s="160"/>
      <c r="HC7748" s="160"/>
      <c r="HD7748" s="160"/>
      <c r="HE7748" s="160"/>
      <c r="HF7748" s="160"/>
      <c r="HG7748" s="160"/>
      <c r="HH7748" s="160"/>
      <c r="HI7748" s="160"/>
      <c r="HJ7748" s="160"/>
      <c r="HK7748" s="160"/>
      <c r="HL7748" s="160"/>
      <c r="HM7748" s="160"/>
      <c r="HN7748" s="160"/>
      <c r="HO7748" s="160"/>
      <c r="HP7748" s="160"/>
      <c r="HQ7748" s="160"/>
      <c r="HR7748" s="160"/>
      <c r="HS7748" s="160"/>
      <c r="HT7748" s="160"/>
      <c r="HU7748" s="160"/>
      <c r="HV7748" s="160"/>
      <c r="HW7748" s="160"/>
      <c r="HX7748" s="160"/>
      <c r="HY7748" s="160"/>
      <c r="HZ7748" s="160"/>
      <c r="IA7748" s="160"/>
      <c r="IB7748" s="160"/>
      <c r="IC7748" s="160"/>
      <c r="ID7748" s="160"/>
      <c r="IE7748" s="160"/>
      <c r="IF7748" s="160"/>
      <c r="IG7748" s="160"/>
      <c r="IH7748" s="160"/>
      <c r="II7748" s="160"/>
      <c r="IJ7748" s="160"/>
      <c r="IK7748" s="160"/>
      <c r="IL7748" s="160"/>
      <c r="IM7748" s="160"/>
      <c r="IN7748" s="160"/>
      <c r="IO7748" s="160"/>
      <c r="IP7748" s="160"/>
      <c r="IQ7748" s="160"/>
      <c r="IR7748" s="160"/>
      <c r="IS7748" s="160"/>
      <c r="IT7748" s="160"/>
      <c r="IU7748" s="160"/>
    </row>
    <row r="7749" spans="1:255" s="174" customFormat="1" ht="18.399999999999999" customHeight="1" x14ac:dyDescent="0.3">
      <c r="A7749" s="182"/>
      <c r="B7749" s="160"/>
      <c r="C7749" s="64"/>
      <c r="D7749" s="161"/>
      <c r="E7749" s="161"/>
      <c r="F7749" s="165"/>
      <c r="H7749" s="165"/>
      <c r="J7749" s="165"/>
      <c r="L7749" s="165"/>
      <c r="N7749" s="165"/>
      <c r="P7749" s="165"/>
      <c r="R7749" s="165"/>
      <c r="T7749" s="165"/>
      <c r="V7749" s="165"/>
      <c r="X7749" s="165"/>
      <c r="Z7749" s="165"/>
      <c r="AB7749" s="165"/>
      <c r="AD7749" s="165"/>
      <c r="AF7749" s="165"/>
      <c r="AH7749" s="165"/>
      <c r="AJ7749" s="165"/>
      <c r="AL7749" s="165"/>
      <c r="AN7749" s="165"/>
      <c r="AP7749" s="165"/>
      <c r="AR7749" s="165"/>
      <c r="AT7749" s="165"/>
      <c r="AV7749" s="165"/>
      <c r="AX7749" s="165"/>
      <c r="AZ7749" s="165"/>
      <c r="BB7749" s="165"/>
      <c r="BD7749" s="160"/>
      <c r="BE7749" s="160"/>
      <c r="BF7749" s="160"/>
      <c r="BG7749" s="160"/>
      <c r="BH7749" s="160"/>
      <c r="BI7749" s="160"/>
      <c r="BJ7749" s="160"/>
      <c r="BK7749" s="160"/>
      <c r="BL7749" s="160"/>
      <c r="BM7749" s="160"/>
      <c r="BN7749" s="160"/>
      <c r="BO7749" s="160"/>
      <c r="BP7749" s="160"/>
      <c r="BQ7749" s="160"/>
      <c r="BR7749" s="160"/>
      <c r="BS7749" s="160"/>
      <c r="BT7749" s="160"/>
      <c r="BU7749" s="160"/>
      <c r="BV7749" s="160"/>
      <c r="BW7749" s="160"/>
      <c r="BX7749" s="160"/>
      <c r="BY7749" s="160"/>
      <c r="BZ7749" s="160"/>
      <c r="CA7749" s="160"/>
      <c r="CB7749" s="160"/>
      <c r="CC7749" s="160"/>
      <c r="CD7749" s="160"/>
      <c r="CE7749" s="160"/>
      <c r="CF7749" s="160"/>
      <c r="CG7749" s="160"/>
      <c r="CH7749" s="160"/>
      <c r="CI7749" s="160"/>
      <c r="CJ7749" s="160"/>
      <c r="CK7749" s="160"/>
      <c r="CL7749" s="160"/>
      <c r="CM7749" s="160"/>
      <c r="CN7749" s="160"/>
      <c r="CO7749" s="160"/>
      <c r="CP7749" s="160"/>
      <c r="CQ7749" s="160"/>
      <c r="CR7749" s="160"/>
      <c r="CS7749" s="160"/>
      <c r="CT7749" s="160"/>
      <c r="CU7749" s="160"/>
      <c r="CV7749" s="160"/>
      <c r="CW7749" s="160"/>
      <c r="CX7749" s="160"/>
      <c r="CY7749" s="160"/>
      <c r="CZ7749" s="160"/>
      <c r="DA7749" s="160"/>
      <c r="DB7749" s="160"/>
      <c r="DC7749" s="160"/>
      <c r="DD7749" s="160"/>
      <c r="DE7749" s="160"/>
      <c r="DF7749" s="160"/>
      <c r="DG7749" s="160"/>
      <c r="DH7749" s="160"/>
      <c r="DI7749" s="160"/>
      <c r="DJ7749" s="160"/>
      <c r="DK7749" s="160"/>
      <c r="DL7749" s="160"/>
      <c r="DM7749" s="160"/>
      <c r="DN7749" s="160"/>
      <c r="DO7749" s="160"/>
      <c r="DP7749" s="160"/>
      <c r="DQ7749" s="160"/>
      <c r="DR7749" s="160"/>
      <c r="DS7749" s="160"/>
      <c r="DT7749" s="160"/>
      <c r="DU7749" s="160"/>
      <c r="DV7749" s="160"/>
      <c r="DW7749" s="160"/>
      <c r="DX7749" s="160"/>
      <c r="DY7749" s="160"/>
      <c r="DZ7749" s="177"/>
      <c r="EA7749" s="177"/>
      <c r="EB7749" s="160"/>
      <c r="EC7749" s="160"/>
      <c r="ED7749" s="160"/>
      <c r="EE7749" s="160"/>
      <c r="EF7749" s="160"/>
      <c r="EG7749" s="160"/>
      <c r="EH7749" s="160"/>
      <c r="EI7749" s="160"/>
      <c r="EJ7749" s="160"/>
      <c r="EK7749" s="160"/>
      <c r="EL7749" s="160"/>
      <c r="EM7749" s="160"/>
      <c r="EN7749" s="160"/>
      <c r="EO7749" s="160"/>
      <c r="EP7749" s="160"/>
      <c r="EQ7749" s="160"/>
      <c r="ER7749" s="160"/>
      <c r="ES7749" s="160"/>
      <c r="ET7749" s="160"/>
      <c r="EU7749" s="160"/>
      <c r="EV7749" s="160"/>
      <c r="EW7749" s="160"/>
      <c r="EX7749" s="160"/>
      <c r="EY7749" s="160"/>
      <c r="EZ7749" s="160"/>
      <c r="FA7749" s="160"/>
      <c r="FB7749" s="160"/>
      <c r="FC7749" s="160"/>
      <c r="FD7749" s="160"/>
      <c r="FE7749" s="160"/>
      <c r="FF7749" s="160"/>
      <c r="FG7749" s="160"/>
      <c r="FH7749" s="160"/>
      <c r="FI7749" s="160"/>
      <c r="FJ7749" s="160"/>
      <c r="FK7749" s="160"/>
      <c r="FL7749" s="160"/>
      <c r="FM7749" s="160"/>
      <c r="FN7749" s="160"/>
      <c r="FO7749" s="160"/>
      <c r="FP7749" s="160"/>
      <c r="FQ7749" s="160"/>
      <c r="FR7749" s="160"/>
      <c r="FS7749" s="160"/>
      <c r="FT7749" s="160"/>
      <c r="FU7749" s="160"/>
      <c r="FV7749" s="160"/>
      <c r="FW7749" s="160"/>
      <c r="FX7749" s="160"/>
      <c r="FY7749" s="160"/>
      <c r="FZ7749" s="160"/>
      <c r="GA7749" s="160"/>
      <c r="GB7749" s="160"/>
      <c r="GC7749" s="160"/>
      <c r="GD7749" s="160"/>
      <c r="GE7749" s="160"/>
      <c r="GF7749" s="160"/>
      <c r="GG7749" s="160"/>
      <c r="GH7749" s="160"/>
      <c r="GI7749" s="160"/>
      <c r="GJ7749" s="160"/>
      <c r="GK7749" s="160"/>
      <c r="GL7749" s="160"/>
      <c r="GM7749" s="160"/>
      <c r="GN7749" s="160"/>
      <c r="GO7749" s="160"/>
      <c r="GP7749" s="160"/>
      <c r="GQ7749" s="160"/>
      <c r="GR7749" s="160"/>
      <c r="GS7749" s="160"/>
      <c r="GT7749" s="160"/>
      <c r="GU7749" s="160"/>
      <c r="GV7749" s="160"/>
      <c r="GW7749" s="160"/>
      <c r="GX7749" s="160"/>
      <c r="GY7749" s="160"/>
      <c r="GZ7749" s="160"/>
      <c r="HA7749" s="160"/>
      <c r="HB7749" s="160"/>
      <c r="HC7749" s="160"/>
      <c r="HD7749" s="160"/>
      <c r="HE7749" s="160"/>
      <c r="HF7749" s="160"/>
      <c r="HG7749" s="160"/>
      <c r="HH7749" s="160"/>
      <c r="HI7749" s="160"/>
      <c r="HJ7749" s="160"/>
      <c r="HK7749" s="160"/>
      <c r="HL7749" s="160"/>
      <c r="HM7749" s="160"/>
      <c r="HN7749" s="160"/>
      <c r="HO7749" s="160"/>
      <c r="HP7749" s="160"/>
      <c r="HQ7749" s="160"/>
      <c r="HR7749" s="160"/>
      <c r="HS7749" s="160"/>
      <c r="HT7749" s="160"/>
      <c r="HU7749" s="160"/>
      <c r="HV7749" s="160"/>
      <c r="HW7749" s="160"/>
      <c r="HX7749" s="160"/>
      <c r="HY7749" s="160"/>
      <c r="HZ7749" s="160"/>
      <c r="IA7749" s="160"/>
      <c r="IB7749" s="160"/>
      <c r="IC7749" s="160"/>
      <c r="ID7749" s="160"/>
      <c r="IE7749" s="160"/>
      <c r="IF7749" s="160"/>
      <c r="IG7749" s="160"/>
      <c r="IH7749" s="160"/>
      <c r="II7749" s="160"/>
      <c r="IJ7749" s="160"/>
      <c r="IK7749" s="160"/>
      <c r="IL7749" s="160"/>
      <c r="IM7749" s="160"/>
      <c r="IN7749" s="160"/>
      <c r="IO7749" s="160"/>
      <c r="IP7749" s="160"/>
      <c r="IQ7749" s="160"/>
      <c r="IR7749" s="160"/>
      <c r="IS7749" s="160"/>
      <c r="IT7749" s="160"/>
      <c r="IU7749" s="160"/>
    </row>
    <row r="7750" spans="1:255" s="174" customFormat="1" ht="18.399999999999999" customHeight="1" x14ac:dyDescent="0.3">
      <c r="A7750" s="182"/>
      <c r="B7750" s="160"/>
      <c r="C7750" s="64"/>
      <c r="D7750" s="161"/>
      <c r="E7750" s="161"/>
      <c r="H7750" s="165"/>
      <c r="J7750" s="165"/>
      <c r="L7750" s="165"/>
      <c r="N7750" s="165"/>
      <c r="P7750" s="165"/>
      <c r="R7750" s="165"/>
      <c r="T7750" s="165"/>
      <c r="V7750" s="165"/>
      <c r="X7750" s="165"/>
      <c r="Z7750" s="165"/>
      <c r="AB7750" s="165"/>
      <c r="AD7750" s="165"/>
      <c r="AF7750" s="165"/>
      <c r="AH7750" s="165"/>
      <c r="AJ7750" s="165"/>
      <c r="AL7750" s="165"/>
      <c r="AN7750" s="165"/>
      <c r="AP7750" s="165"/>
      <c r="AR7750" s="165"/>
      <c r="AT7750" s="165"/>
      <c r="AV7750" s="165"/>
      <c r="AX7750" s="165"/>
      <c r="AZ7750" s="165"/>
      <c r="BB7750" s="165"/>
      <c r="BD7750" s="160"/>
      <c r="BE7750" s="160"/>
      <c r="BF7750" s="160"/>
      <c r="BG7750" s="160"/>
      <c r="BH7750" s="160"/>
      <c r="BI7750" s="160"/>
      <c r="BJ7750" s="160"/>
      <c r="BK7750" s="160"/>
      <c r="BL7750" s="160"/>
      <c r="BM7750" s="160"/>
      <c r="BN7750" s="160"/>
      <c r="BO7750" s="160"/>
      <c r="BP7750" s="160"/>
      <c r="BQ7750" s="160"/>
      <c r="BR7750" s="160"/>
      <c r="BS7750" s="160"/>
      <c r="BT7750" s="160"/>
      <c r="BU7750" s="160"/>
      <c r="BV7750" s="160"/>
      <c r="BW7750" s="160"/>
      <c r="BX7750" s="160"/>
      <c r="BY7750" s="160"/>
      <c r="BZ7750" s="160"/>
      <c r="CA7750" s="160"/>
      <c r="CB7750" s="160"/>
      <c r="CC7750" s="160"/>
      <c r="CD7750" s="160"/>
      <c r="CE7750" s="160"/>
      <c r="CF7750" s="160"/>
      <c r="CG7750" s="160"/>
      <c r="CH7750" s="160"/>
      <c r="CI7750" s="160"/>
      <c r="CJ7750" s="160"/>
      <c r="CK7750" s="160"/>
      <c r="CL7750" s="160"/>
      <c r="CM7750" s="160"/>
      <c r="CN7750" s="160"/>
      <c r="CO7750" s="160"/>
      <c r="CP7750" s="160"/>
      <c r="CQ7750" s="160"/>
      <c r="CR7750" s="160"/>
      <c r="CS7750" s="160"/>
      <c r="CT7750" s="160"/>
      <c r="CU7750" s="160"/>
      <c r="CV7750" s="160"/>
      <c r="CW7750" s="160"/>
      <c r="CX7750" s="160"/>
      <c r="CY7750" s="160"/>
      <c r="CZ7750" s="160"/>
      <c r="DA7750" s="160"/>
      <c r="DB7750" s="160"/>
      <c r="DC7750" s="160"/>
      <c r="DD7750" s="160"/>
      <c r="DE7750" s="160"/>
      <c r="DF7750" s="160"/>
      <c r="DG7750" s="160"/>
      <c r="DH7750" s="160"/>
      <c r="DI7750" s="160"/>
      <c r="DJ7750" s="160"/>
      <c r="DK7750" s="160"/>
      <c r="DL7750" s="160"/>
      <c r="DM7750" s="160"/>
      <c r="DN7750" s="160"/>
      <c r="DO7750" s="160"/>
      <c r="DP7750" s="160"/>
      <c r="DQ7750" s="160"/>
      <c r="DR7750" s="160"/>
      <c r="DS7750" s="160"/>
      <c r="DT7750" s="160"/>
      <c r="DU7750" s="160"/>
      <c r="DV7750" s="160"/>
      <c r="DW7750" s="160"/>
      <c r="DX7750" s="160"/>
      <c r="DY7750" s="160"/>
      <c r="DZ7750" s="177"/>
      <c r="EA7750" s="177"/>
      <c r="EB7750" s="160"/>
      <c r="EC7750" s="160"/>
      <c r="ED7750" s="160"/>
      <c r="EE7750" s="160"/>
      <c r="EF7750" s="160"/>
      <c r="EG7750" s="160"/>
      <c r="EH7750" s="160"/>
      <c r="EI7750" s="160"/>
      <c r="EJ7750" s="160"/>
      <c r="EK7750" s="160"/>
      <c r="EL7750" s="160"/>
      <c r="EM7750" s="160"/>
      <c r="EN7750" s="160"/>
      <c r="EO7750" s="160"/>
      <c r="EP7750" s="160"/>
      <c r="EQ7750" s="160"/>
      <c r="ER7750" s="160"/>
      <c r="ES7750" s="160"/>
      <c r="ET7750" s="160"/>
      <c r="EU7750" s="160"/>
      <c r="EV7750" s="160"/>
      <c r="EW7750" s="160"/>
      <c r="EX7750" s="160"/>
      <c r="EY7750" s="160"/>
      <c r="EZ7750" s="160"/>
      <c r="FA7750" s="160"/>
      <c r="FB7750" s="160"/>
      <c r="FC7750" s="160"/>
      <c r="FD7750" s="160"/>
      <c r="FE7750" s="160"/>
      <c r="FF7750" s="160"/>
      <c r="FG7750" s="160"/>
      <c r="FH7750" s="160"/>
      <c r="FI7750" s="160"/>
      <c r="FJ7750" s="160"/>
      <c r="FK7750" s="160"/>
      <c r="FL7750" s="160"/>
      <c r="FM7750" s="160"/>
      <c r="FN7750" s="160"/>
      <c r="FO7750" s="160"/>
      <c r="FP7750" s="160"/>
      <c r="FQ7750" s="160"/>
      <c r="FR7750" s="160"/>
      <c r="FS7750" s="160"/>
      <c r="FT7750" s="160"/>
      <c r="FU7750" s="160"/>
      <c r="FV7750" s="160"/>
      <c r="FW7750" s="160"/>
      <c r="FX7750" s="160"/>
      <c r="FY7750" s="160"/>
      <c r="FZ7750" s="160"/>
      <c r="GA7750" s="160"/>
      <c r="GB7750" s="160"/>
      <c r="GC7750" s="160"/>
      <c r="GD7750" s="160"/>
      <c r="GE7750" s="160"/>
      <c r="GF7750" s="160"/>
      <c r="GG7750" s="160"/>
      <c r="GH7750" s="160"/>
      <c r="GI7750" s="160"/>
      <c r="GJ7750" s="160"/>
      <c r="GK7750" s="160"/>
      <c r="GL7750" s="160"/>
      <c r="GM7750" s="160"/>
      <c r="GN7750" s="160"/>
      <c r="GO7750" s="160"/>
      <c r="GP7750" s="160"/>
      <c r="GQ7750" s="160"/>
      <c r="GR7750" s="160"/>
      <c r="GS7750" s="160"/>
      <c r="GT7750" s="160"/>
      <c r="GU7750" s="160"/>
      <c r="GV7750" s="160"/>
      <c r="GW7750" s="160"/>
      <c r="GX7750" s="160"/>
      <c r="GY7750" s="160"/>
      <c r="GZ7750" s="160"/>
      <c r="HA7750" s="160"/>
      <c r="HB7750" s="160"/>
      <c r="HC7750" s="160"/>
      <c r="HD7750" s="160"/>
      <c r="HE7750" s="160"/>
      <c r="HF7750" s="160"/>
      <c r="HG7750" s="160"/>
      <c r="HH7750" s="160"/>
      <c r="HI7750" s="160"/>
      <c r="HJ7750" s="160"/>
      <c r="HK7750" s="160"/>
      <c r="HL7750" s="160"/>
      <c r="HM7750" s="160"/>
      <c r="HN7750" s="160"/>
      <c r="HO7750" s="160"/>
      <c r="HP7750" s="160"/>
      <c r="HQ7750" s="160"/>
      <c r="HR7750" s="160"/>
      <c r="HS7750" s="160"/>
      <c r="HT7750" s="160"/>
      <c r="HU7750" s="160"/>
      <c r="HV7750" s="160"/>
      <c r="HW7750" s="160"/>
      <c r="HX7750" s="160"/>
      <c r="HY7750" s="160"/>
      <c r="HZ7750" s="160"/>
      <c r="IA7750" s="160"/>
      <c r="IB7750" s="160"/>
      <c r="IC7750" s="160"/>
      <c r="ID7750" s="160"/>
      <c r="IE7750" s="160"/>
      <c r="IF7750" s="160"/>
      <c r="IG7750" s="160"/>
      <c r="IH7750" s="160"/>
      <c r="II7750" s="160"/>
      <c r="IJ7750" s="160"/>
      <c r="IK7750" s="160"/>
      <c r="IL7750" s="160"/>
      <c r="IM7750" s="160"/>
      <c r="IN7750" s="160"/>
      <c r="IO7750" s="160"/>
      <c r="IP7750" s="160"/>
      <c r="IQ7750" s="160"/>
      <c r="IR7750" s="160"/>
      <c r="IS7750" s="160"/>
      <c r="IT7750" s="160"/>
      <c r="IU7750" s="160"/>
    </row>
    <row r="7751" spans="1:255" s="174" customFormat="1" ht="18.399999999999999" customHeight="1" x14ac:dyDescent="0.3">
      <c r="A7751" s="182"/>
      <c r="B7751" s="160"/>
      <c r="C7751" s="64"/>
      <c r="D7751" s="161"/>
      <c r="E7751" s="161"/>
      <c r="H7751" s="165"/>
      <c r="J7751" s="165"/>
      <c r="L7751" s="165"/>
      <c r="N7751" s="165"/>
      <c r="P7751" s="165"/>
      <c r="R7751" s="165"/>
      <c r="T7751" s="165"/>
      <c r="V7751" s="165"/>
      <c r="X7751" s="165"/>
      <c r="Z7751" s="165"/>
      <c r="AB7751" s="165"/>
      <c r="AD7751" s="165"/>
      <c r="AF7751" s="165"/>
      <c r="AH7751" s="165"/>
      <c r="AJ7751" s="165"/>
      <c r="AL7751" s="165"/>
      <c r="AN7751" s="165"/>
      <c r="AP7751" s="165"/>
      <c r="AR7751" s="165"/>
      <c r="AT7751" s="165"/>
      <c r="AV7751" s="165"/>
      <c r="AX7751" s="165"/>
      <c r="AZ7751" s="165"/>
      <c r="BB7751" s="165"/>
      <c r="BD7751" s="160"/>
      <c r="BE7751" s="160"/>
      <c r="BF7751" s="160"/>
      <c r="BG7751" s="160"/>
      <c r="BH7751" s="160"/>
      <c r="BI7751" s="160"/>
      <c r="BJ7751" s="160"/>
      <c r="BK7751" s="160"/>
      <c r="BL7751" s="160"/>
      <c r="BM7751" s="160"/>
      <c r="BN7751" s="160"/>
      <c r="BO7751" s="160"/>
      <c r="BP7751" s="160"/>
      <c r="BQ7751" s="160"/>
      <c r="BR7751" s="160"/>
      <c r="BS7751" s="160"/>
      <c r="BT7751" s="160"/>
      <c r="BU7751" s="160"/>
      <c r="BV7751" s="160"/>
      <c r="BW7751" s="160"/>
      <c r="BX7751" s="160"/>
      <c r="BY7751" s="160"/>
      <c r="BZ7751" s="160"/>
      <c r="CA7751" s="160"/>
      <c r="CB7751" s="160"/>
      <c r="CC7751" s="160"/>
      <c r="CD7751" s="160"/>
      <c r="CE7751" s="160"/>
      <c r="CF7751" s="160"/>
      <c r="CG7751" s="160"/>
      <c r="CH7751" s="160"/>
      <c r="CI7751" s="160"/>
      <c r="CJ7751" s="160"/>
      <c r="CK7751" s="160"/>
      <c r="CL7751" s="160"/>
      <c r="CM7751" s="160"/>
      <c r="CN7751" s="160"/>
      <c r="CO7751" s="160"/>
      <c r="CP7751" s="160"/>
      <c r="CQ7751" s="160"/>
      <c r="CR7751" s="160"/>
      <c r="CS7751" s="160"/>
      <c r="CT7751" s="160"/>
      <c r="CU7751" s="160"/>
      <c r="CV7751" s="160"/>
      <c r="CW7751" s="160"/>
      <c r="CX7751" s="160"/>
      <c r="CY7751" s="160"/>
      <c r="CZ7751" s="160"/>
      <c r="DA7751" s="160"/>
      <c r="DB7751" s="160"/>
      <c r="DC7751" s="160"/>
      <c r="DD7751" s="160"/>
      <c r="DE7751" s="160"/>
      <c r="DF7751" s="160"/>
      <c r="DG7751" s="160"/>
      <c r="DH7751" s="160"/>
      <c r="DI7751" s="160"/>
      <c r="DJ7751" s="160"/>
      <c r="DK7751" s="160"/>
      <c r="DL7751" s="160"/>
      <c r="DM7751" s="160"/>
      <c r="DN7751" s="160"/>
      <c r="DO7751" s="160"/>
      <c r="DP7751" s="160"/>
      <c r="DQ7751" s="160"/>
      <c r="DR7751" s="160"/>
      <c r="DS7751" s="160"/>
      <c r="DT7751" s="160"/>
      <c r="DU7751" s="160"/>
      <c r="DV7751" s="160"/>
      <c r="DW7751" s="160"/>
      <c r="DX7751" s="160"/>
      <c r="DY7751" s="160"/>
      <c r="DZ7751" s="177"/>
      <c r="EA7751" s="177"/>
      <c r="EB7751" s="160"/>
      <c r="EC7751" s="160"/>
      <c r="ED7751" s="160"/>
      <c r="EE7751" s="160"/>
      <c r="EF7751" s="160"/>
      <c r="EG7751" s="160"/>
      <c r="EH7751" s="160"/>
      <c r="EI7751" s="160"/>
      <c r="EJ7751" s="160"/>
      <c r="EK7751" s="160"/>
      <c r="EL7751" s="160"/>
      <c r="EM7751" s="160"/>
      <c r="EN7751" s="160"/>
      <c r="EO7751" s="160"/>
      <c r="EP7751" s="160"/>
      <c r="EQ7751" s="160"/>
      <c r="ER7751" s="160"/>
      <c r="ES7751" s="160"/>
      <c r="ET7751" s="160"/>
      <c r="EU7751" s="160"/>
      <c r="EV7751" s="160"/>
      <c r="EW7751" s="160"/>
      <c r="EX7751" s="160"/>
      <c r="EY7751" s="160"/>
      <c r="EZ7751" s="160"/>
      <c r="FA7751" s="160"/>
      <c r="FB7751" s="160"/>
      <c r="FC7751" s="160"/>
      <c r="FD7751" s="160"/>
      <c r="FE7751" s="160"/>
      <c r="FF7751" s="160"/>
      <c r="FG7751" s="160"/>
      <c r="FH7751" s="160"/>
      <c r="FI7751" s="160"/>
      <c r="FJ7751" s="160"/>
      <c r="FK7751" s="160"/>
      <c r="FL7751" s="160"/>
      <c r="FM7751" s="160"/>
      <c r="FN7751" s="160"/>
      <c r="FO7751" s="160"/>
      <c r="FP7751" s="160"/>
      <c r="FQ7751" s="160"/>
      <c r="FR7751" s="160"/>
      <c r="FS7751" s="160"/>
      <c r="FT7751" s="160"/>
      <c r="FU7751" s="160"/>
      <c r="FV7751" s="160"/>
      <c r="FW7751" s="160"/>
      <c r="FX7751" s="160"/>
      <c r="FY7751" s="160"/>
      <c r="FZ7751" s="160"/>
      <c r="GA7751" s="160"/>
      <c r="GB7751" s="160"/>
      <c r="GC7751" s="160"/>
      <c r="GD7751" s="160"/>
      <c r="GE7751" s="160"/>
      <c r="GF7751" s="160"/>
      <c r="GG7751" s="160"/>
      <c r="GH7751" s="160"/>
      <c r="GI7751" s="160"/>
      <c r="GJ7751" s="160"/>
      <c r="GK7751" s="160"/>
      <c r="GL7751" s="160"/>
      <c r="GM7751" s="160"/>
      <c r="GN7751" s="160"/>
      <c r="GO7751" s="160"/>
      <c r="GP7751" s="160"/>
      <c r="GQ7751" s="160"/>
      <c r="GR7751" s="160"/>
      <c r="GS7751" s="160"/>
      <c r="GT7751" s="160"/>
      <c r="GU7751" s="160"/>
      <c r="GV7751" s="160"/>
      <c r="GW7751" s="160"/>
      <c r="GX7751" s="160"/>
      <c r="GY7751" s="160"/>
      <c r="GZ7751" s="160"/>
      <c r="HA7751" s="160"/>
      <c r="HB7751" s="160"/>
      <c r="HC7751" s="160"/>
      <c r="HD7751" s="160"/>
      <c r="HE7751" s="160"/>
      <c r="HF7751" s="160"/>
      <c r="HG7751" s="160"/>
      <c r="HH7751" s="160"/>
      <c r="HI7751" s="160"/>
      <c r="HJ7751" s="160"/>
      <c r="HK7751" s="160"/>
      <c r="HL7751" s="160"/>
      <c r="HM7751" s="160"/>
      <c r="HN7751" s="160"/>
      <c r="HO7751" s="160"/>
      <c r="HP7751" s="160"/>
      <c r="HQ7751" s="160"/>
      <c r="HR7751" s="160"/>
      <c r="HS7751" s="160"/>
      <c r="HT7751" s="160"/>
      <c r="HU7751" s="160"/>
      <c r="HV7751" s="160"/>
      <c r="HW7751" s="160"/>
      <c r="HX7751" s="160"/>
      <c r="HY7751" s="160"/>
      <c r="HZ7751" s="160"/>
      <c r="IA7751" s="160"/>
      <c r="IB7751" s="160"/>
      <c r="IC7751" s="160"/>
      <c r="ID7751" s="160"/>
      <c r="IE7751" s="160"/>
      <c r="IF7751" s="160"/>
      <c r="IG7751" s="160"/>
      <c r="IH7751" s="160"/>
      <c r="II7751" s="160"/>
      <c r="IJ7751" s="160"/>
      <c r="IK7751" s="160"/>
      <c r="IL7751" s="160"/>
      <c r="IM7751" s="160"/>
      <c r="IN7751" s="160"/>
      <c r="IO7751" s="160"/>
      <c r="IP7751" s="160"/>
      <c r="IQ7751" s="160"/>
      <c r="IR7751" s="160"/>
      <c r="IS7751" s="160"/>
      <c r="IT7751" s="160"/>
      <c r="IU7751" s="160"/>
    </row>
    <row r="7752" spans="1:255" s="174" customFormat="1" ht="18.399999999999999" customHeight="1" x14ac:dyDescent="0.3">
      <c r="A7752" s="182"/>
      <c r="B7752" s="160"/>
      <c r="C7752" s="64"/>
      <c r="D7752" s="161"/>
      <c r="E7752" s="161"/>
      <c r="H7752" s="164"/>
      <c r="J7752" s="164"/>
      <c r="L7752" s="164"/>
      <c r="N7752" s="164"/>
      <c r="P7752" s="164"/>
      <c r="R7752" s="164"/>
      <c r="T7752" s="164"/>
      <c r="V7752" s="164"/>
      <c r="X7752" s="164"/>
      <c r="Z7752" s="164"/>
      <c r="AB7752" s="164"/>
      <c r="AD7752" s="164"/>
      <c r="AF7752" s="164"/>
      <c r="AH7752" s="164"/>
      <c r="AJ7752" s="164"/>
      <c r="AL7752" s="164"/>
      <c r="AN7752" s="164"/>
      <c r="AP7752" s="164"/>
      <c r="AR7752" s="164"/>
      <c r="AT7752" s="164"/>
      <c r="AV7752" s="164"/>
      <c r="AX7752" s="164"/>
      <c r="AZ7752" s="164"/>
      <c r="BB7752" s="164"/>
      <c r="BD7752" s="160"/>
      <c r="BE7752" s="160"/>
      <c r="BF7752" s="160"/>
      <c r="BG7752" s="160"/>
      <c r="BH7752" s="160"/>
      <c r="BI7752" s="160"/>
      <c r="BJ7752" s="160"/>
      <c r="BK7752" s="160"/>
      <c r="BL7752" s="160"/>
      <c r="BM7752" s="160"/>
      <c r="BN7752" s="160"/>
      <c r="BO7752" s="160"/>
      <c r="BP7752" s="160"/>
      <c r="BQ7752" s="160"/>
      <c r="BR7752" s="160"/>
      <c r="BS7752" s="160"/>
      <c r="BT7752" s="160"/>
      <c r="BU7752" s="160"/>
      <c r="BV7752" s="160"/>
      <c r="BW7752" s="160"/>
      <c r="BX7752" s="160"/>
      <c r="BY7752" s="160"/>
      <c r="BZ7752" s="160"/>
      <c r="CA7752" s="160"/>
      <c r="CB7752" s="160"/>
      <c r="CC7752" s="160"/>
      <c r="CD7752" s="160"/>
      <c r="CE7752" s="160"/>
      <c r="CF7752" s="160"/>
      <c r="CG7752" s="160"/>
      <c r="CH7752" s="160"/>
      <c r="CI7752" s="160"/>
      <c r="CJ7752" s="160"/>
      <c r="CK7752" s="160"/>
      <c r="CL7752" s="160"/>
      <c r="CM7752" s="160"/>
      <c r="CN7752" s="160"/>
      <c r="CO7752" s="160"/>
      <c r="CP7752" s="160"/>
      <c r="CQ7752" s="160"/>
      <c r="CR7752" s="160"/>
      <c r="CS7752" s="160"/>
      <c r="CT7752" s="160"/>
      <c r="CU7752" s="160"/>
      <c r="CV7752" s="160"/>
      <c r="CW7752" s="160"/>
      <c r="CX7752" s="160"/>
      <c r="CY7752" s="160"/>
      <c r="CZ7752" s="160"/>
      <c r="DA7752" s="160"/>
      <c r="DB7752" s="160"/>
      <c r="DC7752" s="160"/>
      <c r="DD7752" s="160"/>
      <c r="DE7752" s="160"/>
      <c r="DF7752" s="160"/>
      <c r="DG7752" s="160"/>
      <c r="DH7752" s="160"/>
      <c r="DI7752" s="160"/>
      <c r="DJ7752" s="160"/>
      <c r="DK7752" s="160"/>
      <c r="DL7752" s="160"/>
      <c r="DM7752" s="160"/>
      <c r="DN7752" s="160"/>
      <c r="DO7752" s="160"/>
      <c r="DP7752" s="160"/>
      <c r="DQ7752" s="160"/>
      <c r="DR7752" s="160"/>
      <c r="DS7752" s="160"/>
      <c r="DT7752" s="160"/>
      <c r="DU7752" s="160"/>
      <c r="DV7752" s="160"/>
      <c r="DW7752" s="160"/>
      <c r="DX7752" s="160"/>
      <c r="DY7752" s="160"/>
      <c r="DZ7752" s="177"/>
      <c r="EA7752" s="177"/>
      <c r="EB7752" s="160"/>
      <c r="EC7752" s="160"/>
      <c r="ED7752" s="160"/>
      <c r="EE7752" s="160"/>
      <c r="EF7752" s="160"/>
      <c r="EG7752" s="160"/>
      <c r="EH7752" s="160"/>
      <c r="EI7752" s="160"/>
      <c r="EJ7752" s="160"/>
      <c r="EK7752" s="160"/>
      <c r="EL7752" s="160"/>
      <c r="EM7752" s="160"/>
      <c r="EN7752" s="160"/>
      <c r="EO7752" s="160"/>
      <c r="EP7752" s="160"/>
      <c r="EQ7752" s="160"/>
      <c r="ER7752" s="160"/>
      <c r="ES7752" s="160"/>
      <c r="ET7752" s="160"/>
      <c r="EU7752" s="160"/>
      <c r="EV7752" s="160"/>
      <c r="EW7752" s="160"/>
      <c r="EX7752" s="160"/>
      <c r="EY7752" s="160"/>
      <c r="EZ7752" s="160"/>
      <c r="FA7752" s="160"/>
      <c r="FB7752" s="160"/>
      <c r="FC7752" s="160"/>
      <c r="FD7752" s="160"/>
      <c r="FE7752" s="160"/>
      <c r="FF7752" s="160"/>
      <c r="FG7752" s="160"/>
      <c r="FH7752" s="160"/>
      <c r="FI7752" s="160"/>
      <c r="FJ7752" s="160"/>
      <c r="FK7752" s="160"/>
      <c r="FL7752" s="160"/>
      <c r="FM7752" s="160"/>
      <c r="FN7752" s="160"/>
      <c r="FO7752" s="160"/>
      <c r="FP7752" s="160"/>
      <c r="FQ7752" s="160"/>
      <c r="FR7752" s="160"/>
      <c r="FS7752" s="160"/>
      <c r="FT7752" s="160"/>
      <c r="FU7752" s="160"/>
      <c r="FV7752" s="160"/>
      <c r="FW7752" s="160"/>
      <c r="FX7752" s="160"/>
      <c r="FY7752" s="160"/>
      <c r="FZ7752" s="160"/>
      <c r="GA7752" s="160"/>
      <c r="GB7752" s="160"/>
      <c r="GC7752" s="160"/>
      <c r="GD7752" s="160"/>
      <c r="GE7752" s="160"/>
      <c r="GF7752" s="160"/>
      <c r="GG7752" s="160"/>
      <c r="GH7752" s="160"/>
      <c r="GI7752" s="160"/>
      <c r="GJ7752" s="160"/>
      <c r="GK7752" s="160"/>
      <c r="GL7752" s="160"/>
      <c r="GM7752" s="160"/>
      <c r="GN7752" s="160"/>
      <c r="GO7752" s="160"/>
      <c r="GP7752" s="160"/>
      <c r="GQ7752" s="160"/>
      <c r="GR7752" s="160"/>
      <c r="GS7752" s="160"/>
      <c r="GT7752" s="160"/>
      <c r="GU7752" s="160"/>
      <c r="GV7752" s="160"/>
      <c r="GW7752" s="160"/>
      <c r="GX7752" s="160"/>
      <c r="GY7752" s="160"/>
      <c r="GZ7752" s="160"/>
      <c r="HA7752" s="160"/>
      <c r="HB7752" s="160"/>
      <c r="HC7752" s="160"/>
      <c r="HD7752" s="160"/>
      <c r="HE7752" s="160"/>
      <c r="HF7752" s="160"/>
      <c r="HG7752" s="160"/>
      <c r="HH7752" s="160"/>
      <c r="HI7752" s="160"/>
      <c r="HJ7752" s="160"/>
      <c r="HK7752" s="160"/>
      <c r="HL7752" s="160"/>
      <c r="HM7752" s="160"/>
      <c r="HN7752" s="160"/>
      <c r="HO7752" s="160"/>
      <c r="HP7752" s="160"/>
      <c r="HQ7752" s="160"/>
      <c r="HR7752" s="160"/>
      <c r="HS7752" s="160"/>
      <c r="HT7752" s="160"/>
      <c r="HU7752" s="160"/>
      <c r="HV7752" s="160"/>
      <c r="HW7752" s="160"/>
      <c r="HX7752" s="160"/>
      <c r="HY7752" s="160"/>
      <c r="HZ7752" s="160"/>
      <c r="IA7752" s="160"/>
      <c r="IB7752" s="160"/>
      <c r="IC7752" s="160"/>
      <c r="ID7752" s="160"/>
      <c r="IE7752" s="160"/>
      <c r="IF7752" s="160"/>
      <c r="IG7752" s="160"/>
      <c r="IH7752" s="160"/>
      <c r="II7752" s="160"/>
      <c r="IJ7752" s="160"/>
      <c r="IK7752" s="160"/>
      <c r="IL7752" s="160"/>
      <c r="IM7752" s="160"/>
      <c r="IN7752" s="160"/>
      <c r="IO7752" s="160"/>
      <c r="IP7752" s="160"/>
      <c r="IQ7752" s="160"/>
      <c r="IR7752" s="160"/>
      <c r="IS7752" s="160"/>
      <c r="IT7752" s="160"/>
      <c r="IU7752" s="160"/>
    </row>
    <row r="7753" spans="1:255" s="174" customFormat="1" ht="18.399999999999999" customHeight="1" x14ac:dyDescent="0.3">
      <c r="A7753" s="182"/>
      <c r="B7753" s="160"/>
      <c r="C7753" s="64"/>
      <c r="D7753" s="161"/>
      <c r="E7753" s="161"/>
      <c r="H7753" s="165"/>
      <c r="J7753" s="165"/>
      <c r="L7753" s="165"/>
      <c r="N7753" s="165"/>
      <c r="P7753" s="165"/>
      <c r="R7753" s="165"/>
      <c r="T7753" s="165"/>
      <c r="V7753" s="165"/>
      <c r="X7753" s="165"/>
      <c r="Z7753" s="165"/>
      <c r="AB7753" s="165"/>
      <c r="AD7753" s="165"/>
      <c r="AF7753" s="165"/>
      <c r="AH7753" s="165"/>
      <c r="AJ7753" s="165"/>
      <c r="AL7753" s="165"/>
      <c r="AN7753" s="165"/>
      <c r="AP7753" s="165"/>
      <c r="AR7753" s="165"/>
      <c r="AT7753" s="165"/>
      <c r="AV7753" s="165"/>
      <c r="AX7753" s="165"/>
      <c r="AZ7753" s="165"/>
      <c r="BB7753" s="165"/>
      <c r="BD7753" s="160"/>
      <c r="BE7753" s="160"/>
      <c r="BF7753" s="160"/>
      <c r="BG7753" s="160"/>
      <c r="BH7753" s="160"/>
      <c r="BI7753" s="160"/>
      <c r="BJ7753" s="160"/>
      <c r="BK7753" s="160"/>
      <c r="BL7753" s="160"/>
      <c r="BM7753" s="160"/>
      <c r="BN7753" s="160"/>
      <c r="BO7753" s="160"/>
      <c r="BP7753" s="160"/>
      <c r="BQ7753" s="160"/>
      <c r="BR7753" s="160"/>
      <c r="BS7753" s="160"/>
      <c r="BT7753" s="160"/>
      <c r="BU7753" s="160"/>
      <c r="BV7753" s="160"/>
      <c r="BW7753" s="160"/>
      <c r="BX7753" s="160"/>
      <c r="BY7753" s="160"/>
      <c r="BZ7753" s="160"/>
      <c r="CA7753" s="160"/>
      <c r="CB7753" s="160"/>
      <c r="CC7753" s="160"/>
      <c r="CD7753" s="160"/>
      <c r="CE7753" s="160"/>
      <c r="CF7753" s="160"/>
      <c r="CG7753" s="160"/>
      <c r="CH7753" s="160"/>
      <c r="CI7753" s="160"/>
      <c r="CJ7753" s="160"/>
      <c r="CK7753" s="160"/>
      <c r="CL7753" s="160"/>
      <c r="CM7753" s="160"/>
      <c r="CN7753" s="160"/>
      <c r="CO7753" s="160"/>
      <c r="CP7753" s="160"/>
      <c r="CQ7753" s="160"/>
      <c r="CR7753" s="160"/>
      <c r="CS7753" s="160"/>
      <c r="CT7753" s="160"/>
      <c r="CU7753" s="160"/>
      <c r="CV7753" s="160"/>
      <c r="CW7753" s="160"/>
      <c r="CX7753" s="160"/>
      <c r="CY7753" s="160"/>
      <c r="CZ7753" s="160"/>
      <c r="DA7753" s="160"/>
      <c r="DB7753" s="160"/>
      <c r="DC7753" s="160"/>
      <c r="DD7753" s="160"/>
      <c r="DE7753" s="160"/>
      <c r="DF7753" s="160"/>
      <c r="DG7753" s="160"/>
      <c r="DH7753" s="160"/>
      <c r="DI7753" s="160"/>
      <c r="DJ7753" s="160"/>
      <c r="DK7753" s="160"/>
      <c r="DL7753" s="160"/>
      <c r="DM7753" s="160"/>
      <c r="DN7753" s="160"/>
      <c r="DO7753" s="160"/>
      <c r="DP7753" s="160"/>
      <c r="DQ7753" s="160"/>
      <c r="DR7753" s="160"/>
      <c r="DS7753" s="160"/>
      <c r="DT7753" s="160"/>
      <c r="DU7753" s="160"/>
      <c r="DV7753" s="160"/>
      <c r="DW7753" s="160"/>
      <c r="DX7753" s="160"/>
      <c r="DY7753" s="160"/>
      <c r="DZ7753" s="177"/>
      <c r="EA7753" s="177"/>
      <c r="EB7753" s="160"/>
      <c r="EC7753" s="160"/>
      <c r="ED7753" s="160"/>
      <c r="EE7753" s="160"/>
      <c r="EF7753" s="160"/>
      <c r="EG7753" s="160"/>
      <c r="EH7753" s="160"/>
      <c r="EI7753" s="160"/>
      <c r="EJ7753" s="160"/>
      <c r="EK7753" s="160"/>
      <c r="EL7753" s="160"/>
      <c r="EM7753" s="160"/>
      <c r="EN7753" s="160"/>
      <c r="EO7753" s="160"/>
      <c r="EP7753" s="160"/>
      <c r="EQ7753" s="160"/>
      <c r="ER7753" s="160"/>
      <c r="ES7753" s="160"/>
      <c r="ET7753" s="160"/>
      <c r="EU7753" s="160"/>
      <c r="EV7753" s="160"/>
      <c r="EW7753" s="160"/>
      <c r="EX7753" s="160"/>
      <c r="EY7753" s="160"/>
      <c r="EZ7753" s="160"/>
      <c r="FA7753" s="160"/>
      <c r="FB7753" s="160"/>
      <c r="FC7753" s="160"/>
      <c r="FD7753" s="160"/>
      <c r="FE7753" s="160"/>
      <c r="FF7753" s="160"/>
      <c r="FG7753" s="160"/>
      <c r="FH7753" s="160"/>
      <c r="FI7753" s="160"/>
      <c r="FJ7753" s="160"/>
      <c r="FK7753" s="160"/>
      <c r="FL7753" s="160"/>
      <c r="FM7753" s="160"/>
      <c r="FN7753" s="160"/>
      <c r="FO7753" s="160"/>
      <c r="FP7753" s="160"/>
      <c r="FQ7753" s="160"/>
      <c r="FR7753" s="160"/>
      <c r="FS7753" s="160"/>
      <c r="FT7753" s="160"/>
      <c r="FU7753" s="160"/>
      <c r="FV7753" s="160"/>
      <c r="FW7753" s="160"/>
      <c r="FX7753" s="160"/>
      <c r="FY7753" s="160"/>
      <c r="FZ7753" s="160"/>
      <c r="GA7753" s="160"/>
      <c r="GB7753" s="160"/>
      <c r="GC7753" s="160"/>
      <c r="GD7753" s="160"/>
      <c r="GE7753" s="160"/>
      <c r="GF7753" s="160"/>
      <c r="GG7753" s="160"/>
      <c r="GH7753" s="160"/>
      <c r="GI7753" s="160"/>
      <c r="GJ7753" s="160"/>
      <c r="GK7753" s="160"/>
      <c r="GL7753" s="160"/>
      <c r="GM7753" s="160"/>
      <c r="GN7753" s="160"/>
      <c r="GO7753" s="160"/>
      <c r="GP7753" s="160"/>
      <c r="GQ7753" s="160"/>
      <c r="GR7753" s="160"/>
      <c r="GS7753" s="160"/>
      <c r="GT7753" s="160"/>
      <c r="GU7753" s="160"/>
      <c r="GV7753" s="160"/>
      <c r="GW7753" s="160"/>
      <c r="GX7753" s="160"/>
      <c r="GY7753" s="160"/>
      <c r="GZ7753" s="160"/>
      <c r="HA7753" s="160"/>
      <c r="HB7753" s="160"/>
      <c r="HC7753" s="160"/>
      <c r="HD7753" s="160"/>
      <c r="HE7753" s="160"/>
      <c r="HF7753" s="160"/>
      <c r="HG7753" s="160"/>
      <c r="HH7753" s="160"/>
      <c r="HI7753" s="160"/>
      <c r="HJ7753" s="160"/>
      <c r="HK7753" s="160"/>
      <c r="HL7753" s="160"/>
      <c r="HM7753" s="160"/>
      <c r="HN7753" s="160"/>
      <c r="HO7753" s="160"/>
      <c r="HP7753" s="160"/>
      <c r="HQ7753" s="160"/>
      <c r="HR7753" s="160"/>
      <c r="HS7753" s="160"/>
      <c r="HT7753" s="160"/>
      <c r="HU7753" s="160"/>
      <c r="HV7753" s="160"/>
      <c r="HW7753" s="160"/>
      <c r="HX7753" s="160"/>
      <c r="HY7753" s="160"/>
      <c r="HZ7753" s="160"/>
      <c r="IA7753" s="160"/>
      <c r="IB7753" s="160"/>
      <c r="IC7753" s="160"/>
      <c r="ID7753" s="160"/>
      <c r="IE7753" s="160"/>
      <c r="IF7753" s="160"/>
      <c r="IG7753" s="160"/>
      <c r="IH7753" s="160"/>
      <c r="II7753" s="160"/>
      <c r="IJ7753" s="160"/>
      <c r="IK7753" s="160"/>
      <c r="IL7753" s="160"/>
      <c r="IM7753" s="160"/>
      <c r="IN7753" s="160"/>
      <c r="IO7753" s="160"/>
      <c r="IP7753" s="160"/>
      <c r="IQ7753" s="160"/>
      <c r="IR7753" s="160"/>
      <c r="IS7753" s="160"/>
      <c r="IT7753" s="160"/>
      <c r="IU7753" s="160"/>
    </row>
    <row r="7754" spans="1:255" s="174" customFormat="1" ht="18.399999999999999" customHeight="1" x14ac:dyDescent="0.3">
      <c r="A7754" s="182"/>
      <c r="B7754" s="160"/>
      <c r="C7754" s="64"/>
      <c r="D7754" s="161"/>
      <c r="E7754" s="161"/>
      <c r="H7754" s="165"/>
      <c r="J7754" s="165"/>
      <c r="L7754" s="165"/>
      <c r="N7754" s="165"/>
      <c r="P7754" s="165"/>
      <c r="R7754" s="165"/>
      <c r="T7754" s="165"/>
      <c r="V7754" s="165"/>
      <c r="X7754" s="165"/>
      <c r="Z7754" s="165"/>
      <c r="AB7754" s="165"/>
      <c r="AD7754" s="165"/>
      <c r="AF7754" s="165"/>
      <c r="AH7754" s="165"/>
      <c r="AJ7754" s="165"/>
      <c r="AL7754" s="165"/>
      <c r="AN7754" s="165"/>
      <c r="AP7754" s="165"/>
      <c r="AR7754" s="165"/>
      <c r="AT7754" s="165"/>
      <c r="AV7754" s="165"/>
      <c r="AX7754" s="165"/>
      <c r="AZ7754" s="165"/>
      <c r="BB7754" s="165"/>
      <c r="BD7754" s="160"/>
      <c r="BE7754" s="160"/>
      <c r="BF7754" s="160"/>
      <c r="BG7754" s="160"/>
      <c r="BH7754" s="160"/>
      <c r="BI7754" s="160"/>
      <c r="BJ7754" s="160"/>
      <c r="BK7754" s="160"/>
      <c r="BL7754" s="160"/>
      <c r="BM7754" s="160"/>
      <c r="BN7754" s="160"/>
      <c r="BO7754" s="160"/>
      <c r="BP7754" s="160"/>
      <c r="BQ7754" s="160"/>
      <c r="BR7754" s="160"/>
      <c r="BS7754" s="160"/>
      <c r="BT7754" s="160"/>
      <c r="BU7754" s="160"/>
      <c r="BV7754" s="160"/>
      <c r="BW7754" s="160"/>
      <c r="BX7754" s="160"/>
      <c r="BY7754" s="160"/>
      <c r="BZ7754" s="160"/>
      <c r="CA7754" s="160"/>
      <c r="CB7754" s="160"/>
      <c r="CC7754" s="160"/>
      <c r="CD7754" s="160"/>
      <c r="CE7754" s="160"/>
      <c r="CF7754" s="160"/>
      <c r="CG7754" s="160"/>
      <c r="CH7754" s="160"/>
      <c r="CI7754" s="160"/>
      <c r="CJ7754" s="160"/>
      <c r="CK7754" s="160"/>
      <c r="CL7754" s="160"/>
      <c r="CM7754" s="160"/>
      <c r="CN7754" s="160"/>
      <c r="CO7754" s="160"/>
      <c r="CP7754" s="160"/>
      <c r="CQ7754" s="160"/>
      <c r="CR7754" s="160"/>
      <c r="CS7754" s="160"/>
      <c r="CT7754" s="160"/>
      <c r="CU7754" s="160"/>
      <c r="CV7754" s="160"/>
      <c r="CW7754" s="160"/>
      <c r="CX7754" s="160"/>
      <c r="CY7754" s="160"/>
      <c r="CZ7754" s="160"/>
      <c r="DA7754" s="160"/>
      <c r="DB7754" s="160"/>
      <c r="DC7754" s="160"/>
      <c r="DD7754" s="160"/>
      <c r="DE7754" s="160"/>
      <c r="DF7754" s="160"/>
      <c r="DG7754" s="160"/>
      <c r="DH7754" s="160"/>
      <c r="DI7754" s="160"/>
      <c r="DJ7754" s="160"/>
      <c r="DK7754" s="160"/>
      <c r="DL7754" s="160"/>
      <c r="DM7754" s="160"/>
      <c r="DN7754" s="160"/>
      <c r="DO7754" s="160"/>
      <c r="DP7754" s="160"/>
      <c r="DQ7754" s="160"/>
      <c r="DR7754" s="160"/>
      <c r="DS7754" s="160"/>
      <c r="DT7754" s="160"/>
      <c r="DU7754" s="160"/>
      <c r="DV7754" s="160"/>
      <c r="DW7754" s="160"/>
      <c r="DX7754" s="160"/>
      <c r="DY7754" s="160"/>
      <c r="DZ7754" s="177"/>
      <c r="EA7754" s="177"/>
      <c r="EB7754" s="160"/>
      <c r="EC7754" s="160"/>
      <c r="ED7754" s="160"/>
      <c r="EE7754" s="160"/>
      <c r="EF7754" s="160"/>
      <c r="EG7754" s="160"/>
      <c r="EH7754" s="160"/>
      <c r="EI7754" s="160"/>
      <c r="EJ7754" s="160"/>
      <c r="EK7754" s="160"/>
      <c r="EL7754" s="160"/>
      <c r="EM7754" s="160"/>
      <c r="EN7754" s="160"/>
      <c r="EO7754" s="160"/>
      <c r="EP7754" s="160"/>
      <c r="EQ7754" s="160"/>
      <c r="ER7754" s="160"/>
      <c r="ES7754" s="160"/>
      <c r="ET7754" s="160"/>
      <c r="EU7754" s="160"/>
      <c r="EV7754" s="160"/>
      <c r="EW7754" s="160"/>
      <c r="EX7754" s="160"/>
      <c r="EY7754" s="160"/>
      <c r="EZ7754" s="160"/>
      <c r="FA7754" s="160"/>
      <c r="FB7754" s="160"/>
      <c r="FC7754" s="160"/>
      <c r="FD7754" s="160"/>
      <c r="FE7754" s="160"/>
      <c r="FF7754" s="160"/>
      <c r="FG7754" s="160"/>
      <c r="FH7754" s="160"/>
      <c r="FI7754" s="160"/>
      <c r="FJ7754" s="160"/>
      <c r="FK7754" s="160"/>
      <c r="FL7754" s="160"/>
      <c r="FM7754" s="160"/>
      <c r="FN7754" s="160"/>
      <c r="FO7754" s="160"/>
      <c r="FP7754" s="160"/>
      <c r="FQ7754" s="160"/>
      <c r="FR7754" s="160"/>
      <c r="FS7754" s="160"/>
      <c r="FT7754" s="160"/>
      <c r="FU7754" s="160"/>
      <c r="FV7754" s="160"/>
      <c r="FW7754" s="160"/>
      <c r="FX7754" s="160"/>
      <c r="FY7754" s="160"/>
      <c r="FZ7754" s="160"/>
      <c r="GA7754" s="160"/>
      <c r="GB7754" s="160"/>
      <c r="GC7754" s="160"/>
      <c r="GD7754" s="160"/>
      <c r="GE7754" s="160"/>
      <c r="GF7754" s="160"/>
      <c r="GG7754" s="160"/>
      <c r="GH7754" s="160"/>
      <c r="GI7754" s="160"/>
      <c r="GJ7754" s="160"/>
      <c r="GK7754" s="160"/>
      <c r="GL7754" s="160"/>
      <c r="GM7754" s="160"/>
      <c r="GN7754" s="160"/>
      <c r="GO7754" s="160"/>
      <c r="GP7754" s="160"/>
      <c r="GQ7754" s="160"/>
      <c r="GR7754" s="160"/>
      <c r="GS7754" s="160"/>
      <c r="GT7754" s="160"/>
      <c r="GU7754" s="160"/>
      <c r="GV7754" s="160"/>
      <c r="GW7754" s="160"/>
      <c r="GX7754" s="160"/>
      <c r="GY7754" s="160"/>
      <c r="GZ7754" s="160"/>
      <c r="HA7754" s="160"/>
      <c r="HB7754" s="160"/>
      <c r="HC7754" s="160"/>
      <c r="HD7754" s="160"/>
      <c r="HE7754" s="160"/>
      <c r="HF7754" s="160"/>
      <c r="HG7754" s="160"/>
      <c r="HH7754" s="160"/>
      <c r="HI7754" s="160"/>
      <c r="HJ7754" s="160"/>
      <c r="HK7754" s="160"/>
      <c r="HL7754" s="160"/>
      <c r="HM7754" s="160"/>
      <c r="HN7754" s="160"/>
      <c r="HO7754" s="160"/>
      <c r="HP7754" s="160"/>
      <c r="HQ7754" s="160"/>
      <c r="HR7754" s="160"/>
      <c r="HS7754" s="160"/>
      <c r="HT7754" s="160"/>
      <c r="HU7754" s="160"/>
      <c r="HV7754" s="160"/>
      <c r="HW7754" s="160"/>
      <c r="HX7754" s="160"/>
      <c r="HY7754" s="160"/>
      <c r="HZ7754" s="160"/>
      <c r="IA7754" s="160"/>
      <c r="IB7754" s="160"/>
      <c r="IC7754" s="160"/>
      <c r="ID7754" s="160"/>
      <c r="IE7754" s="160"/>
      <c r="IF7754" s="160"/>
      <c r="IG7754" s="160"/>
      <c r="IH7754" s="160"/>
      <c r="II7754" s="160"/>
      <c r="IJ7754" s="160"/>
      <c r="IK7754" s="160"/>
      <c r="IL7754" s="160"/>
      <c r="IM7754" s="160"/>
      <c r="IN7754" s="160"/>
      <c r="IO7754" s="160"/>
      <c r="IP7754" s="160"/>
      <c r="IQ7754" s="160"/>
      <c r="IR7754" s="160"/>
      <c r="IS7754" s="160"/>
      <c r="IT7754" s="160"/>
      <c r="IU7754" s="160"/>
    </row>
    <row r="7755" spans="1:255" s="174" customFormat="1" ht="18.399999999999999" customHeight="1" x14ac:dyDescent="0.3">
      <c r="A7755" s="182"/>
      <c r="B7755" s="160"/>
      <c r="C7755" s="64"/>
      <c r="D7755" s="161"/>
      <c r="E7755" s="161"/>
      <c r="J7755" s="165"/>
      <c r="L7755" s="165"/>
      <c r="N7755" s="165"/>
      <c r="P7755" s="165"/>
      <c r="R7755" s="165"/>
      <c r="T7755" s="165"/>
      <c r="V7755" s="165"/>
      <c r="X7755" s="165"/>
      <c r="Z7755" s="165"/>
      <c r="AB7755" s="165"/>
      <c r="AD7755" s="165"/>
      <c r="AF7755" s="165"/>
      <c r="AH7755" s="165"/>
      <c r="AJ7755" s="165"/>
      <c r="AL7755" s="165"/>
      <c r="AN7755" s="165"/>
      <c r="AP7755" s="165"/>
      <c r="AR7755" s="165"/>
      <c r="AT7755" s="165"/>
      <c r="AV7755" s="165"/>
      <c r="AX7755" s="165"/>
      <c r="AZ7755" s="165"/>
      <c r="BB7755" s="165"/>
      <c r="BD7755" s="160"/>
      <c r="BE7755" s="160"/>
      <c r="BF7755" s="160"/>
      <c r="BG7755" s="160"/>
      <c r="BH7755" s="160"/>
      <c r="BI7755" s="160"/>
      <c r="BJ7755" s="160"/>
      <c r="BK7755" s="160"/>
      <c r="BL7755" s="160"/>
      <c r="BM7755" s="160"/>
      <c r="BN7755" s="160"/>
      <c r="BO7755" s="160"/>
      <c r="BP7755" s="160"/>
      <c r="BQ7755" s="160"/>
      <c r="BR7755" s="160"/>
      <c r="BS7755" s="160"/>
      <c r="BT7755" s="160"/>
      <c r="BU7755" s="160"/>
      <c r="BV7755" s="160"/>
      <c r="BW7755" s="160"/>
      <c r="BX7755" s="160"/>
      <c r="BY7755" s="160"/>
      <c r="BZ7755" s="160"/>
      <c r="CA7755" s="160"/>
      <c r="CB7755" s="160"/>
      <c r="CC7755" s="160"/>
      <c r="CD7755" s="160"/>
      <c r="CE7755" s="160"/>
      <c r="CF7755" s="160"/>
      <c r="CG7755" s="160"/>
      <c r="CH7755" s="160"/>
      <c r="CI7755" s="160"/>
      <c r="CJ7755" s="160"/>
      <c r="CK7755" s="160"/>
      <c r="CL7755" s="160"/>
      <c r="CM7755" s="160"/>
      <c r="CN7755" s="160"/>
      <c r="CO7755" s="160"/>
      <c r="CP7755" s="160"/>
      <c r="CQ7755" s="160"/>
      <c r="CR7755" s="160"/>
      <c r="CS7755" s="160"/>
      <c r="CT7755" s="160"/>
      <c r="CU7755" s="160"/>
      <c r="CV7755" s="160"/>
      <c r="CW7755" s="160"/>
      <c r="CX7755" s="160"/>
      <c r="CY7755" s="160"/>
      <c r="CZ7755" s="160"/>
      <c r="DA7755" s="160"/>
      <c r="DB7755" s="160"/>
      <c r="DC7755" s="160"/>
      <c r="DD7755" s="160"/>
      <c r="DE7755" s="160"/>
      <c r="DF7755" s="160"/>
      <c r="DG7755" s="160"/>
      <c r="DH7755" s="160"/>
      <c r="DI7755" s="160"/>
      <c r="DJ7755" s="160"/>
      <c r="DK7755" s="160"/>
      <c r="DL7755" s="160"/>
      <c r="DM7755" s="160"/>
      <c r="DN7755" s="160"/>
      <c r="DO7755" s="160"/>
      <c r="DP7755" s="160"/>
      <c r="DQ7755" s="160"/>
      <c r="DR7755" s="160"/>
      <c r="DS7755" s="160"/>
      <c r="DT7755" s="160"/>
      <c r="DU7755" s="160"/>
      <c r="DV7755" s="160"/>
      <c r="DW7755" s="160"/>
      <c r="DX7755" s="160"/>
      <c r="DY7755" s="160"/>
      <c r="DZ7755" s="177"/>
      <c r="EA7755" s="177"/>
      <c r="EB7755" s="160"/>
      <c r="EC7755" s="160"/>
      <c r="ED7755" s="160"/>
      <c r="EE7755" s="160"/>
      <c r="EF7755" s="160"/>
      <c r="EG7755" s="160"/>
      <c r="EH7755" s="160"/>
      <c r="EI7755" s="160"/>
      <c r="EJ7755" s="160"/>
      <c r="EK7755" s="160"/>
      <c r="EL7755" s="160"/>
      <c r="EM7755" s="160"/>
      <c r="EN7755" s="160"/>
      <c r="EO7755" s="160"/>
      <c r="EP7755" s="160"/>
      <c r="EQ7755" s="160"/>
      <c r="ER7755" s="160"/>
      <c r="ES7755" s="160"/>
      <c r="ET7755" s="160"/>
      <c r="EU7755" s="160"/>
      <c r="EV7755" s="160"/>
      <c r="EW7755" s="160"/>
      <c r="EX7755" s="160"/>
      <c r="EY7755" s="160"/>
      <c r="EZ7755" s="160"/>
      <c r="FA7755" s="160"/>
      <c r="FB7755" s="160"/>
      <c r="FC7755" s="160"/>
      <c r="FD7755" s="160"/>
      <c r="FE7755" s="160"/>
      <c r="FF7755" s="160"/>
      <c r="FG7755" s="160"/>
      <c r="FH7755" s="160"/>
      <c r="FI7755" s="160"/>
      <c r="FJ7755" s="160"/>
      <c r="FK7755" s="160"/>
      <c r="FL7755" s="160"/>
      <c r="FM7755" s="160"/>
      <c r="FN7755" s="160"/>
      <c r="FO7755" s="160"/>
      <c r="FP7755" s="160"/>
      <c r="FQ7755" s="160"/>
      <c r="FR7755" s="160"/>
      <c r="FS7755" s="160"/>
      <c r="FT7755" s="160"/>
      <c r="FU7755" s="160"/>
      <c r="FV7755" s="160"/>
      <c r="FW7755" s="160"/>
      <c r="FX7755" s="160"/>
      <c r="FY7755" s="160"/>
      <c r="FZ7755" s="160"/>
      <c r="GA7755" s="160"/>
      <c r="GB7755" s="160"/>
      <c r="GC7755" s="160"/>
      <c r="GD7755" s="160"/>
      <c r="GE7755" s="160"/>
      <c r="GF7755" s="160"/>
      <c r="GG7755" s="160"/>
      <c r="GH7755" s="160"/>
      <c r="GI7755" s="160"/>
      <c r="GJ7755" s="160"/>
      <c r="GK7755" s="160"/>
      <c r="GL7755" s="160"/>
      <c r="GM7755" s="160"/>
      <c r="GN7755" s="160"/>
      <c r="GO7755" s="160"/>
      <c r="GP7755" s="160"/>
      <c r="GQ7755" s="160"/>
      <c r="GR7755" s="160"/>
      <c r="GS7755" s="160"/>
      <c r="GT7755" s="160"/>
      <c r="GU7755" s="160"/>
      <c r="GV7755" s="160"/>
      <c r="GW7755" s="160"/>
      <c r="GX7755" s="160"/>
      <c r="GY7755" s="160"/>
      <c r="GZ7755" s="160"/>
      <c r="HA7755" s="160"/>
      <c r="HB7755" s="160"/>
      <c r="HC7755" s="160"/>
      <c r="HD7755" s="160"/>
      <c r="HE7755" s="160"/>
      <c r="HF7755" s="160"/>
      <c r="HG7755" s="160"/>
      <c r="HH7755" s="160"/>
      <c r="HI7755" s="160"/>
      <c r="HJ7755" s="160"/>
      <c r="HK7755" s="160"/>
      <c r="HL7755" s="160"/>
      <c r="HM7755" s="160"/>
      <c r="HN7755" s="160"/>
      <c r="HO7755" s="160"/>
      <c r="HP7755" s="160"/>
      <c r="HQ7755" s="160"/>
      <c r="HR7755" s="160"/>
      <c r="HS7755" s="160"/>
      <c r="HT7755" s="160"/>
      <c r="HU7755" s="160"/>
      <c r="HV7755" s="160"/>
      <c r="HW7755" s="160"/>
      <c r="HX7755" s="160"/>
      <c r="HY7755" s="160"/>
      <c r="HZ7755" s="160"/>
      <c r="IA7755" s="160"/>
      <c r="IB7755" s="160"/>
      <c r="IC7755" s="160"/>
      <c r="ID7755" s="160"/>
      <c r="IE7755" s="160"/>
      <c r="IF7755" s="160"/>
      <c r="IG7755" s="160"/>
      <c r="IH7755" s="160"/>
      <c r="II7755" s="160"/>
      <c r="IJ7755" s="160"/>
      <c r="IK7755" s="160"/>
      <c r="IL7755" s="160"/>
      <c r="IM7755" s="160"/>
      <c r="IN7755" s="160"/>
      <c r="IO7755" s="160"/>
      <c r="IP7755" s="160"/>
      <c r="IQ7755" s="160"/>
      <c r="IR7755" s="160"/>
      <c r="IS7755" s="160"/>
      <c r="IT7755" s="160"/>
      <c r="IU7755" s="160"/>
    </row>
    <row r="7756" spans="1:255" s="174" customFormat="1" ht="18.399999999999999" customHeight="1" x14ac:dyDescent="0.3">
      <c r="A7756" s="182"/>
      <c r="B7756" s="160"/>
      <c r="C7756" s="64"/>
      <c r="D7756" s="161"/>
      <c r="E7756" s="161"/>
      <c r="J7756" s="165"/>
      <c r="L7756" s="165"/>
      <c r="N7756" s="165"/>
      <c r="P7756" s="165"/>
      <c r="R7756" s="165"/>
      <c r="T7756" s="165"/>
      <c r="V7756" s="165"/>
      <c r="X7756" s="165"/>
      <c r="Z7756" s="165"/>
      <c r="AB7756" s="165"/>
      <c r="AD7756" s="165"/>
      <c r="AF7756" s="165"/>
      <c r="AH7756" s="165"/>
      <c r="AJ7756" s="165"/>
      <c r="AL7756" s="165"/>
      <c r="AN7756" s="165"/>
      <c r="AP7756" s="165"/>
      <c r="AR7756" s="165"/>
      <c r="AT7756" s="165"/>
      <c r="AV7756" s="165"/>
      <c r="AX7756" s="165"/>
      <c r="AZ7756" s="165"/>
      <c r="BB7756" s="165"/>
      <c r="BD7756" s="160"/>
      <c r="BE7756" s="160"/>
      <c r="BF7756" s="160"/>
      <c r="BG7756" s="160"/>
      <c r="BH7756" s="160"/>
      <c r="BI7756" s="160"/>
      <c r="BJ7756" s="160"/>
      <c r="BK7756" s="160"/>
      <c r="BL7756" s="160"/>
      <c r="BM7756" s="160"/>
      <c r="BN7756" s="160"/>
      <c r="BO7756" s="160"/>
      <c r="BP7756" s="160"/>
      <c r="BQ7756" s="160"/>
      <c r="BR7756" s="160"/>
      <c r="BS7756" s="160"/>
      <c r="BT7756" s="160"/>
      <c r="BU7756" s="160"/>
      <c r="BV7756" s="160"/>
      <c r="BW7756" s="160"/>
      <c r="BX7756" s="160"/>
      <c r="BY7756" s="160"/>
      <c r="BZ7756" s="160"/>
      <c r="CA7756" s="160"/>
      <c r="CB7756" s="160"/>
      <c r="CC7756" s="160"/>
      <c r="CD7756" s="160"/>
      <c r="CE7756" s="160"/>
      <c r="CF7756" s="160"/>
      <c r="CG7756" s="160"/>
      <c r="CH7756" s="160"/>
      <c r="CI7756" s="160"/>
      <c r="CJ7756" s="160"/>
      <c r="CK7756" s="160"/>
      <c r="CL7756" s="160"/>
      <c r="CM7756" s="160"/>
      <c r="CN7756" s="160"/>
      <c r="CO7756" s="160"/>
      <c r="CP7756" s="160"/>
      <c r="CQ7756" s="160"/>
      <c r="CR7756" s="160"/>
      <c r="CS7756" s="160"/>
      <c r="CT7756" s="160"/>
      <c r="CU7756" s="160"/>
      <c r="CV7756" s="160"/>
      <c r="CW7756" s="160"/>
      <c r="CX7756" s="160"/>
      <c r="CY7756" s="160"/>
      <c r="CZ7756" s="160"/>
      <c r="DA7756" s="160"/>
      <c r="DB7756" s="160"/>
      <c r="DC7756" s="160"/>
      <c r="DD7756" s="160"/>
      <c r="DE7756" s="160"/>
      <c r="DF7756" s="160"/>
      <c r="DG7756" s="160"/>
      <c r="DH7756" s="160"/>
      <c r="DI7756" s="160"/>
      <c r="DJ7756" s="160"/>
      <c r="DK7756" s="160"/>
      <c r="DL7756" s="160"/>
      <c r="DM7756" s="160"/>
      <c r="DN7756" s="160"/>
      <c r="DO7756" s="160"/>
      <c r="DP7756" s="160"/>
      <c r="DQ7756" s="160"/>
      <c r="DR7756" s="160"/>
      <c r="DS7756" s="160"/>
      <c r="DT7756" s="160"/>
      <c r="DU7756" s="160"/>
      <c r="DV7756" s="160"/>
      <c r="DW7756" s="160"/>
      <c r="DX7756" s="160"/>
      <c r="DY7756" s="160"/>
      <c r="DZ7756" s="177"/>
      <c r="EA7756" s="177"/>
      <c r="EB7756" s="160"/>
      <c r="EC7756" s="160"/>
      <c r="ED7756" s="160"/>
      <c r="EE7756" s="160"/>
      <c r="EF7756" s="160"/>
      <c r="EG7756" s="160"/>
      <c r="EH7756" s="160"/>
      <c r="EI7756" s="160"/>
      <c r="EJ7756" s="160"/>
      <c r="EK7756" s="160"/>
      <c r="EL7756" s="160"/>
      <c r="EM7756" s="160"/>
      <c r="EN7756" s="160"/>
      <c r="EO7756" s="160"/>
      <c r="EP7756" s="160"/>
      <c r="EQ7756" s="160"/>
      <c r="ER7756" s="160"/>
      <c r="ES7756" s="160"/>
      <c r="ET7756" s="160"/>
      <c r="EU7756" s="160"/>
      <c r="EV7756" s="160"/>
      <c r="EW7756" s="160"/>
      <c r="EX7756" s="160"/>
      <c r="EY7756" s="160"/>
      <c r="EZ7756" s="160"/>
      <c r="FA7756" s="160"/>
      <c r="FB7756" s="160"/>
      <c r="FC7756" s="160"/>
      <c r="FD7756" s="160"/>
      <c r="FE7756" s="160"/>
      <c r="FF7756" s="160"/>
      <c r="FG7756" s="160"/>
      <c r="FH7756" s="160"/>
      <c r="FI7756" s="160"/>
      <c r="FJ7756" s="160"/>
      <c r="FK7756" s="160"/>
      <c r="FL7756" s="160"/>
      <c r="FM7756" s="160"/>
      <c r="FN7756" s="160"/>
      <c r="FO7756" s="160"/>
      <c r="FP7756" s="160"/>
      <c r="FQ7756" s="160"/>
      <c r="FR7756" s="160"/>
      <c r="FS7756" s="160"/>
      <c r="FT7756" s="160"/>
      <c r="FU7756" s="160"/>
      <c r="FV7756" s="160"/>
      <c r="FW7756" s="160"/>
      <c r="FX7756" s="160"/>
      <c r="FY7756" s="160"/>
      <c r="FZ7756" s="160"/>
      <c r="GA7756" s="160"/>
      <c r="GB7756" s="160"/>
      <c r="GC7756" s="160"/>
      <c r="GD7756" s="160"/>
      <c r="GE7756" s="160"/>
      <c r="GF7756" s="160"/>
      <c r="GG7756" s="160"/>
      <c r="GH7756" s="160"/>
      <c r="GI7756" s="160"/>
      <c r="GJ7756" s="160"/>
      <c r="GK7756" s="160"/>
      <c r="GL7756" s="160"/>
      <c r="GM7756" s="160"/>
      <c r="GN7756" s="160"/>
      <c r="GO7756" s="160"/>
      <c r="GP7756" s="160"/>
      <c r="GQ7756" s="160"/>
      <c r="GR7756" s="160"/>
      <c r="GS7756" s="160"/>
      <c r="GT7756" s="160"/>
      <c r="GU7756" s="160"/>
      <c r="GV7756" s="160"/>
      <c r="GW7756" s="160"/>
      <c r="GX7756" s="160"/>
      <c r="GY7756" s="160"/>
      <c r="GZ7756" s="160"/>
      <c r="HA7756" s="160"/>
      <c r="HB7756" s="160"/>
      <c r="HC7756" s="160"/>
      <c r="HD7756" s="160"/>
      <c r="HE7756" s="160"/>
      <c r="HF7756" s="160"/>
      <c r="HG7756" s="160"/>
      <c r="HH7756" s="160"/>
      <c r="HI7756" s="160"/>
      <c r="HJ7756" s="160"/>
      <c r="HK7756" s="160"/>
      <c r="HL7756" s="160"/>
      <c r="HM7756" s="160"/>
      <c r="HN7756" s="160"/>
      <c r="HO7756" s="160"/>
      <c r="HP7756" s="160"/>
      <c r="HQ7756" s="160"/>
      <c r="HR7756" s="160"/>
      <c r="HS7756" s="160"/>
      <c r="HT7756" s="160"/>
      <c r="HU7756" s="160"/>
      <c r="HV7756" s="160"/>
      <c r="HW7756" s="160"/>
      <c r="HX7756" s="160"/>
      <c r="HY7756" s="160"/>
      <c r="HZ7756" s="160"/>
      <c r="IA7756" s="160"/>
      <c r="IB7756" s="160"/>
      <c r="IC7756" s="160"/>
      <c r="ID7756" s="160"/>
      <c r="IE7756" s="160"/>
      <c r="IF7756" s="160"/>
      <c r="IG7756" s="160"/>
      <c r="IH7756" s="160"/>
      <c r="II7756" s="160"/>
      <c r="IJ7756" s="160"/>
      <c r="IK7756" s="160"/>
      <c r="IL7756" s="160"/>
      <c r="IM7756" s="160"/>
      <c r="IN7756" s="160"/>
      <c r="IO7756" s="160"/>
      <c r="IP7756" s="160"/>
      <c r="IQ7756" s="160"/>
      <c r="IR7756" s="160"/>
      <c r="IS7756" s="160"/>
      <c r="IT7756" s="160"/>
      <c r="IU7756" s="160"/>
    </row>
    <row r="7757" spans="1:255" s="174" customFormat="1" ht="18.399999999999999" customHeight="1" x14ac:dyDescent="0.3">
      <c r="A7757" s="182"/>
      <c r="B7757" s="160"/>
      <c r="C7757" s="64"/>
      <c r="D7757" s="161"/>
      <c r="E7757" s="161"/>
      <c r="H7757" s="165"/>
      <c r="J7757" s="165"/>
      <c r="L7757" s="165"/>
      <c r="N7757" s="165"/>
      <c r="P7757" s="165"/>
      <c r="R7757" s="165"/>
      <c r="T7757" s="165"/>
      <c r="V7757" s="165"/>
      <c r="X7757" s="165"/>
      <c r="Z7757" s="165"/>
      <c r="AB7757" s="165"/>
      <c r="AD7757" s="165"/>
      <c r="AF7757" s="165"/>
      <c r="AH7757" s="165"/>
      <c r="AJ7757" s="165"/>
      <c r="AL7757" s="165"/>
      <c r="AN7757" s="165"/>
      <c r="AP7757" s="165"/>
      <c r="AR7757" s="165"/>
      <c r="AT7757" s="165"/>
      <c r="AV7757" s="165"/>
      <c r="AX7757" s="165"/>
      <c r="AZ7757" s="165"/>
      <c r="BB7757" s="165"/>
    </row>
    <row r="7758" spans="1:255" s="174" customFormat="1" ht="18.399999999999999" customHeight="1" x14ac:dyDescent="0.3">
      <c r="A7758" s="182"/>
      <c r="C7758" s="64"/>
      <c r="D7758" s="161"/>
      <c r="E7758" s="161"/>
      <c r="F7758" s="165"/>
      <c r="H7758" s="165"/>
      <c r="J7758" s="165"/>
      <c r="L7758" s="165"/>
      <c r="N7758" s="165"/>
      <c r="P7758" s="165"/>
      <c r="R7758" s="165"/>
      <c r="T7758" s="165"/>
      <c r="V7758" s="165"/>
      <c r="X7758" s="165"/>
      <c r="Z7758" s="165"/>
      <c r="AB7758" s="165"/>
      <c r="AD7758" s="165"/>
      <c r="AF7758" s="165"/>
      <c r="AH7758" s="165"/>
      <c r="AJ7758" s="165"/>
      <c r="AL7758" s="165"/>
      <c r="AN7758" s="165"/>
      <c r="AP7758" s="165"/>
      <c r="AR7758" s="165"/>
      <c r="AT7758" s="165"/>
      <c r="AV7758" s="165"/>
      <c r="AX7758" s="165"/>
      <c r="AZ7758" s="165"/>
      <c r="BB7758" s="165"/>
      <c r="BD7758" s="160"/>
      <c r="BE7758" s="160"/>
      <c r="BF7758" s="160"/>
      <c r="BG7758" s="160"/>
      <c r="BH7758" s="160"/>
      <c r="BI7758" s="160"/>
      <c r="BJ7758" s="160"/>
      <c r="BK7758" s="160"/>
      <c r="BL7758" s="160"/>
      <c r="BM7758" s="160"/>
      <c r="BN7758" s="160"/>
      <c r="BO7758" s="160"/>
      <c r="BP7758" s="160"/>
      <c r="BQ7758" s="160"/>
      <c r="BR7758" s="160"/>
      <c r="BS7758" s="160"/>
      <c r="BT7758" s="160"/>
      <c r="BU7758" s="160"/>
      <c r="BV7758" s="160"/>
      <c r="BW7758" s="160"/>
      <c r="BX7758" s="160"/>
      <c r="BY7758" s="160"/>
      <c r="BZ7758" s="160"/>
      <c r="CA7758" s="160"/>
      <c r="CB7758" s="160"/>
      <c r="CC7758" s="160"/>
      <c r="CD7758" s="160"/>
      <c r="CE7758" s="160"/>
      <c r="CF7758" s="160"/>
      <c r="CG7758" s="160"/>
      <c r="CH7758" s="160"/>
      <c r="CI7758" s="160"/>
      <c r="CJ7758" s="160"/>
      <c r="CK7758" s="160"/>
      <c r="CL7758" s="160"/>
      <c r="CM7758" s="160"/>
      <c r="CN7758" s="160"/>
      <c r="CO7758" s="160"/>
      <c r="CP7758" s="160"/>
      <c r="CQ7758" s="160"/>
      <c r="CR7758" s="160"/>
      <c r="CS7758" s="160"/>
      <c r="CT7758" s="160"/>
      <c r="CU7758" s="160"/>
      <c r="CV7758" s="160"/>
      <c r="CW7758" s="160"/>
      <c r="CX7758" s="160"/>
      <c r="CY7758" s="160"/>
      <c r="CZ7758" s="160"/>
      <c r="DA7758" s="160"/>
      <c r="DB7758" s="160"/>
      <c r="DC7758" s="160"/>
      <c r="DD7758" s="160"/>
      <c r="DE7758" s="160"/>
      <c r="DF7758" s="160"/>
      <c r="DG7758" s="160"/>
      <c r="DH7758" s="160"/>
      <c r="DI7758" s="160"/>
      <c r="DJ7758" s="160"/>
      <c r="DK7758" s="160"/>
      <c r="DL7758" s="160"/>
      <c r="DM7758" s="160"/>
      <c r="DN7758" s="160"/>
      <c r="DO7758" s="160"/>
      <c r="DP7758" s="160"/>
      <c r="DQ7758" s="160"/>
      <c r="DR7758" s="160"/>
      <c r="DS7758" s="160"/>
      <c r="DT7758" s="160"/>
      <c r="DU7758" s="160"/>
      <c r="DV7758" s="160"/>
      <c r="DW7758" s="160"/>
      <c r="DX7758" s="160"/>
      <c r="DY7758" s="160"/>
      <c r="DZ7758" s="177"/>
      <c r="EA7758" s="177"/>
      <c r="EB7758" s="160"/>
      <c r="EC7758" s="160"/>
      <c r="ED7758" s="160"/>
      <c r="EE7758" s="160"/>
      <c r="EF7758" s="160"/>
      <c r="EG7758" s="160"/>
      <c r="EH7758" s="160"/>
      <c r="EI7758" s="160"/>
      <c r="EJ7758" s="160"/>
      <c r="EK7758" s="160"/>
      <c r="EL7758" s="160"/>
      <c r="EM7758" s="160"/>
      <c r="EN7758" s="160"/>
      <c r="EO7758" s="160"/>
      <c r="EP7758" s="160"/>
      <c r="EQ7758" s="160"/>
      <c r="ER7758" s="160"/>
      <c r="ES7758" s="160"/>
      <c r="ET7758" s="160"/>
      <c r="EU7758" s="160"/>
      <c r="EV7758" s="160"/>
      <c r="EW7758" s="160"/>
      <c r="EX7758" s="160"/>
      <c r="EY7758" s="160"/>
      <c r="EZ7758" s="160"/>
      <c r="FA7758" s="160"/>
      <c r="FB7758" s="160"/>
      <c r="FC7758" s="160"/>
      <c r="FD7758" s="160"/>
      <c r="FE7758" s="160"/>
      <c r="FF7758" s="160"/>
      <c r="FG7758" s="160"/>
      <c r="FH7758" s="160"/>
      <c r="FI7758" s="160"/>
      <c r="FJ7758" s="160"/>
      <c r="FK7758" s="160"/>
      <c r="FL7758" s="160"/>
      <c r="FM7758" s="160"/>
      <c r="FN7758" s="160"/>
      <c r="FO7758" s="160"/>
      <c r="FP7758" s="160"/>
      <c r="FQ7758" s="160"/>
      <c r="FR7758" s="160"/>
      <c r="FS7758" s="160"/>
      <c r="FT7758" s="160"/>
      <c r="FU7758" s="160"/>
      <c r="FV7758" s="160"/>
      <c r="FW7758" s="160"/>
      <c r="FX7758" s="160"/>
      <c r="FY7758" s="160"/>
      <c r="FZ7758" s="160"/>
      <c r="GA7758" s="160"/>
      <c r="GB7758" s="160"/>
      <c r="GC7758" s="160"/>
      <c r="GD7758" s="160"/>
      <c r="GE7758" s="160"/>
      <c r="GF7758" s="160"/>
      <c r="GG7758" s="160"/>
      <c r="GH7758" s="160"/>
      <c r="GI7758" s="160"/>
      <c r="GJ7758" s="160"/>
      <c r="GK7758" s="160"/>
      <c r="GL7758" s="160"/>
      <c r="GM7758" s="160"/>
      <c r="GN7758" s="160"/>
      <c r="GO7758" s="160"/>
      <c r="GP7758" s="160"/>
      <c r="GQ7758" s="160"/>
      <c r="GR7758" s="160"/>
      <c r="GS7758" s="160"/>
      <c r="GT7758" s="160"/>
      <c r="GU7758" s="160"/>
      <c r="GV7758" s="160"/>
      <c r="GW7758" s="160"/>
      <c r="GX7758" s="160"/>
      <c r="GY7758" s="160"/>
      <c r="GZ7758" s="160"/>
      <c r="HA7758" s="160"/>
      <c r="HB7758" s="160"/>
      <c r="HC7758" s="160"/>
      <c r="HD7758" s="160"/>
      <c r="HE7758" s="160"/>
      <c r="HF7758" s="160"/>
      <c r="HG7758" s="160"/>
      <c r="HH7758" s="160"/>
      <c r="HI7758" s="160"/>
      <c r="HJ7758" s="160"/>
      <c r="HK7758" s="160"/>
      <c r="HL7758" s="160"/>
      <c r="HM7758" s="160"/>
      <c r="HN7758" s="160"/>
      <c r="HO7758" s="160"/>
      <c r="HP7758" s="160"/>
      <c r="HQ7758" s="160"/>
      <c r="HR7758" s="160"/>
      <c r="HS7758" s="160"/>
      <c r="HT7758" s="160"/>
      <c r="HU7758" s="160"/>
      <c r="HV7758" s="160"/>
      <c r="HW7758" s="160"/>
      <c r="HX7758" s="160"/>
      <c r="HY7758" s="160"/>
      <c r="HZ7758" s="160"/>
      <c r="IA7758" s="160"/>
      <c r="IB7758" s="160"/>
      <c r="IC7758" s="160"/>
      <c r="ID7758" s="160"/>
      <c r="IE7758" s="160"/>
      <c r="IF7758" s="160"/>
      <c r="IG7758" s="160"/>
      <c r="IH7758" s="160"/>
      <c r="II7758" s="160"/>
      <c r="IJ7758" s="160"/>
      <c r="IK7758" s="160"/>
      <c r="IL7758" s="160"/>
      <c r="IM7758" s="160"/>
      <c r="IN7758" s="160"/>
      <c r="IO7758" s="160"/>
      <c r="IP7758" s="160"/>
      <c r="IQ7758" s="160"/>
      <c r="IR7758" s="160"/>
      <c r="IS7758" s="160"/>
      <c r="IT7758" s="160"/>
      <c r="IU7758" s="160"/>
    </row>
    <row r="7759" spans="1:255" s="174" customFormat="1" ht="18.399999999999999" customHeight="1" x14ac:dyDescent="0.3">
      <c r="A7759" s="182"/>
      <c r="B7759" s="160"/>
      <c r="C7759" s="64"/>
      <c r="D7759" s="161"/>
      <c r="E7759" s="161"/>
      <c r="H7759" s="165"/>
      <c r="J7759" s="165"/>
      <c r="L7759" s="165"/>
      <c r="N7759" s="165"/>
      <c r="P7759" s="165"/>
      <c r="R7759" s="165"/>
      <c r="T7759" s="165"/>
      <c r="V7759" s="165"/>
      <c r="X7759" s="165"/>
      <c r="Z7759" s="165"/>
      <c r="AB7759" s="165"/>
      <c r="AD7759" s="165"/>
      <c r="AF7759" s="165"/>
      <c r="AH7759" s="165"/>
      <c r="AJ7759" s="165"/>
      <c r="AL7759" s="165"/>
      <c r="AN7759" s="165"/>
      <c r="AP7759" s="165"/>
      <c r="AR7759" s="165"/>
      <c r="AT7759" s="165"/>
      <c r="AV7759" s="165"/>
      <c r="AX7759" s="165"/>
      <c r="AZ7759" s="165"/>
      <c r="BB7759" s="165"/>
      <c r="BD7759" s="160"/>
      <c r="BE7759" s="160"/>
      <c r="BF7759" s="160"/>
      <c r="BG7759" s="160"/>
      <c r="BH7759" s="160"/>
      <c r="BI7759" s="160"/>
      <c r="BJ7759" s="160"/>
      <c r="BK7759" s="160"/>
      <c r="BL7759" s="160"/>
      <c r="BM7759" s="160"/>
      <c r="BN7759" s="160"/>
      <c r="BO7759" s="160"/>
      <c r="BP7759" s="160"/>
      <c r="BQ7759" s="160"/>
      <c r="BR7759" s="160"/>
      <c r="BS7759" s="160"/>
      <c r="BT7759" s="160"/>
      <c r="BU7759" s="160"/>
      <c r="BV7759" s="160"/>
      <c r="BW7759" s="160"/>
      <c r="BX7759" s="160"/>
      <c r="BY7759" s="160"/>
      <c r="BZ7759" s="160"/>
      <c r="CA7759" s="160"/>
      <c r="CB7759" s="160"/>
      <c r="CC7759" s="160"/>
      <c r="CD7759" s="160"/>
      <c r="CE7759" s="160"/>
      <c r="CF7759" s="160"/>
      <c r="CG7759" s="160"/>
      <c r="CH7759" s="160"/>
      <c r="CI7759" s="160"/>
      <c r="CJ7759" s="160"/>
      <c r="CK7759" s="160"/>
      <c r="CL7759" s="160"/>
      <c r="CM7759" s="160"/>
      <c r="CN7759" s="160"/>
      <c r="CO7759" s="160"/>
      <c r="CP7759" s="160"/>
      <c r="CQ7759" s="160"/>
      <c r="CR7759" s="160"/>
      <c r="CS7759" s="160"/>
      <c r="CT7759" s="160"/>
      <c r="CU7759" s="160"/>
      <c r="CV7759" s="160"/>
      <c r="CW7759" s="160"/>
      <c r="CX7759" s="160"/>
      <c r="CY7759" s="160"/>
      <c r="CZ7759" s="160"/>
      <c r="DA7759" s="160"/>
      <c r="DB7759" s="160"/>
      <c r="DC7759" s="160"/>
      <c r="DD7759" s="160"/>
      <c r="DE7759" s="160"/>
      <c r="DF7759" s="160"/>
      <c r="DG7759" s="160"/>
      <c r="DH7759" s="160"/>
      <c r="DI7759" s="160"/>
      <c r="DJ7759" s="160"/>
      <c r="DK7759" s="160"/>
      <c r="DL7759" s="160"/>
      <c r="DM7759" s="160"/>
      <c r="DN7759" s="160"/>
      <c r="DO7759" s="160"/>
      <c r="DP7759" s="160"/>
      <c r="DQ7759" s="160"/>
      <c r="DR7759" s="160"/>
      <c r="DS7759" s="160"/>
      <c r="DT7759" s="160"/>
      <c r="DU7759" s="160"/>
      <c r="DV7759" s="160"/>
      <c r="DW7759" s="160"/>
      <c r="DX7759" s="160"/>
      <c r="DY7759" s="160"/>
      <c r="DZ7759" s="177"/>
      <c r="EA7759" s="177"/>
      <c r="EB7759" s="160"/>
      <c r="EC7759" s="160"/>
      <c r="ED7759" s="160"/>
      <c r="EE7759" s="160"/>
      <c r="EF7759" s="160"/>
      <c r="EG7759" s="160"/>
      <c r="EH7759" s="160"/>
      <c r="EI7759" s="160"/>
      <c r="EJ7759" s="160"/>
      <c r="EK7759" s="160"/>
      <c r="EL7759" s="160"/>
      <c r="EM7759" s="160"/>
      <c r="EN7759" s="160"/>
      <c r="EO7759" s="160"/>
      <c r="EP7759" s="160"/>
      <c r="EQ7759" s="160"/>
      <c r="ER7759" s="160"/>
      <c r="ES7759" s="160"/>
      <c r="ET7759" s="160"/>
      <c r="EU7759" s="160"/>
      <c r="EV7759" s="160"/>
      <c r="EW7759" s="160"/>
      <c r="EX7759" s="160"/>
      <c r="EY7759" s="160"/>
      <c r="EZ7759" s="160"/>
      <c r="FA7759" s="160"/>
      <c r="FB7759" s="160"/>
      <c r="FC7759" s="160"/>
      <c r="FD7759" s="160"/>
      <c r="FE7759" s="160"/>
      <c r="FF7759" s="160"/>
      <c r="FG7759" s="160"/>
      <c r="FH7759" s="160"/>
      <c r="FI7759" s="160"/>
      <c r="FJ7759" s="160"/>
      <c r="FK7759" s="160"/>
      <c r="FL7759" s="160"/>
      <c r="FM7759" s="160"/>
      <c r="FN7759" s="160"/>
      <c r="FO7759" s="160"/>
      <c r="FP7759" s="160"/>
      <c r="FQ7759" s="160"/>
      <c r="FR7759" s="160"/>
      <c r="FS7759" s="160"/>
      <c r="FT7759" s="160"/>
      <c r="FU7759" s="160"/>
      <c r="FV7759" s="160"/>
      <c r="FW7759" s="160"/>
      <c r="FX7759" s="160"/>
      <c r="FY7759" s="160"/>
      <c r="FZ7759" s="160"/>
      <c r="GA7759" s="160"/>
      <c r="GB7759" s="160"/>
      <c r="GC7759" s="160"/>
      <c r="GD7759" s="160"/>
      <c r="GE7759" s="160"/>
      <c r="GF7759" s="160"/>
      <c r="GG7759" s="160"/>
      <c r="GH7759" s="160"/>
      <c r="GI7759" s="160"/>
      <c r="GJ7759" s="160"/>
      <c r="GK7759" s="160"/>
      <c r="GL7759" s="160"/>
      <c r="GM7759" s="160"/>
      <c r="GN7759" s="160"/>
      <c r="GO7759" s="160"/>
      <c r="GP7759" s="160"/>
      <c r="GQ7759" s="160"/>
      <c r="GR7759" s="160"/>
      <c r="GS7759" s="160"/>
      <c r="GT7759" s="160"/>
      <c r="GU7759" s="160"/>
      <c r="GV7759" s="160"/>
      <c r="GW7759" s="160"/>
      <c r="GX7759" s="160"/>
      <c r="GY7759" s="160"/>
      <c r="GZ7759" s="160"/>
      <c r="HA7759" s="160"/>
      <c r="HB7759" s="160"/>
      <c r="HC7759" s="160"/>
      <c r="HD7759" s="160"/>
      <c r="HE7759" s="160"/>
      <c r="HF7759" s="160"/>
      <c r="HG7759" s="160"/>
      <c r="HH7759" s="160"/>
      <c r="HI7759" s="160"/>
      <c r="HJ7759" s="160"/>
      <c r="HK7759" s="160"/>
      <c r="HL7759" s="160"/>
      <c r="HM7759" s="160"/>
      <c r="HN7759" s="160"/>
      <c r="HO7759" s="160"/>
      <c r="HP7759" s="160"/>
      <c r="HQ7759" s="160"/>
      <c r="HR7759" s="160"/>
      <c r="HS7759" s="160"/>
      <c r="HT7759" s="160"/>
      <c r="HU7759" s="160"/>
      <c r="HV7759" s="160"/>
      <c r="HW7759" s="160"/>
      <c r="HX7759" s="160"/>
      <c r="HY7759" s="160"/>
      <c r="HZ7759" s="160"/>
      <c r="IA7759" s="160"/>
      <c r="IB7759" s="160"/>
      <c r="IC7759" s="160"/>
      <c r="ID7759" s="160"/>
      <c r="IE7759" s="160"/>
      <c r="IF7759" s="160"/>
      <c r="IG7759" s="160"/>
      <c r="IH7759" s="160"/>
      <c r="II7759" s="160"/>
      <c r="IJ7759" s="160"/>
      <c r="IK7759" s="160"/>
      <c r="IL7759" s="160"/>
      <c r="IM7759" s="160"/>
      <c r="IN7759" s="160"/>
      <c r="IO7759" s="160"/>
      <c r="IP7759" s="160"/>
      <c r="IQ7759" s="160"/>
      <c r="IR7759" s="160"/>
      <c r="IS7759" s="160"/>
      <c r="IT7759" s="160"/>
      <c r="IU7759" s="160"/>
    </row>
    <row r="7760" spans="1:255" s="174" customFormat="1" ht="18.399999999999999" customHeight="1" x14ac:dyDescent="0.3">
      <c r="A7760" s="182"/>
      <c r="B7760" s="160"/>
      <c r="C7760" s="89"/>
      <c r="D7760" s="164"/>
      <c r="E7760" s="161"/>
      <c r="H7760" s="165"/>
      <c r="J7760" s="165"/>
      <c r="L7760" s="165"/>
      <c r="N7760" s="165"/>
      <c r="P7760" s="165"/>
      <c r="R7760" s="165"/>
      <c r="T7760" s="165"/>
      <c r="V7760" s="165"/>
      <c r="X7760" s="165"/>
      <c r="Z7760" s="165"/>
      <c r="AB7760" s="165"/>
      <c r="AD7760" s="165"/>
      <c r="AF7760" s="165"/>
      <c r="AH7760" s="165"/>
      <c r="AJ7760" s="165"/>
      <c r="AL7760" s="165"/>
      <c r="AN7760" s="165"/>
      <c r="AP7760" s="165"/>
      <c r="AR7760" s="165"/>
      <c r="AT7760" s="165"/>
      <c r="AV7760" s="165"/>
      <c r="AX7760" s="165"/>
      <c r="AZ7760" s="165"/>
      <c r="BB7760" s="165"/>
      <c r="BD7760" s="160"/>
      <c r="BE7760" s="160"/>
      <c r="BF7760" s="160"/>
      <c r="BG7760" s="160"/>
      <c r="BH7760" s="160"/>
      <c r="BI7760" s="160"/>
      <c r="BJ7760" s="160"/>
      <c r="BK7760" s="160"/>
      <c r="BL7760" s="160"/>
      <c r="BM7760" s="160"/>
      <c r="BN7760" s="160"/>
      <c r="BO7760" s="160"/>
      <c r="BP7760" s="160"/>
      <c r="BQ7760" s="160"/>
      <c r="BR7760" s="160"/>
      <c r="BS7760" s="160"/>
      <c r="BT7760" s="160"/>
      <c r="BU7760" s="160"/>
      <c r="BV7760" s="160"/>
      <c r="BW7760" s="160"/>
      <c r="BX7760" s="160"/>
      <c r="BY7760" s="160"/>
      <c r="BZ7760" s="160"/>
      <c r="CA7760" s="160"/>
      <c r="CB7760" s="160"/>
      <c r="CC7760" s="160"/>
      <c r="CD7760" s="160"/>
      <c r="CE7760" s="160"/>
      <c r="CF7760" s="160"/>
      <c r="CG7760" s="160"/>
      <c r="CH7760" s="160"/>
      <c r="CI7760" s="160"/>
      <c r="CJ7760" s="160"/>
      <c r="CK7760" s="160"/>
      <c r="CL7760" s="160"/>
      <c r="CM7760" s="160"/>
      <c r="CN7760" s="160"/>
      <c r="CO7760" s="160"/>
      <c r="CP7760" s="160"/>
      <c r="CQ7760" s="160"/>
      <c r="CR7760" s="160"/>
      <c r="CS7760" s="160"/>
      <c r="CT7760" s="160"/>
      <c r="CU7760" s="160"/>
      <c r="CV7760" s="160"/>
      <c r="CW7760" s="160"/>
      <c r="CX7760" s="160"/>
      <c r="CY7760" s="160"/>
      <c r="CZ7760" s="160"/>
      <c r="DA7760" s="160"/>
      <c r="DB7760" s="160"/>
      <c r="DC7760" s="160"/>
      <c r="DD7760" s="160"/>
      <c r="DE7760" s="160"/>
      <c r="DF7760" s="160"/>
      <c r="DG7760" s="160"/>
      <c r="DH7760" s="160"/>
      <c r="DI7760" s="160"/>
      <c r="DJ7760" s="160"/>
      <c r="DK7760" s="160"/>
      <c r="DL7760" s="160"/>
      <c r="DM7760" s="160"/>
      <c r="DN7760" s="160"/>
      <c r="DO7760" s="160"/>
      <c r="DP7760" s="160"/>
      <c r="DQ7760" s="160"/>
      <c r="DR7760" s="160"/>
      <c r="DS7760" s="160"/>
      <c r="DT7760" s="160"/>
      <c r="DU7760" s="160"/>
      <c r="DV7760" s="160"/>
      <c r="DW7760" s="160"/>
      <c r="DX7760" s="160"/>
      <c r="DY7760" s="160"/>
      <c r="DZ7760" s="177"/>
      <c r="EA7760" s="177"/>
      <c r="EB7760" s="160"/>
      <c r="EC7760" s="160"/>
      <c r="ED7760" s="160"/>
      <c r="EE7760" s="160"/>
      <c r="EF7760" s="160"/>
      <c r="EG7760" s="160"/>
      <c r="EH7760" s="160"/>
      <c r="EI7760" s="160"/>
      <c r="EJ7760" s="160"/>
      <c r="EK7760" s="160"/>
      <c r="EL7760" s="160"/>
      <c r="EM7760" s="160"/>
      <c r="EN7760" s="160"/>
      <c r="EO7760" s="160"/>
      <c r="EP7760" s="160"/>
      <c r="EQ7760" s="160"/>
      <c r="ER7760" s="160"/>
      <c r="ES7760" s="160"/>
      <c r="ET7760" s="160"/>
      <c r="EU7760" s="160"/>
      <c r="EV7760" s="160"/>
      <c r="EW7760" s="160"/>
      <c r="EX7760" s="160"/>
      <c r="EY7760" s="160"/>
      <c r="EZ7760" s="160"/>
      <c r="FA7760" s="160"/>
      <c r="FB7760" s="160"/>
      <c r="FC7760" s="160"/>
      <c r="FD7760" s="160"/>
      <c r="FE7760" s="160"/>
      <c r="FF7760" s="160"/>
      <c r="FG7760" s="160"/>
      <c r="FH7760" s="160"/>
      <c r="FI7760" s="160"/>
      <c r="FJ7760" s="160"/>
      <c r="FK7760" s="160"/>
      <c r="FL7760" s="160"/>
      <c r="FM7760" s="160"/>
      <c r="FN7760" s="160"/>
      <c r="FO7760" s="160"/>
      <c r="FP7760" s="160"/>
      <c r="FQ7760" s="160"/>
      <c r="FR7760" s="160"/>
      <c r="FS7760" s="160"/>
      <c r="FT7760" s="160"/>
      <c r="FU7760" s="160"/>
      <c r="FV7760" s="160"/>
      <c r="FW7760" s="160"/>
      <c r="FX7760" s="160"/>
      <c r="FY7760" s="160"/>
      <c r="FZ7760" s="160"/>
      <c r="GA7760" s="160"/>
      <c r="GB7760" s="160"/>
      <c r="GC7760" s="160"/>
      <c r="GD7760" s="160"/>
      <c r="GE7760" s="160"/>
      <c r="GF7760" s="160"/>
      <c r="GG7760" s="160"/>
      <c r="GH7760" s="160"/>
      <c r="GI7760" s="160"/>
      <c r="GJ7760" s="160"/>
      <c r="GK7760" s="160"/>
      <c r="GL7760" s="160"/>
      <c r="GM7760" s="160"/>
      <c r="GN7760" s="160"/>
      <c r="GO7760" s="160"/>
      <c r="GP7760" s="160"/>
      <c r="GQ7760" s="160"/>
      <c r="GR7760" s="160"/>
      <c r="GS7760" s="160"/>
      <c r="GT7760" s="160"/>
      <c r="GU7760" s="160"/>
      <c r="GV7760" s="160"/>
      <c r="GW7760" s="160"/>
      <c r="GX7760" s="160"/>
      <c r="GY7760" s="160"/>
      <c r="GZ7760" s="160"/>
      <c r="HA7760" s="160"/>
      <c r="HB7760" s="160"/>
      <c r="HC7760" s="160"/>
      <c r="HD7760" s="160"/>
      <c r="HE7760" s="160"/>
      <c r="HF7760" s="160"/>
      <c r="HG7760" s="160"/>
      <c r="HH7760" s="160"/>
      <c r="HI7760" s="160"/>
      <c r="HJ7760" s="160"/>
      <c r="HK7760" s="160"/>
      <c r="HL7760" s="160"/>
      <c r="HM7760" s="160"/>
      <c r="HN7760" s="160"/>
      <c r="HO7760" s="160"/>
      <c r="HP7760" s="160"/>
      <c r="HQ7760" s="160"/>
      <c r="HR7760" s="160"/>
      <c r="HS7760" s="160"/>
      <c r="HT7760" s="160"/>
      <c r="HU7760" s="160"/>
      <c r="HV7760" s="160"/>
      <c r="HW7760" s="160"/>
      <c r="HX7760" s="160"/>
      <c r="HY7760" s="160"/>
      <c r="HZ7760" s="160"/>
      <c r="IA7760" s="160"/>
      <c r="IB7760" s="160"/>
      <c r="IC7760" s="160"/>
      <c r="ID7760" s="160"/>
      <c r="IE7760" s="160"/>
      <c r="IF7760" s="160"/>
      <c r="IG7760" s="160"/>
      <c r="IH7760" s="160"/>
      <c r="II7760" s="160"/>
      <c r="IJ7760" s="160"/>
      <c r="IK7760" s="160"/>
      <c r="IL7760" s="160"/>
      <c r="IM7760" s="160"/>
      <c r="IN7760" s="160"/>
      <c r="IO7760" s="160"/>
      <c r="IP7760" s="160"/>
      <c r="IQ7760" s="160"/>
      <c r="IR7760" s="160"/>
      <c r="IS7760" s="160"/>
      <c r="IT7760" s="160"/>
      <c r="IU7760" s="160"/>
    </row>
    <row r="7761" spans="1:255" s="174" customFormat="1" ht="18.399999999999999" customHeight="1" x14ac:dyDescent="0.3">
      <c r="A7761" s="182"/>
      <c r="B7761" s="160"/>
      <c r="C7761" s="64"/>
      <c r="D7761" s="161"/>
      <c r="E7761" s="161"/>
      <c r="H7761" s="165"/>
      <c r="J7761" s="165"/>
      <c r="L7761" s="165"/>
      <c r="N7761" s="165"/>
      <c r="P7761" s="165"/>
      <c r="R7761" s="165"/>
      <c r="T7761" s="165"/>
      <c r="V7761" s="165"/>
      <c r="X7761" s="165"/>
      <c r="Z7761" s="165"/>
      <c r="AB7761" s="165"/>
      <c r="AD7761" s="165"/>
      <c r="AF7761" s="165"/>
      <c r="AH7761" s="165"/>
      <c r="AJ7761" s="165"/>
      <c r="AL7761" s="165"/>
      <c r="AN7761" s="165"/>
      <c r="AP7761" s="165"/>
      <c r="AR7761" s="165"/>
      <c r="AT7761" s="165"/>
      <c r="AV7761" s="165"/>
      <c r="AX7761" s="165"/>
      <c r="AZ7761" s="165"/>
      <c r="BB7761" s="165"/>
      <c r="BD7761" s="160"/>
      <c r="BE7761" s="160"/>
      <c r="BF7761" s="160"/>
      <c r="BG7761" s="160"/>
      <c r="BH7761" s="160"/>
      <c r="BI7761" s="160"/>
      <c r="BJ7761" s="160"/>
      <c r="BK7761" s="160"/>
      <c r="BL7761" s="160"/>
      <c r="BM7761" s="160"/>
      <c r="BN7761" s="160"/>
      <c r="BO7761" s="160"/>
      <c r="BP7761" s="160"/>
      <c r="BQ7761" s="160"/>
      <c r="BR7761" s="160"/>
      <c r="BS7761" s="160"/>
      <c r="BT7761" s="160"/>
      <c r="BU7761" s="160"/>
      <c r="BV7761" s="160"/>
      <c r="BW7761" s="160"/>
      <c r="BX7761" s="160"/>
      <c r="BY7761" s="160"/>
      <c r="BZ7761" s="160"/>
      <c r="CA7761" s="160"/>
      <c r="CB7761" s="160"/>
      <c r="CC7761" s="160"/>
      <c r="CD7761" s="160"/>
      <c r="CE7761" s="160"/>
      <c r="CF7761" s="160"/>
      <c r="CG7761" s="160"/>
      <c r="CH7761" s="160"/>
      <c r="CI7761" s="160"/>
      <c r="CJ7761" s="160"/>
      <c r="CK7761" s="160"/>
      <c r="CL7761" s="160"/>
      <c r="CM7761" s="160"/>
      <c r="CN7761" s="160"/>
      <c r="CO7761" s="160"/>
      <c r="CP7761" s="160"/>
      <c r="CQ7761" s="160"/>
      <c r="CR7761" s="160"/>
      <c r="CS7761" s="160"/>
      <c r="CT7761" s="160"/>
      <c r="CU7761" s="160"/>
      <c r="CV7761" s="160"/>
      <c r="CW7761" s="160"/>
      <c r="CX7761" s="160"/>
      <c r="CY7761" s="160"/>
      <c r="CZ7761" s="160"/>
      <c r="DA7761" s="160"/>
      <c r="DB7761" s="160"/>
      <c r="DC7761" s="160"/>
      <c r="DD7761" s="160"/>
      <c r="DE7761" s="160"/>
      <c r="DF7761" s="160"/>
      <c r="DG7761" s="160"/>
      <c r="DH7761" s="160"/>
      <c r="DI7761" s="160"/>
      <c r="DJ7761" s="160"/>
      <c r="DK7761" s="160"/>
      <c r="DL7761" s="160"/>
      <c r="DM7761" s="160"/>
      <c r="DN7761" s="160"/>
      <c r="DO7761" s="160"/>
      <c r="DP7761" s="160"/>
      <c r="DQ7761" s="160"/>
      <c r="DR7761" s="160"/>
      <c r="DS7761" s="160"/>
      <c r="DT7761" s="160"/>
      <c r="DU7761" s="160"/>
      <c r="DV7761" s="160"/>
      <c r="DW7761" s="160"/>
      <c r="DX7761" s="160"/>
      <c r="DY7761" s="160"/>
      <c r="DZ7761" s="177"/>
      <c r="EA7761" s="177"/>
      <c r="EB7761" s="160"/>
      <c r="EC7761" s="160"/>
      <c r="ED7761" s="160"/>
      <c r="EE7761" s="160"/>
      <c r="EF7761" s="160"/>
      <c r="EG7761" s="160"/>
      <c r="EH7761" s="160"/>
      <c r="EI7761" s="160"/>
      <c r="EJ7761" s="160"/>
      <c r="EK7761" s="160"/>
      <c r="EL7761" s="160"/>
      <c r="EM7761" s="160"/>
      <c r="EN7761" s="160"/>
      <c r="EO7761" s="160"/>
      <c r="EP7761" s="160"/>
      <c r="EQ7761" s="160"/>
      <c r="ER7761" s="160"/>
      <c r="ES7761" s="160"/>
      <c r="ET7761" s="160"/>
      <c r="EU7761" s="160"/>
      <c r="EV7761" s="160"/>
      <c r="EW7761" s="160"/>
      <c r="EX7761" s="160"/>
      <c r="EY7761" s="160"/>
      <c r="EZ7761" s="160"/>
      <c r="FA7761" s="160"/>
      <c r="FB7761" s="160"/>
      <c r="FC7761" s="160"/>
      <c r="FD7761" s="160"/>
      <c r="FE7761" s="160"/>
      <c r="FF7761" s="160"/>
      <c r="FG7761" s="160"/>
      <c r="FH7761" s="160"/>
      <c r="FI7761" s="160"/>
      <c r="FJ7761" s="160"/>
      <c r="FK7761" s="160"/>
      <c r="FL7761" s="160"/>
      <c r="FM7761" s="160"/>
      <c r="FN7761" s="160"/>
      <c r="FO7761" s="160"/>
      <c r="FP7761" s="160"/>
      <c r="FQ7761" s="160"/>
      <c r="FR7761" s="160"/>
      <c r="FS7761" s="160"/>
      <c r="FT7761" s="160"/>
      <c r="FU7761" s="160"/>
      <c r="FV7761" s="160"/>
      <c r="FW7761" s="160"/>
      <c r="FX7761" s="160"/>
      <c r="FY7761" s="160"/>
      <c r="FZ7761" s="160"/>
      <c r="GA7761" s="160"/>
      <c r="GB7761" s="160"/>
      <c r="GC7761" s="160"/>
      <c r="GD7761" s="160"/>
      <c r="GE7761" s="160"/>
      <c r="GF7761" s="160"/>
      <c r="GG7761" s="160"/>
      <c r="GH7761" s="160"/>
      <c r="GI7761" s="160"/>
      <c r="GJ7761" s="160"/>
      <c r="GK7761" s="160"/>
      <c r="GL7761" s="160"/>
      <c r="GM7761" s="160"/>
      <c r="GN7761" s="160"/>
      <c r="GO7761" s="160"/>
      <c r="GP7761" s="160"/>
      <c r="GQ7761" s="160"/>
      <c r="GR7761" s="160"/>
      <c r="GS7761" s="160"/>
      <c r="GT7761" s="160"/>
      <c r="GU7761" s="160"/>
      <c r="GV7761" s="160"/>
      <c r="GW7761" s="160"/>
      <c r="GX7761" s="160"/>
      <c r="GY7761" s="160"/>
      <c r="GZ7761" s="160"/>
      <c r="HA7761" s="160"/>
      <c r="HB7761" s="160"/>
      <c r="HC7761" s="160"/>
      <c r="HD7761" s="160"/>
      <c r="HE7761" s="160"/>
      <c r="HF7761" s="160"/>
      <c r="HG7761" s="160"/>
      <c r="HH7761" s="160"/>
      <c r="HI7761" s="160"/>
      <c r="HJ7761" s="160"/>
      <c r="HK7761" s="160"/>
      <c r="HL7761" s="160"/>
      <c r="HM7761" s="160"/>
      <c r="HN7761" s="160"/>
      <c r="HO7761" s="160"/>
      <c r="HP7761" s="160"/>
      <c r="HQ7761" s="160"/>
      <c r="HR7761" s="160"/>
      <c r="HS7761" s="160"/>
      <c r="HT7761" s="160"/>
      <c r="HU7761" s="160"/>
      <c r="HV7761" s="160"/>
      <c r="HW7761" s="160"/>
      <c r="HX7761" s="160"/>
      <c r="HY7761" s="160"/>
      <c r="HZ7761" s="160"/>
      <c r="IA7761" s="160"/>
      <c r="IB7761" s="160"/>
      <c r="IC7761" s="160"/>
      <c r="ID7761" s="160"/>
      <c r="IE7761" s="160"/>
      <c r="IF7761" s="160"/>
      <c r="IG7761" s="160"/>
      <c r="IH7761" s="160"/>
      <c r="II7761" s="160"/>
      <c r="IJ7761" s="160"/>
      <c r="IK7761" s="160"/>
      <c r="IL7761" s="160"/>
      <c r="IM7761" s="160"/>
      <c r="IN7761" s="160"/>
      <c r="IO7761" s="160"/>
      <c r="IP7761" s="160"/>
      <c r="IQ7761" s="160"/>
      <c r="IR7761" s="160"/>
      <c r="IS7761" s="160"/>
      <c r="IT7761" s="160"/>
      <c r="IU7761" s="160"/>
    </row>
    <row r="7762" spans="1:255" s="174" customFormat="1" ht="18.399999999999999" customHeight="1" x14ac:dyDescent="0.3">
      <c r="A7762" s="182"/>
      <c r="C7762" s="64"/>
      <c r="D7762" s="161"/>
      <c r="E7762" s="161"/>
      <c r="F7762" s="165"/>
      <c r="H7762" s="165"/>
      <c r="J7762" s="165"/>
      <c r="L7762" s="165"/>
      <c r="N7762" s="165"/>
      <c r="P7762" s="165"/>
      <c r="R7762" s="165"/>
      <c r="T7762" s="165"/>
      <c r="V7762" s="165"/>
      <c r="X7762" s="165"/>
      <c r="Z7762" s="165"/>
      <c r="AB7762" s="165"/>
      <c r="AD7762" s="165"/>
      <c r="AF7762" s="165"/>
      <c r="AH7762" s="165"/>
      <c r="AJ7762" s="165"/>
      <c r="AL7762" s="165"/>
      <c r="AN7762" s="165"/>
      <c r="AP7762" s="165"/>
      <c r="AR7762" s="165"/>
      <c r="AT7762" s="165"/>
      <c r="AV7762" s="165"/>
      <c r="AX7762" s="165"/>
      <c r="AZ7762" s="165"/>
      <c r="BB7762" s="165"/>
      <c r="BD7762" s="160"/>
      <c r="BE7762" s="160"/>
      <c r="BF7762" s="160"/>
      <c r="BG7762" s="160"/>
      <c r="BH7762" s="160"/>
      <c r="BI7762" s="160"/>
      <c r="BJ7762" s="160"/>
      <c r="BK7762" s="160"/>
      <c r="BL7762" s="160"/>
      <c r="BM7762" s="160"/>
      <c r="BN7762" s="160"/>
      <c r="BO7762" s="160"/>
      <c r="BP7762" s="160"/>
      <c r="BQ7762" s="160"/>
      <c r="BR7762" s="160"/>
      <c r="BS7762" s="160"/>
      <c r="BT7762" s="160"/>
      <c r="BU7762" s="160"/>
      <c r="BV7762" s="160"/>
      <c r="BW7762" s="160"/>
      <c r="BX7762" s="160"/>
      <c r="BY7762" s="160"/>
      <c r="BZ7762" s="160"/>
      <c r="CA7762" s="160"/>
      <c r="CB7762" s="160"/>
      <c r="CC7762" s="160"/>
      <c r="CD7762" s="160"/>
      <c r="CE7762" s="160"/>
      <c r="CF7762" s="160"/>
      <c r="CG7762" s="160"/>
      <c r="CH7762" s="160"/>
      <c r="CI7762" s="160"/>
      <c r="CJ7762" s="160"/>
      <c r="CK7762" s="160"/>
      <c r="CL7762" s="160"/>
      <c r="CM7762" s="160"/>
      <c r="CN7762" s="160"/>
      <c r="CO7762" s="160"/>
      <c r="CP7762" s="160"/>
      <c r="CQ7762" s="160"/>
      <c r="CR7762" s="160"/>
      <c r="CS7762" s="160"/>
      <c r="CT7762" s="160"/>
      <c r="CU7762" s="160"/>
      <c r="CV7762" s="160"/>
      <c r="CW7762" s="160"/>
      <c r="CX7762" s="160"/>
      <c r="CY7762" s="160"/>
      <c r="CZ7762" s="160"/>
      <c r="DA7762" s="160"/>
      <c r="DB7762" s="160"/>
      <c r="DC7762" s="160"/>
      <c r="DD7762" s="160"/>
      <c r="DE7762" s="160"/>
      <c r="DF7762" s="160"/>
      <c r="DG7762" s="160"/>
      <c r="DH7762" s="160"/>
      <c r="DI7762" s="160"/>
      <c r="DJ7762" s="160"/>
      <c r="DK7762" s="160"/>
      <c r="DL7762" s="160"/>
      <c r="DM7762" s="160"/>
      <c r="DN7762" s="160"/>
      <c r="DO7762" s="160"/>
      <c r="DP7762" s="160"/>
      <c r="DQ7762" s="160"/>
      <c r="DR7762" s="160"/>
      <c r="DS7762" s="160"/>
      <c r="DT7762" s="160"/>
      <c r="DU7762" s="160"/>
      <c r="DV7762" s="160"/>
      <c r="DW7762" s="160"/>
      <c r="DX7762" s="160"/>
      <c r="DY7762" s="160"/>
      <c r="DZ7762" s="177"/>
      <c r="EA7762" s="177"/>
      <c r="EB7762" s="160"/>
      <c r="EC7762" s="160"/>
      <c r="ED7762" s="160"/>
      <c r="EE7762" s="160"/>
      <c r="EF7762" s="160"/>
      <c r="EG7762" s="160"/>
      <c r="EH7762" s="160"/>
      <c r="EI7762" s="160"/>
      <c r="EJ7762" s="160"/>
      <c r="EK7762" s="160"/>
      <c r="EL7762" s="160"/>
      <c r="EM7762" s="160"/>
      <c r="EN7762" s="160"/>
      <c r="EO7762" s="160"/>
      <c r="EP7762" s="160"/>
      <c r="EQ7762" s="160"/>
      <c r="ER7762" s="160"/>
      <c r="ES7762" s="160"/>
      <c r="ET7762" s="160"/>
      <c r="EU7762" s="160"/>
      <c r="EV7762" s="160"/>
      <c r="EW7762" s="160"/>
      <c r="EX7762" s="160"/>
      <c r="EY7762" s="160"/>
      <c r="EZ7762" s="160"/>
      <c r="FA7762" s="160"/>
      <c r="FB7762" s="160"/>
      <c r="FC7762" s="160"/>
      <c r="FD7762" s="160"/>
      <c r="FE7762" s="160"/>
      <c r="FF7762" s="160"/>
      <c r="FG7762" s="160"/>
      <c r="FH7762" s="160"/>
      <c r="FI7762" s="160"/>
      <c r="FJ7762" s="160"/>
      <c r="FK7762" s="160"/>
      <c r="FL7762" s="160"/>
      <c r="FM7762" s="160"/>
      <c r="FN7762" s="160"/>
      <c r="FO7762" s="160"/>
      <c r="FP7762" s="160"/>
      <c r="FQ7762" s="160"/>
      <c r="FR7762" s="160"/>
      <c r="FS7762" s="160"/>
      <c r="FT7762" s="160"/>
      <c r="FU7762" s="160"/>
      <c r="FV7762" s="160"/>
      <c r="FW7762" s="160"/>
      <c r="FX7762" s="160"/>
      <c r="FY7762" s="160"/>
      <c r="FZ7762" s="160"/>
      <c r="GA7762" s="160"/>
      <c r="GB7762" s="160"/>
      <c r="GC7762" s="160"/>
      <c r="GD7762" s="160"/>
      <c r="GE7762" s="160"/>
      <c r="GF7762" s="160"/>
      <c r="GG7762" s="160"/>
      <c r="GH7762" s="160"/>
      <c r="GI7762" s="160"/>
      <c r="GJ7762" s="160"/>
      <c r="GK7762" s="160"/>
      <c r="GL7762" s="160"/>
      <c r="GM7762" s="160"/>
      <c r="GN7762" s="160"/>
      <c r="GO7762" s="160"/>
      <c r="GP7762" s="160"/>
      <c r="GQ7762" s="160"/>
      <c r="GR7762" s="160"/>
      <c r="GS7762" s="160"/>
      <c r="GT7762" s="160"/>
      <c r="GU7762" s="160"/>
      <c r="GV7762" s="160"/>
      <c r="GW7762" s="160"/>
      <c r="GX7762" s="160"/>
      <c r="GY7762" s="160"/>
      <c r="GZ7762" s="160"/>
      <c r="HA7762" s="160"/>
      <c r="HB7762" s="160"/>
      <c r="HC7762" s="160"/>
      <c r="HD7762" s="160"/>
      <c r="HE7762" s="160"/>
      <c r="HF7762" s="160"/>
      <c r="HG7762" s="160"/>
      <c r="HH7762" s="160"/>
      <c r="HI7762" s="160"/>
      <c r="HJ7762" s="160"/>
      <c r="HK7762" s="160"/>
      <c r="HL7762" s="160"/>
      <c r="HM7762" s="160"/>
      <c r="HN7762" s="160"/>
      <c r="HO7762" s="160"/>
      <c r="HP7762" s="160"/>
      <c r="HQ7762" s="160"/>
      <c r="HR7762" s="160"/>
      <c r="HS7762" s="160"/>
      <c r="HT7762" s="160"/>
      <c r="HU7762" s="160"/>
      <c r="HV7762" s="160"/>
      <c r="HW7762" s="160"/>
      <c r="HX7762" s="160"/>
      <c r="HY7762" s="160"/>
      <c r="HZ7762" s="160"/>
      <c r="IA7762" s="160"/>
      <c r="IB7762" s="160"/>
      <c r="IC7762" s="160"/>
      <c r="ID7762" s="160"/>
      <c r="IE7762" s="160"/>
      <c r="IF7762" s="160"/>
      <c r="IG7762" s="160"/>
      <c r="IH7762" s="160"/>
      <c r="II7762" s="160"/>
      <c r="IJ7762" s="160"/>
      <c r="IK7762" s="160"/>
      <c r="IL7762" s="160"/>
      <c r="IM7762" s="160"/>
      <c r="IN7762" s="160"/>
      <c r="IO7762" s="160"/>
      <c r="IP7762" s="160"/>
      <c r="IQ7762" s="160"/>
      <c r="IR7762" s="160"/>
      <c r="IS7762" s="160"/>
      <c r="IT7762" s="160"/>
      <c r="IU7762" s="160"/>
    </row>
    <row r="7763" spans="1:255" s="174" customFormat="1" ht="18.399999999999999" customHeight="1" x14ac:dyDescent="0.3">
      <c r="A7763" s="182"/>
      <c r="B7763" s="160"/>
      <c r="C7763" s="64"/>
      <c r="D7763" s="161"/>
      <c r="E7763" s="161"/>
      <c r="H7763" s="165"/>
      <c r="J7763" s="165"/>
      <c r="L7763" s="165"/>
      <c r="N7763" s="165"/>
      <c r="P7763" s="165"/>
      <c r="R7763" s="165"/>
      <c r="T7763" s="165"/>
      <c r="V7763" s="165"/>
      <c r="X7763" s="165"/>
      <c r="Z7763" s="165"/>
      <c r="AB7763" s="165"/>
      <c r="AD7763" s="165"/>
      <c r="AF7763" s="165"/>
      <c r="AH7763" s="165"/>
      <c r="AJ7763" s="165"/>
      <c r="AL7763" s="165"/>
      <c r="AN7763" s="165"/>
      <c r="AP7763" s="165"/>
      <c r="AR7763" s="165"/>
      <c r="AT7763" s="165"/>
      <c r="AV7763" s="165"/>
      <c r="AX7763" s="165"/>
      <c r="AZ7763" s="165"/>
      <c r="BB7763" s="165"/>
      <c r="BD7763" s="160"/>
      <c r="BE7763" s="160"/>
      <c r="BF7763" s="160"/>
      <c r="BG7763" s="160"/>
      <c r="BH7763" s="160"/>
      <c r="BI7763" s="160"/>
      <c r="BJ7763" s="160"/>
      <c r="BK7763" s="160"/>
      <c r="BL7763" s="160"/>
      <c r="BM7763" s="160"/>
      <c r="BN7763" s="160"/>
      <c r="BO7763" s="160"/>
      <c r="BP7763" s="160"/>
      <c r="BQ7763" s="160"/>
      <c r="BR7763" s="160"/>
      <c r="BS7763" s="160"/>
      <c r="BT7763" s="160"/>
      <c r="BU7763" s="160"/>
      <c r="BV7763" s="160"/>
      <c r="BW7763" s="160"/>
      <c r="BX7763" s="160"/>
      <c r="BY7763" s="160"/>
      <c r="BZ7763" s="160"/>
      <c r="CA7763" s="160"/>
      <c r="CB7763" s="160"/>
      <c r="CC7763" s="160"/>
      <c r="CD7763" s="160"/>
      <c r="CE7763" s="160"/>
      <c r="CF7763" s="160"/>
      <c r="CG7763" s="160"/>
      <c r="CH7763" s="160"/>
      <c r="CI7763" s="160"/>
      <c r="CJ7763" s="160"/>
      <c r="CK7763" s="160"/>
      <c r="CL7763" s="160"/>
      <c r="CM7763" s="160"/>
      <c r="CN7763" s="160"/>
      <c r="CO7763" s="160"/>
      <c r="CP7763" s="160"/>
      <c r="CQ7763" s="160"/>
      <c r="CR7763" s="160"/>
      <c r="CS7763" s="160"/>
      <c r="CT7763" s="160"/>
      <c r="CU7763" s="160"/>
      <c r="CV7763" s="160"/>
      <c r="CW7763" s="160"/>
      <c r="CX7763" s="160"/>
      <c r="CY7763" s="160"/>
      <c r="CZ7763" s="160"/>
      <c r="DA7763" s="160"/>
      <c r="DB7763" s="160"/>
      <c r="DC7763" s="160"/>
      <c r="DD7763" s="160"/>
      <c r="DE7763" s="160"/>
      <c r="DF7763" s="160"/>
      <c r="DG7763" s="160"/>
      <c r="DH7763" s="160"/>
      <c r="DI7763" s="160"/>
      <c r="DJ7763" s="160"/>
      <c r="DK7763" s="160"/>
      <c r="DL7763" s="160"/>
      <c r="DM7763" s="160"/>
      <c r="DN7763" s="160"/>
      <c r="DO7763" s="160"/>
      <c r="DP7763" s="160"/>
      <c r="DQ7763" s="160"/>
      <c r="DR7763" s="160"/>
      <c r="DS7763" s="160"/>
      <c r="DT7763" s="160"/>
      <c r="DU7763" s="160"/>
      <c r="DV7763" s="160"/>
      <c r="DW7763" s="160"/>
      <c r="DX7763" s="160"/>
      <c r="DY7763" s="160"/>
      <c r="DZ7763" s="177"/>
      <c r="EA7763" s="177"/>
      <c r="EB7763" s="160"/>
      <c r="EC7763" s="160"/>
      <c r="ED7763" s="160"/>
      <c r="EE7763" s="160"/>
      <c r="EF7763" s="160"/>
      <c r="EG7763" s="160"/>
      <c r="EH7763" s="160"/>
      <c r="EI7763" s="160"/>
      <c r="EJ7763" s="160"/>
      <c r="EK7763" s="160"/>
      <c r="EL7763" s="160"/>
      <c r="EM7763" s="160"/>
      <c r="EN7763" s="160"/>
      <c r="EO7763" s="160"/>
      <c r="EP7763" s="160"/>
      <c r="EQ7763" s="160"/>
      <c r="ER7763" s="160"/>
      <c r="ES7763" s="160"/>
      <c r="ET7763" s="160"/>
      <c r="EU7763" s="160"/>
      <c r="EV7763" s="160"/>
      <c r="EW7763" s="160"/>
      <c r="EX7763" s="160"/>
      <c r="EY7763" s="160"/>
      <c r="EZ7763" s="160"/>
      <c r="FA7763" s="160"/>
      <c r="FB7763" s="160"/>
      <c r="FC7763" s="160"/>
      <c r="FD7763" s="160"/>
      <c r="FE7763" s="160"/>
      <c r="FF7763" s="160"/>
      <c r="FG7763" s="160"/>
      <c r="FH7763" s="160"/>
      <c r="FI7763" s="160"/>
      <c r="FJ7763" s="160"/>
      <c r="FK7763" s="160"/>
      <c r="FL7763" s="160"/>
      <c r="FM7763" s="160"/>
      <c r="FN7763" s="160"/>
      <c r="FO7763" s="160"/>
      <c r="FP7763" s="160"/>
      <c r="FQ7763" s="160"/>
      <c r="FR7763" s="160"/>
      <c r="FS7763" s="160"/>
      <c r="FT7763" s="160"/>
      <c r="FU7763" s="160"/>
      <c r="FV7763" s="160"/>
      <c r="FW7763" s="160"/>
      <c r="FX7763" s="160"/>
      <c r="FY7763" s="160"/>
      <c r="FZ7763" s="160"/>
      <c r="GA7763" s="160"/>
      <c r="GB7763" s="160"/>
      <c r="GC7763" s="160"/>
      <c r="GD7763" s="160"/>
      <c r="GE7763" s="160"/>
      <c r="GF7763" s="160"/>
      <c r="GG7763" s="160"/>
      <c r="GH7763" s="160"/>
      <c r="GI7763" s="160"/>
      <c r="GJ7763" s="160"/>
      <c r="GK7763" s="160"/>
      <c r="GL7763" s="160"/>
      <c r="GM7763" s="160"/>
      <c r="GN7763" s="160"/>
      <c r="GO7763" s="160"/>
      <c r="GP7763" s="160"/>
      <c r="GQ7763" s="160"/>
      <c r="GR7763" s="160"/>
      <c r="GS7763" s="160"/>
      <c r="GT7763" s="160"/>
      <c r="GU7763" s="160"/>
      <c r="GV7763" s="160"/>
      <c r="GW7763" s="160"/>
      <c r="GX7763" s="160"/>
      <c r="GY7763" s="160"/>
      <c r="GZ7763" s="160"/>
      <c r="HA7763" s="160"/>
      <c r="HB7763" s="160"/>
      <c r="HC7763" s="160"/>
      <c r="HD7763" s="160"/>
      <c r="HE7763" s="160"/>
      <c r="HF7763" s="160"/>
      <c r="HG7763" s="160"/>
      <c r="HH7763" s="160"/>
      <c r="HI7763" s="160"/>
      <c r="HJ7763" s="160"/>
      <c r="HK7763" s="160"/>
      <c r="HL7763" s="160"/>
      <c r="HM7763" s="160"/>
      <c r="HN7763" s="160"/>
      <c r="HO7763" s="160"/>
      <c r="HP7763" s="160"/>
      <c r="HQ7763" s="160"/>
      <c r="HR7763" s="160"/>
      <c r="HS7763" s="160"/>
      <c r="HT7763" s="160"/>
      <c r="HU7763" s="160"/>
      <c r="HV7763" s="160"/>
      <c r="HW7763" s="160"/>
      <c r="HX7763" s="160"/>
      <c r="HY7763" s="160"/>
      <c r="HZ7763" s="160"/>
      <c r="IA7763" s="160"/>
      <c r="IB7763" s="160"/>
      <c r="IC7763" s="160"/>
      <c r="ID7763" s="160"/>
      <c r="IE7763" s="160"/>
      <c r="IF7763" s="160"/>
      <c r="IG7763" s="160"/>
      <c r="IH7763" s="160"/>
      <c r="II7763" s="160"/>
      <c r="IJ7763" s="160"/>
      <c r="IK7763" s="160"/>
      <c r="IL7763" s="160"/>
      <c r="IM7763" s="160"/>
      <c r="IN7763" s="160"/>
      <c r="IO7763" s="160"/>
      <c r="IP7763" s="160"/>
      <c r="IQ7763" s="160"/>
      <c r="IR7763" s="160"/>
      <c r="IS7763" s="160"/>
      <c r="IT7763" s="160"/>
      <c r="IU7763" s="160"/>
    </row>
    <row r="7764" spans="1:255" s="174" customFormat="1" ht="18.399999999999999" customHeight="1" x14ac:dyDescent="0.3">
      <c r="A7764" s="182"/>
      <c r="B7764" s="173"/>
      <c r="C7764" s="67"/>
      <c r="D7764" s="161"/>
      <c r="E7764" s="161"/>
      <c r="H7764" s="165"/>
      <c r="J7764" s="165"/>
      <c r="L7764" s="165"/>
      <c r="N7764" s="165"/>
      <c r="P7764" s="165"/>
      <c r="R7764" s="165"/>
      <c r="T7764" s="165"/>
      <c r="V7764" s="165"/>
      <c r="X7764" s="165"/>
      <c r="Z7764" s="165"/>
      <c r="AB7764" s="165"/>
      <c r="AD7764" s="165"/>
      <c r="AF7764" s="165"/>
      <c r="AH7764" s="165"/>
      <c r="AJ7764" s="165"/>
      <c r="AL7764" s="165"/>
      <c r="AN7764" s="165"/>
      <c r="AP7764" s="165"/>
      <c r="AR7764" s="165"/>
      <c r="AT7764" s="165"/>
      <c r="AV7764" s="165"/>
      <c r="AX7764" s="165"/>
      <c r="AZ7764" s="165"/>
      <c r="BB7764" s="165"/>
      <c r="BD7764" s="160"/>
      <c r="BE7764" s="160"/>
      <c r="BF7764" s="160"/>
      <c r="BG7764" s="160"/>
      <c r="BH7764" s="160"/>
      <c r="BI7764" s="160"/>
      <c r="BJ7764" s="160"/>
      <c r="BK7764" s="160"/>
      <c r="BL7764" s="160"/>
      <c r="BM7764" s="160"/>
      <c r="BN7764" s="160"/>
      <c r="BO7764" s="160"/>
      <c r="BP7764" s="160"/>
      <c r="BQ7764" s="160"/>
      <c r="BR7764" s="160"/>
      <c r="BS7764" s="160"/>
      <c r="BT7764" s="160"/>
      <c r="BU7764" s="160"/>
      <c r="BV7764" s="160"/>
      <c r="BW7764" s="160"/>
      <c r="BX7764" s="160"/>
      <c r="BY7764" s="160"/>
      <c r="BZ7764" s="160"/>
      <c r="CA7764" s="160"/>
      <c r="CB7764" s="160"/>
      <c r="CC7764" s="160"/>
      <c r="CD7764" s="160"/>
      <c r="CE7764" s="160"/>
      <c r="CF7764" s="160"/>
      <c r="CG7764" s="160"/>
      <c r="CH7764" s="160"/>
      <c r="CI7764" s="160"/>
      <c r="CJ7764" s="160"/>
      <c r="CK7764" s="160"/>
      <c r="CL7764" s="160"/>
      <c r="CM7764" s="160"/>
      <c r="CN7764" s="160"/>
      <c r="CO7764" s="160"/>
      <c r="CP7764" s="160"/>
      <c r="CQ7764" s="160"/>
      <c r="CR7764" s="160"/>
      <c r="CS7764" s="160"/>
      <c r="CT7764" s="160"/>
      <c r="CU7764" s="160"/>
      <c r="CV7764" s="160"/>
      <c r="CW7764" s="160"/>
      <c r="CX7764" s="160"/>
      <c r="CY7764" s="160"/>
      <c r="CZ7764" s="160"/>
      <c r="DA7764" s="160"/>
      <c r="DB7764" s="160"/>
      <c r="DC7764" s="160"/>
      <c r="DD7764" s="160"/>
      <c r="DE7764" s="160"/>
      <c r="DF7764" s="160"/>
      <c r="DG7764" s="160"/>
      <c r="DH7764" s="160"/>
      <c r="DI7764" s="160"/>
      <c r="DJ7764" s="160"/>
      <c r="DK7764" s="160"/>
      <c r="DL7764" s="160"/>
      <c r="DM7764" s="160"/>
      <c r="DN7764" s="160"/>
      <c r="DO7764" s="160"/>
      <c r="DP7764" s="160"/>
      <c r="DQ7764" s="160"/>
      <c r="DR7764" s="160"/>
      <c r="DS7764" s="160"/>
      <c r="DT7764" s="160"/>
      <c r="DU7764" s="160"/>
      <c r="DV7764" s="160"/>
      <c r="DW7764" s="160"/>
      <c r="DX7764" s="160"/>
      <c r="DY7764" s="160"/>
      <c r="DZ7764" s="177"/>
      <c r="EA7764" s="177"/>
      <c r="EB7764" s="160"/>
      <c r="EC7764" s="160"/>
      <c r="ED7764" s="160"/>
      <c r="EE7764" s="160"/>
      <c r="EF7764" s="160"/>
      <c r="EG7764" s="160"/>
      <c r="EH7764" s="160"/>
      <c r="EI7764" s="160"/>
      <c r="EJ7764" s="160"/>
      <c r="EK7764" s="160"/>
      <c r="EL7764" s="160"/>
      <c r="EM7764" s="160"/>
      <c r="EN7764" s="160"/>
      <c r="EO7764" s="160"/>
      <c r="EP7764" s="160"/>
      <c r="EQ7764" s="160"/>
      <c r="ER7764" s="160"/>
      <c r="ES7764" s="160"/>
      <c r="ET7764" s="160"/>
      <c r="EU7764" s="160"/>
      <c r="EV7764" s="160"/>
      <c r="EW7764" s="160"/>
      <c r="EX7764" s="160"/>
      <c r="EY7764" s="160"/>
      <c r="EZ7764" s="160"/>
      <c r="FA7764" s="160"/>
      <c r="FB7764" s="160"/>
      <c r="FC7764" s="160"/>
      <c r="FD7764" s="160"/>
      <c r="FE7764" s="160"/>
      <c r="FF7764" s="160"/>
      <c r="FG7764" s="160"/>
      <c r="FH7764" s="160"/>
      <c r="FI7764" s="160"/>
      <c r="FJ7764" s="160"/>
      <c r="FK7764" s="160"/>
      <c r="FL7764" s="160"/>
      <c r="FM7764" s="160"/>
      <c r="FN7764" s="160"/>
      <c r="FO7764" s="160"/>
      <c r="FP7764" s="160"/>
      <c r="FQ7764" s="160"/>
      <c r="FR7764" s="160"/>
      <c r="FS7764" s="160"/>
      <c r="FT7764" s="160"/>
      <c r="FU7764" s="160"/>
      <c r="FV7764" s="160"/>
      <c r="FW7764" s="160"/>
      <c r="FX7764" s="160"/>
      <c r="FY7764" s="160"/>
      <c r="FZ7764" s="160"/>
      <c r="GA7764" s="160"/>
      <c r="GB7764" s="160"/>
      <c r="GC7764" s="160"/>
      <c r="GD7764" s="160"/>
      <c r="GE7764" s="160"/>
      <c r="GF7764" s="160"/>
      <c r="GG7764" s="160"/>
      <c r="GH7764" s="160"/>
      <c r="GI7764" s="160"/>
      <c r="GJ7764" s="160"/>
      <c r="GK7764" s="160"/>
      <c r="GL7764" s="160"/>
      <c r="GM7764" s="160"/>
      <c r="GN7764" s="160"/>
      <c r="GO7764" s="160"/>
      <c r="GP7764" s="160"/>
      <c r="GQ7764" s="160"/>
      <c r="GR7764" s="160"/>
      <c r="GS7764" s="160"/>
      <c r="GT7764" s="160"/>
      <c r="GU7764" s="160"/>
      <c r="GV7764" s="160"/>
      <c r="GW7764" s="160"/>
      <c r="GX7764" s="160"/>
      <c r="GY7764" s="160"/>
      <c r="GZ7764" s="160"/>
      <c r="HA7764" s="160"/>
      <c r="HB7764" s="160"/>
      <c r="HC7764" s="160"/>
      <c r="HD7764" s="160"/>
      <c r="HE7764" s="160"/>
      <c r="HF7764" s="160"/>
      <c r="HG7764" s="160"/>
      <c r="HH7764" s="160"/>
      <c r="HI7764" s="160"/>
      <c r="HJ7764" s="160"/>
      <c r="HK7764" s="160"/>
      <c r="HL7764" s="160"/>
      <c r="HM7764" s="160"/>
      <c r="HN7764" s="160"/>
      <c r="HO7764" s="160"/>
      <c r="HP7764" s="160"/>
      <c r="HQ7764" s="160"/>
      <c r="HR7764" s="160"/>
      <c r="HS7764" s="160"/>
      <c r="HT7764" s="160"/>
      <c r="HU7764" s="160"/>
      <c r="HV7764" s="160"/>
      <c r="HW7764" s="160"/>
      <c r="HX7764" s="160"/>
      <c r="HY7764" s="160"/>
      <c r="HZ7764" s="160"/>
      <c r="IA7764" s="160"/>
      <c r="IB7764" s="160"/>
      <c r="IC7764" s="160"/>
      <c r="ID7764" s="160"/>
      <c r="IE7764" s="160"/>
      <c r="IF7764" s="160"/>
      <c r="IG7764" s="160"/>
      <c r="IH7764" s="160"/>
      <c r="II7764" s="160"/>
      <c r="IJ7764" s="160"/>
      <c r="IK7764" s="160"/>
      <c r="IL7764" s="160"/>
      <c r="IM7764" s="160"/>
      <c r="IN7764" s="160"/>
      <c r="IO7764" s="160"/>
      <c r="IP7764" s="160"/>
      <c r="IQ7764" s="160"/>
      <c r="IR7764" s="160"/>
      <c r="IS7764" s="160"/>
      <c r="IT7764" s="160"/>
      <c r="IU7764" s="160"/>
    </row>
    <row r="7765" spans="1:255" s="174" customFormat="1" ht="18.399999999999999" customHeight="1" x14ac:dyDescent="0.3">
      <c r="A7765" s="182"/>
      <c r="B7765" s="173"/>
      <c r="C7765" s="67"/>
      <c r="D7765" s="161"/>
      <c r="E7765" s="161"/>
      <c r="H7765" s="165"/>
      <c r="J7765" s="165"/>
      <c r="L7765" s="165"/>
      <c r="N7765" s="165"/>
      <c r="P7765" s="165"/>
      <c r="R7765" s="165"/>
      <c r="T7765" s="165"/>
      <c r="V7765" s="165"/>
      <c r="X7765" s="165"/>
      <c r="Z7765" s="165"/>
      <c r="AB7765" s="165"/>
      <c r="AD7765" s="165"/>
      <c r="AF7765" s="165"/>
      <c r="AH7765" s="165"/>
      <c r="AJ7765" s="165"/>
      <c r="AL7765" s="165"/>
      <c r="AN7765" s="165"/>
      <c r="AP7765" s="165"/>
      <c r="AR7765" s="165"/>
      <c r="AT7765" s="165"/>
      <c r="AV7765" s="165"/>
      <c r="AX7765" s="165"/>
      <c r="AZ7765" s="165"/>
      <c r="BB7765" s="165"/>
      <c r="BD7765" s="160"/>
      <c r="BE7765" s="160"/>
      <c r="BF7765" s="160"/>
      <c r="BG7765" s="160"/>
      <c r="BH7765" s="160"/>
      <c r="BI7765" s="160"/>
      <c r="BJ7765" s="160"/>
      <c r="BK7765" s="160"/>
      <c r="BL7765" s="160"/>
      <c r="BM7765" s="160"/>
      <c r="BN7765" s="160"/>
      <c r="BO7765" s="160"/>
      <c r="BP7765" s="160"/>
      <c r="BQ7765" s="160"/>
      <c r="BR7765" s="160"/>
      <c r="BS7765" s="160"/>
      <c r="BT7765" s="160"/>
      <c r="BU7765" s="160"/>
      <c r="BV7765" s="160"/>
      <c r="BW7765" s="160"/>
      <c r="BX7765" s="160"/>
      <c r="BY7765" s="160"/>
      <c r="BZ7765" s="160"/>
      <c r="CA7765" s="160"/>
      <c r="CB7765" s="160"/>
      <c r="CC7765" s="160"/>
      <c r="CD7765" s="160"/>
      <c r="CE7765" s="160"/>
      <c r="CF7765" s="160"/>
      <c r="CG7765" s="160"/>
      <c r="CH7765" s="160"/>
      <c r="CI7765" s="160"/>
      <c r="CJ7765" s="160"/>
      <c r="CK7765" s="160"/>
      <c r="CL7765" s="160"/>
      <c r="CM7765" s="160"/>
      <c r="CN7765" s="160"/>
      <c r="CO7765" s="160"/>
      <c r="CP7765" s="160"/>
      <c r="CQ7765" s="160"/>
      <c r="CR7765" s="160"/>
      <c r="CS7765" s="160"/>
      <c r="CT7765" s="160"/>
      <c r="CU7765" s="160"/>
      <c r="CV7765" s="160"/>
      <c r="CW7765" s="160"/>
      <c r="CX7765" s="160"/>
      <c r="CY7765" s="160"/>
      <c r="CZ7765" s="160"/>
      <c r="DA7765" s="160"/>
      <c r="DB7765" s="160"/>
      <c r="DC7765" s="160"/>
      <c r="DD7765" s="160"/>
      <c r="DE7765" s="160"/>
      <c r="DF7765" s="160"/>
      <c r="DG7765" s="160"/>
      <c r="DH7765" s="160"/>
      <c r="DI7765" s="160"/>
      <c r="DJ7765" s="160"/>
      <c r="DK7765" s="160"/>
      <c r="DL7765" s="160"/>
      <c r="DM7765" s="160"/>
      <c r="DN7765" s="160"/>
      <c r="DO7765" s="160"/>
      <c r="DP7765" s="160"/>
      <c r="DQ7765" s="160"/>
      <c r="DR7765" s="160"/>
      <c r="DS7765" s="160"/>
      <c r="DT7765" s="160"/>
      <c r="DU7765" s="160"/>
      <c r="DV7765" s="160"/>
      <c r="DW7765" s="160"/>
      <c r="DX7765" s="160"/>
      <c r="DY7765" s="160"/>
      <c r="DZ7765" s="177"/>
      <c r="EA7765" s="177"/>
      <c r="EB7765" s="160"/>
      <c r="EC7765" s="160"/>
      <c r="ED7765" s="160"/>
      <c r="EE7765" s="160"/>
      <c r="EF7765" s="160"/>
      <c r="EG7765" s="160"/>
      <c r="EH7765" s="160"/>
      <c r="EI7765" s="160"/>
      <c r="EJ7765" s="160"/>
      <c r="EK7765" s="160"/>
      <c r="EL7765" s="160"/>
      <c r="EM7765" s="160"/>
      <c r="EN7765" s="160"/>
      <c r="EO7765" s="160"/>
      <c r="EP7765" s="160"/>
      <c r="EQ7765" s="160"/>
      <c r="ER7765" s="160"/>
      <c r="ES7765" s="160"/>
      <c r="ET7765" s="160"/>
      <c r="EU7765" s="160"/>
      <c r="EV7765" s="160"/>
      <c r="EW7765" s="160"/>
      <c r="EX7765" s="160"/>
      <c r="EY7765" s="160"/>
      <c r="EZ7765" s="160"/>
      <c r="FA7765" s="160"/>
      <c r="FB7765" s="160"/>
      <c r="FC7765" s="160"/>
      <c r="FD7765" s="160"/>
      <c r="FE7765" s="160"/>
      <c r="FF7765" s="160"/>
      <c r="FG7765" s="160"/>
      <c r="FH7765" s="160"/>
      <c r="FI7765" s="160"/>
      <c r="FJ7765" s="160"/>
      <c r="FK7765" s="160"/>
      <c r="FL7765" s="160"/>
      <c r="FM7765" s="160"/>
      <c r="FN7765" s="160"/>
      <c r="FO7765" s="160"/>
      <c r="FP7765" s="160"/>
      <c r="FQ7765" s="160"/>
      <c r="FR7765" s="160"/>
      <c r="FS7765" s="160"/>
      <c r="FT7765" s="160"/>
      <c r="FU7765" s="160"/>
      <c r="FV7765" s="160"/>
      <c r="FW7765" s="160"/>
      <c r="FX7765" s="160"/>
      <c r="FY7765" s="160"/>
      <c r="FZ7765" s="160"/>
      <c r="GA7765" s="160"/>
      <c r="GB7765" s="160"/>
      <c r="GC7765" s="160"/>
      <c r="GD7765" s="160"/>
      <c r="GE7765" s="160"/>
      <c r="GF7765" s="160"/>
      <c r="GG7765" s="160"/>
      <c r="GH7765" s="160"/>
      <c r="GI7765" s="160"/>
      <c r="GJ7765" s="160"/>
      <c r="GK7765" s="160"/>
      <c r="GL7765" s="160"/>
      <c r="GM7765" s="160"/>
      <c r="GN7765" s="160"/>
      <c r="GO7765" s="160"/>
      <c r="GP7765" s="160"/>
      <c r="GQ7765" s="160"/>
      <c r="GR7765" s="160"/>
      <c r="GS7765" s="160"/>
      <c r="GT7765" s="160"/>
      <c r="GU7765" s="160"/>
      <c r="GV7765" s="160"/>
      <c r="GW7765" s="160"/>
      <c r="GX7765" s="160"/>
      <c r="GY7765" s="160"/>
      <c r="GZ7765" s="160"/>
      <c r="HA7765" s="160"/>
      <c r="HB7765" s="160"/>
      <c r="HC7765" s="160"/>
      <c r="HD7765" s="160"/>
      <c r="HE7765" s="160"/>
      <c r="HF7765" s="160"/>
      <c r="HG7765" s="160"/>
      <c r="HH7765" s="160"/>
      <c r="HI7765" s="160"/>
      <c r="HJ7765" s="160"/>
      <c r="HK7765" s="160"/>
      <c r="HL7765" s="160"/>
      <c r="HM7765" s="160"/>
      <c r="HN7765" s="160"/>
      <c r="HO7765" s="160"/>
      <c r="HP7765" s="160"/>
      <c r="HQ7765" s="160"/>
      <c r="HR7765" s="160"/>
      <c r="HS7765" s="160"/>
      <c r="HT7765" s="160"/>
      <c r="HU7765" s="160"/>
      <c r="HV7765" s="160"/>
      <c r="HW7765" s="160"/>
      <c r="HX7765" s="160"/>
      <c r="HY7765" s="160"/>
      <c r="HZ7765" s="160"/>
      <c r="IA7765" s="160"/>
      <c r="IB7765" s="160"/>
      <c r="IC7765" s="160"/>
      <c r="ID7765" s="160"/>
      <c r="IE7765" s="160"/>
      <c r="IF7765" s="160"/>
      <c r="IG7765" s="160"/>
      <c r="IH7765" s="160"/>
      <c r="II7765" s="160"/>
      <c r="IJ7765" s="160"/>
      <c r="IK7765" s="160"/>
      <c r="IL7765" s="160"/>
      <c r="IM7765" s="160"/>
      <c r="IN7765" s="160"/>
      <c r="IO7765" s="160"/>
      <c r="IP7765" s="160"/>
      <c r="IQ7765" s="160"/>
      <c r="IR7765" s="160"/>
      <c r="IS7765" s="160"/>
      <c r="IT7765" s="160"/>
      <c r="IU7765" s="160"/>
    </row>
    <row r="7766" spans="1:255" s="174" customFormat="1" ht="18.399999999999999" customHeight="1" x14ac:dyDescent="0.3">
      <c r="A7766" s="182"/>
      <c r="B7766" s="173"/>
      <c r="C7766" s="67"/>
      <c r="D7766" s="161"/>
      <c r="E7766" s="161"/>
      <c r="H7766" s="165"/>
      <c r="J7766" s="165"/>
      <c r="L7766" s="165"/>
      <c r="N7766" s="165"/>
      <c r="P7766" s="165"/>
      <c r="R7766" s="165"/>
      <c r="T7766" s="165"/>
      <c r="V7766" s="165"/>
      <c r="X7766" s="165"/>
      <c r="Z7766" s="165"/>
      <c r="AB7766" s="165"/>
      <c r="AD7766" s="165"/>
      <c r="AF7766" s="165"/>
      <c r="AH7766" s="165"/>
      <c r="AJ7766" s="165"/>
      <c r="AL7766" s="165"/>
      <c r="AN7766" s="165"/>
      <c r="AP7766" s="165"/>
      <c r="AR7766" s="165"/>
      <c r="AT7766" s="165"/>
      <c r="AV7766" s="165"/>
      <c r="AX7766" s="165"/>
      <c r="AZ7766" s="165"/>
      <c r="BB7766" s="165"/>
      <c r="BD7766" s="160"/>
      <c r="BE7766" s="160"/>
      <c r="BF7766" s="160"/>
      <c r="BG7766" s="160"/>
      <c r="BH7766" s="160"/>
      <c r="BI7766" s="160"/>
      <c r="BJ7766" s="160"/>
      <c r="BK7766" s="160"/>
      <c r="BL7766" s="160"/>
      <c r="BM7766" s="160"/>
      <c r="BN7766" s="160"/>
      <c r="BO7766" s="160"/>
      <c r="BP7766" s="160"/>
      <c r="BQ7766" s="160"/>
      <c r="BR7766" s="160"/>
      <c r="BS7766" s="160"/>
      <c r="BT7766" s="160"/>
      <c r="BU7766" s="160"/>
      <c r="BV7766" s="160"/>
      <c r="BW7766" s="160"/>
      <c r="BX7766" s="160"/>
      <c r="BY7766" s="160"/>
      <c r="BZ7766" s="160"/>
      <c r="CA7766" s="160"/>
      <c r="CB7766" s="160"/>
      <c r="CC7766" s="160"/>
      <c r="CD7766" s="160"/>
      <c r="CE7766" s="160"/>
      <c r="CF7766" s="160"/>
      <c r="CG7766" s="160"/>
      <c r="CH7766" s="160"/>
      <c r="CI7766" s="160"/>
      <c r="CJ7766" s="160"/>
      <c r="CK7766" s="160"/>
      <c r="CL7766" s="160"/>
      <c r="CM7766" s="160"/>
      <c r="CN7766" s="160"/>
      <c r="CO7766" s="160"/>
      <c r="CP7766" s="160"/>
      <c r="CQ7766" s="160"/>
      <c r="CR7766" s="160"/>
      <c r="CS7766" s="160"/>
      <c r="CT7766" s="160"/>
      <c r="CU7766" s="160"/>
      <c r="CV7766" s="160"/>
      <c r="CW7766" s="160"/>
      <c r="CX7766" s="160"/>
      <c r="CY7766" s="160"/>
      <c r="CZ7766" s="160"/>
      <c r="DA7766" s="160"/>
      <c r="DB7766" s="160"/>
      <c r="DC7766" s="160"/>
      <c r="DD7766" s="160"/>
      <c r="DE7766" s="160"/>
      <c r="DF7766" s="160"/>
      <c r="DG7766" s="160"/>
      <c r="DH7766" s="160"/>
      <c r="DI7766" s="160"/>
      <c r="DJ7766" s="160"/>
      <c r="DK7766" s="160"/>
      <c r="DL7766" s="160"/>
      <c r="DM7766" s="160"/>
      <c r="DN7766" s="160"/>
      <c r="DO7766" s="160"/>
      <c r="DP7766" s="160"/>
      <c r="DQ7766" s="160"/>
      <c r="DR7766" s="160"/>
      <c r="DS7766" s="160"/>
      <c r="DT7766" s="160"/>
      <c r="DU7766" s="160"/>
      <c r="DV7766" s="160"/>
      <c r="DW7766" s="160"/>
      <c r="DX7766" s="160"/>
      <c r="DY7766" s="160"/>
      <c r="DZ7766" s="177"/>
      <c r="EA7766" s="177"/>
      <c r="EB7766" s="160"/>
      <c r="EC7766" s="160"/>
      <c r="ED7766" s="160"/>
      <c r="EE7766" s="160"/>
      <c r="EF7766" s="160"/>
      <c r="EG7766" s="160"/>
      <c r="EH7766" s="160"/>
      <c r="EI7766" s="160"/>
      <c r="EJ7766" s="160"/>
      <c r="EK7766" s="160"/>
      <c r="EL7766" s="160"/>
      <c r="EM7766" s="160"/>
      <c r="EN7766" s="160"/>
      <c r="EO7766" s="160"/>
      <c r="EP7766" s="160"/>
      <c r="EQ7766" s="160"/>
      <c r="ER7766" s="160"/>
      <c r="ES7766" s="160"/>
      <c r="ET7766" s="160"/>
      <c r="EU7766" s="160"/>
      <c r="EV7766" s="160"/>
      <c r="EW7766" s="160"/>
      <c r="EX7766" s="160"/>
      <c r="EY7766" s="160"/>
      <c r="EZ7766" s="160"/>
      <c r="FA7766" s="160"/>
      <c r="FB7766" s="160"/>
      <c r="FC7766" s="160"/>
      <c r="FD7766" s="160"/>
      <c r="FE7766" s="160"/>
      <c r="FF7766" s="160"/>
      <c r="FG7766" s="160"/>
      <c r="FH7766" s="160"/>
      <c r="FI7766" s="160"/>
      <c r="FJ7766" s="160"/>
      <c r="FK7766" s="160"/>
      <c r="FL7766" s="160"/>
      <c r="FM7766" s="160"/>
      <c r="FN7766" s="160"/>
      <c r="FO7766" s="160"/>
      <c r="FP7766" s="160"/>
      <c r="FQ7766" s="160"/>
      <c r="FR7766" s="160"/>
      <c r="FS7766" s="160"/>
      <c r="FT7766" s="160"/>
      <c r="FU7766" s="160"/>
      <c r="FV7766" s="160"/>
      <c r="FW7766" s="160"/>
      <c r="FX7766" s="160"/>
      <c r="FY7766" s="160"/>
      <c r="FZ7766" s="160"/>
      <c r="GA7766" s="160"/>
      <c r="GB7766" s="160"/>
      <c r="GC7766" s="160"/>
      <c r="GD7766" s="160"/>
      <c r="GE7766" s="160"/>
      <c r="GF7766" s="160"/>
      <c r="GG7766" s="160"/>
      <c r="GH7766" s="160"/>
      <c r="GI7766" s="160"/>
      <c r="GJ7766" s="160"/>
      <c r="GK7766" s="160"/>
      <c r="GL7766" s="160"/>
      <c r="GM7766" s="160"/>
      <c r="GN7766" s="160"/>
      <c r="GO7766" s="160"/>
      <c r="GP7766" s="160"/>
      <c r="GQ7766" s="160"/>
      <c r="GR7766" s="160"/>
      <c r="GS7766" s="160"/>
      <c r="GT7766" s="160"/>
      <c r="GU7766" s="160"/>
      <c r="GV7766" s="160"/>
      <c r="GW7766" s="160"/>
      <c r="GX7766" s="160"/>
      <c r="GY7766" s="160"/>
      <c r="GZ7766" s="160"/>
      <c r="HA7766" s="160"/>
      <c r="HB7766" s="160"/>
      <c r="HC7766" s="160"/>
      <c r="HD7766" s="160"/>
      <c r="HE7766" s="160"/>
      <c r="HF7766" s="160"/>
      <c r="HG7766" s="160"/>
      <c r="HH7766" s="160"/>
      <c r="HI7766" s="160"/>
      <c r="HJ7766" s="160"/>
      <c r="HK7766" s="160"/>
      <c r="HL7766" s="160"/>
      <c r="HM7766" s="160"/>
      <c r="HN7766" s="160"/>
      <c r="HO7766" s="160"/>
      <c r="HP7766" s="160"/>
      <c r="HQ7766" s="160"/>
      <c r="HR7766" s="160"/>
      <c r="HS7766" s="160"/>
      <c r="HT7766" s="160"/>
      <c r="HU7766" s="160"/>
      <c r="HV7766" s="160"/>
      <c r="HW7766" s="160"/>
      <c r="HX7766" s="160"/>
      <c r="HY7766" s="160"/>
      <c r="HZ7766" s="160"/>
      <c r="IA7766" s="160"/>
      <c r="IB7766" s="160"/>
      <c r="IC7766" s="160"/>
      <c r="ID7766" s="160"/>
      <c r="IE7766" s="160"/>
      <c r="IF7766" s="160"/>
      <c r="IG7766" s="160"/>
      <c r="IH7766" s="160"/>
      <c r="II7766" s="160"/>
      <c r="IJ7766" s="160"/>
      <c r="IK7766" s="160"/>
      <c r="IL7766" s="160"/>
      <c r="IM7766" s="160"/>
      <c r="IN7766" s="160"/>
      <c r="IO7766" s="160"/>
      <c r="IP7766" s="160"/>
      <c r="IQ7766" s="160"/>
      <c r="IR7766" s="160"/>
      <c r="IS7766" s="160"/>
      <c r="IT7766" s="160"/>
      <c r="IU7766" s="160"/>
    </row>
    <row r="7767" spans="1:255" s="174" customFormat="1" ht="18.399999999999999" customHeight="1" x14ac:dyDescent="0.3">
      <c r="A7767" s="182"/>
      <c r="B7767" s="173"/>
      <c r="C7767" s="67"/>
      <c r="D7767" s="161"/>
      <c r="E7767" s="161"/>
      <c r="H7767" s="165"/>
      <c r="J7767" s="165"/>
      <c r="L7767" s="165"/>
      <c r="N7767" s="165"/>
      <c r="P7767" s="165"/>
      <c r="R7767" s="165"/>
      <c r="T7767" s="165"/>
      <c r="V7767" s="165"/>
      <c r="X7767" s="165"/>
      <c r="Z7767" s="165"/>
      <c r="AB7767" s="165"/>
      <c r="AD7767" s="165"/>
      <c r="AF7767" s="165"/>
      <c r="AH7767" s="165"/>
      <c r="AJ7767" s="165"/>
      <c r="AL7767" s="165"/>
      <c r="AN7767" s="165"/>
      <c r="AP7767" s="165"/>
      <c r="AR7767" s="165"/>
      <c r="AT7767" s="165"/>
      <c r="AV7767" s="165"/>
      <c r="AX7767" s="165"/>
      <c r="AZ7767" s="165"/>
      <c r="BB7767" s="165"/>
      <c r="BD7767" s="160"/>
      <c r="BE7767" s="160"/>
      <c r="BF7767" s="160"/>
      <c r="BG7767" s="160"/>
      <c r="BH7767" s="160"/>
      <c r="BI7767" s="160"/>
      <c r="BJ7767" s="160"/>
      <c r="BK7767" s="160"/>
      <c r="BL7767" s="160"/>
      <c r="BM7767" s="160"/>
      <c r="BN7767" s="160"/>
      <c r="BO7767" s="160"/>
      <c r="BP7767" s="160"/>
      <c r="BQ7767" s="160"/>
      <c r="BR7767" s="160"/>
      <c r="BS7767" s="160"/>
      <c r="BT7767" s="160"/>
      <c r="BU7767" s="160"/>
      <c r="BV7767" s="160"/>
      <c r="BW7767" s="160"/>
      <c r="BX7767" s="160"/>
      <c r="BY7767" s="160"/>
      <c r="BZ7767" s="160"/>
      <c r="CA7767" s="160"/>
      <c r="CB7767" s="160"/>
      <c r="CC7767" s="160"/>
      <c r="CD7767" s="160"/>
      <c r="CE7767" s="160"/>
      <c r="CF7767" s="160"/>
      <c r="CG7767" s="160"/>
      <c r="CH7767" s="160"/>
      <c r="CI7767" s="160"/>
      <c r="CJ7767" s="160"/>
      <c r="CK7767" s="160"/>
      <c r="CL7767" s="160"/>
      <c r="CM7767" s="160"/>
      <c r="CN7767" s="160"/>
      <c r="CO7767" s="160"/>
      <c r="CP7767" s="160"/>
      <c r="CQ7767" s="160"/>
      <c r="CR7767" s="160"/>
      <c r="CS7767" s="160"/>
      <c r="CT7767" s="160"/>
      <c r="CU7767" s="160"/>
      <c r="CV7767" s="160"/>
      <c r="CW7767" s="160"/>
      <c r="CX7767" s="160"/>
      <c r="CY7767" s="160"/>
      <c r="CZ7767" s="160"/>
      <c r="DA7767" s="160"/>
      <c r="DB7767" s="160"/>
      <c r="DC7767" s="160"/>
      <c r="DD7767" s="160"/>
      <c r="DE7767" s="160"/>
      <c r="DF7767" s="160"/>
      <c r="DG7767" s="160"/>
      <c r="DH7767" s="160"/>
      <c r="DI7767" s="160"/>
      <c r="DJ7767" s="160"/>
      <c r="DK7767" s="160"/>
      <c r="DL7767" s="160"/>
      <c r="DM7767" s="160"/>
      <c r="DN7767" s="160"/>
      <c r="DO7767" s="160"/>
      <c r="DP7767" s="160"/>
      <c r="DQ7767" s="160"/>
      <c r="DR7767" s="160"/>
      <c r="DS7767" s="160"/>
      <c r="DT7767" s="160"/>
      <c r="DU7767" s="160"/>
      <c r="DV7767" s="160"/>
      <c r="DW7767" s="160"/>
      <c r="DX7767" s="160"/>
      <c r="DY7767" s="160"/>
      <c r="DZ7767" s="177"/>
      <c r="EA7767" s="177"/>
      <c r="EB7767" s="160"/>
      <c r="EC7767" s="160"/>
      <c r="ED7767" s="160"/>
      <c r="EE7767" s="160"/>
      <c r="EF7767" s="160"/>
      <c r="EG7767" s="160"/>
      <c r="EH7767" s="160"/>
      <c r="EI7767" s="160"/>
      <c r="EJ7767" s="160"/>
      <c r="EK7767" s="160"/>
      <c r="EL7767" s="160"/>
      <c r="EM7767" s="160"/>
      <c r="EN7767" s="160"/>
      <c r="EO7767" s="160"/>
      <c r="EP7767" s="160"/>
      <c r="EQ7767" s="160"/>
      <c r="ER7767" s="160"/>
      <c r="ES7767" s="160"/>
      <c r="ET7767" s="160"/>
      <c r="EU7767" s="160"/>
      <c r="EV7767" s="160"/>
      <c r="EW7767" s="160"/>
      <c r="EX7767" s="160"/>
      <c r="EY7767" s="160"/>
      <c r="EZ7767" s="160"/>
      <c r="FA7767" s="160"/>
      <c r="FB7767" s="160"/>
      <c r="FC7767" s="160"/>
      <c r="FD7767" s="160"/>
      <c r="FE7767" s="160"/>
      <c r="FF7767" s="160"/>
      <c r="FG7767" s="160"/>
      <c r="FH7767" s="160"/>
      <c r="FI7767" s="160"/>
      <c r="FJ7767" s="160"/>
      <c r="FK7767" s="160"/>
      <c r="FL7767" s="160"/>
      <c r="FM7767" s="160"/>
      <c r="FN7767" s="160"/>
      <c r="FO7767" s="160"/>
      <c r="FP7767" s="160"/>
      <c r="FQ7767" s="160"/>
      <c r="FR7767" s="160"/>
      <c r="FS7767" s="160"/>
      <c r="FT7767" s="160"/>
      <c r="FU7767" s="160"/>
      <c r="FV7767" s="160"/>
      <c r="FW7767" s="160"/>
      <c r="FX7767" s="160"/>
      <c r="FY7767" s="160"/>
      <c r="FZ7767" s="160"/>
      <c r="GA7767" s="160"/>
      <c r="GB7767" s="160"/>
      <c r="GC7767" s="160"/>
      <c r="GD7767" s="160"/>
      <c r="GE7767" s="160"/>
      <c r="GF7767" s="160"/>
      <c r="GG7767" s="160"/>
      <c r="GH7767" s="160"/>
      <c r="GI7767" s="160"/>
      <c r="GJ7767" s="160"/>
      <c r="GK7767" s="160"/>
      <c r="GL7767" s="160"/>
      <c r="GM7767" s="160"/>
      <c r="GN7767" s="160"/>
      <c r="GO7767" s="160"/>
      <c r="GP7767" s="160"/>
      <c r="GQ7767" s="160"/>
      <c r="GR7767" s="160"/>
      <c r="GS7767" s="160"/>
      <c r="GT7767" s="160"/>
      <c r="GU7767" s="160"/>
      <c r="GV7767" s="160"/>
      <c r="GW7767" s="160"/>
      <c r="GX7767" s="160"/>
      <c r="GY7767" s="160"/>
      <c r="GZ7767" s="160"/>
      <c r="HA7767" s="160"/>
      <c r="HB7767" s="160"/>
      <c r="HC7767" s="160"/>
      <c r="HD7767" s="160"/>
      <c r="HE7767" s="160"/>
      <c r="HF7767" s="160"/>
      <c r="HG7767" s="160"/>
      <c r="HH7767" s="160"/>
      <c r="HI7767" s="160"/>
      <c r="HJ7767" s="160"/>
      <c r="HK7767" s="160"/>
      <c r="HL7767" s="160"/>
      <c r="HM7767" s="160"/>
      <c r="HN7767" s="160"/>
      <c r="HO7767" s="160"/>
      <c r="HP7767" s="160"/>
      <c r="HQ7767" s="160"/>
      <c r="HR7767" s="160"/>
      <c r="HS7767" s="160"/>
      <c r="HT7767" s="160"/>
      <c r="HU7767" s="160"/>
      <c r="HV7767" s="160"/>
      <c r="HW7767" s="160"/>
      <c r="HX7767" s="160"/>
      <c r="HY7767" s="160"/>
      <c r="HZ7767" s="160"/>
      <c r="IA7767" s="160"/>
      <c r="IB7767" s="160"/>
      <c r="IC7767" s="160"/>
      <c r="ID7767" s="160"/>
      <c r="IE7767" s="160"/>
      <c r="IF7767" s="160"/>
      <c r="IG7767" s="160"/>
      <c r="IH7767" s="160"/>
      <c r="II7767" s="160"/>
      <c r="IJ7767" s="160"/>
      <c r="IK7767" s="160"/>
      <c r="IL7767" s="160"/>
      <c r="IM7767" s="160"/>
      <c r="IN7767" s="160"/>
      <c r="IO7767" s="160"/>
      <c r="IP7767" s="160"/>
      <c r="IQ7767" s="160"/>
      <c r="IR7767" s="160"/>
      <c r="IS7767" s="160"/>
      <c r="IT7767" s="160"/>
      <c r="IU7767" s="160"/>
    </row>
    <row r="7768" spans="1:255" s="174" customFormat="1" ht="18.399999999999999" customHeight="1" x14ac:dyDescent="0.3">
      <c r="A7768" s="182"/>
      <c r="B7768" s="173"/>
      <c r="C7768" s="67"/>
      <c r="D7768" s="161"/>
      <c r="E7768" s="161"/>
      <c r="H7768" s="165"/>
      <c r="J7768" s="165"/>
      <c r="L7768" s="165"/>
      <c r="N7768" s="165"/>
      <c r="P7768" s="165"/>
      <c r="R7768" s="165"/>
      <c r="T7768" s="165"/>
      <c r="V7768" s="165"/>
      <c r="X7768" s="165"/>
      <c r="Z7768" s="165"/>
      <c r="AB7768" s="165"/>
      <c r="AD7768" s="165"/>
      <c r="AF7768" s="165"/>
      <c r="AH7768" s="165"/>
      <c r="AJ7768" s="165"/>
      <c r="AL7768" s="165"/>
      <c r="AN7768" s="165"/>
      <c r="AP7768" s="165"/>
      <c r="AR7768" s="165"/>
      <c r="AT7768" s="165"/>
      <c r="AV7768" s="165"/>
      <c r="AX7768" s="165"/>
      <c r="AZ7768" s="165"/>
      <c r="BB7768" s="165"/>
      <c r="BD7768" s="160"/>
      <c r="BE7768" s="160"/>
      <c r="BF7768" s="160"/>
      <c r="BG7768" s="160"/>
      <c r="BH7768" s="160"/>
      <c r="BI7768" s="160"/>
      <c r="BJ7768" s="160"/>
      <c r="BK7768" s="160"/>
      <c r="BL7768" s="160"/>
      <c r="BM7768" s="160"/>
      <c r="BN7768" s="160"/>
      <c r="BO7768" s="160"/>
      <c r="BP7768" s="160"/>
      <c r="BQ7768" s="160"/>
      <c r="BR7768" s="160"/>
      <c r="BS7768" s="160"/>
      <c r="BT7768" s="160"/>
      <c r="BU7768" s="160"/>
      <c r="BV7768" s="160"/>
      <c r="BW7768" s="160"/>
      <c r="BX7768" s="160"/>
      <c r="BY7768" s="160"/>
      <c r="BZ7768" s="160"/>
      <c r="CA7768" s="160"/>
      <c r="CB7768" s="160"/>
      <c r="CC7768" s="160"/>
      <c r="CD7768" s="160"/>
      <c r="CE7768" s="160"/>
      <c r="CF7768" s="160"/>
      <c r="CG7768" s="160"/>
      <c r="CH7768" s="160"/>
      <c r="CI7768" s="160"/>
      <c r="CJ7768" s="160"/>
      <c r="CK7768" s="160"/>
      <c r="CL7768" s="160"/>
      <c r="CM7768" s="160"/>
      <c r="CN7768" s="160"/>
      <c r="CO7768" s="160"/>
      <c r="CP7768" s="160"/>
      <c r="CQ7768" s="160"/>
      <c r="CR7768" s="160"/>
      <c r="CS7768" s="160"/>
      <c r="CT7768" s="160"/>
      <c r="CU7768" s="160"/>
      <c r="CV7768" s="160"/>
      <c r="CW7768" s="160"/>
      <c r="CX7768" s="160"/>
      <c r="CY7768" s="160"/>
      <c r="CZ7768" s="160"/>
      <c r="DA7768" s="160"/>
      <c r="DB7768" s="160"/>
      <c r="DC7768" s="160"/>
      <c r="DD7768" s="160"/>
      <c r="DE7768" s="160"/>
      <c r="DF7768" s="160"/>
      <c r="DG7768" s="160"/>
      <c r="DH7768" s="160"/>
      <c r="DI7768" s="160"/>
      <c r="DJ7768" s="160"/>
      <c r="DK7768" s="160"/>
      <c r="DL7768" s="160"/>
      <c r="DM7768" s="160"/>
      <c r="DN7768" s="160"/>
      <c r="DO7768" s="160"/>
      <c r="DP7768" s="160"/>
      <c r="DQ7768" s="160"/>
      <c r="DR7768" s="160"/>
      <c r="DS7768" s="160"/>
      <c r="DT7768" s="160"/>
      <c r="DU7768" s="160"/>
      <c r="DV7768" s="160"/>
      <c r="DW7768" s="160"/>
      <c r="DX7768" s="160"/>
      <c r="DY7768" s="160"/>
      <c r="DZ7768" s="177"/>
      <c r="EA7768" s="177"/>
      <c r="EB7768" s="160"/>
      <c r="EC7768" s="160"/>
      <c r="ED7768" s="160"/>
      <c r="EE7768" s="160"/>
      <c r="EF7768" s="160"/>
      <c r="EG7768" s="160"/>
      <c r="EH7768" s="160"/>
      <c r="EI7768" s="160"/>
      <c r="EJ7768" s="160"/>
      <c r="EK7768" s="160"/>
      <c r="EL7768" s="160"/>
      <c r="EM7768" s="160"/>
      <c r="EN7768" s="160"/>
      <c r="EO7768" s="160"/>
      <c r="EP7768" s="160"/>
      <c r="EQ7768" s="160"/>
      <c r="ER7768" s="160"/>
      <c r="ES7768" s="160"/>
      <c r="ET7768" s="160"/>
      <c r="EU7768" s="160"/>
      <c r="EV7768" s="160"/>
      <c r="EW7768" s="160"/>
      <c r="EX7768" s="160"/>
      <c r="EY7768" s="160"/>
      <c r="EZ7768" s="160"/>
      <c r="FA7768" s="160"/>
      <c r="FB7768" s="160"/>
      <c r="FC7768" s="160"/>
      <c r="FD7768" s="160"/>
      <c r="FE7768" s="160"/>
      <c r="FF7768" s="160"/>
      <c r="FG7768" s="160"/>
      <c r="FH7768" s="160"/>
      <c r="FI7768" s="160"/>
      <c r="FJ7768" s="160"/>
      <c r="FK7768" s="160"/>
      <c r="FL7768" s="160"/>
      <c r="FM7768" s="160"/>
      <c r="FN7768" s="160"/>
      <c r="FO7768" s="160"/>
      <c r="FP7768" s="160"/>
      <c r="FQ7768" s="160"/>
      <c r="FR7768" s="160"/>
      <c r="FS7768" s="160"/>
      <c r="FT7768" s="160"/>
      <c r="FU7768" s="160"/>
      <c r="FV7768" s="160"/>
      <c r="FW7768" s="160"/>
      <c r="FX7768" s="160"/>
      <c r="FY7768" s="160"/>
      <c r="FZ7768" s="160"/>
      <c r="GA7768" s="160"/>
      <c r="GB7768" s="160"/>
      <c r="GC7768" s="160"/>
      <c r="GD7768" s="160"/>
      <c r="GE7768" s="160"/>
      <c r="GF7768" s="160"/>
      <c r="GG7768" s="160"/>
      <c r="GH7768" s="160"/>
      <c r="GI7768" s="160"/>
      <c r="GJ7768" s="160"/>
      <c r="GK7768" s="160"/>
      <c r="GL7768" s="160"/>
      <c r="GM7768" s="160"/>
      <c r="GN7768" s="160"/>
      <c r="GO7768" s="160"/>
      <c r="GP7768" s="160"/>
      <c r="GQ7768" s="160"/>
      <c r="GR7768" s="160"/>
      <c r="GS7768" s="160"/>
      <c r="GT7768" s="160"/>
      <c r="GU7768" s="160"/>
      <c r="GV7768" s="160"/>
      <c r="GW7768" s="160"/>
      <c r="GX7768" s="160"/>
      <c r="GY7768" s="160"/>
      <c r="GZ7768" s="160"/>
      <c r="HA7768" s="160"/>
      <c r="HB7768" s="160"/>
      <c r="HC7768" s="160"/>
      <c r="HD7768" s="160"/>
      <c r="HE7768" s="160"/>
      <c r="HF7768" s="160"/>
      <c r="HG7768" s="160"/>
      <c r="HH7768" s="160"/>
      <c r="HI7768" s="160"/>
      <c r="HJ7768" s="160"/>
      <c r="HK7768" s="160"/>
      <c r="HL7768" s="160"/>
      <c r="HM7768" s="160"/>
      <c r="HN7768" s="160"/>
      <c r="HO7768" s="160"/>
      <c r="HP7768" s="160"/>
      <c r="HQ7768" s="160"/>
      <c r="HR7768" s="160"/>
      <c r="HS7768" s="160"/>
      <c r="HT7768" s="160"/>
      <c r="HU7768" s="160"/>
      <c r="HV7768" s="160"/>
      <c r="HW7768" s="160"/>
      <c r="HX7768" s="160"/>
      <c r="HY7768" s="160"/>
      <c r="HZ7768" s="160"/>
      <c r="IA7768" s="160"/>
      <c r="IB7768" s="160"/>
      <c r="IC7768" s="160"/>
      <c r="ID7768" s="160"/>
      <c r="IE7768" s="160"/>
      <c r="IF7768" s="160"/>
      <c r="IG7768" s="160"/>
      <c r="IH7768" s="160"/>
      <c r="II7768" s="160"/>
      <c r="IJ7768" s="160"/>
      <c r="IK7768" s="160"/>
      <c r="IL7768" s="160"/>
      <c r="IM7768" s="160"/>
      <c r="IN7768" s="160"/>
      <c r="IO7768" s="160"/>
      <c r="IP7768" s="160"/>
      <c r="IQ7768" s="160"/>
      <c r="IR7768" s="160"/>
      <c r="IS7768" s="160"/>
      <c r="IT7768" s="160"/>
      <c r="IU7768" s="160"/>
    </row>
    <row r="7769" spans="1:255" s="174" customFormat="1" ht="18.399999999999999" customHeight="1" x14ac:dyDescent="0.3">
      <c r="A7769" s="182"/>
      <c r="B7769" s="160"/>
      <c r="C7769" s="64"/>
      <c r="D7769" s="161"/>
      <c r="E7769" s="161"/>
      <c r="H7769" s="165"/>
      <c r="J7769" s="165"/>
      <c r="L7769" s="165"/>
      <c r="N7769" s="165"/>
      <c r="P7769" s="165"/>
      <c r="R7769" s="165"/>
      <c r="T7769" s="165"/>
      <c r="V7769" s="165"/>
      <c r="X7769" s="165"/>
      <c r="Z7769" s="165"/>
      <c r="AB7769" s="165"/>
      <c r="AD7769" s="165"/>
      <c r="AF7769" s="165"/>
      <c r="AH7769" s="165"/>
      <c r="AJ7769" s="165"/>
      <c r="AL7769" s="165"/>
      <c r="AN7769" s="165"/>
      <c r="AP7769" s="165"/>
      <c r="AR7769" s="165"/>
      <c r="AT7769" s="165"/>
      <c r="AV7769" s="165"/>
      <c r="AX7769" s="165"/>
      <c r="AZ7769" s="165"/>
      <c r="BB7769" s="165"/>
      <c r="BD7769" s="160"/>
      <c r="BE7769" s="160"/>
      <c r="BF7769" s="160"/>
      <c r="BG7769" s="160"/>
      <c r="BH7769" s="160"/>
      <c r="BI7769" s="160"/>
      <c r="BJ7769" s="160"/>
      <c r="BK7769" s="160"/>
      <c r="BL7769" s="160"/>
      <c r="BM7769" s="160"/>
      <c r="BN7769" s="160"/>
      <c r="BO7769" s="160"/>
      <c r="BP7769" s="160"/>
      <c r="BQ7769" s="160"/>
      <c r="BR7769" s="160"/>
      <c r="BS7769" s="160"/>
      <c r="BT7769" s="160"/>
      <c r="BU7769" s="160"/>
      <c r="BV7769" s="160"/>
      <c r="BW7769" s="160"/>
      <c r="BX7769" s="160"/>
      <c r="BY7769" s="160"/>
      <c r="BZ7769" s="160"/>
      <c r="CA7769" s="160"/>
      <c r="CB7769" s="160"/>
      <c r="CC7769" s="160"/>
      <c r="CD7769" s="160"/>
      <c r="CE7769" s="160"/>
      <c r="CF7769" s="160"/>
      <c r="CG7769" s="160"/>
      <c r="CH7769" s="160"/>
      <c r="CI7769" s="160"/>
      <c r="CJ7769" s="160"/>
      <c r="CK7769" s="160"/>
      <c r="CL7769" s="160"/>
      <c r="CM7769" s="160"/>
      <c r="CN7769" s="160"/>
      <c r="CO7769" s="160"/>
      <c r="CP7769" s="160"/>
      <c r="CQ7769" s="160"/>
      <c r="CR7769" s="160"/>
      <c r="CS7769" s="160"/>
      <c r="CT7769" s="160"/>
      <c r="CU7769" s="160"/>
      <c r="CV7769" s="160"/>
      <c r="CW7769" s="160"/>
      <c r="CX7769" s="160"/>
      <c r="CY7769" s="160"/>
      <c r="CZ7769" s="160"/>
      <c r="DA7769" s="160"/>
      <c r="DB7769" s="160"/>
      <c r="DC7769" s="160"/>
      <c r="DD7769" s="160"/>
      <c r="DE7769" s="160"/>
      <c r="DF7769" s="160"/>
      <c r="DG7769" s="160"/>
      <c r="DH7769" s="160"/>
      <c r="DI7769" s="160"/>
      <c r="DJ7769" s="160"/>
      <c r="DK7769" s="160"/>
      <c r="DL7769" s="160"/>
      <c r="DM7769" s="160"/>
      <c r="DN7769" s="160"/>
      <c r="DO7769" s="160"/>
      <c r="DP7769" s="160"/>
      <c r="DQ7769" s="160"/>
      <c r="DR7769" s="160"/>
      <c r="DS7769" s="160"/>
      <c r="DT7769" s="160"/>
      <c r="DU7769" s="160"/>
      <c r="DV7769" s="160"/>
      <c r="DW7769" s="160"/>
      <c r="DX7769" s="160"/>
      <c r="DY7769" s="160"/>
      <c r="DZ7769" s="177"/>
      <c r="EA7769" s="177"/>
      <c r="EB7769" s="160"/>
      <c r="EC7769" s="160"/>
      <c r="ED7769" s="160"/>
      <c r="EE7769" s="160"/>
      <c r="EF7769" s="160"/>
      <c r="EG7769" s="160"/>
      <c r="EH7769" s="160"/>
      <c r="EI7769" s="160"/>
      <c r="EJ7769" s="160"/>
      <c r="EK7769" s="160"/>
      <c r="EL7769" s="160"/>
      <c r="EM7769" s="160"/>
      <c r="EN7769" s="160"/>
      <c r="EO7769" s="160"/>
      <c r="EP7769" s="160"/>
      <c r="EQ7769" s="160"/>
      <c r="ER7769" s="160"/>
      <c r="ES7769" s="160"/>
      <c r="ET7769" s="160"/>
      <c r="EU7769" s="160"/>
      <c r="EV7769" s="160"/>
      <c r="EW7769" s="160"/>
      <c r="EX7769" s="160"/>
      <c r="EY7769" s="160"/>
      <c r="EZ7769" s="160"/>
      <c r="FA7769" s="160"/>
      <c r="FB7769" s="160"/>
      <c r="FC7769" s="160"/>
      <c r="FD7769" s="160"/>
      <c r="FE7769" s="160"/>
      <c r="FF7769" s="160"/>
      <c r="FG7769" s="160"/>
      <c r="FH7769" s="160"/>
      <c r="FI7769" s="160"/>
      <c r="FJ7769" s="160"/>
      <c r="FK7769" s="160"/>
      <c r="FL7769" s="160"/>
      <c r="FM7769" s="160"/>
      <c r="FN7769" s="160"/>
      <c r="FO7769" s="160"/>
      <c r="FP7769" s="160"/>
      <c r="FQ7769" s="160"/>
      <c r="FR7769" s="160"/>
      <c r="FS7769" s="160"/>
      <c r="FT7769" s="160"/>
      <c r="FU7769" s="160"/>
      <c r="FV7769" s="160"/>
      <c r="FW7769" s="160"/>
      <c r="FX7769" s="160"/>
      <c r="FY7769" s="160"/>
      <c r="FZ7769" s="160"/>
      <c r="GA7769" s="160"/>
      <c r="GB7769" s="160"/>
      <c r="GC7769" s="160"/>
      <c r="GD7769" s="160"/>
      <c r="GE7769" s="160"/>
      <c r="GF7769" s="160"/>
      <c r="GG7769" s="160"/>
      <c r="GH7769" s="160"/>
      <c r="GI7769" s="160"/>
      <c r="GJ7769" s="160"/>
      <c r="GK7769" s="160"/>
      <c r="GL7769" s="160"/>
      <c r="GM7769" s="160"/>
      <c r="GN7769" s="160"/>
      <c r="GO7769" s="160"/>
      <c r="GP7769" s="160"/>
      <c r="GQ7769" s="160"/>
      <c r="GR7769" s="160"/>
      <c r="GS7769" s="160"/>
      <c r="GT7769" s="160"/>
      <c r="GU7769" s="160"/>
      <c r="GV7769" s="160"/>
      <c r="GW7769" s="160"/>
      <c r="GX7769" s="160"/>
      <c r="GY7769" s="160"/>
      <c r="GZ7769" s="160"/>
      <c r="HA7769" s="160"/>
      <c r="HB7769" s="160"/>
      <c r="HC7769" s="160"/>
      <c r="HD7769" s="160"/>
      <c r="HE7769" s="160"/>
      <c r="HF7769" s="160"/>
      <c r="HG7769" s="160"/>
      <c r="HH7769" s="160"/>
      <c r="HI7769" s="160"/>
      <c r="HJ7769" s="160"/>
      <c r="HK7769" s="160"/>
      <c r="HL7769" s="160"/>
      <c r="HM7769" s="160"/>
      <c r="HN7769" s="160"/>
      <c r="HO7769" s="160"/>
      <c r="HP7769" s="160"/>
      <c r="HQ7769" s="160"/>
      <c r="HR7769" s="160"/>
      <c r="HS7769" s="160"/>
      <c r="HT7769" s="160"/>
      <c r="HU7769" s="160"/>
      <c r="HV7769" s="160"/>
      <c r="HW7769" s="160"/>
      <c r="HX7769" s="160"/>
      <c r="HY7769" s="160"/>
      <c r="HZ7769" s="160"/>
      <c r="IA7769" s="160"/>
      <c r="IB7769" s="160"/>
      <c r="IC7769" s="160"/>
      <c r="ID7769" s="160"/>
      <c r="IE7769" s="160"/>
      <c r="IF7769" s="160"/>
      <c r="IG7769" s="160"/>
      <c r="IH7769" s="160"/>
      <c r="II7769" s="160"/>
      <c r="IJ7769" s="160"/>
      <c r="IK7769" s="160"/>
      <c r="IL7769" s="160"/>
      <c r="IM7769" s="160"/>
      <c r="IN7769" s="160"/>
      <c r="IO7769" s="160"/>
      <c r="IP7769" s="160"/>
      <c r="IQ7769" s="160"/>
      <c r="IR7769" s="160"/>
      <c r="IS7769" s="160"/>
      <c r="IT7769" s="160"/>
      <c r="IU7769" s="160"/>
    </row>
    <row r="7770" spans="1:255" s="174" customFormat="1" ht="18.399999999999999" customHeight="1" x14ac:dyDescent="0.3">
      <c r="A7770" s="182"/>
      <c r="B7770" s="160"/>
      <c r="C7770" s="64"/>
      <c r="D7770" s="161"/>
      <c r="E7770" s="161"/>
      <c r="H7770" s="164"/>
      <c r="J7770" s="164"/>
      <c r="L7770" s="164"/>
      <c r="N7770" s="164"/>
      <c r="P7770" s="164"/>
      <c r="R7770" s="164"/>
      <c r="T7770" s="164"/>
      <c r="V7770" s="164"/>
      <c r="X7770" s="164"/>
      <c r="Z7770" s="164"/>
      <c r="AB7770" s="164"/>
      <c r="AD7770" s="164"/>
      <c r="AF7770" s="164"/>
      <c r="AH7770" s="164"/>
      <c r="AJ7770" s="164"/>
      <c r="AL7770" s="164"/>
      <c r="AN7770" s="164"/>
      <c r="AP7770" s="164"/>
      <c r="AR7770" s="164"/>
      <c r="AT7770" s="164"/>
      <c r="AV7770" s="164"/>
      <c r="AX7770" s="164"/>
      <c r="AZ7770" s="164"/>
      <c r="BB7770" s="164"/>
      <c r="BD7770" s="160"/>
      <c r="BE7770" s="160"/>
      <c r="BF7770" s="160"/>
      <c r="BG7770" s="160"/>
      <c r="BH7770" s="160"/>
      <c r="BI7770" s="160"/>
      <c r="BJ7770" s="160"/>
      <c r="BK7770" s="160"/>
      <c r="BL7770" s="160"/>
      <c r="BM7770" s="160"/>
      <c r="BN7770" s="160"/>
      <c r="BO7770" s="160"/>
      <c r="BP7770" s="160"/>
      <c r="BQ7770" s="160"/>
      <c r="BR7770" s="160"/>
      <c r="BS7770" s="160"/>
      <c r="BT7770" s="160"/>
      <c r="BU7770" s="160"/>
      <c r="BV7770" s="160"/>
      <c r="BW7770" s="160"/>
      <c r="BX7770" s="160"/>
      <c r="BY7770" s="160"/>
      <c r="BZ7770" s="160"/>
      <c r="CA7770" s="160"/>
      <c r="CB7770" s="160"/>
      <c r="CC7770" s="160"/>
      <c r="CD7770" s="160"/>
      <c r="CE7770" s="160"/>
      <c r="CF7770" s="160"/>
      <c r="CG7770" s="160"/>
      <c r="CH7770" s="160"/>
      <c r="CI7770" s="160"/>
      <c r="CJ7770" s="160"/>
      <c r="CK7770" s="160"/>
      <c r="CL7770" s="160"/>
      <c r="CM7770" s="160"/>
      <c r="CN7770" s="160"/>
      <c r="CO7770" s="160"/>
      <c r="CP7770" s="160"/>
      <c r="CQ7770" s="160"/>
      <c r="CR7770" s="160"/>
      <c r="CS7770" s="160"/>
      <c r="CT7770" s="160"/>
      <c r="CU7770" s="160"/>
      <c r="CV7770" s="160"/>
      <c r="CW7770" s="160"/>
      <c r="CX7770" s="160"/>
      <c r="CY7770" s="160"/>
      <c r="CZ7770" s="160"/>
      <c r="DA7770" s="160"/>
      <c r="DB7770" s="160"/>
      <c r="DC7770" s="160"/>
      <c r="DD7770" s="160"/>
      <c r="DE7770" s="160"/>
      <c r="DF7770" s="160"/>
      <c r="DG7770" s="160"/>
      <c r="DH7770" s="160"/>
      <c r="DI7770" s="160"/>
      <c r="DJ7770" s="160"/>
      <c r="DK7770" s="160"/>
      <c r="DL7770" s="160"/>
      <c r="DM7770" s="160"/>
      <c r="DN7770" s="160"/>
      <c r="DO7770" s="160"/>
      <c r="DP7770" s="160"/>
      <c r="DQ7770" s="160"/>
      <c r="DR7770" s="160"/>
      <c r="DS7770" s="160"/>
      <c r="DT7770" s="160"/>
      <c r="DU7770" s="160"/>
      <c r="DV7770" s="160"/>
      <c r="DW7770" s="160"/>
      <c r="DX7770" s="160"/>
      <c r="DY7770" s="160"/>
      <c r="DZ7770" s="177"/>
      <c r="EA7770" s="177"/>
      <c r="EB7770" s="160"/>
      <c r="EC7770" s="160"/>
      <c r="ED7770" s="160"/>
      <c r="EE7770" s="160"/>
      <c r="EF7770" s="160"/>
      <c r="EG7770" s="160"/>
      <c r="EH7770" s="160"/>
      <c r="EI7770" s="160"/>
      <c r="EJ7770" s="160"/>
      <c r="EK7770" s="160"/>
      <c r="EL7770" s="160"/>
      <c r="EM7770" s="160"/>
      <c r="EN7770" s="160"/>
      <c r="EO7770" s="160"/>
      <c r="EP7770" s="160"/>
      <c r="EQ7770" s="160"/>
      <c r="ER7770" s="160"/>
      <c r="ES7770" s="160"/>
      <c r="ET7770" s="160"/>
      <c r="EU7770" s="160"/>
      <c r="EV7770" s="160"/>
      <c r="EW7770" s="160"/>
      <c r="EX7770" s="160"/>
      <c r="EY7770" s="160"/>
      <c r="EZ7770" s="160"/>
      <c r="FA7770" s="160"/>
      <c r="FB7770" s="160"/>
      <c r="FC7770" s="160"/>
      <c r="FD7770" s="160"/>
      <c r="FE7770" s="160"/>
      <c r="FF7770" s="160"/>
      <c r="FG7770" s="160"/>
      <c r="FH7770" s="160"/>
      <c r="FI7770" s="160"/>
      <c r="FJ7770" s="160"/>
      <c r="FK7770" s="160"/>
      <c r="FL7770" s="160"/>
      <c r="FM7770" s="160"/>
      <c r="FN7770" s="160"/>
      <c r="FO7770" s="160"/>
      <c r="FP7770" s="160"/>
      <c r="FQ7770" s="160"/>
      <c r="FR7770" s="160"/>
      <c r="FS7770" s="160"/>
      <c r="FT7770" s="160"/>
      <c r="FU7770" s="160"/>
      <c r="FV7770" s="160"/>
      <c r="FW7770" s="160"/>
      <c r="FX7770" s="160"/>
      <c r="FY7770" s="160"/>
      <c r="FZ7770" s="160"/>
      <c r="GA7770" s="160"/>
      <c r="GB7770" s="160"/>
      <c r="GC7770" s="160"/>
      <c r="GD7770" s="160"/>
      <c r="GE7770" s="160"/>
      <c r="GF7770" s="160"/>
      <c r="GG7770" s="160"/>
      <c r="GH7770" s="160"/>
      <c r="GI7770" s="160"/>
      <c r="GJ7770" s="160"/>
      <c r="GK7770" s="160"/>
      <c r="GL7770" s="160"/>
      <c r="GM7770" s="160"/>
      <c r="GN7770" s="160"/>
      <c r="GO7770" s="160"/>
      <c r="GP7770" s="160"/>
      <c r="GQ7770" s="160"/>
      <c r="GR7770" s="160"/>
      <c r="GS7770" s="160"/>
      <c r="GT7770" s="160"/>
      <c r="GU7770" s="160"/>
      <c r="GV7770" s="160"/>
      <c r="GW7770" s="160"/>
      <c r="GX7770" s="160"/>
      <c r="GY7770" s="160"/>
      <c r="GZ7770" s="160"/>
      <c r="HA7770" s="160"/>
      <c r="HB7770" s="160"/>
      <c r="HC7770" s="160"/>
      <c r="HD7770" s="160"/>
      <c r="HE7770" s="160"/>
      <c r="HF7770" s="160"/>
      <c r="HG7770" s="160"/>
      <c r="HH7770" s="160"/>
      <c r="HI7770" s="160"/>
      <c r="HJ7770" s="160"/>
      <c r="HK7770" s="160"/>
      <c r="HL7770" s="160"/>
      <c r="HM7770" s="160"/>
      <c r="HN7770" s="160"/>
      <c r="HO7770" s="160"/>
      <c r="HP7770" s="160"/>
      <c r="HQ7770" s="160"/>
      <c r="HR7770" s="160"/>
      <c r="HS7770" s="160"/>
      <c r="HT7770" s="160"/>
      <c r="HU7770" s="160"/>
      <c r="HV7770" s="160"/>
      <c r="HW7770" s="160"/>
      <c r="HX7770" s="160"/>
      <c r="HY7770" s="160"/>
      <c r="HZ7770" s="160"/>
      <c r="IA7770" s="160"/>
      <c r="IB7770" s="160"/>
      <c r="IC7770" s="160"/>
      <c r="ID7770" s="160"/>
      <c r="IE7770" s="160"/>
      <c r="IF7770" s="160"/>
      <c r="IG7770" s="160"/>
      <c r="IH7770" s="160"/>
      <c r="II7770" s="160"/>
      <c r="IJ7770" s="160"/>
      <c r="IK7770" s="160"/>
      <c r="IL7770" s="160"/>
      <c r="IM7770" s="160"/>
      <c r="IN7770" s="160"/>
      <c r="IO7770" s="160"/>
      <c r="IP7770" s="160"/>
      <c r="IQ7770" s="160"/>
      <c r="IR7770" s="160"/>
      <c r="IS7770" s="160"/>
      <c r="IT7770" s="160"/>
      <c r="IU7770" s="160"/>
    </row>
    <row r="7771" spans="1:255" s="174" customFormat="1" ht="18.399999999999999" customHeight="1" x14ac:dyDescent="0.3">
      <c r="A7771" s="182"/>
      <c r="B7771" s="160"/>
      <c r="C7771" s="64"/>
      <c r="D7771" s="161"/>
      <c r="E7771" s="161"/>
      <c r="H7771" s="165"/>
      <c r="J7771" s="165"/>
      <c r="L7771" s="165"/>
      <c r="N7771" s="165"/>
      <c r="P7771" s="165"/>
      <c r="R7771" s="165"/>
      <c r="T7771" s="165"/>
      <c r="V7771" s="165"/>
      <c r="X7771" s="165"/>
      <c r="Z7771" s="165"/>
      <c r="AB7771" s="165"/>
      <c r="AD7771" s="165"/>
      <c r="AF7771" s="165"/>
      <c r="AH7771" s="165"/>
      <c r="AJ7771" s="165"/>
      <c r="AL7771" s="165"/>
      <c r="AN7771" s="165"/>
      <c r="AP7771" s="165"/>
      <c r="AR7771" s="165"/>
      <c r="AT7771" s="165"/>
      <c r="AV7771" s="165"/>
      <c r="AX7771" s="165"/>
      <c r="AZ7771" s="165"/>
      <c r="BB7771" s="165"/>
      <c r="BD7771" s="160"/>
      <c r="BE7771" s="160"/>
      <c r="BF7771" s="160"/>
      <c r="BG7771" s="160"/>
      <c r="BH7771" s="160"/>
      <c r="BI7771" s="160"/>
      <c r="BJ7771" s="160"/>
      <c r="BK7771" s="160"/>
      <c r="BL7771" s="160"/>
      <c r="BM7771" s="160"/>
      <c r="BN7771" s="160"/>
      <c r="BO7771" s="160"/>
      <c r="BP7771" s="160"/>
      <c r="BQ7771" s="160"/>
      <c r="BR7771" s="160"/>
      <c r="BS7771" s="160"/>
      <c r="BT7771" s="160"/>
      <c r="BU7771" s="160"/>
      <c r="BV7771" s="160"/>
      <c r="BW7771" s="160"/>
      <c r="BX7771" s="160"/>
      <c r="BY7771" s="160"/>
      <c r="BZ7771" s="160"/>
      <c r="CA7771" s="160"/>
      <c r="CB7771" s="160"/>
      <c r="CC7771" s="160"/>
      <c r="CD7771" s="160"/>
      <c r="CE7771" s="160"/>
      <c r="CF7771" s="160"/>
      <c r="CG7771" s="160"/>
      <c r="CH7771" s="160"/>
      <c r="CI7771" s="160"/>
      <c r="CJ7771" s="160"/>
      <c r="CK7771" s="160"/>
      <c r="CL7771" s="160"/>
      <c r="CM7771" s="160"/>
      <c r="CN7771" s="160"/>
      <c r="CO7771" s="160"/>
      <c r="CP7771" s="160"/>
      <c r="CQ7771" s="160"/>
      <c r="CR7771" s="160"/>
      <c r="CS7771" s="160"/>
      <c r="CT7771" s="160"/>
      <c r="CU7771" s="160"/>
      <c r="CV7771" s="160"/>
      <c r="CW7771" s="160"/>
      <c r="CX7771" s="160"/>
      <c r="CY7771" s="160"/>
      <c r="CZ7771" s="160"/>
      <c r="DA7771" s="160"/>
      <c r="DB7771" s="160"/>
      <c r="DC7771" s="160"/>
      <c r="DD7771" s="160"/>
      <c r="DE7771" s="160"/>
      <c r="DF7771" s="160"/>
      <c r="DG7771" s="160"/>
      <c r="DH7771" s="160"/>
      <c r="DI7771" s="160"/>
      <c r="DJ7771" s="160"/>
      <c r="DK7771" s="160"/>
      <c r="DL7771" s="160"/>
      <c r="DM7771" s="160"/>
      <c r="DN7771" s="160"/>
      <c r="DO7771" s="160"/>
      <c r="DP7771" s="160"/>
      <c r="DQ7771" s="160"/>
      <c r="DR7771" s="160"/>
      <c r="DS7771" s="160"/>
      <c r="DT7771" s="160"/>
      <c r="DU7771" s="160"/>
      <c r="DV7771" s="160"/>
      <c r="DW7771" s="160"/>
      <c r="DX7771" s="160"/>
      <c r="DY7771" s="160"/>
      <c r="DZ7771" s="177"/>
      <c r="EA7771" s="177"/>
      <c r="EB7771" s="160"/>
      <c r="EC7771" s="160"/>
      <c r="ED7771" s="160"/>
      <c r="EE7771" s="160"/>
      <c r="EF7771" s="160"/>
      <c r="EG7771" s="160"/>
      <c r="EH7771" s="160"/>
      <c r="EI7771" s="160"/>
      <c r="EJ7771" s="160"/>
      <c r="EK7771" s="160"/>
      <c r="EL7771" s="160"/>
      <c r="EM7771" s="160"/>
      <c r="EN7771" s="160"/>
      <c r="EO7771" s="160"/>
      <c r="EP7771" s="160"/>
      <c r="EQ7771" s="160"/>
      <c r="ER7771" s="160"/>
      <c r="ES7771" s="160"/>
      <c r="ET7771" s="160"/>
      <c r="EU7771" s="160"/>
      <c r="EV7771" s="160"/>
      <c r="EW7771" s="160"/>
      <c r="EX7771" s="160"/>
      <c r="EY7771" s="160"/>
      <c r="EZ7771" s="160"/>
      <c r="FA7771" s="160"/>
      <c r="FB7771" s="160"/>
      <c r="FC7771" s="160"/>
      <c r="FD7771" s="160"/>
      <c r="FE7771" s="160"/>
      <c r="FF7771" s="160"/>
      <c r="FG7771" s="160"/>
      <c r="FH7771" s="160"/>
      <c r="FI7771" s="160"/>
      <c r="FJ7771" s="160"/>
      <c r="FK7771" s="160"/>
      <c r="FL7771" s="160"/>
      <c r="FM7771" s="160"/>
      <c r="FN7771" s="160"/>
      <c r="FO7771" s="160"/>
      <c r="FP7771" s="160"/>
      <c r="FQ7771" s="160"/>
      <c r="FR7771" s="160"/>
      <c r="FS7771" s="160"/>
      <c r="FT7771" s="160"/>
      <c r="FU7771" s="160"/>
      <c r="FV7771" s="160"/>
      <c r="FW7771" s="160"/>
      <c r="FX7771" s="160"/>
      <c r="FY7771" s="160"/>
      <c r="FZ7771" s="160"/>
      <c r="GA7771" s="160"/>
      <c r="GB7771" s="160"/>
      <c r="GC7771" s="160"/>
      <c r="GD7771" s="160"/>
      <c r="GE7771" s="160"/>
      <c r="GF7771" s="160"/>
      <c r="GG7771" s="160"/>
      <c r="GH7771" s="160"/>
      <c r="GI7771" s="160"/>
      <c r="GJ7771" s="160"/>
      <c r="GK7771" s="160"/>
      <c r="GL7771" s="160"/>
      <c r="GM7771" s="160"/>
      <c r="GN7771" s="160"/>
      <c r="GO7771" s="160"/>
      <c r="GP7771" s="160"/>
      <c r="GQ7771" s="160"/>
      <c r="GR7771" s="160"/>
      <c r="GS7771" s="160"/>
      <c r="GT7771" s="160"/>
      <c r="GU7771" s="160"/>
      <c r="GV7771" s="160"/>
      <c r="GW7771" s="160"/>
      <c r="GX7771" s="160"/>
      <c r="GY7771" s="160"/>
      <c r="GZ7771" s="160"/>
      <c r="HA7771" s="160"/>
      <c r="HB7771" s="160"/>
      <c r="HC7771" s="160"/>
      <c r="HD7771" s="160"/>
      <c r="HE7771" s="160"/>
      <c r="HF7771" s="160"/>
      <c r="HG7771" s="160"/>
      <c r="HH7771" s="160"/>
      <c r="HI7771" s="160"/>
      <c r="HJ7771" s="160"/>
      <c r="HK7771" s="160"/>
      <c r="HL7771" s="160"/>
      <c r="HM7771" s="160"/>
      <c r="HN7771" s="160"/>
      <c r="HO7771" s="160"/>
      <c r="HP7771" s="160"/>
      <c r="HQ7771" s="160"/>
      <c r="HR7771" s="160"/>
      <c r="HS7771" s="160"/>
      <c r="HT7771" s="160"/>
      <c r="HU7771" s="160"/>
      <c r="HV7771" s="160"/>
      <c r="HW7771" s="160"/>
      <c r="HX7771" s="160"/>
      <c r="HY7771" s="160"/>
      <c r="HZ7771" s="160"/>
      <c r="IA7771" s="160"/>
      <c r="IB7771" s="160"/>
      <c r="IC7771" s="160"/>
      <c r="ID7771" s="160"/>
      <c r="IE7771" s="160"/>
      <c r="IF7771" s="160"/>
      <c r="IG7771" s="160"/>
      <c r="IH7771" s="160"/>
      <c r="II7771" s="160"/>
      <c r="IJ7771" s="160"/>
      <c r="IK7771" s="160"/>
      <c r="IL7771" s="160"/>
      <c r="IM7771" s="160"/>
      <c r="IN7771" s="160"/>
      <c r="IO7771" s="160"/>
      <c r="IP7771" s="160"/>
      <c r="IQ7771" s="160"/>
      <c r="IR7771" s="160"/>
      <c r="IS7771" s="160"/>
      <c r="IT7771" s="160"/>
      <c r="IU7771" s="160"/>
    </row>
    <row r="7772" spans="1:255" s="174" customFormat="1" ht="18.399999999999999" customHeight="1" x14ac:dyDescent="0.3">
      <c r="A7772" s="182"/>
      <c r="B7772" s="160"/>
      <c r="C7772" s="64"/>
      <c r="D7772" s="161"/>
      <c r="E7772" s="161"/>
      <c r="J7772" s="164"/>
      <c r="L7772" s="164"/>
      <c r="N7772" s="164"/>
      <c r="P7772" s="164"/>
      <c r="R7772" s="164"/>
      <c r="T7772" s="164"/>
      <c r="V7772" s="164"/>
      <c r="X7772" s="164"/>
      <c r="Z7772" s="164"/>
      <c r="AB7772" s="164"/>
      <c r="AD7772" s="164"/>
      <c r="AF7772" s="164"/>
      <c r="AH7772" s="164"/>
      <c r="AJ7772" s="164"/>
      <c r="AL7772" s="164"/>
      <c r="AN7772" s="164"/>
      <c r="AP7772" s="164"/>
      <c r="AR7772" s="164"/>
      <c r="AT7772" s="164"/>
      <c r="AV7772" s="164"/>
      <c r="AX7772" s="164"/>
      <c r="AZ7772" s="164"/>
      <c r="BB7772" s="164"/>
      <c r="BD7772" s="161"/>
      <c r="BE7772" s="161"/>
      <c r="BF7772" s="161"/>
      <c r="BG7772" s="161"/>
      <c r="BH7772" s="161"/>
      <c r="BI7772" s="161"/>
      <c r="BJ7772" s="161"/>
      <c r="BK7772" s="161"/>
      <c r="BL7772" s="161"/>
      <c r="BM7772" s="161"/>
      <c r="BN7772" s="161"/>
      <c r="BO7772" s="161"/>
      <c r="BP7772" s="161"/>
      <c r="BQ7772" s="161"/>
      <c r="BR7772" s="161"/>
      <c r="BS7772" s="161"/>
      <c r="BT7772" s="161"/>
      <c r="BU7772" s="161"/>
      <c r="BV7772" s="161"/>
      <c r="BW7772" s="161"/>
      <c r="BX7772" s="161"/>
      <c r="BY7772" s="161"/>
      <c r="BZ7772" s="161"/>
      <c r="CA7772" s="161"/>
      <c r="CB7772" s="161"/>
      <c r="CC7772" s="161"/>
      <c r="CD7772" s="161"/>
      <c r="CE7772" s="161"/>
      <c r="CF7772" s="161"/>
      <c r="CG7772" s="161"/>
      <c r="CH7772" s="161"/>
      <c r="CI7772" s="161"/>
      <c r="CJ7772" s="161"/>
      <c r="CK7772" s="161"/>
      <c r="CL7772" s="161"/>
      <c r="CM7772" s="161"/>
      <c r="CN7772" s="161"/>
      <c r="CO7772" s="161"/>
      <c r="CP7772" s="161"/>
      <c r="CQ7772" s="161"/>
      <c r="CR7772" s="161"/>
      <c r="CS7772" s="161"/>
      <c r="CT7772" s="161"/>
      <c r="CU7772" s="161"/>
      <c r="CV7772" s="161"/>
      <c r="CW7772" s="161"/>
      <c r="CX7772" s="161"/>
      <c r="CY7772" s="161"/>
      <c r="CZ7772" s="161"/>
      <c r="DA7772" s="161"/>
      <c r="DB7772" s="161"/>
      <c r="DC7772" s="161"/>
      <c r="DD7772" s="161"/>
      <c r="DE7772" s="161"/>
      <c r="DF7772" s="161"/>
      <c r="DG7772" s="161"/>
      <c r="DH7772" s="161"/>
      <c r="DI7772" s="161"/>
      <c r="DJ7772" s="161"/>
      <c r="DK7772" s="161"/>
      <c r="DL7772" s="161"/>
      <c r="DM7772" s="161"/>
      <c r="DN7772" s="161"/>
      <c r="DO7772" s="161"/>
      <c r="DP7772" s="161"/>
      <c r="DQ7772" s="161"/>
      <c r="DR7772" s="161"/>
      <c r="DS7772" s="161"/>
      <c r="DT7772" s="161"/>
      <c r="DU7772" s="161"/>
      <c r="DV7772" s="161"/>
      <c r="DW7772" s="161"/>
      <c r="DX7772" s="161"/>
      <c r="DY7772" s="161"/>
      <c r="EB7772" s="161"/>
      <c r="EC7772" s="161"/>
      <c r="ED7772" s="161"/>
      <c r="EE7772" s="161"/>
      <c r="EF7772" s="161"/>
      <c r="EG7772" s="161"/>
      <c r="EH7772" s="161"/>
      <c r="EI7772" s="161"/>
      <c r="EJ7772" s="161"/>
      <c r="EK7772" s="161"/>
      <c r="EL7772" s="161"/>
      <c r="EM7772" s="161"/>
      <c r="EN7772" s="161"/>
      <c r="EO7772" s="161"/>
      <c r="EP7772" s="161"/>
      <c r="EQ7772" s="161"/>
      <c r="ER7772" s="161"/>
      <c r="ES7772" s="161"/>
      <c r="ET7772" s="161"/>
      <c r="EU7772" s="161"/>
      <c r="EV7772" s="161"/>
      <c r="EW7772" s="161"/>
      <c r="EX7772" s="161"/>
      <c r="EY7772" s="161"/>
      <c r="EZ7772" s="161"/>
      <c r="FA7772" s="161"/>
      <c r="FB7772" s="161"/>
      <c r="FC7772" s="161"/>
      <c r="FD7772" s="161"/>
      <c r="FE7772" s="161"/>
      <c r="FF7772" s="161"/>
      <c r="FG7772" s="161"/>
      <c r="FH7772" s="161"/>
      <c r="FI7772" s="161"/>
      <c r="FJ7772" s="161"/>
      <c r="FK7772" s="161"/>
      <c r="FL7772" s="161"/>
      <c r="FM7772" s="161"/>
      <c r="FN7772" s="161"/>
      <c r="FO7772" s="161"/>
      <c r="FP7772" s="161"/>
      <c r="FQ7772" s="161"/>
      <c r="FR7772" s="161"/>
      <c r="FS7772" s="161"/>
      <c r="FT7772" s="161"/>
      <c r="FU7772" s="161"/>
      <c r="FV7772" s="161"/>
      <c r="FW7772" s="161"/>
      <c r="FX7772" s="161"/>
      <c r="FY7772" s="161"/>
      <c r="FZ7772" s="161"/>
      <c r="GA7772" s="161"/>
      <c r="GB7772" s="161"/>
      <c r="GC7772" s="161"/>
      <c r="GD7772" s="161"/>
      <c r="GE7772" s="161"/>
      <c r="GF7772" s="161"/>
      <c r="GG7772" s="161"/>
      <c r="GH7772" s="161"/>
      <c r="GI7772" s="161"/>
      <c r="GJ7772" s="161"/>
      <c r="GK7772" s="161"/>
      <c r="GL7772" s="161"/>
      <c r="GM7772" s="161"/>
      <c r="GN7772" s="161"/>
      <c r="GO7772" s="161"/>
      <c r="GP7772" s="161"/>
      <c r="GQ7772" s="161"/>
      <c r="GR7772" s="161"/>
      <c r="GS7772" s="161"/>
      <c r="GT7772" s="161"/>
      <c r="GU7772" s="161"/>
      <c r="GV7772" s="161"/>
      <c r="GW7772" s="161"/>
      <c r="GX7772" s="161"/>
      <c r="GY7772" s="161"/>
      <c r="GZ7772" s="161"/>
      <c r="HA7772" s="161"/>
      <c r="HB7772" s="161"/>
      <c r="HC7772" s="161"/>
      <c r="HD7772" s="161"/>
      <c r="HE7772" s="161"/>
      <c r="HF7772" s="161"/>
      <c r="HG7772" s="161"/>
      <c r="HH7772" s="161"/>
      <c r="HI7772" s="161"/>
      <c r="HJ7772" s="161"/>
      <c r="HK7772" s="161"/>
      <c r="HL7772" s="161"/>
      <c r="HM7772" s="161"/>
      <c r="HN7772" s="161"/>
      <c r="HO7772" s="161"/>
      <c r="HP7772" s="161"/>
      <c r="HQ7772" s="161"/>
      <c r="HR7772" s="161"/>
      <c r="HS7772" s="161"/>
      <c r="HT7772" s="161"/>
      <c r="HU7772" s="161"/>
      <c r="HV7772" s="161"/>
      <c r="HW7772" s="161"/>
      <c r="HX7772" s="161"/>
      <c r="HY7772" s="161"/>
      <c r="HZ7772" s="161"/>
      <c r="IA7772" s="161"/>
      <c r="IB7772" s="161"/>
      <c r="IC7772" s="161"/>
      <c r="ID7772" s="161"/>
      <c r="IE7772" s="161"/>
      <c r="IF7772" s="161"/>
      <c r="IG7772" s="161"/>
      <c r="IH7772" s="161"/>
      <c r="II7772" s="161"/>
      <c r="IJ7772" s="161"/>
      <c r="IK7772" s="161"/>
      <c r="IL7772" s="161"/>
      <c r="IM7772" s="161"/>
      <c r="IN7772" s="161"/>
      <c r="IO7772" s="161"/>
      <c r="IP7772" s="161"/>
      <c r="IQ7772" s="161"/>
      <c r="IR7772" s="161"/>
      <c r="IS7772" s="161"/>
      <c r="IT7772" s="161"/>
      <c r="IU7772" s="161"/>
    </row>
    <row r="7773" spans="1:255" s="174" customFormat="1" ht="18.399999999999999" customHeight="1" x14ac:dyDescent="0.3">
      <c r="A7773" s="182"/>
      <c r="B7773" s="160"/>
      <c r="C7773" s="64"/>
      <c r="D7773" s="161"/>
      <c r="E7773" s="161"/>
      <c r="H7773" s="165"/>
      <c r="J7773" s="165"/>
      <c r="L7773" s="165"/>
      <c r="N7773" s="165"/>
      <c r="P7773" s="165"/>
      <c r="R7773" s="165"/>
      <c r="T7773" s="165"/>
      <c r="V7773" s="165"/>
      <c r="X7773" s="165"/>
      <c r="Z7773" s="165"/>
      <c r="AB7773" s="165"/>
      <c r="AD7773" s="165"/>
      <c r="AF7773" s="165"/>
      <c r="AH7773" s="165"/>
      <c r="AJ7773" s="165"/>
      <c r="AL7773" s="165"/>
      <c r="AN7773" s="165"/>
      <c r="AP7773" s="165"/>
      <c r="AR7773" s="165"/>
      <c r="AT7773" s="165"/>
      <c r="AV7773" s="165"/>
      <c r="AX7773" s="165"/>
      <c r="AZ7773" s="165"/>
      <c r="BB7773" s="165"/>
      <c r="BD7773" s="161"/>
      <c r="BE7773" s="161"/>
      <c r="BF7773" s="161"/>
      <c r="BG7773" s="161"/>
      <c r="BH7773" s="161"/>
      <c r="BI7773" s="161"/>
      <c r="BJ7773" s="161"/>
      <c r="BK7773" s="161"/>
      <c r="BL7773" s="161"/>
      <c r="BM7773" s="161"/>
      <c r="BN7773" s="161"/>
      <c r="BO7773" s="161"/>
      <c r="BP7773" s="161"/>
      <c r="BQ7773" s="161"/>
      <c r="BR7773" s="161"/>
      <c r="BS7773" s="161"/>
      <c r="BT7773" s="161"/>
      <c r="BU7773" s="161"/>
      <c r="BV7773" s="161"/>
      <c r="BW7773" s="161"/>
      <c r="BX7773" s="161"/>
      <c r="BY7773" s="161"/>
      <c r="BZ7773" s="161"/>
      <c r="CA7773" s="161"/>
      <c r="CB7773" s="161"/>
      <c r="CC7773" s="161"/>
      <c r="CD7773" s="161"/>
      <c r="CE7773" s="161"/>
      <c r="CF7773" s="161"/>
      <c r="CG7773" s="161"/>
      <c r="CH7773" s="161"/>
      <c r="CI7773" s="161"/>
      <c r="CJ7773" s="161"/>
      <c r="CK7773" s="161"/>
      <c r="CL7773" s="161"/>
      <c r="CM7773" s="161"/>
      <c r="CN7773" s="161"/>
      <c r="CO7773" s="161"/>
      <c r="CP7773" s="161"/>
      <c r="CQ7773" s="161"/>
      <c r="CR7773" s="161"/>
      <c r="CS7773" s="161"/>
      <c r="CT7773" s="161"/>
      <c r="CU7773" s="161"/>
      <c r="CV7773" s="161"/>
      <c r="CW7773" s="161"/>
      <c r="CX7773" s="161"/>
      <c r="CY7773" s="161"/>
      <c r="CZ7773" s="161"/>
      <c r="DA7773" s="161"/>
      <c r="DB7773" s="161"/>
      <c r="DC7773" s="161"/>
      <c r="DD7773" s="161"/>
      <c r="DE7773" s="161"/>
      <c r="DF7773" s="161"/>
      <c r="DG7773" s="161"/>
      <c r="DH7773" s="161"/>
      <c r="DI7773" s="161"/>
      <c r="DJ7773" s="161"/>
      <c r="DK7773" s="161"/>
      <c r="DL7773" s="161"/>
      <c r="DM7773" s="161"/>
      <c r="DN7773" s="161"/>
      <c r="DO7773" s="161"/>
      <c r="DP7773" s="161"/>
      <c r="DQ7773" s="161"/>
      <c r="DR7773" s="161"/>
      <c r="DS7773" s="161"/>
      <c r="DT7773" s="161"/>
      <c r="DU7773" s="161"/>
      <c r="DV7773" s="161"/>
      <c r="DW7773" s="161"/>
      <c r="DX7773" s="161"/>
      <c r="DY7773" s="161"/>
      <c r="EB7773" s="161"/>
      <c r="EC7773" s="161"/>
      <c r="ED7773" s="161"/>
      <c r="EE7773" s="161"/>
      <c r="EF7773" s="161"/>
      <c r="EG7773" s="161"/>
      <c r="EH7773" s="161"/>
      <c r="EI7773" s="161"/>
      <c r="EJ7773" s="161"/>
      <c r="EK7773" s="161"/>
      <c r="EL7773" s="161"/>
      <c r="EM7773" s="161"/>
      <c r="EN7773" s="161"/>
      <c r="EO7773" s="161"/>
      <c r="EP7773" s="161"/>
      <c r="EQ7773" s="161"/>
      <c r="ER7773" s="161"/>
      <c r="ES7773" s="161"/>
      <c r="ET7773" s="161"/>
      <c r="EU7773" s="161"/>
      <c r="EV7773" s="161"/>
      <c r="EW7773" s="161"/>
      <c r="EX7773" s="161"/>
      <c r="EY7773" s="161"/>
      <c r="EZ7773" s="161"/>
      <c r="FA7773" s="161"/>
      <c r="FB7773" s="161"/>
      <c r="FC7773" s="161"/>
      <c r="FD7773" s="161"/>
      <c r="FE7773" s="161"/>
      <c r="FF7773" s="161"/>
      <c r="FG7773" s="161"/>
      <c r="FH7773" s="161"/>
      <c r="FI7773" s="161"/>
      <c r="FJ7773" s="161"/>
      <c r="FK7773" s="161"/>
      <c r="FL7773" s="161"/>
      <c r="FM7773" s="161"/>
      <c r="FN7773" s="161"/>
      <c r="FO7773" s="161"/>
      <c r="FP7773" s="161"/>
      <c r="FQ7773" s="161"/>
      <c r="FR7773" s="161"/>
      <c r="FS7773" s="161"/>
      <c r="FT7773" s="161"/>
      <c r="FU7773" s="161"/>
      <c r="FV7773" s="161"/>
      <c r="FW7773" s="161"/>
      <c r="FX7773" s="161"/>
      <c r="FY7773" s="161"/>
      <c r="FZ7773" s="161"/>
      <c r="GA7773" s="161"/>
      <c r="GB7773" s="161"/>
      <c r="GC7773" s="161"/>
      <c r="GD7773" s="161"/>
      <c r="GE7773" s="161"/>
      <c r="GF7773" s="161"/>
      <c r="GG7773" s="161"/>
      <c r="GH7773" s="161"/>
      <c r="GI7773" s="161"/>
      <c r="GJ7773" s="161"/>
      <c r="GK7773" s="161"/>
      <c r="GL7773" s="161"/>
      <c r="GM7773" s="161"/>
      <c r="GN7773" s="161"/>
      <c r="GO7773" s="161"/>
      <c r="GP7773" s="161"/>
      <c r="GQ7773" s="161"/>
      <c r="GR7773" s="161"/>
      <c r="GS7773" s="161"/>
      <c r="GT7773" s="161"/>
      <c r="GU7773" s="161"/>
      <c r="GV7773" s="161"/>
      <c r="GW7773" s="161"/>
      <c r="GX7773" s="161"/>
      <c r="GY7773" s="161"/>
      <c r="GZ7773" s="161"/>
      <c r="HA7773" s="161"/>
      <c r="HB7773" s="161"/>
      <c r="HC7773" s="161"/>
      <c r="HD7773" s="161"/>
      <c r="HE7773" s="161"/>
      <c r="HF7773" s="161"/>
      <c r="HG7773" s="161"/>
      <c r="HH7773" s="161"/>
      <c r="HI7773" s="161"/>
      <c r="HJ7773" s="161"/>
      <c r="HK7773" s="161"/>
      <c r="HL7773" s="161"/>
      <c r="HM7773" s="161"/>
      <c r="HN7773" s="161"/>
      <c r="HO7773" s="161"/>
      <c r="HP7773" s="161"/>
      <c r="HQ7773" s="161"/>
      <c r="HR7773" s="161"/>
      <c r="HS7773" s="161"/>
      <c r="HT7773" s="161"/>
      <c r="HU7773" s="161"/>
      <c r="HV7773" s="161"/>
      <c r="HW7773" s="161"/>
      <c r="HX7773" s="161"/>
      <c r="HY7773" s="161"/>
      <c r="HZ7773" s="161"/>
      <c r="IA7773" s="161"/>
      <c r="IB7773" s="161"/>
      <c r="IC7773" s="161"/>
      <c r="ID7773" s="161"/>
      <c r="IE7773" s="161"/>
      <c r="IF7773" s="161"/>
      <c r="IG7773" s="161"/>
      <c r="IH7773" s="161"/>
      <c r="II7773" s="161"/>
      <c r="IJ7773" s="161"/>
      <c r="IK7773" s="161"/>
      <c r="IL7773" s="161"/>
      <c r="IM7773" s="161"/>
      <c r="IN7773" s="161"/>
      <c r="IO7773" s="161"/>
      <c r="IP7773" s="161"/>
      <c r="IQ7773" s="161"/>
      <c r="IR7773" s="161"/>
      <c r="IS7773" s="161"/>
      <c r="IT7773" s="161"/>
      <c r="IU7773" s="161"/>
    </row>
    <row r="7774" spans="1:255" s="174" customFormat="1" ht="18.399999999999999" customHeight="1" x14ac:dyDescent="0.3">
      <c r="A7774" s="182"/>
      <c r="B7774" s="160"/>
      <c r="C7774" s="64"/>
      <c r="D7774" s="161"/>
      <c r="E7774" s="161"/>
      <c r="J7774" s="165"/>
      <c r="L7774" s="165"/>
      <c r="N7774" s="165"/>
      <c r="P7774" s="165"/>
      <c r="R7774" s="165"/>
      <c r="T7774" s="165"/>
      <c r="V7774" s="165"/>
      <c r="X7774" s="165"/>
      <c r="Z7774" s="165"/>
      <c r="AB7774" s="165"/>
      <c r="AD7774" s="165"/>
      <c r="AF7774" s="165"/>
      <c r="AH7774" s="165"/>
      <c r="AJ7774" s="165"/>
      <c r="AL7774" s="165"/>
      <c r="AN7774" s="165"/>
      <c r="AP7774" s="165"/>
      <c r="AR7774" s="165"/>
      <c r="AT7774" s="165"/>
      <c r="AV7774" s="165"/>
      <c r="AX7774" s="165"/>
      <c r="AZ7774" s="165"/>
      <c r="BB7774" s="165"/>
    </row>
    <row r="7775" spans="1:255" ht="18.399999999999999" customHeight="1" x14ac:dyDescent="0.3">
      <c r="A7775" s="182"/>
      <c r="B7775" s="160"/>
      <c r="C7775" s="64"/>
      <c r="D7775" s="161"/>
      <c r="F7775" s="174"/>
      <c r="H7775" s="174"/>
    </row>
    <row r="7776" spans="1:255" s="174" customFormat="1" ht="18.399999999999999" customHeight="1" x14ac:dyDescent="0.3">
      <c r="A7776" s="182"/>
      <c r="B7776" s="160"/>
      <c r="C7776" s="64"/>
      <c r="D7776" s="161"/>
      <c r="E7776" s="161"/>
      <c r="F7776" s="165"/>
      <c r="H7776" s="165"/>
      <c r="J7776" s="165"/>
      <c r="L7776" s="165"/>
      <c r="N7776" s="165"/>
      <c r="P7776" s="165"/>
      <c r="R7776" s="165"/>
      <c r="T7776" s="165"/>
      <c r="V7776" s="165"/>
      <c r="X7776" s="165"/>
      <c r="Z7776" s="165"/>
      <c r="AB7776" s="165"/>
      <c r="AD7776" s="165"/>
      <c r="AF7776" s="165"/>
      <c r="AH7776" s="165"/>
      <c r="AJ7776" s="165"/>
      <c r="AL7776" s="165"/>
      <c r="AN7776" s="165"/>
      <c r="AP7776" s="165"/>
      <c r="AR7776" s="165"/>
      <c r="AT7776" s="165"/>
      <c r="AV7776" s="165"/>
      <c r="AX7776" s="165"/>
      <c r="AZ7776" s="165"/>
      <c r="BB7776" s="165"/>
    </row>
    <row r="7777" spans="1:54" s="174" customFormat="1" ht="18.399999999999999" customHeight="1" x14ac:dyDescent="0.3">
      <c r="A7777" s="182"/>
      <c r="B7777" s="160"/>
      <c r="C7777" s="64"/>
      <c r="D7777" s="161"/>
      <c r="E7777" s="161"/>
      <c r="V7777" s="165"/>
      <c r="X7777" s="165"/>
      <c r="Z7777" s="165"/>
      <c r="AB7777" s="165"/>
      <c r="AD7777" s="165"/>
      <c r="AF7777" s="165"/>
      <c r="AH7777" s="165"/>
      <c r="AJ7777" s="165"/>
      <c r="AL7777" s="165"/>
      <c r="AN7777" s="165"/>
      <c r="AP7777" s="165"/>
      <c r="AR7777" s="165"/>
      <c r="AT7777" s="165"/>
      <c r="AV7777" s="165"/>
      <c r="AX7777" s="165"/>
      <c r="AZ7777" s="165"/>
      <c r="BB7777" s="165"/>
    </row>
    <row r="7778" spans="1:54" s="174" customFormat="1" ht="18.399999999999999" customHeight="1" x14ac:dyDescent="0.3">
      <c r="A7778" s="182"/>
      <c r="B7778" s="160"/>
      <c r="C7778" s="64"/>
      <c r="D7778" s="161"/>
      <c r="E7778" s="161"/>
      <c r="L7778" s="165"/>
      <c r="N7778" s="165"/>
      <c r="P7778" s="165"/>
      <c r="R7778" s="165"/>
      <c r="T7778" s="165"/>
      <c r="V7778" s="165"/>
      <c r="X7778" s="165"/>
      <c r="Z7778" s="165"/>
      <c r="AB7778" s="165"/>
      <c r="AD7778" s="165"/>
      <c r="AF7778" s="165"/>
      <c r="AH7778" s="165"/>
      <c r="AJ7778" s="165"/>
      <c r="AL7778" s="165"/>
      <c r="AN7778" s="165"/>
      <c r="AP7778" s="165"/>
      <c r="AR7778" s="165"/>
      <c r="AT7778" s="165"/>
      <c r="AV7778" s="165"/>
      <c r="AX7778" s="165"/>
      <c r="AZ7778" s="165"/>
      <c r="BB7778" s="165"/>
    </row>
    <row r="7779" spans="1:54" s="174" customFormat="1" ht="18.399999999999999" customHeight="1" x14ac:dyDescent="0.3">
      <c r="A7779" s="182"/>
      <c r="B7779" s="160"/>
      <c r="C7779" s="89"/>
      <c r="D7779" s="164"/>
      <c r="E7779" s="161"/>
      <c r="H7779" s="165"/>
      <c r="J7779" s="165"/>
      <c r="L7779" s="165"/>
      <c r="N7779" s="165"/>
      <c r="P7779" s="165"/>
      <c r="R7779" s="165"/>
      <c r="T7779" s="165"/>
      <c r="V7779" s="165"/>
      <c r="X7779" s="165"/>
      <c r="Z7779" s="165"/>
      <c r="AB7779" s="165"/>
      <c r="AD7779" s="165"/>
      <c r="AF7779" s="165"/>
      <c r="AH7779" s="165"/>
      <c r="AJ7779" s="165"/>
      <c r="AL7779" s="165"/>
      <c r="AN7779" s="165"/>
      <c r="AP7779" s="165"/>
      <c r="AR7779" s="165"/>
      <c r="AT7779" s="165"/>
      <c r="AV7779" s="165"/>
      <c r="AX7779" s="165"/>
      <c r="AZ7779" s="165"/>
      <c r="BB7779" s="165"/>
    </row>
    <row r="7780" spans="1:54" s="174" customFormat="1" ht="18.399999999999999" customHeight="1" x14ac:dyDescent="0.3">
      <c r="A7780" s="182"/>
      <c r="B7780" s="160"/>
      <c r="C7780" s="64"/>
      <c r="D7780" s="161"/>
      <c r="E7780" s="161"/>
      <c r="F7780" s="165"/>
      <c r="H7780" s="165"/>
      <c r="J7780" s="165"/>
      <c r="L7780" s="165"/>
      <c r="N7780" s="165"/>
      <c r="P7780" s="165"/>
      <c r="R7780" s="165"/>
      <c r="T7780" s="165"/>
      <c r="V7780" s="165"/>
      <c r="X7780" s="165"/>
      <c r="Z7780" s="165"/>
      <c r="AB7780" s="165"/>
      <c r="AD7780" s="165"/>
      <c r="AF7780" s="165"/>
      <c r="AH7780" s="165"/>
      <c r="AJ7780" s="165"/>
      <c r="AL7780" s="165"/>
      <c r="AN7780" s="165"/>
      <c r="AP7780" s="165"/>
      <c r="AR7780" s="165"/>
      <c r="AT7780" s="165"/>
      <c r="AV7780" s="165"/>
      <c r="AX7780" s="165"/>
      <c r="AZ7780" s="165"/>
      <c r="BB7780" s="165"/>
    </row>
    <row r="7781" spans="1:54" s="174" customFormat="1" ht="18.399999999999999" customHeight="1" x14ac:dyDescent="0.3">
      <c r="A7781" s="180"/>
      <c r="B7781" s="161"/>
      <c r="C7781" s="81"/>
      <c r="E7781" s="161"/>
      <c r="H7781" s="165"/>
      <c r="J7781" s="165"/>
      <c r="L7781" s="165"/>
      <c r="N7781" s="165"/>
      <c r="P7781" s="165"/>
      <c r="R7781" s="165"/>
      <c r="T7781" s="165"/>
      <c r="V7781" s="165"/>
      <c r="X7781" s="165"/>
      <c r="Z7781" s="165"/>
      <c r="AB7781" s="165"/>
      <c r="AD7781" s="165"/>
      <c r="AF7781" s="165"/>
      <c r="AH7781" s="165"/>
      <c r="AJ7781" s="165"/>
      <c r="AL7781" s="165"/>
      <c r="AN7781" s="165"/>
      <c r="AP7781" s="165"/>
      <c r="AR7781" s="165"/>
      <c r="AT7781" s="165"/>
      <c r="AV7781" s="165"/>
      <c r="AX7781" s="165"/>
      <c r="AZ7781" s="165"/>
      <c r="BB7781" s="165"/>
    </row>
    <row r="7782" spans="1:54" s="174" customFormat="1" ht="18.399999999999999" customHeight="1" x14ac:dyDescent="0.3">
      <c r="A7782" s="206"/>
      <c r="B7782" s="161"/>
      <c r="C7782" s="89"/>
      <c r="D7782" s="177"/>
      <c r="E7782" s="161"/>
      <c r="F7782" s="165"/>
      <c r="H7782" s="165"/>
      <c r="J7782" s="165"/>
      <c r="L7782" s="165"/>
      <c r="N7782" s="165"/>
      <c r="P7782" s="165"/>
      <c r="R7782" s="165"/>
      <c r="T7782" s="165"/>
      <c r="V7782" s="165"/>
      <c r="X7782" s="165"/>
      <c r="Z7782" s="165"/>
      <c r="AB7782" s="165"/>
      <c r="AD7782" s="165"/>
      <c r="AF7782" s="165"/>
      <c r="AH7782" s="165"/>
      <c r="AJ7782" s="165"/>
      <c r="AL7782" s="165"/>
      <c r="AN7782" s="165"/>
      <c r="AP7782" s="165"/>
      <c r="AR7782" s="165"/>
      <c r="AT7782" s="165"/>
      <c r="AV7782" s="165"/>
      <c r="AX7782" s="165"/>
      <c r="AZ7782" s="165"/>
      <c r="BB7782" s="165"/>
    </row>
    <row r="7783" spans="1:54" s="174" customFormat="1" ht="18.399999999999999" customHeight="1" x14ac:dyDescent="0.3">
      <c r="A7783" s="182"/>
      <c r="B7783" s="160"/>
      <c r="C7783" s="64"/>
      <c r="D7783" s="161"/>
      <c r="E7783" s="161"/>
      <c r="F7783" s="165"/>
      <c r="H7783" s="165"/>
      <c r="J7783" s="165"/>
      <c r="L7783" s="165"/>
      <c r="N7783" s="165"/>
      <c r="P7783" s="165"/>
      <c r="R7783" s="165"/>
      <c r="T7783" s="165"/>
      <c r="V7783" s="165"/>
      <c r="X7783" s="165"/>
      <c r="Z7783" s="165"/>
      <c r="AB7783" s="165"/>
      <c r="AD7783" s="165"/>
      <c r="AF7783" s="165"/>
      <c r="AH7783" s="165"/>
      <c r="AJ7783" s="165"/>
      <c r="AL7783" s="165"/>
      <c r="AN7783" s="165"/>
      <c r="AP7783" s="165"/>
      <c r="AR7783" s="165"/>
      <c r="AT7783" s="165"/>
      <c r="AV7783" s="165"/>
      <c r="AX7783" s="165"/>
      <c r="AZ7783" s="165"/>
      <c r="BB7783" s="165"/>
    </row>
    <row r="7784" spans="1:54" s="174" customFormat="1" ht="18.399999999999999" customHeight="1" x14ac:dyDescent="0.3">
      <c r="A7784" s="182"/>
      <c r="B7784" s="160"/>
      <c r="C7784" s="64"/>
      <c r="D7784" s="161"/>
      <c r="E7784" s="161"/>
      <c r="H7784" s="165"/>
      <c r="J7784" s="165"/>
      <c r="L7784" s="165"/>
      <c r="N7784" s="165"/>
      <c r="P7784" s="165"/>
      <c r="R7784" s="165"/>
      <c r="T7784" s="165"/>
      <c r="V7784" s="165"/>
      <c r="X7784" s="165"/>
      <c r="Z7784" s="165"/>
      <c r="AB7784" s="165"/>
      <c r="AD7784" s="165"/>
      <c r="AF7784" s="165"/>
      <c r="AH7784" s="165"/>
      <c r="AJ7784" s="165"/>
      <c r="AL7784" s="165"/>
      <c r="AN7784" s="165"/>
      <c r="AP7784" s="165"/>
      <c r="AR7784" s="165"/>
      <c r="AT7784" s="165"/>
      <c r="AV7784" s="165"/>
      <c r="AX7784" s="165"/>
      <c r="AZ7784" s="165"/>
      <c r="BB7784" s="165"/>
    </row>
    <row r="7785" spans="1:54" s="174" customFormat="1" ht="18.399999999999999" customHeight="1" x14ac:dyDescent="0.3">
      <c r="A7785" s="182"/>
      <c r="B7785" s="160"/>
      <c r="C7785" s="64"/>
      <c r="D7785" s="161"/>
      <c r="E7785" s="161"/>
      <c r="F7785" s="165"/>
      <c r="H7785" s="165"/>
      <c r="J7785" s="165"/>
      <c r="L7785" s="165"/>
      <c r="N7785" s="165"/>
      <c r="P7785" s="165"/>
      <c r="R7785" s="165"/>
      <c r="T7785" s="165"/>
      <c r="V7785" s="165"/>
      <c r="X7785" s="165"/>
      <c r="Z7785" s="165"/>
      <c r="AB7785" s="165"/>
      <c r="AD7785" s="165"/>
      <c r="AF7785" s="165"/>
      <c r="AH7785" s="165"/>
      <c r="AJ7785" s="165"/>
      <c r="AL7785" s="165"/>
      <c r="AN7785" s="165"/>
      <c r="AP7785" s="165"/>
      <c r="AR7785" s="165"/>
      <c r="AT7785" s="165"/>
      <c r="AV7785" s="165"/>
      <c r="AX7785" s="165"/>
      <c r="AZ7785" s="165"/>
      <c r="BB7785" s="165"/>
    </row>
    <row r="7786" spans="1:54" s="174" customFormat="1" ht="18.399999999999999" customHeight="1" x14ac:dyDescent="0.3">
      <c r="A7786" s="206"/>
      <c r="B7786" s="161"/>
      <c r="C7786" s="89"/>
      <c r="D7786" s="161"/>
      <c r="E7786" s="161"/>
      <c r="H7786" s="165"/>
      <c r="J7786" s="165"/>
      <c r="L7786" s="165"/>
      <c r="N7786" s="165"/>
      <c r="P7786" s="165"/>
      <c r="R7786" s="165"/>
      <c r="T7786" s="165"/>
      <c r="V7786" s="165"/>
      <c r="X7786" s="165"/>
      <c r="Z7786" s="165"/>
      <c r="AB7786" s="165"/>
      <c r="AD7786" s="165"/>
      <c r="AF7786" s="165"/>
      <c r="AH7786" s="165"/>
      <c r="AJ7786" s="165"/>
      <c r="AL7786" s="165"/>
      <c r="AN7786" s="165"/>
      <c r="AP7786" s="165"/>
      <c r="AR7786" s="165"/>
      <c r="AT7786" s="165"/>
      <c r="AV7786" s="165"/>
      <c r="AX7786" s="165"/>
      <c r="AZ7786" s="165"/>
      <c r="BB7786" s="165"/>
    </row>
    <row r="7787" spans="1:54" s="174" customFormat="1" ht="18.399999999999999" customHeight="1" x14ac:dyDescent="0.3">
      <c r="A7787" s="208"/>
      <c r="B7787" s="161"/>
      <c r="C7787" s="64"/>
      <c r="D7787" s="161"/>
      <c r="E7787" s="161"/>
      <c r="J7787" s="165"/>
      <c r="L7787" s="165"/>
      <c r="N7787" s="165"/>
      <c r="P7787" s="165"/>
      <c r="R7787" s="165"/>
      <c r="T7787" s="165"/>
      <c r="V7787" s="165"/>
      <c r="X7787" s="165"/>
      <c r="Z7787" s="165"/>
      <c r="AB7787" s="165"/>
      <c r="AD7787" s="165"/>
      <c r="AF7787" s="165"/>
      <c r="AH7787" s="165"/>
      <c r="AJ7787" s="165"/>
      <c r="AL7787" s="165"/>
      <c r="AN7787" s="165"/>
      <c r="AP7787" s="165"/>
      <c r="AR7787" s="165"/>
      <c r="AT7787" s="165"/>
      <c r="AV7787" s="165"/>
      <c r="AX7787" s="165"/>
      <c r="AZ7787" s="165"/>
      <c r="BB7787" s="165"/>
    </row>
    <row r="7788" spans="1:54" s="174" customFormat="1" ht="18.399999999999999" customHeight="1" x14ac:dyDescent="0.3">
      <c r="A7788" s="182"/>
      <c r="B7788" s="161"/>
      <c r="C7788" s="64"/>
      <c r="D7788" s="161"/>
      <c r="E7788" s="161"/>
      <c r="H7788" s="165"/>
      <c r="J7788" s="165"/>
      <c r="L7788" s="165"/>
      <c r="N7788" s="165"/>
      <c r="P7788" s="165"/>
      <c r="R7788" s="165"/>
      <c r="T7788" s="165"/>
      <c r="V7788" s="165"/>
      <c r="X7788" s="165"/>
      <c r="Z7788" s="165"/>
      <c r="AB7788" s="165"/>
      <c r="AD7788" s="165"/>
      <c r="AF7788" s="165"/>
      <c r="AH7788" s="165"/>
      <c r="AJ7788" s="165"/>
      <c r="AL7788" s="165"/>
      <c r="AN7788" s="165"/>
      <c r="AP7788" s="165"/>
      <c r="AR7788" s="165"/>
      <c r="AT7788" s="165"/>
      <c r="AV7788" s="165"/>
      <c r="AX7788" s="165"/>
      <c r="AZ7788" s="165"/>
      <c r="BB7788" s="165"/>
    </row>
    <row r="7789" spans="1:54" s="174" customFormat="1" ht="18.399999999999999" customHeight="1" x14ac:dyDescent="0.3">
      <c r="A7789" s="206"/>
      <c r="B7789" s="161"/>
      <c r="C7789" s="89"/>
      <c r="D7789" s="177"/>
      <c r="E7789" s="161"/>
      <c r="H7789" s="165"/>
      <c r="J7789" s="165"/>
      <c r="L7789" s="165"/>
      <c r="N7789" s="165"/>
      <c r="P7789" s="165"/>
      <c r="R7789" s="165"/>
      <c r="T7789" s="165"/>
      <c r="V7789" s="165"/>
      <c r="X7789" s="165"/>
      <c r="Z7789" s="165"/>
      <c r="AB7789" s="165"/>
      <c r="AD7789" s="165"/>
      <c r="AF7789" s="165"/>
      <c r="AH7789" s="165"/>
      <c r="AJ7789" s="165"/>
      <c r="AL7789" s="165"/>
      <c r="AN7789" s="165"/>
      <c r="AP7789" s="165"/>
      <c r="AR7789" s="165"/>
      <c r="AT7789" s="165"/>
      <c r="AV7789" s="165"/>
      <c r="AX7789" s="165"/>
      <c r="AZ7789" s="165"/>
      <c r="BB7789" s="165"/>
    </row>
    <row r="7790" spans="1:54" s="174" customFormat="1" ht="18.399999999999999" customHeight="1" x14ac:dyDescent="0.3">
      <c r="A7790" s="182"/>
      <c r="B7790" s="160"/>
      <c r="C7790" s="64"/>
      <c r="D7790" s="161"/>
      <c r="E7790" s="161"/>
      <c r="H7790" s="165"/>
      <c r="J7790" s="165"/>
      <c r="L7790" s="165"/>
      <c r="N7790" s="165"/>
      <c r="P7790" s="165"/>
      <c r="R7790" s="165"/>
      <c r="T7790" s="165"/>
      <c r="V7790" s="165"/>
      <c r="X7790" s="165"/>
      <c r="Z7790" s="165"/>
      <c r="AB7790" s="165"/>
      <c r="AD7790" s="165"/>
      <c r="AF7790" s="165"/>
      <c r="AH7790" s="165"/>
      <c r="AJ7790" s="165"/>
      <c r="AL7790" s="165"/>
      <c r="AN7790" s="165"/>
      <c r="AP7790" s="165"/>
      <c r="AR7790" s="165"/>
      <c r="AT7790" s="165"/>
      <c r="AV7790" s="165"/>
      <c r="AX7790" s="165"/>
      <c r="AZ7790" s="165"/>
      <c r="BB7790" s="165"/>
    </row>
    <row r="7791" spans="1:54" s="174" customFormat="1" ht="18.399999999999999" customHeight="1" x14ac:dyDescent="0.3">
      <c r="A7791" s="182"/>
      <c r="B7791" s="161"/>
      <c r="C7791" s="89"/>
      <c r="D7791" s="164"/>
      <c r="E7791" s="161"/>
      <c r="H7791" s="165"/>
      <c r="J7791" s="165"/>
      <c r="L7791" s="165"/>
      <c r="N7791" s="165"/>
      <c r="P7791" s="165"/>
      <c r="R7791" s="165"/>
      <c r="T7791" s="165"/>
      <c r="V7791" s="165"/>
      <c r="X7791" s="165"/>
      <c r="Z7791" s="165"/>
      <c r="AB7791" s="165"/>
      <c r="AD7791" s="165"/>
      <c r="AF7791" s="165"/>
      <c r="AH7791" s="165"/>
      <c r="AJ7791" s="165"/>
      <c r="AL7791" s="165"/>
      <c r="AN7791" s="165"/>
      <c r="AP7791" s="165"/>
      <c r="AR7791" s="165"/>
      <c r="AT7791" s="165"/>
      <c r="AV7791" s="165"/>
      <c r="AX7791" s="165"/>
      <c r="AZ7791" s="165"/>
      <c r="BB7791" s="165"/>
    </row>
    <row r="7792" spans="1:54" s="174" customFormat="1" ht="18.399999999999999" customHeight="1" x14ac:dyDescent="0.3">
      <c r="A7792" s="182"/>
      <c r="B7792" s="160"/>
      <c r="C7792" s="64"/>
      <c r="D7792" s="161"/>
      <c r="E7792" s="161"/>
      <c r="J7792" s="165"/>
      <c r="L7792" s="165"/>
      <c r="N7792" s="165"/>
      <c r="P7792" s="165"/>
      <c r="R7792" s="165"/>
      <c r="T7792" s="165"/>
      <c r="V7792" s="165"/>
      <c r="X7792" s="165"/>
      <c r="Z7792" s="165"/>
      <c r="AB7792" s="165"/>
      <c r="AD7792" s="165"/>
      <c r="AF7792" s="165"/>
      <c r="AH7792" s="165"/>
      <c r="AJ7792" s="165"/>
      <c r="AL7792" s="165"/>
      <c r="AN7792" s="165"/>
      <c r="AP7792" s="165"/>
      <c r="AR7792" s="165"/>
      <c r="AT7792" s="165"/>
      <c r="AV7792" s="165"/>
      <c r="AX7792" s="165"/>
      <c r="AZ7792" s="165"/>
      <c r="BB7792" s="165"/>
    </row>
    <row r="7793" spans="1:54" s="174" customFormat="1" ht="18.399999999999999" customHeight="1" x14ac:dyDescent="0.3">
      <c r="A7793" s="182"/>
      <c r="B7793" s="160"/>
      <c r="C7793" s="64"/>
      <c r="D7793" s="161"/>
      <c r="E7793" s="161"/>
      <c r="N7793" s="165"/>
      <c r="P7793" s="165"/>
      <c r="R7793" s="165"/>
      <c r="T7793" s="165"/>
      <c r="V7793" s="165"/>
      <c r="X7793" s="165"/>
      <c r="Z7793" s="165"/>
      <c r="AB7793" s="165"/>
      <c r="AD7793" s="165"/>
      <c r="AF7793" s="165"/>
      <c r="AH7793" s="165"/>
      <c r="AJ7793" s="165"/>
      <c r="AL7793" s="165"/>
      <c r="AN7793" s="165"/>
      <c r="AP7793" s="165"/>
      <c r="AR7793" s="165"/>
      <c r="AT7793" s="165"/>
      <c r="AV7793" s="165"/>
      <c r="AX7793" s="165"/>
      <c r="AZ7793" s="165"/>
      <c r="BB7793" s="165"/>
    </row>
    <row r="7794" spans="1:54" s="174" customFormat="1" ht="18.399999999999999" customHeight="1" x14ac:dyDescent="0.3">
      <c r="A7794" s="182"/>
      <c r="B7794" s="160"/>
      <c r="C7794" s="64"/>
      <c r="D7794" s="161"/>
      <c r="E7794" s="161"/>
      <c r="J7794" s="165"/>
      <c r="L7794" s="165"/>
      <c r="N7794" s="165"/>
      <c r="P7794" s="165"/>
      <c r="R7794" s="165"/>
      <c r="T7794" s="165"/>
      <c r="V7794" s="165"/>
      <c r="X7794" s="165"/>
      <c r="Z7794" s="165"/>
      <c r="AB7794" s="165"/>
      <c r="AD7794" s="165"/>
      <c r="AF7794" s="165"/>
      <c r="AH7794" s="165"/>
      <c r="AJ7794" s="165"/>
      <c r="AL7794" s="165"/>
      <c r="AN7794" s="165"/>
      <c r="AP7794" s="165"/>
      <c r="AR7794" s="165"/>
      <c r="AT7794" s="165"/>
      <c r="AV7794" s="165"/>
      <c r="AX7794" s="165"/>
      <c r="AZ7794" s="165"/>
      <c r="BB7794" s="165"/>
    </row>
    <row r="7795" spans="1:54" s="174" customFormat="1" ht="18.399999999999999" customHeight="1" x14ac:dyDescent="0.3">
      <c r="A7795" s="182"/>
      <c r="B7795" s="160"/>
      <c r="C7795" s="64"/>
      <c r="D7795" s="161"/>
      <c r="E7795" s="161"/>
      <c r="F7795" s="165"/>
      <c r="H7795" s="165"/>
      <c r="J7795" s="165"/>
      <c r="L7795" s="165"/>
      <c r="N7795" s="165"/>
      <c r="P7795" s="165"/>
      <c r="R7795" s="165"/>
      <c r="T7795" s="165"/>
      <c r="V7795" s="165"/>
      <c r="X7795" s="165"/>
      <c r="Z7795" s="165"/>
      <c r="AB7795" s="165"/>
      <c r="AD7795" s="165"/>
      <c r="AF7795" s="165"/>
      <c r="AH7795" s="165"/>
      <c r="AJ7795" s="165"/>
      <c r="AL7795" s="165"/>
      <c r="AN7795" s="165"/>
      <c r="AP7795" s="165"/>
      <c r="AR7795" s="165"/>
      <c r="AT7795" s="165"/>
      <c r="AV7795" s="165"/>
      <c r="AX7795" s="165"/>
      <c r="AZ7795" s="165"/>
      <c r="BB7795" s="165"/>
    </row>
    <row r="7796" spans="1:54" s="174" customFormat="1" ht="18.399999999999999" customHeight="1" x14ac:dyDescent="0.3">
      <c r="A7796" s="182"/>
      <c r="B7796" s="160"/>
      <c r="C7796" s="64"/>
      <c r="D7796" s="161"/>
      <c r="E7796" s="161"/>
      <c r="F7796" s="165"/>
      <c r="H7796" s="181"/>
      <c r="J7796" s="165"/>
      <c r="L7796" s="165"/>
      <c r="N7796" s="165"/>
      <c r="P7796" s="165"/>
      <c r="R7796" s="165"/>
      <c r="T7796" s="165"/>
      <c r="V7796" s="165"/>
      <c r="X7796" s="165"/>
      <c r="Z7796" s="165"/>
      <c r="AB7796" s="165"/>
      <c r="AD7796" s="165"/>
      <c r="AF7796" s="165"/>
      <c r="AH7796" s="165"/>
      <c r="AJ7796" s="165"/>
      <c r="AL7796" s="165"/>
      <c r="AN7796" s="165"/>
      <c r="AP7796" s="165"/>
      <c r="AR7796" s="165"/>
      <c r="AT7796" s="165"/>
      <c r="AV7796" s="165"/>
      <c r="AX7796" s="165"/>
      <c r="AZ7796" s="165"/>
      <c r="BB7796" s="165"/>
    </row>
    <row r="7797" spans="1:54" s="174" customFormat="1" ht="18.399999999999999" customHeight="1" x14ac:dyDescent="0.3">
      <c r="A7797" s="182"/>
      <c r="B7797" s="160"/>
      <c r="C7797" s="64"/>
      <c r="D7797" s="161"/>
      <c r="E7797" s="161"/>
      <c r="H7797" s="165"/>
      <c r="J7797" s="165"/>
      <c r="L7797" s="165"/>
      <c r="N7797" s="165"/>
      <c r="P7797" s="165"/>
      <c r="R7797" s="165"/>
      <c r="T7797" s="165"/>
      <c r="V7797" s="165"/>
      <c r="X7797" s="165"/>
      <c r="Z7797" s="165"/>
      <c r="AB7797" s="165"/>
      <c r="AD7797" s="165"/>
      <c r="AF7797" s="165"/>
      <c r="AH7797" s="165"/>
      <c r="AJ7797" s="165"/>
      <c r="AL7797" s="165"/>
      <c r="AN7797" s="165"/>
      <c r="AP7797" s="165"/>
      <c r="AR7797" s="165"/>
      <c r="AT7797" s="165"/>
      <c r="AV7797" s="165"/>
      <c r="AX7797" s="165"/>
      <c r="AZ7797" s="165"/>
      <c r="BB7797" s="165"/>
    </row>
    <row r="7798" spans="1:54" ht="18.399999999999999" customHeight="1" x14ac:dyDescent="0.3">
      <c r="A7798" s="182"/>
      <c r="B7798" s="160"/>
      <c r="C7798" s="64"/>
      <c r="D7798" s="161"/>
    </row>
    <row r="7799" spans="1:54" s="174" customFormat="1" ht="18.399999999999999" customHeight="1" x14ac:dyDescent="0.3">
      <c r="A7799" s="182"/>
      <c r="B7799" s="160"/>
      <c r="C7799" s="64"/>
      <c r="D7799" s="161"/>
      <c r="E7799" s="161"/>
      <c r="F7799" s="165"/>
      <c r="H7799" s="165"/>
      <c r="J7799" s="165"/>
      <c r="L7799" s="165"/>
      <c r="N7799" s="165"/>
      <c r="P7799" s="165"/>
      <c r="R7799" s="165"/>
      <c r="T7799" s="165"/>
      <c r="V7799" s="165"/>
      <c r="X7799" s="165"/>
      <c r="Z7799" s="165"/>
      <c r="AB7799" s="165"/>
      <c r="AD7799" s="165"/>
      <c r="AF7799" s="165"/>
      <c r="AH7799" s="165"/>
      <c r="AJ7799" s="165"/>
      <c r="AL7799" s="165"/>
      <c r="AN7799" s="165"/>
      <c r="AP7799" s="165"/>
      <c r="AR7799" s="165"/>
      <c r="AT7799" s="165"/>
      <c r="AV7799" s="165"/>
      <c r="AX7799" s="165"/>
      <c r="AZ7799" s="165"/>
      <c r="BB7799" s="165"/>
    </row>
    <row r="7800" spans="1:54" s="174" customFormat="1" ht="18.399999999999999" customHeight="1" x14ac:dyDescent="0.3">
      <c r="A7800" s="182"/>
      <c r="B7800" s="160"/>
      <c r="C7800" s="64"/>
      <c r="D7800" s="161"/>
      <c r="E7800" s="161"/>
      <c r="H7800" s="165"/>
      <c r="J7800" s="165"/>
      <c r="L7800" s="165"/>
      <c r="N7800" s="165"/>
      <c r="P7800" s="165"/>
      <c r="R7800" s="165"/>
      <c r="T7800" s="165"/>
      <c r="V7800" s="165"/>
      <c r="X7800" s="165"/>
      <c r="Z7800" s="165"/>
      <c r="AB7800" s="165"/>
      <c r="AD7800" s="165"/>
      <c r="AF7800" s="165"/>
      <c r="AH7800" s="165"/>
      <c r="AJ7800" s="165"/>
      <c r="AL7800" s="165"/>
      <c r="AN7800" s="165"/>
      <c r="AP7800" s="165"/>
      <c r="AR7800" s="165"/>
      <c r="AT7800" s="165"/>
      <c r="AV7800" s="165"/>
      <c r="AX7800" s="165"/>
      <c r="AZ7800" s="165"/>
      <c r="BB7800" s="165"/>
    </row>
    <row r="7801" spans="1:54" s="174" customFormat="1" ht="18.399999999999999" customHeight="1" x14ac:dyDescent="0.3">
      <c r="A7801" s="182"/>
      <c r="B7801" s="160"/>
      <c r="C7801" s="64"/>
      <c r="D7801" s="161"/>
      <c r="E7801" s="161"/>
      <c r="J7801" s="165"/>
      <c r="L7801" s="165"/>
      <c r="N7801" s="165"/>
      <c r="P7801" s="165"/>
      <c r="R7801" s="165"/>
      <c r="T7801" s="165"/>
      <c r="V7801" s="165"/>
      <c r="X7801" s="165"/>
      <c r="Z7801" s="165"/>
      <c r="AB7801" s="165"/>
      <c r="AD7801" s="165"/>
      <c r="AF7801" s="165"/>
      <c r="AH7801" s="165"/>
      <c r="AJ7801" s="165"/>
      <c r="AL7801" s="165"/>
      <c r="AN7801" s="165"/>
      <c r="AP7801" s="165"/>
      <c r="AR7801" s="165"/>
      <c r="AT7801" s="165"/>
      <c r="AV7801" s="165"/>
      <c r="AX7801" s="165"/>
      <c r="AZ7801" s="165"/>
      <c r="BB7801" s="165"/>
    </row>
    <row r="7802" spans="1:54" s="174" customFormat="1" ht="18.399999999999999" customHeight="1" x14ac:dyDescent="0.3">
      <c r="A7802" s="182"/>
      <c r="B7802" s="160"/>
      <c r="C7802" s="64"/>
      <c r="D7802" s="161"/>
      <c r="E7802" s="161"/>
      <c r="H7802" s="165"/>
      <c r="J7802" s="165"/>
      <c r="L7802" s="165"/>
      <c r="N7802" s="165"/>
      <c r="P7802" s="165"/>
      <c r="R7802" s="165"/>
      <c r="T7802" s="165"/>
      <c r="V7802" s="165"/>
      <c r="X7802" s="165"/>
      <c r="Z7802" s="165"/>
      <c r="AB7802" s="165"/>
      <c r="AD7802" s="165"/>
      <c r="AF7802" s="165"/>
      <c r="AH7802" s="165"/>
      <c r="AJ7802" s="165"/>
      <c r="AL7802" s="165"/>
      <c r="AN7802" s="165"/>
      <c r="AP7802" s="165"/>
      <c r="AR7802" s="165"/>
      <c r="AT7802" s="165"/>
      <c r="AV7802" s="165"/>
      <c r="AX7802" s="165"/>
      <c r="AZ7802" s="165"/>
      <c r="BB7802" s="165"/>
    </row>
    <row r="7803" spans="1:54" s="174" customFormat="1" ht="18.399999999999999" customHeight="1" x14ac:dyDescent="0.3">
      <c r="A7803" s="182"/>
      <c r="B7803" s="160"/>
      <c r="C7803" s="64"/>
      <c r="D7803" s="161"/>
      <c r="E7803" s="161"/>
      <c r="H7803" s="165"/>
      <c r="J7803" s="165"/>
      <c r="L7803" s="165"/>
      <c r="N7803" s="165"/>
      <c r="P7803" s="165"/>
      <c r="R7803" s="165"/>
      <c r="T7803" s="165"/>
      <c r="V7803" s="165"/>
      <c r="X7803" s="165"/>
      <c r="Z7803" s="165"/>
      <c r="AB7803" s="165"/>
      <c r="AD7803" s="165"/>
      <c r="AF7803" s="165"/>
      <c r="AH7803" s="165"/>
      <c r="AJ7803" s="165"/>
      <c r="AL7803" s="165"/>
      <c r="AN7803" s="165"/>
      <c r="AP7803" s="165"/>
      <c r="AR7803" s="165"/>
      <c r="AT7803" s="165"/>
      <c r="AV7803" s="165"/>
      <c r="AX7803" s="165"/>
      <c r="AZ7803" s="165"/>
      <c r="BB7803" s="165"/>
    </row>
    <row r="7804" spans="1:54" s="174" customFormat="1" ht="18.399999999999999" customHeight="1" x14ac:dyDescent="0.3">
      <c r="A7804" s="182"/>
      <c r="B7804" s="160"/>
      <c r="C7804" s="64"/>
      <c r="D7804" s="161"/>
      <c r="E7804" s="161"/>
      <c r="H7804" s="165"/>
      <c r="J7804" s="165"/>
      <c r="L7804" s="165"/>
      <c r="N7804" s="165"/>
      <c r="P7804" s="165"/>
      <c r="R7804" s="165"/>
      <c r="T7804" s="165"/>
      <c r="V7804" s="165"/>
      <c r="X7804" s="165"/>
      <c r="Z7804" s="165"/>
      <c r="AB7804" s="165"/>
      <c r="AD7804" s="165"/>
      <c r="AF7804" s="165"/>
      <c r="AH7804" s="165"/>
      <c r="AJ7804" s="165"/>
      <c r="AL7804" s="165"/>
      <c r="AN7804" s="165"/>
      <c r="AP7804" s="165"/>
      <c r="AR7804" s="165"/>
      <c r="AT7804" s="165"/>
      <c r="AV7804" s="165"/>
      <c r="AX7804" s="165"/>
      <c r="AZ7804" s="165"/>
      <c r="BB7804" s="165"/>
    </row>
    <row r="7805" spans="1:54" s="174" customFormat="1" ht="18.399999999999999" customHeight="1" x14ac:dyDescent="0.3">
      <c r="A7805" s="200"/>
      <c r="B7805" s="173"/>
      <c r="C7805" s="80"/>
      <c r="D7805" s="161"/>
      <c r="E7805" s="161"/>
      <c r="F7805" s="165"/>
      <c r="H7805" s="165"/>
      <c r="J7805" s="165"/>
      <c r="L7805" s="165"/>
      <c r="N7805" s="165"/>
      <c r="P7805" s="165"/>
      <c r="R7805" s="165"/>
      <c r="T7805" s="165"/>
      <c r="V7805" s="165"/>
      <c r="X7805" s="165"/>
      <c r="Z7805" s="165"/>
      <c r="AB7805" s="165"/>
      <c r="AD7805" s="165"/>
      <c r="AF7805" s="165"/>
      <c r="AH7805" s="165"/>
      <c r="AJ7805" s="165"/>
      <c r="AL7805" s="165"/>
      <c r="AN7805" s="165"/>
      <c r="AP7805" s="165"/>
      <c r="AR7805" s="165"/>
      <c r="AT7805" s="165"/>
      <c r="AV7805" s="165"/>
      <c r="AX7805" s="165"/>
      <c r="AZ7805" s="165"/>
      <c r="BB7805" s="165"/>
    </row>
    <row r="7806" spans="1:54" s="174" customFormat="1" ht="18.399999999999999" customHeight="1" x14ac:dyDescent="0.3">
      <c r="A7806" s="182"/>
      <c r="B7806" s="161"/>
      <c r="C7806" s="64"/>
      <c r="D7806" s="161"/>
      <c r="E7806" s="161"/>
      <c r="H7806" s="165"/>
      <c r="J7806" s="165"/>
      <c r="L7806" s="165"/>
      <c r="N7806" s="165"/>
      <c r="P7806" s="165"/>
      <c r="R7806" s="165"/>
      <c r="T7806" s="165"/>
      <c r="V7806" s="165"/>
      <c r="X7806" s="165"/>
      <c r="Z7806" s="165"/>
      <c r="AB7806" s="165"/>
      <c r="AD7806" s="165"/>
      <c r="AF7806" s="165"/>
      <c r="AH7806" s="165"/>
      <c r="AJ7806" s="165"/>
      <c r="AL7806" s="165"/>
      <c r="AN7806" s="165"/>
      <c r="AP7806" s="165"/>
      <c r="AR7806" s="165"/>
      <c r="AT7806" s="165"/>
      <c r="AV7806" s="165"/>
      <c r="AX7806" s="165"/>
      <c r="AZ7806" s="165"/>
      <c r="BB7806" s="165"/>
    </row>
    <row r="7807" spans="1:54" s="174" customFormat="1" ht="18.399999999999999" customHeight="1" x14ac:dyDescent="0.3">
      <c r="A7807" s="182"/>
      <c r="B7807" s="173"/>
      <c r="C7807" s="67"/>
      <c r="D7807" s="161"/>
      <c r="E7807" s="161"/>
      <c r="H7807" s="165"/>
      <c r="J7807" s="165"/>
      <c r="L7807" s="165"/>
      <c r="N7807" s="165"/>
      <c r="P7807" s="165"/>
      <c r="R7807" s="165"/>
      <c r="T7807" s="165"/>
      <c r="V7807" s="165"/>
      <c r="X7807" s="165"/>
      <c r="Z7807" s="165"/>
      <c r="AB7807" s="165"/>
      <c r="AD7807" s="165"/>
      <c r="AF7807" s="165"/>
      <c r="AH7807" s="165"/>
      <c r="AJ7807" s="165"/>
      <c r="AL7807" s="165"/>
      <c r="AN7807" s="165"/>
      <c r="AP7807" s="165"/>
      <c r="AR7807" s="165"/>
      <c r="AT7807" s="165"/>
      <c r="AV7807" s="165"/>
      <c r="AX7807" s="165"/>
      <c r="AZ7807" s="165"/>
      <c r="BB7807" s="165"/>
    </row>
    <row r="7808" spans="1:54" s="174" customFormat="1" ht="18.399999999999999" customHeight="1" x14ac:dyDescent="0.3">
      <c r="A7808" s="182"/>
      <c r="B7808" s="161"/>
      <c r="C7808" s="89"/>
      <c r="D7808" s="177"/>
      <c r="E7808" s="161"/>
      <c r="H7808" s="165"/>
      <c r="J7808" s="165"/>
      <c r="L7808" s="165"/>
      <c r="N7808" s="165"/>
      <c r="P7808" s="165"/>
      <c r="R7808" s="165"/>
      <c r="T7808" s="165"/>
      <c r="V7808" s="165"/>
      <c r="X7808" s="165"/>
      <c r="Z7808" s="165"/>
      <c r="AB7808" s="165"/>
      <c r="AD7808" s="165"/>
      <c r="AF7808" s="165"/>
      <c r="AH7808" s="165"/>
      <c r="AJ7808" s="165"/>
      <c r="AL7808" s="165"/>
      <c r="AN7808" s="165"/>
      <c r="AP7808" s="165"/>
      <c r="AR7808" s="165"/>
      <c r="AT7808" s="165"/>
      <c r="AV7808" s="165"/>
      <c r="AX7808" s="165"/>
      <c r="AZ7808" s="165"/>
      <c r="BB7808" s="165"/>
    </row>
    <row r="7809" spans="1:54" s="174" customFormat="1" ht="18.399999999999999" customHeight="1" x14ac:dyDescent="0.3">
      <c r="A7809" s="182"/>
      <c r="B7809" s="160"/>
      <c r="C7809" s="64"/>
      <c r="D7809" s="161"/>
      <c r="E7809" s="161"/>
      <c r="J7809" s="164"/>
      <c r="L7809" s="164"/>
      <c r="N7809" s="164"/>
      <c r="P7809" s="164"/>
      <c r="R7809" s="164"/>
      <c r="T7809" s="164"/>
      <c r="V7809" s="164"/>
      <c r="X7809" s="164"/>
      <c r="Z7809" s="164"/>
      <c r="AB7809" s="164"/>
      <c r="AD7809" s="164"/>
      <c r="AF7809" s="164"/>
      <c r="AH7809" s="164"/>
      <c r="AJ7809" s="164"/>
      <c r="AL7809" s="164"/>
      <c r="AN7809" s="164"/>
      <c r="AP7809" s="164"/>
      <c r="AR7809" s="164"/>
      <c r="AT7809" s="164"/>
      <c r="AV7809" s="164"/>
      <c r="AX7809" s="164"/>
      <c r="AZ7809" s="164"/>
      <c r="BB7809" s="164"/>
    </row>
    <row r="7810" spans="1:54" s="174" customFormat="1" ht="18.399999999999999" customHeight="1" x14ac:dyDescent="0.3">
      <c r="A7810" s="182"/>
      <c r="B7810" s="160"/>
      <c r="C7810" s="64"/>
      <c r="D7810" s="161"/>
      <c r="E7810" s="161"/>
      <c r="H7810" s="165"/>
      <c r="J7810" s="165"/>
      <c r="L7810" s="165"/>
      <c r="N7810" s="165"/>
      <c r="P7810" s="165"/>
      <c r="R7810" s="165"/>
      <c r="T7810" s="165"/>
      <c r="V7810" s="165"/>
      <c r="X7810" s="165"/>
      <c r="Z7810" s="165"/>
      <c r="AB7810" s="165"/>
      <c r="AD7810" s="165"/>
      <c r="AF7810" s="165"/>
      <c r="AH7810" s="165"/>
      <c r="AJ7810" s="165"/>
      <c r="AL7810" s="165"/>
      <c r="AN7810" s="165"/>
      <c r="AP7810" s="165"/>
      <c r="AR7810" s="165"/>
      <c r="AT7810" s="165"/>
      <c r="AV7810" s="165"/>
      <c r="AX7810" s="165"/>
      <c r="AZ7810" s="165"/>
      <c r="BB7810" s="165"/>
    </row>
    <row r="7811" spans="1:54" s="174" customFormat="1" ht="18.399999999999999" customHeight="1" x14ac:dyDescent="0.3">
      <c r="A7811" s="182"/>
      <c r="B7811" s="160"/>
      <c r="C7811" s="64"/>
      <c r="D7811" s="161"/>
      <c r="E7811" s="161"/>
      <c r="F7811" s="165"/>
      <c r="H7811" s="165"/>
      <c r="J7811" s="165"/>
      <c r="L7811" s="165"/>
      <c r="N7811" s="165"/>
      <c r="P7811" s="165"/>
      <c r="R7811" s="165"/>
      <c r="T7811" s="165"/>
      <c r="V7811" s="165"/>
      <c r="X7811" s="165"/>
      <c r="Z7811" s="165"/>
      <c r="AB7811" s="165"/>
      <c r="AD7811" s="165"/>
      <c r="AF7811" s="165"/>
      <c r="AH7811" s="165"/>
      <c r="AJ7811" s="165"/>
      <c r="AL7811" s="165"/>
      <c r="AN7811" s="165"/>
      <c r="AP7811" s="165"/>
      <c r="AR7811" s="165"/>
      <c r="AT7811" s="165"/>
      <c r="AV7811" s="165"/>
      <c r="AX7811" s="165"/>
      <c r="AZ7811" s="165"/>
      <c r="BB7811" s="165"/>
    </row>
    <row r="7812" spans="1:54" s="174" customFormat="1" ht="18.399999999999999" customHeight="1" x14ac:dyDescent="0.3">
      <c r="A7812" s="182"/>
      <c r="B7812" s="160"/>
      <c r="C7812" s="64"/>
      <c r="D7812" s="161"/>
      <c r="E7812" s="161"/>
      <c r="H7812" s="165"/>
      <c r="J7812" s="165"/>
      <c r="L7812" s="165"/>
      <c r="N7812" s="165"/>
      <c r="P7812" s="165"/>
      <c r="R7812" s="165"/>
      <c r="T7812" s="165"/>
      <c r="V7812" s="165"/>
      <c r="X7812" s="165"/>
      <c r="Z7812" s="165"/>
      <c r="AB7812" s="165"/>
      <c r="AD7812" s="165"/>
      <c r="AF7812" s="165"/>
      <c r="AH7812" s="165"/>
      <c r="AJ7812" s="165"/>
      <c r="AL7812" s="165"/>
      <c r="AN7812" s="165"/>
      <c r="AP7812" s="165"/>
      <c r="AR7812" s="165"/>
      <c r="AT7812" s="165"/>
      <c r="AV7812" s="165"/>
      <c r="AX7812" s="165"/>
      <c r="AZ7812" s="165"/>
      <c r="BB7812" s="165"/>
    </row>
    <row r="7813" spans="1:54" s="174" customFormat="1" ht="18.399999999999999" customHeight="1" x14ac:dyDescent="0.3">
      <c r="A7813" s="182"/>
      <c r="B7813" s="160"/>
      <c r="C7813" s="64"/>
      <c r="D7813" s="161"/>
      <c r="E7813" s="161"/>
      <c r="J7813" s="165"/>
      <c r="L7813" s="165"/>
      <c r="N7813" s="165"/>
      <c r="P7813" s="165"/>
      <c r="R7813" s="165"/>
      <c r="T7813" s="165"/>
      <c r="V7813" s="165"/>
      <c r="X7813" s="165"/>
      <c r="Z7813" s="165"/>
      <c r="AB7813" s="165"/>
      <c r="AD7813" s="165"/>
      <c r="AF7813" s="165"/>
      <c r="AH7813" s="165"/>
      <c r="AJ7813" s="165"/>
      <c r="AL7813" s="165"/>
      <c r="AN7813" s="165"/>
      <c r="AP7813" s="165"/>
      <c r="AR7813" s="165"/>
      <c r="AT7813" s="165"/>
      <c r="AV7813" s="165"/>
      <c r="AX7813" s="165"/>
      <c r="AZ7813" s="165"/>
      <c r="BB7813" s="165"/>
    </row>
    <row r="7814" spans="1:54" s="174" customFormat="1" ht="18.399999999999999" customHeight="1" x14ac:dyDescent="0.3">
      <c r="A7814" s="182"/>
      <c r="B7814" s="160"/>
      <c r="C7814" s="64"/>
      <c r="D7814" s="161"/>
      <c r="E7814" s="161"/>
      <c r="F7814" s="165"/>
      <c r="H7814" s="183"/>
      <c r="J7814" s="165"/>
      <c r="L7814" s="165"/>
      <c r="N7814" s="165"/>
      <c r="P7814" s="165"/>
      <c r="R7814" s="165"/>
      <c r="T7814" s="165"/>
      <c r="V7814" s="165"/>
      <c r="X7814" s="165"/>
      <c r="Z7814" s="165"/>
      <c r="AB7814" s="165"/>
      <c r="AD7814" s="165"/>
      <c r="AF7814" s="165"/>
      <c r="AH7814" s="165"/>
      <c r="AJ7814" s="165"/>
      <c r="AL7814" s="165"/>
      <c r="AN7814" s="165"/>
      <c r="AP7814" s="165"/>
      <c r="AR7814" s="165"/>
      <c r="AT7814" s="165"/>
      <c r="AV7814" s="165"/>
      <c r="AX7814" s="165"/>
      <c r="AZ7814" s="165"/>
      <c r="BB7814" s="165"/>
    </row>
    <row r="7815" spans="1:54" s="174" customFormat="1" ht="18.399999999999999" customHeight="1" x14ac:dyDescent="0.3">
      <c r="A7815" s="182"/>
      <c r="B7815" s="160"/>
      <c r="C7815" s="64"/>
      <c r="D7815" s="161"/>
      <c r="E7815" s="161"/>
      <c r="H7815" s="165"/>
      <c r="J7815" s="165"/>
      <c r="L7815" s="165"/>
      <c r="N7815" s="165"/>
      <c r="P7815" s="165"/>
      <c r="R7815" s="165"/>
      <c r="T7815" s="165"/>
      <c r="V7815" s="165"/>
      <c r="X7815" s="165"/>
      <c r="Z7815" s="165"/>
      <c r="AB7815" s="165"/>
      <c r="AD7815" s="165"/>
      <c r="AF7815" s="165"/>
      <c r="AH7815" s="165"/>
      <c r="AJ7815" s="165"/>
      <c r="AL7815" s="165"/>
      <c r="AN7815" s="165"/>
      <c r="AP7815" s="165"/>
      <c r="AR7815" s="165"/>
      <c r="AT7815" s="165"/>
      <c r="AV7815" s="165"/>
      <c r="AX7815" s="165"/>
      <c r="AZ7815" s="165"/>
      <c r="BB7815" s="165"/>
    </row>
    <row r="7816" spans="1:54" s="174" customFormat="1" ht="18.399999999999999" customHeight="1" x14ac:dyDescent="0.3">
      <c r="A7816" s="206"/>
      <c r="B7816" s="161"/>
      <c r="C7816" s="89"/>
      <c r="D7816" s="177"/>
      <c r="E7816" s="161"/>
      <c r="F7816" s="165"/>
      <c r="H7816" s="165"/>
      <c r="J7816" s="165"/>
      <c r="L7816" s="165"/>
      <c r="N7816" s="165"/>
      <c r="P7816" s="165"/>
      <c r="R7816" s="165"/>
      <c r="T7816" s="165"/>
      <c r="V7816" s="165"/>
      <c r="X7816" s="165"/>
      <c r="Z7816" s="165"/>
      <c r="AB7816" s="165"/>
      <c r="AD7816" s="165"/>
      <c r="AF7816" s="165"/>
      <c r="AH7816" s="165"/>
      <c r="AJ7816" s="165"/>
      <c r="AL7816" s="165"/>
      <c r="AN7816" s="165"/>
      <c r="AP7816" s="165"/>
      <c r="AR7816" s="165"/>
      <c r="AT7816" s="165"/>
      <c r="AV7816" s="165"/>
      <c r="AX7816" s="165"/>
      <c r="AZ7816" s="165"/>
      <c r="BB7816" s="165"/>
    </row>
    <row r="7817" spans="1:54" s="174" customFormat="1" ht="18.399999999999999" customHeight="1" x14ac:dyDescent="0.3">
      <c r="A7817" s="182"/>
      <c r="B7817" s="160"/>
      <c r="C7817" s="64"/>
      <c r="D7817" s="161"/>
      <c r="E7817" s="161"/>
      <c r="F7817" s="165"/>
      <c r="H7817" s="165"/>
      <c r="J7817" s="165"/>
      <c r="L7817" s="165"/>
      <c r="N7817" s="165"/>
      <c r="P7817" s="165"/>
      <c r="R7817" s="165"/>
      <c r="T7817" s="165"/>
      <c r="V7817" s="165"/>
      <c r="X7817" s="165"/>
      <c r="Z7817" s="165"/>
      <c r="AB7817" s="165"/>
      <c r="AD7817" s="165"/>
      <c r="AF7817" s="165"/>
      <c r="AH7817" s="165"/>
      <c r="AJ7817" s="165"/>
      <c r="AL7817" s="165"/>
      <c r="AN7817" s="165"/>
      <c r="AP7817" s="165"/>
      <c r="AR7817" s="165"/>
      <c r="AT7817" s="165"/>
      <c r="AV7817" s="165"/>
      <c r="AX7817" s="165"/>
      <c r="AZ7817" s="165"/>
      <c r="BB7817" s="165"/>
    </row>
    <row r="7818" spans="1:54" s="174" customFormat="1" ht="18.399999999999999" customHeight="1" x14ac:dyDescent="0.3">
      <c r="A7818" s="182"/>
      <c r="B7818" s="160"/>
      <c r="C7818" s="64"/>
      <c r="D7818" s="161"/>
      <c r="E7818" s="161"/>
      <c r="F7818" s="165"/>
      <c r="H7818" s="165"/>
      <c r="J7818" s="165"/>
      <c r="L7818" s="165"/>
      <c r="N7818" s="165"/>
      <c r="P7818" s="165"/>
      <c r="R7818" s="165"/>
      <c r="T7818" s="165"/>
      <c r="V7818" s="165"/>
      <c r="X7818" s="165"/>
      <c r="Z7818" s="165"/>
      <c r="AB7818" s="165"/>
      <c r="AD7818" s="165"/>
      <c r="AF7818" s="165"/>
      <c r="AH7818" s="165"/>
      <c r="AJ7818" s="165"/>
      <c r="AL7818" s="165"/>
      <c r="AN7818" s="165"/>
      <c r="AP7818" s="165"/>
      <c r="AR7818" s="165"/>
      <c r="AT7818" s="165"/>
      <c r="AV7818" s="165"/>
      <c r="AX7818" s="165"/>
      <c r="AZ7818" s="165"/>
      <c r="BB7818" s="165"/>
    </row>
    <row r="7819" spans="1:54" s="174" customFormat="1" ht="18.399999999999999" customHeight="1" x14ac:dyDescent="0.3">
      <c r="A7819" s="182"/>
      <c r="B7819" s="160"/>
      <c r="C7819" s="64"/>
      <c r="D7819" s="161"/>
      <c r="E7819" s="161"/>
      <c r="F7819" s="165"/>
      <c r="H7819" s="165"/>
      <c r="J7819" s="165"/>
      <c r="L7819" s="165"/>
      <c r="N7819" s="165"/>
      <c r="P7819" s="165"/>
      <c r="R7819" s="165"/>
      <c r="T7819" s="165"/>
      <c r="V7819" s="165"/>
      <c r="X7819" s="165"/>
      <c r="Z7819" s="165"/>
      <c r="AB7819" s="165"/>
      <c r="AD7819" s="165"/>
      <c r="AF7819" s="165"/>
      <c r="AH7819" s="165"/>
      <c r="AJ7819" s="165"/>
      <c r="AL7819" s="165"/>
      <c r="AN7819" s="165"/>
      <c r="AP7819" s="165"/>
      <c r="AR7819" s="165"/>
      <c r="AT7819" s="165"/>
      <c r="AV7819" s="165"/>
      <c r="AX7819" s="165"/>
      <c r="AZ7819" s="165"/>
      <c r="BB7819" s="165"/>
    </row>
    <row r="7820" spans="1:54" s="174" customFormat="1" ht="18.399999999999999" customHeight="1" x14ac:dyDescent="0.3">
      <c r="A7820" s="182"/>
      <c r="B7820" s="160"/>
      <c r="C7820" s="64"/>
      <c r="D7820" s="161"/>
      <c r="E7820" s="161"/>
      <c r="F7820" s="165"/>
      <c r="H7820" s="165"/>
      <c r="J7820" s="165"/>
      <c r="L7820" s="165"/>
      <c r="N7820" s="165"/>
      <c r="P7820" s="165"/>
      <c r="R7820" s="165"/>
      <c r="T7820" s="165"/>
      <c r="V7820" s="165"/>
      <c r="X7820" s="165"/>
      <c r="Z7820" s="165"/>
      <c r="AB7820" s="165"/>
      <c r="AD7820" s="165"/>
      <c r="AF7820" s="165"/>
      <c r="AH7820" s="165"/>
      <c r="AJ7820" s="165"/>
      <c r="AL7820" s="165"/>
      <c r="AN7820" s="165"/>
      <c r="AP7820" s="165"/>
      <c r="AR7820" s="165"/>
      <c r="AT7820" s="165"/>
      <c r="AV7820" s="165"/>
      <c r="AX7820" s="165"/>
      <c r="AZ7820" s="165"/>
      <c r="BB7820" s="165"/>
    </row>
    <row r="7821" spans="1:54" s="174" customFormat="1" ht="18.399999999999999" customHeight="1" x14ac:dyDescent="0.3">
      <c r="A7821" s="182"/>
      <c r="B7821" s="160"/>
      <c r="C7821" s="64"/>
      <c r="D7821" s="161"/>
      <c r="E7821" s="161"/>
      <c r="H7821" s="165"/>
      <c r="J7821" s="165"/>
      <c r="L7821" s="165"/>
      <c r="N7821" s="165"/>
      <c r="P7821" s="165"/>
      <c r="R7821" s="165"/>
      <c r="T7821" s="165"/>
      <c r="V7821" s="165"/>
      <c r="X7821" s="165"/>
      <c r="Z7821" s="165"/>
      <c r="AB7821" s="165"/>
      <c r="AD7821" s="165"/>
      <c r="AF7821" s="165"/>
      <c r="AH7821" s="165"/>
      <c r="AJ7821" s="165"/>
      <c r="AL7821" s="165"/>
      <c r="AN7821" s="165"/>
      <c r="AP7821" s="165"/>
      <c r="AR7821" s="165"/>
      <c r="AT7821" s="165"/>
      <c r="AV7821" s="165"/>
      <c r="AX7821" s="165"/>
      <c r="AZ7821" s="165"/>
      <c r="BB7821" s="165"/>
    </row>
    <row r="7822" spans="1:54" s="174" customFormat="1" ht="18.399999999999999" customHeight="1" x14ac:dyDescent="0.3">
      <c r="A7822" s="200"/>
      <c r="B7822" s="173"/>
      <c r="C7822" s="67"/>
      <c r="D7822" s="161"/>
      <c r="E7822" s="161"/>
      <c r="H7822" s="165"/>
      <c r="J7822" s="165"/>
      <c r="L7822" s="165"/>
      <c r="N7822" s="165"/>
      <c r="P7822" s="165"/>
      <c r="R7822" s="165"/>
      <c r="T7822" s="165"/>
      <c r="V7822" s="165"/>
      <c r="X7822" s="165"/>
      <c r="Z7822" s="165"/>
      <c r="AB7822" s="165"/>
      <c r="AD7822" s="165"/>
      <c r="AF7822" s="165"/>
      <c r="AH7822" s="165"/>
      <c r="AJ7822" s="165"/>
      <c r="AL7822" s="165"/>
      <c r="AN7822" s="165"/>
      <c r="AP7822" s="165"/>
      <c r="AR7822" s="165"/>
      <c r="AT7822" s="165"/>
      <c r="AV7822" s="165"/>
      <c r="AX7822" s="165"/>
      <c r="AZ7822" s="165"/>
      <c r="BB7822" s="165"/>
    </row>
    <row r="7823" spans="1:54" s="174" customFormat="1" ht="18.399999999999999" customHeight="1" x14ac:dyDescent="0.3">
      <c r="A7823" s="182"/>
      <c r="B7823" s="160"/>
      <c r="C7823" s="64"/>
      <c r="D7823" s="161"/>
      <c r="E7823" s="161"/>
      <c r="H7823" s="165"/>
      <c r="J7823" s="165"/>
      <c r="L7823" s="165"/>
      <c r="N7823" s="165"/>
      <c r="P7823" s="165"/>
      <c r="R7823" s="165"/>
      <c r="T7823" s="165"/>
      <c r="V7823" s="165"/>
      <c r="X7823" s="165"/>
      <c r="Z7823" s="165"/>
      <c r="AB7823" s="165"/>
      <c r="AD7823" s="165"/>
      <c r="AF7823" s="165"/>
      <c r="AH7823" s="165"/>
      <c r="AJ7823" s="165"/>
      <c r="AL7823" s="165"/>
      <c r="AN7823" s="165"/>
      <c r="AP7823" s="165"/>
      <c r="AR7823" s="165"/>
      <c r="AT7823" s="165"/>
      <c r="AV7823" s="165"/>
      <c r="AX7823" s="165"/>
      <c r="AZ7823" s="165"/>
      <c r="BB7823" s="165"/>
    </row>
    <row r="7824" spans="1:54" s="174" customFormat="1" ht="18.399999999999999" customHeight="1" x14ac:dyDescent="0.3">
      <c r="A7824" s="182"/>
      <c r="B7824" s="160"/>
      <c r="C7824" s="64"/>
      <c r="D7824" s="161"/>
      <c r="E7824" s="161"/>
      <c r="H7824" s="178"/>
      <c r="J7824" s="178"/>
      <c r="L7824" s="178"/>
      <c r="N7824" s="178"/>
      <c r="P7824" s="178"/>
      <c r="R7824" s="178"/>
      <c r="T7824" s="178"/>
      <c r="V7824" s="178"/>
      <c r="X7824" s="178"/>
      <c r="Z7824" s="178"/>
      <c r="AB7824" s="178"/>
      <c r="AD7824" s="178"/>
      <c r="AF7824" s="178"/>
      <c r="AH7824" s="178"/>
      <c r="AJ7824" s="178"/>
      <c r="AL7824" s="178"/>
      <c r="AN7824" s="178"/>
      <c r="AP7824" s="178"/>
      <c r="AR7824" s="178"/>
      <c r="AT7824" s="178"/>
      <c r="AV7824" s="178"/>
      <c r="AX7824" s="178"/>
      <c r="AZ7824" s="178"/>
      <c r="BB7824" s="178"/>
    </row>
    <row r="7825" spans="1:255" s="174" customFormat="1" ht="18.399999999999999" customHeight="1" x14ac:dyDescent="0.3">
      <c r="A7825" s="182"/>
      <c r="B7825" s="160"/>
      <c r="C7825" s="64"/>
      <c r="D7825" s="161"/>
      <c r="E7825" s="161"/>
      <c r="H7825" s="178"/>
      <c r="J7825" s="178"/>
      <c r="L7825" s="178"/>
      <c r="N7825" s="178"/>
      <c r="P7825" s="178"/>
      <c r="R7825" s="178"/>
      <c r="T7825" s="178"/>
      <c r="V7825" s="178"/>
      <c r="X7825" s="178"/>
      <c r="Z7825" s="178"/>
      <c r="AB7825" s="178"/>
      <c r="AD7825" s="178"/>
      <c r="AF7825" s="178"/>
      <c r="AH7825" s="178"/>
      <c r="AJ7825" s="178"/>
      <c r="AL7825" s="178"/>
      <c r="AN7825" s="178"/>
      <c r="AP7825" s="178"/>
      <c r="AR7825" s="178"/>
      <c r="AT7825" s="178"/>
      <c r="AV7825" s="178"/>
      <c r="AX7825" s="178"/>
      <c r="AZ7825" s="178"/>
      <c r="BB7825" s="178"/>
    </row>
    <row r="7826" spans="1:255" s="174" customFormat="1" ht="18.399999999999999" customHeight="1" x14ac:dyDescent="0.3">
      <c r="A7826" s="182"/>
      <c r="B7826" s="161"/>
      <c r="C7826" s="89"/>
      <c r="D7826" s="164"/>
      <c r="E7826" s="161"/>
      <c r="H7826" s="165"/>
      <c r="J7826" s="165"/>
      <c r="L7826" s="165"/>
      <c r="N7826" s="165"/>
      <c r="P7826" s="165"/>
      <c r="R7826" s="165"/>
      <c r="T7826" s="165"/>
      <c r="V7826" s="165"/>
      <c r="X7826" s="165"/>
      <c r="Z7826" s="165"/>
      <c r="AB7826" s="165"/>
      <c r="AD7826" s="165"/>
      <c r="AF7826" s="165"/>
      <c r="AH7826" s="165"/>
      <c r="AJ7826" s="165"/>
      <c r="AL7826" s="165"/>
      <c r="AN7826" s="165"/>
      <c r="AP7826" s="165"/>
      <c r="AR7826" s="165"/>
      <c r="AT7826" s="165"/>
      <c r="AV7826" s="165"/>
      <c r="AX7826" s="165"/>
      <c r="AZ7826" s="165"/>
      <c r="BB7826" s="165"/>
    </row>
    <row r="7827" spans="1:255" s="174" customFormat="1" ht="18.399999999999999" customHeight="1" x14ac:dyDescent="0.3">
      <c r="A7827" s="182"/>
      <c r="B7827" s="160"/>
      <c r="C7827" s="64"/>
      <c r="D7827" s="161"/>
      <c r="E7827" s="161"/>
      <c r="H7827" s="165"/>
      <c r="J7827" s="165"/>
      <c r="L7827" s="165"/>
      <c r="N7827" s="165"/>
      <c r="P7827" s="165"/>
      <c r="R7827" s="165"/>
      <c r="T7827" s="165"/>
      <c r="V7827" s="165"/>
      <c r="X7827" s="165"/>
      <c r="Z7827" s="165"/>
      <c r="AB7827" s="165"/>
      <c r="AD7827" s="165"/>
      <c r="AF7827" s="165"/>
      <c r="AH7827" s="165"/>
      <c r="AJ7827" s="165"/>
      <c r="AL7827" s="165"/>
      <c r="AN7827" s="165"/>
      <c r="AP7827" s="165"/>
      <c r="AR7827" s="165"/>
      <c r="AT7827" s="165"/>
      <c r="AV7827" s="165"/>
      <c r="AX7827" s="165"/>
      <c r="AZ7827" s="165"/>
      <c r="BB7827" s="165"/>
    </row>
    <row r="7828" spans="1:255" s="174" customFormat="1" ht="18.399999999999999" customHeight="1" x14ac:dyDescent="0.3">
      <c r="A7828" s="182"/>
      <c r="B7828" s="160"/>
      <c r="C7828" s="64"/>
      <c r="D7828" s="161"/>
      <c r="E7828" s="161"/>
      <c r="F7828" s="165"/>
      <c r="H7828" s="165"/>
      <c r="J7828" s="165"/>
      <c r="L7828" s="165"/>
      <c r="N7828" s="165"/>
      <c r="P7828" s="165"/>
      <c r="R7828" s="165"/>
      <c r="T7828" s="165"/>
      <c r="V7828" s="165"/>
      <c r="X7828" s="165"/>
      <c r="Z7828" s="165"/>
      <c r="AB7828" s="165"/>
      <c r="AD7828" s="165"/>
      <c r="AF7828" s="165"/>
      <c r="AH7828" s="165"/>
      <c r="AJ7828" s="165"/>
      <c r="AL7828" s="165"/>
      <c r="AN7828" s="165"/>
      <c r="AP7828" s="165"/>
      <c r="AR7828" s="165"/>
      <c r="AT7828" s="165"/>
      <c r="AV7828" s="165"/>
      <c r="AX7828" s="165"/>
      <c r="AZ7828" s="165"/>
      <c r="BB7828" s="165"/>
    </row>
    <row r="7829" spans="1:255" s="174" customFormat="1" ht="18.399999999999999" customHeight="1" x14ac:dyDescent="0.3">
      <c r="A7829" s="182"/>
      <c r="B7829" s="160"/>
      <c r="C7829" s="64"/>
      <c r="D7829" s="161"/>
      <c r="E7829" s="161"/>
      <c r="F7829" s="165"/>
      <c r="H7829" s="165"/>
      <c r="J7829" s="165"/>
      <c r="L7829" s="165"/>
      <c r="N7829" s="165"/>
      <c r="P7829" s="165"/>
      <c r="R7829" s="165"/>
      <c r="T7829" s="165"/>
      <c r="V7829" s="165"/>
      <c r="X7829" s="165"/>
      <c r="Z7829" s="165"/>
      <c r="AB7829" s="165"/>
      <c r="AD7829" s="165"/>
      <c r="AF7829" s="165"/>
      <c r="AH7829" s="165"/>
      <c r="AJ7829" s="165"/>
      <c r="AL7829" s="165"/>
      <c r="AN7829" s="165"/>
      <c r="AP7829" s="165"/>
      <c r="AR7829" s="165"/>
      <c r="AT7829" s="165"/>
      <c r="AV7829" s="165"/>
      <c r="AX7829" s="165"/>
      <c r="AZ7829" s="165"/>
      <c r="BB7829" s="165"/>
    </row>
    <row r="7830" spans="1:255" s="174" customFormat="1" ht="18.399999999999999" customHeight="1" x14ac:dyDescent="0.3">
      <c r="A7830" s="182"/>
      <c r="B7830" s="160"/>
      <c r="C7830" s="64"/>
      <c r="D7830" s="161"/>
      <c r="E7830" s="161"/>
      <c r="H7830" s="165"/>
      <c r="J7830" s="165"/>
      <c r="L7830" s="165"/>
      <c r="N7830" s="165"/>
      <c r="P7830" s="165"/>
      <c r="R7830" s="165"/>
      <c r="T7830" s="165"/>
      <c r="V7830" s="165"/>
      <c r="X7830" s="165"/>
      <c r="Z7830" s="165"/>
      <c r="AB7830" s="165"/>
      <c r="AD7830" s="165"/>
      <c r="AF7830" s="165"/>
      <c r="AH7830" s="165"/>
      <c r="AJ7830" s="165"/>
      <c r="AL7830" s="165"/>
      <c r="AN7830" s="165"/>
      <c r="AP7830" s="165"/>
      <c r="AR7830" s="165"/>
      <c r="AT7830" s="165"/>
      <c r="AV7830" s="165"/>
      <c r="AX7830" s="165"/>
      <c r="AZ7830" s="165"/>
      <c r="BB7830" s="165"/>
    </row>
    <row r="7831" spans="1:255" s="174" customFormat="1" ht="18.399999999999999" customHeight="1" x14ac:dyDescent="0.3">
      <c r="A7831" s="182"/>
      <c r="B7831" s="161"/>
      <c r="C7831" s="89"/>
      <c r="D7831" s="164"/>
      <c r="E7831" s="161"/>
      <c r="H7831" s="165"/>
      <c r="J7831" s="165"/>
      <c r="L7831" s="165"/>
      <c r="N7831" s="165"/>
      <c r="P7831" s="165"/>
      <c r="R7831" s="165"/>
      <c r="T7831" s="165"/>
      <c r="V7831" s="165"/>
      <c r="X7831" s="165"/>
      <c r="Z7831" s="165"/>
      <c r="AB7831" s="165"/>
      <c r="AD7831" s="165"/>
      <c r="AF7831" s="165"/>
      <c r="AH7831" s="165"/>
      <c r="AJ7831" s="165"/>
      <c r="AL7831" s="165"/>
      <c r="AN7831" s="165"/>
      <c r="AP7831" s="165"/>
      <c r="AR7831" s="165"/>
      <c r="AT7831" s="165"/>
      <c r="AV7831" s="165"/>
      <c r="AX7831" s="165"/>
      <c r="AZ7831" s="165"/>
      <c r="BB7831" s="165"/>
    </row>
    <row r="7832" spans="1:255" s="174" customFormat="1" ht="18.399999999999999" customHeight="1" x14ac:dyDescent="0.3">
      <c r="A7832" s="182"/>
      <c r="B7832" s="160"/>
      <c r="C7832" s="64"/>
      <c r="D7832" s="161"/>
      <c r="E7832" s="161"/>
      <c r="F7832" s="165"/>
      <c r="H7832" s="165"/>
      <c r="J7832" s="165"/>
      <c r="L7832" s="165"/>
      <c r="N7832" s="165"/>
      <c r="P7832" s="165"/>
      <c r="R7832" s="165"/>
      <c r="T7832" s="165"/>
      <c r="V7832" s="165"/>
      <c r="X7832" s="165"/>
      <c r="Z7832" s="165"/>
      <c r="AB7832" s="165"/>
      <c r="AD7832" s="165"/>
      <c r="AF7832" s="165"/>
      <c r="AH7832" s="165"/>
      <c r="AJ7832" s="165"/>
      <c r="AL7832" s="165"/>
      <c r="AN7832" s="165"/>
      <c r="AP7832" s="165"/>
      <c r="AR7832" s="165"/>
      <c r="AT7832" s="165"/>
      <c r="AV7832" s="165"/>
      <c r="AX7832" s="165"/>
      <c r="AZ7832" s="165"/>
      <c r="BB7832" s="165"/>
    </row>
    <row r="7833" spans="1:255" s="174" customFormat="1" ht="18.399999999999999" customHeight="1" x14ac:dyDescent="0.3">
      <c r="A7833" s="182"/>
      <c r="B7833" s="160"/>
      <c r="C7833" s="64"/>
      <c r="D7833" s="161"/>
      <c r="E7833" s="161"/>
      <c r="F7833" s="165"/>
      <c r="H7833" s="165"/>
      <c r="J7833" s="165"/>
      <c r="L7833" s="165"/>
      <c r="N7833" s="165"/>
      <c r="P7833" s="165"/>
      <c r="R7833" s="165"/>
      <c r="T7833" s="165"/>
      <c r="V7833" s="165"/>
      <c r="X7833" s="165"/>
      <c r="Z7833" s="165"/>
      <c r="AB7833" s="165"/>
      <c r="AD7833" s="165"/>
      <c r="AF7833" s="165"/>
      <c r="AH7833" s="165"/>
      <c r="AJ7833" s="165"/>
      <c r="AL7833" s="165"/>
      <c r="AN7833" s="165"/>
      <c r="AP7833" s="165"/>
      <c r="AR7833" s="165"/>
      <c r="AT7833" s="165"/>
      <c r="AV7833" s="165"/>
      <c r="AX7833" s="165"/>
      <c r="AZ7833" s="165"/>
      <c r="BB7833" s="165"/>
    </row>
    <row r="7834" spans="1:255" ht="18.399999999999999" customHeight="1" x14ac:dyDescent="0.3">
      <c r="A7834" s="182"/>
      <c r="D7834" s="164"/>
      <c r="F7834" s="174"/>
      <c r="H7834" s="174"/>
    </row>
    <row r="7835" spans="1:255" s="160" customFormat="1" ht="18.399999999999999" customHeight="1" x14ac:dyDescent="0.3">
      <c r="A7835" s="182"/>
      <c r="C7835" s="64"/>
      <c r="D7835" s="161"/>
      <c r="E7835" s="161"/>
      <c r="F7835" s="165"/>
      <c r="H7835" s="165"/>
      <c r="J7835" s="165"/>
      <c r="L7835" s="165"/>
      <c r="N7835" s="165"/>
      <c r="P7835" s="165"/>
      <c r="R7835" s="165"/>
      <c r="T7835" s="165"/>
      <c r="V7835" s="165"/>
      <c r="X7835" s="165"/>
      <c r="Z7835" s="165"/>
      <c r="AB7835" s="165"/>
      <c r="AD7835" s="165"/>
      <c r="AF7835" s="165"/>
      <c r="AH7835" s="165"/>
      <c r="AJ7835" s="165"/>
      <c r="AL7835" s="165"/>
      <c r="AN7835" s="165"/>
      <c r="AP7835" s="165"/>
      <c r="AR7835" s="165"/>
      <c r="AT7835" s="165"/>
      <c r="AV7835" s="165"/>
      <c r="AX7835" s="165"/>
      <c r="AZ7835" s="165"/>
      <c r="BB7835" s="165"/>
      <c r="BD7835" s="174"/>
      <c r="BE7835" s="174"/>
      <c r="BF7835" s="174"/>
      <c r="BG7835" s="174"/>
      <c r="BH7835" s="174"/>
      <c r="BI7835" s="174"/>
      <c r="BJ7835" s="174"/>
      <c r="BK7835" s="174"/>
      <c r="BL7835" s="174"/>
      <c r="BM7835" s="174"/>
      <c r="BN7835" s="174"/>
      <c r="BO7835" s="174"/>
      <c r="BP7835" s="174"/>
      <c r="BQ7835" s="174"/>
      <c r="BR7835" s="174"/>
      <c r="BS7835" s="174"/>
      <c r="BT7835" s="174"/>
      <c r="BU7835" s="174"/>
      <c r="BV7835" s="174"/>
      <c r="BW7835" s="174"/>
      <c r="BX7835" s="174"/>
      <c r="BY7835" s="174"/>
      <c r="BZ7835" s="174"/>
      <c r="CA7835" s="174"/>
      <c r="CB7835" s="174"/>
      <c r="CC7835" s="174"/>
      <c r="CD7835" s="174"/>
      <c r="CE7835" s="174"/>
      <c r="CF7835" s="174"/>
      <c r="CG7835" s="174"/>
      <c r="CH7835" s="174"/>
      <c r="CI7835" s="174"/>
      <c r="CJ7835" s="174"/>
      <c r="CK7835" s="174"/>
      <c r="CL7835" s="174"/>
      <c r="CM7835" s="174"/>
      <c r="CN7835" s="174"/>
      <c r="CO7835" s="174"/>
      <c r="CP7835" s="174"/>
      <c r="CQ7835" s="174"/>
      <c r="CR7835" s="174"/>
      <c r="CS7835" s="174"/>
      <c r="CT7835" s="174"/>
      <c r="CU7835" s="174"/>
      <c r="CV7835" s="174"/>
      <c r="CW7835" s="174"/>
      <c r="CX7835" s="174"/>
      <c r="CY7835" s="174"/>
      <c r="CZ7835" s="174"/>
      <c r="DA7835" s="174"/>
      <c r="DB7835" s="174"/>
      <c r="DC7835" s="174"/>
      <c r="DD7835" s="174"/>
      <c r="DE7835" s="174"/>
      <c r="DF7835" s="174"/>
      <c r="DG7835" s="174"/>
      <c r="DH7835" s="174"/>
      <c r="DI7835" s="174"/>
      <c r="DJ7835" s="174"/>
      <c r="DK7835" s="174"/>
      <c r="DL7835" s="174"/>
      <c r="DM7835" s="174"/>
      <c r="DN7835" s="174"/>
      <c r="DO7835" s="174"/>
      <c r="DP7835" s="174"/>
      <c r="DQ7835" s="174"/>
      <c r="DR7835" s="174"/>
      <c r="DS7835" s="174"/>
      <c r="DT7835" s="174"/>
      <c r="DU7835" s="174"/>
      <c r="DV7835" s="174"/>
      <c r="DW7835" s="174"/>
      <c r="DX7835" s="174"/>
      <c r="DY7835" s="174"/>
      <c r="DZ7835" s="174"/>
      <c r="EA7835" s="174"/>
      <c r="EB7835" s="174"/>
      <c r="EC7835" s="174"/>
      <c r="ED7835" s="174"/>
      <c r="EE7835" s="174"/>
      <c r="EF7835" s="174"/>
      <c r="EG7835" s="174"/>
      <c r="EH7835" s="174"/>
      <c r="EI7835" s="174"/>
      <c r="EJ7835" s="174"/>
      <c r="EK7835" s="174"/>
      <c r="EL7835" s="174"/>
      <c r="EM7835" s="174"/>
      <c r="EN7835" s="174"/>
      <c r="EO7835" s="174"/>
      <c r="EP7835" s="174"/>
      <c r="EQ7835" s="174"/>
      <c r="ER7835" s="174"/>
      <c r="ES7835" s="174"/>
      <c r="ET7835" s="174"/>
      <c r="EU7835" s="174"/>
      <c r="EV7835" s="174"/>
      <c r="EW7835" s="174"/>
      <c r="EX7835" s="174"/>
      <c r="EY7835" s="174"/>
      <c r="EZ7835" s="174"/>
      <c r="FA7835" s="174"/>
      <c r="FB7835" s="174"/>
      <c r="FC7835" s="174"/>
      <c r="FD7835" s="174"/>
      <c r="FE7835" s="174"/>
      <c r="FF7835" s="174"/>
      <c r="FG7835" s="174"/>
      <c r="FH7835" s="174"/>
      <c r="FI7835" s="174"/>
      <c r="FJ7835" s="174"/>
      <c r="FK7835" s="174"/>
      <c r="FL7835" s="174"/>
      <c r="FM7835" s="174"/>
      <c r="FN7835" s="174"/>
      <c r="FO7835" s="174"/>
      <c r="FP7835" s="174"/>
      <c r="FQ7835" s="174"/>
      <c r="FR7835" s="174"/>
      <c r="FS7835" s="174"/>
      <c r="FT7835" s="174"/>
      <c r="FU7835" s="174"/>
      <c r="FV7835" s="174"/>
      <c r="FW7835" s="174"/>
      <c r="FX7835" s="174"/>
      <c r="FY7835" s="174"/>
      <c r="FZ7835" s="174"/>
      <c r="GA7835" s="174"/>
      <c r="GB7835" s="174"/>
      <c r="GC7835" s="174"/>
      <c r="GD7835" s="174"/>
      <c r="GE7835" s="174"/>
      <c r="GF7835" s="174"/>
      <c r="GG7835" s="174"/>
      <c r="GH7835" s="174"/>
      <c r="GI7835" s="174"/>
      <c r="GJ7835" s="174"/>
      <c r="GK7835" s="174"/>
      <c r="GL7835" s="174"/>
      <c r="GM7835" s="174"/>
      <c r="GN7835" s="174"/>
      <c r="GO7835" s="174"/>
      <c r="GP7835" s="174"/>
      <c r="GQ7835" s="174"/>
      <c r="GR7835" s="174"/>
      <c r="GS7835" s="174"/>
      <c r="GT7835" s="174"/>
      <c r="GU7835" s="174"/>
      <c r="GV7835" s="174"/>
      <c r="GW7835" s="174"/>
      <c r="GX7835" s="174"/>
      <c r="GY7835" s="174"/>
      <c r="GZ7835" s="174"/>
      <c r="HA7835" s="174"/>
      <c r="HB7835" s="174"/>
      <c r="HC7835" s="174"/>
      <c r="HD7835" s="174"/>
      <c r="HE7835" s="174"/>
      <c r="HF7835" s="174"/>
      <c r="HG7835" s="174"/>
      <c r="HH7835" s="174"/>
      <c r="HI7835" s="174"/>
      <c r="HJ7835" s="174"/>
      <c r="HK7835" s="174"/>
      <c r="HL7835" s="174"/>
      <c r="HM7835" s="174"/>
      <c r="HN7835" s="174"/>
      <c r="HO7835" s="174"/>
      <c r="HP7835" s="174"/>
      <c r="HQ7835" s="174"/>
      <c r="HR7835" s="174"/>
      <c r="HS7835" s="174"/>
      <c r="HT7835" s="174"/>
      <c r="HU7835" s="174"/>
      <c r="HV7835" s="174"/>
      <c r="HW7835" s="174"/>
      <c r="HX7835" s="174"/>
      <c r="HY7835" s="174"/>
      <c r="HZ7835" s="174"/>
      <c r="IA7835" s="174"/>
      <c r="IB7835" s="174"/>
      <c r="IC7835" s="174"/>
      <c r="ID7835" s="174"/>
      <c r="IE7835" s="174"/>
      <c r="IF7835" s="174"/>
      <c r="IG7835" s="174"/>
      <c r="IH7835" s="174"/>
      <c r="II7835" s="174"/>
      <c r="IJ7835" s="174"/>
      <c r="IK7835" s="174"/>
      <c r="IL7835" s="174"/>
      <c r="IM7835" s="174"/>
      <c r="IN7835" s="174"/>
      <c r="IO7835" s="174"/>
      <c r="IP7835" s="174"/>
      <c r="IQ7835" s="174"/>
      <c r="IR7835" s="174"/>
      <c r="IS7835" s="174"/>
      <c r="IT7835" s="174"/>
      <c r="IU7835" s="174"/>
    </row>
    <row r="7836" spans="1:255" s="160" customFormat="1" ht="18.399999999999999" customHeight="1" x14ac:dyDescent="0.3">
      <c r="A7836" s="182"/>
      <c r="C7836" s="64"/>
      <c r="D7836" s="161"/>
      <c r="E7836" s="161"/>
      <c r="F7836" s="174"/>
      <c r="H7836" s="165"/>
      <c r="J7836" s="165"/>
      <c r="L7836" s="165"/>
      <c r="N7836" s="165"/>
      <c r="P7836" s="165"/>
      <c r="R7836" s="165"/>
      <c r="T7836" s="165"/>
      <c r="V7836" s="165"/>
      <c r="X7836" s="165"/>
      <c r="Z7836" s="165"/>
      <c r="AB7836" s="165"/>
      <c r="AD7836" s="165"/>
      <c r="AF7836" s="165"/>
      <c r="AH7836" s="165"/>
      <c r="AJ7836" s="165"/>
      <c r="AL7836" s="165"/>
      <c r="AN7836" s="165"/>
      <c r="AP7836" s="165"/>
      <c r="AR7836" s="165"/>
      <c r="AT7836" s="165"/>
      <c r="AV7836" s="165"/>
      <c r="AX7836" s="165"/>
      <c r="AZ7836" s="165"/>
      <c r="BB7836" s="165"/>
      <c r="BD7836" s="174"/>
      <c r="BE7836" s="174"/>
      <c r="BF7836" s="174"/>
      <c r="BG7836" s="174"/>
      <c r="BH7836" s="174"/>
      <c r="BI7836" s="174"/>
      <c r="BJ7836" s="174"/>
      <c r="BK7836" s="174"/>
      <c r="BL7836" s="174"/>
      <c r="BM7836" s="174"/>
      <c r="BN7836" s="174"/>
      <c r="BO7836" s="174"/>
      <c r="BP7836" s="174"/>
      <c r="BQ7836" s="174"/>
      <c r="BR7836" s="174"/>
      <c r="BS7836" s="174"/>
      <c r="BT7836" s="174"/>
      <c r="BU7836" s="174"/>
      <c r="BV7836" s="174"/>
      <c r="BW7836" s="174"/>
      <c r="BX7836" s="174"/>
      <c r="BY7836" s="174"/>
      <c r="BZ7836" s="174"/>
      <c r="CA7836" s="174"/>
      <c r="CB7836" s="174"/>
      <c r="CC7836" s="174"/>
      <c r="CD7836" s="174"/>
      <c r="CE7836" s="174"/>
      <c r="CF7836" s="174"/>
      <c r="CG7836" s="174"/>
      <c r="CH7836" s="174"/>
      <c r="CI7836" s="174"/>
      <c r="CJ7836" s="174"/>
      <c r="CK7836" s="174"/>
      <c r="CL7836" s="174"/>
      <c r="CM7836" s="174"/>
      <c r="CN7836" s="174"/>
      <c r="CO7836" s="174"/>
      <c r="CP7836" s="174"/>
      <c r="CQ7836" s="174"/>
      <c r="CR7836" s="174"/>
      <c r="CS7836" s="174"/>
      <c r="CT7836" s="174"/>
      <c r="CU7836" s="174"/>
      <c r="CV7836" s="174"/>
      <c r="CW7836" s="174"/>
      <c r="CX7836" s="174"/>
      <c r="CY7836" s="174"/>
      <c r="CZ7836" s="174"/>
      <c r="DA7836" s="174"/>
      <c r="DB7836" s="174"/>
      <c r="DC7836" s="174"/>
      <c r="DD7836" s="174"/>
      <c r="DE7836" s="174"/>
      <c r="DF7836" s="174"/>
      <c r="DG7836" s="174"/>
      <c r="DH7836" s="174"/>
      <c r="DI7836" s="174"/>
      <c r="DJ7836" s="174"/>
      <c r="DK7836" s="174"/>
      <c r="DL7836" s="174"/>
      <c r="DM7836" s="174"/>
      <c r="DN7836" s="174"/>
      <c r="DO7836" s="174"/>
      <c r="DP7836" s="174"/>
      <c r="DQ7836" s="174"/>
      <c r="DR7836" s="174"/>
      <c r="DS7836" s="174"/>
      <c r="DT7836" s="174"/>
      <c r="DU7836" s="174"/>
      <c r="DV7836" s="174"/>
      <c r="DW7836" s="174"/>
      <c r="DX7836" s="174"/>
      <c r="DY7836" s="174"/>
      <c r="DZ7836" s="174"/>
      <c r="EA7836" s="174"/>
      <c r="EB7836" s="174"/>
      <c r="EC7836" s="174"/>
      <c r="ED7836" s="174"/>
      <c r="EE7836" s="174"/>
      <c r="EF7836" s="174"/>
      <c r="EG7836" s="174"/>
      <c r="EH7836" s="174"/>
      <c r="EI7836" s="174"/>
      <c r="EJ7836" s="174"/>
      <c r="EK7836" s="174"/>
      <c r="EL7836" s="174"/>
      <c r="EM7836" s="174"/>
      <c r="EN7836" s="174"/>
      <c r="EO7836" s="174"/>
      <c r="EP7836" s="174"/>
      <c r="EQ7836" s="174"/>
      <c r="ER7836" s="174"/>
      <c r="ES7836" s="174"/>
      <c r="ET7836" s="174"/>
      <c r="EU7836" s="174"/>
      <c r="EV7836" s="174"/>
      <c r="EW7836" s="174"/>
      <c r="EX7836" s="174"/>
      <c r="EY7836" s="174"/>
      <c r="EZ7836" s="174"/>
      <c r="FA7836" s="174"/>
      <c r="FB7836" s="174"/>
      <c r="FC7836" s="174"/>
      <c r="FD7836" s="174"/>
      <c r="FE7836" s="174"/>
      <c r="FF7836" s="174"/>
      <c r="FG7836" s="174"/>
      <c r="FH7836" s="174"/>
      <c r="FI7836" s="174"/>
      <c r="FJ7836" s="174"/>
      <c r="FK7836" s="174"/>
      <c r="FL7836" s="174"/>
      <c r="FM7836" s="174"/>
      <c r="FN7836" s="174"/>
      <c r="FO7836" s="174"/>
      <c r="FP7836" s="174"/>
      <c r="FQ7836" s="174"/>
      <c r="FR7836" s="174"/>
      <c r="FS7836" s="174"/>
      <c r="FT7836" s="174"/>
      <c r="FU7836" s="174"/>
      <c r="FV7836" s="174"/>
      <c r="FW7836" s="174"/>
      <c r="FX7836" s="174"/>
      <c r="FY7836" s="174"/>
      <c r="FZ7836" s="174"/>
      <c r="GA7836" s="174"/>
      <c r="GB7836" s="174"/>
      <c r="GC7836" s="174"/>
      <c r="GD7836" s="174"/>
      <c r="GE7836" s="174"/>
      <c r="GF7836" s="174"/>
      <c r="GG7836" s="174"/>
      <c r="GH7836" s="174"/>
      <c r="GI7836" s="174"/>
      <c r="GJ7836" s="174"/>
      <c r="GK7836" s="174"/>
      <c r="GL7836" s="174"/>
      <c r="GM7836" s="174"/>
      <c r="GN7836" s="174"/>
      <c r="GO7836" s="174"/>
      <c r="GP7836" s="174"/>
      <c r="GQ7836" s="174"/>
      <c r="GR7836" s="174"/>
      <c r="GS7836" s="174"/>
      <c r="GT7836" s="174"/>
      <c r="GU7836" s="174"/>
      <c r="GV7836" s="174"/>
      <c r="GW7836" s="174"/>
      <c r="GX7836" s="174"/>
      <c r="GY7836" s="174"/>
      <c r="GZ7836" s="174"/>
      <c r="HA7836" s="174"/>
      <c r="HB7836" s="174"/>
      <c r="HC7836" s="174"/>
      <c r="HD7836" s="174"/>
      <c r="HE7836" s="174"/>
      <c r="HF7836" s="174"/>
      <c r="HG7836" s="174"/>
      <c r="HH7836" s="174"/>
      <c r="HI7836" s="174"/>
      <c r="HJ7836" s="174"/>
      <c r="HK7836" s="174"/>
      <c r="HL7836" s="174"/>
      <c r="HM7836" s="174"/>
      <c r="HN7836" s="174"/>
      <c r="HO7836" s="174"/>
      <c r="HP7836" s="174"/>
      <c r="HQ7836" s="174"/>
      <c r="HR7836" s="174"/>
      <c r="HS7836" s="174"/>
      <c r="HT7836" s="174"/>
      <c r="HU7836" s="174"/>
      <c r="HV7836" s="174"/>
      <c r="HW7836" s="174"/>
      <c r="HX7836" s="174"/>
      <c r="HY7836" s="174"/>
      <c r="HZ7836" s="174"/>
      <c r="IA7836" s="174"/>
      <c r="IB7836" s="174"/>
      <c r="IC7836" s="174"/>
      <c r="ID7836" s="174"/>
      <c r="IE7836" s="174"/>
      <c r="IF7836" s="174"/>
      <c r="IG7836" s="174"/>
      <c r="IH7836" s="174"/>
      <c r="II7836" s="174"/>
      <c r="IJ7836" s="174"/>
      <c r="IK7836" s="174"/>
      <c r="IL7836" s="174"/>
      <c r="IM7836" s="174"/>
      <c r="IN7836" s="174"/>
      <c r="IO7836" s="174"/>
      <c r="IP7836" s="174"/>
      <c r="IQ7836" s="174"/>
      <c r="IR7836" s="174"/>
      <c r="IS7836" s="174"/>
      <c r="IT7836" s="174"/>
      <c r="IU7836" s="174"/>
    </row>
    <row r="7837" spans="1:255" s="160" customFormat="1" ht="18.399999999999999" customHeight="1" x14ac:dyDescent="0.3">
      <c r="A7837" s="200"/>
      <c r="B7837" s="173"/>
      <c r="C7837" s="67"/>
      <c r="D7837" s="161"/>
      <c r="E7837" s="161"/>
      <c r="F7837" s="174"/>
      <c r="H7837" s="165"/>
      <c r="J7837" s="165"/>
      <c r="L7837" s="165"/>
      <c r="N7837" s="165"/>
      <c r="P7837" s="165"/>
      <c r="R7837" s="165"/>
      <c r="T7837" s="165"/>
      <c r="V7837" s="165"/>
      <c r="X7837" s="165"/>
      <c r="Z7837" s="165"/>
      <c r="AB7837" s="165"/>
      <c r="AD7837" s="165"/>
      <c r="AF7837" s="165"/>
      <c r="AH7837" s="165"/>
      <c r="AJ7837" s="165"/>
      <c r="AL7837" s="165"/>
      <c r="AN7837" s="165"/>
      <c r="AP7837" s="165"/>
      <c r="AR7837" s="165"/>
      <c r="AT7837" s="165"/>
      <c r="AV7837" s="165"/>
      <c r="AX7837" s="165"/>
      <c r="AZ7837" s="165"/>
      <c r="BB7837" s="165"/>
      <c r="BD7837" s="174"/>
      <c r="BE7837" s="174"/>
      <c r="BF7837" s="174"/>
      <c r="BG7837" s="174"/>
      <c r="BH7837" s="174"/>
      <c r="BI7837" s="174"/>
      <c r="BJ7837" s="174"/>
      <c r="BK7837" s="174"/>
      <c r="BL7837" s="174"/>
      <c r="BM7837" s="174"/>
      <c r="BN7837" s="174"/>
      <c r="BO7837" s="174"/>
      <c r="BP7837" s="174"/>
      <c r="BQ7837" s="174"/>
      <c r="BR7837" s="174"/>
      <c r="BS7837" s="174"/>
      <c r="BT7837" s="174"/>
      <c r="BU7837" s="174"/>
      <c r="BV7837" s="174"/>
      <c r="BW7837" s="174"/>
      <c r="BX7837" s="174"/>
      <c r="BY7837" s="174"/>
      <c r="BZ7837" s="174"/>
      <c r="CA7837" s="174"/>
      <c r="CB7837" s="174"/>
      <c r="CC7837" s="174"/>
      <c r="CD7837" s="174"/>
      <c r="CE7837" s="174"/>
      <c r="CF7837" s="174"/>
      <c r="CG7837" s="174"/>
      <c r="CH7837" s="174"/>
      <c r="CI7837" s="174"/>
      <c r="CJ7837" s="174"/>
      <c r="CK7837" s="174"/>
      <c r="CL7837" s="174"/>
      <c r="CM7837" s="174"/>
      <c r="CN7837" s="174"/>
      <c r="CO7837" s="174"/>
      <c r="CP7837" s="174"/>
      <c r="CQ7837" s="174"/>
      <c r="CR7837" s="174"/>
      <c r="CS7837" s="174"/>
      <c r="CT7837" s="174"/>
      <c r="CU7837" s="174"/>
      <c r="CV7837" s="174"/>
      <c r="CW7837" s="174"/>
      <c r="CX7837" s="174"/>
      <c r="CY7837" s="174"/>
      <c r="CZ7837" s="174"/>
      <c r="DA7837" s="174"/>
      <c r="DB7837" s="174"/>
      <c r="DC7837" s="174"/>
      <c r="DD7837" s="174"/>
      <c r="DE7837" s="174"/>
      <c r="DF7837" s="174"/>
      <c r="DG7837" s="174"/>
      <c r="DH7837" s="174"/>
      <c r="DI7837" s="174"/>
      <c r="DJ7837" s="174"/>
      <c r="DK7837" s="174"/>
      <c r="DL7837" s="174"/>
      <c r="DM7837" s="174"/>
      <c r="DN7837" s="174"/>
      <c r="DO7837" s="174"/>
      <c r="DP7837" s="174"/>
      <c r="DQ7837" s="174"/>
      <c r="DR7837" s="174"/>
      <c r="DS7837" s="174"/>
      <c r="DT7837" s="174"/>
      <c r="DU7837" s="174"/>
      <c r="DV7837" s="174"/>
      <c r="DW7837" s="174"/>
      <c r="DX7837" s="174"/>
      <c r="DY7837" s="174"/>
      <c r="DZ7837" s="174"/>
      <c r="EA7837" s="174"/>
      <c r="EB7837" s="174"/>
      <c r="EC7837" s="174"/>
      <c r="ED7837" s="174"/>
      <c r="EE7837" s="174"/>
      <c r="EF7837" s="174"/>
      <c r="EG7837" s="174"/>
      <c r="EH7837" s="174"/>
      <c r="EI7837" s="174"/>
      <c r="EJ7837" s="174"/>
      <c r="EK7837" s="174"/>
      <c r="EL7837" s="174"/>
      <c r="EM7837" s="174"/>
      <c r="EN7837" s="174"/>
      <c r="EO7837" s="174"/>
      <c r="EP7837" s="174"/>
      <c r="EQ7837" s="174"/>
      <c r="ER7837" s="174"/>
      <c r="ES7837" s="174"/>
      <c r="ET7837" s="174"/>
      <c r="EU7837" s="174"/>
      <c r="EV7837" s="174"/>
      <c r="EW7837" s="174"/>
      <c r="EX7837" s="174"/>
      <c r="EY7837" s="174"/>
      <c r="EZ7837" s="174"/>
      <c r="FA7837" s="174"/>
      <c r="FB7837" s="174"/>
      <c r="FC7837" s="174"/>
      <c r="FD7837" s="174"/>
      <c r="FE7837" s="174"/>
      <c r="FF7837" s="174"/>
      <c r="FG7837" s="174"/>
      <c r="FH7837" s="174"/>
      <c r="FI7837" s="174"/>
      <c r="FJ7837" s="174"/>
      <c r="FK7837" s="174"/>
      <c r="FL7837" s="174"/>
      <c r="FM7837" s="174"/>
      <c r="FN7837" s="174"/>
      <c r="FO7837" s="174"/>
      <c r="FP7837" s="174"/>
      <c r="FQ7837" s="174"/>
      <c r="FR7837" s="174"/>
      <c r="FS7837" s="174"/>
      <c r="FT7837" s="174"/>
      <c r="FU7837" s="174"/>
      <c r="FV7837" s="174"/>
      <c r="FW7837" s="174"/>
      <c r="FX7837" s="174"/>
      <c r="FY7837" s="174"/>
      <c r="FZ7837" s="174"/>
      <c r="GA7837" s="174"/>
      <c r="GB7837" s="174"/>
      <c r="GC7837" s="174"/>
      <c r="GD7837" s="174"/>
      <c r="GE7837" s="174"/>
      <c r="GF7837" s="174"/>
      <c r="GG7837" s="174"/>
      <c r="GH7837" s="174"/>
      <c r="GI7837" s="174"/>
      <c r="GJ7837" s="174"/>
      <c r="GK7837" s="174"/>
      <c r="GL7837" s="174"/>
      <c r="GM7837" s="174"/>
      <c r="GN7837" s="174"/>
      <c r="GO7837" s="174"/>
      <c r="GP7837" s="174"/>
      <c r="GQ7837" s="174"/>
      <c r="GR7837" s="174"/>
      <c r="GS7837" s="174"/>
      <c r="GT7837" s="174"/>
      <c r="GU7837" s="174"/>
      <c r="GV7837" s="174"/>
      <c r="GW7837" s="174"/>
      <c r="GX7837" s="174"/>
      <c r="GY7837" s="174"/>
      <c r="GZ7837" s="174"/>
      <c r="HA7837" s="174"/>
      <c r="HB7837" s="174"/>
      <c r="HC7837" s="174"/>
      <c r="HD7837" s="174"/>
      <c r="HE7837" s="174"/>
      <c r="HF7837" s="174"/>
      <c r="HG7837" s="174"/>
      <c r="HH7837" s="174"/>
      <c r="HI7837" s="174"/>
      <c r="HJ7837" s="174"/>
      <c r="HK7837" s="174"/>
      <c r="HL7837" s="174"/>
      <c r="HM7837" s="174"/>
      <c r="HN7837" s="174"/>
      <c r="HO7837" s="174"/>
      <c r="HP7837" s="174"/>
      <c r="HQ7837" s="174"/>
      <c r="HR7837" s="174"/>
      <c r="HS7837" s="174"/>
      <c r="HT7837" s="174"/>
      <c r="HU7837" s="174"/>
      <c r="HV7837" s="174"/>
      <c r="HW7837" s="174"/>
      <c r="HX7837" s="174"/>
      <c r="HY7837" s="174"/>
      <c r="HZ7837" s="174"/>
      <c r="IA7837" s="174"/>
      <c r="IB7837" s="174"/>
      <c r="IC7837" s="174"/>
      <c r="ID7837" s="174"/>
      <c r="IE7837" s="174"/>
      <c r="IF7837" s="174"/>
      <c r="IG7837" s="174"/>
      <c r="IH7837" s="174"/>
      <c r="II7837" s="174"/>
      <c r="IJ7837" s="174"/>
      <c r="IK7837" s="174"/>
      <c r="IL7837" s="174"/>
      <c r="IM7837" s="174"/>
      <c r="IN7837" s="174"/>
      <c r="IO7837" s="174"/>
      <c r="IP7837" s="174"/>
      <c r="IQ7837" s="174"/>
      <c r="IR7837" s="174"/>
      <c r="IS7837" s="174"/>
      <c r="IT7837" s="174"/>
      <c r="IU7837" s="174"/>
    </row>
    <row r="7838" spans="1:255" s="160" customFormat="1" ht="18.399999999999999" customHeight="1" x14ac:dyDescent="0.3">
      <c r="A7838" s="182"/>
      <c r="C7838" s="64"/>
      <c r="D7838" s="161"/>
      <c r="E7838" s="161"/>
      <c r="F7838" s="174"/>
      <c r="H7838" s="165"/>
      <c r="J7838" s="165"/>
      <c r="L7838" s="165"/>
      <c r="N7838" s="165"/>
      <c r="P7838" s="165"/>
      <c r="R7838" s="165"/>
      <c r="T7838" s="165"/>
      <c r="V7838" s="165"/>
      <c r="X7838" s="165"/>
      <c r="Z7838" s="165"/>
      <c r="AB7838" s="165"/>
      <c r="AD7838" s="165"/>
      <c r="AF7838" s="165"/>
      <c r="AH7838" s="165"/>
      <c r="AJ7838" s="165"/>
      <c r="AL7838" s="165"/>
      <c r="AN7838" s="165"/>
      <c r="AP7838" s="165"/>
      <c r="AR7838" s="165"/>
      <c r="AT7838" s="165"/>
      <c r="AV7838" s="165"/>
      <c r="AX7838" s="165"/>
      <c r="AZ7838" s="165"/>
      <c r="BB7838" s="165"/>
      <c r="BD7838" s="174"/>
      <c r="BE7838" s="174"/>
      <c r="BF7838" s="174"/>
      <c r="BG7838" s="174"/>
      <c r="BH7838" s="174"/>
      <c r="BI7838" s="174"/>
      <c r="BJ7838" s="174"/>
      <c r="BK7838" s="174"/>
      <c r="BL7838" s="174"/>
      <c r="BM7838" s="174"/>
      <c r="BN7838" s="174"/>
      <c r="BO7838" s="174"/>
      <c r="BP7838" s="174"/>
      <c r="BQ7838" s="174"/>
      <c r="BR7838" s="174"/>
      <c r="BS7838" s="174"/>
      <c r="BT7838" s="174"/>
      <c r="BU7838" s="174"/>
      <c r="BV7838" s="174"/>
      <c r="BW7838" s="174"/>
      <c r="BX7838" s="174"/>
      <c r="BY7838" s="174"/>
      <c r="BZ7838" s="174"/>
      <c r="CA7838" s="174"/>
      <c r="CB7838" s="174"/>
      <c r="CC7838" s="174"/>
      <c r="CD7838" s="174"/>
      <c r="CE7838" s="174"/>
      <c r="CF7838" s="174"/>
      <c r="CG7838" s="174"/>
      <c r="CH7838" s="174"/>
      <c r="CI7838" s="174"/>
      <c r="CJ7838" s="174"/>
      <c r="CK7838" s="174"/>
      <c r="CL7838" s="174"/>
      <c r="CM7838" s="174"/>
      <c r="CN7838" s="174"/>
      <c r="CO7838" s="174"/>
      <c r="CP7838" s="174"/>
      <c r="CQ7838" s="174"/>
      <c r="CR7838" s="174"/>
      <c r="CS7838" s="174"/>
      <c r="CT7838" s="174"/>
      <c r="CU7838" s="174"/>
      <c r="CV7838" s="174"/>
      <c r="CW7838" s="174"/>
      <c r="CX7838" s="174"/>
      <c r="CY7838" s="174"/>
      <c r="CZ7838" s="174"/>
      <c r="DA7838" s="174"/>
      <c r="DB7838" s="174"/>
      <c r="DC7838" s="174"/>
      <c r="DD7838" s="174"/>
      <c r="DE7838" s="174"/>
      <c r="DF7838" s="174"/>
      <c r="DG7838" s="174"/>
      <c r="DH7838" s="174"/>
      <c r="DI7838" s="174"/>
      <c r="DJ7838" s="174"/>
      <c r="DK7838" s="174"/>
      <c r="DL7838" s="174"/>
      <c r="DM7838" s="174"/>
      <c r="DN7838" s="174"/>
      <c r="DO7838" s="174"/>
      <c r="DP7838" s="174"/>
      <c r="DQ7838" s="174"/>
      <c r="DR7838" s="174"/>
      <c r="DS7838" s="174"/>
      <c r="DT7838" s="174"/>
      <c r="DU7838" s="174"/>
      <c r="DV7838" s="174"/>
      <c r="DW7838" s="174"/>
      <c r="DX7838" s="174"/>
      <c r="DY7838" s="174"/>
      <c r="DZ7838" s="174"/>
      <c r="EA7838" s="174"/>
      <c r="EB7838" s="174"/>
      <c r="EC7838" s="174"/>
      <c r="ED7838" s="174"/>
      <c r="EE7838" s="174"/>
      <c r="EF7838" s="174"/>
      <c r="EG7838" s="174"/>
      <c r="EH7838" s="174"/>
      <c r="EI7838" s="174"/>
      <c r="EJ7838" s="174"/>
      <c r="EK7838" s="174"/>
      <c r="EL7838" s="174"/>
      <c r="EM7838" s="174"/>
      <c r="EN7838" s="174"/>
      <c r="EO7838" s="174"/>
      <c r="EP7838" s="174"/>
      <c r="EQ7838" s="174"/>
      <c r="ER7838" s="174"/>
      <c r="ES7838" s="174"/>
      <c r="ET7838" s="174"/>
      <c r="EU7838" s="174"/>
      <c r="EV7838" s="174"/>
      <c r="EW7838" s="174"/>
      <c r="EX7838" s="174"/>
      <c r="EY7838" s="174"/>
      <c r="EZ7838" s="174"/>
      <c r="FA7838" s="174"/>
      <c r="FB7838" s="174"/>
      <c r="FC7838" s="174"/>
      <c r="FD7838" s="174"/>
      <c r="FE7838" s="174"/>
      <c r="FF7838" s="174"/>
      <c r="FG7838" s="174"/>
      <c r="FH7838" s="174"/>
      <c r="FI7838" s="174"/>
      <c r="FJ7838" s="174"/>
      <c r="FK7838" s="174"/>
      <c r="FL7838" s="174"/>
      <c r="FM7838" s="174"/>
      <c r="FN7838" s="174"/>
      <c r="FO7838" s="174"/>
      <c r="FP7838" s="174"/>
      <c r="FQ7838" s="174"/>
      <c r="FR7838" s="174"/>
      <c r="FS7838" s="174"/>
      <c r="FT7838" s="174"/>
      <c r="FU7838" s="174"/>
      <c r="FV7838" s="174"/>
      <c r="FW7838" s="174"/>
      <c r="FX7838" s="174"/>
      <c r="FY7838" s="174"/>
      <c r="FZ7838" s="174"/>
      <c r="GA7838" s="174"/>
      <c r="GB7838" s="174"/>
      <c r="GC7838" s="174"/>
      <c r="GD7838" s="174"/>
      <c r="GE7838" s="174"/>
      <c r="GF7838" s="174"/>
      <c r="GG7838" s="174"/>
      <c r="GH7838" s="174"/>
      <c r="GI7838" s="174"/>
      <c r="GJ7838" s="174"/>
      <c r="GK7838" s="174"/>
      <c r="GL7838" s="174"/>
      <c r="GM7838" s="174"/>
      <c r="GN7838" s="174"/>
      <c r="GO7838" s="174"/>
      <c r="GP7838" s="174"/>
      <c r="GQ7838" s="174"/>
      <c r="GR7838" s="174"/>
      <c r="GS7838" s="174"/>
      <c r="GT7838" s="174"/>
      <c r="GU7838" s="174"/>
      <c r="GV7838" s="174"/>
      <c r="GW7838" s="174"/>
      <c r="GX7838" s="174"/>
      <c r="GY7838" s="174"/>
      <c r="GZ7838" s="174"/>
      <c r="HA7838" s="174"/>
      <c r="HB7838" s="174"/>
      <c r="HC7838" s="174"/>
      <c r="HD7838" s="174"/>
      <c r="HE7838" s="174"/>
      <c r="HF7838" s="174"/>
      <c r="HG7838" s="174"/>
      <c r="HH7838" s="174"/>
      <c r="HI7838" s="174"/>
      <c r="HJ7838" s="174"/>
      <c r="HK7838" s="174"/>
      <c r="HL7838" s="174"/>
      <c r="HM7838" s="174"/>
      <c r="HN7838" s="174"/>
      <c r="HO7838" s="174"/>
      <c r="HP7838" s="174"/>
      <c r="HQ7838" s="174"/>
      <c r="HR7838" s="174"/>
      <c r="HS7838" s="174"/>
      <c r="HT7838" s="174"/>
      <c r="HU7838" s="174"/>
      <c r="HV7838" s="174"/>
      <c r="HW7838" s="174"/>
      <c r="HX7838" s="174"/>
      <c r="HY7838" s="174"/>
      <c r="HZ7838" s="174"/>
      <c r="IA7838" s="174"/>
      <c r="IB7838" s="174"/>
      <c r="IC7838" s="174"/>
      <c r="ID7838" s="174"/>
      <c r="IE7838" s="174"/>
      <c r="IF7838" s="174"/>
      <c r="IG7838" s="174"/>
      <c r="IH7838" s="174"/>
      <c r="II7838" s="174"/>
      <c r="IJ7838" s="174"/>
      <c r="IK7838" s="174"/>
      <c r="IL7838" s="174"/>
      <c r="IM7838" s="174"/>
      <c r="IN7838" s="174"/>
      <c r="IO7838" s="174"/>
      <c r="IP7838" s="174"/>
      <c r="IQ7838" s="174"/>
      <c r="IR7838" s="174"/>
      <c r="IS7838" s="174"/>
      <c r="IT7838" s="174"/>
      <c r="IU7838" s="174"/>
    </row>
    <row r="7839" spans="1:255" s="160" customFormat="1" ht="18.399999999999999" customHeight="1" x14ac:dyDescent="0.3">
      <c r="A7839" s="182"/>
      <c r="C7839" s="64"/>
      <c r="D7839" s="161"/>
      <c r="E7839" s="161"/>
      <c r="F7839" s="165"/>
      <c r="H7839" s="165"/>
      <c r="J7839" s="165"/>
      <c r="L7839" s="165"/>
      <c r="N7839" s="165"/>
      <c r="P7839" s="165"/>
      <c r="R7839" s="165"/>
      <c r="T7839" s="165"/>
      <c r="V7839" s="165"/>
      <c r="X7839" s="165"/>
      <c r="Z7839" s="165"/>
      <c r="AB7839" s="165"/>
      <c r="AD7839" s="165"/>
      <c r="AF7839" s="165"/>
      <c r="AH7839" s="165"/>
      <c r="AJ7839" s="165"/>
      <c r="AL7839" s="165"/>
      <c r="AN7839" s="165"/>
      <c r="AP7839" s="165"/>
      <c r="AR7839" s="165"/>
      <c r="AT7839" s="165"/>
      <c r="AV7839" s="165"/>
      <c r="AX7839" s="165"/>
      <c r="AZ7839" s="165"/>
      <c r="BB7839" s="165"/>
      <c r="BD7839" s="174"/>
      <c r="BE7839" s="174"/>
      <c r="BF7839" s="174"/>
      <c r="BG7839" s="174"/>
      <c r="BH7839" s="174"/>
      <c r="BI7839" s="174"/>
      <c r="BJ7839" s="174"/>
      <c r="BK7839" s="174"/>
      <c r="BL7839" s="174"/>
      <c r="BM7839" s="174"/>
      <c r="BN7839" s="174"/>
      <c r="BO7839" s="174"/>
      <c r="BP7839" s="174"/>
      <c r="BQ7839" s="174"/>
      <c r="BR7839" s="174"/>
      <c r="BS7839" s="174"/>
      <c r="BT7839" s="174"/>
      <c r="BU7839" s="174"/>
      <c r="BV7839" s="174"/>
      <c r="BW7839" s="174"/>
      <c r="BX7839" s="174"/>
      <c r="BY7839" s="174"/>
      <c r="BZ7839" s="174"/>
      <c r="CA7839" s="174"/>
      <c r="CB7839" s="174"/>
      <c r="CC7839" s="174"/>
      <c r="CD7839" s="174"/>
      <c r="CE7839" s="174"/>
      <c r="CF7839" s="174"/>
      <c r="CG7839" s="174"/>
      <c r="CH7839" s="174"/>
      <c r="CI7839" s="174"/>
      <c r="CJ7839" s="174"/>
      <c r="CK7839" s="174"/>
      <c r="CL7839" s="174"/>
      <c r="CM7839" s="174"/>
      <c r="CN7839" s="174"/>
      <c r="CO7839" s="174"/>
      <c r="CP7839" s="174"/>
      <c r="CQ7839" s="174"/>
      <c r="CR7839" s="174"/>
      <c r="CS7839" s="174"/>
      <c r="CT7839" s="174"/>
      <c r="CU7839" s="174"/>
      <c r="CV7839" s="174"/>
      <c r="CW7839" s="174"/>
      <c r="CX7839" s="174"/>
      <c r="CY7839" s="174"/>
      <c r="CZ7839" s="174"/>
      <c r="DA7839" s="174"/>
      <c r="DB7839" s="174"/>
      <c r="DC7839" s="174"/>
      <c r="DD7839" s="174"/>
      <c r="DE7839" s="174"/>
      <c r="DF7839" s="174"/>
      <c r="DG7839" s="174"/>
      <c r="DH7839" s="174"/>
      <c r="DI7839" s="174"/>
      <c r="DJ7839" s="174"/>
      <c r="DK7839" s="174"/>
      <c r="DL7839" s="174"/>
      <c r="DM7839" s="174"/>
      <c r="DN7839" s="174"/>
      <c r="DO7839" s="174"/>
      <c r="DP7839" s="174"/>
      <c r="DQ7839" s="174"/>
      <c r="DR7839" s="174"/>
      <c r="DS7839" s="174"/>
      <c r="DT7839" s="174"/>
      <c r="DU7839" s="174"/>
      <c r="DV7839" s="174"/>
      <c r="DW7839" s="174"/>
      <c r="DX7839" s="174"/>
      <c r="DY7839" s="174"/>
      <c r="DZ7839" s="174"/>
      <c r="EA7839" s="174"/>
      <c r="EB7839" s="174"/>
      <c r="EC7839" s="174"/>
      <c r="ED7839" s="174"/>
      <c r="EE7839" s="174"/>
      <c r="EF7839" s="174"/>
      <c r="EG7839" s="174"/>
      <c r="EH7839" s="174"/>
      <c r="EI7839" s="174"/>
      <c r="EJ7839" s="174"/>
      <c r="EK7839" s="174"/>
      <c r="EL7839" s="174"/>
      <c r="EM7839" s="174"/>
      <c r="EN7839" s="174"/>
      <c r="EO7839" s="174"/>
      <c r="EP7839" s="174"/>
      <c r="EQ7839" s="174"/>
      <c r="ER7839" s="174"/>
      <c r="ES7839" s="174"/>
      <c r="ET7839" s="174"/>
      <c r="EU7839" s="174"/>
      <c r="EV7839" s="174"/>
      <c r="EW7839" s="174"/>
      <c r="EX7839" s="174"/>
      <c r="EY7839" s="174"/>
      <c r="EZ7839" s="174"/>
      <c r="FA7839" s="174"/>
      <c r="FB7839" s="174"/>
      <c r="FC7839" s="174"/>
      <c r="FD7839" s="174"/>
      <c r="FE7839" s="174"/>
      <c r="FF7839" s="174"/>
      <c r="FG7839" s="174"/>
      <c r="FH7839" s="174"/>
      <c r="FI7839" s="174"/>
      <c r="FJ7839" s="174"/>
      <c r="FK7839" s="174"/>
      <c r="FL7839" s="174"/>
      <c r="FM7839" s="174"/>
      <c r="FN7839" s="174"/>
      <c r="FO7839" s="174"/>
      <c r="FP7839" s="174"/>
      <c r="FQ7839" s="174"/>
      <c r="FR7839" s="174"/>
      <c r="FS7839" s="174"/>
      <c r="FT7839" s="174"/>
      <c r="FU7839" s="174"/>
      <c r="FV7839" s="174"/>
      <c r="FW7839" s="174"/>
      <c r="FX7839" s="174"/>
      <c r="FY7839" s="174"/>
      <c r="FZ7839" s="174"/>
      <c r="GA7839" s="174"/>
      <c r="GB7839" s="174"/>
      <c r="GC7839" s="174"/>
      <c r="GD7839" s="174"/>
      <c r="GE7839" s="174"/>
      <c r="GF7839" s="174"/>
      <c r="GG7839" s="174"/>
      <c r="GH7839" s="174"/>
      <c r="GI7839" s="174"/>
      <c r="GJ7839" s="174"/>
      <c r="GK7839" s="174"/>
      <c r="GL7839" s="174"/>
      <c r="GM7839" s="174"/>
      <c r="GN7839" s="174"/>
      <c r="GO7839" s="174"/>
      <c r="GP7839" s="174"/>
      <c r="GQ7839" s="174"/>
      <c r="GR7839" s="174"/>
      <c r="GS7839" s="174"/>
      <c r="GT7839" s="174"/>
      <c r="GU7839" s="174"/>
      <c r="GV7839" s="174"/>
      <c r="GW7839" s="174"/>
      <c r="GX7839" s="174"/>
      <c r="GY7839" s="174"/>
      <c r="GZ7839" s="174"/>
      <c r="HA7839" s="174"/>
      <c r="HB7839" s="174"/>
      <c r="HC7839" s="174"/>
      <c r="HD7839" s="174"/>
      <c r="HE7839" s="174"/>
      <c r="HF7839" s="174"/>
      <c r="HG7839" s="174"/>
      <c r="HH7839" s="174"/>
      <c r="HI7839" s="174"/>
      <c r="HJ7839" s="174"/>
      <c r="HK7839" s="174"/>
      <c r="HL7839" s="174"/>
      <c r="HM7839" s="174"/>
      <c r="HN7839" s="174"/>
      <c r="HO7839" s="174"/>
      <c r="HP7839" s="174"/>
      <c r="HQ7839" s="174"/>
      <c r="HR7839" s="174"/>
      <c r="HS7839" s="174"/>
      <c r="HT7839" s="174"/>
      <c r="HU7839" s="174"/>
      <c r="HV7839" s="174"/>
      <c r="HW7839" s="174"/>
      <c r="HX7839" s="174"/>
      <c r="HY7839" s="174"/>
      <c r="HZ7839" s="174"/>
      <c r="IA7839" s="174"/>
      <c r="IB7839" s="174"/>
      <c r="IC7839" s="174"/>
      <c r="ID7839" s="174"/>
      <c r="IE7839" s="174"/>
      <c r="IF7839" s="174"/>
      <c r="IG7839" s="174"/>
      <c r="IH7839" s="174"/>
      <c r="II7839" s="174"/>
      <c r="IJ7839" s="174"/>
      <c r="IK7839" s="174"/>
      <c r="IL7839" s="174"/>
      <c r="IM7839" s="174"/>
      <c r="IN7839" s="174"/>
      <c r="IO7839" s="174"/>
      <c r="IP7839" s="174"/>
      <c r="IQ7839" s="174"/>
      <c r="IR7839" s="174"/>
      <c r="IS7839" s="174"/>
      <c r="IT7839" s="174"/>
      <c r="IU7839" s="174"/>
    </row>
    <row r="7840" spans="1:255" s="160" customFormat="1" ht="18.399999999999999" customHeight="1" x14ac:dyDescent="0.3">
      <c r="A7840" s="182"/>
      <c r="C7840" s="64"/>
      <c r="D7840" s="161"/>
      <c r="E7840" s="161"/>
      <c r="F7840" s="165"/>
      <c r="H7840" s="165"/>
      <c r="J7840" s="165"/>
      <c r="L7840" s="165"/>
      <c r="N7840" s="165"/>
      <c r="P7840" s="165"/>
      <c r="R7840" s="165"/>
      <c r="T7840" s="165"/>
      <c r="V7840" s="165"/>
      <c r="X7840" s="165"/>
      <c r="Z7840" s="165"/>
      <c r="AB7840" s="165"/>
      <c r="AD7840" s="165"/>
      <c r="AF7840" s="165"/>
      <c r="AH7840" s="165"/>
      <c r="AJ7840" s="165"/>
      <c r="AL7840" s="165"/>
      <c r="AN7840" s="165"/>
      <c r="AP7840" s="165"/>
      <c r="AR7840" s="165"/>
      <c r="AT7840" s="165"/>
      <c r="AV7840" s="165"/>
      <c r="AX7840" s="165"/>
      <c r="AZ7840" s="165"/>
      <c r="BB7840" s="165"/>
      <c r="BD7840" s="174"/>
      <c r="BE7840" s="174"/>
      <c r="BF7840" s="174"/>
      <c r="BG7840" s="174"/>
      <c r="BH7840" s="174"/>
      <c r="BI7840" s="174"/>
      <c r="BJ7840" s="174"/>
      <c r="BK7840" s="174"/>
      <c r="BL7840" s="174"/>
      <c r="BM7840" s="174"/>
      <c r="BN7840" s="174"/>
      <c r="BO7840" s="174"/>
      <c r="BP7840" s="174"/>
      <c r="BQ7840" s="174"/>
      <c r="BR7840" s="174"/>
      <c r="BS7840" s="174"/>
      <c r="BT7840" s="174"/>
      <c r="BU7840" s="174"/>
      <c r="BV7840" s="174"/>
      <c r="BW7840" s="174"/>
      <c r="BX7840" s="174"/>
      <c r="BY7840" s="174"/>
      <c r="BZ7840" s="174"/>
      <c r="CA7840" s="174"/>
      <c r="CB7840" s="174"/>
      <c r="CC7840" s="174"/>
      <c r="CD7840" s="174"/>
      <c r="CE7840" s="174"/>
      <c r="CF7840" s="174"/>
      <c r="CG7840" s="174"/>
      <c r="CH7840" s="174"/>
      <c r="CI7840" s="174"/>
      <c r="CJ7840" s="174"/>
      <c r="CK7840" s="174"/>
      <c r="CL7840" s="174"/>
      <c r="CM7840" s="174"/>
      <c r="CN7840" s="174"/>
      <c r="CO7840" s="174"/>
      <c r="CP7840" s="174"/>
      <c r="CQ7840" s="174"/>
      <c r="CR7840" s="174"/>
      <c r="CS7840" s="174"/>
      <c r="CT7840" s="174"/>
      <c r="CU7840" s="174"/>
      <c r="CV7840" s="174"/>
      <c r="CW7840" s="174"/>
      <c r="CX7840" s="174"/>
      <c r="CY7840" s="174"/>
      <c r="CZ7840" s="174"/>
      <c r="DA7840" s="174"/>
      <c r="DB7840" s="174"/>
      <c r="DC7840" s="174"/>
      <c r="DD7840" s="174"/>
      <c r="DE7840" s="174"/>
      <c r="DF7840" s="174"/>
      <c r="DG7840" s="174"/>
      <c r="DH7840" s="174"/>
      <c r="DI7840" s="174"/>
      <c r="DJ7840" s="174"/>
      <c r="DK7840" s="174"/>
      <c r="DL7840" s="174"/>
      <c r="DM7840" s="174"/>
      <c r="DN7840" s="174"/>
      <c r="DO7840" s="174"/>
      <c r="DP7840" s="174"/>
      <c r="DQ7840" s="174"/>
      <c r="DR7840" s="174"/>
      <c r="DS7840" s="174"/>
      <c r="DT7840" s="174"/>
      <c r="DU7840" s="174"/>
      <c r="DV7840" s="174"/>
      <c r="DW7840" s="174"/>
      <c r="DX7840" s="174"/>
      <c r="DY7840" s="174"/>
      <c r="DZ7840" s="174"/>
      <c r="EA7840" s="174"/>
      <c r="EB7840" s="174"/>
      <c r="EC7840" s="174"/>
      <c r="ED7840" s="174"/>
      <c r="EE7840" s="174"/>
      <c r="EF7840" s="174"/>
      <c r="EG7840" s="174"/>
      <c r="EH7840" s="174"/>
      <c r="EI7840" s="174"/>
      <c r="EJ7840" s="174"/>
      <c r="EK7840" s="174"/>
      <c r="EL7840" s="174"/>
      <c r="EM7840" s="174"/>
      <c r="EN7840" s="174"/>
      <c r="EO7840" s="174"/>
      <c r="EP7840" s="174"/>
      <c r="EQ7840" s="174"/>
      <c r="ER7840" s="174"/>
      <c r="ES7840" s="174"/>
      <c r="ET7840" s="174"/>
      <c r="EU7840" s="174"/>
      <c r="EV7840" s="174"/>
      <c r="EW7840" s="174"/>
      <c r="EX7840" s="174"/>
      <c r="EY7840" s="174"/>
      <c r="EZ7840" s="174"/>
      <c r="FA7840" s="174"/>
      <c r="FB7840" s="174"/>
      <c r="FC7840" s="174"/>
      <c r="FD7840" s="174"/>
      <c r="FE7840" s="174"/>
      <c r="FF7840" s="174"/>
      <c r="FG7840" s="174"/>
      <c r="FH7840" s="174"/>
      <c r="FI7840" s="174"/>
      <c r="FJ7840" s="174"/>
      <c r="FK7840" s="174"/>
      <c r="FL7840" s="174"/>
      <c r="FM7840" s="174"/>
      <c r="FN7840" s="174"/>
      <c r="FO7840" s="174"/>
      <c r="FP7840" s="174"/>
      <c r="FQ7840" s="174"/>
      <c r="FR7840" s="174"/>
      <c r="FS7840" s="174"/>
      <c r="FT7840" s="174"/>
      <c r="FU7840" s="174"/>
      <c r="FV7840" s="174"/>
      <c r="FW7840" s="174"/>
      <c r="FX7840" s="174"/>
      <c r="FY7840" s="174"/>
      <c r="FZ7840" s="174"/>
      <c r="GA7840" s="174"/>
      <c r="GB7840" s="174"/>
      <c r="GC7840" s="174"/>
      <c r="GD7840" s="174"/>
      <c r="GE7840" s="174"/>
      <c r="GF7840" s="174"/>
      <c r="GG7840" s="174"/>
      <c r="GH7840" s="174"/>
      <c r="GI7840" s="174"/>
      <c r="GJ7840" s="174"/>
      <c r="GK7840" s="174"/>
      <c r="GL7840" s="174"/>
      <c r="GM7840" s="174"/>
      <c r="GN7840" s="174"/>
      <c r="GO7840" s="174"/>
      <c r="GP7840" s="174"/>
      <c r="GQ7840" s="174"/>
      <c r="GR7840" s="174"/>
      <c r="GS7840" s="174"/>
      <c r="GT7840" s="174"/>
      <c r="GU7840" s="174"/>
      <c r="GV7840" s="174"/>
      <c r="GW7840" s="174"/>
      <c r="GX7840" s="174"/>
      <c r="GY7840" s="174"/>
      <c r="GZ7840" s="174"/>
      <c r="HA7840" s="174"/>
      <c r="HB7840" s="174"/>
      <c r="HC7840" s="174"/>
      <c r="HD7840" s="174"/>
      <c r="HE7840" s="174"/>
      <c r="HF7840" s="174"/>
      <c r="HG7840" s="174"/>
      <c r="HH7840" s="174"/>
      <c r="HI7840" s="174"/>
      <c r="HJ7840" s="174"/>
      <c r="HK7840" s="174"/>
      <c r="HL7840" s="174"/>
      <c r="HM7840" s="174"/>
      <c r="HN7840" s="174"/>
      <c r="HO7840" s="174"/>
      <c r="HP7840" s="174"/>
      <c r="HQ7840" s="174"/>
      <c r="HR7840" s="174"/>
      <c r="HS7840" s="174"/>
      <c r="HT7840" s="174"/>
      <c r="HU7840" s="174"/>
      <c r="HV7840" s="174"/>
      <c r="HW7840" s="174"/>
      <c r="HX7840" s="174"/>
      <c r="HY7840" s="174"/>
      <c r="HZ7840" s="174"/>
      <c r="IA7840" s="174"/>
      <c r="IB7840" s="174"/>
      <c r="IC7840" s="174"/>
      <c r="ID7840" s="174"/>
      <c r="IE7840" s="174"/>
      <c r="IF7840" s="174"/>
      <c r="IG7840" s="174"/>
      <c r="IH7840" s="174"/>
      <c r="II7840" s="174"/>
      <c r="IJ7840" s="174"/>
      <c r="IK7840" s="174"/>
      <c r="IL7840" s="174"/>
      <c r="IM7840" s="174"/>
      <c r="IN7840" s="174"/>
      <c r="IO7840" s="174"/>
      <c r="IP7840" s="174"/>
      <c r="IQ7840" s="174"/>
      <c r="IR7840" s="174"/>
      <c r="IS7840" s="174"/>
      <c r="IT7840" s="174"/>
      <c r="IU7840" s="174"/>
    </row>
    <row r="7841" spans="1:255" s="160" customFormat="1" ht="18.399999999999999" customHeight="1" x14ac:dyDescent="0.3">
      <c r="A7841" s="182"/>
      <c r="C7841" s="64"/>
      <c r="D7841" s="161"/>
      <c r="E7841" s="161"/>
      <c r="F7841" s="165"/>
      <c r="H7841" s="165"/>
      <c r="J7841" s="165"/>
      <c r="L7841" s="165"/>
      <c r="N7841" s="165"/>
      <c r="P7841" s="165"/>
      <c r="R7841" s="165"/>
      <c r="T7841" s="165"/>
      <c r="V7841" s="165"/>
      <c r="X7841" s="165"/>
      <c r="Z7841" s="165"/>
      <c r="AB7841" s="165"/>
      <c r="AD7841" s="165"/>
      <c r="AF7841" s="165"/>
      <c r="AH7841" s="165"/>
      <c r="AJ7841" s="165"/>
      <c r="AL7841" s="165"/>
      <c r="AN7841" s="165"/>
      <c r="AP7841" s="165"/>
      <c r="AR7841" s="165"/>
      <c r="AT7841" s="165"/>
      <c r="AV7841" s="165"/>
      <c r="AX7841" s="165"/>
      <c r="AZ7841" s="165"/>
      <c r="BB7841" s="165"/>
      <c r="BD7841" s="174"/>
      <c r="BE7841" s="174"/>
      <c r="BF7841" s="174"/>
      <c r="BG7841" s="174"/>
      <c r="BH7841" s="174"/>
      <c r="BI7841" s="174"/>
      <c r="BJ7841" s="174"/>
      <c r="BK7841" s="174"/>
      <c r="BL7841" s="174"/>
      <c r="BM7841" s="174"/>
      <c r="BN7841" s="174"/>
      <c r="BO7841" s="174"/>
      <c r="BP7841" s="174"/>
      <c r="BQ7841" s="174"/>
      <c r="BR7841" s="174"/>
      <c r="BS7841" s="174"/>
      <c r="BT7841" s="174"/>
      <c r="BU7841" s="174"/>
      <c r="BV7841" s="174"/>
      <c r="BW7841" s="174"/>
      <c r="BX7841" s="174"/>
      <c r="BY7841" s="174"/>
      <c r="BZ7841" s="174"/>
      <c r="CA7841" s="174"/>
      <c r="CB7841" s="174"/>
      <c r="CC7841" s="174"/>
      <c r="CD7841" s="174"/>
      <c r="CE7841" s="174"/>
      <c r="CF7841" s="174"/>
      <c r="CG7841" s="174"/>
      <c r="CH7841" s="174"/>
      <c r="CI7841" s="174"/>
      <c r="CJ7841" s="174"/>
      <c r="CK7841" s="174"/>
      <c r="CL7841" s="174"/>
      <c r="CM7841" s="174"/>
      <c r="CN7841" s="174"/>
      <c r="CO7841" s="174"/>
      <c r="CP7841" s="174"/>
      <c r="CQ7841" s="174"/>
      <c r="CR7841" s="174"/>
      <c r="CS7841" s="174"/>
      <c r="CT7841" s="174"/>
      <c r="CU7841" s="174"/>
      <c r="CV7841" s="174"/>
      <c r="CW7841" s="174"/>
      <c r="CX7841" s="174"/>
      <c r="CY7841" s="174"/>
      <c r="CZ7841" s="174"/>
      <c r="DA7841" s="174"/>
      <c r="DB7841" s="174"/>
      <c r="DC7841" s="174"/>
      <c r="DD7841" s="174"/>
      <c r="DE7841" s="174"/>
      <c r="DF7841" s="174"/>
      <c r="DG7841" s="174"/>
      <c r="DH7841" s="174"/>
      <c r="DI7841" s="174"/>
      <c r="DJ7841" s="174"/>
      <c r="DK7841" s="174"/>
      <c r="DL7841" s="174"/>
      <c r="DM7841" s="174"/>
      <c r="DN7841" s="174"/>
      <c r="DO7841" s="174"/>
      <c r="DP7841" s="174"/>
      <c r="DQ7841" s="174"/>
      <c r="DR7841" s="174"/>
      <c r="DS7841" s="174"/>
      <c r="DT7841" s="174"/>
      <c r="DU7841" s="174"/>
      <c r="DV7841" s="174"/>
      <c r="DW7841" s="174"/>
      <c r="DX7841" s="174"/>
      <c r="DY7841" s="174"/>
      <c r="DZ7841" s="174"/>
      <c r="EA7841" s="174"/>
      <c r="EB7841" s="174"/>
      <c r="EC7841" s="174"/>
      <c r="ED7841" s="174"/>
      <c r="EE7841" s="174"/>
      <c r="EF7841" s="174"/>
      <c r="EG7841" s="174"/>
      <c r="EH7841" s="174"/>
      <c r="EI7841" s="174"/>
      <c r="EJ7841" s="174"/>
      <c r="EK7841" s="174"/>
      <c r="EL7841" s="174"/>
      <c r="EM7841" s="174"/>
      <c r="EN7841" s="174"/>
      <c r="EO7841" s="174"/>
      <c r="EP7841" s="174"/>
      <c r="EQ7841" s="174"/>
      <c r="ER7841" s="174"/>
      <c r="ES7841" s="174"/>
      <c r="ET7841" s="174"/>
      <c r="EU7841" s="174"/>
      <c r="EV7841" s="174"/>
      <c r="EW7841" s="174"/>
      <c r="EX7841" s="174"/>
      <c r="EY7841" s="174"/>
      <c r="EZ7841" s="174"/>
      <c r="FA7841" s="174"/>
      <c r="FB7841" s="174"/>
      <c r="FC7841" s="174"/>
      <c r="FD7841" s="174"/>
      <c r="FE7841" s="174"/>
      <c r="FF7841" s="174"/>
      <c r="FG7841" s="174"/>
      <c r="FH7841" s="174"/>
      <c r="FI7841" s="174"/>
      <c r="FJ7841" s="174"/>
      <c r="FK7841" s="174"/>
      <c r="FL7841" s="174"/>
      <c r="FM7841" s="174"/>
      <c r="FN7841" s="174"/>
      <c r="FO7841" s="174"/>
      <c r="FP7841" s="174"/>
      <c r="FQ7841" s="174"/>
      <c r="FR7841" s="174"/>
      <c r="FS7841" s="174"/>
      <c r="FT7841" s="174"/>
      <c r="FU7841" s="174"/>
      <c r="FV7841" s="174"/>
      <c r="FW7841" s="174"/>
      <c r="FX7841" s="174"/>
      <c r="FY7841" s="174"/>
      <c r="FZ7841" s="174"/>
      <c r="GA7841" s="174"/>
      <c r="GB7841" s="174"/>
      <c r="GC7841" s="174"/>
      <c r="GD7841" s="174"/>
      <c r="GE7841" s="174"/>
      <c r="GF7841" s="174"/>
      <c r="GG7841" s="174"/>
      <c r="GH7841" s="174"/>
      <c r="GI7841" s="174"/>
      <c r="GJ7841" s="174"/>
      <c r="GK7841" s="174"/>
      <c r="GL7841" s="174"/>
      <c r="GM7841" s="174"/>
      <c r="GN7841" s="174"/>
      <c r="GO7841" s="174"/>
      <c r="GP7841" s="174"/>
      <c r="GQ7841" s="174"/>
      <c r="GR7841" s="174"/>
      <c r="GS7841" s="174"/>
      <c r="GT7841" s="174"/>
      <c r="GU7841" s="174"/>
      <c r="GV7841" s="174"/>
      <c r="GW7841" s="174"/>
      <c r="GX7841" s="174"/>
      <c r="GY7841" s="174"/>
      <c r="GZ7841" s="174"/>
      <c r="HA7841" s="174"/>
      <c r="HB7841" s="174"/>
      <c r="HC7841" s="174"/>
      <c r="HD7841" s="174"/>
      <c r="HE7841" s="174"/>
      <c r="HF7841" s="174"/>
      <c r="HG7841" s="174"/>
      <c r="HH7841" s="174"/>
      <c r="HI7841" s="174"/>
      <c r="HJ7841" s="174"/>
      <c r="HK7841" s="174"/>
      <c r="HL7841" s="174"/>
      <c r="HM7841" s="174"/>
      <c r="HN7841" s="174"/>
      <c r="HO7841" s="174"/>
      <c r="HP7841" s="174"/>
      <c r="HQ7841" s="174"/>
      <c r="HR7841" s="174"/>
      <c r="HS7841" s="174"/>
      <c r="HT7841" s="174"/>
      <c r="HU7841" s="174"/>
      <c r="HV7841" s="174"/>
      <c r="HW7841" s="174"/>
      <c r="HX7841" s="174"/>
      <c r="HY7841" s="174"/>
      <c r="HZ7841" s="174"/>
      <c r="IA7841" s="174"/>
      <c r="IB7841" s="174"/>
      <c r="IC7841" s="174"/>
      <c r="ID7841" s="174"/>
      <c r="IE7841" s="174"/>
      <c r="IF7841" s="174"/>
      <c r="IG7841" s="174"/>
      <c r="IH7841" s="174"/>
      <c r="II7841" s="174"/>
      <c r="IJ7841" s="174"/>
      <c r="IK7841" s="174"/>
      <c r="IL7841" s="174"/>
      <c r="IM7841" s="174"/>
      <c r="IN7841" s="174"/>
      <c r="IO7841" s="174"/>
      <c r="IP7841" s="174"/>
      <c r="IQ7841" s="174"/>
      <c r="IR7841" s="174"/>
      <c r="IS7841" s="174"/>
      <c r="IT7841" s="174"/>
      <c r="IU7841" s="174"/>
    </row>
    <row r="7842" spans="1:255" s="160" customFormat="1" ht="18.399999999999999" customHeight="1" x14ac:dyDescent="0.3">
      <c r="A7842" s="182"/>
      <c r="C7842" s="64"/>
      <c r="D7842" s="161"/>
      <c r="E7842" s="161"/>
      <c r="F7842" s="174"/>
      <c r="H7842" s="165"/>
      <c r="J7842" s="165"/>
      <c r="L7842" s="165"/>
      <c r="N7842" s="165"/>
      <c r="P7842" s="165"/>
      <c r="R7842" s="165"/>
      <c r="T7842" s="165"/>
      <c r="V7842" s="165"/>
      <c r="X7842" s="165"/>
      <c r="Z7842" s="165"/>
      <c r="AB7842" s="165"/>
      <c r="AD7842" s="165"/>
      <c r="AF7842" s="165"/>
      <c r="AH7842" s="165"/>
      <c r="AJ7842" s="165"/>
      <c r="AL7842" s="165"/>
      <c r="AN7842" s="165"/>
      <c r="AP7842" s="165"/>
      <c r="AR7842" s="165"/>
      <c r="AT7842" s="165"/>
      <c r="AV7842" s="165"/>
      <c r="AX7842" s="165"/>
      <c r="AZ7842" s="165"/>
      <c r="BB7842" s="165"/>
      <c r="BD7842" s="174"/>
      <c r="BE7842" s="174"/>
      <c r="BF7842" s="174"/>
      <c r="BG7842" s="174"/>
      <c r="BH7842" s="174"/>
      <c r="BI7842" s="174"/>
      <c r="BJ7842" s="174"/>
      <c r="BK7842" s="174"/>
      <c r="BL7842" s="174"/>
      <c r="BM7842" s="174"/>
      <c r="BN7842" s="174"/>
      <c r="BO7842" s="174"/>
      <c r="BP7842" s="174"/>
      <c r="BQ7842" s="174"/>
      <c r="BR7842" s="174"/>
      <c r="BS7842" s="174"/>
      <c r="BT7842" s="174"/>
      <c r="BU7842" s="174"/>
      <c r="BV7842" s="174"/>
      <c r="BW7842" s="174"/>
      <c r="BX7842" s="174"/>
      <c r="BY7842" s="174"/>
      <c r="BZ7842" s="174"/>
      <c r="CA7842" s="174"/>
      <c r="CB7842" s="174"/>
      <c r="CC7842" s="174"/>
      <c r="CD7842" s="174"/>
      <c r="CE7842" s="174"/>
      <c r="CF7842" s="174"/>
      <c r="CG7842" s="174"/>
      <c r="CH7842" s="174"/>
      <c r="CI7842" s="174"/>
      <c r="CJ7842" s="174"/>
      <c r="CK7842" s="174"/>
      <c r="CL7842" s="174"/>
      <c r="CM7842" s="174"/>
      <c r="CN7842" s="174"/>
      <c r="CO7842" s="174"/>
      <c r="CP7842" s="174"/>
      <c r="CQ7842" s="174"/>
      <c r="CR7842" s="174"/>
      <c r="CS7842" s="174"/>
      <c r="CT7842" s="174"/>
      <c r="CU7842" s="174"/>
      <c r="CV7842" s="174"/>
      <c r="CW7842" s="174"/>
      <c r="CX7842" s="174"/>
      <c r="CY7842" s="174"/>
      <c r="CZ7842" s="174"/>
      <c r="DA7842" s="174"/>
      <c r="DB7842" s="174"/>
      <c r="DC7842" s="174"/>
      <c r="DD7842" s="174"/>
      <c r="DE7842" s="174"/>
      <c r="DF7842" s="174"/>
      <c r="DG7842" s="174"/>
      <c r="DH7842" s="174"/>
      <c r="DI7842" s="174"/>
      <c r="DJ7842" s="174"/>
      <c r="DK7842" s="174"/>
      <c r="DL7842" s="174"/>
      <c r="DM7842" s="174"/>
      <c r="DN7842" s="174"/>
      <c r="DO7842" s="174"/>
      <c r="DP7842" s="174"/>
      <c r="DQ7842" s="174"/>
      <c r="DR7842" s="174"/>
      <c r="DS7842" s="174"/>
      <c r="DT7842" s="174"/>
      <c r="DU7842" s="174"/>
      <c r="DV7842" s="174"/>
      <c r="DW7842" s="174"/>
      <c r="DX7842" s="174"/>
      <c r="DY7842" s="174"/>
      <c r="DZ7842" s="174"/>
      <c r="EA7842" s="174"/>
      <c r="EB7842" s="174"/>
      <c r="EC7842" s="174"/>
      <c r="ED7842" s="174"/>
      <c r="EE7842" s="174"/>
      <c r="EF7842" s="174"/>
      <c r="EG7842" s="174"/>
      <c r="EH7842" s="174"/>
      <c r="EI7842" s="174"/>
      <c r="EJ7842" s="174"/>
      <c r="EK7842" s="174"/>
      <c r="EL7842" s="174"/>
      <c r="EM7842" s="174"/>
      <c r="EN7842" s="174"/>
      <c r="EO7842" s="174"/>
      <c r="EP7842" s="174"/>
      <c r="EQ7842" s="174"/>
      <c r="ER7842" s="174"/>
      <c r="ES7842" s="174"/>
      <c r="ET7842" s="174"/>
      <c r="EU7842" s="174"/>
      <c r="EV7842" s="174"/>
      <c r="EW7842" s="174"/>
      <c r="EX7842" s="174"/>
      <c r="EY7842" s="174"/>
      <c r="EZ7842" s="174"/>
      <c r="FA7842" s="174"/>
      <c r="FB7842" s="174"/>
      <c r="FC7842" s="174"/>
      <c r="FD7842" s="174"/>
      <c r="FE7842" s="174"/>
      <c r="FF7842" s="174"/>
      <c r="FG7842" s="174"/>
      <c r="FH7842" s="174"/>
      <c r="FI7842" s="174"/>
      <c r="FJ7842" s="174"/>
      <c r="FK7842" s="174"/>
      <c r="FL7842" s="174"/>
      <c r="FM7842" s="174"/>
      <c r="FN7842" s="174"/>
      <c r="FO7842" s="174"/>
      <c r="FP7842" s="174"/>
      <c r="FQ7842" s="174"/>
      <c r="FR7842" s="174"/>
      <c r="FS7842" s="174"/>
      <c r="FT7842" s="174"/>
      <c r="FU7842" s="174"/>
      <c r="FV7842" s="174"/>
      <c r="FW7842" s="174"/>
      <c r="FX7842" s="174"/>
      <c r="FY7842" s="174"/>
      <c r="FZ7842" s="174"/>
      <c r="GA7842" s="174"/>
      <c r="GB7842" s="174"/>
      <c r="GC7842" s="174"/>
      <c r="GD7842" s="174"/>
      <c r="GE7842" s="174"/>
      <c r="GF7842" s="174"/>
      <c r="GG7842" s="174"/>
      <c r="GH7842" s="174"/>
      <c r="GI7842" s="174"/>
      <c r="GJ7842" s="174"/>
      <c r="GK7842" s="174"/>
      <c r="GL7842" s="174"/>
      <c r="GM7842" s="174"/>
      <c r="GN7842" s="174"/>
      <c r="GO7842" s="174"/>
      <c r="GP7842" s="174"/>
      <c r="GQ7842" s="174"/>
      <c r="GR7842" s="174"/>
      <c r="GS7842" s="174"/>
      <c r="GT7842" s="174"/>
      <c r="GU7842" s="174"/>
      <c r="GV7842" s="174"/>
      <c r="GW7842" s="174"/>
      <c r="GX7842" s="174"/>
      <c r="GY7842" s="174"/>
      <c r="GZ7842" s="174"/>
      <c r="HA7842" s="174"/>
      <c r="HB7842" s="174"/>
      <c r="HC7842" s="174"/>
      <c r="HD7842" s="174"/>
      <c r="HE7842" s="174"/>
      <c r="HF7842" s="174"/>
      <c r="HG7842" s="174"/>
      <c r="HH7842" s="174"/>
      <c r="HI7842" s="174"/>
      <c r="HJ7842" s="174"/>
      <c r="HK7842" s="174"/>
      <c r="HL7842" s="174"/>
      <c r="HM7842" s="174"/>
      <c r="HN7842" s="174"/>
      <c r="HO7842" s="174"/>
      <c r="HP7842" s="174"/>
      <c r="HQ7842" s="174"/>
      <c r="HR7842" s="174"/>
      <c r="HS7842" s="174"/>
      <c r="HT7842" s="174"/>
      <c r="HU7842" s="174"/>
      <c r="HV7842" s="174"/>
      <c r="HW7842" s="174"/>
      <c r="HX7842" s="174"/>
      <c r="HY7842" s="174"/>
      <c r="HZ7842" s="174"/>
      <c r="IA7842" s="174"/>
      <c r="IB7842" s="174"/>
      <c r="IC7842" s="174"/>
      <c r="ID7842" s="174"/>
      <c r="IE7842" s="174"/>
      <c r="IF7842" s="174"/>
      <c r="IG7842" s="174"/>
      <c r="IH7842" s="174"/>
      <c r="II7842" s="174"/>
      <c r="IJ7842" s="174"/>
      <c r="IK7842" s="174"/>
      <c r="IL7842" s="174"/>
      <c r="IM7842" s="174"/>
      <c r="IN7842" s="174"/>
      <c r="IO7842" s="174"/>
      <c r="IP7842" s="174"/>
      <c r="IQ7842" s="174"/>
      <c r="IR7842" s="174"/>
      <c r="IS7842" s="174"/>
      <c r="IT7842" s="174"/>
      <c r="IU7842" s="174"/>
    </row>
    <row r="7843" spans="1:255" s="160" customFormat="1" ht="18.399999999999999" customHeight="1" x14ac:dyDescent="0.3">
      <c r="A7843" s="182"/>
      <c r="C7843" s="64"/>
      <c r="D7843" s="161"/>
      <c r="E7843" s="161"/>
      <c r="F7843" s="174"/>
      <c r="H7843" s="165"/>
      <c r="J7843" s="165"/>
      <c r="L7843" s="165"/>
      <c r="N7843" s="165"/>
      <c r="P7843" s="165"/>
      <c r="R7843" s="165"/>
      <c r="T7843" s="165"/>
      <c r="V7843" s="165"/>
      <c r="X7843" s="165"/>
      <c r="Z7843" s="165"/>
      <c r="AB7843" s="165"/>
      <c r="AD7843" s="165"/>
      <c r="AF7843" s="165"/>
      <c r="AH7843" s="165"/>
      <c r="AJ7843" s="165"/>
      <c r="AL7843" s="165"/>
      <c r="AN7843" s="165"/>
      <c r="AP7843" s="165"/>
      <c r="AR7843" s="165"/>
      <c r="AT7843" s="165"/>
      <c r="AV7843" s="165"/>
      <c r="AX7843" s="165"/>
      <c r="AZ7843" s="165"/>
      <c r="BB7843" s="165"/>
      <c r="BD7843" s="174"/>
      <c r="BE7843" s="174"/>
      <c r="BF7843" s="174"/>
      <c r="BG7843" s="174"/>
      <c r="BH7843" s="174"/>
      <c r="BI7843" s="174"/>
      <c r="BJ7843" s="174"/>
      <c r="BK7843" s="174"/>
      <c r="BL7843" s="174"/>
      <c r="BM7843" s="174"/>
      <c r="BN7843" s="174"/>
      <c r="BO7843" s="174"/>
      <c r="BP7843" s="174"/>
      <c r="BQ7843" s="174"/>
      <c r="BR7843" s="174"/>
      <c r="BS7843" s="174"/>
      <c r="BT7843" s="174"/>
      <c r="BU7843" s="174"/>
      <c r="BV7843" s="174"/>
      <c r="BW7843" s="174"/>
      <c r="BX7843" s="174"/>
      <c r="BY7843" s="174"/>
      <c r="BZ7843" s="174"/>
      <c r="CA7843" s="174"/>
      <c r="CB7843" s="174"/>
      <c r="CC7843" s="174"/>
      <c r="CD7843" s="174"/>
      <c r="CE7843" s="174"/>
      <c r="CF7843" s="174"/>
      <c r="CG7843" s="174"/>
      <c r="CH7843" s="174"/>
      <c r="CI7843" s="174"/>
      <c r="CJ7843" s="174"/>
      <c r="CK7843" s="174"/>
      <c r="CL7843" s="174"/>
      <c r="CM7843" s="174"/>
      <c r="CN7843" s="174"/>
      <c r="CO7843" s="174"/>
      <c r="CP7843" s="174"/>
      <c r="CQ7843" s="174"/>
      <c r="CR7843" s="174"/>
      <c r="CS7843" s="174"/>
      <c r="CT7843" s="174"/>
      <c r="CU7843" s="174"/>
      <c r="CV7843" s="174"/>
      <c r="CW7843" s="174"/>
      <c r="CX7843" s="174"/>
      <c r="CY7843" s="174"/>
      <c r="CZ7843" s="174"/>
      <c r="DA7843" s="174"/>
      <c r="DB7843" s="174"/>
      <c r="DC7843" s="174"/>
      <c r="DD7843" s="174"/>
      <c r="DE7843" s="174"/>
      <c r="DF7843" s="174"/>
      <c r="DG7843" s="174"/>
      <c r="DH7843" s="174"/>
      <c r="DI7843" s="174"/>
      <c r="DJ7843" s="174"/>
      <c r="DK7843" s="174"/>
      <c r="DL7843" s="174"/>
      <c r="DM7843" s="174"/>
      <c r="DN7843" s="174"/>
      <c r="DO7843" s="174"/>
      <c r="DP7843" s="174"/>
      <c r="DQ7843" s="174"/>
      <c r="DR7843" s="174"/>
      <c r="DS7843" s="174"/>
      <c r="DT7843" s="174"/>
      <c r="DU7843" s="174"/>
      <c r="DV7843" s="174"/>
      <c r="DW7843" s="174"/>
      <c r="DX7843" s="174"/>
      <c r="DY7843" s="174"/>
      <c r="DZ7843" s="174"/>
      <c r="EA7843" s="174"/>
      <c r="EB7843" s="174"/>
      <c r="EC7843" s="174"/>
      <c r="ED7843" s="174"/>
      <c r="EE7843" s="174"/>
      <c r="EF7843" s="174"/>
      <c r="EG7843" s="174"/>
      <c r="EH7843" s="174"/>
      <c r="EI7843" s="174"/>
      <c r="EJ7843" s="174"/>
      <c r="EK7843" s="174"/>
      <c r="EL7843" s="174"/>
      <c r="EM7843" s="174"/>
      <c r="EN7843" s="174"/>
      <c r="EO7843" s="174"/>
      <c r="EP7843" s="174"/>
      <c r="EQ7843" s="174"/>
      <c r="ER7843" s="174"/>
      <c r="ES7843" s="174"/>
      <c r="ET7843" s="174"/>
      <c r="EU7843" s="174"/>
      <c r="EV7843" s="174"/>
      <c r="EW7843" s="174"/>
      <c r="EX7843" s="174"/>
      <c r="EY7843" s="174"/>
      <c r="EZ7843" s="174"/>
      <c r="FA7843" s="174"/>
      <c r="FB7843" s="174"/>
      <c r="FC7843" s="174"/>
      <c r="FD7843" s="174"/>
      <c r="FE7843" s="174"/>
      <c r="FF7843" s="174"/>
      <c r="FG7843" s="174"/>
      <c r="FH7843" s="174"/>
      <c r="FI7843" s="174"/>
      <c r="FJ7843" s="174"/>
      <c r="FK7843" s="174"/>
      <c r="FL7843" s="174"/>
      <c r="FM7843" s="174"/>
      <c r="FN7843" s="174"/>
      <c r="FO7843" s="174"/>
      <c r="FP7843" s="174"/>
      <c r="FQ7843" s="174"/>
      <c r="FR7843" s="174"/>
      <c r="FS7843" s="174"/>
      <c r="FT7843" s="174"/>
      <c r="FU7843" s="174"/>
      <c r="FV7843" s="174"/>
      <c r="FW7843" s="174"/>
      <c r="FX7843" s="174"/>
      <c r="FY7843" s="174"/>
      <c r="FZ7843" s="174"/>
      <c r="GA7843" s="174"/>
      <c r="GB7843" s="174"/>
      <c r="GC7843" s="174"/>
      <c r="GD7843" s="174"/>
      <c r="GE7843" s="174"/>
      <c r="GF7843" s="174"/>
      <c r="GG7843" s="174"/>
      <c r="GH7843" s="174"/>
      <c r="GI7843" s="174"/>
      <c r="GJ7843" s="174"/>
      <c r="GK7843" s="174"/>
      <c r="GL7843" s="174"/>
      <c r="GM7843" s="174"/>
      <c r="GN7843" s="174"/>
      <c r="GO7843" s="174"/>
      <c r="GP7843" s="174"/>
      <c r="GQ7843" s="174"/>
      <c r="GR7843" s="174"/>
      <c r="GS7843" s="174"/>
      <c r="GT7843" s="174"/>
      <c r="GU7843" s="174"/>
      <c r="GV7843" s="174"/>
      <c r="GW7843" s="174"/>
      <c r="GX7843" s="174"/>
      <c r="GY7843" s="174"/>
      <c r="GZ7843" s="174"/>
      <c r="HA7843" s="174"/>
      <c r="HB7843" s="174"/>
      <c r="HC7843" s="174"/>
      <c r="HD7843" s="174"/>
      <c r="HE7843" s="174"/>
      <c r="HF7843" s="174"/>
      <c r="HG7843" s="174"/>
      <c r="HH7843" s="174"/>
      <c r="HI7843" s="174"/>
      <c r="HJ7843" s="174"/>
      <c r="HK7843" s="174"/>
      <c r="HL7843" s="174"/>
      <c r="HM7843" s="174"/>
      <c r="HN7843" s="174"/>
      <c r="HO7843" s="174"/>
      <c r="HP7843" s="174"/>
      <c r="HQ7843" s="174"/>
      <c r="HR7843" s="174"/>
      <c r="HS7843" s="174"/>
      <c r="HT7843" s="174"/>
      <c r="HU7843" s="174"/>
      <c r="HV7843" s="174"/>
      <c r="HW7843" s="174"/>
      <c r="HX7843" s="174"/>
      <c r="HY7843" s="174"/>
      <c r="HZ7843" s="174"/>
      <c r="IA7843" s="174"/>
      <c r="IB7843" s="174"/>
      <c r="IC7843" s="174"/>
      <c r="ID7843" s="174"/>
      <c r="IE7843" s="174"/>
      <c r="IF7843" s="174"/>
      <c r="IG7843" s="174"/>
      <c r="IH7843" s="174"/>
      <c r="II7843" s="174"/>
      <c r="IJ7843" s="174"/>
      <c r="IK7843" s="174"/>
      <c r="IL7843" s="174"/>
      <c r="IM7843" s="174"/>
      <c r="IN7843" s="174"/>
      <c r="IO7843" s="174"/>
      <c r="IP7843" s="174"/>
      <c r="IQ7843" s="174"/>
      <c r="IR7843" s="174"/>
      <c r="IS7843" s="174"/>
      <c r="IT7843" s="174"/>
      <c r="IU7843" s="174"/>
    </row>
    <row r="7844" spans="1:255" s="160" customFormat="1" ht="18.399999999999999" customHeight="1" x14ac:dyDescent="0.3">
      <c r="A7844" s="182"/>
      <c r="C7844" s="64"/>
      <c r="D7844" s="161"/>
      <c r="E7844" s="161"/>
      <c r="F7844" s="174"/>
      <c r="H7844" s="165"/>
      <c r="J7844" s="165"/>
      <c r="L7844" s="165"/>
      <c r="N7844" s="165"/>
      <c r="P7844" s="165"/>
      <c r="R7844" s="165"/>
      <c r="T7844" s="165"/>
      <c r="V7844" s="165"/>
      <c r="X7844" s="165"/>
      <c r="Z7844" s="165"/>
      <c r="AB7844" s="165"/>
      <c r="AD7844" s="165"/>
      <c r="AF7844" s="165"/>
      <c r="AH7844" s="165"/>
      <c r="AJ7844" s="165"/>
      <c r="AL7844" s="165"/>
      <c r="AN7844" s="165"/>
      <c r="AP7844" s="165"/>
      <c r="AR7844" s="165"/>
      <c r="AT7844" s="165"/>
      <c r="AV7844" s="165"/>
      <c r="AX7844" s="165"/>
      <c r="AZ7844" s="165"/>
      <c r="BB7844" s="165"/>
      <c r="BD7844" s="174"/>
      <c r="BE7844" s="174"/>
      <c r="BF7844" s="174"/>
      <c r="BG7844" s="174"/>
      <c r="BH7844" s="174"/>
      <c r="BI7844" s="174"/>
      <c r="BJ7844" s="174"/>
      <c r="BK7844" s="174"/>
      <c r="BL7844" s="174"/>
      <c r="BM7844" s="174"/>
      <c r="BN7844" s="174"/>
      <c r="BO7844" s="174"/>
      <c r="BP7844" s="174"/>
      <c r="BQ7844" s="174"/>
      <c r="BR7844" s="174"/>
      <c r="BS7844" s="174"/>
      <c r="BT7844" s="174"/>
      <c r="BU7844" s="174"/>
      <c r="BV7844" s="174"/>
      <c r="BW7844" s="174"/>
      <c r="BX7844" s="174"/>
      <c r="BY7844" s="174"/>
      <c r="BZ7844" s="174"/>
      <c r="CA7844" s="174"/>
      <c r="CB7844" s="174"/>
      <c r="CC7844" s="174"/>
      <c r="CD7844" s="174"/>
      <c r="CE7844" s="174"/>
      <c r="CF7844" s="174"/>
      <c r="CG7844" s="174"/>
      <c r="CH7844" s="174"/>
      <c r="CI7844" s="174"/>
      <c r="CJ7844" s="174"/>
      <c r="CK7844" s="174"/>
      <c r="CL7844" s="174"/>
      <c r="CM7844" s="174"/>
      <c r="CN7844" s="174"/>
      <c r="CO7844" s="174"/>
      <c r="CP7844" s="174"/>
      <c r="CQ7844" s="174"/>
      <c r="CR7844" s="174"/>
      <c r="CS7844" s="174"/>
      <c r="CT7844" s="174"/>
      <c r="CU7844" s="174"/>
      <c r="CV7844" s="174"/>
      <c r="CW7844" s="174"/>
      <c r="CX7844" s="174"/>
      <c r="CY7844" s="174"/>
      <c r="CZ7844" s="174"/>
      <c r="DA7844" s="174"/>
      <c r="DB7844" s="174"/>
      <c r="DC7844" s="174"/>
      <c r="DD7844" s="174"/>
      <c r="DE7844" s="174"/>
      <c r="DF7844" s="174"/>
      <c r="DG7844" s="174"/>
      <c r="DH7844" s="174"/>
      <c r="DI7844" s="174"/>
      <c r="DJ7844" s="174"/>
      <c r="DK7844" s="174"/>
      <c r="DL7844" s="174"/>
      <c r="DM7844" s="174"/>
      <c r="DN7844" s="174"/>
      <c r="DO7844" s="174"/>
      <c r="DP7844" s="174"/>
      <c r="DQ7844" s="174"/>
      <c r="DR7844" s="174"/>
      <c r="DS7844" s="174"/>
      <c r="DT7844" s="174"/>
      <c r="DU7844" s="174"/>
      <c r="DV7844" s="174"/>
      <c r="DW7844" s="174"/>
      <c r="DX7844" s="174"/>
      <c r="DY7844" s="174"/>
      <c r="DZ7844" s="174"/>
      <c r="EA7844" s="174"/>
      <c r="EB7844" s="174"/>
      <c r="EC7844" s="174"/>
      <c r="ED7844" s="174"/>
      <c r="EE7844" s="174"/>
      <c r="EF7844" s="174"/>
      <c r="EG7844" s="174"/>
      <c r="EH7844" s="174"/>
      <c r="EI7844" s="174"/>
      <c r="EJ7844" s="174"/>
      <c r="EK7844" s="174"/>
      <c r="EL7844" s="174"/>
      <c r="EM7844" s="174"/>
      <c r="EN7844" s="174"/>
      <c r="EO7844" s="174"/>
      <c r="EP7844" s="174"/>
      <c r="EQ7844" s="174"/>
      <c r="ER7844" s="174"/>
      <c r="ES7844" s="174"/>
      <c r="ET7844" s="174"/>
      <c r="EU7844" s="174"/>
      <c r="EV7844" s="174"/>
      <c r="EW7844" s="174"/>
      <c r="EX7844" s="174"/>
      <c r="EY7844" s="174"/>
      <c r="EZ7844" s="174"/>
      <c r="FA7844" s="174"/>
      <c r="FB7844" s="174"/>
      <c r="FC7844" s="174"/>
      <c r="FD7844" s="174"/>
      <c r="FE7844" s="174"/>
      <c r="FF7844" s="174"/>
      <c r="FG7844" s="174"/>
      <c r="FH7844" s="174"/>
      <c r="FI7844" s="174"/>
      <c r="FJ7844" s="174"/>
      <c r="FK7844" s="174"/>
      <c r="FL7844" s="174"/>
      <c r="FM7844" s="174"/>
      <c r="FN7844" s="174"/>
      <c r="FO7844" s="174"/>
      <c r="FP7844" s="174"/>
      <c r="FQ7844" s="174"/>
      <c r="FR7844" s="174"/>
      <c r="FS7844" s="174"/>
      <c r="FT7844" s="174"/>
      <c r="FU7844" s="174"/>
      <c r="FV7844" s="174"/>
      <c r="FW7844" s="174"/>
      <c r="FX7844" s="174"/>
      <c r="FY7844" s="174"/>
      <c r="FZ7844" s="174"/>
      <c r="GA7844" s="174"/>
      <c r="GB7844" s="174"/>
      <c r="GC7844" s="174"/>
      <c r="GD7844" s="174"/>
      <c r="GE7844" s="174"/>
      <c r="GF7844" s="174"/>
      <c r="GG7844" s="174"/>
      <c r="GH7844" s="174"/>
      <c r="GI7844" s="174"/>
      <c r="GJ7844" s="174"/>
      <c r="GK7844" s="174"/>
      <c r="GL7844" s="174"/>
      <c r="GM7844" s="174"/>
      <c r="GN7844" s="174"/>
      <c r="GO7844" s="174"/>
      <c r="GP7844" s="174"/>
      <c r="GQ7844" s="174"/>
      <c r="GR7844" s="174"/>
      <c r="GS7844" s="174"/>
      <c r="GT7844" s="174"/>
      <c r="GU7844" s="174"/>
      <c r="GV7844" s="174"/>
      <c r="GW7844" s="174"/>
      <c r="GX7844" s="174"/>
      <c r="GY7844" s="174"/>
      <c r="GZ7844" s="174"/>
      <c r="HA7844" s="174"/>
      <c r="HB7844" s="174"/>
      <c r="HC7844" s="174"/>
      <c r="HD7844" s="174"/>
      <c r="HE7844" s="174"/>
      <c r="HF7844" s="174"/>
      <c r="HG7844" s="174"/>
      <c r="HH7844" s="174"/>
      <c r="HI7844" s="174"/>
      <c r="HJ7844" s="174"/>
      <c r="HK7844" s="174"/>
      <c r="HL7844" s="174"/>
      <c r="HM7844" s="174"/>
      <c r="HN7844" s="174"/>
      <c r="HO7844" s="174"/>
      <c r="HP7844" s="174"/>
      <c r="HQ7844" s="174"/>
      <c r="HR7844" s="174"/>
      <c r="HS7844" s="174"/>
      <c r="HT7844" s="174"/>
      <c r="HU7844" s="174"/>
      <c r="HV7844" s="174"/>
      <c r="HW7844" s="174"/>
      <c r="HX7844" s="174"/>
      <c r="HY7844" s="174"/>
      <c r="HZ7844" s="174"/>
      <c r="IA7844" s="174"/>
      <c r="IB7844" s="174"/>
      <c r="IC7844" s="174"/>
      <c r="ID7844" s="174"/>
      <c r="IE7844" s="174"/>
      <c r="IF7844" s="174"/>
      <c r="IG7844" s="174"/>
      <c r="IH7844" s="174"/>
      <c r="II7844" s="174"/>
      <c r="IJ7844" s="174"/>
      <c r="IK7844" s="174"/>
      <c r="IL7844" s="174"/>
      <c r="IM7844" s="174"/>
      <c r="IN7844" s="174"/>
      <c r="IO7844" s="174"/>
      <c r="IP7844" s="174"/>
      <c r="IQ7844" s="174"/>
      <c r="IR7844" s="174"/>
      <c r="IS7844" s="174"/>
      <c r="IT7844" s="174"/>
      <c r="IU7844" s="174"/>
    </row>
    <row r="7845" spans="1:255" s="160" customFormat="1" ht="18.399999999999999" customHeight="1" x14ac:dyDescent="0.3">
      <c r="A7845" s="206"/>
      <c r="C7845" s="64"/>
      <c r="D7845" s="177"/>
      <c r="E7845" s="161"/>
      <c r="F7845" s="165"/>
      <c r="H7845" s="165"/>
      <c r="J7845" s="165"/>
      <c r="L7845" s="165"/>
      <c r="N7845" s="165"/>
      <c r="P7845" s="165"/>
      <c r="R7845" s="165"/>
      <c r="T7845" s="165"/>
      <c r="V7845" s="165"/>
      <c r="X7845" s="165"/>
      <c r="Z7845" s="165"/>
      <c r="AB7845" s="165"/>
      <c r="AD7845" s="165"/>
      <c r="AF7845" s="165"/>
      <c r="AH7845" s="165"/>
      <c r="AJ7845" s="165"/>
      <c r="AL7845" s="165"/>
      <c r="AN7845" s="165"/>
      <c r="AP7845" s="165"/>
      <c r="AR7845" s="165"/>
      <c r="AT7845" s="165"/>
      <c r="AV7845" s="165"/>
      <c r="AX7845" s="165"/>
      <c r="AZ7845" s="165"/>
      <c r="BB7845" s="165"/>
      <c r="BD7845" s="174"/>
      <c r="BE7845" s="174"/>
      <c r="BF7845" s="174"/>
      <c r="BG7845" s="174"/>
      <c r="BH7845" s="174"/>
      <c r="BI7845" s="174"/>
      <c r="BJ7845" s="174"/>
      <c r="BK7845" s="174"/>
      <c r="BL7845" s="174"/>
      <c r="BM7845" s="174"/>
      <c r="BN7845" s="174"/>
      <c r="BO7845" s="174"/>
      <c r="BP7845" s="174"/>
      <c r="BQ7845" s="174"/>
      <c r="BR7845" s="174"/>
      <c r="BS7845" s="174"/>
      <c r="BT7845" s="174"/>
      <c r="BU7845" s="174"/>
      <c r="BV7845" s="174"/>
      <c r="BW7845" s="174"/>
      <c r="BX7845" s="174"/>
      <c r="BY7845" s="174"/>
      <c r="BZ7845" s="174"/>
      <c r="CA7845" s="174"/>
      <c r="CB7845" s="174"/>
      <c r="CC7845" s="174"/>
      <c r="CD7845" s="174"/>
      <c r="CE7845" s="174"/>
      <c r="CF7845" s="174"/>
      <c r="CG7845" s="174"/>
      <c r="CH7845" s="174"/>
      <c r="CI7845" s="174"/>
      <c r="CJ7845" s="174"/>
      <c r="CK7845" s="174"/>
      <c r="CL7845" s="174"/>
      <c r="CM7845" s="174"/>
      <c r="CN7845" s="174"/>
      <c r="CO7845" s="174"/>
      <c r="CP7845" s="174"/>
      <c r="CQ7845" s="174"/>
      <c r="CR7845" s="174"/>
      <c r="CS7845" s="174"/>
      <c r="CT7845" s="174"/>
      <c r="CU7845" s="174"/>
      <c r="CV7845" s="174"/>
      <c r="CW7845" s="174"/>
      <c r="CX7845" s="174"/>
      <c r="CY7845" s="174"/>
      <c r="CZ7845" s="174"/>
      <c r="DA7845" s="174"/>
      <c r="DB7845" s="174"/>
      <c r="DC7845" s="174"/>
      <c r="DD7845" s="174"/>
      <c r="DE7845" s="174"/>
      <c r="DF7845" s="174"/>
      <c r="DG7845" s="174"/>
      <c r="DH7845" s="174"/>
      <c r="DI7845" s="174"/>
      <c r="DJ7845" s="174"/>
      <c r="DK7845" s="174"/>
      <c r="DL7845" s="174"/>
      <c r="DM7845" s="174"/>
      <c r="DN7845" s="174"/>
      <c r="DO7845" s="174"/>
      <c r="DP7845" s="174"/>
      <c r="DQ7845" s="174"/>
      <c r="DR7845" s="174"/>
      <c r="DS7845" s="174"/>
      <c r="DT7845" s="174"/>
      <c r="DU7845" s="174"/>
      <c r="DV7845" s="174"/>
      <c r="DW7845" s="174"/>
      <c r="DX7845" s="174"/>
      <c r="DY7845" s="174"/>
      <c r="DZ7845" s="174"/>
      <c r="EA7845" s="174"/>
      <c r="EB7845" s="174"/>
      <c r="EC7845" s="174"/>
      <c r="ED7845" s="174"/>
      <c r="EE7845" s="174"/>
      <c r="EF7845" s="174"/>
      <c r="EG7845" s="174"/>
      <c r="EH7845" s="174"/>
      <c r="EI7845" s="174"/>
      <c r="EJ7845" s="174"/>
      <c r="EK7845" s="174"/>
      <c r="EL7845" s="174"/>
      <c r="EM7845" s="174"/>
      <c r="EN7845" s="174"/>
      <c r="EO7845" s="174"/>
      <c r="EP7845" s="174"/>
      <c r="EQ7845" s="174"/>
      <c r="ER7845" s="174"/>
      <c r="ES7845" s="174"/>
      <c r="ET7845" s="174"/>
      <c r="EU7845" s="174"/>
      <c r="EV7845" s="174"/>
      <c r="EW7845" s="174"/>
      <c r="EX7845" s="174"/>
      <c r="EY7845" s="174"/>
      <c r="EZ7845" s="174"/>
      <c r="FA7845" s="174"/>
      <c r="FB7845" s="174"/>
      <c r="FC7845" s="174"/>
      <c r="FD7845" s="174"/>
      <c r="FE7845" s="174"/>
      <c r="FF7845" s="174"/>
      <c r="FG7845" s="174"/>
      <c r="FH7845" s="174"/>
      <c r="FI7845" s="174"/>
      <c r="FJ7845" s="174"/>
      <c r="FK7845" s="174"/>
      <c r="FL7845" s="174"/>
      <c r="FM7845" s="174"/>
      <c r="FN7845" s="174"/>
      <c r="FO7845" s="174"/>
      <c r="FP7845" s="174"/>
      <c r="FQ7845" s="174"/>
      <c r="FR7845" s="174"/>
      <c r="FS7845" s="174"/>
      <c r="FT7845" s="174"/>
      <c r="FU7845" s="174"/>
      <c r="FV7845" s="174"/>
      <c r="FW7845" s="174"/>
      <c r="FX7845" s="174"/>
      <c r="FY7845" s="174"/>
      <c r="FZ7845" s="174"/>
      <c r="GA7845" s="174"/>
      <c r="GB7845" s="174"/>
      <c r="GC7845" s="174"/>
      <c r="GD7845" s="174"/>
      <c r="GE7845" s="174"/>
      <c r="GF7845" s="174"/>
      <c r="GG7845" s="174"/>
      <c r="GH7845" s="174"/>
      <c r="GI7845" s="174"/>
      <c r="GJ7845" s="174"/>
      <c r="GK7845" s="174"/>
      <c r="GL7845" s="174"/>
      <c r="GM7845" s="174"/>
      <c r="GN7845" s="174"/>
      <c r="GO7845" s="174"/>
      <c r="GP7845" s="174"/>
      <c r="GQ7845" s="174"/>
      <c r="GR7845" s="174"/>
      <c r="GS7845" s="174"/>
      <c r="GT7845" s="174"/>
      <c r="GU7845" s="174"/>
      <c r="GV7845" s="174"/>
      <c r="GW7845" s="174"/>
      <c r="GX7845" s="174"/>
      <c r="GY7845" s="174"/>
      <c r="GZ7845" s="174"/>
      <c r="HA7845" s="174"/>
      <c r="HB7845" s="174"/>
      <c r="HC7845" s="174"/>
      <c r="HD7845" s="174"/>
      <c r="HE7845" s="174"/>
      <c r="HF7845" s="174"/>
      <c r="HG7845" s="174"/>
      <c r="HH7845" s="174"/>
      <c r="HI7845" s="174"/>
      <c r="HJ7845" s="174"/>
      <c r="HK7845" s="174"/>
      <c r="HL7845" s="174"/>
      <c r="HM7845" s="174"/>
      <c r="HN7845" s="174"/>
      <c r="HO7845" s="174"/>
      <c r="HP7845" s="174"/>
      <c r="HQ7845" s="174"/>
      <c r="HR7845" s="174"/>
      <c r="HS7845" s="174"/>
      <c r="HT7845" s="174"/>
      <c r="HU7845" s="174"/>
      <c r="HV7845" s="174"/>
      <c r="HW7845" s="174"/>
      <c r="HX7845" s="174"/>
      <c r="HY7845" s="174"/>
      <c r="HZ7845" s="174"/>
      <c r="IA7845" s="174"/>
      <c r="IB7845" s="174"/>
      <c r="IC7845" s="174"/>
      <c r="ID7845" s="174"/>
      <c r="IE7845" s="174"/>
      <c r="IF7845" s="174"/>
      <c r="IG7845" s="174"/>
      <c r="IH7845" s="174"/>
      <c r="II7845" s="174"/>
      <c r="IJ7845" s="174"/>
      <c r="IK7845" s="174"/>
      <c r="IL7845" s="174"/>
      <c r="IM7845" s="174"/>
      <c r="IN7845" s="174"/>
      <c r="IO7845" s="174"/>
      <c r="IP7845" s="174"/>
      <c r="IQ7845" s="174"/>
      <c r="IR7845" s="174"/>
      <c r="IS7845" s="174"/>
      <c r="IT7845" s="174"/>
      <c r="IU7845" s="174"/>
    </row>
    <row r="7846" spans="1:255" s="160" customFormat="1" ht="18.399999999999999" customHeight="1" x14ac:dyDescent="0.3">
      <c r="A7846" s="182"/>
      <c r="C7846" s="64"/>
      <c r="D7846" s="161"/>
      <c r="E7846" s="161"/>
      <c r="F7846" s="165"/>
      <c r="H7846" s="165"/>
      <c r="J7846" s="165"/>
      <c r="L7846" s="165"/>
      <c r="N7846" s="165"/>
      <c r="P7846" s="165"/>
      <c r="R7846" s="165"/>
      <c r="T7846" s="165"/>
      <c r="V7846" s="165"/>
      <c r="X7846" s="165"/>
      <c r="Z7846" s="165"/>
      <c r="AB7846" s="165"/>
      <c r="AD7846" s="165"/>
      <c r="AF7846" s="165"/>
      <c r="AH7846" s="165"/>
      <c r="AJ7846" s="165"/>
      <c r="AL7846" s="165"/>
      <c r="AN7846" s="165"/>
      <c r="AP7846" s="165"/>
      <c r="AR7846" s="165"/>
      <c r="AT7846" s="165"/>
      <c r="AV7846" s="165"/>
      <c r="AX7846" s="165"/>
      <c r="AZ7846" s="165"/>
      <c r="BB7846" s="165"/>
      <c r="BD7846" s="174"/>
      <c r="BE7846" s="174"/>
      <c r="BF7846" s="174"/>
      <c r="BG7846" s="174"/>
      <c r="BH7846" s="174"/>
      <c r="BI7846" s="174"/>
      <c r="BJ7846" s="174"/>
      <c r="BK7846" s="174"/>
      <c r="BL7846" s="174"/>
      <c r="BM7846" s="174"/>
      <c r="BN7846" s="174"/>
      <c r="BO7846" s="174"/>
      <c r="BP7846" s="174"/>
      <c r="BQ7846" s="174"/>
      <c r="BR7846" s="174"/>
      <c r="BS7846" s="174"/>
      <c r="BT7846" s="174"/>
      <c r="BU7846" s="174"/>
      <c r="BV7846" s="174"/>
      <c r="BW7846" s="174"/>
      <c r="BX7846" s="174"/>
      <c r="BY7846" s="174"/>
      <c r="BZ7846" s="174"/>
      <c r="CA7846" s="174"/>
      <c r="CB7846" s="174"/>
      <c r="CC7846" s="174"/>
      <c r="CD7846" s="174"/>
      <c r="CE7846" s="174"/>
      <c r="CF7846" s="174"/>
      <c r="CG7846" s="174"/>
      <c r="CH7846" s="174"/>
      <c r="CI7846" s="174"/>
      <c r="CJ7846" s="174"/>
      <c r="CK7846" s="174"/>
      <c r="CL7846" s="174"/>
      <c r="CM7846" s="174"/>
      <c r="CN7846" s="174"/>
      <c r="CO7846" s="174"/>
      <c r="CP7846" s="174"/>
      <c r="CQ7846" s="174"/>
      <c r="CR7846" s="174"/>
      <c r="CS7846" s="174"/>
      <c r="CT7846" s="174"/>
      <c r="CU7846" s="174"/>
      <c r="CV7846" s="174"/>
      <c r="CW7846" s="174"/>
      <c r="CX7846" s="174"/>
      <c r="CY7846" s="174"/>
      <c r="CZ7846" s="174"/>
      <c r="DA7846" s="174"/>
      <c r="DB7846" s="174"/>
      <c r="DC7846" s="174"/>
      <c r="DD7846" s="174"/>
      <c r="DE7846" s="174"/>
      <c r="DF7846" s="174"/>
      <c r="DG7846" s="174"/>
      <c r="DH7846" s="174"/>
      <c r="DI7846" s="174"/>
      <c r="DJ7846" s="174"/>
      <c r="DK7846" s="174"/>
      <c r="DL7846" s="174"/>
      <c r="DM7846" s="174"/>
      <c r="DN7846" s="174"/>
      <c r="DO7846" s="174"/>
      <c r="DP7846" s="174"/>
      <c r="DQ7846" s="174"/>
      <c r="DR7846" s="174"/>
      <c r="DS7846" s="174"/>
      <c r="DT7846" s="174"/>
      <c r="DU7846" s="174"/>
      <c r="DV7846" s="174"/>
      <c r="DW7846" s="174"/>
      <c r="DX7846" s="174"/>
      <c r="DY7846" s="174"/>
      <c r="DZ7846" s="174"/>
      <c r="EA7846" s="174"/>
      <c r="EB7846" s="174"/>
      <c r="EC7846" s="174"/>
      <c r="ED7846" s="174"/>
      <c r="EE7846" s="174"/>
      <c r="EF7846" s="174"/>
      <c r="EG7846" s="174"/>
      <c r="EH7846" s="174"/>
      <c r="EI7846" s="174"/>
      <c r="EJ7846" s="174"/>
      <c r="EK7846" s="174"/>
      <c r="EL7846" s="174"/>
      <c r="EM7846" s="174"/>
      <c r="EN7846" s="174"/>
      <c r="EO7846" s="174"/>
      <c r="EP7846" s="174"/>
      <c r="EQ7846" s="174"/>
      <c r="ER7846" s="174"/>
      <c r="ES7846" s="174"/>
      <c r="ET7846" s="174"/>
      <c r="EU7846" s="174"/>
      <c r="EV7846" s="174"/>
      <c r="EW7846" s="174"/>
      <c r="EX7846" s="174"/>
      <c r="EY7846" s="174"/>
      <c r="EZ7846" s="174"/>
      <c r="FA7846" s="174"/>
      <c r="FB7846" s="174"/>
      <c r="FC7846" s="174"/>
      <c r="FD7846" s="174"/>
      <c r="FE7846" s="174"/>
      <c r="FF7846" s="174"/>
      <c r="FG7846" s="174"/>
      <c r="FH7846" s="174"/>
      <c r="FI7846" s="174"/>
      <c r="FJ7846" s="174"/>
      <c r="FK7846" s="174"/>
      <c r="FL7846" s="174"/>
      <c r="FM7846" s="174"/>
      <c r="FN7846" s="174"/>
      <c r="FO7846" s="174"/>
      <c r="FP7846" s="174"/>
      <c r="FQ7846" s="174"/>
      <c r="FR7846" s="174"/>
      <c r="FS7846" s="174"/>
      <c r="FT7846" s="174"/>
      <c r="FU7846" s="174"/>
      <c r="FV7846" s="174"/>
      <c r="FW7846" s="174"/>
      <c r="FX7846" s="174"/>
      <c r="FY7846" s="174"/>
      <c r="FZ7846" s="174"/>
      <c r="GA7846" s="174"/>
      <c r="GB7846" s="174"/>
      <c r="GC7846" s="174"/>
      <c r="GD7846" s="174"/>
      <c r="GE7846" s="174"/>
      <c r="GF7846" s="174"/>
      <c r="GG7846" s="174"/>
      <c r="GH7846" s="174"/>
      <c r="GI7846" s="174"/>
      <c r="GJ7846" s="174"/>
      <c r="GK7846" s="174"/>
      <c r="GL7846" s="174"/>
      <c r="GM7846" s="174"/>
      <c r="GN7846" s="174"/>
      <c r="GO7846" s="174"/>
      <c r="GP7846" s="174"/>
      <c r="GQ7846" s="174"/>
      <c r="GR7846" s="174"/>
      <c r="GS7846" s="174"/>
      <c r="GT7846" s="174"/>
      <c r="GU7846" s="174"/>
      <c r="GV7846" s="174"/>
      <c r="GW7846" s="174"/>
      <c r="GX7846" s="174"/>
      <c r="GY7846" s="174"/>
      <c r="GZ7846" s="174"/>
      <c r="HA7846" s="174"/>
      <c r="HB7846" s="174"/>
      <c r="HC7846" s="174"/>
      <c r="HD7846" s="174"/>
      <c r="HE7846" s="174"/>
      <c r="HF7846" s="174"/>
      <c r="HG7846" s="174"/>
      <c r="HH7846" s="174"/>
      <c r="HI7846" s="174"/>
      <c r="HJ7846" s="174"/>
      <c r="HK7846" s="174"/>
      <c r="HL7846" s="174"/>
      <c r="HM7846" s="174"/>
      <c r="HN7846" s="174"/>
      <c r="HO7846" s="174"/>
      <c r="HP7846" s="174"/>
      <c r="HQ7846" s="174"/>
      <c r="HR7846" s="174"/>
      <c r="HS7846" s="174"/>
      <c r="HT7846" s="174"/>
      <c r="HU7846" s="174"/>
      <c r="HV7846" s="174"/>
      <c r="HW7846" s="174"/>
      <c r="HX7846" s="174"/>
      <c r="HY7846" s="174"/>
      <c r="HZ7846" s="174"/>
      <c r="IA7846" s="174"/>
      <c r="IB7846" s="174"/>
      <c r="IC7846" s="174"/>
      <c r="ID7846" s="174"/>
      <c r="IE7846" s="174"/>
      <c r="IF7846" s="174"/>
      <c r="IG7846" s="174"/>
      <c r="IH7846" s="174"/>
      <c r="II7846" s="174"/>
      <c r="IJ7846" s="174"/>
      <c r="IK7846" s="174"/>
      <c r="IL7846" s="174"/>
      <c r="IM7846" s="174"/>
      <c r="IN7846" s="174"/>
      <c r="IO7846" s="174"/>
      <c r="IP7846" s="174"/>
      <c r="IQ7846" s="174"/>
      <c r="IR7846" s="174"/>
      <c r="IS7846" s="174"/>
      <c r="IT7846" s="174"/>
      <c r="IU7846" s="174"/>
    </row>
    <row r="7847" spans="1:255" s="160" customFormat="1" ht="18.399999999999999" customHeight="1" x14ac:dyDescent="0.3">
      <c r="A7847" s="182"/>
      <c r="B7847" s="161"/>
      <c r="C7847" s="89"/>
      <c r="D7847" s="164"/>
      <c r="E7847" s="161"/>
      <c r="F7847" s="174"/>
      <c r="H7847" s="165"/>
      <c r="J7847" s="165"/>
      <c r="L7847" s="165"/>
      <c r="N7847" s="165"/>
      <c r="P7847" s="165"/>
      <c r="R7847" s="165"/>
      <c r="T7847" s="165"/>
      <c r="V7847" s="165"/>
      <c r="X7847" s="165"/>
      <c r="Z7847" s="165"/>
      <c r="AB7847" s="165"/>
      <c r="AD7847" s="165"/>
      <c r="AF7847" s="165"/>
      <c r="AH7847" s="165"/>
      <c r="AJ7847" s="165"/>
      <c r="AL7847" s="165"/>
      <c r="AN7847" s="165"/>
      <c r="AP7847" s="165"/>
      <c r="AR7847" s="165"/>
      <c r="AT7847" s="165"/>
      <c r="AV7847" s="165"/>
      <c r="AX7847" s="165"/>
      <c r="AZ7847" s="165"/>
      <c r="BB7847" s="165"/>
      <c r="BD7847" s="174"/>
      <c r="BE7847" s="174"/>
      <c r="BF7847" s="174"/>
      <c r="BG7847" s="174"/>
      <c r="BH7847" s="174"/>
      <c r="BI7847" s="174"/>
      <c r="BJ7847" s="174"/>
      <c r="BK7847" s="174"/>
      <c r="BL7847" s="174"/>
      <c r="BM7847" s="174"/>
      <c r="BN7847" s="174"/>
      <c r="BO7847" s="174"/>
      <c r="BP7847" s="174"/>
      <c r="BQ7847" s="174"/>
      <c r="BR7847" s="174"/>
      <c r="BS7847" s="174"/>
      <c r="BT7847" s="174"/>
      <c r="BU7847" s="174"/>
      <c r="BV7847" s="174"/>
      <c r="BW7847" s="174"/>
      <c r="BX7847" s="174"/>
      <c r="BY7847" s="174"/>
      <c r="BZ7847" s="174"/>
      <c r="CA7847" s="174"/>
      <c r="CB7847" s="174"/>
      <c r="CC7847" s="174"/>
      <c r="CD7847" s="174"/>
      <c r="CE7847" s="174"/>
      <c r="CF7847" s="174"/>
      <c r="CG7847" s="174"/>
      <c r="CH7847" s="174"/>
      <c r="CI7847" s="174"/>
      <c r="CJ7847" s="174"/>
      <c r="CK7847" s="174"/>
      <c r="CL7847" s="174"/>
      <c r="CM7847" s="174"/>
      <c r="CN7847" s="174"/>
      <c r="CO7847" s="174"/>
      <c r="CP7847" s="174"/>
      <c r="CQ7847" s="174"/>
      <c r="CR7847" s="174"/>
      <c r="CS7847" s="174"/>
      <c r="CT7847" s="174"/>
      <c r="CU7847" s="174"/>
      <c r="CV7847" s="174"/>
      <c r="CW7847" s="174"/>
      <c r="CX7847" s="174"/>
      <c r="CY7847" s="174"/>
      <c r="CZ7847" s="174"/>
      <c r="DA7847" s="174"/>
      <c r="DB7847" s="174"/>
      <c r="DC7847" s="174"/>
      <c r="DD7847" s="174"/>
      <c r="DE7847" s="174"/>
      <c r="DF7847" s="174"/>
      <c r="DG7847" s="174"/>
      <c r="DH7847" s="174"/>
      <c r="DI7847" s="174"/>
      <c r="DJ7847" s="174"/>
      <c r="DK7847" s="174"/>
      <c r="DL7847" s="174"/>
      <c r="DM7847" s="174"/>
      <c r="DN7847" s="174"/>
      <c r="DO7847" s="174"/>
      <c r="DP7847" s="174"/>
      <c r="DQ7847" s="174"/>
      <c r="DR7847" s="174"/>
      <c r="DS7847" s="174"/>
      <c r="DT7847" s="174"/>
      <c r="DU7847" s="174"/>
      <c r="DV7847" s="174"/>
      <c r="DW7847" s="174"/>
      <c r="DX7847" s="174"/>
      <c r="DY7847" s="174"/>
      <c r="DZ7847" s="174"/>
      <c r="EA7847" s="174"/>
      <c r="EB7847" s="174"/>
      <c r="EC7847" s="174"/>
      <c r="ED7847" s="174"/>
      <c r="EE7847" s="174"/>
      <c r="EF7847" s="174"/>
      <c r="EG7847" s="174"/>
      <c r="EH7847" s="174"/>
      <c r="EI7847" s="174"/>
      <c r="EJ7847" s="174"/>
      <c r="EK7847" s="174"/>
      <c r="EL7847" s="174"/>
      <c r="EM7847" s="174"/>
      <c r="EN7847" s="174"/>
      <c r="EO7847" s="174"/>
      <c r="EP7847" s="174"/>
      <c r="EQ7847" s="174"/>
      <c r="ER7847" s="174"/>
      <c r="ES7847" s="174"/>
      <c r="ET7847" s="174"/>
      <c r="EU7847" s="174"/>
      <c r="EV7847" s="174"/>
      <c r="EW7847" s="174"/>
      <c r="EX7847" s="174"/>
      <c r="EY7847" s="174"/>
      <c r="EZ7847" s="174"/>
      <c r="FA7847" s="174"/>
      <c r="FB7847" s="174"/>
      <c r="FC7847" s="174"/>
      <c r="FD7847" s="174"/>
      <c r="FE7847" s="174"/>
      <c r="FF7847" s="174"/>
      <c r="FG7847" s="174"/>
      <c r="FH7847" s="174"/>
      <c r="FI7847" s="174"/>
      <c r="FJ7847" s="174"/>
      <c r="FK7847" s="174"/>
      <c r="FL7847" s="174"/>
      <c r="FM7847" s="174"/>
      <c r="FN7847" s="174"/>
      <c r="FO7847" s="174"/>
      <c r="FP7847" s="174"/>
      <c r="FQ7847" s="174"/>
      <c r="FR7847" s="174"/>
      <c r="FS7847" s="174"/>
      <c r="FT7847" s="174"/>
      <c r="FU7847" s="174"/>
      <c r="FV7847" s="174"/>
      <c r="FW7847" s="174"/>
      <c r="FX7847" s="174"/>
      <c r="FY7847" s="174"/>
      <c r="FZ7847" s="174"/>
      <c r="GA7847" s="174"/>
      <c r="GB7847" s="174"/>
      <c r="GC7847" s="174"/>
      <c r="GD7847" s="174"/>
      <c r="GE7847" s="174"/>
      <c r="GF7847" s="174"/>
      <c r="GG7847" s="174"/>
      <c r="GH7847" s="174"/>
      <c r="GI7847" s="174"/>
      <c r="GJ7847" s="174"/>
      <c r="GK7847" s="174"/>
      <c r="GL7847" s="174"/>
      <c r="GM7847" s="174"/>
      <c r="GN7847" s="174"/>
      <c r="GO7847" s="174"/>
      <c r="GP7847" s="174"/>
      <c r="GQ7847" s="174"/>
      <c r="GR7847" s="174"/>
      <c r="GS7847" s="174"/>
      <c r="GT7847" s="174"/>
      <c r="GU7847" s="174"/>
      <c r="GV7847" s="174"/>
      <c r="GW7847" s="174"/>
      <c r="GX7847" s="174"/>
      <c r="GY7847" s="174"/>
      <c r="GZ7847" s="174"/>
      <c r="HA7847" s="174"/>
      <c r="HB7847" s="174"/>
      <c r="HC7847" s="174"/>
      <c r="HD7847" s="174"/>
      <c r="HE7847" s="174"/>
      <c r="HF7847" s="174"/>
      <c r="HG7847" s="174"/>
      <c r="HH7847" s="174"/>
      <c r="HI7847" s="174"/>
      <c r="HJ7847" s="174"/>
      <c r="HK7847" s="174"/>
      <c r="HL7847" s="174"/>
      <c r="HM7847" s="174"/>
      <c r="HN7847" s="174"/>
      <c r="HO7847" s="174"/>
      <c r="HP7847" s="174"/>
      <c r="HQ7847" s="174"/>
      <c r="HR7847" s="174"/>
      <c r="HS7847" s="174"/>
      <c r="HT7847" s="174"/>
      <c r="HU7847" s="174"/>
      <c r="HV7847" s="174"/>
      <c r="HW7847" s="174"/>
      <c r="HX7847" s="174"/>
      <c r="HY7847" s="174"/>
      <c r="HZ7847" s="174"/>
      <c r="IA7847" s="174"/>
      <c r="IB7847" s="174"/>
      <c r="IC7847" s="174"/>
      <c r="ID7847" s="174"/>
      <c r="IE7847" s="174"/>
      <c r="IF7847" s="174"/>
      <c r="IG7847" s="174"/>
      <c r="IH7847" s="174"/>
      <c r="II7847" s="174"/>
      <c r="IJ7847" s="174"/>
      <c r="IK7847" s="174"/>
      <c r="IL7847" s="174"/>
      <c r="IM7847" s="174"/>
      <c r="IN7847" s="174"/>
      <c r="IO7847" s="174"/>
      <c r="IP7847" s="174"/>
      <c r="IQ7847" s="174"/>
      <c r="IR7847" s="174"/>
      <c r="IS7847" s="174"/>
      <c r="IT7847" s="174"/>
      <c r="IU7847" s="174"/>
    </row>
    <row r="7848" spans="1:255" s="160" customFormat="1" ht="18.399999999999999" customHeight="1" x14ac:dyDescent="0.3">
      <c r="A7848" s="206"/>
      <c r="B7848" s="161"/>
      <c r="C7848" s="89"/>
      <c r="D7848" s="177"/>
      <c r="E7848" s="161"/>
      <c r="F7848" s="174"/>
      <c r="H7848" s="165"/>
      <c r="J7848" s="165"/>
      <c r="L7848" s="165"/>
      <c r="N7848" s="165"/>
      <c r="P7848" s="165"/>
      <c r="R7848" s="165"/>
      <c r="T7848" s="165"/>
      <c r="V7848" s="165"/>
      <c r="X7848" s="165"/>
      <c r="Z7848" s="165"/>
      <c r="AB7848" s="165"/>
      <c r="AD7848" s="165"/>
      <c r="AF7848" s="165"/>
      <c r="AH7848" s="165"/>
      <c r="AJ7848" s="165"/>
      <c r="AL7848" s="165"/>
      <c r="AN7848" s="165"/>
      <c r="AP7848" s="165"/>
      <c r="AR7848" s="165"/>
      <c r="AT7848" s="165"/>
      <c r="AV7848" s="165"/>
      <c r="AX7848" s="165"/>
      <c r="AZ7848" s="165"/>
      <c r="BB7848" s="165"/>
      <c r="BD7848" s="174"/>
      <c r="BE7848" s="174"/>
      <c r="BF7848" s="174"/>
      <c r="BG7848" s="174"/>
      <c r="BH7848" s="174"/>
      <c r="BI7848" s="174"/>
      <c r="BJ7848" s="174"/>
      <c r="BK7848" s="174"/>
      <c r="BL7848" s="174"/>
      <c r="BM7848" s="174"/>
      <c r="BN7848" s="174"/>
      <c r="BO7848" s="174"/>
      <c r="BP7848" s="174"/>
      <c r="BQ7848" s="174"/>
      <c r="BR7848" s="174"/>
      <c r="BS7848" s="174"/>
      <c r="BT7848" s="174"/>
      <c r="BU7848" s="174"/>
      <c r="BV7848" s="174"/>
      <c r="BW7848" s="174"/>
      <c r="BX7848" s="174"/>
      <c r="BY7848" s="174"/>
      <c r="BZ7848" s="174"/>
      <c r="CA7848" s="174"/>
      <c r="CB7848" s="174"/>
      <c r="CC7848" s="174"/>
      <c r="CD7848" s="174"/>
      <c r="CE7848" s="174"/>
      <c r="CF7848" s="174"/>
      <c r="CG7848" s="174"/>
      <c r="CH7848" s="174"/>
      <c r="CI7848" s="174"/>
      <c r="CJ7848" s="174"/>
      <c r="CK7848" s="174"/>
      <c r="CL7848" s="174"/>
      <c r="CM7848" s="174"/>
      <c r="CN7848" s="174"/>
      <c r="CO7848" s="174"/>
      <c r="CP7848" s="174"/>
      <c r="CQ7848" s="174"/>
      <c r="CR7848" s="174"/>
      <c r="CS7848" s="174"/>
      <c r="CT7848" s="174"/>
      <c r="CU7848" s="174"/>
      <c r="CV7848" s="174"/>
      <c r="CW7848" s="174"/>
      <c r="CX7848" s="174"/>
      <c r="CY7848" s="174"/>
      <c r="CZ7848" s="174"/>
      <c r="DA7848" s="174"/>
      <c r="DB7848" s="174"/>
      <c r="DC7848" s="174"/>
      <c r="DD7848" s="174"/>
      <c r="DE7848" s="174"/>
      <c r="DF7848" s="174"/>
      <c r="DG7848" s="174"/>
      <c r="DH7848" s="174"/>
      <c r="DI7848" s="174"/>
      <c r="DJ7848" s="174"/>
      <c r="DK7848" s="174"/>
      <c r="DL7848" s="174"/>
      <c r="DM7848" s="174"/>
      <c r="DN7848" s="174"/>
      <c r="DO7848" s="174"/>
      <c r="DP7848" s="174"/>
      <c r="DQ7848" s="174"/>
      <c r="DR7848" s="174"/>
      <c r="DS7848" s="174"/>
      <c r="DT7848" s="174"/>
      <c r="DU7848" s="174"/>
      <c r="DV7848" s="174"/>
      <c r="DW7848" s="174"/>
      <c r="DX7848" s="174"/>
      <c r="DY7848" s="174"/>
      <c r="DZ7848" s="174"/>
      <c r="EA7848" s="174"/>
      <c r="EB7848" s="174"/>
      <c r="EC7848" s="174"/>
      <c r="ED7848" s="174"/>
      <c r="EE7848" s="174"/>
      <c r="EF7848" s="174"/>
      <c r="EG7848" s="174"/>
      <c r="EH7848" s="174"/>
      <c r="EI7848" s="174"/>
      <c r="EJ7848" s="174"/>
      <c r="EK7848" s="174"/>
      <c r="EL7848" s="174"/>
      <c r="EM7848" s="174"/>
      <c r="EN7848" s="174"/>
      <c r="EO7848" s="174"/>
      <c r="EP7848" s="174"/>
      <c r="EQ7848" s="174"/>
      <c r="ER7848" s="174"/>
      <c r="ES7848" s="174"/>
      <c r="ET7848" s="174"/>
      <c r="EU7848" s="174"/>
      <c r="EV7848" s="174"/>
      <c r="EW7848" s="174"/>
      <c r="EX7848" s="174"/>
      <c r="EY7848" s="174"/>
      <c r="EZ7848" s="174"/>
      <c r="FA7848" s="174"/>
      <c r="FB7848" s="174"/>
      <c r="FC7848" s="174"/>
      <c r="FD7848" s="174"/>
      <c r="FE7848" s="174"/>
      <c r="FF7848" s="174"/>
      <c r="FG7848" s="174"/>
      <c r="FH7848" s="174"/>
      <c r="FI7848" s="174"/>
      <c r="FJ7848" s="174"/>
      <c r="FK7848" s="174"/>
      <c r="FL7848" s="174"/>
      <c r="FM7848" s="174"/>
      <c r="FN7848" s="174"/>
      <c r="FO7848" s="174"/>
      <c r="FP7848" s="174"/>
      <c r="FQ7848" s="174"/>
      <c r="FR7848" s="174"/>
      <c r="FS7848" s="174"/>
      <c r="FT7848" s="174"/>
      <c r="FU7848" s="174"/>
      <c r="FV7848" s="174"/>
      <c r="FW7848" s="174"/>
      <c r="FX7848" s="174"/>
      <c r="FY7848" s="174"/>
      <c r="FZ7848" s="174"/>
      <c r="GA7848" s="174"/>
      <c r="GB7848" s="174"/>
      <c r="GC7848" s="174"/>
      <c r="GD7848" s="174"/>
      <c r="GE7848" s="174"/>
      <c r="GF7848" s="174"/>
      <c r="GG7848" s="174"/>
      <c r="GH7848" s="174"/>
      <c r="GI7848" s="174"/>
      <c r="GJ7848" s="174"/>
      <c r="GK7848" s="174"/>
      <c r="GL7848" s="174"/>
      <c r="GM7848" s="174"/>
      <c r="GN7848" s="174"/>
      <c r="GO7848" s="174"/>
      <c r="GP7848" s="174"/>
      <c r="GQ7848" s="174"/>
      <c r="GR7848" s="174"/>
      <c r="GS7848" s="174"/>
      <c r="GT7848" s="174"/>
      <c r="GU7848" s="174"/>
      <c r="GV7848" s="174"/>
      <c r="GW7848" s="174"/>
      <c r="GX7848" s="174"/>
      <c r="GY7848" s="174"/>
      <c r="GZ7848" s="174"/>
      <c r="HA7848" s="174"/>
      <c r="HB7848" s="174"/>
      <c r="HC7848" s="174"/>
      <c r="HD7848" s="174"/>
      <c r="HE7848" s="174"/>
      <c r="HF7848" s="174"/>
      <c r="HG7848" s="174"/>
      <c r="HH7848" s="174"/>
      <c r="HI7848" s="174"/>
      <c r="HJ7848" s="174"/>
      <c r="HK7848" s="174"/>
      <c r="HL7848" s="174"/>
      <c r="HM7848" s="174"/>
      <c r="HN7848" s="174"/>
      <c r="HO7848" s="174"/>
      <c r="HP7848" s="174"/>
      <c r="HQ7848" s="174"/>
      <c r="HR7848" s="174"/>
      <c r="HS7848" s="174"/>
      <c r="HT7848" s="174"/>
      <c r="HU7848" s="174"/>
      <c r="HV7848" s="174"/>
      <c r="HW7848" s="174"/>
      <c r="HX7848" s="174"/>
      <c r="HY7848" s="174"/>
      <c r="HZ7848" s="174"/>
      <c r="IA7848" s="174"/>
      <c r="IB7848" s="174"/>
      <c r="IC7848" s="174"/>
      <c r="ID7848" s="174"/>
      <c r="IE7848" s="174"/>
      <c r="IF7848" s="174"/>
      <c r="IG7848" s="174"/>
      <c r="IH7848" s="174"/>
      <c r="II7848" s="174"/>
      <c r="IJ7848" s="174"/>
      <c r="IK7848" s="174"/>
      <c r="IL7848" s="174"/>
      <c r="IM7848" s="174"/>
      <c r="IN7848" s="174"/>
      <c r="IO7848" s="174"/>
      <c r="IP7848" s="174"/>
      <c r="IQ7848" s="174"/>
      <c r="IR7848" s="174"/>
      <c r="IS7848" s="174"/>
      <c r="IT7848" s="174"/>
      <c r="IU7848" s="174"/>
    </row>
    <row r="7849" spans="1:255" s="160" customFormat="1" ht="18.399999999999999" customHeight="1" x14ac:dyDescent="0.3">
      <c r="A7849" s="206"/>
      <c r="B7849" s="161"/>
      <c r="C7849" s="89"/>
      <c r="D7849" s="177"/>
      <c r="E7849" s="161"/>
      <c r="F7849" s="174"/>
      <c r="H7849" s="165"/>
      <c r="J7849" s="165"/>
      <c r="L7849" s="165"/>
      <c r="N7849" s="165"/>
      <c r="P7849" s="165"/>
      <c r="R7849" s="165"/>
      <c r="T7849" s="165"/>
      <c r="V7849" s="165"/>
      <c r="X7849" s="165"/>
      <c r="Z7849" s="165"/>
      <c r="AB7849" s="165"/>
      <c r="AD7849" s="165"/>
      <c r="AF7849" s="165"/>
      <c r="AH7849" s="165"/>
      <c r="AJ7849" s="165"/>
      <c r="AL7849" s="165"/>
      <c r="AN7849" s="165"/>
      <c r="AP7849" s="165"/>
      <c r="AR7849" s="165"/>
      <c r="AT7849" s="165"/>
      <c r="AV7849" s="165"/>
      <c r="AX7849" s="165"/>
      <c r="AZ7849" s="165"/>
      <c r="BB7849" s="165"/>
      <c r="BD7849" s="174"/>
      <c r="BE7849" s="174"/>
      <c r="BF7849" s="174"/>
      <c r="BG7849" s="174"/>
      <c r="BH7849" s="174"/>
      <c r="BI7849" s="174"/>
      <c r="BJ7849" s="174"/>
      <c r="BK7849" s="174"/>
      <c r="BL7849" s="174"/>
      <c r="BM7849" s="174"/>
      <c r="BN7849" s="174"/>
      <c r="BO7849" s="174"/>
      <c r="BP7849" s="174"/>
      <c r="BQ7849" s="174"/>
      <c r="BR7849" s="174"/>
      <c r="BS7849" s="174"/>
      <c r="BT7849" s="174"/>
      <c r="BU7849" s="174"/>
      <c r="BV7849" s="174"/>
      <c r="BW7849" s="174"/>
      <c r="BX7849" s="174"/>
      <c r="BY7849" s="174"/>
      <c r="BZ7849" s="174"/>
      <c r="CA7849" s="174"/>
      <c r="CB7849" s="174"/>
      <c r="CC7849" s="174"/>
      <c r="CD7849" s="174"/>
      <c r="CE7849" s="174"/>
      <c r="CF7849" s="174"/>
      <c r="CG7849" s="174"/>
      <c r="CH7849" s="174"/>
      <c r="CI7849" s="174"/>
      <c r="CJ7849" s="174"/>
      <c r="CK7849" s="174"/>
      <c r="CL7849" s="174"/>
      <c r="CM7849" s="174"/>
      <c r="CN7849" s="174"/>
      <c r="CO7849" s="174"/>
      <c r="CP7849" s="174"/>
      <c r="CQ7849" s="174"/>
      <c r="CR7849" s="174"/>
      <c r="CS7849" s="174"/>
      <c r="CT7849" s="174"/>
      <c r="CU7849" s="174"/>
      <c r="CV7849" s="174"/>
      <c r="CW7849" s="174"/>
      <c r="CX7849" s="174"/>
      <c r="CY7849" s="174"/>
      <c r="CZ7849" s="174"/>
      <c r="DA7849" s="174"/>
      <c r="DB7849" s="174"/>
      <c r="DC7849" s="174"/>
      <c r="DD7849" s="174"/>
      <c r="DE7849" s="174"/>
      <c r="DF7849" s="174"/>
      <c r="DG7849" s="174"/>
      <c r="DH7849" s="174"/>
      <c r="DI7849" s="174"/>
      <c r="DJ7849" s="174"/>
      <c r="DK7849" s="174"/>
      <c r="DL7849" s="174"/>
      <c r="DM7849" s="174"/>
      <c r="DN7849" s="174"/>
      <c r="DO7849" s="174"/>
      <c r="DP7849" s="174"/>
      <c r="DQ7849" s="174"/>
      <c r="DR7849" s="174"/>
      <c r="DS7849" s="174"/>
      <c r="DT7849" s="174"/>
      <c r="DU7849" s="174"/>
      <c r="DV7849" s="174"/>
      <c r="DW7849" s="174"/>
      <c r="DX7849" s="174"/>
      <c r="DY7849" s="174"/>
      <c r="DZ7849" s="174"/>
      <c r="EA7849" s="174"/>
      <c r="EB7849" s="174"/>
      <c r="EC7849" s="174"/>
      <c r="ED7849" s="174"/>
      <c r="EE7849" s="174"/>
      <c r="EF7849" s="174"/>
      <c r="EG7849" s="174"/>
      <c r="EH7849" s="174"/>
      <c r="EI7849" s="174"/>
      <c r="EJ7849" s="174"/>
      <c r="EK7849" s="174"/>
      <c r="EL7849" s="174"/>
      <c r="EM7849" s="174"/>
      <c r="EN7849" s="174"/>
      <c r="EO7849" s="174"/>
      <c r="EP7849" s="174"/>
      <c r="EQ7849" s="174"/>
      <c r="ER7849" s="174"/>
      <c r="ES7849" s="174"/>
      <c r="ET7849" s="174"/>
      <c r="EU7849" s="174"/>
      <c r="EV7849" s="174"/>
      <c r="EW7849" s="174"/>
      <c r="EX7849" s="174"/>
      <c r="EY7849" s="174"/>
      <c r="EZ7849" s="174"/>
      <c r="FA7849" s="174"/>
      <c r="FB7849" s="174"/>
      <c r="FC7849" s="174"/>
      <c r="FD7849" s="174"/>
      <c r="FE7849" s="174"/>
      <c r="FF7849" s="174"/>
      <c r="FG7849" s="174"/>
      <c r="FH7849" s="174"/>
      <c r="FI7849" s="174"/>
      <c r="FJ7849" s="174"/>
      <c r="FK7849" s="174"/>
      <c r="FL7849" s="174"/>
      <c r="FM7849" s="174"/>
      <c r="FN7849" s="174"/>
      <c r="FO7849" s="174"/>
      <c r="FP7849" s="174"/>
      <c r="FQ7849" s="174"/>
      <c r="FR7849" s="174"/>
      <c r="FS7849" s="174"/>
      <c r="FT7849" s="174"/>
      <c r="FU7849" s="174"/>
      <c r="FV7849" s="174"/>
      <c r="FW7849" s="174"/>
      <c r="FX7849" s="174"/>
      <c r="FY7849" s="174"/>
      <c r="FZ7849" s="174"/>
      <c r="GA7849" s="174"/>
      <c r="GB7849" s="174"/>
      <c r="GC7849" s="174"/>
      <c r="GD7849" s="174"/>
      <c r="GE7849" s="174"/>
      <c r="GF7849" s="174"/>
      <c r="GG7849" s="174"/>
      <c r="GH7849" s="174"/>
      <c r="GI7849" s="174"/>
      <c r="GJ7849" s="174"/>
      <c r="GK7849" s="174"/>
      <c r="GL7849" s="174"/>
      <c r="GM7849" s="174"/>
      <c r="GN7849" s="174"/>
      <c r="GO7849" s="174"/>
      <c r="GP7849" s="174"/>
      <c r="GQ7849" s="174"/>
      <c r="GR7849" s="174"/>
      <c r="GS7849" s="174"/>
      <c r="GT7849" s="174"/>
      <c r="GU7849" s="174"/>
      <c r="GV7849" s="174"/>
      <c r="GW7849" s="174"/>
      <c r="GX7849" s="174"/>
      <c r="GY7849" s="174"/>
      <c r="GZ7849" s="174"/>
      <c r="HA7849" s="174"/>
      <c r="HB7849" s="174"/>
      <c r="HC7849" s="174"/>
      <c r="HD7849" s="174"/>
      <c r="HE7849" s="174"/>
      <c r="HF7849" s="174"/>
      <c r="HG7849" s="174"/>
      <c r="HH7849" s="174"/>
      <c r="HI7849" s="174"/>
      <c r="HJ7849" s="174"/>
      <c r="HK7849" s="174"/>
      <c r="HL7849" s="174"/>
      <c r="HM7849" s="174"/>
      <c r="HN7849" s="174"/>
      <c r="HO7849" s="174"/>
      <c r="HP7849" s="174"/>
      <c r="HQ7849" s="174"/>
      <c r="HR7849" s="174"/>
      <c r="HS7849" s="174"/>
      <c r="HT7849" s="174"/>
      <c r="HU7849" s="174"/>
      <c r="HV7849" s="174"/>
      <c r="HW7849" s="174"/>
      <c r="HX7849" s="174"/>
      <c r="HY7849" s="174"/>
      <c r="HZ7849" s="174"/>
      <c r="IA7849" s="174"/>
      <c r="IB7849" s="174"/>
      <c r="IC7849" s="174"/>
      <c r="ID7849" s="174"/>
      <c r="IE7849" s="174"/>
      <c r="IF7849" s="174"/>
      <c r="IG7849" s="174"/>
      <c r="IH7849" s="174"/>
      <c r="II7849" s="174"/>
      <c r="IJ7849" s="174"/>
      <c r="IK7849" s="174"/>
      <c r="IL7849" s="174"/>
      <c r="IM7849" s="174"/>
      <c r="IN7849" s="174"/>
      <c r="IO7849" s="174"/>
      <c r="IP7849" s="174"/>
      <c r="IQ7849" s="174"/>
      <c r="IR7849" s="174"/>
      <c r="IS7849" s="174"/>
      <c r="IT7849" s="174"/>
      <c r="IU7849" s="174"/>
    </row>
    <row r="7850" spans="1:255" s="160" customFormat="1" ht="18.399999999999999" customHeight="1" x14ac:dyDescent="0.3">
      <c r="A7850" s="200"/>
      <c r="B7850" s="173"/>
      <c r="C7850" s="67"/>
      <c r="D7850" s="161"/>
      <c r="E7850" s="161"/>
      <c r="F7850" s="174"/>
      <c r="H7850" s="165"/>
      <c r="J7850" s="165"/>
      <c r="L7850" s="165"/>
      <c r="N7850" s="165"/>
      <c r="P7850" s="165"/>
      <c r="R7850" s="165"/>
      <c r="T7850" s="165"/>
      <c r="V7850" s="165"/>
      <c r="X7850" s="165"/>
      <c r="Z7850" s="165"/>
      <c r="AB7850" s="165"/>
      <c r="AD7850" s="165"/>
      <c r="AF7850" s="165"/>
      <c r="AH7850" s="165"/>
      <c r="AJ7850" s="165"/>
      <c r="AL7850" s="165"/>
      <c r="AN7850" s="165"/>
      <c r="AP7850" s="165"/>
      <c r="AR7850" s="165"/>
      <c r="AT7850" s="165"/>
      <c r="AV7850" s="165"/>
      <c r="AX7850" s="165"/>
      <c r="AZ7850" s="165"/>
      <c r="BB7850" s="165"/>
      <c r="BD7850" s="174"/>
      <c r="BE7850" s="174"/>
      <c r="BF7850" s="174"/>
      <c r="BG7850" s="174"/>
      <c r="BH7850" s="174"/>
      <c r="BI7850" s="174"/>
      <c r="BJ7850" s="174"/>
      <c r="BK7850" s="174"/>
      <c r="BL7850" s="174"/>
      <c r="BM7850" s="174"/>
      <c r="BN7850" s="174"/>
      <c r="BO7850" s="174"/>
      <c r="BP7850" s="174"/>
      <c r="BQ7850" s="174"/>
      <c r="BR7850" s="174"/>
      <c r="BS7850" s="174"/>
      <c r="BT7850" s="174"/>
      <c r="BU7850" s="174"/>
      <c r="BV7850" s="174"/>
      <c r="BW7850" s="174"/>
      <c r="BX7850" s="174"/>
      <c r="BY7850" s="174"/>
      <c r="BZ7850" s="174"/>
      <c r="CA7850" s="174"/>
      <c r="CB7850" s="174"/>
      <c r="CC7850" s="174"/>
      <c r="CD7850" s="174"/>
      <c r="CE7850" s="174"/>
      <c r="CF7850" s="174"/>
      <c r="CG7850" s="174"/>
      <c r="CH7850" s="174"/>
      <c r="CI7850" s="174"/>
      <c r="CJ7850" s="174"/>
      <c r="CK7850" s="174"/>
      <c r="CL7850" s="174"/>
      <c r="CM7850" s="174"/>
      <c r="CN7850" s="174"/>
      <c r="CO7850" s="174"/>
      <c r="CP7850" s="174"/>
      <c r="CQ7850" s="174"/>
      <c r="CR7850" s="174"/>
      <c r="CS7850" s="174"/>
      <c r="CT7850" s="174"/>
      <c r="CU7850" s="174"/>
      <c r="CV7850" s="174"/>
      <c r="CW7850" s="174"/>
      <c r="CX7850" s="174"/>
      <c r="CY7850" s="174"/>
      <c r="CZ7850" s="174"/>
      <c r="DA7850" s="174"/>
      <c r="DB7850" s="174"/>
      <c r="DC7850" s="174"/>
      <c r="DD7850" s="174"/>
      <c r="DE7850" s="174"/>
      <c r="DF7850" s="174"/>
      <c r="DG7850" s="174"/>
      <c r="DH7850" s="174"/>
      <c r="DI7850" s="174"/>
      <c r="DJ7850" s="174"/>
      <c r="DK7850" s="174"/>
      <c r="DL7850" s="174"/>
      <c r="DM7850" s="174"/>
      <c r="DN7850" s="174"/>
      <c r="DO7850" s="174"/>
      <c r="DP7850" s="174"/>
      <c r="DQ7850" s="174"/>
      <c r="DR7850" s="174"/>
      <c r="DS7850" s="174"/>
      <c r="DT7850" s="174"/>
      <c r="DU7850" s="174"/>
      <c r="DV7850" s="174"/>
      <c r="DW7850" s="174"/>
      <c r="DX7850" s="174"/>
      <c r="DY7850" s="174"/>
      <c r="DZ7850" s="174"/>
      <c r="EA7850" s="174"/>
      <c r="EB7850" s="174"/>
      <c r="EC7850" s="174"/>
      <c r="ED7850" s="174"/>
      <c r="EE7850" s="174"/>
      <c r="EF7850" s="174"/>
      <c r="EG7850" s="174"/>
      <c r="EH7850" s="174"/>
      <c r="EI7850" s="174"/>
      <c r="EJ7850" s="174"/>
      <c r="EK7850" s="174"/>
      <c r="EL7850" s="174"/>
      <c r="EM7850" s="174"/>
      <c r="EN7850" s="174"/>
      <c r="EO7850" s="174"/>
      <c r="EP7850" s="174"/>
      <c r="EQ7850" s="174"/>
      <c r="ER7850" s="174"/>
      <c r="ES7850" s="174"/>
      <c r="ET7850" s="174"/>
      <c r="EU7850" s="174"/>
      <c r="EV7850" s="174"/>
      <c r="EW7850" s="174"/>
      <c r="EX7850" s="174"/>
      <c r="EY7850" s="174"/>
      <c r="EZ7850" s="174"/>
      <c r="FA7850" s="174"/>
      <c r="FB7850" s="174"/>
      <c r="FC7850" s="174"/>
      <c r="FD7850" s="174"/>
      <c r="FE7850" s="174"/>
      <c r="FF7850" s="174"/>
      <c r="FG7850" s="174"/>
      <c r="FH7850" s="174"/>
      <c r="FI7850" s="174"/>
      <c r="FJ7850" s="174"/>
      <c r="FK7850" s="174"/>
      <c r="FL7850" s="174"/>
      <c r="FM7850" s="174"/>
      <c r="FN7850" s="174"/>
      <c r="FO7850" s="174"/>
      <c r="FP7850" s="174"/>
      <c r="FQ7850" s="174"/>
      <c r="FR7850" s="174"/>
      <c r="FS7850" s="174"/>
      <c r="FT7850" s="174"/>
      <c r="FU7850" s="174"/>
      <c r="FV7850" s="174"/>
      <c r="FW7850" s="174"/>
      <c r="FX7850" s="174"/>
      <c r="FY7850" s="174"/>
      <c r="FZ7850" s="174"/>
      <c r="GA7850" s="174"/>
      <c r="GB7850" s="174"/>
      <c r="GC7850" s="174"/>
      <c r="GD7850" s="174"/>
      <c r="GE7850" s="174"/>
      <c r="GF7850" s="174"/>
      <c r="GG7850" s="174"/>
      <c r="GH7850" s="174"/>
      <c r="GI7850" s="174"/>
      <c r="GJ7850" s="174"/>
      <c r="GK7850" s="174"/>
      <c r="GL7850" s="174"/>
      <c r="GM7850" s="174"/>
      <c r="GN7850" s="174"/>
      <c r="GO7850" s="174"/>
      <c r="GP7850" s="174"/>
      <c r="GQ7850" s="174"/>
      <c r="GR7850" s="174"/>
      <c r="GS7850" s="174"/>
      <c r="GT7850" s="174"/>
      <c r="GU7850" s="174"/>
      <c r="GV7850" s="174"/>
      <c r="GW7850" s="174"/>
      <c r="GX7850" s="174"/>
      <c r="GY7850" s="174"/>
      <c r="GZ7850" s="174"/>
      <c r="HA7850" s="174"/>
      <c r="HB7850" s="174"/>
      <c r="HC7850" s="174"/>
      <c r="HD7850" s="174"/>
      <c r="HE7850" s="174"/>
      <c r="HF7850" s="174"/>
      <c r="HG7850" s="174"/>
      <c r="HH7850" s="174"/>
      <c r="HI7850" s="174"/>
      <c r="HJ7850" s="174"/>
      <c r="HK7850" s="174"/>
      <c r="HL7850" s="174"/>
      <c r="HM7850" s="174"/>
      <c r="HN7850" s="174"/>
      <c r="HO7850" s="174"/>
      <c r="HP7850" s="174"/>
      <c r="HQ7850" s="174"/>
      <c r="HR7850" s="174"/>
      <c r="HS7850" s="174"/>
      <c r="HT7850" s="174"/>
      <c r="HU7850" s="174"/>
      <c r="HV7850" s="174"/>
      <c r="HW7850" s="174"/>
      <c r="HX7850" s="174"/>
      <c r="HY7850" s="174"/>
      <c r="HZ7850" s="174"/>
      <c r="IA7850" s="174"/>
      <c r="IB7850" s="174"/>
      <c r="IC7850" s="174"/>
      <c r="ID7850" s="174"/>
      <c r="IE7850" s="174"/>
      <c r="IF7850" s="174"/>
      <c r="IG7850" s="174"/>
      <c r="IH7850" s="174"/>
      <c r="II7850" s="174"/>
      <c r="IJ7850" s="174"/>
      <c r="IK7850" s="174"/>
      <c r="IL7850" s="174"/>
      <c r="IM7850" s="174"/>
      <c r="IN7850" s="174"/>
      <c r="IO7850" s="174"/>
      <c r="IP7850" s="174"/>
      <c r="IQ7850" s="174"/>
      <c r="IR7850" s="174"/>
      <c r="IS7850" s="174"/>
      <c r="IT7850" s="174"/>
      <c r="IU7850" s="174"/>
    </row>
    <row r="7851" spans="1:255" s="160" customFormat="1" ht="18.399999999999999" customHeight="1" x14ac:dyDescent="0.3">
      <c r="A7851" s="200"/>
      <c r="B7851" s="173"/>
      <c r="C7851" s="67"/>
      <c r="D7851" s="161"/>
      <c r="E7851" s="161"/>
      <c r="F7851" s="174"/>
      <c r="H7851" s="165"/>
      <c r="J7851" s="165"/>
      <c r="L7851" s="165"/>
      <c r="N7851" s="165"/>
      <c r="P7851" s="165"/>
      <c r="R7851" s="165"/>
      <c r="T7851" s="165"/>
      <c r="V7851" s="165"/>
      <c r="X7851" s="165"/>
      <c r="Z7851" s="165"/>
      <c r="AB7851" s="165"/>
      <c r="AD7851" s="165"/>
      <c r="AF7851" s="165"/>
      <c r="AH7851" s="165"/>
      <c r="AJ7851" s="165"/>
      <c r="AL7851" s="165"/>
      <c r="AN7851" s="165"/>
      <c r="AP7851" s="165"/>
      <c r="AR7851" s="165"/>
      <c r="AT7851" s="165"/>
      <c r="AV7851" s="165"/>
      <c r="AX7851" s="165"/>
      <c r="AZ7851" s="165"/>
      <c r="BB7851" s="165"/>
      <c r="BD7851" s="174"/>
      <c r="BE7851" s="174"/>
      <c r="BF7851" s="174"/>
      <c r="BG7851" s="174"/>
      <c r="BH7851" s="174"/>
      <c r="BI7851" s="174"/>
      <c r="BJ7851" s="174"/>
      <c r="BK7851" s="174"/>
      <c r="BL7851" s="174"/>
      <c r="BM7851" s="174"/>
      <c r="BN7851" s="174"/>
      <c r="BO7851" s="174"/>
      <c r="BP7851" s="174"/>
      <c r="BQ7851" s="174"/>
      <c r="BR7851" s="174"/>
      <c r="BS7851" s="174"/>
      <c r="BT7851" s="174"/>
      <c r="BU7851" s="174"/>
      <c r="BV7851" s="174"/>
      <c r="BW7851" s="174"/>
      <c r="BX7851" s="174"/>
      <c r="BY7851" s="174"/>
      <c r="BZ7851" s="174"/>
      <c r="CA7851" s="174"/>
      <c r="CB7851" s="174"/>
      <c r="CC7851" s="174"/>
      <c r="CD7851" s="174"/>
      <c r="CE7851" s="174"/>
      <c r="CF7851" s="174"/>
      <c r="CG7851" s="174"/>
      <c r="CH7851" s="174"/>
      <c r="CI7851" s="174"/>
      <c r="CJ7851" s="174"/>
      <c r="CK7851" s="174"/>
      <c r="CL7851" s="174"/>
      <c r="CM7851" s="174"/>
      <c r="CN7851" s="174"/>
      <c r="CO7851" s="174"/>
      <c r="CP7851" s="174"/>
      <c r="CQ7851" s="174"/>
      <c r="CR7851" s="174"/>
      <c r="CS7851" s="174"/>
      <c r="CT7851" s="174"/>
      <c r="CU7851" s="174"/>
      <c r="CV7851" s="174"/>
      <c r="CW7851" s="174"/>
      <c r="CX7851" s="174"/>
      <c r="CY7851" s="174"/>
      <c r="CZ7851" s="174"/>
      <c r="DA7851" s="174"/>
      <c r="DB7851" s="174"/>
      <c r="DC7851" s="174"/>
      <c r="DD7851" s="174"/>
      <c r="DE7851" s="174"/>
      <c r="DF7851" s="174"/>
      <c r="DG7851" s="174"/>
      <c r="DH7851" s="174"/>
      <c r="DI7851" s="174"/>
      <c r="DJ7851" s="174"/>
      <c r="DK7851" s="174"/>
      <c r="DL7851" s="174"/>
      <c r="DM7851" s="174"/>
      <c r="DN7851" s="174"/>
      <c r="DO7851" s="174"/>
      <c r="DP7851" s="174"/>
      <c r="DQ7851" s="174"/>
      <c r="DR7851" s="174"/>
      <c r="DS7851" s="174"/>
      <c r="DT7851" s="174"/>
      <c r="DU7851" s="174"/>
      <c r="DV7851" s="174"/>
      <c r="DW7851" s="174"/>
      <c r="DX7851" s="174"/>
      <c r="DY7851" s="174"/>
      <c r="DZ7851" s="174"/>
      <c r="EA7851" s="174"/>
      <c r="EB7851" s="174"/>
      <c r="EC7851" s="174"/>
      <c r="ED7851" s="174"/>
      <c r="EE7851" s="174"/>
      <c r="EF7851" s="174"/>
      <c r="EG7851" s="174"/>
      <c r="EH7851" s="174"/>
      <c r="EI7851" s="174"/>
      <c r="EJ7851" s="174"/>
      <c r="EK7851" s="174"/>
      <c r="EL7851" s="174"/>
      <c r="EM7851" s="174"/>
      <c r="EN7851" s="174"/>
      <c r="EO7851" s="174"/>
      <c r="EP7851" s="174"/>
      <c r="EQ7851" s="174"/>
      <c r="ER7851" s="174"/>
      <c r="ES7851" s="174"/>
      <c r="ET7851" s="174"/>
      <c r="EU7851" s="174"/>
      <c r="EV7851" s="174"/>
      <c r="EW7851" s="174"/>
      <c r="EX7851" s="174"/>
      <c r="EY7851" s="174"/>
      <c r="EZ7851" s="174"/>
      <c r="FA7851" s="174"/>
      <c r="FB7851" s="174"/>
      <c r="FC7851" s="174"/>
      <c r="FD7851" s="174"/>
      <c r="FE7851" s="174"/>
      <c r="FF7851" s="174"/>
      <c r="FG7851" s="174"/>
      <c r="FH7851" s="174"/>
      <c r="FI7851" s="174"/>
      <c r="FJ7851" s="174"/>
      <c r="FK7851" s="174"/>
      <c r="FL7851" s="174"/>
      <c r="FM7851" s="174"/>
      <c r="FN7851" s="174"/>
      <c r="FO7851" s="174"/>
      <c r="FP7851" s="174"/>
      <c r="FQ7851" s="174"/>
      <c r="FR7851" s="174"/>
      <c r="FS7851" s="174"/>
      <c r="FT7851" s="174"/>
      <c r="FU7851" s="174"/>
      <c r="FV7851" s="174"/>
      <c r="FW7851" s="174"/>
      <c r="FX7851" s="174"/>
      <c r="FY7851" s="174"/>
      <c r="FZ7851" s="174"/>
      <c r="GA7851" s="174"/>
      <c r="GB7851" s="174"/>
      <c r="GC7851" s="174"/>
      <c r="GD7851" s="174"/>
      <c r="GE7851" s="174"/>
      <c r="GF7851" s="174"/>
      <c r="GG7851" s="174"/>
      <c r="GH7851" s="174"/>
      <c r="GI7851" s="174"/>
      <c r="GJ7851" s="174"/>
      <c r="GK7851" s="174"/>
      <c r="GL7851" s="174"/>
      <c r="GM7851" s="174"/>
      <c r="GN7851" s="174"/>
      <c r="GO7851" s="174"/>
      <c r="GP7851" s="174"/>
      <c r="GQ7851" s="174"/>
      <c r="GR7851" s="174"/>
      <c r="GS7851" s="174"/>
      <c r="GT7851" s="174"/>
      <c r="GU7851" s="174"/>
      <c r="GV7851" s="174"/>
      <c r="GW7851" s="174"/>
      <c r="GX7851" s="174"/>
      <c r="GY7851" s="174"/>
      <c r="GZ7851" s="174"/>
      <c r="HA7851" s="174"/>
      <c r="HB7851" s="174"/>
      <c r="HC7851" s="174"/>
      <c r="HD7851" s="174"/>
      <c r="HE7851" s="174"/>
      <c r="HF7851" s="174"/>
      <c r="HG7851" s="174"/>
      <c r="HH7851" s="174"/>
      <c r="HI7851" s="174"/>
      <c r="HJ7851" s="174"/>
      <c r="HK7851" s="174"/>
      <c r="HL7851" s="174"/>
      <c r="HM7851" s="174"/>
      <c r="HN7851" s="174"/>
      <c r="HO7851" s="174"/>
      <c r="HP7851" s="174"/>
      <c r="HQ7851" s="174"/>
      <c r="HR7851" s="174"/>
      <c r="HS7851" s="174"/>
      <c r="HT7851" s="174"/>
      <c r="HU7851" s="174"/>
      <c r="HV7851" s="174"/>
      <c r="HW7851" s="174"/>
      <c r="HX7851" s="174"/>
      <c r="HY7851" s="174"/>
      <c r="HZ7851" s="174"/>
      <c r="IA7851" s="174"/>
      <c r="IB7851" s="174"/>
      <c r="IC7851" s="174"/>
      <c r="ID7851" s="174"/>
      <c r="IE7851" s="174"/>
      <c r="IF7851" s="174"/>
      <c r="IG7851" s="174"/>
      <c r="IH7851" s="174"/>
      <c r="II7851" s="174"/>
      <c r="IJ7851" s="174"/>
      <c r="IK7851" s="174"/>
      <c r="IL7851" s="174"/>
      <c r="IM7851" s="174"/>
      <c r="IN7851" s="174"/>
      <c r="IO7851" s="174"/>
      <c r="IP7851" s="174"/>
      <c r="IQ7851" s="174"/>
      <c r="IR7851" s="174"/>
      <c r="IS7851" s="174"/>
      <c r="IT7851" s="174"/>
      <c r="IU7851" s="174"/>
    </row>
    <row r="7852" spans="1:255" s="160" customFormat="1" ht="18.399999999999999" customHeight="1" x14ac:dyDescent="0.3">
      <c r="A7852" s="200"/>
      <c r="B7852" s="173"/>
      <c r="C7852" s="67"/>
      <c r="D7852" s="161"/>
      <c r="E7852" s="161"/>
      <c r="F7852" s="174"/>
      <c r="H7852" s="165"/>
      <c r="J7852" s="165"/>
      <c r="L7852" s="165"/>
      <c r="N7852" s="165"/>
      <c r="P7852" s="165"/>
      <c r="R7852" s="165"/>
      <c r="T7852" s="165"/>
      <c r="V7852" s="165"/>
      <c r="X7852" s="165"/>
      <c r="Z7852" s="165"/>
      <c r="AB7852" s="165"/>
      <c r="AD7852" s="165"/>
      <c r="AF7852" s="165"/>
      <c r="AH7852" s="165"/>
      <c r="AJ7852" s="165"/>
      <c r="AL7852" s="165"/>
      <c r="AN7852" s="165"/>
      <c r="AP7852" s="165"/>
      <c r="AR7852" s="165"/>
      <c r="AT7852" s="165"/>
      <c r="AV7852" s="165"/>
      <c r="AX7852" s="165"/>
      <c r="AZ7852" s="165"/>
      <c r="BB7852" s="165"/>
      <c r="BD7852" s="174"/>
      <c r="BE7852" s="174"/>
      <c r="BF7852" s="174"/>
      <c r="BG7852" s="174"/>
      <c r="BH7852" s="174"/>
      <c r="BI7852" s="174"/>
      <c r="BJ7852" s="174"/>
      <c r="BK7852" s="174"/>
      <c r="BL7852" s="174"/>
      <c r="BM7852" s="174"/>
      <c r="BN7852" s="174"/>
      <c r="BO7852" s="174"/>
      <c r="BP7852" s="174"/>
      <c r="BQ7852" s="174"/>
      <c r="BR7852" s="174"/>
      <c r="BS7852" s="174"/>
      <c r="BT7852" s="174"/>
      <c r="BU7852" s="174"/>
      <c r="BV7852" s="174"/>
      <c r="BW7852" s="174"/>
      <c r="BX7852" s="174"/>
      <c r="BY7852" s="174"/>
      <c r="BZ7852" s="174"/>
      <c r="CA7852" s="174"/>
      <c r="CB7852" s="174"/>
      <c r="CC7852" s="174"/>
      <c r="CD7852" s="174"/>
      <c r="CE7852" s="174"/>
      <c r="CF7852" s="174"/>
      <c r="CG7852" s="174"/>
      <c r="CH7852" s="174"/>
      <c r="CI7852" s="174"/>
      <c r="CJ7852" s="174"/>
      <c r="CK7852" s="174"/>
      <c r="CL7852" s="174"/>
      <c r="CM7852" s="174"/>
      <c r="CN7852" s="174"/>
      <c r="CO7852" s="174"/>
      <c r="CP7852" s="174"/>
      <c r="CQ7852" s="174"/>
      <c r="CR7852" s="174"/>
      <c r="CS7852" s="174"/>
      <c r="CT7852" s="174"/>
      <c r="CU7852" s="174"/>
      <c r="CV7852" s="174"/>
      <c r="CW7852" s="174"/>
      <c r="CX7852" s="174"/>
      <c r="CY7852" s="174"/>
      <c r="CZ7852" s="174"/>
      <c r="DA7852" s="174"/>
      <c r="DB7852" s="174"/>
      <c r="DC7852" s="174"/>
      <c r="DD7852" s="174"/>
      <c r="DE7852" s="174"/>
      <c r="DF7852" s="174"/>
      <c r="DG7852" s="174"/>
      <c r="DH7852" s="174"/>
      <c r="DI7852" s="174"/>
      <c r="DJ7852" s="174"/>
      <c r="DK7852" s="174"/>
      <c r="DL7852" s="174"/>
      <c r="DM7852" s="174"/>
      <c r="DN7852" s="174"/>
      <c r="DO7852" s="174"/>
      <c r="DP7852" s="174"/>
      <c r="DQ7852" s="174"/>
      <c r="DR7852" s="174"/>
      <c r="DS7852" s="174"/>
      <c r="DT7852" s="174"/>
      <c r="DU7852" s="174"/>
      <c r="DV7852" s="174"/>
      <c r="DW7852" s="174"/>
      <c r="DX7852" s="174"/>
      <c r="DY7852" s="174"/>
      <c r="DZ7852" s="174"/>
      <c r="EA7852" s="174"/>
      <c r="EB7852" s="174"/>
      <c r="EC7852" s="174"/>
      <c r="ED7852" s="174"/>
      <c r="EE7852" s="174"/>
      <c r="EF7852" s="174"/>
      <c r="EG7852" s="174"/>
      <c r="EH7852" s="174"/>
      <c r="EI7852" s="174"/>
      <c r="EJ7852" s="174"/>
      <c r="EK7852" s="174"/>
      <c r="EL7852" s="174"/>
      <c r="EM7852" s="174"/>
      <c r="EN7852" s="174"/>
      <c r="EO7852" s="174"/>
      <c r="EP7852" s="174"/>
      <c r="EQ7852" s="174"/>
      <c r="ER7852" s="174"/>
      <c r="ES7852" s="174"/>
      <c r="ET7852" s="174"/>
      <c r="EU7852" s="174"/>
      <c r="EV7852" s="174"/>
      <c r="EW7852" s="174"/>
      <c r="EX7852" s="174"/>
      <c r="EY7852" s="174"/>
      <c r="EZ7852" s="174"/>
      <c r="FA7852" s="174"/>
      <c r="FB7852" s="174"/>
      <c r="FC7852" s="174"/>
      <c r="FD7852" s="174"/>
      <c r="FE7852" s="174"/>
      <c r="FF7852" s="174"/>
      <c r="FG7852" s="174"/>
      <c r="FH7852" s="174"/>
      <c r="FI7852" s="174"/>
      <c r="FJ7852" s="174"/>
      <c r="FK7852" s="174"/>
      <c r="FL7852" s="174"/>
      <c r="FM7852" s="174"/>
      <c r="FN7852" s="174"/>
      <c r="FO7852" s="174"/>
      <c r="FP7852" s="174"/>
      <c r="FQ7852" s="174"/>
      <c r="FR7852" s="174"/>
      <c r="FS7852" s="174"/>
      <c r="FT7852" s="174"/>
      <c r="FU7852" s="174"/>
      <c r="FV7852" s="174"/>
      <c r="FW7852" s="174"/>
      <c r="FX7852" s="174"/>
      <c r="FY7852" s="174"/>
      <c r="FZ7852" s="174"/>
      <c r="GA7852" s="174"/>
      <c r="GB7852" s="174"/>
      <c r="GC7852" s="174"/>
      <c r="GD7852" s="174"/>
      <c r="GE7852" s="174"/>
      <c r="GF7852" s="174"/>
      <c r="GG7852" s="174"/>
      <c r="GH7852" s="174"/>
      <c r="GI7852" s="174"/>
      <c r="GJ7852" s="174"/>
      <c r="GK7852" s="174"/>
      <c r="GL7852" s="174"/>
      <c r="GM7852" s="174"/>
      <c r="GN7852" s="174"/>
      <c r="GO7852" s="174"/>
      <c r="GP7852" s="174"/>
      <c r="GQ7852" s="174"/>
      <c r="GR7852" s="174"/>
      <c r="GS7852" s="174"/>
      <c r="GT7852" s="174"/>
      <c r="GU7852" s="174"/>
      <c r="GV7852" s="174"/>
      <c r="GW7852" s="174"/>
      <c r="GX7852" s="174"/>
      <c r="GY7852" s="174"/>
      <c r="GZ7852" s="174"/>
      <c r="HA7852" s="174"/>
      <c r="HB7852" s="174"/>
      <c r="HC7852" s="174"/>
      <c r="HD7852" s="174"/>
      <c r="HE7852" s="174"/>
      <c r="HF7852" s="174"/>
      <c r="HG7852" s="174"/>
      <c r="HH7852" s="174"/>
      <c r="HI7852" s="174"/>
      <c r="HJ7852" s="174"/>
      <c r="HK7852" s="174"/>
      <c r="HL7852" s="174"/>
      <c r="HM7852" s="174"/>
      <c r="HN7852" s="174"/>
      <c r="HO7852" s="174"/>
      <c r="HP7852" s="174"/>
      <c r="HQ7852" s="174"/>
      <c r="HR7852" s="174"/>
      <c r="HS7852" s="174"/>
      <c r="HT7852" s="174"/>
      <c r="HU7852" s="174"/>
      <c r="HV7852" s="174"/>
      <c r="HW7852" s="174"/>
      <c r="HX7852" s="174"/>
      <c r="HY7852" s="174"/>
      <c r="HZ7852" s="174"/>
      <c r="IA7852" s="174"/>
      <c r="IB7852" s="174"/>
      <c r="IC7852" s="174"/>
      <c r="ID7852" s="174"/>
      <c r="IE7852" s="174"/>
      <c r="IF7852" s="174"/>
      <c r="IG7852" s="174"/>
      <c r="IH7852" s="174"/>
      <c r="II7852" s="174"/>
      <c r="IJ7852" s="174"/>
      <c r="IK7852" s="174"/>
      <c r="IL7852" s="174"/>
      <c r="IM7852" s="174"/>
      <c r="IN7852" s="174"/>
      <c r="IO7852" s="174"/>
      <c r="IP7852" s="174"/>
      <c r="IQ7852" s="174"/>
      <c r="IR7852" s="174"/>
      <c r="IS7852" s="174"/>
      <c r="IT7852" s="174"/>
      <c r="IU7852" s="174"/>
    </row>
    <row r="7853" spans="1:255" s="174" customFormat="1" ht="18.399999999999999" customHeight="1" x14ac:dyDescent="0.3">
      <c r="A7853" s="206"/>
      <c r="B7853" s="161"/>
      <c r="C7853" s="89"/>
      <c r="D7853" s="177"/>
      <c r="E7853" s="161"/>
      <c r="H7853" s="165"/>
      <c r="J7853" s="165"/>
      <c r="L7853" s="165"/>
      <c r="N7853" s="165"/>
      <c r="P7853" s="165"/>
      <c r="R7853" s="165"/>
      <c r="T7853" s="165"/>
      <c r="V7853" s="165"/>
      <c r="X7853" s="165"/>
      <c r="Z7853" s="165"/>
      <c r="AB7853" s="165"/>
      <c r="AD7853" s="165"/>
      <c r="AF7853" s="165"/>
      <c r="AH7853" s="165"/>
      <c r="AJ7853" s="165"/>
      <c r="AL7853" s="165"/>
      <c r="AN7853" s="165"/>
      <c r="AP7853" s="165"/>
      <c r="AR7853" s="165"/>
      <c r="AT7853" s="165"/>
      <c r="AV7853" s="165"/>
      <c r="AX7853" s="165"/>
      <c r="AZ7853" s="165"/>
      <c r="BB7853" s="165"/>
    </row>
    <row r="7854" spans="1:255" s="174" customFormat="1" ht="18.399999999999999" customHeight="1" x14ac:dyDescent="0.3">
      <c r="A7854" s="182"/>
      <c r="B7854" s="160"/>
      <c r="C7854" s="64"/>
      <c r="D7854" s="161"/>
      <c r="E7854" s="161"/>
      <c r="H7854" s="165"/>
      <c r="J7854" s="165"/>
      <c r="L7854" s="165"/>
      <c r="N7854" s="165"/>
      <c r="P7854" s="165"/>
      <c r="R7854" s="165"/>
      <c r="T7854" s="165"/>
      <c r="V7854" s="165"/>
      <c r="X7854" s="165"/>
      <c r="Z7854" s="165"/>
      <c r="AD7854" s="165"/>
      <c r="AF7854" s="165"/>
      <c r="AH7854" s="165"/>
      <c r="AJ7854" s="165"/>
      <c r="AL7854" s="165"/>
      <c r="AN7854" s="165"/>
      <c r="AP7854" s="165"/>
      <c r="AR7854" s="165"/>
      <c r="AT7854" s="165"/>
      <c r="AV7854" s="165"/>
      <c r="AX7854" s="165"/>
      <c r="AZ7854" s="165"/>
      <c r="BB7854" s="165"/>
    </row>
    <row r="7855" spans="1:255" s="174" customFormat="1" ht="18.399999999999999" customHeight="1" x14ac:dyDescent="0.3">
      <c r="A7855" s="182"/>
      <c r="B7855" s="160"/>
      <c r="C7855" s="64"/>
      <c r="D7855" s="161"/>
      <c r="E7855" s="161"/>
      <c r="H7855" s="164"/>
      <c r="J7855" s="164"/>
      <c r="L7855" s="164"/>
      <c r="N7855" s="164"/>
      <c r="P7855" s="164"/>
      <c r="R7855" s="164"/>
      <c r="T7855" s="164"/>
      <c r="V7855" s="164"/>
      <c r="X7855" s="164"/>
      <c r="Z7855" s="164"/>
      <c r="AB7855" s="164"/>
      <c r="AD7855" s="164"/>
      <c r="AF7855" s="164"/>
      <c r="AH7855" s="164"/>
      <c r="AJ7855" s="164"/>
      <c r="AL7855" s="164"/>
      <c r="AN7855" s="164"/>
      <c r="AP7855" s="164"/>
      <c r="AR7855" s="164"/>
      <c r="AT7855" s="164"/>
      <c r="AV7855" s="164"/>
      <c r="AX7855" s="164"/>
      <c r="AZ7855" s="164"/>
      <c r="BB7855" s="164"/>
    </row>
    <row r="7856" spans="1:255" s="174" customFormat="1" ht="18.399999999999999" customHeight="1" x14ac:dyDescent="0.3">
      <c r="A7856" s="182"/>
      <c r="B7856" s="160"/>
      <c r="C7856" s="64"/>
      <c r="D7856" s="161"/>
      <c r="E7856" s="161"/>
      <c r="F7856" s="165"/>
      <c r="H7856" s="165"/>
      <c r="J7856" s="165"/>
      <c r="L7856" s="165"/>
      <c r="N7856" s="165"/>
      <c r="P7856" s="165"/>
      <c r="R7856" s="165"/>
      <c r="T7856" s="165"/>
      <c r="V7856" s="165"/>
      <c r="X7856" s="165"/>
      <c r="Z7856" s="165"/>
      <c r="AB7856" s="165"/>
      <c r="AD7856" s="165"/>
      <c r="AF7856" s="165"/>
      <c r="AH7856" s="165"/>
      <c r="AJ7856" s="165"/>
      <c r="AL7856" s="165"/>
      <c r="AN7856" s="165"/>
      <c r="AP7856" s="165"/>
      <c r="AR7856" s="165"/>
      <c r="AT7856" s="165"/>
      <c r="AV7856" s="165"/>
      <c r="AX7856" s="165"/>
      <c r="AZ7856" s="165"/>
      <c r="BB7856" s="165"/>
    </row>
    <row r="7857" spans="1:54" s="174" customFormat="1" ht="18.399999999999999" customHeight="1" x14ac:dyDescent="0.3">
      <c r="A7857" s="182"/>
      <c r="B7857" s="160"/>
      <c r="C7857" s="64"/>
      <c r="D7857" s="161"/>
      <c r="E7857" s="161"/>
      <c r="H7857" s="165"/>
      <c r="J7857" s="165"/>
      <c r="L7857" s="165"/>
      <c r="N7857" s="165"/>
      <c r="P7857" s="165"/>
      <c r="R7857" s="165"/>
      <c r="T7857" s="165"/>
      <c r="V7857" s="165"/>
      <c r="X7857" s="165"/>
      <c r="Z7857" s="165"/>
      <c r="AB7857" s="165"/>
      <c r="AD7857" s="165"/>
      <c r="AF7857" s="165"/>
      <c r="AH7857" s="165"/>
      <c r="AJ7857" s="165"/>
      <c r="AL7857" s="165"/>
      <c r="AN7857" s="165"/>
      <c r="AP7857" s="165"/>
      <c r="AR7857" s="165"/>
      <c r="AT7857" s="165"/>
      <c r="AV7857" s="165"/>
      <c r="AX7857" s="165"/>
      <c r="AZ7857" s="165"/>
      <c r="BB7857" s="165"/>
    </row>
    <row r="7858" spans="1:54" s="174" customFormat="1" ht="18.399999999999999" customHeight="1" x14ac:dyDescent="0.3">
      <c r="A7858" s="182"/>
      <c r="B7858" s="160"/>
      <c r="C7858" s="64"/>
      <c r="D7858" s="161"/>
      <c r="E7858" s="161"/>
      <c r="H7858" s="165"/>
      <c r="J7858" s="165"/>
      <c r="L7858" s="165"/>
      <c r="N7858" s="165"/>
      <c r="P7858" s="165"/>
      <c r="R7858" s="165"/>
      <c r="T7858" s="165"/>
      <c r="V7858" s="165"/>
      <c r="X7858" s="165"/>
      <c r="Z7858" s="165"/>
      <c r="AB7858" s="165"/>
      <c r="AD7858" s="165"/>
      <c r="AF7858" s="165"/>
      <c r="AH7858" s="165"/>
      <c r="AJ7858" s="165"/>
      <c r="AL7858" s="165"/>
      <c r="AN7858" s="165"/>
      <c r="AP7858" s="165"/>
      <c r="AR7858" s="165"/>
      <c r="AT7858" s="165"/>
      <c r="AV7858" s="165"/>
      <c r="AX7858" s="165"/>
      <c r="AZ7858" s="165"/>
      <c r="BB7858" s="165"/>
    </row>
    <row r="7859" spans="1:54" s="174" customFormat="1" ht="18.399999999999999" customHeight="1" x14ac:dyDescent="0.3">
      <c r="A7859" s="182"/>
      <c r="B7859" s="160"/>
      <c r="C7859" s="64"/>
      <c r="D7859" s="161"/>
      <c r="E7859" s="161"/>
      <c r="J7859" s="165"/>
      <c r="L7859" s="165"/>
      <c r="N7859" s="165"/>
      <c r="P7859" s="165"/>
      <c r="R7859" s="165"/>
      <c r="T7859" s="165"/>
      <c r="V7859" s="165"/>
      <c r="X7859" s="165"/>
      <c r="Z7859" s="165"/>
      <c r="AB7859" s="165"/>
      <c r="AD7859" s="165"/>
      <c r="AF7859" s="165"/>
      <c r="AH7859" s="165"/>
      <c r="AJ7859" s="165"/>
      <c r="AL7859" s="165"/>
      <c r="AN7859" s="165"/>
      <c r="AP7859" s="165"/>
      <c r="AR7859" s="165"/>
      <c r="AT7859" s="165"/>
      <c r="AV7859" s="165"/>
      <c r="AX7859" s="165"/>
      <c r="AZ7859" s="165"/>
      <c r="BB7859" s="165"/>
    </row>
    <row r="7860" spans="1:54" s="174" customFormat="1" ht="18.399999999999999" customHeight="1" x14ac:dyDescent="0.3">
      <c r="A7860" s="182"/>
      <c r="B7860" s="160"/>
      <c r="C7860" s="64"/>
      <c r="D7860" s="161"/>
      <c r="E7860" s="161"/>
      <c r="N7860" s="165"/>
      <c r="P7860" s="165"/>
      <c r="R7860" s="165"/>
      <c r="T7860" s="165"/>
      <c r="V7860" s="165"/>
      <c r="X7860" s="165"/>
      <c r="Z7860" s="165"/>
      <c r="AB7860" s="165"/>
      <c r="AD7860" s="165"/>
      <c r="AF7860" s="165"/>
      <c r="AH7860" s="165"/>
      <c r="AJ7860" s="165"/>
      <c r="AL7860" s="165"/>
      <c r="AN7860" s="165"/>
      <c r="AP7860" s="165"/>
      <c r="AR7860" s="165"/>
      <c r="AT7860" s="165"/>
      <c r="AV7860" s="165"/>
      <c r="AX7860" s="165"/>
      <c r="AZ7860" s="165"/>
      <c r="BB7860" s="165"/>
    </row>
    <row r="7861" spans="1:54" s="174" customFormat="1" ht="18.399999999999999" customHeight="1" x14ac:dyDescent="0.3">
      <c r="A7861" s="182"/>
      <c r="B7861" s="160"/>
      <c r="C7861" s="64"/>
      <c r="D7861" s="161"/>
      <c r="E7861" s="161"/>
      <c r="F7861" s="165"/>
      <c r="H7861" s="165"/>
      <c r="J7861" s="165"/>
      <c r="L7861" s="165"/>
      <c r="N7861" s="165"/>
      <c r="P7861" s="165"/>
      <c r="R7861" s="165"/>
      <c r="T7861" s="165"/>
      <c r="V7861" s="165"/>
      <c r="X7861" s="165"/>
      <c r="Z7861" s="165"/>
      <c r="AB7861" s="165"/>
      <c r="AD7861" s="165"/>
      <c r="AF7861" s="165"/>
      <c r="AH7861" s="165"/>
      <c r="AJ7861" s="165"/>
      <c r="AL7861" s="165"/>
      <c r="AN7861" s="165"/>
      <c r="AP7861" s="165"/>
      <c r="AR7861" s="165"/>
      <c r="AT7861" s="165"/>
      <c r="AV7861" s="165"/>
      <c r="AX7861" s="165"/>
      <c r="AZ7861" s="165"/>
      <c r="BB7861" s="165"/>
    </row>
    <row r="7862" spans="1:54" s="174" customFormat="1" ht="18.399999999999999" customHeight="1" x14ac:dyDescent="0.3">
      <c r="A7862" s="182"/>
      <c r="B7862" s="160"/>
      <c r="C7862" s="64"/>
      <c r="D7862" s="161"/>
      <c r="E7862" s="161"/>
      <c r="F7862" s="165"/>
      <c r="H7862" s="165"/>
      <c r="J7862" s="165"/>
      <c r="L7862" s="165"/>
      <c r="N7862" s="165"/>
      <c r="P7862" s="165"/>
      <c r="R7862" s="165"/>
      <c r="T7862" s="165"/>
      <c r="V7862" s="165"/>
      <c r="X7862" s="165"/>
      <c r="Z7862" s="165"/>
      <c r="AB7862" s="165"/>
      <c r="AD7862" s="165"/>
      <c r="AF7862" s="165"/>
      <c r="AH7862" s="165"/>
      <c r="AJ7862" s="165"/>
      <c r="AL7862" s="165"/>
      <c r="AN7862" s="165"/>
      <c r="AP7862" s="165"/>
      <c r="AR7862" s="165"/>
      <c r="AT7862" s="165"/>
      <c r="AV7862" s="165"/>
      <c r="AX7862" s="165"/>
      <c r="AZ7862" s="165"/>
      <c r="BB7862" s="165"/>
    </row>
    <row r="7863" spans="1:54" s="174" customFormat="1" ht="18.399999999999999" customHeight="1" x14ac:dyDescent="0.3">
      <c r="A7863" s="206"/>
      <c r="B7863" s="160"/>
      <c r="C7863" s="89"/>
      <c r="D7863" s="177"/>
      <c r="E7863" s="161"/>
      <c r="H7863" s="165"/>
      <c r="J7863" s="165"/>
      <c r="L7863" s="165"/>
      <c r="N7863" s="165"/>
      <c r="P7863" s="165"/>
      <c r="R7863" s="165"/>
      <c r="T7863" s="165"/>
      <c r="V7863" s="165"/>
      <c r="X7863" s="165"/>
      <c r="Z7863" s="165"/>
      <c r="AB7863" s="165"/>
      <c r="AD7863" s="165"/>
      <c r="AF7863" s="165"/>
      <c r="AH7863" s="165"/>
      <c r="AJ7863" s="165"/>
      <c r="AL7863" s="165"/>
      <c r="AN7863" s="165"/>
      <c r="AP7863" s="165"/>
      <c r="AR7863" s="165"/>
      <c r="AT7863" s="165"/>
      <c r="AV7863" s="165"/>
      <c r="AX7863" s="165"/>
      <c r="AZ7863" s="165"/>
      <c r="BB7863" s="165"/>
    </row>
    <row r="7864" spans="1:54" s="174" customFormat="1" ht="18.399999999999999" customHeight="1" x14ac:dyDescent="0.3">
      <c r="A7864" s="182"/>
      <c r="B7864" s="160"/>
      <c r="C7864" s="64"/>
      <c r="D7864" s="161"/>
      <c r="E7864" s="161"/>
      <c r="F7864" s="165"/>
      <c r="H7864" s="165"/>
      <c r="J7864" s="165"/>
      <c r="L7864" s="165"/>
      <c r="N7864" s="165"/>
      <c r="P7864" s="165"/>
      <c r="R7864" s="165"/>
      <c r="T7864" s="165"/>
      <c r="V7864" s="165"/>
      <c r="X7864" s="165"/>
      <c r="Z7864" s="165"/>
      <c r="AB7864" s="165"/>
      <c r="AD7864" s="165"/>
      <c r="AF7864" s="165"/>
      <c r="AH7864" s="165"/>
      <c r="AJ7864" s="165"/>
      <c r="AL7864" s="165"/>
      <c r="AN7864" s="165"/>
      <c r="AP7864" s="165"/>
      <c r="AR7864" s="165"/>
      <c r="AT7864" s="165"/>
      <c r="AV7864" s="165"/>
      <c r="AX7864" s="165"/>
      <c r="AZ7864" s="165"/>
      <c r="BB7864" s="165"/>
    </row>
    <row r="7865" spans="1:54" s="174" customFormat="1" ht="18.399999999999999" customHeight="1" x14ac:dyDescent="0.3">
      <c r="A7865" s="182"/>
      <c r="B7865" s="161"/>
      <c r="C7865" s="89"/>
      <c r="D7865" s="164"/>
      <c r="E7865" s="161"/>
      <c r="H7865" s="165"/>
      <c r="J7865" s="165"/>
      <c r="L7865" s="165"/>
      <c r="N7865" s="165"/>
      <c r="P7865" s="165"/>
      <c r="R7865" s="165"/>
      <c r="T7865" s="165"/>
      <c r="V7865" s="165"/>
      <c r="X7865" s="165"/>
      <c r="Z7865" s="165"/>
      <c r="AB7865" s="165"/>
      <c r="AD7865" s="165"/>
      <c r="AF7865" s="165"/>
      <c r="AH7865" s="165"/>
      <c r="AJ7865" s="165"/>
      <c r="AL7865" s="165"/>
      <c r="AN7865" s="165"/>
      <c r="AP7865" s="165"/>
      <c r="AR7865" s="165"/>
      <c r="AT7865" s="165"/>
      <c r="AV7865" s="165"/>
      <c r="AX7865" s="165"/>
      <c r="AZ7865" s="165"/>
      <c r="BB7865" s="165"/>
    </row>
    <row r="7866" spans="1:54" s="174" customFormat="1" ht="18.399999999999999" customHeight="1" x14ac:dyDescent="0.3">
      <c r="A7866" s="182"/>
      <c r="B7866" s="160"/>
      <c r="C7866" s="64"/>
      <c r="D7866" s="161"/>
      <c r="E7866" s="161"/>
      <c r="F7866" s="165"/>
      <c r="H7866" s="165"/>
      <c r="J7866" s="165"/>
      <c r="L7866" s="165"/>
      <c r="N7866" s="165"/>
      <c r="P7866" s="165"/>
      <c r="R7866" s="165"/>
      <c r="T7866" s="165"/>
      <c r="V7866" s="165"/>
      <c r="X7866" s="165"/>
      <c r="Z7866" s="165"/>
      <c r="AB7866" s="165"/>
      <c r="AD7866" s="165"/>
      <c r="AF7866" s="165"/>
      <c r="AH7866" s="165"/>
      <c r="AJ7866" s="165"/>
      <c r="AL7866" s="165"/>
      <c r="AN7866" s="165"/>
      <c r="AP7866" s="165"/>
      <c r="AR7866" s="165"/>
      <c r="AT7866" s="165"/>
      <c r="AV7866" s="165"/>
      <c r="AX7866" s="165"/>
      <c r="AZ7866" s="165"/>
      <c r="BB7866" s="165"/>
    </row>
    <row r="7867" spans="1:54" s="174" customFormat="1" ht="18.399999999999999" customHeight="1" x14ac:dyDescent="0.3">
      <c r="A7867" s="182"/>
      <c r="B7867" s="160"/>
      <c r="C7867" s="64"/>
      <c r="D7867" s="161"/>
      <c r="E7867" s="161"/>
      <c r="F7867" s="165"/>
      <c r="H7867" s="165"/>
      <c r="J7867" s="165"/>
      <c r="L7867" s="165"/>
      <c r="N7867" s="165"/>
      <c r="P7867" s="165"/>
      <c r="R7867" s="165"/>
      <c r="T7867" s="165"/>
      <c r="V7867" s="165"/>
      <c r="X7867" s="165"/>
      <c r="Z7867" s="165"/>
      <c r="AB7867" s="165"/>
      <c r="AD7867" s="165"/>
      <c r="AF7867" s="165"/>
      <c r="AH7867" s="165"/>
      <c r="AJ7867" s="165"/>
      <c r="AL7867" s="165"/>
      <c r="AN7867" s="165"/>
      <c r="AP7867" s="165"/>
      <c r="AR7867" s="165"/>
      <c r="AT7867" s="165"/>
      <c r="AV7867" s="165"/>
      <c r="AX7867" s="165"/>
      <c r="AZ7867" s="165"/>
      <c r="BB7867" s="165"/>
    </row>
    <row r="7868" spans="1:54" s="174" customFormat="1" ht="18.399999999999999" customHeight="1" x14ac:dyDescent="0.3">
      <c r="A7868" s="182"/>
      <c r="B7868" s="160"/>
      <c r="C7868" s="64"/>
      <c r="D7868" s="161"/>
      <c r="E7868" s="161"/>
      <c r="J7868" s="165"/>
      <c r="L7868" s="165"/>
      <c r="N7868" s="165"/>
      <c r="P7868" s="165"/>
      <c r="R7868" s="165"/>
      <c r="T7868" s="165"/>
      <c r="V7868" s="165"/>
      <c r="X7868" s="165"/>
      <c r="Z7868" s="165"/>
      <c r="AB7868" s="165"/>
      <c r="AD7868" s="165"/>
      <c r="AF7868" s="165"/>
      <c r="AH7868" s="165"/>
      <c r="AJ7868" s="165"/>
      <c r="AL7868" s="165"/>
      <c r="AN7868" s="165"/>
      <c r="AP7868" s="165"/>
      <c r="AR7868" s="165"/>
      <c r="AT7868" s="165"/>
      <c r="AV7868" s="165"/>
      <c r="AX7868" s="165"/>
      <c r="AZ7868" s="165"/>
      <c r="BB7868" s="165"/>
    </row>
    <row r="7869" spans="1:54" s="174" customFormat="1" ht="18.399999999999999" customHeight="1" x14ac:dyDescent="0.3">
      <c r="A7869" s="206"/>
      <c r="B7869" s="161"/>
      <c r="C7869" s="89"/>
      <c r="D7869" s="177"/>
      <c r="E7869" s="161"/>
      <c r="F7869" s="165"/>
      <c r="H7869" s="165"/>
      <c r="J7869" s="165"/>
      <c r="L7869" s="165"/>
      <c r="N7869" s="165"/>
      <c r="P7869" s="165"/>
      <c r="R7869" s="165"/>
      <c r="T7869" s="165"/>
      <c r="V7869" s="165"/>
      <c r="X7869" s="165"/>
      <c r="Z7869" s="165"/>
      <c r="AB7869" s="165"/>
      <c r="AD7869" s="165"/>
      <c r="AF7869" s="165"/>
      <c r="AH7869" s="165"/>
      <c r="AJ7869" s="165"/>
      <c r="AL7869" s="165"/>
      <c r="AN7869" s="165"/>
      <c r="AP7869" s="165"/>
      <c r="AR7869" s="165"/>
      <c r="AT7869" s="165"/>
      <c r="AV7869" s="165"/>
      <c r="AX7869" s="165"/>
      <c r="AZ7869" s="165"/>
      <c r="BB7869" s="165"/>
    </row>
    <row r="7870" spans="1:54" s="174" customFormat="1" ht="18.399999999999999" customHeight="1" x14ac:dyDescent="0.3">
      <c r="A7870" s="182"/>
      <c r="B7870" s="160"/>
      <c r="C7870" s="64"/>
      <c r="D7870" s="161"/>
      <c r="E7870" s="161"/>
      <c r="H7870" s="165"/>
      <c r="J7870" s="165"/>
      <c r="L7870" s="165"/>
      <c r="N7870" s="165"/>
      <c r="P7870" s="165"/>
      <c r="R7870" s="165"/>
      <c r="T7870" s="165"/>
      <c r="V7870" s="165"/>
      <c r="X7870" s="165"/>
      <c r="Z7870" s="165"/>
      <c r="AB7870" s="165"/>
      <c r="AD7870" s="165"/>
      <c r="AF7870" s="165"/>
      <c r="AH7870" s="165"/>
      <c r="AJ7870" s="165"/>
      <c r="AL7870" s="165"/>
      <c r="AN7870" s="165"/>
      <c r="AP7870" s="165"/>
      <c r="AR7870" s="165"/>
      <c r="AT7870" s="165"/>
      <c r="AV7870" s="165"/>
      <c r="AX7870" s="165"/>
      <c r="AZ7870" s="165"/>
      <c r="BB7870" s="165"/>
    </row>
    <row r="7871" spans="1:54" s="174" customFormat="1" ht="18.399999999999999" customHeight="1" x14ac:dyDescent="0.3">
      <c r="A7871" s="182"/>
      <c r="B7871" s="160"/>
      <c r="C7871" s="64"/>
      <c r="D7871" s="161"/>
      <c r="E7871" s="161"/>
      <c r="H7871" s="165"/>
      <c r="J7871" s="165"/>
      <c r="L7871" s="165"/>
      <c r="N7871" s="165"/>
      <c r="P7871" s="165"/>
      <c r="R7871" s="165"/>
      <c r="T7871" s="165"/>
      <c r="V7871" s="165"/>
      <c r="X7871" s="165"/>
      <c r="Z7871" s="165"/>
      <c r="AB7871" s="165"/>
      <c r="AD7871" s="165"/>
      <c r="AF7871" s="165"/>
      <c r="AH7871" s="165"/>
      <c r="AJ7871" s="165"/>
      <c r="AL7871" s="165"/>
      <c r="AN7871" s="165"/>
      <c r="AP7871" s="165"/>
      <c r="AR7871" s="165"/>
      <c r="AT7871" s="165"/>
      <c r="AV7871" s="165"/>
      <c r="AX7871" s="165"/>
      <c r="AZ7871" s="165"/>
      <c r="BB7871" s="165"/>
    </row>
    <row r="7872" spans="1:54" s="174" customFormat="1" ht="18.399999999999999" customHeight="1" x14ac:dyDescent="0.3">
      <c r="A7872" s="182"/>
      <c r="B7872" s="160"/>
      <c r="C7872" s="64"/>
      <c r="D7872" s="161"/>
      <c r="E7872" s="161"/>
      <c r="H7872" s="165"/>
      <c r="J7872" s="165"/>
      <c r="L7872" s="165"/>
      <c r="N7872" s="165"/>
      <c r="P7872" s="165"/>
      <c r="R7872" s="165"/>
      <c r="T7872" s="165"/>
      <c r="V7872" s="165"/>
      <c r="X7872" s="165"/>
      <c r="Z7872" s="165"/>
      <c r="AB7872" s="165"/>
      <c r="AD7872" s="165"/>
      <c r="AF7872" s="165"/>
      <c r="AH7872" s="165"/>
      <c r="AJ7872" s="165"/>
      <c r="AL7872" s="165"/>
      <c r="AN7872" s="165"/>
      <c r="AP7872" s="165"/>
      <c r="AR7872" s="165"/>
      <c r="AT7872" s="165"/>
      <c r="AV7872" s="165"/>
      <c r="AX7872" s="165"/>
      <c r="AZ7872" s="165"/>
      <c r="BB7872" s="165"/>
    </row>
    <row r="7873" spans="1:54" s="174" customFormat="1" ht="18.399999999999999" customHeight="1" x14ac:dyDescent="0.3">
      <c r="A7873" s="182"/>
      <c r="B7873" s="161"/>
      <c r="C7873" s="89"/>
      <c r="D7873" s="177"/>
      <c r="E7873" s="161"/>
      <c r="H7873" s="165"/>
      <c r="J7873" s="165"/>
      <c r="L7873" s="165"/>
      <c r="N7873" s="165"/>
      <c r="P7873" s="165"/>
      <c r="R7873" s="165"/>
      <c r="T7873" s="165"/>
      <c r="V7873" s="165"/>
      <c r="X7873" s="165"/>
      <c r="Z7873" s="165"/>
      <c r="AB7873" s="165"/>
      <c r="AD7873" s="165"/>
      <c r="AF7873" s="165"/>
      <c r="AH7873" s="165"/>
      <c r="AJ7873" s="165"/>
      <c r="AL7873" s="165"/>
      <c r="AN7873" s="165"/>
      <c r="AP7873" s="165"/>
      <c r="AR7873" s="165"/>
      <c r="AT7873" s="165"/>
      <c r="AV7873" s="165"/>
      <c r="AX7873" s="165"/>
      <c r="AZ7873" s="165"/>
      <c r="BB7873" s="165"/>
    </row>
    <row r="7874" spans="1:54" s="174" customFormat="1" ht="18.399999999999999" customHeight="1" x14ac:dyDescent="0.3">
      <c r="A7874" s="182"/>
      <c r="B7874" s="161"/>
      <c r="C7874" s="89"/>
      <c r="D7874" s="164"/>
      <c r="E7874" s="161"/>
      <c r="H7874" s="165"/>
      <c r="J7874" s="165"/>
      <c r="L7874" s="165"/>
      <c r="N7874" s="165"/>
      <c r="P7874" s="165"/>
      <c r="R7874" s="165"/>
      <c r="T7874" s="165"/>
      <c r="V7874" s="165"/>
      <c r="X7874" s="165"/>
      <c r="Z7874" s="165"/>
      <c r="AB7874" s="165"/>
      <c r="AD7874" s="165"/>
      <c r="AF7874" s="165"/>
      <c r="AH7874" s="165"/>
      <c r="AJ7874" s="165"/>
      <c r="AL7874" s="165"/>
      <c r="AN7874" s="165"/>
      <c r="AP7874" s="165"/>
      <c r="AR7874" s="165"/>
      <c r="AT7874" s="165"/>
      <c r="AV7874" s="165"/>
      <c r="AX7874" s="165"/>
      <c r="AZ7874" s="165"/>
      <c r="BB7874" s="165"/>
    </row>
    <row r="7875" spans="1:54" s="174" customFormat="1" ht="18.399999999999999" customHeight="1" x14ac:dyDescent="0.3">
      <c r="A7875" s="182"/>
      <c r="B7875" s="160"/>
      <c r="C7875" s="64"/>
      <c r="D7875" s="161"/>
      <c r="E7875" s="161"/>
      <c r="H7875" s="165"/>
      <c r="J7875" s="165"/>
      <c r="L7875" s="165"/>
      <c r="N7875" s="165"/>
      <c r="P7875" s="165"/>
      <c r="R7875" s="165"/>
      <c r="T7875" s="165"/>
      <c r="V7875" s="165"/>
      <c r="X7875" s="165"/>
      <c r="Z7875" s="165"/>
      <c r="AB7875" s="165"/>
      <c r="AF7875" s="165"/>
      <c r="AH7875" s="165"/>
      <c r="AJ7875" s="165"/>
      <c r="AL7875" s="165"/>
      <c r="AN7875" s="165"/>
      <c r="AP7875" s="165"/>
      <c r="AR7875" s="165"/>
      <c r="AT7875" s="165"/>
      <c r="AV7875" s="165"/>
      <c r="AX7875" s="165"/>
      <c r="AZ7875" s="165"/>
      <c r="BB7875" s="165"/>
    </row>
    <row r="7876" spans="1:54" s="174" customFormat="1" ht="18.399999999999999" customHeight="1" x14ac:dyDescent="0.3">
      <c r="A7876" s="182"/>
      <c r="B7876" s="160"/>
      <c r="C7876" s="64"/>
      <c r="D7876" s="161"/>
      <c r="E7876" s="161"/>
      <c r="H7876" s="164"/>
      <c r="J7876" s="164"/>
      <c r="L7876" s="164"/>
      <c r="N7876" s="164"/>
      <c r="P7876" s="164"/>
      <c r="R7876" s="164"/>
      <c r="T7876" s="164"/>
      <c r="V7876" s="164"/>
      <c r="X7876" s="164"/>
      <c r="Z7876" s="164"/>
      <c r="AB7876" s="164"/>
      <c r="AD7876" s="164"/>
      <c r="AF7876" s="164"/>
      <c r="AH7876" s="164"/>
      <c r="AJ7876" s="164"/>
      <c r="AL7876" s="164"/>
      <c r="AN7876" s="164"/>
      <c r="AP7876" s="164"/>
      <c r="AR7876" s="164"/>
      <c r="AT7876" s="164"/>
      <c r="AV7876" s="164"/>
      <c r="AX7876" s="164"/>
      <c r="AZ7876" s="164"/>
      <c r="BB7876" s="164"/>
    </row>
    <row r="7877" spans="1:54" s="174" customFormat="1" ht="18.399999999999999" customHeight="1" x14ac:dyDescent="0.3">
      <c r="A7877" s="182"/>
      <c r="B7877" s="160"/>
      <c r="C7877" s="64"/>
      <c r="D7877" s="161"/>
      <c r="E7877" s="161"/>
      <c r="J7877" s="165"/>
      <c r="L7877" s="165"/>
      <c r="N7877" s="165"/>
      <c r="P7877" s="165"/>
      <c r="R7877" s="165"/>
      <c r="T7877" s="165"/>
      <c r="V7877" s="165"/>
      <c r="X7877" s="165"/>
      <c r="Z7877" s="165"/>
      <c r="AB7877" s="165"/>
      <c r="AD7877" s="165"/>
      <c r="AF7877" s="165"/>
      <c r="AH7877" s="165"/>
      <c r="AJ7877" s="165"/>
      <c r="AL7877" s="165"/>
      <c r="AN7877" s="165"/>
      <c r="AP7877" s="165"/>
      <c r="AR7877" s="165"/>
      <c r="AT7877" s="165"/>
      <c r="AV7877" s="165"/>
      <c r="AX7877" s="165"/>
      <c r="AZ7877" s="165"/>
      <c r="BB7877" s="165"/>
    </row>
    <row r="7878" spans="1:54" s="174" customFormat="1" ht="18.399999999999999" customHeight="1" x14ac:dyDescent="0.3">
      <c r="A7878" s="182"/>
      <c r="B7878" s="160"/>
      <c r="C7878" s="64"/>
      <c r="D7878" s="161"/>
      <c r="E7878" s="161"/>
      <c r="H7878" s="165"/>
      <c r="J7878" s="165"/>
      <c r="L7878" s="165"/>
      <c r="N7878" s="165"/>
      <c r="P7878" s="165"/>
      <c r="R7878" s="165"/>
      <c r="T7878" s="165"/>
      <c r="V7878" s="165"/>
      <c r="X7878" s="165"/>
      <c r="Z7878" s="165"/>
      <c r="AB7878" s="165"/>
      <c r="AD7878" s="165"/>
      <c r="AF7878" s="165"/>
      <c r="AH7878" s="165"/>
      <c r="AJ7878" s="165"/>
      <c r="AL7878" s="165"/>
      <c r="AN7878" s="165"/>
      <c r="AP7878" s="165"/>
      <c r="AR7878" s="165"/>
      <c r="AT7878" s="165"/>
      <c r="AV7878" s="165"/>
      <c r="AX7878" s="165"/>
      <c r="AZ7878" s="165"/>
      <c r="BB7878" s="165"/>
    </row>
    <row r="7879" spans="1:54" s="174" customFormat="1" ht="18.399999999999999" customHeight="1" x14ac:dyDescent="0.3">
      <c r="A7879" s="182"/>
      <c r="B7879" s="160"/>
      <c r="C7879" s="64"/>
      <c r="D7879" s="161"/>
      <c r="E7879" s="161"/>
      <c r="H7879" s="165"/>
      <c r="J7879" s="165"/>
      <c r="L7879" s="165"/>
      <c r="N7879" s="165"/>
      <c r="P7879" s="165"/>
      <c r="R7879" s="165"/>
      <c r="T7879" s="165"/>
      <c r="V7879" s="165"/>
      <c r="X7879" s="165"/>
      <c r="Z7879" s="165"/>
      <c r="AB7879" s="165"/>
      <c r="AD7879" s="165"/>
      <c r="AF7879" s="165"/>
      <c r="AH7879" s="165"/>
      <c r="AJ7879" s="165"/>
      <c r="AL7879" s="165"/>
      <c r="AN7879" s="165"/>
      <c r="AP7879" s="165"/>
      <c r="AR7879" s="165"/>
      <c r="AT7879" s="165"/>
      <c r="AV7879" s="165"/>
      <c r="AX7879" s="165"/>
      <c r="AZ7879" s="165"/>
      <c r="BB7879" s="165"/>
    </row>
    <row r="7880" spans="1:54" s="174" customFormat="1" ht="18.399999999999999" customHeight="1" x14ac:dyDescent="0.3">
      <c r="A7880" s="182"/>
      <c r="B7880" s="160"/>
      <c r="C7880" s="64"/>
      <c r="D7880" s="161"/>
      <c r="E7880" s="161"/>
      <c r="H7880" s="165"/>
      <c r="J7880" s="165"/>
      <c r="L7880" s="165"/>
      <c r="N7880" s="165"/>
      <c r="P7880" s="165"/>
      <c r="R7880" s="165"/>
      <c r="T7880" s="165"/>
      <c r="V7880" s="165"/>
      <c r="X7880" s="165"/>
      <c r="Z7880" s="165"/>
      <c r="AB7880" s="165"/>
      <c r="AD7880" s="165"/>
      <c r="AF7880" s="165"/>
      <c r="AH7880" s="165"/>
      <c r="AJ7880" s="165"/>
      <c r="AL7880" s="165"/>
      <c r="AN7880" s="165"/>
      <c r="AP7880" s="165"/>
      <c r="AR7880" s="165"/>
      <c r="AT7880" s="165"/>
      <c r="AV7880" s="165"/>
      <c r="AX7880" s="165"/>
      <c r="AZ7880" s="165"/>
      <c r="BB7880" s="165"/>
    </row>
    <row r="7881" spans="1:54" s="174" customFormat="1" ht="18.399999999999999" customHeight="1" x14ac:dyDescent="0.3">
      <c r="A7881" s="182"/>
      <c r="B7881" s="160"/>
      <c r="C7881" s="64"/>
      <c r="D7881" s="161"/>
      <c r="E7881" s="161"/>
      <c r="H7881" s="165"/>
      <c r="J7881" s="165"/>
      <c r="L7881" s="165"/>
      <c r="N7881" s="165"/>
      <c r="P7881" s="165"/>
      <c r="R7881" s="165"/>
      <c r="T7881" s="165"/>
      <c r="V7881" s="165"/>
      <c r="X7881" s="165"/>
      <c r="Z7881" s="165"/>
      <c r="AB7881" s="165"/>
      <c r="AD7881" s="165"/>
      <c r="AF7881" s="165"/>
      <c r="AH7881" s="165"/>
      <c r="AJ7881" s="165"/>
      <c r="AL7881" s="165"/>
      <c r="AN7881" s="165"/>
      <c r="AP7881" s="165"/>
      <c r="AR7881" s="165"/>
      <c r="AT7881" s="165"/>
      <c r="AV7881" s="165"/>
      <c r="AX7881" s="165"/>
      <c r="AZ7881" s="165"/>
      <c r="BB7881" s="165"/>
    </row>
    <row r="7882" spans="1:54" s="174" customFormat="1" ht="18.399999999999999" customHeight="1" x14ac:dyDescent="0.3">
      <c r="A7882" s="182"/>
      <c r="B7882" s="160"/>
      <c r="C7882" s="64"/>
      <c r="D7882" s="161"/>
      <c r="E7882" s="161"/>
      <c r="J7882" s="165"/>
      <c r="L7882" s="165"/>
      <c r="N7882" s="165"/>
      <c r="P7882" s="165"/>
      <c r="R7882" s="165"/>
      <c r="T7882" s="165"/>
      <c r="V7882" s="165"/>
      <c r="X7882" s="165"/>
      <c r="Z7882" s="165"/>
      <c r="AB7882" s="165"/>
      <c r="AD7882" s="165"/>
      <c r="AF7882" s="165"/>
      <c r="AH7882" s="165"/>
      <c r="AJ7882" s="165"/>
      <c r="AL7882" s="165"/>
      <c r="AN7882" s="165"/>
      <c r="AP7882" s="165"/>
      <c r="AR7882" s="165"/>
      <c r="AT7882" s="165"/>
      <c r="AV7882" s="165"/>
      <c r="AX7882" s="165"/>
      <c r="AZ7882" s="165"/>
      <c r="BB7882" s="165"/>
    </row>
    <row r="7883" spans="1:54" s="174" customFormat="1" ht="18.399999999999999" customHeight="1" x14ac:dyDescent="0.3">
      <c r="A7883" s="182"/>
      <c r="B7883" s="160"/>
      <c r="C7883" s="64"/>
      <c r="D7883" s="161"/>
      <c r="E7883" s="161"/>
      <c r="F7883" s="165"/>
      <c r="J7883" s="165"/>
      <c r="L7883" s="165"/>
      <c r="N7883" s="165"/>
      <c r="P7883" s="165"/>
      <c r="R7883" s="165"/>
      <c r="T7883" s="165"/>
      <c r="V7883" s="165"/>
      <c r="X7883" s="165"/>
      <c r="Z7883" s="165"/>
      <c r="AB7883" s="165"/>
      <c r="AD7883" s="165"/>
      <c r="AF7883" s="165"/>
      <c r="AH7883" s="165"/>
      <c r="AJ7883" s="165"/>
      <c r="AL7883" s="165"/>
      <c r="AN7883" s="165"/>
      <c r="AP7883" s="165"/>
      <c r="AR7883" s="165"/>
      <c r="AT7883" s="165"/>
      <c r="AV7883" s="165"/>
      <c r="AX7883" s="165"/>
      <c r="AZ7883" s="165"/>
      <c r="BB7883" s="165"/>
    </row>
    <row r="7884" spans="1:54" s="174" customFormat="1" ht="18.399999999999999" customHeight="1" x14ac:dyDescent="0.3">
      <c r="A7884" s="182"/>
      <c r="B7884" s="160"/>
      <c r="C7884" s="64"/>
      <c r="D7884" s="161"/>
      <c r="E7884" s="161"/>
      <c r="N7884" s="165"/>
      <c r="P7884" s="165"/>
      <c r="R7884" s="165"/>
      <c r="T7884" s="165"/>
      <c r="V7884" s="165"/>
      <c r="X7884" s="165"/>
      <c r="Z7884" s="165"/>
      <c r="AB7884" s="165"/>
      <c r="AD7884" s="165"/>
      <c r="AF7884" s="165"/>
      <c r="AH7884" s="165"/>
      <c r="AJ7884" s="165"/>
      <c r="AL7884" s="165"/>
      <c r="AN7884" s="165"/>
      <c r="AP7884" s="165"/>
      <c r="AR7884" s="165"/>
      <c r="AT7884" s="165"/>
      <c r="AV7884" s="165"/>
      <c r="AX7884" s="165"/>
      <c r="AZ7884" s="165"/>
      <c r="BB7884" s="165"/>
    </row>
    <row r="7885" spans="1:54" s="174" customFormat="1" ht="18.399999999999999" customHeight="1" x14ac:dyDescent="0.3">
      <c r="A7885" s="182"/>
      <c r="B7885" s="160"/>
      <c r="C7885" s="64"/>
      <c r="D7885" s="161"/>
      <c r="E7885" s="161"/>
      <c r="F7885" s="165"/>
      <c r="H7885" s="183"/>
      <c r="J7885" s="165"/>
      <c r="L7885" s="165"/>
      <c r="N7885" s="165"/>
      <c r="P7885" s="165"/>
      <c r="R7885" s="165"/>
      <c r="T7885" s="165"/>
      <c r="V7885" s="165"/>
      <c r="X7885" s="165"/>
      <c r="Z7885" s="165"/>
      <c r="AB7885" s="165"/>
      <c r="AD7885" s="165"/>
      <c r="AF7885" s="165"/>
      <c r="AH7885" s="165"/>
      <c r="AJ7885" s="165"/>
      <c r="AL7885" s="165"/>
      <c r="AN7885" s="165"/>
      <c r="AP7885" s="165"/>
      <c r="AR7885" s="165"/>
      <c r="AT7885" s="165"/>
      <c r="AV7885" s="165"/>
      <c r="AX7885" s="165"/>
      <c r="AZ7885" s="165"/>
      <c r="BB7885" s="165"/>
    </row>
    <row r="7886" spans="1:54" s="174" customFormat="1" ht="18.399999999999999" customHeight="1" x14ac:dyDescent="0.3">
      <c r="A7886" s="182"/>
      <c r="B7886" s="160"/>
      <c r="C7886" s="64"/>
      <c r="D7886" s="161"/>
      <c r="E7886" s="161"/>
      <c r="N7886" s="165"/>
      <c r="P7886" s="165"/>
      <c r="R7886" s="165"/>
      <c r="T7886" s="165"/>
      <c r="V7886" s="165"/>
      <c r="X7886" s="165"/>
      <c r="Z7886" s="165"/>
      <c r="AB7886" s="165"/>
      <c r="AD7886" s="165"/>
      <c r="AF7886" s="165"/>
      <c r="AH7886" s="165"/>
      <c r="AJ7886" s="165"/>
      <c r="AL7886" s="165"/>
      <c r="AN7886" s="165"/>
      <c r="AP7886" s="165"/>
      <c r="AR7886" s="165"/>
      <c r="AT7886" s="165"/>
      <c r="AV7886" s="165"/>
      <c r="AX7886" s="165"/>
      <c r="AZ7886" s="165"/>
      <c r="BB7886" s="165"/>
    </row>
    <row r="7887" spans="1:54" s="174" customFormat="1" ht="18.399999999999999" customHeight="1" x14ac:dyDescent="0.3">
      <c r="A7887" s="182"/>
      <c r="B7887" s="160"/>
      <c r="C7887" s="64"/>
      <c r="D7887" s="161"/>
      <c r="E7887" s="161"/>
      <c r="H7887" s="165"/>
      <c r="J7887" s="181"/>
      <c r="L7887" s="165"/>
      <c r="N7887" s="165"/>
      <c r="P7887" s="165"/>
      <c r="R7887" s="165"/>
      <c r="T7887" s="165"/>
      <c r="V7887" s="165"/>
      <c r="X7887" s="165"/>
      <c r="Z7887" s="165"/>
      <c r="AB7887" s="165"/>
      <c r="AD7887" s="165"/>
      <c r="AF7887" s="165"/>
      <c r="AH7887" s="165"/>
      <c r="AJ7887" s="165"/>
      <c r="AL7887" s="165"/>
      <c r="AN7887" s="165"/>
      <c r="AP7887" s="165"/>
      <c r="AR7887" s="165"/>
      <c r="AT7887" s="165"/>
      <c r="AV7887" s="165"/>
      <c r="AX7887" s="165"/>
      <c r="AZ7887" s="165"/>
      <c r="BB7887" s="165"/>
    </row>
    <row r="7888" spans="1:54" s="174" customFormat="1" ht="18.399999999999999" customHeight="1" x14ac:dyDescent="0.3">
      <c r="A7888" s="206"/>
      <c r="B7888" s="161"/>
      <c r="C7888" s="89"/>
      <c r="D7888" s="177"/>
      <c r="E7888" s="161"/>
      <c r="F7888" s="165"/>
      <c r="H7888" s="165"/>
      <c r="J7888" s="165"/>
      <c r="L7888" s="165"/>
      <c r="N7888" s="165"/>
      <c r="P7888" s="165"/>
      <c r="R7888" s="165"/>
      <c r="T7888" s="165"/>
      <c r="V7888" s="165"/>
      <c r="X7888" s="165"/>
      <c r="Z7888" s="165"/>
      <c r="AB7888" s="165"/>
      <c r="AD7888" s="165"/>
      <c r="AF7888" s="165"/>
      <c r="AH7888" s="165"/>
      <c r="AJ7888" s="165"/>
      <c r="AL7888" s="165"/>
      <c r="AN7888" s="165"/>
      <c r="AP7888" s="165"/>
      <c r="AR7888" s="165"/>
      <c r="AT7888" s="165"/>
      <c r="AV7888" s="165"/>
      <c r="AX7888" s="165"/>
      <c r="AZ7888" s="165"/>
      <c r="BB7888" s="165"/>
    </row>
    <row r="7889" spans="1:255" s="174" customFormat="1" ht="18.399999999999999" customHeight="1" x14ac:dyDescent="0.3">
      <c r="A7889" s="206"/>
      <c r="B7889" s="161"/>
      <c r="C7889" s="89"/>
      <c r="D7889" s="177"/>
      <c r="E7889" s="161"/>
      <c r="F7889" s="165"/>
      <c r="H7889" s="165"/>
      <c r="J7889" s="165"/>
      <c r="L7889" s="165"/>
      <c r="N7889" s="165"/>
      <c r="P7889" s="165"/>
      <c r="R7889" s="165"/>
      <c r="T7889" s="165"/>
      <c r="V7889" s="165"/>
      <c r="X7889" s="165"/>
      <c r="Z7889" s="165"/>
      <c r="AB7889" s="165"/>
      <c r="AD7889" s="165"/>
      <c r="AF7889" s="165"/>
      <c r="AH7889" s="165"/>
      <c r="AJ7889" s="165"/>
      <c r="AL7889" s="165"/>
      <c r="AN7889" s="165"/>
      <c r="AP7889" s="165"/>
      <c r="AR7889" s="165"/>
      <c r="AT7889" s="165"/>
      <c r="AV7889" s="165"/>
      <c r="AX7889" s="165"/>
      <c r="AZ7889" s="165"/>
      <c r="BB7889" s="165"/>
    </row>
    <row r="7890" spans="1:255" s="174" customFormat="1" ht="18.399999999999999" customHeight="1" x14ac:dyDescent="0.3">
      <c r="A7890" s="206"/>
      <c r="B7890" s="161"/>
      <c r="C7890" s="163"/>
      <c r="D7890" s="161"/>
      <c r="E7890" s="161"/>
      <c r="H7890" s="165"/>
      <c r="J7890" s="165"/>
      <c r="L7890" s="165"/>
      <c r="N7890" s="165"/>
      <c r="P7890" s="165"/>
      <c r="R7890" s="165"/>
      <c r="T7890" s="165"/>
      <c r="V7890" s="165"/>
      <c r="X7890" s="165"/>
      <c r="Z7890" s="165"/>
      <c r="AB7890" s="165"/>
      <c r="AD7890" s="165"/>
      <c r="AF7890" s="165"/>
      <c r="AH7890" s="165"/>
      <c r="AJ7890" s="165"/>
      <c r="AL7890" s="165"/>
      <c r="AN7890" s="165"/>
      <c r="AP7890" s="165"/>
      <c r="AR7890" s="165"/>
      <c r="AT7890" s="165"/>
      <c r="AV7890" s="165"/>
      <c r="AX7890" s="165"/>
      <c r="AZ7890" s="165"/>
      <c r="BB7890" s="165"/>
      <c r="BD7890" s="160"/>
      <c r="BE7890" s="160"/>
      <c r="BF7890" s="160"/>
      <c r="BG7890" s="160"/>
      <c r="BH7890" s="160"/>
      <c r="BI7890" s="160"/>
      <c r="BJ7890" s="160"/>
      <c r="BK7890" s="160"/>
      <c r="BL7890" s="160"/>
      <c r="BM7890" s="160"/>
      <c r="BN7890" s="160"/>
      <c r="BO7890" s="160"/>
      <c r="BP7890" s="160"/>
      <c r="BQ7890" s="160"/>
      <c r="BR7890" s="160"/>
      <c r="BS7890" s="160"/>
      <c r="BT7890" s="160"/>
      <c r="BU7890" s="160"/>
      <c r="BV7890" s="160"/>
      <c r="BW7890" s="160"/>
      <c r="BX7890" s="160"/>
      <c r="BY7890" s="160"/>
      <c r="BZ7890" s="160"/>
      <c r="CA7890" s="160"/>
      <c r="CB7890" s="160"/>
      <c r="CC7890" s="160"/>
      <c r="CD7890" s="160"/>
      <c r="CE7890" s="160"/>
      <c r="CF7890" s="160"/>
      <c r="CG7890" s="160"/>
      <c r="CH7890" s="160"/>
      <c r="CI7890" s="160"/>
      <c r="CJ7890" s="160"/>
      <c r="CK7890" s="160"/>
      <c r="CL7890" s="160"/>
      <c r="CM7890" s="160"/>
      <c r="CN7890" s="160"/>
      <c r="CO7890" s="160"/>
      <c r="CP7890" s="160"/>
      <c r="CQ7890" s="160"/>
      <c r="CR7890" s="160"/>
      <c r="CS7890" s="160"/>
      <c r="CT7890" s="160"/>
      <c r="CU7890" s="160"/>
      <c r="CV7890" s="160"/>
      <c r="CW7890" s="160"/>
      <c r="CX7890" s="160"/>
      <c r="CY7890" s="160"/>
      <c r="CZ7890" s="160"/>
      <c r="DA7890" s="160"/>
      <c r="DB7890" s="160"/>
      <c r="DC7890" s="160"/>
      <c r="DD7890" s="160"/>
      <c r="DE7890" s="160"/>
      <c r="DF7890" s="160"/>
      <c r="DG7890" s="160"/>
      <c r="DH7890" s="160"/>
      <c r="DI7890" s="160"/>
      <c r="DJ7890" s="160"/>
      <c r="DK7890" s="160"/>
      <c r="DL7890" s="160"/>
      <c r="DM7890" s="160"/>
      <c r="DN7890" s="160"/>
      <c r="DO7890" s="160"/>
      <c r="DP7890" s="160"/>
      <c r="DQ7890" s="160"/>
      <c r="DR7890" s="160"/>
      <c r="DS7890" s="160"/>
      <c r="DT7890" s="160"/>
      <c r="DU7890" s="160"/>
      <c r="DV7890" s="160"/>
      <c r="DW7890" s="160"/>
      <c r="DX7890" s="160"/>
      <c r="DY7890" s="160"/>
      <c r="DZ7890" s="177"/>
      <c r="EA7890" s="177"/>
      <c r="EB7890" s="160"/>
      <c r="EC7890" s="160"/>
      <c r="ED7890" s="160"/>
      <c r="EE7890" s="160"/>
      <c r="EF7890" s="160"/>
      <c r="EG7890" s="160"/>
      <c r="EH7890" s="160"/>
      <c r="EI7890" s="160"/>
      <c r="EJ7890" s="160"/>
      <c r="EK7890" s="160"/>
      <c r="EL7890" s="160"/>
      <c r="EM7890" s="160"/>
      <c r="EN7890" s="160"/>
      <c r="EO7890" s="160"/>
      <c r="EP7890" s="160"/>
      <c r="EQ7890" s="160"/>
      <c r="ER7890" s="160"/>
      <c r="ES7890" s="160"/>
      <c r="ET7890" s="160"/>
      <c r="EU7890" s="160"/>
      <c r="EV7890" s="160"/>
      <c r="EW7890" s="160"/>
      <c r="EX7890" s="160"/>
      <c r="EY7890" s="160"/>
      <c r="EZ7890" s="160"/>
      <c r="FA7890" s="160"/>
      <c r="FB7890" s="160"/>
      <c r="FC7890" s="160"/>
      <c r="FD7890" s="160"/>
      <c r="FE7890" s="160"/>
      <c r="FF7890" s="160"/>
      <c r="FG7890" s="160"/>
      <c r="FH7890" s="160"/>
      <c r="FI7890" s="160"/>
      <c r="FJ7890" s="160"/>
      <c r="FK7890" s="160"/>
      <c r="FL7890" s="160"/>
      <c r="FM7890" s="160"/>
      <c r="FN7890" s="160"/>
      <c r="FO7890" s="160"/>
      <c r="FP7890" s="160"/>
      <c r="FQ7890" s="160"/>
      <c r="FR7890" s="160"/>
      <c r="FS7890" s="160"/>
      <c r="FT7890" s="160"/>
      <c r="FU7890" s="160"/>
      <c r="FV7890" s="160"/>
      <c r="FW7890" s="160"/>
      <c r="FX7890" s="160"/>
      <c r="FY7890" s="160"/>
      <c r="FZ7890" s="160"/>
      <c r="GA7890" s="160"/>
      <c r="GB7890" s="160"/>
      <c r="GC7890" s="160"/>
      <c r="GD7890" s="160"/>
      <c r="GE7890" s="160"/>
      <c r="GF7890" s="160"/>
      <c r="GG7890" s="160"/>
      <c r="GH7890" s="160"/>
      <c r="GI7890" s="160"/>
      <c r="GJ7890" s="160"/>
      <c r="GK7890" s="160"/>
      <c r="GL7890" s="160"/>
      <c r="GM7890" s="160"/>
      <c r="GN7890" s="160"/>
      <c r="GO7890" s="160"/>
      <c r="GP7890" s="160"/>
      <c r="GQ7890" s="160"/>
      <c r="GR7890" s="160"/>
      <c r="GS7890" s="160"/>
      <c r="GT7890" s="160"/>
      <c r="GU7890" s="160"/>
      <c r="GV7890" s="160"/>
      <c r="GW7890" s="160"/>
      <c r="GX7890" s="160"/>
      <c r="GY7890" s="160"/>
      <c r="GZ7890" s="160"/>
      <c r="HA7890" s="160"/>
      <c r="HB7890" s="160"/>
      <c r="HC7890" s="160"/>
      <c r="HD7890" s="160"/>
      <c r="HE7890" s="160"/>
      <c r="HF7890" s="160"/>
      <c r="HG7890" s="160"/>
      <c r="HH7890" s="160"/>
      <c r="HI7890" s="160"/>
      <c r="HJ7890" s="160"/>
      <c r="HK7890" s="160"/>
      <c r="HL7890" s="160"/>
      <c r="HM7890" s="160"/>
      <c r="HN7890" s="160"/>
      <c r="HO7890" s="160"/>
      <c r="HP7890" s="160"/>
      <c r="HQ7890" s="160"/>
      <c r="HR7890" s="160"/>
      <c r="HS7890" s="160"/>
      <c r="HT7890" s="160"/>
      <c r="HU7890" s="160"/>
      <c r="HV7890" s="160"/>
      <c r="HW7890" s="160"/>
      <c r="HX7890" s="160"/>
      <c r="HY7890" s="160"/>
      <c r="HZ7890" s="160"/>
      <c r="IA7890" s="160"/>
      <c r="IB7890" s="160"/>
      <c r="IC7890" s="160"/>
      <c r="ID7890" s="160"/>
      <c r="IE7890" s="160"/>
      <c r="IF7890" s="160"/>
      <c r="IG7890" s="160"/>
      <c r="IH7890" s="160"/>
      <c r="II7890" s="160"/>
      <c r="IJ7890" s="160"/>
      <c r="IK7890" s="160"/>
      <c r="IL7890" s="160"/>
      <c r="IM7890" s="160"/>
      <c r="IN7890" s="160"/>
      <c r="IO7890" s="160"/>
      <c r="IP7890" s="160"/>
      <c r="IQ7890" s="160"/>
      <c r="IR7890" s="160"/>
      <c r="IS7890" s="160"/>
      <c r="IT7890" s="160"/>
      <c r="IU7890" s="160"/>
    </row>
    <row r="7891" spans="1:255" s="174" customFormat="1" ht="18.399999999999999" customHeight="1" x14ac:dyDescent="0.3">
      <c r="A7891" s="206"/>
      <c r="B7891" s="161"/>
      <c r="C7891" s="89"/>
      <c r="D7891" s="177"/>
      <c r="E7891" s="161"/>
      <c r="H7891" s="165"/>
      <c r="J7891" s="165"/>
      <c r="L7891" s="165"/>
      <c r="N7891" s="165"/>
      <c r="P7891" s="165"/>
      <c r="R7891" s="165"/>
      <c r="T7891" s="165"/>
      <c r="V7891" s="165"/>
      <c r="X7891" s="165"/>
      <c r="Z7891" s="165"/>
      <c r="AB7891" s="165"/>
      <c r="AD7891" s="165"/>
      <c r="AF7891" s="165"/>
      <c r="AH7891" s="165"/>
      <c r="AJ7891" s="165"/>
      <c r="AL7891" s="165"/>
      <c r="AN7891" s="165"/>
      <c r="AP7891" s="165"/>
      <c r="AR7891" s="165"/>
      <c r="AT7891" s="165"/>
      <c r="AV7891" s="165"/>
      <c r="AX7891" s="165"/>
      <c r="AZ7891" s="165"/>
      <c r="BB7891" s="165"/>
      <c r="BD7891" s="160"/>
      <c r="BE7891" s="160"/>
      <c r="BF7891" s="160"/>
      <c r="BG7891" s="160"/>
      <c r="BH7891" s="160"/>
      <c r="BI7891" s="160"/>
      <c r="BJ7891" s="160"/>
      <c r="BK7891" s="160"/>
      <c r="BL7891" s="160"/>
      <c r="BM7891" s="160"/>
      <c r="BN7891" s="160"/>
      <c r="BO7891" s="160"/>
      <c r="BP7891" s="160"/>
      <c r="BQ7891" s="160"/>
      <c r="BR7891" s="160"/>
      <c r="BS7891" s="160"/>
      <c r="BT7891" s="160"/>
      <c r="BU7891" s="160"/>
      <c r="BV7891" s="160"/>
      <c r="BW7891" s="160"/>
      <c r="BX7891" s="160"/>
      <c r="BY7891" s="160"/>
      <c r="BZ7891" s="160"/>
      <c r="CA7891" s="160"/>
      <c r="CB7891" s="160"/>
      <c r="CC7891" s="160"/>
      <c r="CD7891" s="160"/>
      <c r="CE7891" s="160"/>
      <c r="CF7891" s="160"/>
      <c r="CG7891" s="160"/>
      <c r="CH7891" s="160"/>
      <c r="CI7891" s="160"/>
      <c r="CJ7891" s="160"/>
      <c r="CK7891" s="160"/>
      <c r="CL7891" s="160"/>
      <c r="CM7891" s="160"/>
      <c r="CN7891" s="160"/>
      <c r="CO7891" s="160"/>
      <c r="CP7891" s="160"/>
      <c r="CQ7891" s="160"/>
      <c r="CR7891" s="160"/>
      <c r="CS7891" s="160"/>
      <c r="CT7891" s="160"/>
      <c r="CU7891" s="160"/>
      <c r="CV7891" s="160"/>
      <c r="CW7891" s="160"/>
      <c r="CX7891" s="160"/>
      <c r="CY7891" s="160"/>
      <c r="CZ7891" s="160"/>
      <c r="DA7891" s="160"/>
      <c r="DB7891" s="160"/>
      <c r="DC7891" s="160"/>
      <c r="DD7891" s="160"/>
      <c r="DE7891" s="160"/>
      <c r="DF7891" s="160"/>
      <c r="DG7891" s="160"/>
      <c r="DH7891" s="160"/>
      <c r="DI7891" s="160"/>
      <c r="DJ7891" s="160"/>
      <c r="DK7891" s="160"/>
      <c r="DL7891" s="160"/>
      <c r="DM7891" s="160"/>
      <c r="DN7891" s="160"/>
      <c r="DO7891" s="160"/>
      <c r="DP7891" s="160"/>
      <c r="DQ7891" s="160"/>
      <c r="DR7891" s="160"/>
      <c r="DS7891" s="160"/>
      <c r="DT7891" s="160"/>
      <c r="DU7891" s="160"/>
      <c r="DV7891" s="160"/>
      <c r="DW7891" s="160"/>
      <c r="DX7891" s="160"/>
      <c r="DY7891" s="160"/>
      <c r="DZ7891" s="177"/>
      <c r="EA7891" s="177"/>
      <c r="EB7891" s="160"/>
      <c r="EC7891" s="160"/>
      <c r="ED7891" s="160"/>
      <c r="EE7891" s="160"/>
      <c r="EF7891" s="160"/>
      <c r="EG7891" s="160"/>
      <c r="EH7891" s="160"/>
      <c r="EI7891" s="160"/>
      <c r="EJ7891" s="160"/>
      <c r="EK7891" s="160"/>
      <c r="EL7891" s="160"/>
      <c r="EM7891" s="160"/>
      <c r="EN7891" s="160"/>
      <c r="EO7891" s="160"/>
      <c r="EP7891" s="160"/>
      <c r="EQ7891" s="160"/>
      <c r="ER7891" s="160"/>
      <c r="ES7891" s="160"/>
      <c r="ET7891" s="160"/>
      <c r="EU7891" s="160"/>
      <c r="EV7891" s="160"/>
      <c r="EW7891" s="160"/>
      <c r="EX7891" s="160"/>
      <c r="EY7891" s="160"/>
      <c r="EZ7891" s="160"/>
      <c r="FA7891" s="160"/>
      <c r="FB7891" s="160"/>
      <c r="FC7891" s="160"/>
      <c r="FD7891" s="160"/>
      <c r="FE7891" s="160"/>
      <c r="FF7891" s="160"/>
      <c r="FG7891" s="160"/>
      <c r="FH7891" s="160"/>
      <c r="FI7891" s="160"/>
      <c r="FJ7891" s="160"/>
      <c r="FK7891" s="160"/>
      <c r="FL7891" s="160"/>
      <c r="FM7891" s="160"/>
      <c r="FN7891" s="160"/>
      <c r="FO7891" s="160"/>
      <c r="FP7891" s="160"/>
      <c r="FQ7891" s="160"/>
      <c r="FR7891" s="160"/>
      <c r="FS7891" s="160"/>
      <c r="FT7891" s="160"/>
      <c r="FU7891" s="160"/>
      <c r="FV7891" s="160"/>
      <c r="FW7891" s="160"/>
      <c r="FX7891" s="160"/>
      <c r="FY7891" s="160"/>
      <c r="FZ7891" s="160"/>
      <c r="GA7891" s="160"/>
      <c r="GB7891" s="160"/>
      <c r="GC7891" s="160"/>
      <c r="GD7891" s="160"/>
      <c r="GE7891" s="160"/>
      <c r="GF7891" s="160"/>
      <c r="GG7891" s="160"/>
      <c r="GH7891" s="160"/>
      <c r="GI7891" s="160"/>
      <c r="GJ7891" s="160"/>
      <c r="GK7891" s="160"/>
      <c r="GL7891" s="160"/>
      <c r="GM7891" s="160"/>
      <c r="GN7891" s="160"/>
      <c r="GO7891" s="160"/>
      <c r="GP7891" s="160"/>
      <c r="GQ7891" s="160"/>
      <c r="GR7891" s="160"/>
      <c r="GS7891" s="160"/>
      <c r="GT7891" s="160"/>
      <c r="GU7891" s="160"/>
      <c r="GV7891" s="160"/>
      <c r="GW7891" s="160"/>
      <c r="GX7891" s="160"/>
      <c r="GY7891" s="160"/>
      <c r="GZ7891" s="160"/>
      <c r="HA7891" s="160"/>
      <c r="HB7891" s="160"/>
      <c r="HC7891" s="160"/>
      <c r="HD7891" s="160"/>
      <c r="HE7891" s="160"/>
      <c r="HF7891" s="160"/>
      <c r="HG7891" s="160"/>
      <c r="HH7891" s="160"/>
      <c r="HI7891" s="160"/>
      <c r="HJ7891" s="160"/>
      <c r="HK7891" s="160"/>
      <c r="HL7891" s="160"/>
      <c r="HM7891" s="160"/>
      <c r="HN7891" s="160"/>
      <c r="HO7891" s="160"/>
      <c r="HP7891" s="160"/>
      <c r="HQ7891" s="160"/>
      <c r="HR7891" s="160"/>
      <c r="HS7891" s="160"/>
      <c r="HT7891" s="160"/>
      <c r="HU7891" s="160"/>
      <c r="HV7891" s="160"/>
      <c r="HW7891" s="160"/>
      <c r="HX7891" s="160"/>
      <c r="HY7891" s="160"/>
      <c r="HZ7891" s="160"/>
      <c r="IA7891" s="160"/>
      <c r="IB7891" s="160"/>
      <c r="IC7891" s="160"/>
      <c r="ID7891" s="160"/>
      <c r="IE7891" s="160"/>
      <c r="IF7891" s="160"/>
      <c r="IG7891" s="160"/>
      <c r="IH7891" s="160"/>
      <c r="II7891" s="160"/>
      <c r="IJ7891" s="160"/>
      <c r="IK7891" s="160"/>
      <c r="IL7891" s="160"/>
      <c r="IM7891" s="160"/>
      <c r="IN7891" s="160"/>
      <c r="IO7891" s="160"/>
      <c r="IP7891" s="160"/>
      <c r="IQ7891" s="160"/>
      <c r="IR7891" s="160"/>
      <c r="IS7891" s="160"/>
      <c r="IT7891" s="160"/>
      <c r="IU7891" s="160"/>
    </row>
    <row r="7892" spans="1:255" s="174" customFormat="1" ht="18.399999999999999" customHeight="1" x14ac:dyDescent="0.3">
      <c r="A7892" s="200"/>
      <c r="B7892" s="173"/>
      <c r="C7892" s="67"/>
      <c r="D7892" s="161"/>
      <c r="E7892" s="161"/>
      <c r="H7892" s="165"/>
      <c r="J7892" s="165"/>
      <c r="L7892" s="165"/>
      <c r="N7892" s="165"/>
      <c r="P7892" s="165"/>
      <c r="R7892" s="165"/>
      <c r="T7892" s="165"/>
      <c r="V7892" s="165"/>
      <c r="X7892" s="165"/>
      <c r="Z7892" s="165"/>
      <c r="AB7892" s="165"/>
      <c r="AD7892" s="165"/>
      <c r="AF7892" s="165"/>
      <c r="AH7892" s="165"/>
      <c r="AJ7892" s="165"/>
      <c r="AL7892" s="165"/>
      <c r="AN7892" s="165"/>
      <c r="AP7892" s="165"/>
      <c r="AR7892" s="165"/>
      <c r="AT7892" s="165"/>
      <c r="AV7892" s="165"/>
      <c r="AX7892" s="165"/>
      <c r="AZ7892" s="165"/>
      <c r="BB7892" s="165"/>
      <c r="BD7892" s="160"/>
      <c r="BE7892" s="160"/>
      <c r="BF7892" s="160"/>
      <c r="BG7892" s="160"/>
      <c r="BH7892" s="160"/>
      <c r="BI7892" s="160"/>
      <c r="BJ7892" s="160"/>
      <c r="BK7892" s="160"/>
      <c r="BL7892" s="160"/>
      <c r="BM7892" s="160"/>
      <c r="BN7892" s="160"/>
      <c r="BO7892" s="160"/>
      <c r="BP7892" s="160"/>
      <c r="BQ7892" s="160"/>
      <c r="BR7892" s="160"/>
      <c r="BS7892" s="160"/>
      <c r="BT7892" s="160"/>
      <c r="BU7892" s="160"/>
      <c r="BV7892" s="160"/>
      <c r="BW7892" s="160"/>
      <c r="BX7892" s="160"/>
      <c r="BY7892" s="160"/>
      <c r="BZ7892" s="160"/>
      <c r="CA7892" s="160"/>
      <c r="CB7892" s="160"/>
      <c r="CC7892" s="160"/>
      <c r="CD7892" s="160"/>
      <c r="CE7892" s="160"/>
      <c r="CF7892" s="160"/>
      <c r="CG7892" s="160"/>
      <c r="CH7892" s="160"/>
      <c r="CI7892" s="160"/>
      <c r="CJ7892" s="160"/>
      <c r="CK7892" s="160"/>
      <c r="CL7892" s="160"/>
      <c r="CM7892" s="160"/>
      <c r="CN7892" s="160"/>
      <c r="CO7892" s="160"/>
      <c r="CP7892" s="160"/>
      <c r="CQ7892" s="160"/>
      <c r="CR7892" s="160"/>
      <c r="CS7892" s="160"/>
      <c r="CT7892" s="160"/>
      <c r="CU7892" s="160"/>
      <c r="CV7892" s="160"/>
      <c r="CW7892" s="160"/>
      <c r="CX7892" s="160"/>
      <c r="CY7892" s="160"/>
      <c r="CZ7892" s="160"/>
      <c r="DA7892" s="160"/>
      <c r="DB7892" s="160"/>
      <c r="DC7892" s="160"/>
      <c r="DD7892" s="160"/>
      <c r="DE7892" s="160"/>
      <c r="DF7892" s="160"/>
      <c r="DG7892" s="160"/>
      <c r="DH7892" s="160"/>
      <c r="DI7892" s="160"/>
      <c r="DJ7892" s="160"/>
      <c r="DK7892" s="160"/>
      <c r="DL7892" s="160"/>
      <c r="DM7892" s="160"/>
      <c r="DN7892" s="160"/>
      <c r="DO7892" s="160"/>
      <c r="DP7892" s="160"/>
      <c r="DQ7892" s="160"/>
      <c r="DR7892" s="160"/>
      <c r="DS7892" s="160"/>
      <c r="DT7892" s="160"/>
      <c r="DU7892" s="160"/>
      <c r="DV7892" s="160"/>
      <c r="DW7892" s="160"/>
      <c r="DX7892" s="160"/>
      <c r="DY7892" s="160"/>
      <c r="DZ7892" s="177"/>
      <c r="EA7892" s="177"/>
      <c r="EB7892" s="160"/>
      <c r="EC7892" s="160"/>
      <c r="ED7892" s="160"/>
      <c r="EE7892" s="160"/>
      <c r="EF7892" s="160"/>
      <c r="EG7892" s="160"/>
      <c r="EH7892" s="160"/>
      <c r="EI7892" s="160"/>
      <c r="EJ7892" s="160"/>
      <c r="EK7892" s="160"/>
      <c r="EL7892" s="160"/>
      <c r="EM7892" s="160"/>
      <c r="EN7892" s="160"/>
      <c r="EO7892" s="160"/>
      <c r="EP7892" s="160"/>
      <c r="EQ7892" s="160"/>
      <c r="ER7892" s="160"/>
      <c r="ES7892" s="160"/>
      <c r="ET7892" s="160"/>
      <c r="EU7892" s="160"/>
      <c r="EV7892" s="160"/>
      <c r="EW7892" s="160"/>
      <c r="EX7892" s="160"/>
      <c r="EY7892" s="160"/>
      <c r="EZ7892" s="160"/>
      <c r="FA7892" s="160"/>
      <c r="FB7892" s="160"/>
      <c r="FC7892" s="160"/>
      <c r="FD7892" s="160"/>
      <c r="FE7892" s="160"/>
      <c r="FF7892" s="160"/>
      <c r="FG7892" s="160"/>
      <c r="FH7892" s="160"/>
      <c r="FI7892" s="160"/>
      <c r="FJ7892" s="160"/>
      <c r="FK7892" s="160"/>
      <c r="FL7892" s="160"/>
      <c r="FM7892" s="160"/>
      <c r="FN7892" s="160"/>
      <c r="FO7892" s="160"/>
      <c r="FP7892" s="160"/>
      <c r="FQ7892" s="160"/>
      <c r="FR7892" s="160"/>
      <c r="FS7892" s="160"/>
      <c r="FT7892" s="160"/>
      <c r="FU7892" s="160"/>
      <c r="FV7892" s="160"/>
      <c r="FW7892" s="160"/>
      <c r="FX7892" s="160"/>
      <c r="FY7892" s="160"/>
      <c r="FZ7892" s="160"/>
      <c r="GA7892" s="160"/>
      <c r="GB7892" s="160"/>
      <c r="GC7892" s="160"/>
      <c r="GD7892" s="160"/>
      <c r="GE7892" s="160"/>
      <c r="GF7892" s="160"/>
      <c r="GG7892" s="160"/>
      <c r="GH7892" s="160"/>
      <c r="GI7892" s="160"/>
      <c r="GJ7892" s="160"/>
      <c r="GK7892" s="160"/>
      <c r="GL7892" s="160"/>
      <c r="GM7892" s="160"/>
      <c r="GN7892" s="160"/>
      <c r="GO7892" s="160"/>
      <c r="GP7892" s="160"/>
      <c r="GQ7892" s="160"/>
      <c r="GR7892" s="160"/>
      <c r="GS7892" s="160"/>
      <c r="GT7892" s="160"/>
      <c r="GU7892" s="160"/>
      <c r="GV7892" s="160"/>
      <c r="GW7892" s="160"/>
      <c r="GX7892" s="160"/>
      <c r="GY7892" s="160"/>
      <c r="GZ7892" s="160"/>
      <c r="HA7892" s="160"/>
      <c r="HB7892" s="160"/>
      <c r="HC7892" s="160"/>
      <c r="HD7892" s="160"/>
      <c r="HE7892" s="160"/>
      <c r="HF7892" s="160"/>
      <c r="HG7892" s="160"/>
      <c r="HH7892" s="160"/>
      <c r="HI7892" s="160"/>
      <c r="HJ7892" s="160"/>
      <c r="HK7892" s="160"/>
      <c r="HL7892" s="160"/>
      <c r="HM7892" s="160"/>
      <c r="HN7892" s="160"/>
      <c r="HO7892" s="160"/>
      <c r="HP7892" s="160"/>
      <c r="HQ7892" s="160"/>
      <c r="HR7892" s="160"/>
      <c r="HS7892" s="160"/>
      <c r="HT7892" s="160"/>
      <c r="HU7892" s="160"/>
      <c r="HV7892" s="160"/>
      <c r="HW7892" s="160"/>
      <c r="HX7892" s="160"/>
      <c r="HY7892" s="160"/>
      <c r="HZ7892" s="160"/>
      <c r="IA7892" s="160"/>
      <c r="IB7892" s="160"/>
      <c r="IC7892" s="160"/>
      <c r="ID7892" s="160"/>
      <c r="IE7892" s="160"/>
      <c r="IF7892" s="160"/>
      <c r="IG7892" s="160"/>
      <c r="IH7892" s="160"/>
      <c r="II7892" s="160"/>
      <c r="IJ7892" s="160"/>
      <c r="IK7892" s="160"/>
      <c r="IL7892" s="160"/>
      <c r="IM7892" s="160"/>
      <c r="IN7892" s="160"/>
      <c r="IO7892" s="160"/>
      <c r="IP7892" s="160"/>
      <c r="IQ7892" s="160"/>
      <c r="IR7892" s="160"/>
      <c r="IS7892" s="160"/>
      <c r="IT7892" s="160"/>
      <c r="IU7892" s="160"/>
    </row>
    <row r="7893" spans="1:255" s="174" customFormat="1" ht="18.399999999999999" customHeight="1" x14ac:dyDescent="0.3">
      <c r="A7893" s="200"/>
      <c r="B7893" s="173"/>
      <c r="C7893" s="67"/>
      <c r="D7893" s="161"/>
      <c r="E7893" s="161"/>
      <c r="F7893" s="165"/>
      <c r="H7893" s="165"/>
      <c r="J7893" s="165"/>
      <c r="L7893" s="165"/>
      <c r="N7893" s="165"/>
      <c r="P7893" s="165"/>
      <c r="R7893" s="165"/>
      <c r="T7893" s="165"/>
      <c r="V7893" s="165"/>
      <c r="X7893" s="165"/>
      <c r="Z7893" s="165"/>
      <c r="AB7893" s="165"/>
      <c r="AD7893" s="165"/>
      <c r="AF7893" s="165"/>
      <c r="AH7893" s="165"/>
      <c r="AJ7893" s="165"/>
      <c r="AL7893" s="165"/>
      <c r="AN7893" s="165"/>
      <c r="AP7893" s="165"/>
      <c r="AR7893" s="165"/>
      <c r="AT7893" s="165"/>
      <c r="AV7893" s="165"/>
      <c r="AX7893" s="165"/>
      <c r="AZ7893" s="165"/>
      <c r="BB7893" s="165"/>
      <c r="BD7893" s="160"/>
      <c r="BE7893" s="160"/>
      <c r="BF7893" s="160"/>
      <c r="BG7893" s="160"/>
      <c r="BH7893" s="160"/>
      <c r="BI7893" s="160"/>
      <c r="BJ7893" s="160"/>
      <c r="BK7893" s="160"/>
      <c r="BL7893" s="160"/>
      <c r="BM7893" s="160"/>
      <c r="BN7893" s="160"/>
      <c r="BO7893" s="160"/>
      <c r="BP7893" s="160"/>
      <c r="BQ7893" s="160"/>
      <c r="BR7893" s="160"/>
      <c r="BS7893" s="160"/>
      <c r="BT7893" s="160"/>
      <c r="BU7893" s="160"/>
      <c r="BV7893" s="160"/>
      <c r="BW7893" s="160"/>
      <c r="BX7893" s="160"/>
      <c r="BY7893" s="160"/>
      <c r="BZ7893" s="160"/>
      <c r="CA7893" s="160"/>
      <c r="CB7893" s="160"/>
      <c r="CC7893" s="160"/>
      <c r="CD7893" s="160"/>
      <c r="CE7893" s="160"/>
      <c r="CF7893" s="160"/>
      <c r="CG7893" s="160"/>
      <c r="CH7893" s="160"/>
      <c r="CI7893" s="160"/>
      <c r="CJ7893" s="160"/>
      <c r="CK7893" s="160"/>
      <c r="CL7893" s="160"/>
      <c r="CM7893" s="160"/>
      <c r="CN7893" s="160"/>
      <c r="CO7893" s="160"/>
      <c r="CP7893" s="160"/>
      <c r="CQ7893" s="160"/>
      <c r="CR7893" s="160"/>
      <c r="CS7893" s="160"/>
      <c r="CT7893" s="160"/>
      <c r="CU7893" s="160"/>
      <c r="CV7893" s="160"/>
      <c r="CW7893" s="160"/>
      <c r="CX7893" s="160"/>
      <c r="CY7893" s="160"/>
      <c r="CZ7893" s="160"/>
      <c r="DA7893" s="160"/>
      <c r="DB7893" s="160"/>
      <c r="DC7893" s="160"/>
      <c r="DD7893" s="160"/>
      <c r="DE7893" s="160"/>
      <c r="DF7893" s="160"/>
      <c r="DG7893" s="160"/>
      <c r="DH7893" s="160"/>
      <c r="DI7893" s="160"/>
      <c r="DJ7893" s="160"/>
      <c r="DK7893" s="160"/>
      <c r="DL7893" s="160"/>
      <c r="DM7893" s="160"/>
      <c r="DN7893" s="160"/>
      <c r="DO7893" s="160"/>
      <c r="DP7893" s="160"/>
      <c r="DQ7893" s="160"/>
      <c r="DR7893" s="160"/>
      <c r="DS7893" s="160"/>
      <c r="DT7893" s="160"/>
      <c r="DU7893" s="160"/>
      <c r="DV7893" s="160"/>
      <c r="DW7893" s="160"/>
      <c r="DX7893" s="160"/>
      <c r="DY7893" s="160"/>
      <c r="DZ7893" s="177"/>
      <c r="EA7893" s="177"/>
      <c r="EB7893" s="160"/>
      <c r="EC7893" s="160"/>
      <c r="ED7893" s="160"/>
      <c r="EE7893" s="160"/>
      <c r="EF7893" s="160"/>
      <c r="EG7893" s="160"/>
      <c r="EH7893" s="160"/>
      <c r="EI7893" s="160"/>
      <c r="EJ7893" s="160"/>
      <c r="EK7893" s="160"/>
      <c r="EL7893" s="160"/>
      <c r="EM7893" s="160"/>
      <c r="EN7893" s="160"/>
      <c r="EO7893" s="160"/>
      <c r="EP7893" s="160"/>
      <c r="EQ7893" s="160"/>
      <c r="ER7893" s="160"/>
      <c r="ES7893" s="160"/>
      <c r="ET7893" s="160"/>
      <c r="EU7893" s="160"/>
      <c r="EV7893" s="160"/>
      <c r="EW7893" s="160"/>
      <c r="EX7893" s="160"/>
      <c r="EY7893" s="160"/>
      <c r="EZ7893" s="160"/>
      <c r="FA7893" s="160"/>
      <c r="FB7893" s="160"/>
      <c r="FC7893" s="160"/>
      <c r="FD7893" s="160"/>
      <c r="FE7893" s="160"/>
      <c r="FF7893" s="160"/>
      <c r="FG7893" s="160"/>
      <c r="FH7893" s="160"/>
      <c r="FI7893" s="160"/>
      <c r="FJ7893" s="160"/>
      <c r="FK7893" s="160"/>
      <c r="FL7893" s="160"/>
      <c r="FM7893" s="160"/>
      <c r="FN7893" s="160"/>
      <c r="FO7893" s="160"/>
      <c r="FP7893" s="160"/>
      <c r="FQ7893" s="160"/>
      <c r="FR7893" s="160"/>
      <c r="FS7893" s="160"/>
      <c r="FT7893" s="160"/>
      <c r="FU7893" s="160"/>
      <c r="FV7893" s="160"/>
      <c r="FW7893" s="160"/>
      <c r="FX7893" s="160"/>
      <c r="FY7893" s="160"/>
      <c r="FZ7893" s="160"/>
      <c r="GA7893" s="160"/>
      <c r="GB7893" s="160"/>
      <c r="GC7893" s="160"/>
      <c r="GD7893" s="160"/>
      <c r="GE7893" s="160"/>
      <c r="GF7893" s="160"/>
      <c r="GG7893" s="160"/>
      <c r="GH7893" s="160"/>
      <c r="GI7893" s="160"/>
      <c r="GJ7893" s="160"/>
      <c r="GK7893" s="160"/>
      <c r="GL7893" s="160"/>
      <c r="GM7893" s="160"/>
      <c r="GN7893" s="160"/>
      <c r="GO7893" s="160"/>
      <c r="GP7893" s="160"/>
      <c r="GQ7893" s="160"/>
      <c r="GR7893" s="160"/>
      <c r="GS7893" s="160"/>
      <c r="GT7893" s="160"/>
      <c r="GU7893" s="160"/>
      <c r="GV7893" s="160"/>
      <c r="GW7893" s="160"/>
      <c r="GX7893" s="160"/>
      <c r="GY7893" s="160"/>
      <c r="GZ7893" s="160"/>
      <c r="HA7893" s="160"/>
      <c r="HB7893" s="160"/>
      <c r="HC7893" s="160"/>
      <c r="HD7893" s="160"/>
      <c r="HE7893" s="160"/>
      <c r="HF7893" s="160"/>
      <c r="HG7893" s="160"/>
      <c r="HH7893" s="160"/>
      <c r="HI7893" s="160"/>
      <c r="HJ7893" s="160"/>
      <c r="HK7893" s="160"/>
      <c r="HL7893" s="160"/>
      <c r="HM7893" s="160"/>
      <c r="HN7893" s="160"/>
      <c r="HO7893" s="160"/>
      <c r="HP7893" s="160"/>
      <c r="HQ7893" s="160"/>
      <c r="HR7893" s="160"/>
      <c r="HS7893" s="160"/>
      <c r="HT7893" s="160"/>
      <c r="HU7893" s="160"/>
      <c r="HV7893" s="160"/>
      <c r="HW7893" s="160"/>
      <c r="HX7893" s="160"/>
      <c r="HY7893" s="160"/>
      <c r="HZ7893" s="160"/>
      <c r="IA7893" s="160"/>
      <c r="IB7893" s="160"/>
      <c r="IC7893" s="160"/>
      <c r="ID7893" s="160"/>
      <c r="IE7893" s="160"/>
      <c r="IF7893" s="160"/>
      <c r="IG7893" s="160"/>
      <c r="IH7893" s="160"/>
      <c r="II7893" s="160"/>
      <c r="IJ7893" s="160"/>
      <c r="IK7893" s="160"/>
      <c r="IL7893" s="160"/>
      <c r="IM7893" s="160"/>
      <c r="IN7893" s="160"/>
      <c r="IO7893" s="160"/>
      <c r="IP7893" s="160"/>
      <c r="IQ7893" s="160"/>
      <c r="IR7893" s="160"/>
      <c r="IS7893" s="160"/>
      <c r="IT7893" s="160"/>
      <c r="IU7893" s="160"/>
    </row>
    <row r="7894" spans="1:255" s="174" customFormat="1" ht="18.399999999999999" customHeight="1" x14ac:dyDescent="0.3">
      <c r="A7894" s="206"/>
      <c r="B7894" s="161"/>
      <c r="C7894" s="89"/>
      <c r="D7894" s="177"/>
      <c r="E7894" s="161"/>
      <c r="F7894" s="165"/>
      <c r="H7894" s="165"/>
      <c r="J7894" s="165"/>
      <c r="L7894" s="165"/>
      <c r="N7894" s="165"/>
      <c r="P7894" s="165"/>
      <c r="R7894" s="165"/>
      <c r="T7894" s="165"/>
      <c r="V7894" s="165"/>
      <c r="X7894" s="165"/>
      <c r="Z7894" s="165"/>
      <c r="AB7894" s="165"/>
      <c r="AD7894" s="165"/>
      <c r="AF7894" s="165"/>
      <c r="AH7894" s="165"/>
      <c r="AJ7894" s="165"/>
      <c r="AL7894" s="165"/>
      <c r="AN7894" s="165"/>
      <c r="AP7894" s="165"/>
      <c r="AR7894" s="165"/>
      <c r="AT7894" s="165"/>
      <c r="AV7894" s="165"/>
      <c r="AX7894" s="165"/>
      <c r="AZ7894" s="165"/>
      <c r="BB7894" s="165"/>
      <c r="BD7894" s="160"/>
      <c r="BE7894" s="160"/>
      <c r="BF7894" s="160"/>
      <c r="BG7894" s="160"/>
      <c r="BH7894" s="160"/>
      <c r="BI7894" s="160"/>
      <c r="BJ7894" s="160"/>
      <c r="BK7894" s="160"/>
      <c r="BL7894" s="160"/>
      <c r="BM7894" s="160"/>
      <c r="BN7894" s="160"/>
      <c r="BO7894" s="160"/>
      <c r="BP7894" s="160"/>
      <c r="BQ7894" s="160"/>
      <c r="BR7894" s="160"/>
      <c r="BS7894" s="160"/>
      <c r="BT7894" s="160"/>
      <c r="BU7894" s="160"/>
      <c r="BV7894" s="160"/>
      <c r="BW7894" s="160"/>
      <c r="BX7894" s="160"/>
      <c r="BY7894" s="160"/>
      <c r="BZ7894" s="160"/>
      <c r="CA7894" s="160"/>
      <c r="CB7894" s="160"/>
      <c r="CC7894" s="160"/>
      <c r="CD7894" s="160"/>
      <c r="CE7894" s="160"/>
      <c r="CF7894" s="160"/>
      <c r="CG7894" s="160"/>
      <c r="CH7894" s="160"/>
      <c r="CI7894" s="160"/>
      <c r="CJ7894" s="160"/>
      <c r="CK7894" s="160"/>
      <c r="CL7894" s="160"/>
      <c r="CM7894" s="160"/>
      <c r="CN7894" s="160"/>
      <c r="CO7894" s="160"/>
      <c r="CP7894" s="160"/>
      <c r="CQ7894" s="160"/>
      <c r="CR7894" s="160"/>
      <c r="CS7894" s="160"/>
      <c r="CT7894" s="160"/>
      <c r="CU7894" s="160"/>
      <c r="CV7894" s="160"/>
      <c r="CW7894" s="160"/>
      <c r="CX7894" s="160"/>
      <c r="CY7894" s="160"/>
      <c r="CZ7894" s="160"/>
      <c r="DA7894" s="160"/>
      <c r="DB7894" s="160"/>
      <c r="DC7894" s="160"/>
      <c r="DD7894" s="160"/>
      <c r="DE7894" s="160"/>
      <c r="DF7894" s="160"/>
      <c r="DG7894" s="160"/>
      <c r="DH7894" s="160"/>
      <c r="DI7894" s="160"/>
      <c r="DJ7894" s="160"/>
      <c r="DK7894" s="160"/>
      <c r="DL7894" s="160"/>
      <c r="DM7894" s="160"/>
      <c r="DN7894" s="160"/>
      <c r="DO7894" s="160"/>
      <c r="DP7894" s="160"/>
      <c r="DQ7894" s="160"/>
      <c r="DR7894" s="160"/>
      <c r="DS7894" s="160"/>
      <c r="DT7894" s="160"/>
      <c r="DU7894" s="160"/>
      <c r="DV7894" s="160"/>
      <c r="DW7894" s="160"/>
      <c r="DX7894" s="160"/>
      <c r="DY7894" s="160"/>
      <c r="DZ7894" s="177"/>
      <c r="EA7894" s="177"/>
      <c r="EB7894" s="160"/>
      <c r="EC7894" s="160"/>
      <c r="ED7894" s="160"/>
      <c r="EE7894" s="160"/>
      <c r="EF7894" s="160"/>
      <c r="EG7894" s="160"/>
      <c r="EH7894" s="160"/>
      <c r="EI7894" s="160"/>
      <c r="EJ7894" s="160"/>
      <c r="EK7894" s="160"/>
      <c r="EL7894" s="160"/>
      <c r="EM7894" s="160"/>
      <c r="EN7894" s="160"/>
      <c r="EO7894" s="160"/>
      <c r="EP7894" s="160"/>
      <c r="EQ7894" s="160"/>
      <c r="ER7894" s="160"/>
      <c r="ES7894" s="160"/>
      <c r="ET7894" s="160"/>
      <c r="EU7894" s="160"/>
      <c r="EV7894" s="160"/>
      <c r="EW7894" s="160"/>
      <c r="EX7894" s="160"/>
      <c r="EY7894" s="160"/>
      <c r="EZ7894" s="160"/>
      <c r="FA7894" s="160"/>
      <c r="FB7894" s="160"/>
      <c r="FC7894" s="160"/>
      <c r="FD7894" s="160"/>
      <c r="FE7894" s="160"/>
      <c r="FF7894" s="160"/>
      <c r="FG7894" s="160"/>
      <c r="FH7894" s="160"/>
      <c r="FI7894" s="160"/>
      <c r="FJ7894" s="160"/>
      <c r="FK7894" s="160"/>
      <c r="FL7894" s="160"/>
      <c r="FM7894" s="160"/>
      <c r="FN7894" s="160"/>
      <c r="FO7894" s="160"/>
      <c r="FP7894" s="160"/>
      <c r="FQ7894" s="160"/>
      <c r="FR7894" s="160"/>
      <c r="FS7894" s="160"/>
      <c r="FT7894" s="160"/>
      <c r="FU7894" s="160"/>
      <c r="FV7894" s="160"/>
      <c r="FW7894" s="160"/>
      <c r="FX7894" s="160"/>
      <c r="FY7894" s="160"/>
      <c r="FZ7894" s="160"/>
      <c r="GA7894" s="160"/>
      <c r="GB7894" s="160"/>
      <c r="GC7894" s="160"/>
      <c r="GD7894" s="160"/>
      <c r="GE7894" s="160"/>
      <c r="GF7894" s="160"/>
      <c r="GG7894" s="160"/>
      <c r="GH7894" s="160"/>
      <c r="GI7894" s="160"/>
      <c r="GJ7894" s="160"/>
      <c r="GK7894" s="160"/>
      <c r="GL7894" s="160"/>
      <c r="GM7894" s="160"/>
      <c r="GN7894" s="160"/>
      <c r="GO7894" s="160"/>
      <c r="GP7894" s="160"/>
      <c r="GQ7894" s="160"/>
      <c r="GR7894" s="160"/>
      <c r="GS7894" s="160"/>
      <c r="GT7894" s="160"/>
      <c r="GU7894" s="160"/>
      <c r="GV7894" s="160"/>
      <c r="GW7894" s="160"/>
      <c r="GX7894" s="160"/>
      <c r="GY7894" s="160"/>
      <c r="GZ7894" s="160"/>
      <c r="HA7894" s="160"/>
      <c r="HB7894" s="160"/>
      <c r="HC7894" s="160"/>
      <c r="HD7894" s="160"/>
      <c r="HE7894" s="160"/>
      <c r="HF7894" s="160"/>
      <c r="HG7894" s="160"/>
      <c r="HH7894" s="160"/>
      <c r="HI7894" s="160"/>
      <c r="HJ7894" s="160"/>
      <c r="HK7894" s="160"/>
      <c r="HL7894" s="160"/>
      <c r="HM7894" s="160"/>
      <c r="HN7894" s="160"/>
      <c r="HO7894" s="160"/>
      <c r="HP7894" s="160"/>
      <c r="HQ7894" s="160"/>
      <c r="HR7894" s="160"/>
      <c r="HS7894" s="160"/>
      <c r="HT7894" s="160"/>
      <c r="HU7894" s="160"/>
      <c r="HV7894" s="160"/>
      <c r="HW7894" s="160"/>
      <c r="HX7894" s="160"/>
      <c r="HY7894" s="160"/>
      <c r="HZ7894" s="160"/>
      <c r="IA7894" s="160"/>
      <c r="IB7894" s="160"/>
      <c r="IC7894" s="160"/>
      <c r="ID7894" s="160"/>
      <c r="IE7894" s="160"/>
      <c r="IF7894" s="160"/>
      <c r="IG7894" s="160"/>
      <c r="IH7894" s="160"/>
      <c r="II7894" s="160"/>
      <c r="IJ7894" s="160"/>
      <c r="IK7894" s="160"/>
      <c r="IL7894" s="160"/>
      <c r="IM7894" s="160"/>
      <c r="IN7894" s="160"/>
      <c r="IO7894" s="160"/>
      <c r="IP7894" s="160"/>
      <c r="IQ7894" s="160"/>
      <c r="IR7894" s="160"/>
      <c r="IS7894" s="160"/>
      <c r="IT7894" s="160"/>
      <c r="IU7894" s="160"/>
    </row>
    <row r="7895" spans="1:255" s="174" customFormat="1" ht="18.399999999999999" customHeight="1" x14ac:dyDescent="0.3">
      <c r="A7895" s="182"/>
      <c r="B7895" s="160"/>
      <c r="C7895" s="64"/>
      <c r="D7895" s="161"/>
      <c r="E7895" s="161"/>
      <c r="F7895" s="165"/>
      <c r="H7895" s="165"/>
      <c r="J7895" s="165"/>
      <c r="L7895" s="165"/>
      <c r="N7895" s="165"/>
      <c r="P7895" s="165"/>
      <c r="R7895" s="165"/>
      <c r="T7895" s="165"/>
      <c r="V7895" s="165"/>
      <c r="X7895" s="165"/>
      <c r="Z7895" s="165"/>
      <c r="AB7895" s="165"/>
      <c r="AD7895" s="165"/>
      <c r="AF7895" s="165"/>
      <c r="AH7895" s="165"/>
      <c r="AJ7895" s="165"/>
      <c r="AL7895" s="165"/>
      <c r="AN7895" s="165"/>
      <c r="AP7895" s="165"/>
      <c r="AR7895" s="165"/>
      <c r="AT7895" s="165"/>
      <c r="AV7895" s="165"/>
      <c r="AX7895" s="165"/>
      <c r="AZ7895" s="165"/>
      <c r="BB7895" s="165"/>
      <c r="BD7895" s="160"/>
      <c r="BE7895" s="160"/>
      <c r="BF7895" s="160"/>
      <c r="BG7895" s="160"/>
      <c r="BH7895" s="160"/>
      <c r="BI7895" s="160"/>
      <c r="BJ7895" s="160"/>
      <c r="BK7895" s="160"/>
      <c r="BL7895" s="160"/>
      <c r="BM7895" s="160"/>
      <c r="BN7895" s="160"/>
      <c r="BO7895" s="160"/>
      <c r="BP7895" s="160"/>
      <c r="BQ7895" s="160"/>
      <c r="BR7895" s="160"/>
      <c r="BS7895" s="160"/>
      <c r="BT7895" s="160"/>
      <c r="BU7895" s="160"/>
      <c r="BV7895" s="160"/>
      <c r="BW7895" s="160"/>
      <c r="BX7895" s="160"/>
      <c r="BY7895" s="160"/>
      <c r="BZ7895" s="160"/>
      <c r="CA7895" s="160"/>
      <c r="CB7895" s="160"/>
      <c r="CC7895" s="160"/>
      <c r="CD7895" s="160"/>
      <c r="CE7895" s="160"/>
      <c r="CF7895" s="160"/>
      <c r="CG7895" s="160"/>
      <c r="CH7895" s="160"/>
      <c r="CI7895" s="160"/>
      <c r="CJ7895" s="160"/>
      <c r="CK7895" s="160"/>
      <c r="CL7895" s="160"/>
      <c r="CM7895" s="160"/>
      <c r="CN7895" s="160"/>
      <c r="CO7895" s="160"/>
      <c r="CP7895" s="160"/>
      <c r="CQ7895" s="160"/>
      <c r="CR7895" s="160"/>
      <c r="CS7895" s="160"/>
      <c r="CT7895" s="160"/>
      <c r="CU7895" s="160"/>
      <c r="CV7895" s="160"/>
      <c r="CW7895" s="160"/>
      <c r="CX7895" s="160"/>
      <c r="CY7895" s="160"/>
      <c r="CZ7895" s="160"/>
      <c r="DA7895" s="160"/>
      <c r="DB7895" s="160"/>
      <c r="DC7895" s="160"/>
      <c r="DD7895" s="160"/>
      <c r="DE7895" s="160"/>
      <c r="DF7895" s="160"/>
      <c r="DG7895" s="160"/>
      <c r="DH7895" s="160"/>
      <c r="DI7895" s="160"/>
      <c r="DJ7895" s="160"/>
      <c r="DK7895" s="160"/>
      <c r="DL7895" s="160"/>
      <c r="DM7895" s="160"/>
      <c r="DN7895" s="160"/>
      <c r="DO7895" s="160"/>
      <c r="DP7895" s="160"/>
      <c r="DQ7895" s="160"/>
      <c r="DR7895" s="160"/>
      <c r="DS7895" s="160"/>
      <c r="DT7895" s="160"/>
      <c r="DU7895" s="160"/>
      <c r="DV7895" s="160"/>
      <c r="DW7895" s="160"/>
      <c r="DX7895" s="160"/>
      <c r="DY7895" s="160"/>
      <c r="DZ7895" s="177"/>
      <c r="EA7895" s="177"/>
      <c r="EB7895" s="160"/>
      <c r="EC7895" s="160"/>
      <c r="ED7895" s="160"/>
      <c r="EE7895" s="160"/>
      <c r="EF7895" s="160"/>
      <c r="EG7895" s="160"/>
      <c r="EH7895" s="160"/>
      <c r="EI7895" s="160"/>
      <c r="EJ7895" s="160"/>
      <c r="EK7895" s="160"/>
      <c r="EL7895" s="160"/>
      <c r="EM7895" s="160"/>
      <c r="EN7895" s="160"/>
      <c r="EO7895" s="160"/>
      <c r="EP7895" s="160"/>
      <c r="EQ7895" s="160"/>
      <c r="ER7895" s="160"/>
      <c r="ES7895" s="160"/>
      <c r="ET7895" s="160"/>
      <c r="EU7895" s="160"/>
      <c r="EV7895" s="160"/>
      <c r="EW7895" s="160"/>
      <c r="EX7895" s="160"/>
      <c r="EY7895" s="160"/>
      <c r="EZ7895" s="160"/>
      <c r="FA7895" s="160"/>
      <c r="FB7895" s="160"/>
      <c r="FC7895" s="160"/>
      <c r="FD7895" s="160"/>
      <c r="FE7895" s="160"/>
      <c r="FF7895" s="160"/>
      <c r="FG7895" s="160"/>
      <c r="FH7895" s="160"/>
      <c r="FI7895" s="160"/>
      <c r="FJ7895" s="160"/>
      <c r="FK7895" s="160"/>
      <c r="FL7895" s="160"/>
      <c r="FM7895" s="160"/>
      <c r="FN7895" s="160"/>
      <c r="FO7895" s="160"/>
      <c r="FP7895" s="160"/>
      <c r="FQ7895" s="160"/>
      <c r="FR7895" s="160"/>
      <c r="FS7895" s="160"/>
      <c r="FT7895" s="160"/>
      <c r="FU7895" s="160"/>
      <c r="FV7895" s="160"/>
      <c r="FW7895" s="160"/>
      <c r="FX7895" s="160"/>
      <c r="FY7895" s="160"/>
      <c r="FZ7895" s="160"/>
      <c r="GA7895" s="160"/>
      <c r="GB7895" s="160"/>
      <c r="GC7895" s="160"/>
      <c r="GD7895" s="160"/>
      <c r="GE7895" s="160"/>
      <c r="GF7895" s="160"/>
      <c r="GG7895" s="160"/>
      <c r="GH7895" s="160"/>
      <c r="GI7895" s="160"/>
      <c r="GJ7895" s="160"/>
      <c r="GK7895" s="160"/>
      <c r="GL7895" s="160"/>
      <c r="GM7895" s="160"/>
      <c r="GN7895" s="160"/>
      <c r="GO7895" s="160"/>
      <c r="GP7895" s="160"/>
      <c r="GQ7895" s="160"/>
      <c r="GR7895" s="160"/>
      <c r="GS7895" s="160"/>
      <c r="GT7895" s="160"/>
      <c r="GU7895" s="160"/>
      <c r="GV7895" s="160"/>
      <c r="GW7895" s="160"/>
      <c r="GX7895" s="160"/>
      <c r="GY7895" s="160"/>
      <c r="GZ7895" s="160"/>
      <c r="HA7895" s="160"/>
      <c r="HB7895" s="160"/>
      <c r="HC7895" s="160"/>
      <c r="HD7895" s="160"/>
      <c r="HE7895" s="160"/>
      <c r="HF7895" s="160"/>
      <c r="HG7895" s="160"/>
      <c r="HH7895" s="160"/>
      <c r="HI7895" s="160"/>
      <c r="HJ7895" s="160"/>
      <c r="HK7895" s="160"/>
      <c r="HL7895" s="160"/>
      <c r="HM7895" s="160"/>
      <c r="HN7895" s="160"/>
      <c r="HO7895" s="160"/>
      <c r="HP7895" s="160"/>
      <c r="HQ7895" s="160"/>
      <c r="HR7895" s="160"/>
      <c r="HS7895" s="160"/>
      <c r="HT7895" s="160"/>
      <c r="HU7895" s="160"/>
      <c r="HV7895" s="160"/>
      <c r="HW7895" s="160"/>
      <c r="HX7895" s="160"/>
      <c r="HY7895" s="160"/>
      <c r="HZ7895" s="160"/>
      <c r="IA7895" s="160"/>
      <c r="IB7895" s="160"/>
      <c r="IC7895" s="160"/>
      <c r="ID7895" s="160"/>
      <c r="IE7895" s="160"/>
      <c r="IF7895" s="160"/>
      <c r="IG7895" s="160"/>
      <c r="IH7895" s="160"/>
      <c r="II7895" s="160"/>
      <c r="IJ7895" s="160"/>
      <c r="IK7895" s="160"/>
      <c r="IL7895" s="160"/>
      <c r="IM7895" s="160"/>
      <c r="IN7895" s="160"/>
      <c r="IO7895" s="160"/>
      <c r="IP7895" s="160"/>
      <c r="IQ7895" s="160"/>
      <c r="IR7895" s="160"/>
      <c r="IS7895" s="160"/>
      <c r="IT7895" s="160"/>
      <c r="IU7895" s="160"/>
    </row>
    <row r="7896" spans="1:255" s="174" customFormat="1" ht="18.399999999999999" customHeight="1" x14ac:dyDescent="0.3">
      <c r="A7896" s="182"/>
      <c r="B7896" s="160"/>
      <c r="C7896" s="64"/>
      <c r="D7896" s="161"/>
      <c r="E7896" s="161"/>
      <c r="F7896" s="165"/>
      <c r="H7896" s="165"/>
      <c r="J7896" s="165"/>
      <c r="L7896" s="165"/>
      <c r="N7896" s="165"/>
      <c r="P7896" s="165"/>
      <c r="R7896" s="165"/>
      <c r="T7896" s="165"/>
      <c r="V7896" s="165"/>
      <c r="X7896" s="165"/>
      <c r="Z7896" s="165"/>
      <c r="AB7896" s="165"/>
      <c r="AD7896" s="165"/>
      <c r="AF7896" s="165"/>
      <c r="AH7896" s="165"/>
      <c r="AJ7896" s="165"/>
      <c r="AL7896" s="165"/>
      <c r="AN7896" s="165"/>
      <c r="AP7896" s="165"/>
      <c r="AR7896" s="165"/>
      <c r="AT7896" s="165"/>
      <c r="AV7896" s="165"/>
      <c r="AX7896" s="165"/>
      <c r="AZ7896" s="165"/>
      <c r="BB7896" s="165"/>
      <c r="BD7896" s="160"/>
      <c r="BE7896" s="160"/>
      <c r="BF7896" s="160"/>
      <c r="BG7896" s="160"/>
      <c r="BH7896" s="160"/>
      <c r="BI7896" s="160"/>
      <c r="BJ7896" s="160"/>
      <c r="BK7896" s="160"/>
      <c r="BL7896" s="160"/>
      <c r="BM7896" s="160"/>
      <c r="BN7896" s="160"/>
      <c r="BO7896" s="160"/>
      <c r="BP7896" s="160"/>
      <c r="BQ7896" s="160"/>
      <c r="BR7896" s="160"/>
      <c r="BS7896" s="160"/>
      <c r="BT7896" s="160"/>
      <c r="BU7896" s="160"/>
      <c r="BV7896" s="160"/>
      <c r="BW7896" s="160"/>
      <c r="BX7896" s="160"/>
      <c r="BY7896" s="160"/>
      <c r="BZ7896" s="160"/>
      <c r="CA7896" s="160"/>
      <c r="CB7896" s="160"/>
      <c r="CC7896" s="160"/>
      <c r="CD7896" s="160"/>
      <c r="CE7896" s="160"/>
      <c r="CF7896" s="160"/>
      <c r="CG7896" s="160"/>
      <c r="CH7896" s="160"/>
      <c r="CI7896" s="160"/>
      <c r="CJ7896" s="160"/>
      <c r="CK7896" s="160"/>
      <c r="CL7896" s="160"/>
      <c r="CM7896" s="160"/>
      <c r="CN7896" s="160"/>
      <c r="CO7896" s="160"/>
      <c r="CP7896" s="160"/>
      <c r="CQ7896" s="160"/>
      <c r="CR7896" s="160"/>
      <c r="CS7896" s="160"/>
      <c r="CT7896" s="160"/>
      <c r="CU7896" s="160"/>
      <c r="CV7896" s="160"/>
      <c r="CW7896" s="160"/>
      <c r="CX7896" s="160"/>
      <c r="CY7896" s="160"/>
      <c r="CZ7896" s="160"/>
      <c r="DA7896" s="160"/>
      <c r="DB7896" s="160"/>
      <c r="DC7896" s="160"/>
      <c r="DD7896" s="160"/>
      <c r="DE7896" s="160"/>
      <c r="DF7896" s="160"/>
      <c r="DG7896" s="160"/>
      <c r="DH7896" s="160"/>
      <c r="DI7896" s="160"/>
      <c r="DJ7896" s="160"/>
      <c r="DK7896" s="160"/>
      <c r="DL7896" s="160"/>
      <c r="DM7896" s="160"/>
      <c r="DN7896" s="160"/>
      <c r="DO7896" s="160"/>
      <c r="DP7896" s="160"/>
      <c r="DQ7896" s="160"/>
      <c r="DR7896" s="160"/>
      <c r="DS7896" s="160"/>
      <c r="DT7896" s="160"/>
      <c r="DU7896" s="160"/>
      <c r="DV7896" s="160"/>
      <c r="DW7896" s="160"/>
      <c r="DX7896" s="160"/>
      <c r="DY7896" s="160"/>
      <c r="DZ7896" s="177"/>
      <c r="EA7896" s="177"/>
      <c r="EB7896" s="160"/>
      <c r="EC7896" s="160"/>
      <c r="ED7896" s="160"/>
      <c r="EE7896" s="160"/>
      <c r="EF7896" s="160"/>
      <c r="EG7896" s="160"/>
      <c r="EH7896" s="160"/>
      <c r="EI7896" s="160"/>
      <c r="EJ7896" s="160"/>
      <c r="EK7896" s="160"/>
      <c r="EL7896" s="160"/>
      <c r="EM7896" s="160"/>
      <c r="EN7896" s="160"/>
      <c r="EO7896" s="160"/>
      <c r="EP7896" s="160"/>
      <c r="EQ7896" s="160"/>
      <c r="ER7896" s="160"/>
      <c r="ES7896" s="160"/>
      <c r="ET7896" s="160"/>
      <c r="EU7896" s="160"/>
      <c r="EV7896" s="160"/>
      <c r="EW7896" s="160"/>
      <c r="EX7896" s="160"/>
      <c r="EY7896" s="160"/>
      <c r="EZ7896" s="160"/>
      <c r="FA7896" s="160"/>
      <c r="FB7896" s="160"/>
      <c r="FC7896" s="160"/>
      <c r="FD7896" s="160"/>
      <c r="FE7896" s="160"/>
      <c r="FF7896" s="160"/>
      <c r="FG7896" s="160"/>
      <c r="FH7896" s="160"/>
      <c r="FI7896" s="160"/>
      <c r="FJ7896" s="160"/>
      <c r="FK7896" s="160"/>
      <c r="FL7896" s="160"/>
      <c r="FM7896" s="160"/>
      <c r="FN7896" s="160"/>
      <c r="FO7896" s="160"/>
      <c r="FP7896" s="160"/>
      <c r="FQ7896" s="160"/>
      <c r="FR7896" s="160"/>
      <c r="FS7896" s="160"/>
      <c r="FT7896" s="160"/>
      <c r="FU7896" s="160"/>
      <c r="FV7896" s="160"/>
      <c r="FW7896" s="160"/>
      <c r="FX7896" s="160"/>
      <c r="FY7896" s="160"/>
      <c r="FZ7896" s="160"/>
      <c r="GA7896" s="160"/>
      <c r="GB7896" s="160"/>
      <c r="GC7896" s="160"/>
      <c r="GD7896" s="160"/>
      <c r="GE7896" s="160"/>
      <c r="GF7896" s="160"/>
      <c r="GG7896" s="160"/>
      <c r="GH7896" s="160"/>
      <c r="GI7896" s="160"/>
      <c r="GJ7896" s="160"/>
      <c r="GK7896" s="160"/>
      <c r="GL7896" s="160"/>
      <c r="GM7896" s="160"/>
      <c r="GN7896" s="160"/>
      <c r="GO7896" s="160"/>
      <c r="GP7896" s="160"/>
      <c r="GQ7896" s="160"/>
      <c r="GR7896" s="160"/>
      <c r="GS7896" s="160"/>
      <c r="GT7896" s="160"/>
      <c r="GU7896" s="160"/>
      <c r="GV7896" s="160"/>
      <c r="GW7896" s="160"/>
      <c r="GX7896" s="160"/>
      <c r="GY7896" s="160"/>
      <c r="GZ7896" s="160"/>
      <c r="HA7896" s="160"/>
      <c r="HB7896" s="160"/>
      <c r="HC7896" s="160"/>
      <c r="HD7896" s="160"/>
      <c r="HE7896" s="160"/>
      <c r="HF7896" s="160"/>
      <c r="HG7896" s="160"/>
      <c r="HH7896" s="160"/>
      <c r="HI7896" s="160"/>
      <c r="HJ7896" s="160"/>
      <c r="HK7896" s="160"/>
      <c r="HL7896" s="160"/>
      <c r="HM7896" s="160"/>
      <c r="HN7896" s="160"/>
      <c r="HO7896" s="160"/>
      <c r="HP7896" s="160"/>
      <c r="HQ7896" s="160"/>
      <c r="HR7896" s="160"/>
      <c r="HS7896" s="160"/>
      <c r="HT7896" s="160"/>
      <c r="HU7896" s="160"/>
      <c r="HV7896" s="160"/>
      <c r="HW7896" s="160"/>
      <c r="HX7896" s="160"/>
      <c r="HY7896" s="160"/>
      <c r="HZ7896" s="160"/>
      <c r="IA7896" s="160"/>
      <c r="IB7896" s="160"/>
      <c r="IC7896" s="160"/>
      <c r="ID7896" s="160"/>
      <c r="IE7896" s="160"/>
      <c r="IF7896" s="160"/>
      <c r="IG7896" s="160"/>
      <c r="IH7896" s="160"/>
      <c r="II7896" s="160"/>
      <c r="IJ7896" s="160"/>
      <c r="IK7896" s="160"/>
      <c r="IL7896" s="160"/>
      <c r="IM7896" s="160"/>
      <c r="IN7896" s="160"/>
      <c r="IO7896" s="160"/>
      <c r="IP7896" s="160"/>
      <c r="IQ7896" s="160"/>
      <c r="IR7896" s="160"/>
      <c r="IS7896" s="160"/>
      <c r="IT7896" s="160"/>
      <c r="IU7896" s="160"/>
    </row>
    <row r="7897" spans="1:255" s="174" customFormat="1" ht="18.399999999999999" customHeight="1" x14ac:dyDescent="0.3">
      <c r="A7897" s="182"/>
      <c r="B7897" s="160"/>
      <c r="C7897" s="64"/>
      <c r="D7897" s="161"/>
      <c r="E7897" s="161"/>
      <c r="F7897" s="165"/>
      <c r="H7897" s="165"/>
      <c r="J7897" s="165"/>
      <c r="L7897" s="165"/>
      <c r="N7897" s="165"/>
      <c r="P7897" s="165"/>
      <c r="R7897" s="165"/>
      <c r="T7897" s="165"/>
      <c r="V7897" s="165"/>
      <c r="X7897" s="165"/>
      <c r="Z7897" s="165"/>
      <c r="AB7897" s="165"/>
      <c r="AD7897" s="165"/>
      <c r="AF7897" s="165"/>
      <c r="AH7897" s="165"/>
      <c r="AJ7897" s="165"/>
      <c r="AL7897" s="165"/>
      <c r="AN7897" s="165"/>
      <c r="AP7897" s="165"/>
      <c r="AR7897" s="165"/>
      <c r="AT7897" s="165"/>
      <c r="AV7897" s="165"/>
      <c r="AX7897" s="165"/>
      <c r="AZ7897" s="165"/>
      <c r="BB7897" s="165"/>
      <c r="BD7897" s="160"/>
      <c r="BE7897" s="160"/>
      <c r="BF7897" s="160"/>
      <c r="BG7897" s="160"/>
      <c r="BH7897" s="160"/>
      <c r="BI7897" s="160"/>
      <c r="BJ7897" s="160"/>
      <c r="BK7897" s="160"/>
      <c r="BL7897" s="160"/>
      <c r="BM7897" s="160"/>
      <c r="BN7897" s="160"/>
      <c r="BO7897" s="160"/>
      <c r="BP7897" s="160"/>
      <c r="BQ7897" s="160"/>
      <c r="BR7897" s="160"/>
      <c r="BS7897" s="160"/>
      <c r="BT7897" s="160"/>
      <c r="BU7897" s="160"/>
      <c r="BV7897" s="160"/>
      <c r="BW7897" s="160"/>
      <c r="BX7897" s="160"/>
      <c r="BY7897" s="160"/>
      <c r="BZ7897" s="160"/>
      <c r="CA7897" s="160"/>
      <c r="CB7897" s="160"/>
      <c r="CC7897" s="160"/>
      <c r="CD7897" s="160"/>
      <c r="CE7897" s="160"/>
      <c r="CF7897" s="160"/>
      <c r="CG7897" s="160"/>
      <c r="CH7897" s="160"/>
      <c r="CI7897" s="160"/>
      <c r="CJ7897" s="160"/>
      <c r="CK7897" s="160"/>
      <c r="CL7897" s="160"/>
      <c r="CM7897" s="160"/>
      <c r="CN7897" s="160"/>
      <c r="CO7897" s="160"/>
      <c r="CP7897" s="160"/>
      <c r="CQ7897" s="160"/>
      <c r="CR7897" s="160"/>
      <c r="CS7897" s="160"/>
      <c r="CT7897" s="160"/>
      <c r="CU7897" s="160"/>
      <c r="CV7897" s="160"/>
      <c r="CW7897" s="160"/>
      <c r="CX7897" s="160"/>
      <c r="CY7897" s="160"/>
      <c r="CZ7897" s="160"/>
      <c r="DA7897" s="160"/>
      <c r="DB7897" s="160"/>
      <c r="DC7897" s="160"/>
      <c r="DD7897" s="160"/>
      <c r="DE7897" s="160"/>
      <c r="DF7897" s="160"/>
      <c r="DG7897" s="160"/>
      <c r="DH7897" s="160"/>
      <c r="DI7897" s="160"/>
      <c r="DJ7897" s="160"/>
      <c r="DK7897" s="160"/>
      <c r="DL7897" s="160"/>
      <c r="DM7897" s="160"/>
      <c r="DN7897" s="160"/>
      <c r="DO7897" s="160"/>
      <c r="DP7897" s="160"/>
      <c r="DQ7897" s="160"/>
      <c r="DR7897" s="160"/>
      <c r="DS7897" s="160"/>
      <c r="DT7897" s="160"/>
      <c r="DU7897" s="160"/>
      <c r="DV7897" s="160"/>
      <c r="DW7897" s="160"/>
      <c r="DX7897" s="160"/>
      <c r="DY7897" s="160"/>
      <c r="DZ7897" s="177"/>
      <c r="EA7897" s="177"/>
      <c r="EB7897" s="160"/>
      <c r="EC7897" s="160"/>
      <c r="ED7897" s="160"/>
      <c r="EE7897" s="160"/>
      <c r="EF7897" s="160"/>
      <c r="EG7897" s="160"/>
      <c r="EH7897" s="160"/>
      <c r="EI7897" s="160"/>
      <c r="EJ7897" s="160"/>
      <c r="EK7897" s="160"/>
      <c r="EL7897" s="160"/>
      <c r="EM7897" s="160"/>
      <c r="EN7897" s="160"/>
      <c r="EO7897" s="160"/>
      <c r="EP7897" s="160"/>
      <c r="EQ7897" s="160"/>
      <c r="ER7897" s="160"/>
      <c r="ES7897" s="160"/>
      <c r="ET7897" s="160"/>
      <c r="EU7897" s="160"/>
      <c r="EV7897" s="160"/>
      <c r="EW7897" s="160"/>
      <c r="EX7897" s="160"/>
      <c r="EY7897" s="160"/>
      <c r="EZ7897" s="160"/>
      <c r="FA7897" s="160"/>
      <c r="FB7897" s="160"/>
      <c r="FC7897" s="160"/>
      <c r="FD7897" s="160"/>
      <c r="FE7897" s="160"/>
      <c r="FF7897" s="160"/>
      <c r="FG7897" s="160"/>
      <c r="FH7897" s="160"/>
      <c r="FI7897" s="160"/>
      <c r="FJ7897" s="160"/>
      <c r="FK7897" s="160"/>
      <c r="FL7897" s="160"/>
      <c r="FM7897" s="160"/>
      <c r="FN7897" s="160"/>
      <c r="FO7897" s="160"/>
      <c r="FP7897" s="160"/>
      <c r="FQ7897" s="160"/>
      <c r="FR7897" s="160"/>
      <c r="FS7897" s="160"/>
      <c r="FT7897" s="160"/>
      <c r="FU7897" s="160"/>
      <c r="FV7897" s="160"/>
      <c r="FW7897" s="160"/>
      <c r="FX7897" s="160"/>
      <c r="FY7897" s="160"/>
      <c r="FZ7897" s="160"/>
      <c r="GA7897" s="160"/>
      <c r="GB7897" s="160"/>
      <c r="GC7897" s="160"/>
      <c r="GD7897" s="160"/>
      <c r="GE7897" s="160"/>
      <c r="GF7897" s="160"/>
      <c r="GG7897" s="160"/>
      <c r="GH7897" s="160"/>
      <c r="GI7897" s="160"/>
      <c r="GJ7897" s="160"/>
      <c r="GK7897" s="160"/>
      <c r="GL7897" s="160"/>
      <c r="GM7897" s="160"/>
      <c r="GN7897" s="160"/>
      <c r="GO7897" s="160"/>
      <c r="GP7897" s="160"/>
      <c r="GQ7897" s="160"/>
      <c r="GR7897" s="160"/>
      <c r="GS7897" s="160"/>
      <c r="GT7897" s="160"/>
      <c r="GU7897" s="160"/>
      <c r="GV7897" s="160"/>
      <c r="GW7897" s="160"/>
      <c r="GX7897" s="160"/>
      <c r="GY7897" s="160"/>
      <c r="GZ7897" s="160"/>
      <c r="HA7897" s="160"/>
      <c r="HB7897" s="160"/>
      <c r="HC7897" s="160"/>
      <c r="HD7897" s="160"/>
      <c r="HE7897" s="160"/>
      <c r="HF7897" s="160"/>
      <c r="HG7897" s="160"/>
      <c r="HH7897" s="160"/>
      <c r="HI7897" s="160"/>
      <c r="HJ7897" s="160"/>
      <c r="HK7897" s="160"/>
      <c r="HL7897" s="160"/>
      <c r="HM7897" s="160"/>
      <c r="HN7897" s="160"/>
      <c r="HO7897" s="160"/>
      <c r="HP7897" s="160"/>
      <c r="HQ7897" s="160"/>
      <c r="HR7897" s="160"/>
      <c r="HS7897" s="160"/>
      <c r="HT7897" s="160"/>
      <c r="HU7897" s="160"/>
      <c r="HV7897" s="160"/>
      <c r="HW7897" s="160"/>
      <c r="HX7897" s="160"/>
      <c r="HY7897" s="160"/>
      <c r="HZ7897" s="160"/>
      <c r="IA7897" s="160"/>
      <c r="IB7897" s="160"/>
      <c r="IC7897" s="160"/>
      <c r="ID7897" s="160"/>
      <c r="IE7897" s="160"/>
      <c r="IF7897" s="160"/>
      <c r="IG7897" s="160"/>
      <c r="IH7897" s="160"/>
      <c r="II7897" s="160"/>
      <c r="IJ7897" s="160"/>
      <c r="IK7897" s="160"/>
      <c r="IL7897" s="160"/>
      <c r="IM7897" s="160"/>
      <c r="IN7897" s="160"/>
      <c r="IO7897" s="160"/>
      <c r="IP7897" s="160"/>
      <c r="IQ7897" s="160"/>
      <c r="IR7897" s="160"/>
      <c r="IS7897" s="160"/>
      <c r="IT7897" s="160"/>
      <c r="IU7897" s="160"/>
    </row>
    <row r="7898" spans="1:255" s="174" customFormat="1" ht="18.399999999999999" customHeight="1" x14ac:dyDescent="0.3">
      <c r="A7898" s="182"/>
      <c r="B7898" s="160"/>
      <c r="C7898" s="64"/>
      <c r="D7898" s="161"/>
      <c r="E7898" s="161"/>
      <c r="F7898" s="165"/>
      <c r="H7898" s="165"/>
      <c r="J7898" s="165"/>
      <c r="L7898" s="165"/>
      <c r="N7898" s="165"/>
      <c r="P7898" s="165"/>
      <c r="R7898" s="165"/>
      <c r="T7898" s="165"/>
      <c r="V7898" s="165"/>
      <c r="X7898" s="165"/>
      <c r="Z7898" s="165"/>
      <c r="AB7898" s="165"/>
      <c r="AD7898" s="165"/>
      <c r="AF7898" s="165"/>
      <c r="AH7898" s="165"/>
      <c r="AJ7898" s="165"/>
      <c r="AL7898" s="165"/>
      <c r="AN7898" s="165"/>
      <c r="AP7898" s="165"/>
      <c r="AR7898" s="165"/>
      <c r="AT7898" s="165"/>
      <c r="AV7898" s="165"/>
      <c r="AX7898" s="165"/>
      <c r="AZ7898" s="165"/>
      <c r="BB7898" s="165"/>
      <c r="BD7898" s="160"/>
      <c r="BE7898" s="160"/>
      <c r="BF7898" s="160"/>
      <c r="BG7898" s="160"/>
      <c r="BH7898" s="160"/>
      <c r="BI7898" s="160"/>
      <c r="BJ7898" s="160"/>
      <c r="BK7898" s="160"/>
      <c r="BL7898" s="160"/>
      <c r="BM7898" s="160"/>
      <c r="BN7898" s="160"/>
      <c r="BO7898" s="160"/>
      <c r="BP7898" s="160"/>
      <c r="BQ7898" s="160"/>
      <c r="BR7898" s="160"/>
      <c r="BS7898" s="160"/>
      <c r="BT7898" s="160"/>
      <c r="BU7898" s="160"/>
      <c r="BV7898" s="160"/>
      <c r="BW7898" s="160"/>
      <c r="BX7898" s="160"/>
      <c r="BY7898" s="160"/>
      <c r="BZ7898" s="160"/>
      <c r="CA7898" s="160"/>
      <c r="CB7898" s="160"/>
      <c r="CC7898" s="160"/>
      <c r="CD7898" s="160"/>
      <c r="CE7898" s="160"/>
      <c r="CF7898" s="160"/>
      <c r="CG7898" s="160"/>
      <c r="CH7898" s="160"/>
      <c r="CI7898" s="160"/>
      <c r="CJ7898" s="160"/>
      <c r="CK7898" s="160"/>
      <c r="CL7898" s="160"/>
      <c r="CM7898" s="160"/>
      <c r="CN7898" s="160"/>
      <c r="CO7898" s="160"/>
      <c r="CP7898" s="160"/>
      <c r="CQ7898" s="160"/>
      <c r="CR7898" s="160"/>
      <c r="CS7898" s="160"/>
      <c r="CT7898" s="160"/>
      <c r="CU7898" s="160"/>
      <c r="CV7898" s="160"/>
      <c r="CW7898" s="160"/>
      <c r="CX7898" s="160"/>
      <c r="CY7898" s="160"/>
      <c r="CZ7898" s="160"/>
      <c r="DA7898" s="160"/>
      <c r="DB7898" s="160"/>
      <c r="DC7898" s="160"/>
      <c r="DD7898" s="160"/>
      <c r="DE7898" s="160"/>
      <c r="DF7898" s="160"/>
      <c r="DG7898" s="160"/>
      <c r="DH7898" s="160"/>
      <c r="DI7898" s="160"/>
      <c r="DJ7898" s="160"/>
      <c r="DK7898" s="160"/>
      <c r="DL7898" s="160"/>
      <c r="DM7898" s="160"/>
      <c r="DN7898" s="160"/>
      <c r="DO7898" s="160"/>
      <c r="DP7898" s="160"/>
      <c r="DQ7898" s="160"/>
      <c r="DR7898" s="160"/>
      <c r="DS7898" s="160"/>
      <c r="DT7898" s="160"/>
      <c r="DU7898" s="160"/>
      <c r="DV7898" s="160"/>
      <c r="DW7898" s="160"/>
      <c r="DX7898" s="160"/>
      <c r="DY7898" s="160"/>
      <c r="DZ7898" s="177"/>
      <c r="EA7898" s="177"/>
      <c r="EB7898" s="160"/>
      <c r="EC7898" s="160"/>
      <c r="ED7898" s="160"/>
      <c r="EE7898" s="160"/>
      <c r="EF7898" s="160"/>
      <c r="EG7898" s="160"/>
      <c r="EH7898" s="160"/>
      <c r="EI7898" s="160"/>
      <c r="EJ7898" s="160"/>
      <c r="EK7898" s="160"/>
      <c r="EL7898" s="160"/>
      <c r="EM7898" s="160"/>
      <c r="EN7898" s="160"/>
      <c r="EO7898" s="160"/>
      <c r="EP7898" s="160"/>
      <c r="EQ7898" s="160"/>
      <c r="ER7898" s="160"/>
      <c r="ES7898" s="160"/>
      <c r="ET7898" s="160"/>
      <c r="EU7898" s="160"/>
      <c r="EV7898" s="160"/>
      <c r="EW7898" s="160"/>
      <c r="EX7898" s="160"/>
      <c r="EY7898" s="160"/>
      <c r="EZ7898" s="160"/>
      <c r="FA7898" s="160"/>
      <c r="FB7898" s="160"/>
      <c r="FC7898" s="160"/>
      <c r="FD7898" s="160"/>
      <c r="FE7898" s="160"/>
      <c r="FF7898" s="160"/>
      <c r="FG7898" s="160"/>
      <c r="FH7898" s="160"/>
      <c r="FI7898" s="160"/>
      <c r="FJ7898" s="160"/>
      <c r="FK7898" s="160"/>
      <c r="FL7898" s="160"/>
      <c r="FM7898" s="160"/>
      <c r="FN7898" s="160"/>
      <c r="FO7898" s="160"/>
      <c r="FP7898" s="160"/>
      <c r="FQ7898" s="160"/>
      <c r="FR7898" s="160"/>
      <c r="FS7898" s="160"/>
      <c r="FT7898" s="160"/>
      <c r="FU7898" s="160"/>
      <c r="FV7898" s="160"/>
      <c r="FW7898" s="160"/>
      <c r="FX7898" s="160"/>
      <c r="FY7898" s="160"/>
      <c r="FZ7898" s="160"/>
      <c r="GA7898" s="160"/>
      <c r="GB7898" s="160"/>
      <c r="GC7898" s="160"/>
      <c r="GD7898" s="160"/>
      <c r="GE7898" s="160"/>
      <c r="GF7898" s="160"/>
      <c r="GG7898" s="160"/>
      <c r="GH7898" s="160"/>
      <c r="GI7898" s="160"/>
      <c r="GJ7898" s="160"/>
      <c r="GK7898" s="160"/>
      <c r="GL7898" s="160"/>
      <c r="GM7898" s="160"/>
      <c r="GN7898" s="160"/>
      <c r="GO7898" s="160"/>
      <c r="GP7898" s="160"/>
      <c r="GQ7898" s="160"/>
      <c r="GR7898" s="160"/>
      <c r="GS7898" s="160"/>
      <c r="GT7898" s="160"/>
      <c r="GU7898" s="160"/>
      <c r="GV7898" s="160"/>
      <c r="GW7898" s="160"/>
      <c r="GX7898" s="160"/>
      <c r="GY7898" s="160"/>
      <c r="GZ7898" s="160"/>
      <c r="HA7898" s="160"/>
      <c r="HB7898" s="160"/>
      <c r="HC7898" s="160"/>
      <c r="HD7898" s="160"/>
      <c r="HE7898" s="160"/>
      <c r="HF7898" s="160"/>
      <c r="HG7898" s="160"/>
      <c r="HH7898" s="160"/>
      <c r="HI7898" s="160"/>
      <c r="HJ7898" s="160"/>
      <c r="HK7898" s="160"/>
      <c r="HL7898" s="160"/>
      <c r="HM7898" s="160"/>
      <c r="HN7898" s="160"/>
      <c r="HO7898" s="160"/>
      <c r="HP7898" s="160"/>
      <c r="HQ7898" s="160"/>
      <c r="HR7898" s="160"/>
      <c r="HS7898" s="160"/>
      <c r="HT7898" s="160"/>
      <c r="HU7898" s="160"/>
      <c r="HV7898" s="160"/>
      <c r="HW7898" s="160"/>
      <c r="HX7898" s="160"/>
      <c r="HY7898" s="160"/>
      <c r="HZ7898" s="160"/>
      <c r="IA7898" s="160"/>
      <c r="IB7898" s="160"/>
      <c r="IC7898" s="160"/>
      <c r="ID7898" s="160"/>
      <c r="IE7898" s="160"/>
      <c r="IF7898" s="160"/>
      <c r="IG7898" s="160"/>
      <c r="IH7898" s="160"/>
      <c r="II7898" s="160"/>
      <c r="IJ7898" s="160"/>
      <c r="IK7898" s="160"/>
      <c r="IL7898" s="160"/>
      <c r="IM7898" s="160"/>
      <c r="IN7898" s="160"/>
      <c r="IO7898" s="160"/>
      <c r="IP7898" s="160"/>
      <c r="IQ7898" s="160"/>
      <c r="IR7898" s="160"/>
      <c r="IS7898" s="160"/>
      <c r="IT7898" s="160"/>
      <c r="IU7898" s="160"/>
    </row>
    <row r="7899" spans="1:255" s="174" customFormat="1" ht="18.399999999999999" customHeight="1" x14ac:dyDescent="0.3">
      <c r="A7899" s="206"/>
      <c r="B7899" s="161"/>
      <c r="C7899" s="89"/>
      <c r="D7899" s="177"/>
      <c r="E7899" s="161"/>
      <c r="H7899" s="165"/>
      <c r="J7899" s="165"/>
      <c r="L7899" s="165"/>
      <c r="N7899" s="165"/>
      <c r="P7899" s="165"/>
      <c r="R7899" s="165"/>
      <c r="T7899" s="165"/>
      <c r="V7899" s="165"/>
      <c r="X7899" s="165"/>
      <c r="Z7899" s="165"/>
      <c r="AB7899" s="165"/>
      <c r="AD7899" s="165"/>
      <c r="AF7899" s="165"/>
      <c r="AH7899" s="165"/>
      <c r="AJ7899" s="165"/>
      <c r="AL7899" s="165"/>
      <c r="AN7899" s="165"/>
      <c r="AP7899" s="165"/>
      <c r="AR7899" s="165"/>
      <c r="AT7899" s="165"/>
      <c r="AV7899" s="165"/>
      <c r="AX7899" s="165"/>
      <c r="AZ7899" s="165"/>
      <c r="BB7899" s="165"/>
      <c r="BD7899" s="160"/>
      <c r="BE7899" s="160"/>
      <c r="BF7899" s="160"/>
      <c r="BG7899" s="160"/>
      <c r="BH7899" s="160"/>
      <c r="BI7899" s="160"/>
      <c r="BJ7899" s="160"/>
      <c r="BK7899" s="160"/>
      <c r="BL7899" s="160"/>
      <c r="BM7899" s="160"/>
      <c r="BN7899" s="160"/>
      <c r="BO7899" s="160"/>
      <c r="BP7899" s="160"/>
      <c r="BQ7899" s="160"/>
      <c r="BR7899" s="160"/>
      <c r="BS7899" s="160"/>
      <c r="BT7899" s="160"/>
      <c r="BU7899" s="160"/>
      <c r="BV7899" s="160"/>
      <c r="BW7899" s="160"/>
      <c r="BX7899" s="160"/>
      <c r="BY7899" s="160"/>
      <c r="BZ7899" s="160"/>
      <c r="CA7899" s="160"/>
      <c r="CB7899" s="160"/>
      <c r="CC7899" s="160"/>
      <c r="CD7899" s="160"/>
      <c r="CE7899" s="160"/>
      <c r="CF7899" s="160"/>
      <c r="CG7899" s="160"/>
      <c r="CH7899" s="160"/>
      <c r="CI7899" s="160"/>
      <c r="CJ7899" s="160"/>
      <c r="CK7899" s="160"/>
      <c r="CL7899" s="160"/>
      <c r="CM7899" s="160"/>
      <c r="CN7899" s="160"/>
      <c r="CO7899" s="160"/>
      <c r="CP7899" s="160"/>
      <c r="CQ7899" s="160"/>
      <c r="CR7899" s="160"/>
      <c r="CS7899" s="160"/>
      <c r="CT7899" s="160"/>
      <c r="CU7899" s="160"/>
      <c r="CV7899" s="160"/>
      <c r="CW7899" s="160"/>
      <c r="CX7899" s="160"/>
      <c r="CY7899" s="160"/>
      <c r="CZ7899" s="160"/>
      <c r="DA7899" s="160"/>
      <c r="DB7899" s="160"/>
      <c r="DC7899" s="160"/>
      <c r="DD7899" s="160"/>
      <c r="DE7899" s="160"/>
      <c r="DF7899" s="160"/>
      <c r="DG7899" s="160"/>
      <c r="DH7899" s="160"/>
      <c r="DI7899" s="160"/>
      <c r="DJ7899" s="160"/>
      <c r="DK7899" s="160"/>
      <c r="DL7899" s="160"/>
      <c r="DM7899" s="160"/>
      <c r="DN7899" s="160"/>
      <c r="DO7899" s="160"/>
      <c r="DP7899" s="160"/>
      <c r="DQ7899" s="160"/>
      <c r="DR7899" s="160"/>
      <c r="DS7899" s="160"/>
      <c r="DT7899" s="160"/>
      <c r="DU7899" s="160"/>
      <c r="DV7899" s="160"/>
      <c r="DW7899" s="160"/>
      <c r="DX7899" s="160"/>
      <c r="DY7899" s="160"/>
      <c r="DZ7899" s="177"/>
      <c r="EA7899" s="177"/>
      <c r="EB7899" s="160"/>
      <c r="EC7899" s="160"/>
      <c r="ED7899" s="160"/>
      <c r="EE7899" s="160"/>
      <c r="EF7899" s="160"/>
      <c r="EG7899" s="160"/>
      <c r="EH7899" s="160"/>
      <c r="EI7899" s="160"/>
      <c r="EJ7899" s="160"/>
      <c r="EK7899" s="160"/>
      <c r="EL7899" s="160"/>
      <c r="EM7899" s="160"/>
      <c r="EN7899" s="160"/>
      <c r="EO7899" s="160"/>
      <c r="EP7899" s="160"/>
      <c r="EQ7899" s="160"/>
      <c r="ER7899" s="160"/>
      <c r="ES7899" s="160"/>
      <c r="ET7899" s="160"/>
      <c r="EU7899" s="160"/>
      <c r="EV7899" s="160"/>
      <c r="EW7899" s="160"/>
      <c r="EX7899" s="160"/>
      <c r="EY7899" s="160"/>
      <c r="EZ7899" s="160"/>
      <c r="FA7899" s="160"/>
      <c r="FB7899" s="160"/>
      <c r="FC7899" s="160"/>
      <c r="FD7899" s="160"/>
      <c r="FE7899" s="160"/>
      <c r="FF7899" s="160"/>
      <c r="FG7899" s="160"/>
      <c r="FH7899" s="160"/>
      <c r="FI7899" s="160"/>
      <c r="FJ7899" s="160"/>
      <c r="FK7899" s="160"/>
      <c r="FL7899" s="160"/>
      <c r="FM7899" s="160"/>
      <c r="FN7899" s="160"/>
      <c r="FO7899" s="160"/>
      <c r="FP7899" s="160"/>
      <c r="FQ7899" s="160"/>
      <c r="FR7899" s="160"/>
      <c r="FS7899" s="160"/>
      <c r="FT7899" s="160"/>
      <c r="FU7899" s="160"/>
      <c r="FV7899" s="160"/>
      <c r="FW7899" s="160"/>
      <c r="FX7899" s="160"/>
      <c r="FY7899" s="160"/>
      <c r="FZ7899" s="160"/>
      <c r="GA7899" s="160"/>
      <c r="GB7899" s="160"/>
      <c r="GC7899" s="160"/>
      <c r="GD7899" s="160"/>
      <c r="GE7899" s="160"/>
      <c r="GF7899" s="160"/>
      <c r="GG7899" s="160"/>
      <c r="GH7899" s="160"/>
      <c r="GI7899" s="160"/>
      <c r="GJ7899" s="160"/>
      <c r="GK7899" s="160"/>
      <c r="GL7899" s="160"/>
      <c r="GM7899" s="160"/>
      <c r="GN7899" s="160"/>
      <c r="GO7899" s="160"/>
      <c r="GP7899" s="160"/>
      <c r="GQ7899" s="160"/>
      <c r="GR7899" s="160"/>
      <c r="GS7899" s="160"/>
      <c r="GT7899" s="160"/>
      <c r="GU7899" s="160"/>
      <c r="GV7899" s="160"/>
      <c r="GW7899" s="160"/>
      <c r="GX7899" s="160"/>
      <c r="GY7899" s="160"/>
      <c r="GZ7899" s="160"/>
      <c r="HA7899" s="160"/>
      <c r="HB7899" s="160"/>
      <c r="HC7899" s="160"/>
      <c r="HD7899" s="160"/>
      <c r="HE7899" s="160"/>
      <c r="HF7899" s="160"/>
      <c r="HG7899" s="160"/>
      <c r="HH7899" s="160"/>
      <c r="HI7899" s="160"/>
      <c r="HJ7899" s="160"/>
      <c r="HK7899" s="160"/>
      <c r="HL7899" s="160"/>
      <c r="HM7899" s="160"/>
      <c r="HN7899" s="160"/>
      <c r="HO7899" s="160"/>
      <c r="HP7899" s="160"/>
      <c r="HQ7899" s="160"/>
      <c r="HR7899" s="160"/>
      <c r="HS7899" s="160"/>
      <c r="HT7899" s="160"/>
      <c r="HU7899" s="160"/>
      <c r="HV7899" s="160"/>
      <c r="HW7899" s="160"/>
      <c r="HX7899" s="160"/>
      <c r="HY7899" s="160"/>
      <c r="HZ7899" s="160"/>
      <c r="IA7899" s="160"/>
      <c r="IB7899" s="160"/>
      <c r="IC7899" s="160"/>
      <c r="ID7899" s="160"/>
      <c r="IE7899" s="160"/>
      <c r="IF7899" s="160"/>
      <c r="IG7899" s="160"/>
      <c r="IH7899" s="160"/>
      <c r="II7899" s="160"/>
      <c r="IJ7899" s="160"/>
      <c r="IK7899" s="160"/>
      <c r="IL7899" s="160"/>
      <c r="IM7899" s="160"/>
      <c r="IN7899" s="160"/>
      <c r="IO7899" s="160"/>
      <c r="IP7899" s="160"/>
      <c r="IQ7899" s="160"/>
      <c r="IR7899" s="160"/>
      <c r="IS7899" s="160"/>
      <c r="IT7899" s="160"/>
      <c r="IU7899" s="160"/>
    </row>
    <row r="7900" spans="1:255" s="174" customFormat="1" ht="18.399999999999999" customHeight="1" x14ac:dyDescent="0.3">
      <c r="A7900" s="200"/>
      <c r="B7900" s="161"/>
      <c r="C7900" s="89"/>
      <c r="D7900" s="164"/>
      <c r="E7900" s="161"/>
      <c r="H7900" s="165"/>
      <c r="J7900" s="165"/>
      <c r="L7900" s="165"/>
      <c r="N7900" s="165"/>
      <c r="P7900" s="165"/>
      <c r="R7900" s="165"/>
      <c r="T7900" s="165"/>
      <c r="V7900" s="165"/>
      <c r="X7900" s="165"/>
      <c r="Z7900" s="165"/>
      <c r="AB7900" s="165"/>
      <c r="AD7900" s="165"/>
      <c r="AF7900" s="165"/>
      <c r="AH7900" s="165"/>
      <c r="AJ7900" s="165"/>
      <c r="AL7900" s="165"/>
      <c r="AN7900" s="165"/>
      <c r="AP7900" s="165"/>
      <c r="AR7900" s="165"/>
      <c r="AT7900" s="165"/>
      <c r="AV7900" s="165"/>
      <c r="AX7900" s="165"/>
      <c r="AZ7900" s="165"/>
      <c r="BB7900" s="165"/>
      <c r="BD7900" s="160"/>
      <c r="BE7900" s="160"/>
      <c r="BF7900" s="160"/>
      <c r="BG7900" s="160"/>
      <c r="BH7900" s="160"/>
      <c r="BI7900" s="160"/>
      <c r="BJ7900" s="160"/>
      <c r="BK7900" s="160"/>
      <c r="BL7900" s="160"/>
      <c r="BM7900" s="160"/>
      <c r="BN7900" s="160"/>
      <c r="BO7900" s="160"/>
      <c r="BP7900" s="160"/>
      <c r="BQ7900" s="160"/>
      <c r="BR7900" s="160"/>
      <c r="BS7900" s="160"/>
      <c r="BT7900" s="160"/>
      <c r="BU7900" s="160"/>
      <c r="BV7900" s="160"/>
      <c r="BW7900" s="160"/>
      <c r="BX7900" s="160"/>
      <c r="BY7900" s="160"/>
      <c r="BZ7900" s="160"/>
      <c r="CA7900" s="160"/>
      <c r="CB7900" s="160"/>
      <c r="CC7900" s="160"/>
      <c r="CD7900" s="160"/>
      <c r="CE7900" s="160"/>
      <c r="CF7900" s="160"/>
      <c r="CG7900" s="160"/>
      <c r="CH7900" s="160"/>
      <c r="CI7900" s="160"/>
      <c r="CJ7900" s="160"/>
      <c r="CK7900" s="160"/>
      <c r="CL7900" s="160"/>
      <c r="CM7900" s="160"/>
      <c r="CN7900" s="160"/>
      <c r="CO7900" s="160"/>
      <c r="CP7900" s="160"/>
      <c r="CQ7900" s="160"/>
      <c r="CR7900" s="160"/>
      <c r="CS7900" s="160"/>
      <c r="CT7900" s="160"/>
      <c r="CU7900" s="160"/>
      <c r="CV7900" s="160"/>
      <c r="CW7900" s="160"/>
      <c r="CX7900" s="160"/>
      <c r="CY7900" s="160"/>
      <c r="CZ7900" s="160"/>
      <c r="DA7900" s="160"/>
      <c r="DB7900" s="160"/>
      <c r="DC7900" s="160"/>
      <c r="DD7900" s="160"/>
      <c r="DE7900" s="160"/>
      <c r="DF7900" s="160"/>
      <c r="DG7900" s="160"/>
      <c r="DH7900" s="160"/>
      <c r="DI7900" s="160"/>
      <c r="DJ7900" s="160"/>
      <c r="DK7900" s="160"/>
      <c r="DL7900" s="160"/>
      <c r="DM7900" s="160"/>
      <c r="DN7900" s="160"/>
      <c r="DO7900" s="160"/>
      <c r="DP7900" s="160"/>
      <c r="DQ7900" s="160"/>
      <c r="DR7900" s="160"/>
      <c r="DS7900" s="160"/>
      <c r="DT7900" s="160"/>
      <c r="DU7900" s="160"/>
      <c r="DV7900" s="160"/>
      <c r="DW7900" s="160"/>
      <c r="DX7900" s="160"/>
      <c r="DY7900" s="160"/>
      <c r="DZ7900" s="177"/>
      <c r="EA7900" s="177"/>
      <c r="EB7900" s="160"/>
      <c r="EC7900" s="160"/>
      <c r="ED7900" s="160"/>
      <c r="EE7900" s="160"/>
      <c r="EF7900" s="160"/>
      <c r="EG7900" s="160"/>
      <c r="EH7900" s="160"/>
      <c r="EI7900" s="160"/>
      <c r="EJ7900" s="160"/>
      <c r="EK7900" s="160"/>
      <c r="EL7900" s="160"/>
      <c r="EM7900" s="160"/>
      <c r="EN7900" s="160"/>
      <c r="EO7900" s="160"/>
      <c r="EP7900" s="160"/>
      <c r="EQ7900" s="160"/>
      <c r="ER7900" s="160"/>
      <c r="ES7900" s="160"/>
      <c r="ET7900" s="160"/>
      <c r="EU7900" s="160"/>
      <c r="EV7900" s="160"/>
      <c r="EW7900" s="160"/>
      <c r="EX7900" s="160"/>
      <c r="EY7900" s="160"/>
      <c r="EZ7900" s="160"/>
      <c r="FA7900" s="160"/>
      <c r="FB7900" s="160"/>
      <c r="FC7900" s="160"/>
      <c r="FD7900" s="160"/>
      <c r="FE7900" s="160"/>
      <c r="FF7900" s="160"/>
      <c r="FG7900" s="160"/>
      <c r="FH7900" s="160"/>
      <c r="FI7900" s="160"/>
      <c r="FJ7900" s="160"/>
      <c r="FK7900" s="160"/>
      <c r="FL7900" s="160"/>
      <c r="FM7900" s="160"/>
      <c r="FN7900" s="160"/>
      <c r="FO7900" s="160"/>
      <c r="FP7900" s="160"/>
      <c r="FQ7900" s="160"/>
      <c r="FR7900" s="160"/>
      <c r="FS7900" s="160"/>
      <c r="FT7900" s="160"/>
      <c r="FU7900" s="160"/>
      <c r="FV7900" s="160"/>
      <c r="FW7900" s="160"/>
      <c r="FX7900" s="160"/>
      <c r="FY7900" s="160"/>
      <c r="FZ7900" s="160"/>
      <c r="GA7900" s="160"/>
      <c r="GB7900" s="160"/>
      <c r="GC7900" s="160"/>
      <c r="GD7900" s="160"/>
      <c r="GE7900" s="160"/>
      <c r="GF7900" s="160"/>
      <c r="GG7900" s="160"/>
      <c r="GH7900" s="160"/>
      <c r="GI7900" s="160"/>
      <c r="GJ7900" s="160"/>
      <c r="GK7900" s="160"/>
      <c r="GL7900" s="160"/>
      <c r="GM7900" s="160"/>
      <c r="GN7900" s="160"/>
      <c r="GO7900" s="160"/>
      <c r="GP7900" s="160"/>
      <c r="GQ7900" s="160"/>
      <c r="GR7900" s="160"/>
      <c r="GS7900" s="160"/>
      <c r="GT7900" s="160"/>
      <c r="GU7900" s="160"/>
      <c r="GV7900" s="160"/>
      <c r="GW7900" s="160"/>
      <c r="GX7900" s="160"/>
      <c r="GY7900" s="160"/>
      <c r="GZ7900" s="160"/>
      <c r="HA7900" s="160"/>
      <c r="HB7900" s="160"/>
      <c r="HC7900" s="160"/>
      <c r="HD7900" s="160"/>
      <c r="HE7900" s="160"/>
      <c r="HF7900" s="160"/>
      <c r="HG7900" s="160"/>
      <c r="HH7900" s="160"/>
      <c r="HI7900" s="160"/>
      <c r="HJ7900" s="160"/>
      <c r="HK7900" s="160"/>
      <c r="HL7900" s="160"/>
      <c r="HM7900" s="160"/>
      <c r="HN7900" s="160"/>
      <c r="HO7900" s="160"/>
      <c r="HP7900" s="160"/>
      <c r="HQ7900" s="160"/>
      <c r="HR7900" s="160"/>
      <c r="HS7900" s="160"/>
      <c r="HT7900" s="160"/>
      <c r="HU7900" s="160"/>
      <c r="HV7900" s="160"/>
      <c r="HW7900" s="160"/>
      <c r="HX7900" s="160"/>
      <c r="HY7900" s="160"/>
      <c r="HZ7900" s="160"/>
      <c r="IA7900" s="160"/>
      <c r="IB7900" s="160"/>
      <c r="IC7900" s="160"/>
      <c r="ID7900" s="160"/>
      <c r="IE7900" s="160"/>
      <c r="IF7900" s="160"/>
      <c r="IG7900" s="160"/>
      <c r="IH7900" s="160"/>
      <c r="II7900" s="160"/>
      <c r="IJ7900" s="160"/>
      <c r="IK7900" s="160"/>
      <c r="IL7900" s="160"/>
      <c r="IM7900" s="160"/>
      <c r="IN7900" s="160"/>
      <c r="IO7900" s="160"/>
      <c r="IP7900" s="160"/>
      <c r="IQ7900" s="160"/>
      <c r="IR7900" s="160"/>
      <c r="IS7900" s="160"/>
      <c r="IT7900" s="160"/>
      <c r="IU7900" s="160"/>
    </row>
    <row r="7901" spans="1:255" s="174" customFormat="1" ht="18.399999999999999" customHeight="1" x14ac:dyDescent="0.3">
      <c r="A7901" s="182"/>
      <c r="B7901" s="160"/>
      <c r="C7901" s="64"/>
      <c r="D7901" s="161"/>
      <c r="E7901" s="161"/>
      <c r="J7901" s="165"/>
      <c r="L7901" s="165"/>
      <c r="N7901" s="165"/>
      <c r="P7901" s="165"/>
      <c r="V7901" s="165"/>
      <c r="X7901" s="165"/>
      <c r="Z7901" s="165"/>
      <c r="AB7901" s="165"/>
      <c r="AD7901" s="165"/>
      <c r="AF7901" s="165"/>
      <c r="AH7901" s="165"/>
      <c r="AJ7901" s="165"/>
      <c r="AL7901" s="165"/>
      <c r="AN7901" s="165"/>
      <c r="AP7901" s="165"/>
      <c r="AR7901" s="165"/>
      <c r="AT7901" s="165"/>
      <c r="AV7901" s="165"/>
      <c r="AX7901" s="165"/>
      <c r="AZ7901" s="165"/>
      <c r="BB7901" s="165"/>
      <c r="BD7901" s="160"/>
      <c r="BE7901" s="160"/>
      <c r="BF7901" s="160"/>
      <c r="BG7901" s="160"/>
      <c r="BH7901" s="160"/>
      <c r="BI7901" s="160"/>
      <c r="BJ7901" s="160"/>
      <c r="BK7901" s="160"/>
      <c r="BL7901" s="160"/>
      <c r="BM7901" s="160"/>
      <c r="BN7901" s="160"/>
      <c r="BO7901" s="160"/>
      <c r="BP7901" s="160"/>
      <c r="BQ7901" s="160"/>
      <c r="BR7901" s="160"/>
      <c r="BS7901" s="160"/>
      <c r="BT7901" s="160"/>
      <c r="BU7901" s="160"/>
      <c r="BV7901" s="160"/>
      <c r="BW7901" s="160"/>
      <c r="BX7901" s="160"/>
      <c r="BY7901" s="160"/>
      <c r="BZ7901" s="160"/>
      <c r="CA7901" s="160"/>
      <c r="CB7901" s="160"/>
      <c r="CC7901" s="160"/>
      <c r="CD7901" s="160"/>
      <c r="CE7901" s="160"/>
      <c r="CF7901" s="160"/>
      <c r="CG7901" s="160"/>
      <c r="CH7901" s="160"/>
      <c r="CI7901" s="160"/>
      <c r="CJ7901" s="160"/>
      <c r="CK7901" s="160"/>
      <c r="CL7901" s="160"/>
      <c r="CM7901" s="160"/>
      <c r="CN7901" s="160"/>
      <c r="CO7901" s="160"/>
      <c r="CP7901" s="160"/>
      <c r="CQ7901" s="160"/>
      <c r="CR7901" s="160"/>
      <c r="CS7901" s="160"/>
      <c r="CT7901" s="160"/>
      <c r="CU7901" s="160"/>
      <c r="CV7901" s="160"/>
      <c r="CW7901" s="160"/>
      <c r="CX7901" s="160"/>
      <c r="CY7901" s="160"/>
      <c r="CZ7901" s="160"/>
      <c r="DA7901" s="160"/>
      <c r="DB7901" s="160"/>
      <c r="DC7901" s="160"/>
      <c r="DD7901" s="160"/>
      <c r="DE7901" s="160"/>
      <c r="DF7901" s="160"/>
      <c r="DG7901" s="160"/>
      <c r="DH7901" s="160"/>
      <c r="DI7901" s="160"/>
      <c r="DJ7901" s="160"/>
      <c r="DK7901" s="160"/>
      <c r="DL7901" s="160"/>
      <c r="DM7901" s="160"/>
      <c r="DN7901" s="160"/>
      <c r="DO7901" s="160"/>
      <c r="DP7901" s="160"/>
      <c r="DQ7901" s="160"/>
      <c r="DR7901" s="160"/>
      <c r="DS7901" s="160"/>
      <c r="DT7901" s="160"/>
      <c r="DU7901" s="160"/>
      <c r="DV7901" s="160"/>
      <c r="DW7901" s="160"/>
      <c r="DX7901" s="160"/>
      <c r="DY7901" s="160"/>
      <c r="DZ7901" s="177"/>
      <c r="EA7901" s="177"/>
      <c r="EB7901" s="160"/>
      <c r="EC7901" s="160"/>
      <c r="ED7901" s="160"/>
      <c r="EE7901" s="160"/>
      <c r="EF7901" s="160"/>
      <c r="EG7901" s="160"/>
      <c r="EH7901" s="160"/>
      <c r="EI7901" s="160"/>
      <c r="EJ7901" s="160"/>
      <c r="EK7901" s="160"/>
      <c r="EL7901" s="160"/>
      <c r="EM7901" s="160"/>
      <c r="EN7901" s="160"/>
      <c r="EO7901" s="160"/>
      <c r="EP7901" s="160"/>
      <c r="EQ7901" s="160"/>
      <c r="ER7901" s="160"/>
      <c r="ES7901" s="160"/>
      <c r="ET7901" s="160"/>
      <c r="EU7901" s="160"/>
      <c r="EV7901" s="160"/>
      <c r="EW7901" s="160"/>
      <c r="EX7901" s="160"/>
      <c r="EY7901" s="160"/>
      <c r="EZ7901" s="160"/>
      <c r="FA7901" s="160"/>
      <c r="FB7901" s="160"/>
      <c r="FC7901" s="160"/>
      <c r="FD7901" s="160"/>
      <c r="FE7901" s="160"/>
      <c r="FF7901" s="160"/>
      <c r="FG7901" s="160"/>
      <c r="FH7901" s="160"/>
      <c r="FI7901" s="160"/>
      <c r="FJ7901" s="160"/>
      <c r="FK7901" s="160"/>
      <c r="FL7901" s="160"/>
      <c r="FM7901" s="160"/>
      <c r="FN7901" s="160"/>
      <c r="FO7901" s="160"/>
      <c r="FP7901" s="160"/>
      <c r="FQ7901" s="160"/>
      <c r="FR7901" s="160"/>
      <c r="FS7901" s="160"/>
      <c r="FT7901" s="160"/>
      <c r="FU7901" s="160"/>
      <c r="FV7901" s="160"/>
      <c r="FW7901" s="160"/>
      <c r="FX7901" s="160"/>
      <c r="FY7901" s="160"/>
      <c r="FZ7901" s="160"/>
      <c r="GA7901" s="160"/>
      <c r="GB7901" s="160"/>
      <c r="GC7901" s="160"/>
      <c r="GD7901" s="160"/>
      <c r="GE7901" s="160"/>
      <c r="GF7901" s="160"/>
      <c r="GG7901" s="160"/>
      <c r="GH7901" s="160"/>
      <c r="GI7901" s="160"/>
      <c r="GJ7901" s="160"/>
      <c r="GK7901" s="160"/>
      <c r="GL7901" s="160"/>
      <c r="GM7901" s="160"/>
      <c r="GN7901" s="160"/>
      <c r="GO7901" s="160"/>
      <c r="GP7901" s="160"/>
      <c r="GQ7901" s="160"/>
      <c r="GR7901" s="160"/>
      <c r="GS7901" s="160"/>
      <c r="GT7901" s="160"/>
      <c r="GU7901" s="160"/>
      <c r="GV7901" s="160"/>
      <c r="GW7901" s="160"/>
      <c r="GX7901" s="160"/>
      <c r="GY7901" s="160"/>
      <c r="GZ7901" s="160"/>
      <c r="HA7901" s="160"/>
      <c r="HB7901" s="160"/>
      <c r="HC7901" s="160"/>
      <c r="HD7901" s="160"/>
      <c r="HE7901" s="160"/>
      <c r="HF7901" s="160"/>
      <c r="HG7901" s="160"/>
      <c r="HH7901" s="160"/>
      <c r="HI7901" s="160"/>
      <c r="HJ7901" s="160"/>
      <c r="HK7901" s="160"/>
      <c r="HL7901" s="160"/>
      <c r="HM7901" s="160"/>
      <c r="HN7901" s="160"/>
      <c r="HO7901" s="160"/>
      <c r="HP7901" s="160"/>
      <c r="HQ7901" s="160"/>
      <c r="HR7901" s="160"/>
      <c r="HS7901" s="160"/>
      <c r="HT7901" s="160"/>
      <c r="HU7901" s="160"/>
      <c r="HV7901" s="160"/>
      <c r="HW7901" s="160"/>
      <c r="HX7901" s="160"/>
      <c r="HY7901" s="160"/>
      <c r="HZ7901" s="160"/>
      <c r="IA7901" s="160"/>
      <c r="IB7901" s="160"/>
      <c r="IC7901" s="160"/>
      <c r="ID7901" s="160"/>
      <c r="IE7901" s="160"/>
      <c r="IF7901" s="160"/>
      <c r="IG7901" s="160"/>
      <c r="IH7901" s="160"/>
      <c r="II7901" s="160"/>
      <c r="IJ7901" s="160"/>
      <c r="IK7901" s="160"/>
      <c r="IL7901" s="160"/>
      <c r="IM7901" s="160"/>
      <c r="IN7901" s="160"/>
      <c r="IO7901" s="160"/>
      <c r="IP7901" s="160"/>
      <c r="IQ7901" s="160"/>
      <c r="IR7901" s="160"/>
      <c r="IS7901" s="160"/>
      <c r="IT7901" s="160"/>
      <c r="IU7901" s="160"/>
    </row>
    <row r="7902" spans="1:255" s="174" customFormat="1" ht="18.399999999999999" customHeight="1" x14ac:dyDescent="0.3">
      <c r="A7902" s="182"/>
      <c r="B7902" s="160"/>
      <c r="C7902" s="64"/>
      <c r="D7902" s="161"/>
      <c r="E7902" s="161"/>
      <c r="H7902" s="165"/>
      <c r="J7902" s="165"/>
      <c r="L7902" s="165"/>
      <c r="N7902" s="165"/>
      <c r="P7902" s="165"/>
      <c r="R7902" s="165"/>
      <c r="T7902" s="165"/>
      <c r="V7902" s="165"/>
      <c r="X7902" s="165"/>
      <c r="Z7902" s="165"/>
      <c r="AB7902" s="165"/>
      <c r="AD7902" s="165"/>
      <c r="AF7902" s="165"/>
      <c r="AH7902" s="165"/>
      <c r="AJ7902" s="165"/>
      <c r="AL7902" s="165"/>
      <c r="AN7902" s="165"/>
      <c r="AP7902" s="165"/>
      <c r="AR7902" s="165"/>
      <c r="AT7902" s="165"/>
      <c r="AV7902" s="165"/>
      <c r="AX7902" s="165"/>
      <c r="AZ7902" s="165"/>
      <c r="BB7902" s="165"/>
      <c r="BD7902" s="160"/>
      <c r="BE7902" s="160"/>
      <c r="BF7902" s="160"/>
      <c r="BG7902" s="160"/>
      <c r="BH7902" s="160"/>
      <c r="BI7902" s="160"/>
      <c r="BJ7902" s="160"/>
      <c r="BK7902" s="160"/>
      <c r="BL7902" s="160"/>
      <c r="BM7902" s="160"/>
      <c r="BN7902" s="160"/>
      <c r="BO7902" s="160"/>
      <c r="BP7902" s="160"/>
      <c r="BQ7902" s="160"/>
      <c r="BR7902" s="160"/>
      <c r="BS7902" s="160"/>
      <c r="BT7902" s="160"/>
      <c r="BU7902" s="160"/>
      <c r="BV7902" s="160"/>
      <c r="BW7902" s="160"/>
      <c r="BX7902" s="160"/>
      <c r="BY7902" s="160"/>
      <c r="BZ7902" s="160"/>
      <c r="CA7902" s="160"/>
      <c r="CB7902" s="160"/>
      <c r="CC7902" s="160"/>
      <c r="CD7902" s="160"/>
      <c r="CE7902" s="160"/>
      <c r="CF7902" s="160"/>
      <c r="CG7902" s="160"/>
      <c r="CH7902" s="160"/>
      <c r="CI7902" s="160"/>
      <c r="CJ7902" s="160"/>
      <c r="CK7902" s="160"/>
      <c r="CL7902" s="160"/>
      <c r="CM7902" s="160"/>
      <c r="CN7902" s="160"/>
      <c r="CO7902" s="160"/>
      <c r="CP7902" s="160"/>
      <c r="CQ7902" s="160"/>
      <c r="CR7902" s="160"/>
      <c r="CS7902" s="160"/>
      <c r="CT7902" s="160"/>
      <c r="CU7902" s="160"/>
      <c r="CV7902" s="160"/>
      <c r="CW7902" s="160"/>
      <c r="CX7902" s="160"/>
      <c r="CY7902" s="160"/>
      <c r="CZ7902" s="160"/>
      <c r="DA7902" s="160"/>
      <c r="DB7902" s="160"/>
      <c r="DC7902" s="160"/>
      <c r="DD7902" s="160"/>
      <c r="DE7902" s="160"/>
      <c r="DF7902" s="160"/>
      <c r="DG7902" s="160"/>
      <c r="DH7902" s="160"/>
      <c r="DI7902" s="160"/>
      <c r="DJ7902" s="160"/>
      <c r="DK7902" s="160"/>
      <c r="DL7902" s="160"/>
      <c r="DM7902" s="160"/>
      <c r="DN7902" s="160"/>
      <c r="DO7902" s="160"/>
      <c r="DP7902" s="160"/>
      <c r="DQ7902" s="160"/>
      <c r="DR7902" s="160"/>
      <c r="DS7902" s="160"/>
      <c r="DT7902" s="160"/>
      <c r="DU7902" s="160"/>
      <c r="DV7902" s="160"/>
      <c r="DW7902" s="160"/>
      <c r="DX7902" s="160"/>
      <c r="DY7902" s="160"/>
      <c r="DZ7902" s="177"/>
      <c r="EA7902" s="177"/>
      <c r="EB7902" s="160"/>
      <c r="EC7902" s="160"/>
      <c r="ED7902" s="160"/>
      <c r="EE7902" s="160"/>
      <c r="EF7902" s="160"/>
      <c r="EG7902" s="160"/>
      <c r="EH7902" s="160"/>
      <c r="EI7902" s="160"/>
      <c r="EJ7902" s="160"/>
      <c r="EK7902" s="160"/>
      <c r="EL7902" s="160"/>
      <c r="EM7902" s="160"/>
      <c r="EN7902" s="160"/>
      <c r="EO7902" s="160"/>
      <c r="EP7902" s="160"/>
      <c r="EQ7902" s="160"/>
      <c r="ER7902" s="160"/>
      <c r="ES7902" s="160"/>
      <c r="ET7902" s="160"/>
      <c r="EU7902" s="160"/>
      <c r="EV7902" s="160"/>
      <c r="EW7902" s="160"/>
      <c r="EX7902" s="160"/>
      <c r="EY7902" s="160"/>
      <c r="EZ7902" s="160"/>
      <c r="FA7902" s="160"/>
      <c r="FB7902" s="160"/>
      <c r="FC7902" s="160"/>
      <c r="FD7902" s="160"/>
      <c r="FE7902" s="160"/>
      <c r="FF7902" s="160"/>
      <c r="FG7902" s="160"/>
      <c r="FH7902" s="160"/>
      <c r="FI7902" s="160"/>
      <c r="FJ7902" s="160"/>
      <c r="FK7902" s="160"/>
      <c r="FL7902" s="160"/>
      <c r="FM7902" s="160"/>
      <c r="FN7902" s="160"/>
      <c r="FO7902" s="160"/>
      <c r="FP7902" s="160"/>
      <c r="FQ7902" s="160"/>
      <c r="FR7902" s="160"/>
      <c r="FS7902" s="160"/>
      <c r="FT7902" s="160"/>
      <c r="FU7902" s="160"/>
      <c r="FV7902" s="160"/>
      <c r="FW7902" s="160"/>
      <c r="FX7902" s="160"/>
      <c r="FY7902" s="160"/>
      <c r="FZ7902" s="160"/>
      <c r="GA7902" s="160"/>
      <c r="GB7902" s="160"/>
      <c r="GC7902" s="160"/>
      <c r="GD7902" s="160"/>
      <c r="GE7902" s="160"/>
      <c r="GF7902" s="160"/>
      <c r="GG7902" s="160"/>
      <c r="GH7902" s="160"/>
      <c r="GI7902" s="160"/>
      <c r="GJ7902" s="160"/>
      <c r="GK7902" s="160"/>
      <c r="GL7902" s="160"/>
      <c r="GM7902" s="160"/>
      <c r="GN7902" s="160"/>
      <c r="GO7902" s="160"/>
      <c r="GP7902" s="160"/>
      <c r="GQ7902" s="160"/>
      <c r="GR7902" s="160"/>
      <c r="GS7902" s="160"/>
      <c r="GT7902" s="160"/>
      <c r="GU7902" s="160"/>
      <c r="GV7902" s="160"/>
      <c r="GW7902" s="160"/>
      <c r="GX7902" s="160"/>
      <c r="GY7902" s="160"/>
      <c r="GZ7902" s="160"/>
      <c r="HA7902" s="160"/>
      <c r="HB7902" s="160"/>
      <c r="HC7902" s="160"/>
      <c r="HD7902" s="160"/>
      <c r="HE7902" s="160"/>
      <c r="HF7902" s="160"/>
      <c r="HG7902" s="160"/>
      <c r="HH7902" s="160"/>
      <c r="HI7902" s="160"/>
      <c r="HJ7902" s="160"/>
      <c r="HK7902" s="160"/>
      <c r="HL7902" s="160"/>
      <c r="HM7902" s="160"/>
      <c r="HN7902" s="160"/>
      <c r="HO7902" s="160"/>
      <c r="HP7902" s="160"/>
      <c r="HQ7902" s="160"/>
      <c r="HR7902" s="160"/>
      <c r="HS7902" s="160"/>
      <c r="HT7902" s="160"/>
      <c r="HU7902" s="160"/>
      <c r="HV7902" s="160"/>
      <c r="HW7902" s="160"/>
      <c r="HX7902" s="160"/>
      <c r="HY7902" s="160"/>
      <c r="HZ7902" s="160"/>
      <c r="IA7902" s="160"/>
      <c r="IB7902" s="160"/>
      <c r="IC7902" s="160"/>
      <c r="ID7902" s="160"/>
      <c r="IE7902" s="160"/>
      <c r="IF7902" s="160"/>
      <c r="IG7902" s="160"/>
      <c r="IH7902" s="160"/>
      <c r="II7902" s="160"/>
      <c r="IJ7902" s="160"/>
      <c r="IK7902" s="160"/>
      <c r="IL7902" s="160"/>
      <c r="IM7902" s="160"/>
      <c r="IN7902" s="160"/>
      <c r="IO7902" s="160"/>
      <c r="IP7902" s="160"/>
      <c r="IQ7902" s="160"/>
      <c r="IR7902" s="160"/>
      <c r="IS7902" s="160"/>
      <c r="IT7902" s="160"/>
      <c r="IU7902" s="160"/>
    </row>
    <row r="7903" spans="1:255" s="174" customFormat="1" ht="18.399999999999999" customHeight="1" x14ac:dyDescent="0.3">
      <c r="A7903" s="182"/>
      <c r="B7903" s="160"/>
      <c r="C7903" s="64"/>
      <c r="D7903" s="161"/>
      <c r="E7903" s="161"/>
      <c r="H7903" s="165"/>
      <c r="J7903" s="165"/>
      <c r="L7903" s="165"/>
      <c r="N7903" s="165"/>
      <c r="P7903" s="165"/>
      <c r="R7903" s="165"/>
      <c r="T7903" s="165"/>
      <c r="V7903" s="165"/>
      <c r="X7903" s="165"/>
      <c r="Z7903" s="165"/>
      <c r="AB7903" s="165"/>
      <c r="AD7903" s="165"/>
      <c r="AF7903" s="165"/>
      <c r="AH7903" s="165"/>
      <c r="AJ7903" s="165"/>
      <c r="AL7903" s="165"/>
      <c r="AN7903" s="165"/>
      <c r="AP7903" s="165"/>
      <c r="AR7903" s="165"/>
      <c r="AT7903" s="165"/>
      <c r="AV7903" s="165"/>
      <c r="AX7903" s="165"/>
      <c r="AZ7903" s="165"/>
      <c r="BB7903" s="165"/>
      <c r="BD7903" s="160"/>
      <c r="BE7903" s="160"/>
      <c r="BF7903" s="160"/>
      <c r="BG7903" s="160"/>
      <c r="BH7903" s="160"/>
      <c r="BI7903" s="160"/>
      <c r="BJ7903" s="160"/>
      <c r="BK7903" s="160"/>
      <c r="BL7903" s="160"/>
      <c r="BM7903" s="160"/>
      <c r="BN7903" s="160"/>
      <c r="BO7903" s="160"/>
      <c r="BP7903" s="160"/>
      <c r="BQ7903" s="160"/>
      <c r="BR7903" s="160"/>
      <c r="BS7903" s="160"/>
      <c r="BT7903" s="160"/>
      <c r="BU7903" s="160"/>
      <c r="BV7903" s="160"/>
      <c r="BW7903" s="160"/>
      <c r="BX7903" s="160"/>
      <c r="BY7903" s="160"/>
      <c r="BZ7903" s="160"/>
      <c r="CA7903" s="160"/>
      <c r="CB7903" s="160"/>
      <c r="CC7903" s="160"/>
      <c r="CD7903" s="160"/>
      <c r="CE7903" s="160"/>
      <c r="CF7903" s="160"/>
      <c r="CG7903" s="160"/>
      <c r="CH7903" s="160"/>
      <c r="CI7903" s="160"/>
      <c r="CJ7903" s="160"/>
      <c r="CK7903" s="160"/>
      <c r="CL7903" s="160"/>
      <c r="CM7903" s="160"/>
      <c r="CN7903" s="160"/>
      <c r="CO7903" s="160"/>
      <c r="CP7903" s="160"/>
      <c r="CQ7903" s="160"/>
      <c r="CR7903" s="160"/>
      <c r="CS7903" s="160"/>
      <c r="CT7903" s="160"/>
      <c r="CU7903" s="160"/>
      <c r="CV7903" s="160"/>
      <c r="CW7903" s="160"/>
      <c r="CX7903" s="160"/>
      <c r="CY7903" s="160"/>
      <c r="CZ7903" s="160"/>
      <c r="DA7903" s="160"/>
      <c r="DB7903" s="160"/>
      <c r="DC7903" s="160"/>
      <c r="DD7903" s="160"/>
      <c r="DE7903" s="160"/>
      <c r="DF7903" s="160"/>
      <c r="DG7903" s="160"/>
      <c r="DH7903" s="160"/>
      <c r="DI7903" s="160"/>
      <c r="DJ7903" s="160"/>
      <c r="DK7903" s="160"/>
      <c r="DL7903" s="160"/>
      <c r="DM7903" s="160"/>
      <c r="DN7903" s="160"/>
      <c r="DO7903" s="160"/>
      <c r="DP7903" s="160"/>
      <c r="DQ7903" s="160"/>
      <c r="DR7903" s="160"/>
      <c r="DS7903" s="160"/>
      <c r="DT7903" s="160"/>
      <c r="DU7903" s="160"/>
      <c r="DV7903" s="160"/>
      <c r="DW7903" s="160"/>
      <c r="DX7903" s="160"/>
      <c r="DY7903" s="160"/>
      <c r="DZ7903" s="177"/>
      <c r="EA7903" s="177"/>
      <c r="EB7903" s="160"/>
      <c r="EC7903" s="160"/>
      <c r="ED7903" s="160"/>
      <c r="EE7903" s="160"/>
      <c r="EF7903" s="160"/>
      <c r="EG7903" s="160"/>
      <c r="EH7903" s="160"/>
      <c r="EI7903" s="160"/>
      <c r="EJ7903" s="160"/>
      <c r="EK7903" s="160"/>
      <c r="EL7903" s="160"/>
      <c r="EM7903" s="160"/>
      <c r="EN7903" s="160"/>
      <c r="EO7903" s="160"/>
      <c r="EP7903" s="160"/>
      <c r="EQ7903" s="160"/>
      <c r="ER7903" s="160"/>
      <c r="ES7903" s="160"/>
      <c r="ET7903" s="160"/>
      <c r="EU7903" s="160"/>
      <c r="EV7903" s="160"/>
      <c r="EW7903" s="160"/>
      <c r="EX7903" s="160"/>
      <c r="EY7903" s="160"/>
      <c r="EZ7903" s="160"/>
      <c r="FA7903" s="160"/>
      <c r="FB7903" s="160"/>
      <c r="FC7903" s="160"/>
      <c r="FD7903" s="160"/>
      <c r="FE7903" s="160"/>
      <c r="FF7903" s="160"/>
      <c r="FG7903" s="160"/>
      <c r="FH7903" s="160"/>
      <c r="FI7903" s="160"/>
      <c r="FJ7903" s="160"/>
      <c r="FK7903" s="160"/>
      <c r="FL7903" s="160"/>
      <c r="FM7903" s="160"/>
      <c r="FN7903" s="160"/>
      <c r="FO7903" s="160"/>
      <c r="FP7903" s="160"/>
      <c r="FQ7903" s="160"/>
      <c r="FR7903" s="160"/>
      <c r="FS7903" s="160"/>
      <c r="FT7903" s="160"/>
      <c r="FU7903" s="160"/>
      <c r="FV7903" s="160"/>
      <c r="FW7903" s="160"/>
      <c r="FX7903" s="160"/>
      <c r="FY7903" s="160"/>
      <c r="FZ7903" s="160"/>
      <c r="GA7903" s="160"/>
      <c r="GB7903" s="160"/>
      <c r="GC7903" s="160"/>
      <c r="GD7903" s="160"/>
      <c r="GE7903" s="160"/>
      <c r="GF7903" s="160"/>
      <c r="GG7903" s="160"/>
      <c r="GH7903" s="160"/>
      <c r="GI7903" s="160"/>
      <c r="GJ7903" s="160"/>
      <c r="GK7903" s="160"/>
      <c r="GL7903" s="160"/>
      <c r="GM7903" s="160"/>
      <c r="GN7903" s="160"/>
      <c r="GO7903" s="160"/>
      <c r="GP7903" s="160"/>
      <c r="GQ7903" s="160"/>
      <c r="GR7903" s="160"/>
      <c r="GS7903" s="160"/>
      <c r="GT7903" s="160"/>
      <c r="GU7903" s="160"/>
      <c r="GV7903" s="160"/>
      <c r="GW7903" s="160"/>
      <c r="GX7903" s="160"/>
      <c r="GY7903" s="160"/>
      <c r="GZ7903" s="160"/>
      <c r="HA7903" s="160"/>
      <c r="HB7903" s="160"/>
      <c r="HC7903" s="160"/>
      <c r="HD7903" s="160"/>
      <c r="HE7903" s="160"/>
      <c r="HF7903" s="160"/>
      <c r="HG7903" s="160"/>
      <c r="HH7903" s="160"/>
      <c r="HI7903" s="160"/>
      <c r="HJ7903" s="160"/>
      <c r="HK7903" s="160"/>
      <c r="HL7903" s="160"/>
      <c r="HM7903" s="160"/>
      <c r="HN7903" s="160"/>
      <c r="HO7903" s="160"/>
      <c r="HP7903" s="160"/>
      <c r="HQ7903" s="160"/>
      <c r="HR7903" s="160"/>
      <c r="HS7903" s="160"/>
      <c r="HT7903" s="160"/>
      <c r="HU7903" s="160"/>
      <c r="HV7903" s="160"/>
      <c r="HW7903" s="160"/>
      <c r="HX7903" s="160"/>
      <c r="HY7903" s="160"/>
      <c r="HZ7903" s="160"/>
      <c r="IA7903" s="160"/>
      <c r="IB7903" s="160"/>
      <c r="IC7903" s="160"/>
      <c r="ID7903" s="160"/>
      <c r="IE7903" s="160"/>
      <c r="IF7903" s="160"/>
      <c r="IG7903" s="160"/>
      <c r="IH7903" s="160"/>
      <c r="II7903" s="160"/>
      <c r="IJ7903" s="160"/>
      <c r="IK7903" s="160"/>
      <c r="IL7903" s="160"/>
      <c r="IM7903" s="160"/>
      <c r="IN7903" s="160"/>
      <c r="IO7903" s="160"/>
      <c r="IP7903" s="160"/>
      <c r="IQ7903" s="160"/>
      <c r="IR7903" s="160"/>
      <c r="IS7903" s="160"/>
      <c r="IT7903" s="160"/>
      <c r="IU7903" s="160"/>
    </row>
    <row r="7904" spans="1:255" s="174" customFormat="1" ht="18.399999999999999" customHeight="1" x14ac:dyDescent="0.3">
      <c r="A7904" s="182"/>
      <c r="B7904" s="160"/>
      <c r="C7904" s="64"/>
      <c r="D7904" s="161"/>
      <c r="E7904" s="161"/>
      <c r="H7904" s="165"/>
      <c r="J7904" s="165"/>
      <c r="L7904" s="165"/>
      <c r="N7904" s="165"/>
      <c r="P7904" s="165"/>
      <c r="R7904" s="165"/>
      <c r="T7904" s="165"/>
      <c r="V7904" s="165"/>
      <c r="X7904" s="165"/>
      <c r="Z7904" s="165"/>
      <c r="AB7904" s="165"/>
      <c r="AD7904" s="165"/>
      <c r="AF7904" s="165"/>
      <c r="AH7904" s="165"/>
      <c r="AJ7904" s="165"/>
      <c r="AL7904" s="165"/>
      <c r="AN7904" s="165"/>
      <c r="AP7904" s="165"/>
      <c r="AR7904" s="165"/>
      <c r="AT7904" s="165"/>
      <c r="AV7904" s="165"/>
      <c r="AX7904" s="165"/>
      <c r="AZ7904" s="165"/>
      <c r="BB7904" s="165"/>
    </row>
    <row r="7905" spans="1:54" s="174" customFormat="1" ht="18.399999999999999" customHeight="1" x14ac:dyDescent="0.3">
      <c r="A7905" s="182"/>
      <c r="B7905" s="160"/>
      <c r="C7905" s="64"/>
      <c r="D7905" s="161"/>
      <c r="E7905" s="161"/>
      <c r="J7905" s="165"/>
      <c r="L7905" s="165"/>
      <c r="N7905" s="165"/>
      <c r="P7905" s="165"/>
      <c r="R7905" s="165"/>
      <c r="T7905" s="165"/>
      <c r="V7905" s="165"/>
      <c r="X7905" s="165"/>
      <c r="Z7905" s="165"/>
      <c r="AB7905" s="165"/>
      <c r="AD7905" s="165"/>
      <c r="AF7905" s="165"/>
      <c r="AH7905" s="165"/>
      <c r="AJ7905" s="165"/>
      <c r="AL7905" s="165"/>
      <c r="AN7905" s="165"/>
      <c r="AP7905" s="165"/>
      <c r="AR7905" s="165"/>
      <c r="AT7905" s="165"/>
      <c r="AV7905" s="165"/>
      <c r="AX7905" s="165"/>
      <c r="AZ7905" s="165"/>
      <c r="BB7905" s="165"/>
    </row>
    <row r="7906" spans="1:54" s="174" customFormat="1" ht="18.399999999999999" customHeight="1" x14ac:dyDescent="0.3">
      <c r="A7906" s="182"/>
      <c r="B7906" s="160"/>
      <c r="C7906" s="64"/>
      <c r="D7906" s="161"/>
      <c r="E7906" s="161"/>
      <c r="F7906" s="165"/>
      <c r="H7906" s="165"/>
      <c r="J7906" s="165"/>
      <c r="L7906" s="165"/>
      <c r="N7906" s="165"/>
      <c r="P7906" s="165"/>
      <c r="R7906" s="165"/>
      <c r="T7906" s="165"/>
      <c r="V7906" s="165"/>
      <c r="X7906" s="165"/>
      <c r="Z7906" s="165"/>
      <c r="AB7906" s="165"/>
      <c r="AD7906" s="165"/>
      <c r="AF7906" s="165"/>
      <c r="AH7906" s="165"/>
      <c r="AJ7906" s="165"/>
      <c r="AL7906" s="165"/>
      <c r="AN7906" s="165"/>
      <c r="AP7906" s="165"/>
      <c r="AR7906" s="165"/>
      <c r="AT7906" s="165"/>
      <c r="AV7906" s="165"/>
      <c r="AX7906" s="165"/>
      <c r="AZ7906" s="165"/>
      <c r="BB7906" s="165"/>
    </row>
    <row r="7907" spans="1:54" ht="18.399999999999999" customHeight="1" x14ac:dyDescent="0.3">
      <c r="A7907" s="182"/>
      <c r="B7907" s="160"/>
      <c r="C7907" s="64"/>
      <c r="D7907" s="161"/>
      <c r="F7907" s="174"/>
    </row>
    <row r="7908" spans="1:54" ht="18.399999999999999" customHeight="1" x14ac:dyDescent="0.3">
      <c r="A7908" s="182"/>
      <c r="B7908" s="160"/>
      <c r="C7908" s="64"/>
      <c r="D7908" s="161"/>
    </row>
    <row r="7909" spans="1:54" ht="18.399999999999999" customHeight="1" x14ac:dyDescent="0.3">
      <c r="A7909" s="182"/>
      <c r="B7909" s="160"/>
      <c r="C7909" s="64"/>
      <c r="D7909" s="161"/>
      <c r="F7909" s="174"/>
    </row>
    <row r="7910" spans="1:54" ht="18.399999999999999" customHeight="1" x14ac:dyDescent="0.3">
      <c r="A7910" s="182"/>
      <c r="B7910" s="160"/>
      <c r="C7910" s="64"/>
      <c r="D7910" s="161"/>
      <c r="F7910" s="174"/>
    </row>
    <row r="7911" spans="1:54" s="174" customFormat="1" ht="18.399999999999999" customHeight="1" x14ac:dyDescent="0.3">
      <c r="A7911" s="182"/>
      <c r="B7911" s="160"/>
      <c r="C7911" s="64"/>
      <c r="D7911" s="161"/>
      <c r="E7911" s="161"/>
      <c r="H7911" s="165"/>
      <c r="J7911" s="165"/>
      <c r="L7911" s="165"/>
      <c r="N7911" s="165"/>
      <c r="P7911" s="165"/>
      <c r="R7911" s="165"/>
      <c r="T7911" s="165"/>
      <c r="V7911" s="165"/>
      <c r="X7911" s="165"/>
      <c r="Z7911" s="165"/>
      <c r="AB7911" s="165"/>
      <c r="AD7911" s="165"/>
      <c r="AF7911" s="165"/>
      <c r="AH7911" s="165"/>
      <c r="AJ7911" s="165"/>
      <c r="AL7911" s="165"/>
      <c r="AN7911" s="165"/>
      <c r="AP7911" s="165"/>
      <c r="AR7911" s="165"/>
      <c r="AT7911" s="165"/>
      <c r="AV7911" s="165"/>
      <c r="AX7911" s="165"/>
      <c r="AZ7911" s="165"/>
      <c r="BB7911" s="165"/>
    </row>
    <row r="7912" spans="1:54" s="174" customFormat="1" ht="18.399999999999999" customHeight="1" x14ac:dyDescent="0.3">
      <c r="A7912" s="182"/>
      <c r="B7912" s="160"/>
      <c r="C7912" s="64"/>
      <c r="D7912" s="161"/>
      <c r="E7912" s="161"/>
      <c r="H7912" s="165"/>
      <c r="J7912" s="165"/>
      <c r="L7912" s="165"/>
      <c r="N7912" s="165"/>
      <c r="P7912" s="165"/>
      <c r="R7912" s="165"/>
      <c r="T7912" s="165"/>
      <c r="V7912" s="165"/>
      <c r="X7912" s="165"/>
      <c r="Z7912" s="165"/>
      <c r="AB7912" s="165"/>
      <c r="AD7912" s="165"/>
      <c r="AF7912" s="165"/>
      <c r="AH7912" s="165"/>
      <c r="AJ7912" s="165"/>
      <c r="AL7912" s="165"/>
      <c r="AN7912" s="165"/>
      <c r="AP7912" s="165"/>
      <c r="AR7912" s="165"/>
      <c r="AT7912" s="165"/>
      <c r="AV7912" s="165"/>
      <c r="AX7912" s="165"/>
      <c r="AZ7912" s="165"/>
      <c r="BB7912" s="165"/>
    </row>
    <row r="7913" spans="1:54" s="174" customFormat="1" ht="18.399999999999999" customHeight="1" x14ac:dyDescent="0.3">
      <c r="A7913" s="182"/>
      <c r="B7913" s="160"/>
      <c r="C7913" s="64"/>
      <c r="D7913" s="161"/>
      <c r="E7913" s="161"/>
      <c r="F7913" s="165"/>
      <c r="H7913" s="165"/>
      <c r="J7913" s="165"/>
      <c r="L7913" s="165"/>
      <c r="N7913" s="165"/>
      <c r="P7913" s="165"/>
      <c r="R7913" s="165"/>
      <c r="T7913" s="165"/>
      <c r="V7913" s="165"/>
      <c r="X7913" s="165"/>
      <c r="Z7913" s="165"/>
      <c r="AB7913" s="165"/>
      <c r="AD7913" s="165"/>
      <c r="AF7913" s="165"/>
      <c r="AH7913" s="165"/>
      <c r="AJ7913" s="165"/>
      <c r="AL7913" s="165"/>
      <c r="AN7913" s="165"/>
      <c r="AP7913" s="165"/>
      <c r="AR7913" s="165"/>
      <c r="AT7913" s="165"/>
      <c r="AV7913" s="165"/>
      <c r="AX7913" s="165"/>
      <c r="AZ7913" s="165"/>
      <c r="BB7913" s="165"/>
    </row>
    <row r="7914" spans="1:54" s="174" customFormat="1" ht="18.399999999999999" customHeight="1" x14ac:dyDescent="0.3">
      <c r="A7914" s="182"/>
      <c r="B7914" s="160"/>
      <c r="C7914" s="64"/>
      <c r="D7914" s="161"/>
      <c r="E7914" s="161"/>
      <c r="F7914" s="165"/>
      <c r="H7914" s="165"/>
      <c r="J7914" s="165"/>
      <c r="L7914" s="165"/>
      <c r="N7914" s="165"/>
      <c r="P7914" s="165"/>
      <c r="R7914" s="165"/>
      <c r="T7914" s="165"/>
      <c r="V7914" s="165"/>
      <c r="X7914" s="165"/>
      <c r="Z7914" s="165"/>
      <c r="AB7914" s="165"/>
      <c r="AD7914" s="165"/>
      <c r="AF7914" s="165"/>
      <c r="AH7914" s="165"/>
      <c r="AJ7914" s="165"/>
      <c r="AL7914" s="165"/>
      <c r="AN7914" s="165"/>
      <c r="AP7914" s="165"/>
      <c r="AR7914" s="165"/>
      <c r="AT7914" s="165"/>
      <c r="AV7914" s="165"/>
      <c r="AX7914" s="165"/>
      <c r="AZ7914" s="165"/>
      <c r="BB7914" s="165"/>
    </row>
    <row r="7915" spans="1:54" s="174" customFormat="1" ht="18.399999999999999" customHeight="1" x14ac:dyDescent="0.3">
      <c r="A7915" s="182"/>
      <c r="B7915" s="160"/>
      <c r="C7915" s="64"/>
      <c r="D7915" s="161"/>
      <c r="E7915" s="161"/>
      <c r="F7915" s="165"/>
      <c r="H7915" s="165"/>
      <c r="J7915" s="165"/>
      <c r="L7915" s="165"/>
      <c r="N7915" s="165"/>
      <c r="P7915" s="165"/>
      <c r="R7915" s="165"/>
      <c r="T7915" s="165"/>
      <c r="V7915" s="165"/>
      <c r="X7915" s="165"/>
      <c r="Z7915" s="165"/>
      <c r="AB7915" s="165"/>
      <c r="AD7915" s="165"/>
      <c r="AF7915" s="165"/>
      <c r="AH7915" s="165"/>
      <c r="AJ7915" s="165"/>
      <c r="AL7915" s="165"/>
      <c r="AN7915" s="165"/>
      <c r="AP7915" s="165"/>
      <c r="AR7915" s="165"/>
      <c r="AT7915" s="165"/>
      <c r="AV7915" s="165"/>
      <c r="AX7915" s="165"/>
      <c r="AZ7915" s="165"/>
      <c r="BB7915" s="165"/>
    </row>
    <row r="7916" spans="1:54" s="174" customFormat="1" ht="18.399999999999999" customHeight="1" x14ac:dyDescent="0.3">
      <c r="A7916" s="182"/>
      <c r="B7916" s="160"/>
      <c r="C7916" s="64"/>
      <c r="D7916" s="161"/>
      <c r="E7916" s="161"/>
      <c r="H7916" s="165"/>
      <c r="J7916" s="165"/>
      <c r="L7916" s="165"/>
      <c r="N7916" s="165"/>
      <c r="P7916" s="165"/>
      <c r="R7916" s="165"/>
      <c r="T7916" s="165"/>
      <c r="V7916" s="165"/>
      <c r="X7916" s="165"/>
      <c r="Z7916" s="165"/>
      <c r="AB7916" s="165"/>
      <c r="AD7916" s="165"/>
      <c r="AF7916" s="165"/>
      <c r="AH7916" s="165"/>
      <c r="AJ7916" s="165"/>
      <c r="AL7916" s="165"/>
      <c r="AN7916" s="165"/>
      <c r="AP7916" s="165"/>
      <c r="AR7916" s="165"/>
      <c r="AT7916" s="165"/>
      <c r="AV7916" s="165"/>
      <c r="AX7916" s="165"/>
      <c r="AZ7916" s="165"/>
      <c r="BB7916" s="165"/>
    </row>
    <row r="7917" spans="1:54" s="174" customFormat="1" ht="18.399999999999999" customHeight="1" x14ac:dyDescent="0.3">
      <c r="A7917" s="182"/>
      <c r="B7917" s="160"/>
      <c r="C7917" s="64"/>
      <c r="D7917" s="161"/>
      <c r="E7917" s="161"/>
      <c r="H7917" s="165"/>
      <c r="J7917" s="165"/>
      <c r="L7917" s="165"/>
      <c r="N7917" s="165"/>
      <c r="P7917" s="165"/>
      <c r="R7917" s="165"/>
      <c r="T7917" s="165"/>
      <c r="V7917" s="165"/>
      <c r="X7917" s="165"/>
      <c r="Z7917" s="165"/>
      <c r="AB7917" s="165"/>
      <c r="AD7917" s="165"/>
      <c r="AF7917" s="165"/>
      <c r="AH7917" s="165"/>
      <c r="AJ7917" s="165"/>
      <c r="AL7917" s="165"/>
      <c r="AN7917" s="165"/>
      <c r="AP7917" s="165"/>
      <c r="AR7917" s="165"/>
      <c r="AT7917" s="165"/>
      <c r="AV7917" s="165"/>
      <c r="AX7917" s="165"/>
      <c r="AZ7917" s="165"/>
      <c r="BB7917" s="165"/>
    </row>
    <row r="7918" spans="1:54" s="174" customFormat="1" ht="18.399999999999999" customHeight="1" x14ac:dyDescent="0.3">
      <c r="A7918" s="182"/>
      <c r="B7918" s="160"/>
      <c r="C7918" s="64"/>
      <c r="D7918" s="161"/>
      <c r="E7918" s="161"/>
      <c r="H7918" s="165"/>
      <c r="J7918" s="165"/>
      <c r="L7918" s="165"/>
      <c r="N7918" s="165"/>
      <c r="P7918" s="165"/>
      <c r="R7918" s="165"/>
      <c r="T7918" s="165"/>
      <c r="V7918" s="165"/>
      <c r="X7918" s="165"/>
      <c r="Z7918" s="165"/>
      <c r="AB7918" s="165"/>
      <c r="AD7918" s="165"/>
      <c r="AF7918" s="165"/>
      <c r="AH7918" s="165"/>
      <c r="AJ7918" s="165"/>
      <c r="AL7918" s="165"/>
      <c r="AN7918" s="165"/>
      <c r="AP7918" s="165"/>
      <c r="AR7918" s="165"/>
      <c r="AT7918" s="165"/>
      <c r="AV7918" s="165"/>
      <c r="AX7918" s="165"/>
      <c r="AZ7918" s="165"/>
      <c r="BB7918" s="165"/>
    </row>
    <row r="7919" spans="1:54" s="174" customFormat="1" ht="18.399999999999999" customHeight="1" x14ac:dyDescent="0.3">
      <c r="A7919" s="182"/>
      <c r="B7919" s="160"/>
      <c r="C7919" s="64"/>
      <c r="D7919" s="161"/>
      <c r="E7919" s="161"/>
      <c r="H7919" s="178"/>
      <c r="J7919" s="165"/>
      <c r="L7919" s="165"/>
      <c r="N7919" s="165"/>
      <c r="P7919" s="165"/>
      <c r="R7919" s="165"/>
      <c r="T7919" s="165"/>
      <c r="V7919" s="165"/>
      <c r="X7919" s="165"/>
      <c r="Z7919" s="165"/>
      <c r="AB7919" s="165"/>
      <c r="AD7919" s="165"/>
      <c r="AF7919" s="165"/>
      <c r="AH7919" s="165"/>
      <c r="AJ7919" s="165"/>
      <c r="AL7919" s="165"/>
      <c r="AN7919" s="165"/>
      <c r="AP7919" s="165"/>
      <c r="AR7919" s="165"/>
      <c r="AT7919" s="165"/>
      <c r="AV7919" s="165"/>
      <c r="AX7919" s="165"/>
      <c r="AZ7919" s="165"/>
      <c r="BB7919" s="165"/>
    </row>
    <row r="7920" spans="1:54" s="174" customFormat="1" ht="18.399999999999999" customHeight="1" x14ac:dyDescent="0.3">
      <c r="A7920" s="182"/>
      <c r="B7920" s="160"/>
      <c r="C7920" s="64"/>
      <c r="D7920" s="161"/>
      <c r="E7920" s="161"/>
      <c r="J7920" s="165"/>
      <c r="L7920" s="165"/>
      <c r="N7920" s="165"/>
      <c r="P7920" s="165"/>
      <c r="R7920" s="165"/>
      <c r="T7920" s="165"/>
      <c r="V7920" s="165"/>
      <c r="X7920" s="165"/>
      <c r="Z7920" s="165"/>
      <c r="AB7920" s="165"/>
      <c r="AD7920" s="165"/>
      <c r="AF7920" s="165"/>
      <c r="AH7920" s="165"/>
      <c r="AJ7920" s="165"/>
      <c r="AL7920" s="165"/>
      <c r="AN7920" s="165"/>
      <c r="AP7920" s="165"/>
      <c r="AR7920" s="165"/>
      <c r="AT7920" s="165"/>
      <c r="AV7920" s="165"/>
      <c r="AX7920" s="165"/>
      <c r="AZ7920" s="165"/>
      <c r="BB7920" s="165"/>
    </row>
    <row r="7921" spans="1:255" s="174" customFormat="1" ht="18.399999999999999" customHeight="1" x14ac:dyDescent="0.3">
      <c r="A7921" s="182"/>
      <c r="B7921" s="160"/>
      <c r="C7921" s="64"/>
      <c r="D7921" s="161"/>
      <c r="E7921" s="161"/>
      <c r="H7921" s="165"/>
      <c r="J7921" s="165"/>
      <c r="L7921" s="165"/>
      <c r="N7921" s="165"/>
      <c r="P7921" s="165"/>
      <c r="R7921" s="165"/>
      <c r="T7921" s="165"/>
      <c r="V7921" s="165"/>
      <c r="X7921" s="165"/>
      <c r="Z7921" s="165"/>
      <c r="AB7921" s="165"/>
      <c r="AD7921" s="165"/>
      <c r="AF7921" s="165"/>
      <c r="AH7921" s="165"/>
      <c r="AJ7921" s="165"/>
      <c r="AL7921" s="165"/>
      <c r="AN7921" s="165"/>
      <c r="AP7921" s="165"/>
      <c r="AR7921" s="165"/>
      <c r="AT7921" s="165"/>
      <c r="AV7921" s="165"/>
      <c r="AX7921" s="165"/>
      <c r="AZ7921" s="165"/>
      <c r="BB7921" s="165"/>
    </row>
    <row r="7922" spans="1:255" s="174" customFormat="1" ht="18.399999999999999" customHeight="1" x14ac:dyDescent="0.3">
      <c r="A7922" s="182"/>
      <c r="B7922" s="160"/>
      <c r="C7922" s="64"/>
      <c r="D7922" s="161"/>
      <c r="E7922" s="161"/>
      <c r="F7922" s="165"/>
      <c r="H7922" s="165"/>
      <c r="J7922" s="165"/>
      <c r="L7922" s="165"/>
      <c r="N7922" s="165"/>
      <c r="P7922" s="165"/>
      <c r="R7922" s="165"/>
      <c r="T7922" s="165"/>
      <c r="V7922" s="165"/>
      <c r="X7922" s="165"/>
      <c r="Z7922" s="165"/>
      <c r="AB7922" s="165"/>
      <c r="AD7922" s="165"/>
      <c r="AF7922" s="165"/>
      <c r="AH7922" s="165"/>
      <c r="AJ7922" s="165"/>
      <c r="AL7922" s="165"/>
      <c r="AN7922" s="165"/>
      <c r="AP7922" s="165"/>
      <c r="AR7922" s="165"/>
      <c r="AT7922" s="165"/>
      <c r="AV7922" s="165"/>
      <c r="AX7922" s="165"/>
      <c r="AZ7922" s="165"/>
      <c r="BB7922" s="165"/>
    </row>
    <row r="7923" spans="1:255" s="174" customFormat="1" ht="18.399999999999999" customHeight="1" x14ac:dyDescent="0.3">
      <c r="A7923" s="182"/>
      <c r="B7923" s="160"/>
      <c r="C7923" s="64"/>
      <c r="D7923" s="161"/>
      <c r="E7923" s="161"/>
      <c r="H7923" s="165"/>
      <c r="J7923" s="165"/>
      <c r="L7923" s="165"/>
      <c r="N7923" s="165"/>
      <c r="P7923" s="165"/>
      <c r="R7923" s="165"/>
      <c r="T7923" s="165"/>
      <c r="V7923" s="165"/>
      <c r="X7923" s="165"/>
      <c r="Z7923" s="165"/>
      <c r="AB7923" s="165"/>
      <c r="AD7923" s="165"/>
      <c r="AF7923" s="165"/>
      <c r="AH7923" s="165"/>
      <c r="AJ7923" s="165"/>
      <c r="AL7923" s="165"/>
      <c r="AN7923" s="165"/>
      <c r="AP7923" s="165"/>
      <c r="AR7923" s="165"/>
      <c r="AT7923" s="165"/>
      <c r="AV7923" s="165"/>
      <c r="AX7923" s="165"/>
      <c r="AZ7923" s="165"/>
      <c r="BB7923" s="165"/>
    </row>
    <row r="7924" spans="1:255" s="174" customFormat="1" ht="18.399999999999999" customHeight="1" x14ac:dyDescent="0.3">
      <c r="A7924" s="182"/>
      <c r="B7924" s="160"/>
      <c r="C7924" s="64"/>
      <c r="D7924" s="161"/>
      <c r="E7924" s="161"/>
      <c r="H7924" s="164"/>
      <c r="J7924" s="164"/>
      <c r="L7924" s="164"/>
      <c r="N7924" s="164"/>
      <c r="P7924" s="164"/>
      <c r="R7924" s="164"/>
      <c r="T7924" s="164"/>
      <c r="V7924" s="164"/>
      <c r="X7924" s="164"/>
      <c r="Z7924" s="164"/>
      <c r="AB7924" s="164"/>
      <c r="AD7924" s="164"/>
      <c r="AF7924" s="164"/>
      <c r="AH7924" s="164"/>
      <c r="AJ7924" s="164"/>
      <c r="AL7924" s="164"/>
      <c r="AN7924" s="164"/>
      <c r="AP7924" s="164"/>
      <c r="AR7924" s="164"/>
      <c r="AT7924" s="164"/>
      <c r="AV7924" s="164"/>
      <c r="AX7924" s="164"/>
      <c r="AZ7924" s="164"/>
      <c r="BB7924" s="164"/>
    </row>
    <row r="7925" spans="1:255" ht="18.399999999999999" customHeight="1" x14ac:dyDescent="0.3">
      <c r="A7925" s="182"/>
      <c r="B7925" s="160"/>
      <c r="C7925" s="64"/>
      <c r="D7925" s="161"/>
      <c r="F7925" s="174"/>
      <c r="H7925" s="164"/>
      <c r="J7925" s="164"/>
      <c r="L7925" s="164"/>
      <c r="N7925" s="164"/>
      <c r="P7925" s="164"/>
      <c r="R7925" s="164"/>
      <c r="T7925" s="164"/>
      <c r="V7925" s="164"/>
      <c r="X7925" s="164"/>
      <c r="Z7925" s="164"/>
      <c r="AB7925" s="164"/>
      <c r="AD7925" s="164"/>
      <c r="AF7925" s="164"/>
      <c r="AH7925" s="164"/>
      <c r="AJ7925" s="164"/>
      <c r="AL7925" s="164"/>
      <c r="AN7925" s="164"/>
      <c r="AP7925" s="164"/>
      <c r="AR7925" s="164"/>
      <c r="AT7925" s="164"/>
      <c r="AV7925" s="164"/>
      <c r="AX7925" s="164"/>
      <c r="AZ7925" s="164"/>
      <c r="BB7925" s="164"/>
    </row>
    <row r="7926" spans="1:255" s="174" customFormat="1" ht="18.399999999999999" customHeight="1" x14ac:dyDescent="0.3">
      <c r="A7926" s="182"/>
      <c r="B7926" s="160"/>
      <c r="C7926" s="64"/>
      <c r="D7926" s="161"/>
      <c r="E7926" s="161"/>
      <c r="F7926" s="165"/>
      <c r="H7926" s="165"/>
      <c r="J7926" s="165"/>
      <c r="L7926" s="165"/>
      <c r="N7926" s="165"/>
      <c r="P7926" s="165"/>
      <c r="R7926" s="165"/>
      <c r="T7926" s="165"/>
      <c r="V7926" s="165"/>
      <c r="X7926" s="165"/>
      <c r="Z7926" s="165"/>
      <c r="AB7926" s="165"/>
      <c r="AD7926" s="165"/>
      <c r="AF7926" s="165"/>
      <c r="AH7926" s="165"/>
      <c r="AJ7926" s="165"/>
      <c r="AL7926" s="165"/>
      <c r="AN7926" s="165"/>
      <c r="AP7926" s="165"/>
      <c r="AR7926" s="165"/>
      <c r="AT7926" s="165"/>
      <c r="AV7926" s="165"/>
      <c r="AX7926" s="165"/>
      <c r="AZ7926" s="165"/>
      <c r="BB7926" s="165"/>
    </row>
    <row r="7927" spans="1:255" s="174" customFormat="1" ht="18.399999999999999" customHeight="1" x14ac:dyDescent="0.3">
      <c r="A7927" s="182"/>
      <c r="B7927" s="160"/>
      <c r="C7927" s="64"/>
      <c r="D7927" s="161"/>
      <c r="E7927" s="161"/>
      <c r="H7927" s="165"/>
      <c r="J7927" s="165"/>
      <c r="L7927" s="165"/>
      <c r="N7927" s="165"/>
      <c r="P7927" s="165"/>
      <c r="R7927" s="165"/>
      <c r="T7927" s="165"/>
      <c r="V7927" s="165"/>
      <c r="X7927" s="165"/>
      <c r="Z7927" s="165"/>
      <c r="AB7927" s="165"/>
      <c r="AD7927" s="165"/>
      <c r="AF7927" s="165"/>
      <c r="AH7927" s="165"/>
      <c r="AJ7927" s="165"/>
      <c r="AL7927" s="165"/>
      <c r="AN7927" s="165"/>
      <c r="AP7927" s="165"/>
      <c r="AR7927" s="165"/>
      <c r="AT7927" s="165"/>
      <c r="AV7927" s="165"/>
      <c r="AX7927" s="165"/>
      <c r="AZ7927" s="165"/>
      <c r="BB7927" s="165"/>
    </row>
    <row r="7928" spans="1:255" s="160" customFormat="1" ht="18.399999999999999" customHeight="1" x14ac:dyDescent="0.3">
      <c r="A7928" s="182"/>
      <c r="C7928" s="64"/>
      <c r="D7928" s="161"/>
      <c r="E7928" s="161"/>
      <c r="F7928" s="174"/>
      <c r="H7928" s="165"/>
      <c r="J7928" s="165"/>
      <c r="L7928" s="165"/>
      <c r="N7928" s="165"/>
      <c r="P7928" s="165"/>
      <c r="R7928" s="165"/>
      <c r="T7928" s="165"/>
      <c r="V7928" s="165"/>
      <c r="X7928" s="165"/>
      <c r="Z7928" s="165"/>
      <c r="AB7928" s="165"/>
      <c r="AD7928" s="165"/>
      <c r="AF7928" s="165"/>
      <c r="AH7928" s="165"/>
      <c r="AJ7928" s="165"/>
      <c r="AL7928" s="165"/>
      <c r="AN7928" s="165"/>
      <c r="AP7928" s="165"/>
      <c r="AR7928" s="165"/>
      <c r="AT7928" s="165"/>
      <c r="AV7928" s="165"/>
      <c r="AX7928" s="165"/>
      <c r="AZ7928" s="165"/>
      <c r="BB7928" s="165"/>
      <c r="BD7928" s="174"/>
      <c r="BE7928" s="174"/>
      <c r="BF7928" s="174"/>
      <c r="BG7928" s="174"/>
      <c r="BH7928" s="174"/>
      <c r="BI7928" s="174"/>
      <c r="BJ7928" s="174"/>
      <c r="BK7928" s="174"/>
      <c r="BL7928" s="174"/>
      <c r="BM7928" s="174"/>
      <c r="BN7928" s="174"/>
      <c r="BO7928" s="174"/>
      <c r="BP7928" s="174"/>
      <c r="BQ7928" s="174"/>
      <c r="BR7928" s="174"/>
      <c r="BS7928" s="174"/>
      <c r="BT7928" s="174"/>
      <c r="BU7928" s="174"/>
      <c r="BV7928" s="174"/>
      <c r="BW7928" s="174"/>
      <c r="BX7928" s="174"/>
      <c r="BY7928" s="174"/>
      <c r="BZ7928" s="174"/>
      <c r="CA7928" s="174"/>
      <c r="CB7928" s="174"/>
      <c r="CC7928" s="174"/>
      <c r="CD7928" s="174"/>
      <c r="CE7928" s="174"/>
      <c r="CF7928" s="174"/>
      <c r="CG7928" s="174"/>
      <c r="CH7928" s="174"/>
      <c r="CI7928" s="174"/>
      <c r="CJ7928" s="174"/>
      <c r="CK7928" s="174"/>
      <c r="CL7928" s="174"/>
      <c r="CM7928" s="174"/>
      <c r="CN7928" s="174"/>
      <c r="CO7928" s="174"/>
      <c r="CP7928" s="174"/>
      <c r="CQ7928" s="174"/>
      <c r="CR7928" s="174"/>
      <c r="CS7928" s="174"/>
      <c r="CT7928" s="174"/>
      <c r="CU7928" s="174"/>
      <c r="CV7928" s="174"/>
      <c r="CW7928" s="174"/>
      <c r="CX7928" s="174"/>
      <c r="CY7928" s="174"/>
      <c r="CZ7928" s="174"/>
      <c r="DA7928" s="174"/>
      <c r="DB7928" s="174"/>
      <c r="DC7928" s="174"/>
      <c r="DD7928" s="174"/>
      <c r="DE7928" s="174"/>
      <c r="DF7928" s="174"/>
      <c r="DG7928" s="174"/>
      <c r="DH7928" s="174"/>
      <c r="DI7928" s="174"/>
      <c r="DJ7928" s="174"/>
      <c r="DK7928" s="174"/>
      <c r="DL7928" s="174"/>
      <c r="DM7928" s="174"/>
      <c r="DN7928" s="174"/>
      <c r="DO7928" s="174"/>
      <c r="DP7928" s="174"/>
      <c r="DQ7928" s="174"/>
      <c r="DR7928" s="174"/>
      <c r="DS7928" s="174"/>
      <c r="DT7928" s="174"/>
      <c r="DU7928" s="174"/>
      <c r="DV7928" s="174"/>
      <c r="DW7928" s="174"/>
      <c r="DX7928" s="174"/>
      <c r="DY7928" s="174"/>
      <c r="DZ7928" s="174"/>
      <c r="EA7928" s="174"/>
      <c r="EB7928" s="174"/>
      <c r="EC7928" s="174"/>
      <c r="ED7928" s="174"/>
      <c r="EE7928" s="174"/>
      <c r="EF7928" s="174"/>
      <c r="EG7928" s="174"/>
      <c r="EH7928" s="174"/>
      <c r="EI7928" s="174"/>
      <c r="EJ7928" s="174"/>
      <c r="EK7928" s="174"/>
      <c r="EL7928" s="174"/>
      <c r="EM7928" s="174"/>
      <c r="EN7928" s="174"/>
      <c r="EO7928" s="174"/>
      <c r="EP7928" s="174"/>
      <c r="EQ7928" s="174"/>
      <c r="ER7928" s="174"/>
      <c r="ES7928" s="174"/>
      <c r="ET7928" s="174"/>
      <c r="EU7928" s="174"/>
      <c r="EV7928" s="174"/>
      <c r="EW7928" s="174"/>
      <c r="EX7928" s="174"/>
      <c r="EY7928" s="174"/>
      <c r="EZ7928" s="174"/>
      <c r="FA7928" s="174"/>
      <c r="FB7928" s="174"/>
      <c r="FC7928" s="174"/>
      <c r="FD7928" s="174"/>
      <c r="FE7928" s="174"/>
      <c r="FF7928" s="174"/>
      <c r="FG7928" s="174"/>
      <c r="FH7928" s="174"/>
      <c r="FI7928" s="174"/>
      <c r="FJ7928" s="174"/>
      <c r="FK7928" s="174"/>
      <c r="FL7928" s="174"/>
      <c r="FM7928" s="174"/>
      <c r="FN7928" s="174"/>
      <c r="FO7928" s="174"/>
      <c r="FP7928" s="174"/>
      <c r="FQ7928" s="174"/>
      <c r="FR7928" s="174"/>
      <c r="FS7928" s="174"/>
      <c r="FT7928" s="174"/>
      <c r="FU7928" s="174"/>
      <c r="FV7928" s="174"/>
      <c r="FW7928" s="174"/>
      <c r="FX7928" s="174"/>
      <c r="FY7928" s="174"/>
      <c r="FZ7928" s="174"/>
      <c r="GA7928" s="174"/>
      <c r="GB7928" s="174"/>
      <c r="GC7928" s="174"/>
      <c r="GD7928" s="174"/>
      <c r="GE7928" s="174"/>
      <c r="GF7928" s="174"/>
      <c r="GG7928" s="174"/>
      <c r="GH7928" s="174"/>
      <c r="GI7928" s="174"/>
      <c r="GJ7928" s="174"/>
      <c r="GK7928" s="174"/>
      <c r="GL7928" s="174"/>
      <c r="GM7928" s="174"/>
      <c r="GN7928" s="174"/>
      <c r="GO7928" s="174"/>
      <c r="GP7928" s="174"/>
      <c r="GQ7928" s="174"/>
      <c r="GR7928" s="174"/>
      <c r="GS7928" s="174"/>
      <c r="GT7928" s="174"/>
      <c r="GU7928" s="174"/>
      <c r="GV7928" s="174"/>
      <c r="GW7928" s="174"/>
      <c r="GX7928" s="174"/>
      <c r="GY7928" s="174"/>
      <c r="GZ7928" s="174"/>
      <c r="HA7928" s="174"/>
      <c r="HB7928" s="174"/>
      <c r="HC7928" s="174"/>
      <c r="HD7928" s="174"/>
      <c r="HE7928" s="174"/>
      <c r="HF7928" s="174"/>
      <c r="HG7928" s="174"/>
      <c r="HH7928" s="174"/>
      <c r="HI7928" s="174"/>
      <c r="HJ7928" s="174"/>
      <c r="HK7928" s="174"/>
      <c r="HL7928" s="174"/>
      <c r="HM7928" s="174"/>
      <c r="HN7928" s="174"/>
      <c r="HO7928" s="174"/>
      <c r="HP7928" s="174"/>
      <c r="HQ7928" s="174"/>
      <c r="HR7928" s="174"/>
      <c r="HS7928" s="174"/>
      <c r="HT7928" s="174"/>
      <c r="HU7928" s="174"/>
      <c r="HV7928" s="174"/>
      <c r="HW7928" s="174"/>
      <c r="HX7928" s="174"/>
      <c r="HY7928" s="174"/>
      <c r="HZ7928" s="174"/>
      <c r="IA7928" s="174"/>
      <c r="IB7928" s="174"/>
      <c r="IC7928" s="174"/>
      <c r="ID7928" s="174"/>
      <c r="IE7928" s="174"/>
      <c r="IF7928" s="174"/>
      <c r="IG7928" s="174"/>
      <c r="IH7928" s="174"/>
      <c r="II7928" s="174"/>
      <c r="IJ7928" s="174"/>
      <c r="IK7928" s="174"/>
      <c r="IL7928" s="174"/>
      <c r="IM7928" s="174"/>
      <c r="IN7928" s="174"/>
      <c r="IO7928" s="174"/>
      <c r="IP7928" s="174"/>
      <c r="IQ7928" s="174"/>
      <c r="IR7928" s="174"/>
      <c r="IS7928" s="174"/>
      <c r="IT7928" s="174"/>
      <c r="IU7928" s="174"/>
    </row>
    <row r="7929" spans="1:255" s="174" customFormat="1" ht="18.399999999999999" customHeight="1" x14ac:dyDescent="0.3">
      <c r="A7929" s="182"/>
      <c r="B7929" s="160"/>
      <c r="C7929" s="64"/>
      <c r="D7929" s="161"/>
      <c r="E7929" s="161"/>
      <c r="F7929" s="165"/>
      <c r="H7929" s="165"/>
      <c r="J7929" s="165"/>
      <c r="L7929" s="165"/>
      <c r="N7929" s="165"/>
      <c r="P7929" s="165"/>
      <c r="R7929" s="165"/>
      <c r="T7929" s="165"/>
      <c r="V7929" s="165"/>
      <c r="X7929" s="165"/>
      <c r="Z7929" s="165"/>
      <c r="AB7929" s="165"/>
      <c r="AD7929" s="165"/>
      <c r="AF7929" s="165"/>
      <c r="AH7929" s="165"/>
      <c r="AJ7929" s="165"/>
      <c r="AL7929" s="165"/>
      <c r="AN7929" s="165"/>
      <c r="AP7929" s="165"/>
      <c r="AR7929" s="165"/>
      <c r="AT7929" s="165"/>
      <c r="AV7929" s="165"/>
      <c r="AX7929" s="165"/>
      <c r="AZ7929" s="165"/>
      <c r="BB7929" s="165"/>
    </row>
    <row r="7930" spans="1:255" s="174" customFormat="1" ht="18.399999999999999" customHeight="1" x14ac:dyDescent="0.3">
      <c r="A7930" s="182"/>
      <c r="B7930" s="160"/>
      <c r="C7930" s="64"/>
      <c r="D7930" s="161"/>
      <c r="E7930" s="161"/>
      <c r="H7930" s="165"/>
      <c r="J7930" s="165"/>
      <c r="L7930" s="165"/>
      <c r="N7930" s="165"/>
      <c r="P7930" s="165"/>
      <c r="R7930" s="165"/>
      <c r="T7930" s="165"/>
      <c r="V7930" s="165"/>
      <c r="X7930" s="165"/>
      <c r="Z7930" s="165"/>
      <c r="AB7930" s="165"/>
      <c r="AD7930" s="165"/>
      <c r="AF7930" s="165"/>
      <c r="AH7930" s="165"/>
      <c r="AJ7930" s="165"/>
      <c r="AL7930" s="165"/>
      <c r="AN7930" s="165"/>
      <c r="AP7930" s="165"/>
      <c r="AR7930" s="165"/>
      <c r="AT7930" s="165"/>
      <c r="AV7930" s="165"/>
      <c r="AX7930" s="165"/>
      <c r="AZ7930" s="165"/>
      <c r="BB7930" s="165"/>
    </row>
    <row r="7931" spans="1:255" s="174" customFormat="1" ht="18.399999999999999" customHeight="1" x14ac:dyDescent="0.3">
      <c r="A7931" s="182"/>
      <c r="B7931" s="160"/>
      <c r="C7931" s="67"/>
      <c r="D7931" s="161"/>
      <c r="E7931" s="161"/>
      <c r="N7931" s="165"/>
      <c r="P7931" s="165"/>
      <c r="R7931" s="165"/>
      <c r="T7931" s="165"/>
      <c r="V7931" s="165"/>
      <c r="X7931" s="165"/>
      <c r="Z7931" s="165"/>
      <c r="AB7931" s="165"/>
      <c r="AD7931" s="165"/>
      <c r="AF7931" s="165"/>
      <c r="AH7931" s="165"/>
      <c r="AJ7931" s="165"/>
      <c r="AL7931" s="165"/>
      <c r="AN7931" s="165"/>
      <c r="AP7931" s="165"/>
      <c r="AR7931" s="165"/>
      <c r="AT7931" s="165"/>
      <c r="AV7931" s="165"/>
      <c r="AX7931" s="165"/>
      <c r="AZ7931" s="165"/>
      <c r="BB7931" s="165"/>
    </row>
    <row r="7932" spans="1:255" s="174" customFormat="1" ht="18.399999999999999" customHeight="1" x14ac:dyDescent="0.3">
      <c r="A7932" s="182"/>
      <c r="B7932" s="160"/>
      <c r="C7932" s="67"/>
      <c r="D7932" s="161"/>
      <c r="E7932" s="161"/>
      <c r="H7932" s="165"/>
      <c r="J7932" s="165"/>
      <c r="L7932" s="165"/>
      <c r="N7932" s="165"/>
      <c r="P7932" s="165"/>
      <c r="R7932" s="165"/>
      <c r="T7932" s="165"/>
      <c r="V7932" s="165"/>
      <c r="X7932" s="165"/>
      <c r="Z7932" s="165"/>
      <c r="AB7932" s="165"/>
      <c r="AD7932" s="165"/>
      <c r="AF7932" s="165"/>
      <c r="AH7932" s="165"/>
      <c r="AJ7932" s="165"/>
      <c r="AL7932" s="165"/>
      <c r="AN7932" s="165"/>
      <c r="AP7932" s="165"/>
      <c r="AR7932" s="165"/>
      <c r="AT7932" s="165"/>
      <c r="AV7932" s="165"/>
      <c r="AX7932" s="165"/>
      <c r="AZ7932" s="165"/>
      <c r="BB7932" s="165"/>
    </row>
    <row r="7933" spans="1:255" s="174" customFormat="1" ht="18.399999999999999" customHeight="1" x14ac:dyDescent="0.3">
      <c r="A7933" s="182"/>
      <c r="B7933" s="160"/>
      <c r="C7933" s="67"/>
      <c r="D7933" s="161"/>
      <c r="E7933" s="161"/>
      <c r="H7933" s="165"/>
      <c r="J7933" s="165"/>
      <c r="L7933" s="165"/>
      <c r="N7933" s="165"/>
      <c r="P7933" s="165"/>
      <c r="R7933" s="165"/>
      <c r="T7933" s="165"/>
      <c r="V7933" s="165"/>
      <c r="X7933" s="165"/>
      <c r="Z7933" s="165"/>
      <c r="AB7933" s="165"/>
      <c r="AD7933" s="165"/>
      <c r="AF7933" s="165"/>
      <c r="AH7933" s="165"/>
      <c r="AJ7933" s="165"/>
      <c r="AL7933" s="165"/>
      <c r="AN7933" s="165"/>
      <c r="AP7933" s="165"/>
      <c r="AR7933" s="165"/>
      <c r="AT7933" s="165"/>
      <c r="AV7933" s="165"/>
      <c r="AX7933" s="165"/>
      <c r="AZ7933" s="165"/>
      <c r="BB7933" s="165"/>
    </row>
    <row r="7934" spans="1:255" s="174" customFormat="1" ht="18.399999999999999" customHeight="1" x14ac:dyDescent="0.3">
      <c r="A7934" s="182"/>
      <c r="B7934" s="160"/>
      <c r="C7934" s="67"/>
      <c r="D7934" s="161"/>
      <c r="E7934" s="161"/>
      <c r="H7934" s="165"/>
      <c r="J7934" s="165"/>
      <c r="L7934" s="165"/>
      <c r="N7934" s="165"/>
      <c r="P7934" s="165"/>
      <c r="R7934" s="165"/>
      <c r="T7934" s="165"/>
      <c r="V7934" s="165"/>
      <c r="X7934" s="165"/>
      <c r="Z7934" s="165"/>
      <c r="AB7934" s="165"/>
      <c r="AD7934" s="165"/>
      <c r="AF7934" s="165"/>
      <c r="AH7934" s="165"/>
      <c r="AJ7934" s="165"/>
      <c r="AL7934" s="165"/>
      <c r="AN7934" s="165"/>
      <c r="AP7934" s="165"/>
      <c r="AR7934" s="165"/>
      <c r="AT7934" s="165"/>
      <c r="AV7934" s="165"/>
      <c r="AX7934" s="165"/>
      <c r="AZ7934" s="165"/>
      <c r="BB7934" s="165"/>
    </row>
    <row r="7935" spans="1:255" s="174" customFormat="1" ht="18.399999999999999" customHeight="1" x14ac:dyDescent="0.3">
      <c r="A7935" s="182"/>
      <c r="B7935" s="160"/>
      <c r="C7935" s="64"/>
      <c r="D7935" s="161"/>
      <c r="E7935" s="161"/>
      <c r="H7935" s="165"/>
      <c r="J7935" s="165"/>
      <c r="L7935" s="165"/>
      <c r="N7935" s="165"/>
      <c r="P7935" s="165"/>
      <c r="R7935" s="165"/>
      <c r="T7935" s="165"/>
      <c r="V7935" s="165"/>
      <c r="X7935" s="165"/>
      <c r="Z7935" s="165"/>
      <c r="AB7935" s="165"/>
      <c r="AD7935" s="165"/>
      <c r="AF7935" s="165"/>
      <c r="AH7935" s="165"/>
      <c r="AJ7935" s="165"/>
      <c r="AL7935" s="165"/>
      <c r="AN7935" s="165"/>
      <c r="AP7935" s="165"/>
      <c r="AR7935" s="165"/>
      <c r="AT7935" s="165"/>
      <c r="AV7935" s="165"/>
      <c r="AX7935" s="165"/>
      <c r="AZ7935" s="165"/>
      <c r="BB7935" s="165"/>
    </row>
    <row r="7936" spans="1:255" s="174" customFormat="1" ht="18.399999999999999" customHeight="1" x14ac:dyDescent="0.3">
      <c r="A7936" s="182"/>
      <c r="B7936" s="160"/>
      <c r="C7936" s="64"/>
      <c r="D7936" s="161"/>
      <c r="E7936" s="161"/>
      <c r="L7936" s="165"/>
      <c r="N7936" s="165"/>
      <c r="P7936" s="165"/>
      <c r="R7936" s="165"/>
      <c r="T7936" s="165"/>
      <c r="V7936" s="165"/>
      <c r="X7936" s="165"/>
      <c r="Z7936" s="165"/>
      <c r="AB7936" s="165"/>
      <c r="AD7936" s="165"/>
      <c r="AF7936" s="165"/>
      <c r="AH7936" s="165"/>
      <c r="AJ7936" s="165"/>
      <c r="AL7936" s="165"/>
      <c r="AN7936" s="165"/>
      <c r="AP7936" s="165"/>
      <c r="AR7936" s="165"/>
      <c r="AT7936" s="165"/>
      <c r="AV7936" s="165"/>
      <c r="AX7936" s="165"/>
      <c r="AZ7936" s="165"/>
      <c r="BB7936" s="165"/>
    </row>
    <row r="7937" spans="1:54" s="174" customFormat="1" ht="18.399999999999999" customHeight="1" x14ac:dyDescent="0.3">
      <c r="A7937" s="182"/>
      <c r="B7937" s="160"/>
      <c r="C7937" s="64"/>
      <c r="D7937" s="161"/>
      <c r="E7937" s="161"/>
      <c r="H7937" s="165"/>
      <c r="J7937" s="165"/>
      <c r="L7937" s="165"/>
      <c r="N7937" s="165"/>
      <c r="P7937" s="165"/>
      <c r="R7937" s="165"/>
      <c r="T7937" s="165"/>
      <c r="V7937" s="165"/>
      <c r="X7937" s="165"/>
      <c r="Z7937" s="165"/>
      <c r="AB7937" s="165"/>
      <c r="AD7937" s="165"/>
      <c r="AF7937" s="165"/>
      <c r="AH7937" s="165"/>
      <c r="AJ7937" s="165"/>
      <c r="AL7937" s="165"/>
      <c r="AN7937" s="165"/>
      <c r="AP7937" s="165"/>
      <c r="AR7937" s="165"/>
      <c r="AT7937" s="165"/>
      <c r="AV7937" s="165"/>
      <c r="AX7937" s="165"/>
      <c r="AZ7937" s="165"/>
      <c r="BB7937" s="165"/>
    </row>
    <row r="7938" spans="1:54" s="174" customFormat="1" ht="18.399999999999999" customHeight="1" x14ac:dyDescent="0.3">
      <c r="A7938" s="182"/>
      <c r="B7938" s="160"/>
      <c r="C7938" s="64"/>
      <c r="D7938" s="161"/>
      <c r="E7938" s="161"/>
      <c r="J7938" s="165"/>
      <c r="L7938" s="165"/>
      <c r="P7938" s="165"/>
      <c r="R7938" s="165"/>
      <c r="T7938" s="165"/>
      <c r="V7938" s="165"/>
      <c r="X7938" s="165"/>
      <c r="Z7938" s="165"/>
      <c r="AB7938" s="165"/>
      <c r="AD7938" s="165"/>
      <c r="AF7938" s="165"/>
      <c r="AH7938" s="165"/>
      <c r="AJ7938" s="165"/>
      <c r="AL7938" s="165"/>
      <c r="AN7938" s="165"/>
      <c r="AP7938" s="165"/>
      <c r="AR7938" s="165"/>
      <c r="AT7938" s="165"/>
      <c r="AV7938" s="165"/>
      <c r="AX7938" s="165"/>
      <c r="AZ7938" s="165"/>
      <c r="BB7938" s="165"/>
    </row>
    <row r="7939" spans="1:54" s="174" customFormat="1" ht="18.399999999999999" customHeight="1" x14ac:dyDescent="0.3">
      <c r="A7939" s="206"/>
      <c r="B7939" s="161"/>
      <c r="C7939" s="89"/>
      <c r="D7939" s="177"/>
      <c r="E7939" s="161"/>
      <c r="F7939" s="165"/>
      <c r="H7939" s="165"/>
      <c r="J7939" s="165"/>
      <c r="L7939" s="165"/>
      <c r="N7939" s="165"/>
      <c r="P7939" s="165"/>
      <c r="R7939" s="165"/>
      <c r="T7939" s="165"/>
      <c r="V7939" s="165"/>
      <c r="X7939" s="165"/>
      <c r="Z7939" s="165"/>
      <c r="AB7939" s="165"/>
      <c r="AD7939" s="165"/>
      <c r="AF7939" s="165"/>
      <c r="AH7939" s="165"/>
      <c r="AJ7939" s="165"/>
      <c r="AL7939" s="165"/>
      <c r="AN7939" s="165"/>
      <c r="AP7939" s="165"/>
      <c r="AR7939" s="165"/>
      <c r="AT7939" s="165"/>
      <c r="AV7939" s="165"/>
      <c r="AX7939" s="165"/>
      <c r="AZ7939" s="165"/>
      <c r="BB7939" s="165"/>
    </row>
    <row r="7940" spans="1:54" s="174" customFormat="1" ht="18.399999999999999" customHeight="1" x14ac:dyDescent="0.3">
      <c r="A7940" s="182"/>
      <c r="B7940" s="160"/>
      <c r="C7940" s="64"/>
      <c r="D7940" s="161"/>
      <c r="E7940" s="161"/>
      <c r="F7940" s="165"/>
      <c r="H7940" s="165"/>
      <c r="J7940" s="165"/>
      <c r="L7940" s="165"/>
      <c r="N7940" s="165"/>
      <c r="P7940" s="165"/>
      <c r="R7940" s="165"/>
      <c r="T7940" s="165"/>
      <c r="V7940" s="165"/>
      <c r="X7940" s="165"/>
      <c r="Z7940" s="165"/>
      <c r="AB7940" s="165"/>
      <c r="AD7940" s="165"/>
      <c r="AF7940" s="165"/>
      <c r="AH7940" s="165"/>
      <c r="AJ7940" s="165"/>
      <c r="AL7940" s="165"/>
      <c r="AN7940" s="165"/>
      <c r="AP7940" s="165"/>
      <c r="AR7940" s="165"/>
      <c r="AT7940" s="165"/>
      <c r="AV7940" s="165"/>
      <c r="AX7940" s="165"/>
      <c r="AZ7940" s="165"/>
      <c r="BB7940" s="165"/>
    </row>
    <row r="7941" spans="1:54" s="174" customFormat="1" ht="18.399999999999999" customHeight="1" x14ac:dyDescent="0.3">
      <c r="A7941" s="182"/>
      <c r="B7941" s="160"/>
      <c r="C7941" s="64"/>
      <c r="D7941" s="161"/>
      <c r="E7941" s="161"/>
      <c r="F7941" s="165"/>
      <c r="H7941" s="165"/>
      <c r="J7941" s="165"/>
      <c r="L7941" s="165"/>
      <c r="N7941" s="165"/>
      <c r="P7941" s="165"/>
      <c r="R7941" s="165"/>
      <c r="T7941" s="165"/>
      <c r="V7941" s="165"/>
      <c r="X7941" s="165"/>
      <c r="Z7941" s="165"/>
      <c r="AB7941" s="165"/>
      <c r="AD7941" s="165"/>
      <c r="AF7941" s="165"/>
      <c r="AH7941" s="165"/>
      <c r="AJ7941" s="165"/>
      <c r="AL7941" s="165"/>
      <c r="AN7941" s="165"/>
      <c r="AP7941" s="165"/>
      <c r="AR7941" s="165"/>
      <c r="AT7941" s="165"/>
      <c r="AV7941" s="165"/>
      <c r="AX7941" s="165"/>
      <c r="AZ7941" s="165"/>
      <c r="BB7941" s="165"/>
    </row>
    <row r="7942" spans="1:54" s="174" customFormat="1" ht="18.399999999999999" customHeight="1" x14ac:dyDescent="0.3">
      <c r="A7942" s="182"/>
      <c r="B7942" s="160"/>
      <c r="C7942" s="64"/>
      <c r="D7942" s="161"/>
      <c r="E7942" s="161"/>
      <c r="H7942" s="165"/>
      <c r="J7942" s="165"/>
      <c r="L7942" s="165"/>
      <c r="N7942" s="165"/>
      <c r="P7942" s="165"/>
      <c r="R7942" s="165"/>
      <c r="T7942" s="165"/>
      <c r="V7942" s="165"/>
      <c r="X7942" s="165"/>
      <c r="Z7942" s="165"/>
      <c r="AB7942" s="165"/>
      <c r="AD7942" s="165"/>
      <c r="AF7942" s="165"/>
      <c r="AH7942" s="165"/>
      <c r="AJ7942" s="165"/>
      <c r="AL7942" s="165"/>
      <c r="AN7942" s="165"/>
      <c r="AP7942" s="165"/>
      <c r="AR7942" s="165"/>
      <c r="AT7942" s="165"/>
      <c r="AV7942" s="165"/>
      <c r="AX7942" s="165"/>
      <c r="AZ7942" s="165"/>
      <c r="BB7942" s="165"/>
    </row>
    <row r="7943" spans="1:54" s="174" customFormat="1" ht="18.399999999999999" customHeight="1" x14ac:dyDescent="0.3">
      <c r="A7943" s="182"/>
      <c r="B7943" s="161"/>
      <c r="C7943" s="89"/>
      <c r="D7943" s="164"/>
      <c r="E7943" s="161"/>
      <c r="H7943" s="165"/>
      <c r="J7943" s="165"/>
      <c r="L7943" s="165"/>
      <c r="N7943" s="165"/>
      <c r="P7943" s="165"/>
      <c r="R7943" s="165"/>
      <c r="T7943" s="165"/>
      <c r="V7943" s="165"/>
      <c r="X7943" s="165"/>
      <c r="Z7943" s="165"/>
      <c r="AB7943" s="165"/>
      <c r="AD7943" s="165"/>
      <c r="AF7943" s="165"/>
      <c r="AH7943" s="165"/>
      <c r="AJ7943" s="165"/>
      <c r="AL7943" s="165"/>
      <c r="AN7943" s="165"/>
      <c r="AP7943" s="165"/>
      <c r="AR7943" s="165"/>
      <c r="AT7943" s="165"/>
      <c r="AV7943" s="165"/>
      <c r="AX7943" s="165"/>
      <c r="AZ7943" s="165"/>
      <c r="BB7943" s="165"/>
    </row>
    <row r="7944" spans="1:54" s="174" customFormat="1" ht="18.399999999999999" customHeight="1" x14ac:dyDescent="0.3">
      <c r="A7944" s="182"/>
      <c r="B7944" s="160"/>
      <c r="C7944" s="64"/>
      <c r="D7944" s="161"/>
      <c r="E7944" s="161"/>
      <c r="J7944" s="165"/>
      <c r="L7944" s="165"/>
      <c r="N7944" s="165"/>
      <c r="P7944" s="165"/>
      <c r="R7944" s="165"/>
      <c r="T7944" s="165"/>
      <c r="V7944" s="165"/>
      <c r="X7944" s="165"/>
      <c r="Z7944" s="165"/>
      <c r="AB7944" s="165"/>
      <c r="AD7944" s="165"/>
      <c r="AF7944" s="165"/>
      <c r="AH7944" s="165"/>
      <c r="AJ7944" s="165"/>
      <c r="AL7944" s="165"/>
      <c r="AN7944" s="165"/>
      <c r="AP7944" s="165"/>
      <c r="AR7944" s="165"/>
      <c r="AT7944" s="165"/>
      <c r="AV7944" s="165"/>
      <c r="AX7944" s="165"/>
      <c r="AZ7944" s="165"/>
      <c r="BB7944" s="165"/>
    </row>
    <row r="7945" spans="1:54" s="174" customFormat="1" ht="18.399999999999999" customHeight="1" x14ac:dyDescent="0.3">
      <c r="A7945" s="182"/>
      <c r="B7945" s="160"/>
      <c r="C7945" s="64"/>
      <c r="D7945" s="161"/>
      <c r="E7945" s="161"/>
      <c r="H7945" s="165"/>
      <c r="J7945" s="165"/>
      <c r="L7945" s="165"/>
      <c r="N7945" s="165"/>
      <c r="P7945" s="165"/>
      <c r="R7945" s="165"/>
      <c r="T7945" s="165"/>
      <c r="V7945" s="165"/>
      <c r="X7945" s="165"/>
      <c r="Z7945" s="165"/>
      <c r="AB7945" s="165"/>
      <c r="AD7945" s="165"/>
      <c r="AF7945" s="165"/>
      <c r="AH7945" s="165"/>
      <c r="AJ7945" s="165"/>
      <c r="AL7945" s="165"/>
      <c r="AN7945" s="165"/>
      <c r="AP7945" s="165"/>
      <c r="AR7945" s="165"/>
      <c r="AT7945" s="165"/>
      <c r="AV7945" s="165"/>
      <c r="AX7945" s="165"/>
      <c r="AZ7945" s="165"/>
      <c r="BB7945" s="165"/>
    </row>
    <row r="7946" spans="1:54" s="174" customFormat="1" ht="18.399999999999999" customHeight="1" x14ac:dyDescent="0.3">
      <c r="A7946" s="182"/>
      <c r="B7946" s="160"/>
      <c r="C7946" s="64"/>
      <c r="D7946" s="161"/>
      <c r="E7946" s="161"/>
      <c r="H7946" s="165"/>
      <c r="J7946" s="165"/>
      <c r="L7946" s="165"/>
      <c r="N7946" s="165"/>
      <c r="P7946" s="165"/>
      <c r="R7946" s="165"/>
      <c r="T7946" s="165"/>
      <c r="V7946" s="165"/>
      <c r="X7946" s="165"/>
      <c r="Z7946" s="165"/>
      <c r="AB7946" s="165"/>
      <c r="AD7946" s="165"/>
      <c r="AF7946" s="165"/>
      <c r="AH7946" s="165"/>
      <c r="AJ7946" s="165"/>
      <c r="AL7946" s="165"/>
      <c r="AN7946" s="165"/>
      <c r="AP7946" s="165"/>
      <c r="AR7946" s="165"/>
      <c r="AT7946" s="165"/>
      <c r="AV7946" s="165"/>
      <c r="AX7946" s="165"/>
      <c r="AZ7946" s="165"/>
      <c r="BB7946" s="165"/>
    </row>
    <row r="7947" spans="1:54" s="174" customFormat="1" ht="18.399999999999999" customHeight="1" x14ac:dyDescent="0.3">
      <c r="A7947" s="200"/>
      <c r="B7947" s="173"/>
      <c r="C7947" s="67"/>
      <c r="D7947" s="161"/>
      <c r="E7947" s="161"/>
      <c r="J7947" s="165"/>
      <c r="L7947" s="165"/>
      <c r="N7947" s="165"/>
      <c r="P7947" s="165"/>
      <c r="R7947" s="165"/>
      <c r="T7947" s="165"/>
      <c r="V7947" s="165"/>
      <c r="X7947" s="165"/>
      <c r="Z7947" s="165"/>
      <c r="AB7947" s="165"/>
      <c r="AD7947" s="165"/>
      <c r="AF7947" s="165"/>
      <c r="AH7947" s="165"/>
      <c r="AJ7947" s="165"/>
      <c r="AL7947" s="165"/>
      <c r="AN7947" s="165"/>
      <c r="AP7947" s="165"/>
      <c r="AR7947" s="165"/>
      <c r="AT7947" s="165"/>
      <c r="AV7947" s="165"/>
      <c r="AX7947" s="165"/>
      <c r="AZ7947" s="165"/>
      <c r="BB7947" s="165"/>
    </row>
    <row r="7948" spans="1:54" s="174" customFormat="1" ht="18.399999999999999" customHeight="1" x14ac:dyDescent="0.3">
      <c r="A7948" s="182"/>
      <c r="C7948" s="64"/>
      <c r="D7948" s="161"/>
      <c r="E7948" s="161"/>
      <c r="H7948" s="165"/>
      <c r="J7948" s="165"/>
      <c r="L7948" s="165"/>
      <c r="N7948" s="165"/>
      <c r="P7948" s="165"/>
      <c r="R7948" s="165"/>
      <c r="T7948" s="165"/>
      <c r="V7948" s="165"/>
      <c r="X7948" s="165"/>
      <c r="Z7948" s="165"/>
      <c r="AB7948" s="165"/>
      <c r="AD7948" s="165"/>
      <c r="AF7948" s="165"/>
      <c r="AH7948" s="165"/>
      <c r="AJ7948" s="165"/>
      <c r="AL7948" s="165"/>
      <c r="AN7948" s="165"/>
      <c r="AP7948" s="165"/>
      <c r="AR7948" s="165"/>
      <c r="AT7948" s="165"/>
      <c r="AV7948" s="165"/>
      <c r="AX7948" s="165"/>
      <c r="AZ7948" s="165"/>
      <c r="BB7948" s="165"/>
    </row>
    <row r="7949" spans="1:54" s="174" customFormat="1" ht="18.399999999999999" customHeight="1" x14ac:dyDescent="0.3">
      <c r="A7949" s="182"/>
      <c r="B7949" s="160"/>
      <c r="C7949" s="64"/>
      <c r="D7949" s="161"/>
      <c r="E7949" s="161"/>
      <c r="H7949" s="165"/>
      <c r="J7949" s="165"/>
      <c r="L7949" s="165"/>
      <c r="N7949" s="165"/>
      <c r="P7949" s="165"/>
      <c r="R7949" s="165"/>
      <c r="T7949" s="165"/>
      <c r="V7949" s="165"/>
      <c r="X7949" s="165"/>
      <c r="Z7949" s="165"/>
      <c r="AB7949" s="165"/>
      <c r="AD7949" s="165"/>
      <c r="AF7949" s="165"/>
      <c r="AH7949" s="165"/>
      <c r="AJ7949" s="165"/>
      <c r="AL7949" s="165"/>
      <c r="AN7949" s="165"/>
      <c r="AP7949" s="165"/>
      <c r="AR7949" s="165"/>
      <c r="AT7949" s="165"/>
      <c r="AV7949" s="165"/>
      <c r="AX7949" s="165"/>
      <c r="AZ7949" s="165"/>
      <c r="BB7949" s="165"/>
    </row>
    <row r="7950" spans="1:54" s="174" customFormat="1" ht="18.399999999999999" customHeight="1" x14ac:dyDescent="0.3">
      <c r="A7950" s="206"/>
      <c r="B7950" s="160"/>
      <c r="C7950" s="64"/>
      <c r="D7950" s="161"/>
      <c r="E7950" s="161"/>
      <c r="H7950" s="165"/>
      <c r="J7950" s="165"/>
      <c r="L7950" s="165"/>
      <c r="P7950" s="165"/>
      <c r="R7950" s="165"/>
      <c r="T7950" s="165"/>
      <c r="V7950" s="165"/>
      <c r="X7950" s="165"/>
      <c r="Z7950" s="165"/>
      <c r="AB7950" s="165"/>
      <c r="AD7950" s="165"/>
      <c r="AF7950" s="165"/>
      <c r="AH7950" s="165"/>
      <c r="AJ7950" s="165"/>
      <c r="AL7950" s="165"/>
      <c r="AN7950" s="165"/>
      <c r="AP7950" s="165"/>
      <c r="AR7950" s="165"/>
      <c r="AT7950" s="165"/>
      <c r="AV7950" s="165"/>
      <c r="AX7950" s="165"/>
      <c r="AZ7950" s="165"/>
      <c r="BB7950" s="165"/>
    </row>
    <row r="7951" spans="1:54" s="174" customFormat="1" ht="18.399999999999999" customHeight="1" x14ac:dyDescent="0.3">
      <c r="A7951" s="182"/>
      <c r="B7951" s="160"/>
      <c r="C7951" s="64"/>
      <c r="D7951" s="161"/>
      <c r="E7951" s="161"/>
      <c r="H7951" s="165"/>
      <c r="J7951" s="165"/>
      <c r="L7951" s="165"/>
      <c r="N7951" s="165"/>
      <c r="P7951" s="165"/>
      <c r="R7951" s="165"/>
      <c r="T7951" s="165"/>
      <c r="V7951" s="165"/>
      <c r="X7951" s="165"/>
      <c r="Z7951" s="165"/>
      <c r="AB7951" s="165"/>
      <c r="AD7951" s="165"/>
      <c r="AF7951" s="165"/>
      <c r="AH7951" s="165"/>
      <c r="AJ7951" s="165"/>
      <c r="AL7951" s="165"/>
      <c r="AN7951" s="165"/>
      <c r="AP7951" s="165"/>
      <c r="AR7951" s="165"/>
      <c r="AT7951" s="165"/>
      <c r="AV7951" s="165"/>
      <c r="AX7951" s="165"/>
      <c r="AZ7951" s="165"/>
      <c r="BB7951" s="165"/>
    </row>
    <row r="7952" spans="1:54" s="174" customFormat="1" ht="18.399999999999999" customHeight="1" x14ac:dyDescent="0.3">
      <c r="A7952" s="182"/>
      <c r="B7952" s="160"/>
      <c r="C7952" s="64"/>
      <c r="D7952" s="161"/>
      <c r="E7952" s="161"/>
      <c r="H7952" s="165"/>
      <c r="J7952" s="165"/>
      <c r="L7952" s="165"/>
      <c r="N7952" s="165"/>
      <c r="P7952" s="165"/>
      <c r="R7952" s="165"/>
      <c r="T7952" s="165"/>
      <c r="V7952" s="165"/>
      <c r="X7952" s="165"/>
      <c r="Z7952" s="165"/>
      <c r="AB7952" s="165"/>
      <c r="AD7952" s="165"/>
      <c r="AF7952" s="165"/>
      <c r="AH7952" s="165"/>
      <c r="AJ7952" s="165"/>
      <c r="AL7952" s="165"/>
      <c r="AN7952" s="165"/>
      <c r="AP7952" s="165"/>
      <c r="AR7952" s="165"/>
      <c r="AT7952" s="165"/>
      <c r="AV7952" s="165"/>
      <c r="AX7952" s="165"/>
      <c r="AZ7952" s="165"/>
      <c r="BB7952" s="165"/>
    </row>
    <row r="7953" spans="1:54" s="174" customFormat="1" ht="18.399999999999999" customHeight="1" x14ac:dyDescent="0.3">
      <c r="A7953" s="200"/>
      <c r="B7953" s="173"/>
      <c r="C7953" s="67"/>
      <c r="D7953" s="161"/>
      <c r="E7953" s="161"/>
      <c r="H7953" s="165"/>
      <c r="J7953" s="165"/>
      <c r="L7953" s="165"/>
      <c r="N7953" s="165"/>
      <c r="P7953" s="165"/>
      <c r="R7953" s="165"/>
      <c r="T7953" s="165"/>
      <c r="V7953" s="165"/>
      <c r="X7953" s="165"/>
      <c r="Z7953" s="165"/>
      <c r="AB7953" s="165"/>
      <c r="AD7953" s="165"/>
      <c r="AF7953" s="165"/>
      <c r="AH7953" s="165"/>
      <c r="AJ7953" s="165"/>
      <c r="AL7953" s="165"/>
      <c r="AN7953" s="165"/>
      <c r="AP7953" s="165"/>
      <c r="AR7953" s="165"/>
      <c r="AT7953" s="165"/>
      <c r="AV7953" s="165"/>
      <c r="AX7953" s="165"/>
      <c r="AZ7953" s="165"/>
      <c r="BB7953" s="165"/>
    </row>
    <row r="7954" spans="1:54" s="174" customFormat="1" ht="18.399999999999999" customHeight="1" x14ac:dyDescent="0.3">
      <c r="A7954" s="200"/>
      <c r="B7954" s="173"/>
      <c r="C7954" s="67"/>
      <c r="D7954" s="161"/>
      <c r="E7954" s="161"/>
      <c r="H7954" s="165"/>
      <c r="J7954" s="165"/>
      <c r="L7954" s="165"/>
      <c r="N7954" s="165"/>
      <c r="P7954" s="165"/>
      <c r="R7954" s="165"/>
      <c r="T7954" s="165"/>
      <c r="V7954" s="165"/>
      <c r="X7954" s="165"/>
      <c r="Z7954" s="165"/>
      <c r="AB7954" s="165"/>
      <c r="AD7954" s="165"/>
      <c r="AF7954" s="165"/>
      <c r="AH7954" s="165"/>
      <c r="AJ7954" s="165"/>
      <c r="AL7954" s="165"/>
      <c r="AN7954" s="165"/>
      <c r="AP7954" s="165"/>
      <c r="AR7954" s="165"/>
      <c r="AT7954" s="165"/>
      <c r="AV7954" s="165"/>
      <c r="AX7954" s="165"/>
      <c r="AZ7954" s="165"/>
      <c r="BB7954" s="165"/>
    </row>
    <row r="7955" spans="1:54" s="174" customFormat="1" ht="18.399999999999999" customHeight="1" x14ac:dyDescent="0.3">
      <c r="A7955" s="182"/>
      <c r="B7955" s="160"/>
      <c r="C7955" s="64"/>
      <c r="D7955" s="161"/>
      <c r="E7955" s="161"/>
      <c r="H7955" s="165"/>
      <c r="J7955" s="165"/>
      <c r="L7955" s="165"/>
      <c r="N7955" s="165"/>
      <c r="P7955" s="165"/>
      <c r="R7955" s="165"/>
      <c r="T7955" s="165"/>
      <c r="V7955" s="165"/>
      <c r="X7955" s="165"/>
      <c r="Z7955" s="165"/>
      <c r="AB7955" s="165"/>
      <c r="AD7955" s="165"/>
      <c r="AF7955" s="165"/>
      <c r="AH7955" s="165"/>
      <c r="AJ7955" s="165"/>
      <c r="AL7955" s="165"/>
      <c r="AN7955" s="165"/>
      <c r="AP7955" s="165"/>
      <c r="AR7955" s="165"/>
      <c r="AT7955" s="165"/>
      <c r="AV7955" s="165"/>
      <c r="AX7955" s="165"/>
      <c r="AZ7955" s="165"/>
      <c r="BB7955" s="165"/>
    </row>
    <row r="7956" spans="1:54" s="174" customFormat="1" ht="18.399999999999999" customHeight="1" x14ac:dyDescent="0.3">
      <c r="A7956" s="182"/>
      <c r="B7956" s="160"/>
      <c r="C7956" s="64"/>
      <c r="D7956" s="161"/>
      <c r="E7956" s="161"/>
      <c r="H7956" s="165"/>
      <c r="J7956" s="165"/>
      <c r="L7956" s="165"/>
      <c r="N7956" s="165"/>
      <c r="P7956" s="165"/>
      <c r="R7956" s="165"/>
      <c r="T7956" s="165"/>
      <c r="V7956" s="165"/>
      <c r="X7956" s="165"/>
      <c r="Z7956" s="165"/>
      <c r="AB7956" s="165"/>
      <c r="AD7956" s="165"/>
      <c r="AF7956" s="165"/>
      <c r="AH7956" s="165"/>
      <c r="AJ7956" s="165"/>
      <c r="AL7956" s="165"/>
      <c r="AN7956" s="165"/>
      <c r="AP7956" s="165"/>
      <c r="AR7956" s="165"/>
      <c r="AT7956" s="165"/>
      <c r="AV7956" s="165"/>
      <c r="AX7956" s="165"/>
      <c r="AZ7956" s="165"/>
      <c r="BB7956" s="165"/>
    </row>
    <row r="7957" spans="1:54" s="174" customFormat="1" ht="18.399999999999999" customHeight="1" x14ac:dyDescent="0.3">
      <c r="A7957" s="182"/>
      <c r="B7957" s="160"/>
      <c r="C7957" s="64"/>
      <c r="D7957" s="161"/>
      <c r="E7957" s="161"/>
      <c r="F7957" s="165"/>
      <c r="H7957" s="165"/>
      <c r="J7957" s="165"/>
      <c r="L7957" s="165"/>
      <c r="N7957" s="165"/>
      <c r="P7957" s="165"/>
      <c r="R7957" s="165"/>
      <c r="T7957" s="165"/>
      <c r="V7957" s="165"/>
      <c r="X7957" s="165"/>
      <c r="Z7957" s="165"/>
      <c r="AB7957" s="165"/>
      <c r="AD7957" s="165"/>
      <c r="AF7957" s="165"/>
      <c r="AH7957" s="165"/>
      <c r="AJ7957" s="165"/>
      <c r="AL7957" s="165"/>
      <c r="AN7957" s="165"/>
      <c r="AP7957" s="165"/>
      <c r="AR7957" s="165"/>
      <c r="AT7957" s="165"/>
      <c r="AV7957" s="165"/>
      <c r="AX7957" s="165"/>
      <c r="AZ7957" s="165"/>
      <c r="BB7957" s="165"/>
    </row>
    <row r="7958" spans="1:54" s="174" customFormat="1" ht="18.399999999999999" customHeight="1" x14ac:dyDescent="0.3">
      <c r="A7958" s="206"/>
      <c r="B7958" s="161"/>
      <c r="C7958" s="64"/>
      <c r="D7958" s="161"/>
      <c r="E7958" s="161"/>
      <c r="H7958" s="165"/>
      <c r="J7958" s="165"/>
      <c r="L7958" s="165"/>
      <c r="N7958" s="165"/>
      <c r="P7958" s="165"/>
      <c r="R7958" s="165"/>
      <c r="T7958" s="165"/>
      <c r="V7958" s="165"/>
      <c r="X7958" s="165"/>
      <c r="Z7958" s="165"/>
      <c r="AB7958" s="165"/>
      <c r="AD7958" s="165"/>
      <c r="AF7958" s="165"/>
      <c r="AH7958" s="165"/>
      <c r="AJ7958" s="165"/>
      <c r="AL7958" s="165"/>
      <c r="AN7958" s="165"/>
      <c r="AP7958" s="165"/>
      <c r="AR7958" s="165"/>
      <c r="AT7958" s="165"/>
      <c r="AV7958" s="165"/>
      <c r="AX7958" s="165"/>
      <c r="AZ7958" s="165"/>
      <c r="BB7958" s="165"/>
    </row>
    <row r="7959" spans="1:54" s="174" customFormat="1" ht="18.399999999999999" customHeight="1" x14ac:dyDescent="0.3">
      <c r="A7959" s="182"/>
      <c r="B7959" s="160"/>
      <c r="C7959" s="64"/>
      <c r="D7959" s="161"/>
      <c r="E7959" s="161"/>
      <c r="H7959" s="165"/>
      <c r="J7959" s="165"/>
      <c r="L7959" s="165"/>
      <c r="N7959" s="165"/>
      <c r="P7959" s="165"/>
      <c r="R7959" s="165"/>
      <c r="T7959" s="165"/>
      <c r="V7959" s="165"/>
      <c r="X7959" s="165"/>
      <c r="Z7959" s="165"/>
      <c r="AB7959" s="165"/>
      <c r="AD7959" s="165"/>
      <c r="AF7959" s="165"/>
      <c r="AH7959" s="165"/>
      <c r="AJ7959" s="165"/>
      <c r="AL7959" s="165"/>
      <c r="AN7959" s="165"/>
      <c r="AP7959" s="165"/>
      <c r="AR7959" s="165"/>
      <c r="AT7959" s="165"/>
      <c r="AV7959" s="165"/>
      <c r="AX7959" s="165"/>
      <c r="AZ7959" s="165"/>
      <c r="BB7959" s="165"/>
    </row>
    <row r="7960" spans="1:54" s="174" customFormat="1" ht="18.399999999999999" customHeight="1" x14ac:dyDescent="0.3">
      <c r="A7960" s="182"/>
      <c r="B7960" s="160"/>
      <c r="C7960" s="64"/>
      <c r="D7960" s="161"/>
      <c r="E7960" s="161"/>
      <c r="H7960" s="165"/>
      <c r="J7960" s="165"/>
      <c r="L7960" s="165"/>
      <c r="N7960" s="165"/>
      <c r="P7960" s="165"/>
      <c r="R7960" s="165"/>
      <c r="T7960" s="165"/>
      <c r="V7960" s="165"/>
      <c r="X7960" s="165"/>
      <c r="Z7960" s="165"/>
      <c r="AB7960" s="165"/>
      <c r="AD7960" s="165"/>
      <c r="AF7960" s="165"/>
      <c r="AH7960" s="165"/>
      <c r="AJ7960" s="165"/>
      <c r="AL7960" s="165"/>
      <c r="AN7960" s="165"/>
      <c r="AP7960" s="165"/>
      <c r="AR7960" s="165"/>
      <c r="AT7960" s="165"/>
      <c r="AV7960" s="165"/>
      <c r="AX7960" s="165"/>
      <c r="AZ7960" s="165"/>
      <c r="BB7960" s="165"/>
    </row>
    <row r="7961" spans="1:54" s="174" customFormat="1" ht="18.399999999999999" customHeight="1" x14ac:dyDescent="0.3">
      <c r="A7961" s="182"/>
      <c r="B7961" s="160"/>
      <c r="C7961" s="64"/>
      <c r="D7961" s="161"/>
      <c r="E7961" s="161"/>
      <c r="F7961" s="165"/>
      <c r="H7961" s="165"/>
      <c r="J7961" s="165"/>
      <c r="L7961" s="165"/>
      <c r="N7961" s="165"/>
      <c r="P7961" s="165"/>
      <c r="R7961" s="165"/>
      <c r="T7961" s="165"/>
      <c r="V7961" s="165"/>
      <c r="X7961" s="165"/>
      <c r="Z7961" s="165"/>
      <c r="AB7961" s="165"/>
      <c r="AD7961" s="165"/>
      <c r="AF7961" s="165"/>
      <c r="AH7961" s="165"/>
      <c r="AJ7961" s="165"/>
      <c r="AL7961" s="165"/>
      <c r="AN7961" s="165"/>
      <c r="AP7961" s="165"/>
      <c r="AR7961" s="165"/>
      <c r="AT7961" s="165"/>
      <c r="AV7961" s="165"/>
      <c r="AX7961" s="165"/>
      <c r="AZ7961" s="165"/>
      <c r="BB7961" s="165"/>
    </row>
    <row r="7962" spans="1:54" s="174" customFormat="1" ht="18.399999999999999" customHeight="1" x14ac:dyDescent="0.3">
      <c r="A7962" s="182"/>
      <c r="B7962" s="160"/>
      <c r="C7962" s="64"/>
      <c r="D7962" s="161"/>
      <c r="E7962" s="161"/>
      <c r="H7962" s="165"/>
      <c r="J7962" s="165"/>
      <c r="L7962" s="165"/>
      <c r="N7962" s="165"/>
      <c r="P7962" s="165"/>
      <c r="R7962" s="165"/>
      <c r="T7962" s="165"/>
      <c r="V7962" s="165"/>
      <c r="X7962" s="165"/>
      <c r="Z7962" s="165"/>
      <c r="AB7962" s="165"/>
      <c r="AD7962" s="165"/>
      <c r="AF7962" s="165"/>
      <c r="AH7962" s="165"/>
      <c r="AJ7962" s="165"/>
      <c r="AL7962" s="165"/>
      <c r="AN7962" s="165"/>
      <c r="AP7962" s="165"/>
      <c r="AR7962" s="165"/>
      <c r="AT7962" s="165"/>
      <c r="AV7962" s="165"/>
      <c r="AX7962" s="165"/>
      <c r="AZ7962" s="165"/>
      <c r="BB7962" s="165"/>
    </row>
    <row r="7963" spans="1:54" s="174" customFormat="1" ht="18.399999999999999" customHeight="1" x14ac:dyDescent="0.3">
      <c r="A7963" s="182"/>
      <c r="B7963" s="160"/>
      <c r="C7963" s="64"/>
      <c r="D7963" s="161"/>
      <c r="E7963" s="161"/>
      <c r="H7963" s="165"/>
      <c r="J7963" s="165"/>
      <c r="L7963" s="165"/>
      <c r="N7963" s="165"/>
      <c r="P7963" s="165"/>
      <c r="R7963" s="165"/>
      <c r="T7963" s="165"/>
      <c r="V7963" s="165"/>
      <c r="X7963" s="165"/>
      <c r="Z7963" s="165"/>
      <c r="AB7963" s="165"/>
      <c r="AD7963" s="165"/>
      <c r="AF7963" s="165"/>
      <c r="AH7963" s="165"/>
      <c r="AJ7963" s="165"/>
      <c r="AL7963" s="165"/>
      <c r="AN7963" s="165"/>
      <c r="AP7963" s="165"/>
      <c r="AR7963" s="165"/>
      <c r="AT7963" s="165"/>
      <c r="AV7963" s="165"/>
      <c r="AX7963" s="165"/>
      <c r="AZ7963" s="165"/>
      <c r="BB7963" s="165"/>
    </row>
    <row r="7964" spans="1:54" s="174" customFormat="1" ht="18.399999999999999" customHeight="1" x14ac:dyDescent="0.3">
      <c r="A7964" s="182"/>
      <c r="B7964" s="160"/>
      <c r="C7964" s="64"/>
      <c r="D7964" s="161"/>
      <c r="E7964" s="161"/>
      <c r="F7964" s="165"/>
      <c r="H7964" s="165"/>
      <c r="J7964" s="165"/>
      <c r="L7964" s="165"/>
      <c r="N7964" s="165"/>
      <c r="P7964" s="165"/>
      <c r="R7964" s="165"/>
      <c r="T7964" s="165"/>
      <c r="V7964" s="165"/>
      <c r="X7964" s="165"/>
      <c r="Z7964" s="165"/>
      <c r="AB7964" s="165"/>
      <c r="AD7964" s="165"/>
      <c r="AF7964" s="165"/>
      <c r="AH7964" s="165"/>
      <c r="AJ7964" s="165"/>
      <c r="AL7964" s="165"/>
      <c r="AN7964" s="165"/>
      <c r="AP7964" s="165"/>
      <c r="AR7964" s="165"/>
      <c r="AT7964" s="165"/>
      <c r="AV7964" s="165"/>
      <c r="AX7964" s="165"/>
      <c r="AZ7964" s="165"/>
      <c r="BB7964" s="165"/>
    </row>
    <row r="7965" spans="1:54" s="174" customFormat="1" ht="18.399999999999999" customHeight="1" x14ac:dyDescent="0.3">
      <c r="A7965" s="182"/>
      <c r="B7965" s="160"/>
      <c r="C7965" s="64"/>
      <c r="D7965" s="161"/>
      <c r="E7965" s="161"/>
      <c r="F7965" s="165"/>
      <c r="H7965" s="165"/>
      <c r="J7965" s="165"/>
      <c r="L7965" s="165"/>
      <c r="N7965" s="165"/>
      <c r="P7965" s="165"/>
      <c r="R7965" s="165"/>
      <c r="T7965" s="165"/>
      <c r="V7965" s="165"/>
      <c r="X7965" s="165"/>
      <c r="Z7965" s="165"/>
      <c r="AB7965" s="165"/>
      <c r="AD7965" s="165"/>
      <c r="AF7965" s="165"/>
      <c r="AH7965" s="165"/>
      <c r="AJ7965" s="165"/>
      <c r="AL7965" s="165"/>
      <c r="AN7965" s="165"/>
      <c r="AP7965" s="165"/>
      <c r="AR7965" s="165"/>
      <c r="AT7965" s="165"/>
      <c r="AV7965" s="165"/>
      <c r="AX7965" s="165"/>
      <c r="AZ7965" s="165"/>
      <c r="BB7965" s="165"/>
    </row>
    <row r="7966" spans="1:54" s="174" customFormat="1" ht="18.399999999999999" customHeight="1" x14ac:dyDescent="0.3">
      <c r="A7966" s="182"/>
      <c r="B7966" s="161"/>
      <c r="C7966" s="89"/>
      <c r="D7966" s="164"/>
      <c r="E7966" s="161"/>
      <c r="H7966" s="165"/>
      <c r="J7966" s="165"/>
      <c r="L7966" s="165"/>
      <c r="N7966" s="165"/>
      <c r="P7966" s="165"/>
      <c r="R7966" s="165"/>
      <c r="T7966" s="165"/>
      <c r="V7966" s="165"/>
      <c r="X7966" s="165"/>
      <c r="Z7966" s="165"/>
      <c r="AB7966" s="165"/>
      <c r="AD7966" s="165"/>
      <c r="AF7966" s="165"/>
      <c r="AH7966" s="165"/>
      <c r="AJ7966" s="165"/>
      <c r="AL7966" s="165"/>
      <c r="AN7966" s="165"/>
      <c r="AP7966" s="165"/>
      <c r="AR7966" s="165"/>
      <c r="AT7966" s="165"/>
      <c r="AV7966" s="165"/>
      <c r="AX7966" s="165"/>
      <c r="AZ7966" s="165"/>
      <c r="BB7966" s="165"/>
    </row>
    <row r="7967" spans="1:54" s="174" customFormat="1" ht="18.399999999999999" customHeight="1" x14ac:dyDescent="0.3">
      <c r="A7967" s="182"/>
      <c r="B7967" s="160"/>
      <c r="C7967" s="64"/>
      <c r="D7967" s="161"/>
      <c r="E7967" s="161"/>
      <c r="F7967" s="165"/>
      <c r="H7967" s="165"/>
      <c r="J7967" s="165"/>
      <c r="L7967" s="165"/>
      <c r="N7967" s="165"/>
      <c r="P7967" s="165"/>
      <c r="R7967" s="165"/>
      <c r="T7967" s="165"/>
      <c r="V7967" s="165"/>
      <c r="X7967" s="165"/>
      <c r="Z7967" s="165"/>
      <c r="AB7967" s="165"/>
      <c r="AD7967" s="165"/>
      <c r="AF7967" s="165"/>
      <c r="AH7967" s="165"/>
      <c r="AJ7967" s="165"/>
      <c r="AL7967" s="165"/>
      <c r="AN7967" s="165"/>
      <c r="AP7967" s="165"/>
      <c r="AR7967" s="165"/>
      <c r="AT7967" s="165"/>
      <c r="AV7967" s="165"/>
      <c r="AX7967" s="165"/>
      <c r="AZ7967" s="165"/>
      <c r="BB7967" s="165"/>
    </row>
    <row r="7968" spans="1:54" s="174" customFormat="1" ht="18.399999999999999" customHeight="1" x14ac:dyDescent="0.3">
      <c r="A7968" s="182"/>
      <c r="B7968" s="160"/>
      <c r="C7968" s="64"/>
      <c r="D7968" s="161"/>
      <c r="E7968" s="161"/>
      <c r="F7968" s="165"/>
      <c r="H7968" s="165"/>
      <c r="J7968" s="165"/>
      <c r="L7968" s="165"/>
      <c r="N7968" s="165"/>
      <c r="P7968" s="165"/>
      <c r="R7968" s="165"/>
      <c r="T7968" s="165"/>
      <c r="V7968" s="165"/>
      <c r="X7968" s="165"/>
      <c r="Z7968" s="165"/>
      <c r="AB7968" s="165"/>
      <c r="AD7968" s="165"/>
      <c r="AF7968" s="165"/>
      <c r="AH7968" s="165"/>
      <c r="AJ7968" s="165"/>
      <c r="AL7968" s="165"/>
      <c r="AN7968" s="165"/>
      <c r="AP7968" s="165"/>
      <c r="AR7968" s="165"/>
      <c r="AT7968" s="165"/>
      <c r="AV7968" s="165"/>
      <c r="AX7968" s="165"/>
      <c r="AZ7968" s="165"/>
      <c r="BB7968" s="165"/>
    </row>
    <row r="7969" spans="1:255" s="174" customFormat="1" ht="18.399999999999999" customHeight="1" x14ac:dyDescent="0.3">
      <c r="A7969" s="182"/>
      <c r="B7969" s="161"/>
      <c r="C7969" s="89"/>
      <c r="D7969" s="164"/>
      <c r="E7969" s="161"/>
      <c r="H7969" s="165"/>
      <c r="J7969" s="165"/>
      <c r="L7969" s="165"/>
      <c r="N7969" s="165"/>
      <c r="P7969" s="165"/>
      <c r="R7969" s="165"/>
      <c r="T7969" s="165"/>
      <c r="V7969" s="165"/>
      <c r="X7969" s="165"/>
      <c r="Z7969" s="165"/>
      <c r="AB7969" s="165"/>
      <c r="AD7969" s="165"/>
      <c r="AF7969" s="165"/>
      <c r="AH7969" s="165"/>
      <c r="AJ7969" s="165"/>
      <c r="AL7969" s="165"/>
      <c r="AN7969" s="165"/>
      <c r="AP7969" s="165"/>
      <c r="AR7969" s="165"/>
      <c r="AT7969" s="165"/>
      <c r="AV7969" s="165"/>
      <c r="AX7969" s="165"/>
      <c r="AZ7969" s="165"/>
      <c r="BB7969" s="165"/>
    </row>
    <row r="7970" spans="1:255" s="174" customFormat="1" ht="18.399999999999999" customHeight="1" x14ac:dyDescent="0.3">
      <c r="A7970" s="182"/>
      <c r="B7970" s="160"/>
      <c r="C7970" s="64"/>
      <c r="D7970" s="161"/>
      <c r="E7970" s="161"/>
      <c r="H7970" s="165"/>
      <c r="J7970" s="165"/>
      <c r="L7970" s="165"/>
      <c r="N7970" s="165"/>
      <c r="P7970" s="165"/>
      <c r="R7970" s="165"/>
      <c r="T7970" s="165"/>
      <c r="V7970" s="165"/>
      <c r="X7970" s="165"/>
      <c r="Z7970" s="165"/>
      <c r="AB7970" s="165"/>
      <c r="AD7970" s="165"/>
      <c r="AF7970" s="165"/>
      <c r="AH7970" s="165"/>
      <c r="AJ7970" s="165"/>
      <c r="AL7970" s="165"/>
      <c r="AN7970" s="165"/>
      <c r="AP7970" s="165"/>
      <c r="AR7970" s="165"/>
      <c r="AT7970" s="165"/>
      <c r="AV7970" s="165"/>
      <c r="AX7970" s="165"/>
      <c r="AZ7970" s="165"/>
      <c r="BB7970" s="165"/>
    </row>
    <row r="7971" spans="1:255" s="174" customFormat="1" ht="18.399999999999999" customHeight="1" x14ac:dyDescent="0.3">
      <c r="A7971" s="182"/>
      <c r="B7971" s="161"/>
      <c r="C7971" s="89"/>
      <c r="D7971" s="164"/>
      <c r="E7971" s="161"/>
      <c r="H7971" s="165"/>
      <c r="J7971" s="165"/>
      <c r="L7971" s="165"/>
      <c r="N7971" s="165"/>
      <c r="P7971" s="165"/>
      <c r="R7971" s="165"/>
      <c r="T7971" s="165"/>
      <c r="V7971" s="165"/>
      <c r="X7971" s="165"/>
      <c r="Z7971" s="165"/>
      <c r="AB7971" s="165"/>
      <c r="AD7971" s="165"/>
      <c r="AF7971" s="165"/>
      <c r="AH7971" s="165"/>
      <c r="AJ7971" s="165"/>
      <c r="AL7971" s="165"/>
      <c r="AN7971" s="165"/>
      <c r="AP7971" s="165"/>
      <c r="AR7971" s="165"/>
      <c r="AT7971" s="165"/>
      <c r="AV7971" s="165"/>
      <c r="AX7971" s="165"/>
      <c r="AZ7971" s="165"/>
      <c r="BB7971" s="165"/>
    </row>
    <row r="7972" spans="1:255" s="174" customFormat="1" ht="18.399999999999999" customHeight="1" x14ac:dyDescent="0.3">
      <c r="A7972" s="182"/>
      <c r="B7972" s="160"/>
      <c r="C7972" s="64"/>
      <c r="D7972" s="161"/>
      <c r="E7972" s="161"/>
      <c r="F7972" s="165"/>
      <c r="H7972" s="165"/>
      <c r="J7972" s="165"/>
      <c r="L7972" s="165"/>
      <c r="N7972" s="165"/>
      <c r="P7972" s="165"/>
      <c r="R7972" s="165"/>
      <c r="T7972" s="165"/>
      <c r="V7972" s="165"/>
      <c r="X7972" s="165"/>
      <c r="Z7972" s="165"/>
      <c r="AB7972" s="165"/>
      <c r="AD7972" s="165"/>
      <c r="AF7972" s="165"/>
      <c r="AH7972" s="165"/>
      <c r="AJ7972" s="165"/>
      <c r="AL7972" s="165"/>
      <c r="AN7972" s="165"/>
      <c r="AP7972" s="165"/>
      <c r="AR7972" s="165"/>
      <c r="AT7972" s="165"/>
      <c r="AV7972" s="165"/>
      <c r="AX7972" s="165"/>
      <c r="AZ7972" s="165"/>
      <c r="BB7972" s="165"/>
    </row>
    <row r="7973" spans="1:255" s="174" customFormat="1" ht="18.399999999999999" customHeight="1" x14ac:dyDescent="0.3">
      <c r="A7973" s="182"/>
      <c r="B7973" s="160"/>
      <c r="C7973" s="64"/>
      <c r="D7973" s="161"/>
      <c r="E7973" s="161"/>
      <c r="F7973" s="165"/>
      <c r="H7973" s="165"/>
      <c r="J7973" s="165"/>
      <c r="L7973" s="165"/>
      <c r="N7973" s="165"/>
      <c r="P7973" s="165"/>
      <c r="R7973" s="165"/>
      <c r="T7973" s="165"/>
      <c r="V7973" s="165"/>
      <c r="X7973" s="165"/>
      <c r="Z7973" s="165"/>
      <c r="AB7973" s="165"/>
      <c r="AD7973" s="165"/>
      <c r="AF7973" s="165"/>
      <c r="AH7973" s="165"/>
      <c r="AJ7973" s="165"/>
      <c r="AL7973" s="165"/>
      <c r="AN7973" s="165"/>
      <c r="AP7973" s="165"/>
      <c r="AR7973" s="165"/>
      <c r="AT7973" s="165"/>
      <c r="AV7973" s="165"/>
      <c r="AX7973" s="165"/>
      <c r="AZ7973" s="165"/>
      <c r="BB7973" s="165"/>
    </row>
    <row r="7974" spans="1:255" ht="18.399999999999999" customHeight="1" x14ac:dyDescent="0.3">
      <c r="A7974" s="182"/>
      <c r="B7974" s="160"/>
      <c r="C7974" s="64"/>
      <c r="D7974" s="161"/>
      <c r="F7974" s="174"/>
    </row>
    <row r="7975" spans="1:255" s="174" customFormat="1" ht="18.399999999999999" customHeight="1" x14ac:dyDescent="0.3">
      <c r="A7975" s="182"/>
      <c r="B7975" s="161"/>
      <c r="C7975" s="89"/>
      <c r="D7975" s="164"/>
      <c r="E7975" s="161"/>
      <c r="H7975" s="165"/>
      <c r="J7975" s="165"/>
      <c r="L7975" s="165"/>
      <c r="N7975" s="165"/>
      <c r="P7975" s="165"/>
      <c r="R7975" s="165"/>
      <c r="T7975" s="165"/>
      <c r="V7975" s="165"/>
      <c r="X7975" s="165"/>
      <c r="Z7975" s="165"/>
      <c r="AB7975" s="165"/>
      <c r="AD7975" s="165"/>
      <c r="AF7975" s="165"/>
      <c r="AH7975" s="165"/>
      <c r="AJ7975" s="165"/>
      <c r="AL7975" s="165"/>
      <c r="AN7975" s="165"/>
      <c r="AP7975" s="165"/>
      <c r="AR7975" s="165"/>
      <c r="AT7975" s="165"/>
      <c r="AV7975" s="165"/>
      <c r="AX7975" s="165"/>
      <c r="AZ7975" s="165"/>
      <c r="BB7975" s="165"/>
    </row>
    <row r="7976" spans="1:255" s="174" customFormat="1" ht="18.399999999999999" customHeight="1" x14ac:dyDescent="0.3">
      <c r="A7976" s="182"/>
      <c r="B7976" s="160"/>
      <c r="C7976" s="64"/>
      <c r="D7976" s="161"/>
      <c r="E7976" s="161"/>
      <c r="F7976" s="165"/>
      <c r="H7976" s="165"/>
      <c r="J7976" s="165"/>
      <c r="L7976" s="165"/>
      <c r="N7976" s="165"/>
      <c r="P7976" s="165"/>
      <c r="R7976" s="165"/>
      <c r="T7976" s="165"/>
      <c r="V7976" s="165"/>
      <c r="X7976" s="165"/>
      <c r="Z7976" s="165"/>
      <c r="AB7976" s="165"/>
      <c r="AD7976" s="165"/>
      <c r="AF7976" s="165"/>
      <c r="AH7976" s="165"/>
      <c r="AJ7976" s="165"/>
      <c r="AL7976" s="165"/>
      <c r="AN7976" s="165"/>
      <c r="AP7976" s="165"/>
      <c r="AR7976" s="165"/>
      <c r="AT7976" s="165"/>
      <c r="AV7976" s="165"/>
      <c r="AX7976" s="165"/>
      <c r="AZ7976" s="165"/>
      <c r="BB7976" s="165"/>
    </row>
    <row r="7977" spans="1:255" s="174" customFormat="1" ht="18.399999999999999" customHeight="1" x14ac:dyDescent="0.3">
      <c r="A7977" s="182"/>
      <c r="B7977" s="160"/>
      <c r="C7977" s="64"/>
      <c r="D7977" s="161"/>
      <c r="E7977" s="161"/>
      <c r="F7977" s="165"/>
      <c r="H7977" s="165"/>
      <c r="J7977" s="165"/>
      <c r="L7977" s="165"/>
      <c r="N7977" s="165"/>
      <c r="P7977" s="165"/>
      <c r="R7977" s="165"/>
      <c r="T7977" s="165"/>
      <c r="V7977" s="165"/>
      <c r="X7977" s="165"/>
      <c r="Z7977" s="165"/>
      <c r="AB7977" s="165"/>
      <c r="AD7977" s="165"/>
      <c r="AF7977" s="165"/>
      <c r="AH7977" s="165"/>
      <c r="AJ7977" s="165"/>
      <c r="AL7977" s="165"/>
      <c r="AN7977" s="165"/>
      <c r="AP7977" s="165"/>
      <c r="AR7977" s="165"/>
      <c r="AT7977" s="165"/>
      <c r="AV7977" s="165"/>
      <c r="AX7977" s="165"/>
      <c r="AZ7977" s="165"/>
      <c r="BB7977" s="165"/>
    </row>
    <row r="7978" spans="1:255" s="174" customFormat="1" ht="18.399999999999999" customHeight="1" x14ac:dyDescent="0.3">
      <c r="A7978" s="182"/>
      <c r="B7978" s="160"/>
      <c r="C7978" s="64"/>
      <c r="D7978" s="161"/>
      <c r="E7978" s="161"/>
      <c r="H7978" s="165"/>
      <c r="J7978" s="165"/>
      <c r="L7978" s="165"/>
      <c r="N7978" s="165"/>
      <c r="P7978" s="165"/>
      <c r="R7978" s="165"/>
      <c r="T7978" s="165"/>
      <c r="V7978" s="165"/>
      <c r="X7978" s="165"/>
      <c r="Z7978" s="165"/>
      <c r="AB7978" s="165"/>
      <c r="AD7978" s="165"/>
      <c r="AF7978" s="165"/>
      <c r="AH7978" s="165"/>
      <c r="AJ7978" s="165"/>
      <c r="AL7978" s="165"/>
      <c r="AN7978" s="165"/>
      <c r="AP7978" s="165"/>
      <c r="AR7978" s="165"/>
      <c r="AT7978" s="165"/>
      <c r="AV7978" s="165"/>
      <c r="AX7978" s="165"/>
      <c r="AZ7978" s="165"/>
      <c r="BB7978" s="165"/>
    </row>
    <row r="7979" spans="1:255" s="174" customFormat="1" ht="18.399999999999999" customHeight="1" x14ac:dyDescent="0.3">
      <c r="A7979" s="182"/>
      <c r="B7979" s="160"/>
      <c r="C7979" s="64"/>
      <c r="D7979" s="161"/>
      <c r="E7979" s="161"/>
      <c r="F7979" s="165"/>
      <c r="H7979" s="165"/>
      <c r="J7979" s="165"/>
      <c r="L7979" s="165"/>
      <c r="N7979" s="165"/>
      <c r="P7979" s="165"/>
      <c r="R7979" s="165"/>
      <c r="T7979" s="165"/>
      <c r="V7979" s="165"/>
      <c r="X7979" s="165"/>
      <c r="Z7979" s="165"/>
      <c r="AB7979" s="165"/>
      <c r="AD7979" s="165"/>
      <c r="AF7979" s="165"/>
      <c r="AH7979" s="165"/>
      <c r="AJ7979" s="165"/>
      <c r="AL7979" s="165"/>
      <c r="AN7979" s="165"/>
      <c r="AP7979" s="165"/>
      <c r="AR7979" s="165"/>
      <c r="AT7979" s="165"/>
      <c r="AV7979" s="165"/>
      <c r="AX7979" s="165"/>
      <c r="AZ7979" s="165"/>
      <c r="BB7979" s="165"/>
    </row>
    <row r="7980" spans="1:255" s="174" customFormat="1" ht="18.399999999999999" customHeight="1" x14ac:dyDescent="0.3">
      <c r="A7980" s="206"/>
      <c r="B7980" s="161"/>
      <c r="C7980" s="89"/>
      <c r="D7980" s="177"/>
      <c r="E7980" s="161"/>
      <c r="H7980" s="165"/>
      <c r="J7980" s="165"/>
      <c r="L7980" s="165"/>
      <c r="N7980" s="165"/>
      <c r="P7980" s="165"/>
      <c r="R7980" s="165"/>
      <c r="T7980" s="165"/>
      <c r="V7980" s="165"/>
      <c r="X7980" s="165"/>
      <c r="Z7980" s="165"/>
      <c r="AB7980" s="165"/>
      <c r="AD7980" s="165"/>
      <c r="AF7980" s="165"/>
      <c r="AH7980" s="165"/>
      <c r="AJ7980" s="165"/>
      <c r="AL7980" s="165"/>
      <c r="AN7980" s="165"/>
      <c r="AP7980" s="165"/>
      <c r="AR7980" s="165"/>
      <c r="AT7980" s="165"/>
      <c r="AV7980" s="165"/>
      <c r="AX7980" s="165"/>
      <c r="AZ7980" s="165"/>
      <c r="BB7980" s="165"/>
    </row>
    <row r="7981" spans="1:255" s="174" customFormat="1" ht="18.399999999999999" customHeight="1" x14ac:dyDescent="0.3">
      <c r="A7981" s="182"/>
      <c r="B7981" s="160"/>
      <c r="C7981" s="64"/>
      <c r="D7981" s="161"/>
      <c r="E7981" s="161"/>
      <c r="F7981" s="165"/>
      <c r="H7981" s="165"/>
      <c r="J7981" s="165"/>
      <c r="L7981" s="165"/>
      <c r="N7981" s="165"/>
      <c r="P7981" s="165"/>
      <c r="R7981" s="165"/>
      <c r="T7981" s="165"/>
      <c r="V7981" s="165"/>
      <c r="X7981" s="165"/>
      <c r="Z7981" s="165"/>
      <c r="AB7981" s="165"/>
      <c r="AD7981" s="165"/>
      <c r="AF7981" s="165"/>
      <c r="AH7981" s="165"/>
      <c r="AJ7981" s="165"/>
      <c r="AL7981" s="165"/>
      <c r="AN7981" s="165"/>
      <c r="AP7981" s="165"/>
      <c r="AR7981" s="165"/>
      <c r="AT7981" s="165"/>
      <c r="AV7981" s="165"/>
      <c r="AX7981" s="165"/>
      <c r="AZ7981" s="165"/>
      <c r="BB7981" s="165"/>
    </row>
    <row r="7982" spans="1:255" s="174" customFormat="1" ht="18.399999999999999" customHeight="1" x14ac:dyDescent="0.3">
      <c r="A7982" s="182"/>
      <c r="B7982" s="161"/>
      <c r="C7982" s="89"/>
      <c r="D7982" s="164"/>
      <c r="E7982" s="161"/>
      <c r="H7982" s="165"/>
      <c r="J7982" s="165"/>
      <c r="L7982" s="165"/>
      <c r="N7982" s="165"/>
      <c r="P7982" s="165"/>
      <c r="R7982" s="165"/>
      <c r="T7982" s="165"/>
      <c r="V7982" s="165"/>
      <c r="X7982" s="165"/>
      <c r="Z7982" s="165"/>
      <c r="AB7982" s="165"/>
      <c r="AD7982" s="165"/>
      <c r="AF7982" s="165"/>
      <c r="AH7982" s="165"/>
      <c r="AJ7982" s="165"/>
      <c r="AL7982" s="165"/>
      <c r="AN7982" s="165"/>
      <c r="AP7982" s="165"/>
      <c r="AR7982" s="165"/>
      <c r="AT7982" s="165"/>
      <c r="AV7982" s="165"/>
      <c r="AX7982" s="165"/>
      <c r="AZ7982" s="165"/>
      <c r="BB7982" s="165"/>
    </row>
    <row r="7983" spans="1:255" s="174" customFormat="1" ht="18.399999999999999" customHeight="1" x14ac:dyDescent="0.3">
      <c r="A7983" s="182"/>
      <c r="B7983" s="160"/>
      <c r="C7983" s="64"/>
      <c r="D7983" s="161"/>
      <c r="E7983" s="161"/>
      <c r="F7983" s="165"/>
      <c r="H7983" s="165"/>
      <c r="J7983" s="165"/>
      <c r="L7983" s="165"/>
      <c r="N7983" s="165"/>
      <c r="P7983" s="165"/>
      <c r="R7983" s="165"/>
      <c r="T7983" s="165"/>
      <c r="V7983" s="165"/>
      <c r="X7983" s="165"/>
      <c r="Z7983" s="165"/>
      <c r="AB7983" s="165"/>
      <c r="AD7983" s="165"/>
      <c r="AF7983" s="165"/>
      <c r="AH7983" s="165"/>
      <c r="AJ7983" s="165"/>
      <c r="AL7983" s="165"/>
      <c r="AN7983" s="165"/>
      <c r="AP7983" s="165"/>
      <c r="AR7983" s="165"/>
      <c r="AT7983" s="165"/>
      <c r="AV7983" s="165"/>
      <c r="AX7983" s="165"/>
      <c r="AZ7983" s="165"/>
      <c r="BB7983" s="165"/>
      <c r="BD7983" s="160"/>
      <c r="BE7983" s="160"/>
      <c r="BF7983" s="160"/>
      <c r="BG7983" s="160"/>
      <c r="BH7983" s="160"/>
      <c r="BI7983" s="160"/>
      <c r="BJ7983" s="160"/>
      <c r="BK7983" s="160"/>
      <c r="BL7983" s="160"/>
      <c r="BM7983" s="160"/>
      <c r="BN7983" s="160"/>
      <c r="BO7983" s="160"/>
      <c r="BP7983" s="160"/>
      <c r="BQ7983" s="160"/>
      <c r="BR7983" s="160"/>
      <c r="BS7983" s="160"/>
      <c r="BT7983" s="160"/>
      <c r="BU7983" s="160"/>
      <c r="BV7983" s="160"/>
      <c r="BW7983" s="160"/>
      <c r="BX7983" s="160"/>
      <c r="BY7983" s="160"/>
      <c r="BZ7983" s="160"/>
      <c r="CA7983" s="160"/>
      <c r="CB7983" s="160"/>
      <c r="CC7983" s="160"/>
      <c r="CD7983" s="160"/>
      <c r="CE7983" s="160"/>
      <c r="CF7983" s="160"/>
      <c r="CG7983" s="160"/>
      <c r="CH7983" s="160"/>
      <c r="CI7983" s="160"/>
      <c r="CJ7983" s="160"/>
      <c r="CK7983" s="160"/>
      <c r="CL7983" s="160"/>
      <c r="CM7983" s="160"/>
      <c r="CN7983" s="160"/>
      <c r="CO7983" s="160"/>
      <c r="CP7983" s="160"/>
      <c r="CQ7983" s="160"/>
      <c r="CR7983" s="160"/>
      <c r="CS7983" s="160"/>
      <c r="CT7983" s="160"/>
      <c r="CU7983" s="160"/>
      <c r="CV7983" s="160"/>
      <c r="CW7983" s="160"/>
      <c r="CX7983" s="160"/>
      <c r="CY7983" s="160"/>
      <c r="CZ7983" s="160"/>
      <c r="DA7983" s="160"/>
      <c r="DB7983" s="160"/>
      <c r="DC7983" s="160"/>
      <c r="DD7983" s="160"/>
      <c r="DE7983" s="160"/>
      <c r="DF7983" s="160"/>
      <c r="DG7983" s="160"/>
      <c r="DH7983" s="160"/>
      <c r="DI7983" s="160"/>
      <c r="DJ7983" s="160"/>
      <c r="DK7983" s="160"/>
      <c r="DL7983" s="160"/>
      <c r="DM7983" s="160"/>
      <c r="DN7983" s="160"/>
      <c r="DO7983" s="160"/>
      <c r="DP7983" s="160"/>
      <c r="DQ7983" s="160"/>
      <c r="DR7983" s="160"/>
      <c r="DS7983" s="160"/>
      <c r="DT7983" s="160"/>
      <c r="DU7983" s="160"/>
      <c r="DV7983" s="160"/>
      <c r="DW7983" s="160"/>
      <c r="DX7983" s="160"/>
      <c r="DY7983" s="160"/>
      <c r="DZ7983" s="177"/>
      <c r="EA7983" s="177"/>
      <c r="EB7983" s="160"/>
      <c r="EC7983" s="160"/>
      <c r="ED7983" s="160"/>
      <c r="EE7983" s="160"/>
      <c r="EF7983" s="160"/>
      <c r="EG7983" s="160"/>
      <c r="EH7983" s="160"/>
      <c r="EI7983" s="160"/>
      <c r="EJ7983" s="160"/>
      <c r="EK7983" s="160"/>
      <c r="EL7983" s="160"/>
      <c r="EM7983" s="160"/>
      <c r="EN7983" s="160"/>
      <c r="EO7983" s="160"/>
      <c r="EP7983" s="160"/>
      <c r="EQ7983" s="160"/>
      <c r="ER7983" s="160"/>
      <c r="ES7983" s="160"/>
      <c r="ET7983" s="160"/>
      <c r="EU7983" s="160"/>
      <c r="EV7983" s="160"/>
      <c r="EW7983" s="160"/>
      <c r="EX7983" s="160"/>
      <c r="EY7983" s="160"/>
      <c r="EZ7983" s="160"/>
      <c r="FA7983" s="160"/>
      <c r="FB7983" s="160"/>
      <c r="FC7983" s="160"/>
      <c r="FD7983" s="160"/>
      <c r="FE7983" s="160"/>
      <c r="FF7983" s="160"/>
      <c r="FG7983" s="160"/>
      <c r="FH7983" s="160"/>
      <c r="FI7983" s="160"/>
      <c r="FJ7983" s="160"/>
      <c r="FK7983" s="160"/>
      <c r="FL7983" s="160"/>
      <c r="FM7983" s="160"/>
      <c r="FN7983" s="160"/>
      <c r="FO7983" s="160"/>
      <c r="FP7983" s="160"/>
      <c r="FQ7983" s="160"/>
      <c r="FR7983" s="160"/>
      <c r="FS7983" s="160"/>
      <c r="FT7983" s="160"/>
      <c r="FU7983" s="160"/>
      <c r="FV7983" s="160"/>
      <c r="FW7983" s="160"/>
      <c r="FX7983" s="160"/>
      <c r="FY7983" s="160"/>
      <c r="FZ7983" s="160"/>
      <c r="GA7983" s="160"/>
      <c r="GB7983" s="160"/>
      <c r="GC7983" s="160"/>
      <c r="GD7983" s="160"/>
      <c r="GE7983" s="160"/>
      <c r="GF7983" s="160"/>
      <c r="GG7983" s="160"/>
      <c r="GH7983" s="160"/>
      <c r="GI7983" s="160"/>
      <c r="GJ7983" s="160"/>
      <c r="GK7983" s="160"/>
      <c r="GL7983" s="160"/>
      <c r="GM7983" s="160"/>
      <c r="GN7983" s="160"/>
      <c r="GO7983" s="160"/>
      <c r="GP7983" s="160"/>
      <c r="GQ7983" s="160"/>
      <c r="GR7983" s="160"/>
      <c r="GS7983" s="160"/>
      <c r="GT7983" s="160"/>
      <c r="GU7983" s="160"/>
      <c r="GV7983" s="160"/>
      <c r="GW7983" s="160"/>
      <c r="GX7983" s="160"/>
      <c r="GY7983" s="160"/>
      <c r="GZ7983" s="160"/>
      <c r="HA7983" s="160"/>
      <c r="HB7983" s="160"/>
      <c r="HC7983" s="160"/>
      <c r="HD7983" s="160"/>
      <c r="HE7983" s="160"/>
      <c r="HF7983" s="160"/>
      <c r="HG7983" s="160"/>
      <c r="HH7983" s="160"/>
      <c r="HI7983" s="160"/>
      <c r="HJ7983" s="160"/>
      <c r="HK7983" s="160"/>
      <c r="HL7983" s="160"/>
      <c r="HM7983" s="160"/>
      <c r="HN7983" s="160"/>
      <c r="HO7983" s="160"/>
      <c r="HP7983" s="160"/>
      <c r="HQ7983" s="160"/>
      <c r="HR7983" s="160"/>
      <c r="HS7983" s="160"/>
      <c r="HT7983" s="160"/>
      <c r="HU7983" s="160"/>
      <c r="HV7983" s="160"/>
      <c r="HW7983" s="160"/>
      <c r="HX7983" s="160"/>
      <c r="HY7983" s="160"/>
      <c r="HZ7983" s="160"/>
      <c r="IA7983" s="160"/>
      <c r="IB7983" s="160"/>
      <c r="IC7983" s="160"/>
      <c r="ID7983" s="160"/>
      <c r="IE7983" s="160"/>
      <c r="IF7983" s="160"/>
      <c r="IG7983" s="160"/>
      <c r="IH7983" s="160"/>
      <c r="II7983" s="160"/>
      <c r="IJ7983" s="160"/>
      <c r="IK7983" s="160"/>
      <c r="IL7983" s="160"/>
      <c r="IM7983" s="160"/>
      <c r="IN7983" s="160"/>
      <c r="IO7983" s="160"/>
      <c r="IP7983" s="160"/>
      <c r="IQ7983" s="160"/>
      <c r="IR7983" s="160"/>
      <c r="IS7983" s="160"/>
      <c r="IT7983" s="160"/>
      <c r="IU7983" s="160"/>
    </row>
    <row r="7984" spans="1:255" s="174" customFormat="1" ht="18.399999999999999" customHeight="1" x14ac:dyDescent="0.3">
      <c r="A7984" s="182"/>
      <c r="B7984" s="160"/>
      <c r="C7984" s="64"/>
      <c r="D7984" s="161"/>
      <c r="E7984" s="161"/>
      <c r="F7984" s="165"/>
      <c r="H7984" s="165"/>
      <c r="J7984" s="165"/>
      <c r="L7984" s="165"/>
      <c r="N7984" s="165"/>
      <c r="P7984" s="165"/>
      <c r="R7984" s="165"/>
      <c r="T7984" s="165"/>
      <c r="V7984" s="165"/>
      <c r="X7984" s="165"/>
      <c r="Z7984" s="165"/>
      <c r="AB7984" s="165"/>
      <c r="AD7984" s="165"/>
      <c r="AF7984" s="165"/>
      <c r="AH7984" s="165"/>
      <c r="AJ7984" s="165"/>
      <c r="AL7984" s="165"/>
      <c r="AN7984" s="165"/>
      <c r="AP7984" s="165"/>
      <c r="AR7984" s="165"/>
      <c r="AT7984" s="165"/>
      <c r="AV7984" s="165"/>
      <c r="AX7984" s="165"/>
      <c r="AZ7984" s="165"/>
      <c r="BB7984" s="165"/>
    </row>
    <row r="7985" spans="1:255" s="174" customFormat="1" ht="18.399999999999999" customHeight="1" x14ac:dyDescent="0.3">
      <c r="A7985" s="182"/>
      <c r="B7985" s="160"/>
      <c r="C7985" s="64"/>
      <c r="D7985" s="161"/>
      <c r="E7985" s="161"/>
      <c r="F7985" s="165"/>
      <c r="H7985" s="165"/>
      <c r="J7985" s="165"/>
      <c r="L7985" s="165"/>
      <c r="N7985" s="165"/>
      <c r="P7985" s="165"/>
      <c r="R7985" s="165"/>
      <c r="T7985" s="165"/>
      <c r="V7985" s="165"/>
      <c r="X7985" s="165"/>
      <c r="Z7985" s="165"/>
      <c r="AB7985" s="165"/>
      <c r="AD7985" s="165"/>
      <c r="AF7985" s="165"/>
      <c r="AH7985" s="165"/>
      <c r="AJ7985" s="165"/>
      <c r="AL7985" s="165"/>
      <c r="AN7985" s="165"/>
      <c r="AP7985" s="165"/>
      <c r="AR7985" s="165"/>
      <c r="AT7985" s="165"/>
      <c r="AV7985" s="165"/>
      <c r="AX7985" s="165"/>
      <c r="AZ7985" s="165"/>
      <c r="BB7985" s="165"/>
    </row>
    <row r="7986" spans="1:255" s="174" customFormat="1" ht="18.399999999999999" customHeight="1" x14ac:dyDescent="0.3">
      <c r="A7986" s="200"/>
      <c r="B7986" s="173"/>
      <c r="C7986" s="67"/>
      <c r="D7986" s="161"/>
      <c r="E7986" s="161"/>
      <c r="H7986" s="165"/>
      <c r="J7986" s="165"/>
      <c r="L7986" s="165"/>
      <c r="N7986" s="165"/>
      <c r="P7986" s="165"/>
      <c r="R7986" s="165"/>
      <c r="T7986" s="165"/>
      <c r="V7986" s="165"/>
      <c r="X7986" s="165"/>
      <c r="Z7986" s="165"/>
      <c r="AB7986" s="165"/>
      <c r="AD7986" s="165"/>
      <c r="AF7986" s="165"/>
      <c r="AH7986" s="165"/>
      <c r="AJ7986" s="165"/>
      <c r="AL7986" s="165"/>
      <c r="AN7986" s="165"/>
      <c r="AP7986" s="165"/>
      <c r="AR7986" s="165"/>
      <c r="AT7986" s="165"/>
      <c r="AV7986" s="165"/>
      <c r="AX7986" s="165"/>
      <c r="AZ7986" s="165"/>
      <c r="BB7986" s="165"/>
    </row>
    <row r="7987" spans="1:255" s="174" customFormat="1" ht="18.399999999999999" customHeight="1" x14ac:dyDescent="0.3">
      <c r="A7987" s="182"/>
      <c r="B7987" s="160"/>
      <c r="C7987" s="64"/>
      <c r="D7987" s="161"/>
      <c r="E7987" s="161"/>
      <c r="H7987" s="165"/>
      <c r="J7987" s="165"/>
      <c r="L7987" s="165"/>
      <c r="N7987" s="165"/>
      <c r="P7987" s="165"/>
      <c r="R7987" s="165"/>
      <c r="T7987" s="165"/>
      <c r="V7987" s="165"/>
      <c r="X7987" s="165"/>
      <c r="Z7987" s="165"/>
      <c r="AB7987" s="165"/>
      <c r="AD7987" s="165"/>
      <c r="AF7987" s="165"/>
      <c r="AH7987" s="165"/>
      <c r="AJ7987" s="165"/>
      <c r="AL7987" s="165"/>
      <c r="AN7987" s="165"/>
      <c r="AP7987" s="165"/>
      <c r="AR7987" s="165"/>
      <c r="AT7987" s="165"/>
      <c r="AV7987" s="165"/>
      <c r="AX7987" s="165"/>
      <c r="AZ7987" s="165"/>
      <c r="BB7987" s="165"/>
    </row>
    <row r="7988" spans="1:255" s="160" customFormat="1" ht="18.399999999999999" customHeight="1" x14ac:dyDescent="0.3">
      <c r="A7988" s="182"/>
      <c r="C7988" s="64"/>
      <c r="D7988" s="161"/>
      <c r="E7988" s="161"/>
      <c r="F7988" s="165"/>
      <c r="H7988" s="165"/>
      <c r="J7988" s="165"/>
      <c r="L7988" s="165"/>
      <c r="N7988" s="165"/>
      <c r="P7988" s="165"/>
      <c r="R7988" s="165"/>
      <c r="T7988" s="165"/>
      <c r="V7988" s="165"/>
      <c r="X7988" s="165"/>
      <c r="Z7988" s="165"/>
      <c r="AB7988" s="165"/>
      <c r="AD7988" s="165"/>
      <c r="AF7988" s="165"/>
      <c r="AH7988" s="165"/>
      <c r="AJ7988" s="165"/>
      <c r="AL7988" s="165"/>
      <c r="AN7988" s="165"/>
      <c r="AP7988" s="165"/>
      <c r="AR7988" s="165"/>
      <c r="AT7988" s="165"/>
      <c r="AV7988" s="165"/>
      <c r="AX7988" s="165"/>
      <c r="AZ7988" s="165"/>
      <c r="BB7988" s="165"/>
      <c r="BD7988" s="174"/>
      <c r="BE7988" s="174"/>
      <c r="BF7988" s="174"/>
      <c r="BG7988" s="174"/>
      <c r="BH7988" s="174"/>
      <c r="BI7988" s="174"/>
      <c r="BJ7988" s="174"/>
      <c r="BK7988" s="174"/>
      <c r="BL7988" s="174"/>
      <c r="BM7988" s="174"/>
      <c r="BN7988" s="174"/>
      <c r="BO7988" s="174"/>
      <c r="BP7988" s="174"/>
      <c r="BQ7988" s="174"/>
      <c r="BR7988" s="174"/>
      <c r="BS7988" s="174"/>
      <c r="BT7988" s="174"/>
      <c r="BU7988" s="174"/>
      <c r="BV7988" s="174"/>
      <c r="BW7988" s="174"/>
      <c r="BX7988" s="174"/>
      <c r="BY7988" s="174"/>
      <c r="BZ7988" s="174"/>
      <c r="CA7988" s="174"/>
      <c r="CB7988" s="174"/>
      <c r="CC7988" s="174"/>
      <c r="CD7988" s="174"/>
      <c r="CE7988" s="174"/>
      <c r="CF7988" s="174"/>
      <c r="CG7988" s="174"/>
      <c r="CH7988" s="174"/>
      <c r="CI7988" s="174"/>
      <c r="CJ7988" s="174"/>
      <c r="CK7988" s="174"/>
      <c r="CL7988" s="174"/>
      <c r="CM7988" s="174"/>
      <c r="CN7988" s="174"/>
      <c r="CO7988" s="174"/>
      <c r="CP7988" s="174"/>
      <c r="CQ7988" s="174"/>
      <c r="CR7988" s="174"/>
      <c r="CS7988" s="174"/>
      <c r="CT7988" s="174"/>
      <c r="CU7988" s="174"/>
      <c r="CV7988" s="174"/>
      <c r="CW7988" s="174"/>
      <c r="CX7988" s="174"/>
      <c r="CY7988" s="174"/>
      <c r="CZ7988" s="174"/>
      <c r="DA7988" s="174"/>
      <c r="DB7988" s="174"/>
      <c r="DC7988" s="174"/>
      <c r="DD7988" s="174"/>
      <c r="DE7988" s="174"/>
      <c r="DF7988" s="174"/>
      <c r="DG7988" s="174"/>
      <c r="DH7988" s="174"/>
      <c r="DI7988" s="174"/>
      <c r="DJ7988" s="174"/>
      <c r="DK7988" s="174"/>
      <c r="DL7988" s="174"/>
      <c r="DM7988" s="174"/>
      <c r="DN7988" s="174"/>
      <c r="DO7988" s="174"/>
      <c r="DP7988" s="174"/>
      <c r="DQ7988" s="174"/>
      <c r="DR7988" s="174"/>
      <c r="DS7988" s="174"/>
      <c r="DT7988" s="174"/>
      <c r="DU7988" s="174"/>
      <c r="DV7988" s="174"/>
      <c r="DW7988" s="174"/>
      <c r="DX7988" s="174"/>
      <c r="DY7988" s="174"/>
      <c r="DZ7988" s="174"/>
      <c r="EA7988" s="174"/>
      <c r="EB7988" s="174"/>
      <c r="EC7988" s="174"/>
      <c r="ED7988" s="174"/>
      <c r="EE7988" s="174"/>
      <c r="EF7988" s="174"/>
      <c r="EG7988" s="174"/>
      <c r="EH7988" s="174"/>
      <c r="EI7988" s="174"/>
      <c r="EJ7988" s="174"/>
      <c r="EK7988" s="174"/>
      <c r="EL7988" s="174"/>
      <c r="EM7988" s="174"/>
      <c r="EN7988" s="174"/>
      <c r="EO7988" s="174"/>
      <c r="EP7988" s="174"/>
      <c r="EQ7988" s="174"/>
      <c r="ER7988" s="174"/>
      <c r="ES7988" s="174"/>
      <c r="ET7988" s="174"/>
      <c r="EU7988" s="174"/>
      <c r="EV7988" s="174"/>
      <c r="EW7988" s="174"/>
      <c r="EX7988" s="174"/>
      <c r="EY7988" s="174"/>
      <c r="EZ7988" s="174"/>
      <c r="FA7988" s="174"/>
      <c r="FB7988" s="174"/>
      <c r="FC7988" s="174"/>
      <c r="FD7988" s="174"/>
      <c r="FE7988" s="174"/>
      <c r="FF7988" s="174"/>
      <c r="FG7988" s="174"/>
      <c r="FH7988" s="174"/>
      <c r="FI7988" s="174"/>
      <c r="FJ7988" s="174"/>
      <c r="FK7988" s="174"/>
      <c r="FL7988" s="174"/>
      <c r="FM7988" s="174"/>
      <c r="FN7988" s="174"/>
      <c r="FO7988" s="174"/>
      <c r="FP7988" s="174"/>
      <c r="FQ7988" s="174"/>
      <c r="FR7988" s="174"/>
      <c r="FS7988" s="174"/>
      <c r="FT7988" s="174"/>
      <c r="FU7988" s="174"/>
      <c r="FV7988" s="174"/>
      <c r="FW7988" s="174"/>
      <c r="FX7988" s="174"/>
      <c r="FY7988" s="174"/>
      <c r="FZ7988" s="174"/>
      <c r="GA7988" s="174"/>
      <c r="GB7988" s="174"/>
      <c r="GC7988" s="174"/>
      <c r="GD7988" s="174"/>
      <c r="GE7988" s="174"/>
      <c r="GF7988" s="174"/>
      <c r="GG7988" s="174"/>
      <c r="GH7988" s="174"/>
      <c r="GI7988" s="174"/>
      <c r="GJ7988" s="174"/>
      <c r="GK7988" s="174"/>
      <c r="GL7988" s="174"/>
      <c r="GM7988" s="174"/>
      <c r="GN7988" s="174"/>
      <c r="GO7988" s="174"/>
      <c r="GP7988" s="174"/>
      <c r="GQ7988" s="174"/>
      <c r="GR7988" s="174"/>
      <c r="GS7988" s="174"/>
      <c r="GT7988" s="174"/>
      <c r="GU7988" s="174"/>
      <c r="GV7988" s="174"/>
      <c r="GW7988" s="174"/>
      <c r="GX7988" s="174"/>
      <c r="GY7988" s="174"/>
      <c r="GZ7988" s="174"/>
      <c r="HA7988" s="174"/>
      <c r="HB7988" s="174"/>
      <c r="HC7988" s="174"/>
      <c r="HD7988" s="174"/>
      <c r="HE7988" s="174"/>
      <c r="HF7988" s="174"/>
      <c r="HG7988" s="174"/>
      <c r="HH7988" s="174"/>
      <c r="HI7988" s="174"/>
      <c r="HJ7988" s="174"/>
      <c r="HK7988" s="174"/>
      <c r="HL7988" s="174"/>
      <c r="HM7988" s="174"/>
      <c r="HN7988" s="174"/>
      <c r="HO7988" s="174"/>
      <c r="HP7988" s="174"/>
      <c r="HQ7988" s="174"/>
      <c r="HR7988" s="174"/>
      <c r="HS7988" s="174"/>
      <c r="HT7988" s="174"/>
      <c r="HU7988" s="174"/>
      <c r="HV7988" s="174"/>
      <c r="HW7988" s="174"/>
      <c r="HX7988" s="174"/>
      <c r="HY7988" s="174"/>
      <c r="HZ7988" s="174"/>
      <c r="IA7988" s="174"/>
      <c r="IB7988" s="174"/>
      <c r="IC7988" s="174"/>
      <c r="ID7988" s="174"/>
      <c r="IE7988" s="174"/>
      <c r="IF7988" s="174"/>
      <c r="IG7988" s="174"/>
      <c r="IH7988" s="174"/>
      <c r="II7988" s="174"/>
      <c r="IJ7988" s="174"/>
      <c r="IK7988" s="174"/>
      <c r="IL7988" s="174"/>
      <c r="IM7988" s="174"/>
      <c r="IN7988" s="174"/>
      <c r="IO7988" s="174"/>
      <c r="IP7988" s="174"/>
      <c r="IQ7988" s="174"/>
      <c r="IR7988" s="174"/>
      <c r="IS7988" s="174"/>
      <c r="IT7988" s="174"/>
      <c r="IU7988" s="174"/>
    </row>
    <row r="7989" spans="1:255" s="174" customFormat="1" ht="18.399999999999999" customHeight="1" x14ac:dyDescent="0.3">
      <c r="A7989" s="182"/>
      <c r="B7989" s="160"/>
      <c r="C7989" s="64"/>
      <c r="D7989" s="161"/>
      <c r="E7989" s="161"/>
      <c r="F7989" s="165"/>
      <c r="H7989" s="165"/>
      <c r="J7989" s="165"/>
      <c r="L7989" s="165"/>
      <c r="N7989" s="165"/>
      <c r="P7989" s="165"/>
      <c r="R7989" s="165"/>
      <c r="T7989" s="165"/>
      <c r="V7989" s="165"/>
      <c r="X7989" s="165"/>
      <c r="Z7989" s="165"/>
      <c r="AB7989" s="165"/>
      <c r="AD7989" s="165"/>
      <c r="AF7989" s="165"/>
      <c r="AH7989" s="165"/>
      <c r="AJ7989" s="165"/>
      <c r="AL7989" s="165"/>
      <c r="AN7989" s="165"/>
      <c r="AP7989" s="165"/>
      <c r="AR7989" s="165"/>
      <c r="AT7989" s="165"/>
      <c r="AV7989" s="165"/>
      <c r="AX7989" s="165"/>
      <c r="AZ7989" s="165"/>
      <c r="BB7989" s="165"/>
    </row>
    <row r="7990" spans="1:255" s="174" customFormat="1" ht="18.399999999999999" customHeight="1" x14ac:dyDescent="0.3">
      <c r="A7990" s="182"/>
      <c r="B7990" s="160"/>
      <c r="C7990" s="64"/>
      <c r="D7990" s="161"/>
      <c r="E7990" s="161"/>
      <c r="J7990" s="165"/>
      <c r="L7990" s="165"/>
      <c r="N7990" s="165"/>
      <c r="P7990" s="165"/>
      <c r="R7990" s="165"/>
      <c r="T7990" s="165"/>
      <c r="V7990" s="165"/>
      <c r="X7990" s="165"/>
      <c r="Z7990" s="165"/>
      <c r="AB7990" s="165"/>
      <c r="AD7990" s="165"/>
      <c r="AF7990" s="165"/>
      <c r="AH7990" s="165"/>
      <c r="AJ7990" s="165"/>
      <c r="AL7990" s="165"/>
      <c r="AN7990" s="165"/>
      <c r="AP7990" s="165"/>
      <c r="AR7990" s="165"/>
      <c r="AT7990" s="165"/>
      <c r="AV7990" s="165"/>
      <c r="AX7990" s="165"/>
      <c r="AZ7990" s="165"/>
      <c r="BB7990" s="165"/>
    </row>
    <row r="7991" spans="1:255" ht="18.399999999999999" customHeight="1" x14ac:dyDescent="0.3">
      <c r="A7991" s="182"/>
      <c r="B7991" s="160"/>
      <c r="C7991" s="64"/>
      <c r="D7991" s="161"/>
      <c r="F7991" s="164"/>
      <c r="H7991" s="164"/>
      <c r="J7991" s="164"/>
      <c r="L7991" s="164"/>
      <c r="N7991" s="164"/>
      <c r="P7991" s="164"/>
      <c r="R7991" s="164"/>
      <c r="T7991" s="164"/>
      <c r="V7991" s="164"/>
      <c r="X7991" s="164"/>
      <c r="Z7991" s="164"/>
      <c r="AB7991" s="164"/>
      <c r="AD7991" s="164"/>
      <c r="AF7991" s="164"/>
      <c r="AH7991" s="164"/>
      <c r="AJ7991" s="164"/>
      <c r="AL7991" s="164"/>
      <c r="AN7991" s="164"/>
      <c r="AP7991" s="164"/>
      <c r="AR7991" s="164"/>
      <c r="AT7991" s="164"/>
      <c r="AV7991" s="164"/>
      <c r="AX7991" s="164"/>
      <c r="AZ7991" s="164"/>
      <c r="BB7991" s="164"/>
    </row>
    <row r="7992" spans="1:255" s="174" customFormat="1" ht="18.399999999999999" customHeight="1" x14ac:dyDescent="0.3">
      <c r="A7992" s="182"/>
      <c r="B7992" s="160"/>
      <c r="C7992" s="64"/>
      <c r="D7992" s="161"/>
      <c r="E7992" s="161"/>
      <c r="H7992" s="165"/>
      <c r="J7992" s="165"/>
      <c r="L7992" s="165"/>
      <c r="N7992" s="165"/>
      <c r="P7992" s="165"/>
      <c r="R7992" s="165"/>
      <c r="T7992" s="165"/>
      <c r="V7992" s="165"/>
      <c r="X7992" s="165"/>
      <c r="Z7992" s="165"/>
      <c r="AB7992" s="165"/>
      <c r="AD7992" s="165"/>
      <c r="AF7992" s="165"/>
      <c r="AH7992" s="165"/>
      <c r="AJ7992" s="165"/>
      <c r="AL7992" s="165"/>
      <c r="AN7992" s="165"/>
      <c r="AP7992" s="165"/>
      <c r="AR7992" s="165"/>
      <c r="AT7992" s="165"/>
      <c r="AV7992" s="165"/>
      <c r="AX7992" s="165"/>
      <c r="AZ7992" s="165"/>
      <c r="BB7992" s="165"/>
    </row>
    <row r="7993" spans="1:255" s="174" customFormat="1" ht="18.399999999999999" customHeight="1" x14ac:dyDescent="0.3">
      <c r="A7993" s="182"/>
      <c r="B7993" s="160"/>
      <c r="C7993" s="64"/>
      <c r="D7993" s="161"/>
      <c r="E7993" s="161"/>
      <c r="H7993" s="165"/>
      <c r="J7993" s="165"/>
      <c r="L7993" s="165"/>
      <c r="N7993" s="165"/>
      <c r="P7993" s="165"/>
      <c r="R7993" s="165"/>
      <c r="T7993" s="165"/>
      <c r="V7993" s="165"/>
      <c r="X7993" s="165"/>
      <c r="Z7993" s="165"/>
      <c r="AB7993" s="165"/>
      <c r="AD7993" s="165"/>
      <c r="AF7993" s="165"/>
      <c r="AH7993" s="165"/>
      <c r="AJ7993" s="165"/>
      <c r="AL7993" s="165"/>
      <c r="AN7993" s="165"/>
      <c r="AP7993" s="165"/>
      <c r="AR7993" s="165"/>
      <c r="AT7993" s="165"/>
      <c r="AV7993" s="165"/>
      <c r="AX7993" s="165"/>
      <c r="AZ7993" s="165"/>
      <c r="BB7993" s="165"/>
    </row>
    <row r="7994" spans="1:255" s="174" customFormat="1" ht="18.399999999999999" customHeight="1" x14ac:dyDescent="0.3">
      <c r="A7994" s="182"/>
      <c r="B7994" s="161"/>
      <c r="C7994" s="89"/>
      <c r="D7994" s="164"/>
      <c r="E7994" s="161"/>
      <c r="H7994" s="165"/>
      <c r="J7994" s="165"/>
      <c r="L7994" s="165"/>
      <c r="N7994" s="165"/>
      <c r="P7994" s="165"/>
      <c r="R7994" s="165"/>
      <c r="T7994" s="165"/>
      <c r="V7994" s="165"/>
      <c r="X7994" s="165"/>
      <c r="Z7994" s="165"/>
      <c r="AB7994" s="165"/>
      <c r="AD7994" s="165"/>
      <c r="AF7994" s="165"/>
      <c r="AH7994" s="165"/>
      <c r="AJ7994" s="165"/>
      <c r="AL7994" s="165"/>
      <c r="AN7994" s="165"/>
      <c r="AP7994" s="165"/>
      <c r="AR7994" s="165"/>
      <c r="AT7994" s="165"/>
      <c r="AV7994" s="165"/>
      <c r="AX7994" s="165"/>
      <c r="AZ7994" s="165"/>
      <c r="BB7994" s="165"/>
    </row>
    <row r="7995" spans="1:255" s="174" customFormat="1" ht="18.399999999999999" customHeight="1" x14ac:dyDescent="0.3">
      <c r="A7995" s="182"/>
      <c r="B7995" s="160"/>
      <c r="C7995" s="64"/>
      <c r="D7995" s="161"/>
      <c r="E7995" s="161"/>
      <c r="H7995" s="165"/>
      <c r="J7995" s="165"/>
      <c r="L7995" s="165"/>
      <c r="N7995" s="165"/>
      <c r="P7995" s="165"/>
      <c r="R7995" s="165"/>
      <c r="T7995" s="165"/>
      <c r="V7995" s="165"/>
      <c r="X7995" s="165"/>
      <c r="Z7995" s="165"/>
      <c r="AB7995" s="165"/>
      <c r="AD7995" s="165"/>
      <c r="AF7995" s="165"/>
      <c r="AH7995" s="165"/>
      <c r="AJ7995" s="165"/>
      <c r="AL7995" s="165"/>
      <c r="AN7995" s="165"/>
      <c r="AP7995" s="165"/>
      <c r="AR7995" s="165"/>
      <c r="AT7995" s="165"/>
      <c r="AV7995" s="165"/>
      <c r="AX7995" s="165"/>
      <c r="AZ7995" s="165"/>
      <c r="BB7995" s="165"/>
    </row>
    <row r="7996" spans="1:255" s="174" customFormat="1" ht="18.399999999999999" customHeight="1" x14ac:dyDescent="0.3">
      <c r="A7996" s="182"/>
      <c r="B7996" s="160"/>
      <c r="C7996" s="64"/>
      <c r="D7996" s="161"/>
      <c r="E7996" s="161"/>
      <c r="F7996" s="165"/>
      <c r="H7996" s="165"/>
      <c r="J7996" s="165"/>
      <c r="L7996" s="165"/>
      <c r="N7996" s="165"/>
      <c r="P7996" s="165"/>
      <c r="R7996" s="165"/>
      <c r="T7996" s="165"/>
      <c r="V7996" s="165"/>
      <c r="X7996" s="165"/>
      <c r="Z7996" s="165"/>
      <c r="AB7996" s="165"/>
      <c r="AD7996" s="165"/>
      <c r="AF7996" s="165"/>
      <c r="AH7996" s="165"/>
      <c r="AJ7996" s="165"/>
      <c r="AL7996" s="165"/>
      <c r="AN7996" s="165"/>
      <c r="AP7996" s="165"/>
      <c r="AR7996" s="165"/>
      <c r="AT7996" s="165"/>
      <c r="AV7996" s="165"/>
      <c r="AX7996" s="165"/>
      <c r="AZ7996" s="165"/>
      <c r="BB7996" s="165"/>
    </row>
    <row r="7997" spans="1:255" s="174" customFormat="1" ht="18.399999999999999" customHeight="1" x14ac:dyDescent="0.3">
      <c r="A7997" s="206"/>
      <c r="B7997" s="161"/>
      <c r="C7997" s="89"/>
      <c r="D7997" s="161"/>
      <c r="E7997" s="161"/>
      <c r="H7997" s="165"/>
      <c r="J7997" s="165"/>
      <c r="L7997" s="165"/>
      <c r="N7997" s="165"/>
      <c r="P7997" s="165"/>
      <c r="R7997" s="165"/>
      <c r="T7997" s="165"/>
      <c r="V7997" s="165"/>
      <c r="X7997" s="165"/>
      <c r="Z7997" s="165"/>
      <c r="AB7997" s="165"/>
      <c r="AD7997" s="165"/>
      <c r="AF7997" s="165"/>
      <c r="AH7997" s="165"/>
      <c r="AJ7997" s="165"/>
      <c r="AL7997" s="165"/>
      <c r="AN7997" s="165"/>
      <c r="AP7997" s="165"/>
      <c r="AR7997" s="165"/>
      <c r="AT7997" s="165"/>
      <c r="AV7997" s="165"/>
      <c r="AX7997" s="165"/>
      <c r="AZ7997" s="165"/>
      <c r="BB7997" s="165"/>
    </row>
    <row r="7998" spans="1:255" s="174" customFormat="1" ht="18.399999999999999" customHeight="1" x14ac:dyDescent="0.3">
      <c r="A7998" s="182"/>
      <c r="B7998" s="160"/>
      <c r="C7998" s="64"/>
      <c r="D7998" s="161"/>
      <c r="E7998" s="161"/>
      <c r="F7998" s="165"/>
      <c r="H7998" s="165"/>
      <c r="J7998" s="165"/>
      <c r="L7998" s="165"/>
      <c r="N7998" s="165"/>
      <c r="P7998" s="165"/>
      <c r="R7998" s="165"/>
      <c r="T7998" s="165"/>
      <c r="V7998" s="165"/>
      <c r="X7998" s="165"/>
      <c r="Z7998" s="165"/>
      <c r="AB7998" s="165"/>
      <c r="AD7998" s="165"/>
      <c r="AF7998" s="165"/>
      <c r="AH7998" s="165"/>
      <c r="AJ7998" s="165"/>
      <c r="AL7998" s="165"/>
      <c r="AN7998" s="165"/>
      <c r="AP7998" s="165"/>
      <c r="AR7998" s="165"/>
      <c r="AT7998" s="165"/>
      <c r="AV7998" s="165"/>
      <c r="AX7998" s="165"/>
      <c r="AZ7998" s="165"/>
      <c r="BB7998" s="165"/>
    </row>
    <row r="7999" spans="1:255" s="174" customFormat="1" ht="18.399999999999999" customHeight="1" x14ac:dyDescent="0.3">
      <c r="A7999" s="182"/>
      <c r="B7999" s="160"/>
      <c r="C7999" s="64"/>
      <c r="D7999" s="161"/>
      <c r="E7999" s="161"/>
      <c r="F7999" s="165"/>
      <c r="H7999" s="165"/>
      <c r="J7999" s="165"/>
      <c r="L7999" s="165"/>
      <c r="N7999" s="165"/>
      <c r="P7999" s="165"/>
      <c r="R7999" s="165"/>
      <c r="T7999" s="165"/>
      <c r="V7999" s="165"/>
      <c r="X7999" s="165"/>
      <c r="Z7999" s="165"/>
      <c r="AB7999" s="165"/>
      <c r="AD7999" s="165"/>
      <c r="AF7999" s="165"/>
      <c r="AH7999" s="165"/>
      <c r="AJ7999" s="165"/>
      <c r="AL7999" s="165"/>
      <c r="AN7999" s="165"/>
      <c r="AP7999" s="165"/>
      <c r="AR7999" s="165"/>
      <c r="AT7999" s="165"/>
      <c r="AV7999" s="165"/>
      <c r="AX7999" s="165"/>
      <c r="AZ7999" s="165"/>
      <c r="BB7999" s="165"/>
    </row>
    <row r="8000" spans="1:255" s="174" customFormat="1" ht="18.399999999999999" customHeight="1" x14ac:dyDescent="0.3">
      <c r="A8000" s="182"/>
      <c r="B8000" s="160"/>
      <c r="C8000" s="64"/>
      <c r="D8000" s="161"/>
      <c r="E8000" s="161"/>
      <c r="H8000" s="165"/>
      <c r="J8000" s="165"/>
      <c r="L8000" s="165"/>
      <c r="N8000" s="165"/>
      <c r="P8000" s="165"/>
      <c r="R8000" s="165"/>
      <c r="T8000" s="165"/>
      <c r="V8000" s="165"/>
      <c r="X8000" s="165"/>
      <c r="Z8000" s="165"/>
      <c r="AB8000" s="165"/>
      <c r="AD8000" s="165"/>
      <c r="AF8000" s="165"/>
      <c r="AH8000" s="165"/>
      <c r="AJ8000" s="165"/>
      <c r="AL8000" s="165"/>
      <c r="AN8000" s="165"/>
      <c r="AP8000" s="165"/>
      <c r="AR8000" s="165"/>
      <c r="AT8000" s="165"/>
      <c r="AV8000" s="165"/>
      <c r="AX8000" s="165"/>
      <c r="AZ8000" s="165"/>
      <c r="BB8000" s="165"/>
    </row>
    <row r="8001" spans="1:255" ht="18.399999999999999" customHeight="1" x14ac:dyDescent="0.3">
      <c r="A8001" s="182"/>
      <c r="B8001" s="160"/>
      <c r="C8001" s="64"/>
      <c r="D8001" s="161"/>
      <c r="F8001" s="174"/>
      <c r="BD8001" s="174"/>
      <c r="BE8001" s="174"/>
      <c r="BF8001" s="174"/>
      <c r="BG8001" s="174"/>
      <c r="BH8001" s="174"/>
      <c r="BI8001" s="174"/>
      <c r="BJ8001" s="174"/>
      <c r="BK8001" s="174"/>
      <c r="BL8001" s="174"/>
      <c r="BM8001" s="174"/>
      <c r="BN8001" s="174"/>
      <c r="BO8001" s="174"/>
      <c r="BP8001" s="174"/>
      <c r="BQ8001" s="174"/>
      <c r="BR8001" s="174"/>
      <c r="BS8001" s="174"/>
      <c r="BT8001" s="174"/>
      <c r="BU8001" s="174"/>
      <c r="BV8001" s="174"/>
      <c r="BW8001" s="174"/>
      <c r="BX8001" s="174"/>
      <c r="BY8001" s="174"/>
      <c r="BZ8001" s="174"/>
      <c r="CA8001" s="174"/>
      <c r="CB8001" s="174"/>
      <c r="CC8001" s="174"/>
      <c r="CD8001" s="174"/>
      <c r="CE8001" s="174"/>
      <c r="CF8001" s="174"/>
      <c r="CG8001" s="174"/>
      <c r="CH8001" s="174"/>
      <c r="CI8001" s="174"/>
      <c r="CJ8001" s="174"/>
      <c r="CK8001" s="174"/>
      <c r="CL8001" s="174"/>
      <c r="CM8001" s="174"/>
      <c r="CN8001" s="174"/>
      <c r="CO8001" s="174"/>
      <c r="CP8001" s="174"/>
      <c r="CQ8001" s="174"/>
      <c r="CR8001" s="174"/>
      <c r="CS8001" s="174"/>
      <c r="CT8001" s="174"/>
      <c r="CU8001" s="174"/>
      <c r="CV8001" s="174"/>
      <c r="CW8001" s="174"/>
      <c r="CX8001" s="174"/>
      <c r="CY8001" s="174"/>
      <c r="CZ8001" s="174"/>
      <c r="DA8001" s="174"/>
      <c r="DB8001" s="174"/>
      <c r="DC8001" s="174"/>
      <c r="DD8001" s="174"/>
      <c r="DE8001" s="174"/>
      <c r="DF8001" s="174"/>
      <c r="DG8001" s="174"/>
      <c r="DH8001" s="174"/>
      <c r="DI8001" s="174"/>
      <c r="DJ8001" s="174"/>
      <c r="DK8001" s="174"/>
      <c r="DL8001" s="174"/>
      <c r="DM8001" s="174"/>
      <c r="DN8001" s="174"/>
      <c r="DO8001" s="174"/>
      <c r="DP8001" s="174"/>
      <c r="DQ8001" s="174"/>
      <c r="DR8001" s="174"/>
      <c r="DS8001" s="174"/>
      <c r="DT8001" s="174"/>
      <c r="DU8001" s="174"/>
      <c r="DV8001" s="174"/>
      <c r="DW8001" s="174"/>
      <c r="DX8001" s="174"/>
      <c r="DY8001" s="174"/>
      <c r="EB8001" s="174"/>
      <c r="EC8001" s="174"/>
      <c r="ED8001" s="174"/>
      <c r="EE8001" s="174"/>
      <c r="EF8001" s="174"/>
      <c r="EG8001" s="174"/>
      <c r="EH8001" s="174"/>
      <c r="EI8001" s="174"/>
      <c r="EJ8001" s="174"/>
      <c r="EK8001" s="174"/>
      <c r="EL8001" s="174"/>
      <c r="EM8001" s="174"/>
      <c r="EN8001" s="174"/>
      <c r="EO8001" s="174"/>
      <c r="EP8001" s="174"/>
      <c r="EQ8001" s="174"/>
      <c r="ER8001" s="174"/>
      <c r="ES8001" s="174"/>
      <c r="ET8001" s="174"/>
      <c r="EU8001" s="174"/>
      <c r="EV8001" s="174"/>
      <c r="EW8001" s="174"/>
      <c r="EX8001" s="174"/>
      <c r="EY8001" s="174"/>
      <c r="EZ8001" s="174"/>
      <c r="FA8001" s="174"/>
      <c r="FB8001" s="174"/>
      <c r="FC8001" s="174"/>
      <c r="FD8001" s="174"/>
      <c r="FE8001" s="174"/>
      <c r="FF8001" s="174"/>
      <c r="FG8001" s="174"/>
      <c r="FH8001" s="174"/>
      <c r="FI8001" s="174"/>
      <c r="FJ8001" s="174"/>
      <c r="FK8001" s="174"/>
      <c r="FL8001" s="174"/>
      <c r="FM8001" s="174"/>
      <c r="FN8001" s="174"/>
      <c r="FO8001" s="174"/>
      <c r="FP8001" s="174"/>
      <c r="FQ8001" s="174"/>
      <c r="FR8001" s="174"/>
      <c r="FS8001" s="174"/>
      <c r="FT8001" s="174"/>
      <c r="FU8001" s="174"/>
      <c r="FV8001" s="174"/>
      <c r="FW8001" s="174"/>
      <c r="FX8001" s="174"/>
      <c r="FY8001" s="174"/>
      <c r="FZ8001" s="174"/>
      <c r="GA8001" s="174"/>
      <c r="GB8001" s="174"/>
      <c r="GC8001" s="174"/>
      <c r="GD8001" s="174"/>
      <c r="GE8001" s="174"/>
      <c r="GF8001" s="174"/>
      <c r="GG8001" s="174"/>
      <c r="GH8001" s="174"/>
      <c r="GI8001" s="174"/>
      <c r="GJ8001" s="174"/>
      <c r="GK8001" s="174"/>
      <c r="GL8001" s="174"/>
      <c r="GM8001" s="174"/>
      <c r="GN8001" s="174"/>
      <c r="GO8001" s="174"/>
      <c r="GP8001" s="174"/>
      <c r="GQ8001" s="174"/>
      <c r="GR8001" s="174"/>
      <c r="GS8001" s="174"/>
      <c r="GT8001" s="174"/>
      <c r="GU8001" s="174"/>
      <c r="GV8001" s="174"/>
      <c r="GW8001" s="174"/>
      <c r="GX8001" s="174"/>
      <c r="GY8001" s="174"/>
      <c r="GZ8001" s="174"/>
      <c r="HA8001" s="174"/>
      <c r="HB8001" s="174"/>
      <c r="HC8001" s="174"/>
      <c r="HD8001" s="174"/>
      <c r="HE8001" s="174"/>
      <c r="HF8001" s="174"/>
      <c r="HG8001" s="174"/>
      <c r="HH8001" s="174"/>
      <c r="HI8001" s="174"/>
      <c r="HJ8001" s="174"/>
      <c r="HK8001" s="174"/>
      <c r="HL8001" s="174"/>
      <c r="HM8001" s="174"/>
      <c r="HN8001" s="174"/>
      <c r="HO8001" s="174"/>
      <c r="HP8001" s="174"/>
      <c r="HQ8001" s="174"/>
      <c r="HR8001" s="174"/>
      <c r="HS8001" s="174"/>
      <c r="HT8001" s="174"/>
      <c r="HU8001" s="174"/>
      <c r="HV8001" s="174"/>
      <c r="HW8001" s="174"/>
      <c r="HX8001" s="174"/>
      <c r="HY8001" s="174"/>
      <c r="HZ8001" s="174"/>
      <c r="IA8001" s="174"/>
      <c r="IB8001" s="174"/>
      <c r="IC8001" s="174"/>
      <c r="ID8001" s="174"/>
      <c r="IE8001" s="174"/>
      <c r="IF8001" s="174"/>
      <c r="IG8001" s="174"/>
      <c r="IH8001" s="174"/>
      <c r="II8001" s="174"/>
      <c r="IJ8001" s="174"/>
      <c r="IK8001" s="174"/>
      <c r="IL8001" s="174"/>
      <c r="IM8001" s="174"/>
      <c r="IN8001" s="174"/>
      <c r="IO8001" s="174"/>
      <c r="IP8001" s="174"/>
      <c r="IQ8001" s="174"/>
      <c r="IR8001" s="174"/>
      <c r="IS8001" s="174"/>
      <c r="IT8001" s="174"/>
      <c r="IU8001" s="174"/>
    </row>
    <row r="8002" spans="1:255" s="174" customFormat="1" ht="18.399999999999999" customHeight="1" x14ac:dyDescent="0.3">
      <c r="A8002" s="182"/>
      <c r="B8002" s="160"/>
      <c r="C8002" s="64"/>
      <c r="D8002" s="161"/>
      <c r="E8002" s="161"/>
      <c r="L8002" s="165"/>
      <c r="V8002" s="165"/>
      <c r="X8002" s="165"/>
      <c r="Z8002" s="165"/>
      <c r="AB8002" s="165"/>
      <c r="AD8002" s="165"/>
      <c r="AF8002" s="165"/>
      <c r="AH8002" s="165"/>
      <c r="AJ8002" s="165"/>
      <c r="AL8002" s="165"/>
      <c r="AN8002" s="165"/>
      <c r="AP8002" s="165"/>
      <c r="AR8002" s="165"/>
      <c r="AT8002" s="165"/>
      <c r="AV8002" s="165"/>
      <c r="AX8002" s="165"/>
      <c r="AZ8002" s="165"/>
      <c r="BB8002" s="165"/>
    </row>
    <row r="8003" spans="1:255" s="174" customFormat="1" ht="18.399999999999999" customHeight="1" x14ac:dyDescent="0.3">
      <c r="A8003" s="182"/>
      <c r="B8003" s="160"/>
      <c r="C8003" s="64"/>
      <c r="D8003" s="161"/>
      <c r="E8003" s="161"/>
      <c r="J8003" s="165"/>
      <c r="L8003" s="165"/>
      <c r="N8003" s="165"/>
      <c r="P8003" s="165"/>
      <c r="R8003" s="165"/>
      <c r="T8003" s="165"/>
      <c r="V8003" s="165"/>
      <c r="X8003" s="165"/>
      <c r="Z8003" s="165"/>
      <c r="AB8003" s="165"/>
      <c r="AD8003" s="165"/>
      <c r="AF8003" s="165"/>
      <c r="AH8003" s="165"/>
      <c r="AJ8003" s="165"/>
      <c r="AL8003" s="165"/>
      <c r="AN8003" s="165"/>
      <c r="AP8003" s="165"/>
      <c r="AR8003" s="165"/>
      <c r="AT8003" s="165"/>
      <c r="AV8003" s="165"/>
      <c r="AX8003" s="165"/>
      <c r="AZ8003" s="165"/>
      <c r="BB8003" s="165"/>
    </row>
    <row r="8004" spans="1:255" s="174" customFormat="1" ht="18.399999999999999" customHeight="1" x14ac:dyDescent="0.3">
      <c r="A8004" s="182"/>
      <c r="B8004" s="160"/>
      <c r="C8004" s="64"/>
      <c r="D8004" s="161"/>
      <c r="E8004" s="161"/>
      <c r="H8004" s="164"/>
      <c r="J8004" s="164"/>
      <c r="L8004" s="164"/>
      <c r="N8004" s="164"/>
      <c r="P8004" s="164"/>
      <c r="R8004" s="164"/>
      <c r="T8004" s="164"/>
      <c r="V8004" s="164"/>
      <c r="X8004" s="164"/>
      <c r="Z8004" s="164"/>
      <c r="AB8004" s="164"/>
      <c r="AD8004" s="164"/>
      <c r="AF8004" s="164"/>
      <c r="AH8004" s="164"/>
      <c r="AJ8004" s="164"/>
      <c r="AL8004" s="164"/>
      <c r="AN8004" s="164"/>
      <c r="AP8004" s="164"/>
      <c r="AR8004" s="164"/>
      <c r="AT8004" s="164"/>
      <c r="AV8004" s="164"/>
      <c r="AX8004" s="164"/>
      <c r="AZ8004" s="164"/>
      <c r="BB8004" s="164"/>
    </row>
    <row r="8005" spans="1:255" s="174" customFormat="1" ht="18.399999999999999" customHeight="1" x14ac:dyDescent="0.3">
      <c r="A8005" s="182"/>
      <c r="B8005" s="160"/>
      <c r="C8005" s="64"/>
      <c r="D8005" s="161"/>
      <c r="E8005" s="161"/>
      <c r="J8005" s="164"/>
      <c r="L8005" s="164"/>
      <c r="N8005" s="164"/>
      <c r="P8005" s="164"/>
      <c r="R8005" s="164"/>
      <c r="T8005" s="164"/>
      <c r="V8005" s="164"/>
      <c r="X8005" s="164"/>
      <c r="Z8005" s="164"/>
      <c r="AB8005" s="164"/>
      <c r="AD8005" s="164"/>
      <c r="AF8005" s="164"/>
      <c r="AH8005" s="164"/>
      <c r="AJ8005" s="164"/>
      <c r="AL8005" s="164"/>
      <c r="AN8005" s="164"/>
      <c r="AP8005" s="164"/>
      <c r="AR8005" s="164"/>
      <c r="AT8005" s="164"/>
      <c r="AV8005" s="164"/>
      <c r="AX8005" s="164"/>
      <c r="AZ8005" s="164"/>
      <c r="BB8005" s="164"/>
    </row>
    <row r="8006" spans="1:255" s="174" customFormat="1" ht="18.399999999999999" customHeight="1" x14ac:dyDescent="0.3">
      <c r="A8006" s="182"/>
      <c r="B8006" s="160"/>
      <c r="C8006" s="64"/>
      <c r="D8006" s="161"/>
      <c r="E8006" s="161"/>
      <c r="N8006" s="164"/>
      <c r="P8006" s="164"/>
      <c r="R8006" s="164"/>
      <c r="T8006" s="164"/>
      <c r="V8006" s="164"/>
      <c r="X8006" s="164"/>
      <c r="Z8006" s="164"/>
      <c r="AB8006" s="164"/>
      <c r="AD8006" s="164"/>
      <c r="AF8006" s="164"/>
      <c r="AH8006" s="164"/>
      <c r="AJ8006" s="164"/>
      <c r="AL8006" s="164"/>
      <c r="AN8006" s="164"/>
      <c r="AP8006" s="164"/>
      <c r="AR8006" s="164"/>
      <c r="AT8006" s="164"/>
      <c r="AV8006" s="164"/>
      <c r="AX8006" s="164"/>
      <c r="AZ8006" s="164"/>
      <c r="BB8006" s="164"/>
    </row>
    <row r="8007" spans="1:255" s="174" customFormat="1" ht="18.399999999999999" customHeight="1" x14ac:dyDescent="0.3">
      <c r="A8007" s="182"/>
      <c r="B8007" s="160"/>
      <c r="C8007" s="64"/>
      <c r="D8007" s="161"/>
      <c r="E8007" s="161"/>
      <c r="N8007" s="165"/>
      <c r="P8007" s="165"/>
      <c r="R8007" s="165"/>
      <c r="T8007" s="165"/>
      <c r="V8007" s="165"/>
      <c r="X8007" s="165"/>
      <c r="Z8007" s="165"/>
      <c r="AB8007" s="165"/>
      <c r="AD8007" s="165"/>
      <c r="AF8007" s="165"/>
      <c r="AH8007" s="165"/>
      <c r="AJ8007" s="165"/>
      <c r="AL8007" s="165"/>
      <c r="AN8007" s="165"/>
      <c r="AP8007" s="165"/>
      <c r="AR8007" s="165"/>
      <c r="AT8007" s="165"/>
      <c r="AV8007" s="165"/>
      <c r="AX8007" s="165"/>
      <c r="AZ8007" s="165"/>
      <c r="BB8007" s="165"/>
    </row>
    <row r="8008" spans="1:255" ht="18.399999999999999" customHeight="1" x14ac:dyDescent="0.3">
      <c r="A8008" s="182"/>
      <c r="B8008" s="160"/>
      <c r="C8008" s="64"/>
      <c r="D8008" s="161"/>
      <c r="F8008" s="174"/>
      <c r="H8008" s="174"/>
      <c r="J8008" s="174"/>
      <c r="L8008" s="174"/>
      <c r="BD8008" s="174"/>
      <c r="BE8008" s="174"/>
      <c r="BF8008" s="174"/>
      <c r="BG8008" s="174"/>
      <c r="BH8008" s="174"/>
      <c r="BI8008" s="174"/>
      <c r="BJ8008" s="174"/>
      <c r="BK8008" s="174"/>
      <c r="BL8008" s="174"/>
      <c r="BM8008" s="174"/>
      <c r="BN8008" s="174"/>
      <c r="BO8008" s="174"/>
      <c r="BP8008" s="174"/>
      <c r="BQ8008" s="174"/>
      <c r="BR8008" s="174"/>
      <c r="BS8008" s="174"/>
      <c r="BT8008" s="174"/>
      <c r="BU8008" s="174"/>
      <c r="BV8008" s="174"/>
      <c r="BW8008" s="174"/>
      <c r="BX8008" s="174"/>
      <c r="BY8008" s="174"/>
      <c r="BZ8008" s="174"/>
      <c r="CA8008" s="174"/>
      <c r="CB8008" s="174"/>
      <c r="CC8008" s="174"/>
      <c r="CD8008" s="174"/>
      <c r="CE8008" s="174"/>
      <c r="CF8008" s="174"/>
      <c r="CG8008" s="174"/>
      <c r="CH8008" s="174"/>
      <c r="CI8008" s="174"/>
      <c r="CJ8008" s="174"/>
      <c r="CK8008" s="174"/>
      <c r="CL8008" s="174"/>
      <c r="CM8008" s="174"/>
      <c r="CN8008" s="174"/>
      <c r="CO8008" s="174"/>
      <c r="CP8008" s="174"/>
      <c r="CQ8008" s="174"/>
      <c r="CR8008" s="174"/>
      <c r="CS8008" s="174"/>
      <c r="CT8008" s="174"/>
      <c r="CU8008" s="174"/>
      <c r="CV8008" s="174"/>
      <c r="CW8008" s="174"/>
      <c r="CX8008" s="174"/>
      <c r="CY8008" s="174"/>
      <c r="CZ8008" s="174"/>
      <c r="DA8008" s="174"/>
      <c r="DB8008" s="174"/>
      <c r="DC8008" s="174"/>
      <c r="DD8008" s="174"/>
      <c r="DE8008" s="174"/>
      <c r="DF8008" s="174"/>
      <c r="DG8008" s="174"/>
      <c r="DH8008" s="174"/>
      <c r="DI8008" s="174"/>
      <c r="DJ8008" s="174"/>
      <c r="DK8008" s="174"/>
      <c r="DL8008" s="174"/>
      <c r="DM8008" s="174"/>
      <c r="DN8008" s="174"/>
      <c r="DO8008" s="174"/>
      <c r="DP8008" s="174"/>
      <c r="DQ8008" s="174"/>
      <c r="DR8008" s="174"/>
      <c r="DS8008" s="174"/>
      <c r="DT8008" s="174"/>
      <c r="DU8008" s="174"/>
      <c r="DV8008" s="174"/>
      <c r="DW8008" s="174"/>
      <c r="DX8008" s="174"/>
      <c r="DY8008" s="174"/>
      <c r="EB8008" s="174"/>
      <c r="EC8008" s="174"/>
      <c r="ED8008" s="174"/>
      <c r="EE8008" s="174"/>
      <c r="EF8008" s="174"/>
      <c r="EG8008" s="174"/>
      <c r="EH8008" s="174"/>
      <c r="EI8008" s="174"/>
      <c r="EJ8008" s="174"/>
      <c r="EK8008" s="174"/>
      <c r="EL8008" s="174"/>
      <c r="EM8008" s="174"/>
      <c r="EN8008" s="174"/>
      <c r="EO8008" s="174"/>
      <c r="EP8008" s="174"/>
      <c r="EQ8008" s="174"/>
      <c r="ER8008" s="174"/>
      <c r="ES8008" s="174"/>
      <c r="ET8008" s="174"/>
      <c r="EU8008" s="174"/>
      <c r="EV8008" s="174"/>
      <c r="EW8008" s="174"/>
      <c r="EX8008" s="174"/>
      <c r="EY8008" s="174"/>
      <c r="EZ8008" s="174"/>
      <c r="FA8008" s="174"/>
      <c r="FB8008" s="174"/>
      <c r="FC8008" s="174"/>
      <c r="FD8008" s="174"/>
      <c r="FE8008" s="174"/>
      <c r="FF8008" s="174"/>
      <c r="FG8008" s="174"/>
      <c r="FH8008" s="174"/>
      <c r="FI8008" s="174"/>
      <c r="FJ8008" s="174"/>
      <c r="FK8008" s="174"/>
      <c r="FL8008" s="174"/>
      <c r="FM8008" s="174"/>
      <c r="FN8008" s="174"/>
      <c r="FO8008" s="174"/>
      <c r="FP8008" s="174"/>
      <c r="FQ8008" s="174"/>
      <c r="FR8008" s="174"/>
      <c r="FS8008" s="174"/>
      <c r="FT8008" s="174"/>
      <c r="FU8008" s="174"/>
      <c r="FV8008" s="174"/>
      <c r="FW8008" s="174"/>
      <c r="FX8008" s="174"/>
      <c r="FY8008" s="174"/>
      <c r="FZ8008" s="174"/>
      <c r="GA8008" s="174"/>
      <c r="GB8008" s="174"/>
      <c r="GC8008" s="174"/>
      <c r="GD8008" s="174"/>
      <c r="GE8008" s="174"/>
      <c r="GF8008" s="174"/>
      <c r="GG8008" s="174"/>
      <c r="GH8008" s="174"/>
      <c r="GI8008" s="174"/>
      <c r="GJ8008" s="174"/>
      <c r="GK8008" s="174"/>
      <c r="GL8008" s="174"/>
      <c r="GM8008" s="174"/>
      <c r="GN8008" s="174"/>
      <c r="GO8008" s="174"/>
      <c r="GP8008" s="174"/>
      <c r="GQ8008" s="174"/>
      <c r="GR8008" s="174"/>
      <c r="GS8008" s="174"/>
      <c r="GT8008" s="174"/>
      <c r="GU8008" s="174"/>
      <c r="GV8008" s="174"/>
      <c r="GW8008" s="174"/>
      <c r="GX8008" s="174"/>
      <c r="GY8008" s="174"/>
      <c r="GZ8008" s="174"/>
      <c r="HA8008" s="174"/>
      <c r="HB8008" s="174"/>
      <c r="HC8008" s="174"/>
      <c r="HD8008" s="174"/>
      <c r="HE8008" s="174"/>
      <c r="HF8008" s="174"/>
      <c r="HG8008" s="174"/>
      <c r="HH8008" s="174"/>
      <c r="HI8008" s="174"/>
      <c r="HJ8008" s="174"/>
      <c r="HK8008" s="174"/>
      <c r="HL8008" s="174"/>
      <c r="HM8008" s="174"/>
      <c r="HN8008" s="174"/>
      <c r="HO8008" s="174"/>
      <c r="HP8008" s="174"/>
      <c r="HQ8008" s="174"/>
      <c r="HR8008" s="174"/>
      <c r="HS8008" s="174"/>
      <c r="HT8008" s="174"/>
      <c r="HU8008" s="174"/>
      <c r="HV8008" s="174"/>
      <c r="HW8008" s="174"/>
      <c r="HX8008" s="174"/>
      <c r="HY8008" s="174"/>
      <c r="HZ8008" s="174"/>
      <c r="IA8008" s="174"/>
      <c r="IB8008" s="174"/>
      <c r="IC8008" s="174"/>
      <c r="ID8008" s="174"/>
      <c r="IE8008" s="174"/>
      <c r="IF8008" s="174"/>
      <c r="IG8008" s="174"/>
      <c r="IH8008" s="174"/>
      <c r="II8008" s="174"/>
      <c r="IJ8008" s="174"/>
      <c r="IK8008" s="174"/>
      <c r="IL8008" s="174"/>
      <c r="IM8008" s="174"/>
      <c r="IN8008" s="174"/>
      <c r="IO8008" s="174"/>
      <c r="IP8008" s="174"/>
      <c r="IQ8008" s="174"/>
      <c r="IR8008" s="174"/>
      <c r="IS8008" s="174"/>
      <c r="IT8008" s="174"/>
      <c r="IU8008" s="174"/>
    </row>
    <row r="8009" spans="1:255" ht="18.399999999999999" customHeight="1" x14ac:dyDescent="0.3">
      <c r="A8009" s="182"/>
      <c r="B8009" s="160"/>
      <c r="C8009" s="64"/>
      <c r="D8009" s="161"/>
      <c r="BD8009" s="174"/>
      <c r="BE8009" s="174"/>
      <c r="BF8009" s="174"/>
      <c r="BG8009" s="174"/>
      <c r="BH8009" s="174"/>
      <c r="BI8009" s="174"/>
      <c r="BJ8009" s="174"/>
      <c r="BK8009" s="174"/>
      <c r="BL8009" s="174"/>
      <c r="BM8009" s="174"/>
      <c r="BN8009" s="174"/>
      <c r="BO8009" s="174"/>
      <c r="BP8009" s="174"/>
      <c r="BQ8009" s="174"/>
      <c r="BR8009" s="174"/>
      <c r="BS8009" s="174"/>
      <c r="BT8009" s="174"/>
      <c r="BU8009" s="174"/>
      <c r="BV8009" s="174"/>
      <c r="BW8009" s="174"/>
      <c r="BX8009" s="174"/>
      <c r="BY8009" s="174"/>
      <c r="BZ8009" s="174"/>
      <c r="CA8009" s="174"/>
      <c r="CB8009" s="174"/>
      <c r="CC8009" s="174"/>
      <c r="CD8009" s="174"/>
      <c r="CE8009" s="174"/>
      <c r="CF8009" s="174"/>
      <c r="CG8009" s="174"/>
      <c r="CH8009" s="174"/>
      <c r="CI8009" s="174"/>
      <c r="CJ8009" s="174"/>
      <c r="CK8009" s="174"/>
      <c r="CL8009" s="174"/>
      <c r="CM8009" s="174"/>
      <c r="CN8009" s="174"/>
      <c r="CO8009" s="174"/>
      <c r="CP8009" s="174"/>
      <c r="CQ8009" s="174"/>
      <c r="CR8009" s="174"/>
      <c r="CS8009" s="174"/>
      <c r="CT8009" s="174"/>
      <c r="CU8009" s="174"/>
      <c r="CV8009" s="174"/>
      <c r="CW8009" s="174"/>
      <c r="CX8009" s="174"/>
      <c r="CY8009" s="174"/>
      <c r="CZ8009" s="174"/>
      <c r="DA8009" s="174"/>
      <c r="DB8009" s="174"/>
      <c r="DC8009" s="174"/>
      <c r="DD8009" s="174"/>
      <c r="DE8009" s="174"/>
      <c r="DF8009" s="174"/>
      <c r="DG8009" s="174"/>
      <c r="DH8009" s="174"/>
      <c r="DI8009" s="174"/>
      <c r="DJ8009" s="174"/>
      <c r="DK8009" s="174"/>
      <c r="DL8009" s="174"/>
      <c r="DM8009" s="174"/>
      <c r="DN8009" s="174"/>
      <c r="DO8009" s="174"/>
      <c r="DP8009" s="174"/>
      <c r="DQ8009" s="174"/>
      <c r="DR8009" s="174"/>
      <c r="DS8009" s="174"/>
      <c r="DT8009" s="174"/>
      <c r="DU8009" s="174"/>
      <c r="DV8009" s="174"/>
      <c r="DW8009" s="174"/>
      <c r="DX8009" s="174"/>
      <c r="DY8009" s="174"/>
      <c r="EB8009" s="174"/>
      <c r="EC8009" s="174"/>
      <c r="ED8009" s="174"/>
      <c r="EE8009" s="174"/>
      <c r="EF8009" s="174"/>
      <c r="EG8009" s="174"/>
      <c r="EH8009" s="174"/>
      <c r="EI8009" s="174"/>
      <c r="EJ8009" s="174"/>
      <c r="EK8009" s="174"/>
      <c r="EL8009" s="174"/>
      <c r="EM8009" s="174"/>
      <c r="EN8009" s="174"/>
      <c r="EO8009" s="174"/>
      <c r="EP8009" s="174"/>
      <c r="EQ8009" s="174"/>
      <c r="ER8009" s="174"/>
      <c r="ES8009" s="174"/>
      <c r="ET8009" s="174"/>
      <c r="EU8009" s="174"/>
      <c r="EV8009" s="174"/>
      <c r="EW8009" s="174"/>
      <c r="EX8009" s="174"/>
      <c r="EY8009" s="174"/>
      <c r="EZ8009" s="174"/>
      <c r="FA8009" s="174"/>
      <c r="FB8009" s="174"/>
      <c r="FC8009" s="174"/>
      <c r="FD8009" s="174"/>
      <c r="FE8009" s="174"/>
      <c r="FF8009" s="174"/>
      <c r="FG8009" s="174"/>
      <c r="FH8009" s="174"/>
      <c r="FI8009" s="174"/>
      <c r="FJ8009" s="174"/>
      <c r="FK8009" s="174"/>
      <c r="FL8009" s="174"/>
      <c r="FM8009" s="174"/>
      <c r="FN8009" s="174"/>
      <c r="FO8009" s="174"/>
      <c r="FP8009" s="174"/>
      <c r="FQ8009" s="174"/>
      <c r="FR8009" s="174"/>
      <c r="FS8009" s="174"/>
      <c r="FT8009" s="174"/>
      <c r="FU8009" s="174"/>
      <c r="FV8009" s="174"/>
      <c r="FW8009" s="174"/>
      <c r="FX8009" s="174"/>
      <c r="FY8009" s="174"/>
      <c r="FZ8009" s="174"/>
      <c r="GA8009" s="174"/>
      <c r="GB8009" s="174"/>
      <c r="GC8009" s="174"/>
      <c r="GD8009" s="174"/>
      <c r="GE8009" s="174"/>
      <c r="GF8009" s="174"/>
      <c r="GG8009" s="174"/>
      <c r="GH8009" s="174"/>
      <c r="GI8009" s="174"/>
      <c r="GJ8009" s="174"/>
      <c r="GK8009" s="174"/>
      <c r="GL8009" s="174"/>
      <c r="GM8009" s="174"/>
      <c r="GN8009" s="174"/>
      <c r="GO8009" s="174"/>
      <c r="GP8009" s="174"/>
      <c r="GQ8009" s="174"/>
      <c r="GR8009" s="174"/>
      <c r="GS8009" s="174"/>
      <c r="GT8009" s="174"/>
      <c r="GU8009" s="174"/>
      <c r="GV8009" s="174"/>
      <c r="GW8009" s="174"/>
      <c r="GX8009" s="174"/>
      <c r="GY8009" s="174"/>
      <c r="GZ8009" s="174"/>
      <c r="HA8009" s="174"/>
      <c r="HB8009" s="174"/>
      <c r="HC8009" s="174"/>
      <c r="HD8009" s="174"/>
      <c r="HE8009" s="174"/>
      <c r="HF8009" s="174"/>
      <c r="HG8009" s="174"/>
      <c r="HH8009" s="174"/>
      <c r="HI8009" s="174"/>
      <c r="HJ8009" s="174"/>
      <c r="HK8009" s="174"/>
      <c r="HL8009" s="174"/>
      <c r="HM8009" s="174"/>
      <c r="HN8009" s="174"/>
      <c r="HO8009" s="174"/>
      <c r="HP8009" s="174"/>
      <c r="HQ8009" s="174"/>
      <c r="HR8009" s="174"/>
      <c r="HS8009" s="174"/>
      <c r="HT8009" s="174"/>
      <c r="HU8009" s="174"/>
      <c r="HV8009" s="174"/>
      <c r="HW8009" s="174"/>
      <c r="HX8009" s="174"/>
      <c r="HY8009" s="174"/>
      <c r="HZ8009" s="174"/>
      <c r="IA8009" s="174"/>
      <c r="IB8009" s="174"/>
      <c r="IC8009" s="174"/>
      <c r="ID8009" s="174"/>
      <c r="IE8009" s="174"/>
      <c r="IF8009" s="174"/>
      <c r="IG8009" s="174"/>
      <c r="IH8009" s="174"/>
      <c r="II8009" s="174"/>
      <c r="IJ8009" s="174"/>
      <c r="IK8009" s="174"/>
      <c r="IL8009" s="174"/>
      <c r="IM8009" s="174"/>
      <c r="IN8009" s="174"/>
      <c r="IO8009" s="174"/>
      <c r="IP8009" s="174"/>
      <c r="IQ8009" s="174"/>
      <c r="IR8009" s="174"/>
      <c r="IS8009" s="174"/>
      <c r="IT8009" s="174"/>
      <c r="IU8009" s="174"/>
    </row>
    <row r="8010" spans="1:255" ht="18.399999999999999" customHeight="1" x14ac:dyDescent="0.3">
      <c r="A8010" s="182"/>
      <c r="B8010" s="160"/>
      <c r="C8010" s="64"/>
      <c r="D8010" s="161"/>
      <c r="F8010" s="174"/>
      <c r="BD8010" s="174"/>
      <c r="BE8010" s="174"/>
      <c r="BF8010" s="174"/>
      <c r="BG8010" s="174"/>
      <c r="BH8010" s="174"/>
      <c r="BI8010" s="174"/>
      <c r="BJ8010" s="174"/>
      <c r="BK8010" s="174"/>
      <c r="BL8010" s="174"/>
      <c r="BM8010" s="174"/>
      <c r="BN8010" s="174"/>
      <c r="BO8010" s="174"/>
      <c r="BP8010" s="174"/>
      <c r="BQ8010" s="174"/>
      <c r="BR8010" s="174"/>
      <c r="BS8010" s="174"/>
      <c r="BT8010" s="174"/>
      <c r="BU8010" s="174"/>
      <c r="BV8010" s="174"/>
      <c r="BW8010" s="174"/>
      <c r="BX8010" s="174"/>
      <c r="BY8010" s="174"/>
      <c r="BZ8010" s="174"/>
      <c r="CA8010" s="174"/>
      <c r="CB8010" s="174"/>
      <c r="CC8010" s="174"/>
      <c r="CD8010" s="174"/>
      <c r="CE8010" s="174"/>
      <c r="CF8010" s="174"/>
      <c r="CG8010" s="174"/>
      <c r="CH8010" s="174"/>
      <c r="CI8010" s="174"/>
      <c r="CJ8010" s="174"/>
      <c r="CK8010" s="174"/>
      <c r="CL8010" s="174"/>
      <c r="CM8010" s="174"/>
      <c r="CN8010" s="174"/>
      <c r="CO8010" s="174"/>
      <c r="CP8010" s="174"/>
      <c r="CQ8010" s="174"/>
      <c r="CR8010" s="174"/>
      <c r="CS8010" s="174"/>
      <c r="CT8010" s="174"/>
      <c r="CU8010" s="174"/>
      <c r="CV8010" s="174"/>
      <c r="CW8010" s="174"/>
      <c r="CX8010" s="174"/>
      <c r="CY8010" s="174"/>
      <c r="CZ8010" s="174"/>
      <c r="DA8010" s="174"/>
      <c r="DB8010" s="174"/>
      <c r="DC8010" s="174"/>
      <c r="DD8010" s="174"/>
      <c r="DE8010" s="174"/>
      <c r="DF8010" s="174"/>
      <c r="DG8010" s="174"/>
      <c r="DH8010" s="174"/>
      <c r="DI8010" s="174"/>
      <c r="DJ8010" s="174"/>
      <c r="DK8010" s="174"/>
      <c r="DL8010" s="174"/>
      <c r="DM8010" s="174"/>
      <c r="DN8010" s="174"/>
      <c r="DO8010" s="174"/>
      <c r="DP8010" s="174"/>
      <c r="DQ8010" s="174"/>
      <c r="DR8010" s="174"/>
      <c r="DS8010" s="174"/>
      <c r="DT8010" s="174"/>
      <c r="DU8010" s="174"/>
      <c r="DV8010" s="174"/>
      <c r="DW8010" s="174"/>
      <c r="DX8010" s="174"/>
      <c r="DY8010" s="174"/>
      <c r="EB8010" s="174"/>
      <c r="EC8010" s="174"/>
      <c r="ED8010" s="174"/>
      <c r="EE8010" s="174"/>
      <c r="EF8010" s="174"/>
      <c r="EG8010" s="174"/>
      <c r="EH8010" s="174"/>
      <c r="EI8010" s="174"/>
      <c r="EJ8010" s="174"/>
      <c r="EK8010" s="174"/>
      <c r="EL8010" s="174"/>
      <c r="EM8010" s="174"/>
      <c r="EN8010" s="174"/>
      <c r="EO8010" s="174"/>
      <c r="EP8010" s="174"/>
      <c r="EQ8010" s="174"/>
      <c r="ER8010" s="174"/>
      <c r="ES8010" s="174"/>
      <c r="ET8010" s="174"/>
      <c r="EU8010" s="174"/>
      <c r="EV8010" s="174"/>
      <c r="EW8010" s="174"/>
      <c r="EX8010" s="174"/>
      <c r="EY8010" s="174"/>
      <c r="EZ8010" s="174"/>
      <c r="FA8010" s="174"/>
      <c r="FB8010" s="174"/>
      <c r="FC8010" s="174"/>
      <c r="FD8010" s="174"/>
      <c r="FE8010" s="174"/>
      <c r="FF8010" s="174"/>
      <c r="FG8010" s="174"/>
      <c r="FH8010" s="174"/>
      <c r="FI8010" s="174"/>
      <c r="FJ8010" s="174"/>
      <c r="FK8010" s="174"/>
      <c r="FL8010" s="174"/>
      <c r="FM8010" s="174"/>
      <c r="FN8010" s="174"/>
      <c r="FO8010" s="174"/>
      <c r="FP8010" s="174"/>
      <c r="FQ8010" s="174"/>
      <c r="FR8010" s="174"/>
      <c r="FS8010" s="174"/>
      <c r="FT8010" s="174"/>
      <c r="FU8010" s="174"/>
      <c r="FV8010" s="174"/>
      <c r="FW8010" s="174"/>
      <c r="FX8010" s="174"/>
      <c r="FY8010" s="174"/>
      <c r="FZ8010" s="174"/>
      <c r="GA8010" s="174"/>
      <c r="GB8010" s="174"/>
      <c r="GC8010" s="174"/>
      <c r="GD8010" s="174"/>
      <c r="GE8010" s="174"/>
      <c r="GF8010" s="174"/>
      <c r="GG8010" s="174"/>
      <c r="GH8010" s="174"/>
      <c r="GI8010" s="174"/>
      <c r="GJ8010" s="174"/>
      <c r="GK8010" s="174"/>
      <c r="GL8010" s="174"/>
      <c r="GM8010" s="174"/>
      <c r="GN8010" s="174"/>
      <c r="GO8010" s="174"/>
      <c r="GP8010" s="174"/>
      <c r="GQ8010" s="174"/>
      <c r="GR8010" s="174"/>
      <c r="GS8010" s="174"/>
      <c r="GT8010" s="174"/>
      <c r="GU8010" s="174"/>
      <c r="GV8010" s="174"/>
      <c r="GW8010" s="174"/>
      <c r="GX8010" s="174"/>
      <c r="GY8010" s="174"/>
      <c r="GZ8010" s="174"/>
      <c r="HA8010" s="174"/>
      <c r="HB8010" s="174"/>
      <c r="HC8010" s="174"/>
      <c r="HD8010" s="174"/>
      <c r="HE8010" s="174"/>
      <c r="HF8010" s="174"/>
      <c r="HG8010" s="174"/>
      <c r="HH8010" s="174"/>
      <c r="HI8010" s="174"/>
      <c r="HJ8010" s="174"/>
      <c r="HK8010" s="174"/>
      <c r="HL8010" s="174"/>
      <c r="HM8010" s="174"/>
      <c r="HN8010" s="174"/>
      <c r="HO8010" s="174"/>
      <c r="HP8010" s="174"/>
      <c r="HQ8010" s="174"/>
      <c r="HR8010" s="174"/>
      <c r="HS8010" s="174"/>
      <c r="HT8010" s="174"/>
      <c r="HU8010" s="174"/>
      <c r="HV8010" s="174"/>
      <c r="HW8010" s="174"/>
      <c r="HX8010" s="174"/>
      <c r="HY8010" s="174"/>
      <c r="HZ8010" s="174"/>
      <c r="IA8010" s="174"/>
      <c r="IB8010" s="174"/>
      <c r="IC8010" s="174"/>
      <c r="ID8010" s="174"/>
      <c r="IE8010" s="174"/>
      <c r="IF8010" s="174"/>
      <c r="IG8010" s="174"/>
      <c r="IH8010" s="174"/>
      <c r="II8010" s="174"/>
      <c r="IJ8010" s="174"/>
      <c r="IK8010" s="174"/>
      <c r="IL8010" s="174"/>
      <c r="IM8010" s="174"/>
      <c r="IN8010" s="174"/>
      <c r="IO8010" s="174"/>
      <c r="IP8010" s="174"/>
      <c r="IQ8010" s="174"/>
      <c r="IR8010" s="174"/>
      <c r="IS8010" s="174"/>
      <c r="IT8010" s="174"/>
      <c r="IU8010" s="174"/>
    </row>
    <row r="8011" spans="1:255" ht="18.399999999999999" customHeight="1" x14ac:dyDescent="0.3">
      <c r="A8011" s="200"/>
      <c r="B8011" s="173"/>
      <c r="C8011" s="67"/>
      <c r="D8011" s="161"/>
      <c r="F8011" s="174"/>
      <c r="BD8011" s="174"/>
      <c r="BE8011" s="174"/>
      <c r="BF8011" s="174"/>
      <c r="BG8011" s="174"/>
      <c r="BH8011" s="174"/>
      <c r="BI8011" s="174"/>
      <c r="BJ8011" s="174"/>
      <c r="BK8011" s="174"/>
      <c r="BL8011" s="174"/>
      <c r="BM8011" s="174"/>
      <c r="BN8011" s="174"/>
      <c r="BO8011" s="174"/>
      <c r="BP8011" s="174"/>
      <c r="BQ8011" s="174"/>
      <c r="BR8011" s="174"/>
      <c r="BS8011" s="174"/>
      <c r="BT8011" s="174"/>
      <c r="BU8011" s="174"/>
      <c r="BV8011" s="174"/>
      <c r="BW8011" s="174"/>
      <c r="BX8011" s="174"/>
      <c r="BY8011" s="174"/>
      <c r="BZ8011" s="174"/>
      <c r="CA8011" s="174"/>
      <c r="CB8011" s="174"/>
      <c r="CC8011" s="174"/>
      <c r="CD8011" s="174"/>
      <c r="CE8011" s="174"/>
      <c r="CF8011" s="174"/>
      <c r="CG8011" s="174"/>
      <c r="CH8011" s="174"/>
      <c r="CI8011" s="174"/>
      <c r="CJ8011" s="174"/>
      <c r="CK8011" s="174"/>
      <c r="CL8011" s="174"/>
      <c r="CM8011" s="174"/>
      <c r="CN8011" s="174"/>
      <c r="CO8011" s="174"/>
      <c r="CP8011" s="174"/>
      <c r="CQ8011" s="174"/>
      <c r="CR8011" s="174"/>
      <c r="CS8011" s="174"/>
      <c r="CT8011" s="174"/>
      <c r="CU8011" s="174"/>
      <c r="CV8011" s="174"/>
      <c r="CW8011" s="174"/>
      <c r="CX8011" s="174"/>
      <c r="CY8011" s="174"/>
      <c r="CZ8011" s="174"/>
      <c r="DA8011" s="174"/>
      <c r="DB8011" s="174"/>
      <c r="DC8011" s="174"/>
      <c r="DD8011" s="174"/>
      <c r="DE8011" s="174"/>
      <c r="DF8011" s="174"/>
      <c r="DG8011" s="174"/>
      <c r="DH8011" s="174"/>
      <c r="DI8011" s="174"/>
      <c r="DJ8011" s="174"/>
      <c r="DK8011" s="174"/>
      <c r="DL8011" s="174"/>
      <c r="DM8011" s="174"/>
      <c r="DN8011" s="174"/>
      <c r="DO8011" s="174"/>
      <c r="DP8011" s="174"/>
      <c r="DQ8011" s="174"/>
      <c r="DR8011" s="174"/>
      <c r="DS8011" s="174"/>
      <c r="DT8011" s="174"/>
      <c r="DU8011" s="174"/>
      <c r="DV8011" s="174"/>
      <c r="DW8011" s="174"/>
      <c r="DX8011" s="174"/>
      <c r="DY8011" s="174"/>
      <c r="EB8011" s="174"/>
      <c r="EC8011" s="174"/>
      <c r="ED8011" s="174"/>
      <c r="EE8011" s="174"/>
      <c r="EF8011" s="174"/>
      <c r="EG8011" s="174"/>
      <c r="EH8011" s="174"/>
      <c r="EI8011" s="174"/>
      <c r="EJ8011" s="174"/>
      <c r="EK8011" s="174"/>
      <c r="EL8011" s="174"/>
      <c r="EM8011" s="174"/>
      <c r="EN8011" s="174"/>
      <c r="EO8011" s="174"/>
      <c r="EP8011" s="174"/>
      <c r="EQ8011" s="174"/>
      <c r="ER8011" s="174"/>
      <c r="ES8011" s="174"/>
      <c r="ET8011" s="174"/>
      <c r="EU8011" s="174"/>
      <c r="EV8011" s="174"/>
      <c r="EW8011" s="174"/>
      <c r="EX8011" s="174"/>
      <c r="EY8011" s="174"/>
      <c r="EZ8011" s="174"/>
      <c r="FA8011" s="174"/>
      <c r="FB8011" s="174"/>
      <c r="FC8011" s="174"/>
      <c r="FD8011" s="174"/>
      <c r="FE8011" s="174"/>
      <c r="FF8011" s="174"/>
      <c r="FG8011" s="174"/>
      <c r="FH8011" s="174"/>
      <c r="FI8011" s="174"/>
      <c r="FJ8011" s="174"/>
      <c r="FK8011" s="174"/>
      <c r="FL8011" s="174"/>
      <c r="FM8011" s="174"/>
      <c r="FN8011" s="174"/>
      <c r="FO8011" s="174"/>
      <c r="FP8011" s="174"/>
      <c r="FQ8011" s="174"/>
      <c r="FR8011" s="174"/>
      <c r="FS8011" s="174"/>
      <c r="FT8011" s="174"/>
      <c r="FU8011" s="174"/>
      <c r="FV8011" s="174"/>
      <c r="FW8011" s="174"/>
      <c r="FX8011" s="174"/>
      <c r="FY8011" s="174"/>
      <c r="FZ8011" s="174"/>
      <c r="GA8011" s="174"/>
      <c r="GB8011" s="174"/>
      <c r="GC8011" s="174"/>
      <c r="GD8011" s="174"/>
      <c r="GE8011" s="174"/>
      <c r="GF8011" s="174"/>
      <c r="GG8011" s="174"/>
      <c r="GH8011" s="174"/>
      <c r="GI8011" s="174"/>
      <c r="GJ8011" s="174"/>
      <c r="GK8011" s="174"/>
      <c r="GL8011" s="174"/>
      <c r="GM8011" s="174"/>
      <c r="GN8011" s="174"/>
      <c r="GO8011" s="174"/>
      <c r="GP8011" s="174"/>
      <c r="GQ8011" s="174"/>
      <c r="GR8011" s="174"/>
      <c r="GS8011" s="174"/>
      <c r="GT8011" s="174"/>
      <c r="GU8011" s="174"/>
      <c r="GV8011" s="174"/>
      <c r="GW8011" s="174"/>
      <c r="GX8011" s="174"/>
      <c r="GY8011" s="174"/>
      <c r="GZ8011" s="174"/>
      <c r="HA8011" s="174"/>
      <c r="HB8011" s="174"/>
      <c r="HC8011" s="174"/>
      <c r="HD8011" s="174"/>
      <c r="HE8011" s="174"/>
      <c r="HF8011" s="174"/>
      <c r="HG8011" s="174"/>
      <c r="HH8011" s="174"/>
      <c r="HI8011" s="174"/>
      <c r="HJ8011" s="174"/>
      <c r="HK8011" s="174"/>
      <c r="HL8011" s="174"/>
      <c r="HM8011" s="174"/>
      <c r="HN8011" s="174"/>
      <c r="HO8011" s="174"/>
      <c r="HP8011" s="174"/>
      <c r="HQ8011" s="174"/>
      <c r="HR8011" s="174"/>
      <c r="HS8011" s="174"/>
      <c r="HT8011" s="174"/>
      <c r="HU8011" s="174"/>
      <c r="HV8011" s="174"/>
      <c r="HW8011" s="174"/>
      <c r="HX8011" s="174"/>
      <c r="HY8011" s="174"/>
      <c r="HZ8011" s="174"/>
      <c r="IA8011" s="174"/>
      <c r="IB8011" s="174"/>
      <c r="IC8011" s="174"/>
      <c r="ID8011" s="174"/>
      <c r="IE8011" s="174"/>
      <c r="IF8011" s="174"/>
      <c r="IG8011" s="174"/>
      <c r="IH8011" s="174"/>
      <c r="II8011" s="174"/>
      <c r="IJ8011" s="174"/>
      <c r="IK8011" s="174"/>
      <c r="IL8011" s="174"/>
      <c r="IM8011" s="174"/>
      <c r="IN8011" s="174"/>
      <c r="IO8011" s="174"/>
      <c r="IP8011" s="174"/>
      <c r="IQ8011" s="174"/>
      <c r="IR8011" s="174"/>
      <c r="IS8011" s="174"/>
      <c r="IT8011" s="174"/>
      <c r="IU8011" s="174"/>
    </row>
    <row r="8012" spans="1:255" ht="18.399999999999999" customHeight="1" x14ac:dyDescent="0.3">
      <c r="A8012" s="200"/>
      <c r="B8012" s="173"/>
      <c r="C8012" s="67"/>
      <c r="D8012" s="161"/>
      <c r="F8012" s="174"/>
      <c r="BD8012" s="174"/>
      <c r="BE8012" s="174"/>
      <c r="BF8012" s="174"/>
      <c r="BG8012" s="174"/>
      <c r="BH8012" s="174"/>
      <c r="BI8012" s="174"/>
      <c r="BJ8012" s="174"/>
      <c r="BK8012" s="174"/>
      <c r="BL8012" s="174"/>
      <c r="BM8012" s="174"/>
      <c r="BN8012" s="174"/>
      <c r="BO8012" s="174"/>
      <c r="BP8012" s="174"/>
      <c r="BQ8012" s="174"/>
      <c r="BR8012" s="174"/>
      <c r="BS8012" s="174"/>
      <c r="BT8012" s="174"/>
      <c r="BU8012" s="174"/>
      <c r="BV8012" s="174"/>
      <c r="BW8012" s="174"/>
      <c r="BX8012" s="174"/>
      <c r="BY8012" s="174"/>
      <c r="BZ8012" s="174"/>
      <c r="CA8012" s="174"/>
      <c r="CB8012" s="174"/>
      <c r="CC8012" s="174"/>
      <c r="CD8012" s="174"/>
      <c r="CE8012" s="174"/>
      <c r="CF8012" s="174"/>
      <c r="CG8012" s="174"/>
      <c r="CH8012" s="174"/>
      <c r="CI8012" s="174"/>
      <c r="CJ8012" s="174"/>
      <c r="CK8012" s="174"/>
      <c r="CL8012" s="174"/>
      <c r="CM8012" s="174"/>
      <c r="CN8012" s="174"/>
      <c r="CO8012" s="174"/>
      <c r="CP8012" s="174"/>
      <c r="CQ8012" s="174"/>
      <c r="CR8012" s="174"/>
      <c r="CS8012" s="174"/>
      <c r="CT8012" s="174"/>
      <c r="CU8012" s="174"/>
      <c r="CV8012" s="174"/>
      <c r="CW8012" s="174"/>
      <c r="CX8012" s="174"/>
      <c r="CY8012" s="174"/>
      <c r="CZ8012" s="174"/>
      <c r="DA8012" s="174"/>
      <c r="DB8012" s="174"/>
      <c r="DC8012" s="174"/>
      <c r="DD8012" s="174"/>
      <c r="DE8012" s="174"/>
      <c r="DF8012" s="174"/>
      <c r="DG8012" s="174"/>
      <c r="DH8012" s="174"/>
      <c r="DI8012" s="174"/>
      <c r="DJ8012" s="174"/>
      <c r="DK8012" s="174"/>
      <c r="DL8012" s="174"/>
      <c r="DM8012" s="174"/>
      <c r="DN8012" s="174"/>
      <c r="DO8012" s="174"/>
      <c r="DP8012" s="174"/>
      <c r="DQ8012" s="174"/>
      <c r="DR8012" s="174"/>
      <c r="DS8012" s="174"/>
      <c r="DT8012" s="174"/>
      <c r="DU8012" s="174"/>
      <c r="DV8012" s="174"/>
      <c r="DW8012" s="174"/>
      <c r="DX8012" s="174"/>
      <c r="DY8012" s="174"/>
      <c r="EB8012" s="174"/>
      <c r="EC8012" s="174"/>
      <c r="ED8012" s="174"/>
      <c r="EE8012" s="174"/>
      <c r="EF8012" s="174"/>
      <c r="EG8012" s="174"/>
      <c r="EH8012" s="174"/>
      <c r="EI8012" s="174"/>
      <c r="EJ8012" s="174"/>
      <c r="EK8012" s="174"/>
      <c r="EL8012" s="174"/>
      <c r="EM8012" s="174"/>
      <c r="EN8012" s="174"/>
      <c r="EO8012" s="174"/>
      <c r="EP8012" s="174"/>
      <c r="EQ8012" s="174"/>
      <c r="ER8012" s="174"/>
      <c r="ES8012" s="174"/>
      <c r="ET8012" s="174"/>
      <c r="EU8012" s="174"/>
      <c r="EV8012" s="174"/>
      <c r="EW8012" s="174"/>
      <c r="EX8012" s="174"/>
      <c r="EY8012" s="174"/>
      <c r="EZ8012" s="174"/>
      <c r="FA8012" s="174"/>
      <c r="FB8012" s="174"/>
      <c r="FC8012" s="174"/>
      <c r="FD8012" s="174"/>
      <c r="FE8012" s="174"/>
      <c r="FF8012" s="174"/>
      <c r="FG8012" s="174"/>
      <c r="FH8012" s="174"/>
      <c r="FI8012" s="174"/>
      <c r="FJ8012" s="174"/>
      <c r="FK8012" s="174"/>
      <c r="FL8012" s="174"/>
      <c r="FM8012" s="174"/>
      <c r="FN8012" s="174"/>
      <c r="FO8012" s="174"/>
      <c r="FP8012" s="174"/>
      <c r="FQ8012" s="174"/>
      <c r="FR8012" s="174"/>
      <c r="FS8012" s="174"/>
      <c r="FT8012" s="174"/>
      <c r="FU8012" s="174"/>
      <c r="FV8012" s="174"/>
      <c r="FW8012" s="174"/>
      <c r="FX8012" s="174"/>
      <c r="FY8012" s="174"/>
      <c r="FZ8012" s="174"/>
      <c r="GA8012" s="174"/>
      <c r="GB8012" s="174"/>
      <c r="GC8012" s="174"/>
      <c r="GD8012" s="174"/>
      <c r="GE8012" s="174"/>
      <c r="GF8012" s="174"/>
      <c r="GG8012" s="174"/>
      <c r="GH8012" s="174"/>
      <c r="GI8012" s="174"/>
      <c r="GJ8012" s="174"/>
      <c r="GK8012" s="174"/>
      <c r="GL8012" s="174"/>
      <c r="GM8012" s="174"/>
      <c r="GN8012" s="174"/>
      <c r="GO8012" s="174"/>
      <c r="GP8012" s="174"/>
      <c r="GQ8012" s="174"/>
      <c r="GR8012" s="174"/>
      <c r="GS8012" s="174"/>
      <c r="GT8012" s="174"/>
      <c r="GU8012" s="174"/>
      <c r="GV8012" s="174"/>
      <c r="GW8012" s="174"/>
      <c r="GX8012" s="174"/>
      <c r="GY8012" s="174"/>
      <c r="GZ8012" s="174"/>
      <c r="HA8012" s="174"/>
      <c r="HB8012" s="174"/>
      <c r="HC8012" s="174"/>
      <c r="HD8012" s="174"/>
      <c r="HE8012" s="174"/>
      <c r="HF8012" s="174"/>
      <c r="HG8012" s="174"/>
      <c r="HH8012" s="174"/>
      <c r="HI8012" s="174"/>
      <c r="HJ8012" s="174"/>
      <c r="HK8012" s="174"/>
      <c r="HL8012" s="174"/>
      <c r="HM8012" s="174"/>
      <c r="HN8012" s="174"/>
      <c r="HO8012" s="174"/>
      <c r="HP8012" s="174"/>
      <c r="HQ8012" s="174"/>
      <c r="HR8012" s="174"/>
      <c r="HS8012" s="174"/>
      <c r="HT8012" s="174"/>
      <c r="HU8012" s="174"/>
      <c r="HV8012" s="174"/>
      <c r="HW8012" s="174"/>
      <c r="HX8012" s="174"/>
      <c r="HY8012" s="174"/>
      <c r="HZ8012" s="174"/>
      <c r="IA8012" s="174"/>
      <c r="IB8012" s="174"/>
      <c r="IC8012" s="174"/>
      <c r="ID8012" s="174"/>
      <c r="IE8012" s="174"/>
      <c r="IF8012" s="174"/>
      <c r="IG8012" s="174"/>
      <c r="IH8012" s="174"/>
      <c r="II8012" s="174"/>
      <c r="IJ8012" s="174"/>
      <c r="IK8012" s="174"/>
      <c r="IL8012" s="174"/>
      <c r="IM8012" s="174"/>
      <c r="IN8012" s="174"/>
      <c r="IO8012" s="174"/>
      <c r="IP8012" s="174"/>
      <c r="IQ8012" s="174"/>
      <c r="IR8012" s="174"/>
      <c r="IS8012" s="174"/>
      <c r="IT8012" s="174"/>
      <c r="IU8012" s="174"/>
    </row>
    <row r="8013" spans="1:255" ht="18.399999999999999" customHeight="1" x14ac:dyDescent="0.3">
      <c r="A8013" s="200"/>
      <c r="B8013" s="173"/>
      <c r="C8013" s="67"/>
      <c r="D8013" s="161"/>
      <c r="F8013" s="174"/>
      <c r="BD8013" s="174"/>
      <c r="BE8013" s="174"/>
      <c r="BF8013" s="174"/>
      <c r="BG8013" s="174"/>
      <c r="BH8013" s="174"/>
      <c r="BI8013" s="174"/>
      <c r="BJ8013" s="174"/>
      <c r="BK8013" s="174"/>
      <c r="BL8013" s="174"/>
      <c r="BM8013" s="174"/>
      <c r="BN8013" s="174"/>
      <c r="BO8013" s="174"/>
      <c r="BP8013" s="174"/>
      <c r="BQ8013" s="174"/>
      <c r="BR8013" s="174"/>
      <c r="BS8013" s="174"/>
      <c r="BT8013" s="174"/>
      <c r="BU8013" s="174"/>
      <c r="BV8013" s="174"/>
      <c r="BW8013" s="174"/>
      <c r="BX8013" s="174"/>
      <c r="BY8013" s="174"/>
      <c r="BZ8013" s="174"/>
      <c r="CA8013" s="174"/>
      <c r="CB8013" s="174"/>
      <c r="CC8013" s="174"/>
      <c r="CD8013" s="174"/>
      <c r="CE8013" s="174"/>
      <c r="CF8013" s="174"/>
      <c r="CG8013" s="174"/>
      <c r="CH8013" s="174"/>
      <c r="CI8013" s="174"/>
      <c r="CJ8013" s="174"/>
      <c r="CK8013" s="174"/>
      <c r="CL8013" s="174"/>
      <c r="CM8013" s="174"/>
      <c r="CN8013" s="174"/>
      <c r="CO8013" s="174"/>
      <c r="CP8013" s="174"/>
      <c r="CQ8013" s="174"/>
      <c r="CR8013" s="174"/>
      <c r="CS8013" s="174"/>
      <c r="CT8013" s="174"/>
      <c r="CU8013" s="174"/>
      <c r="CV8013" s="174"/>
      <c r="CW8013" s="174"/>
      <c r="CX8013" s="174"/>
      <c r="CY8013" s="174"/>
      <c r="CZ8013" s="174"/>
      <c r="DA8013" s="174"/>
      <c r="DB8013" s="174"/>
      <c r="DC8013" s="174"/>
      <c r="DD8013" s="174"/>
      <c r="DE8013" s="174"/>
      <c r="DF8013" s="174"/>
      <c r="DG8013" s="174"/>
      <c r="DH8013" s="174"/>
      <c r="DI8013" s="174"/>
      <c r="DJ8013" s="174"/>
      <c r="DK8013" s="174"/>
      <c r="DL8013" s="174"/>
      <c r="DM8013" s="174"/>
      <c r="DN8013" s="174"/>
      <c r="DO8013" s="174"/>
      <c r="DP8013" s="174"/>
      <c r="DQ8013" s="174"/>
      <c r="DR8013" s="174"/>
      <c r="DS8013" s="174"/>
      <c r="DT8013" s="174"/>
      <c r="DU8013" s="174"/>
      <c r="DV8013" s="174"/>
      <c r="DW8013" s="174"/>
      <c r="DX8013" s="174"/>
      <c r="DY8013" s="174"/>
      <c r="EB8013" s="174"/>
      <c r="EC8013" s="174"/>
      <c r="ED8013" s="174"/>
      <c r="EE8013" s="174"/>
      <c r="EF8013" s="174"/>
      <c r="EG8013" s="174"/>
      <c r="EH8013" s="174"/>
      <c r="EI8013" s="174"/>
      <c r="EJ8013" s="174"/>
      <c r="EK8013" s="174"/>
      <c r="EL8013" s="174"/>
      <c r="EM8013" s="174"/>
      <c r="EN8013" s="174"/>
      <c r="EO8013" s="174"/>
      <c r="EP8013" s="174"/>
      <c r="EQ8013" s="174"/>
      <c r="ER8013" s="174"/>
      <c r="ES8013" s="174"/>
      <c r="ET8013" s="174"/>
      <c r="EU8013" s="174"/>
      <c r="EV8013" s="174"/>
      <c r="EW8013" s="174"/>
      <c r="EX8013" s="174"/>
      <c r="EY8013" s="174"/>
      <c r="EZ8013" s="174"/>
      <c r="FA8013" s="174"/>
      <c r="FB8013" s="174"/>
      <c r="FC8013" s="174"/>
      <c r="FD8013" s="174"/>
      <c r="FE8013" s="174"/>
      <c r="FF8013" s="174"/>
      <c r="FG8013" s="174"/>
      <c r="FH8013" s="174"/>
      <c r="FI8013" s="174"/>
      <c r="FJ8013" s="174"/>
      <c r="FK8013" s="174"/>
      <c r="FL8013" s="174"/>
      <c r="FM8013" s="174"/>
      <c r="FN8013" s="174"/>
      <c r="FO8013" s="174"/>
      <c r="FP8013" s="174"/>
      <c r="FQ8013" s="174"/>
      <c r="FR8013" s="174"/>
      <c r="FS8013" s="174"/>
      <c r="FT8013" s="174"/>
      <c r="FU8013" s="174"/>
      <c r="FV8013" s="174"/>
      <c r="FW8013" s="174"/>
      <c r="FX8013" s="174"/>
      <c r="FY8013" s="174"/>
      <c r="FZ8013" s="174"/>
      <c r="GA8013" s="174"/>
      <c r="GB8013" s="174"/>
      <c r="GC8013" s="174"/>
      <c r="GD8013" s="174"/>
      <c r="GE8013" s="174"/>
      <c r="GF8013" s="174"/>
      <c r="GG8013" s="174"/>
      <c r="GH8013" s="174"/>
      <c r="GI8013" s="174"/>
      <c r="GJ8013" s="174"/>
      <c r="GK8013" s="174"/>
      <c r="GL8013" s="174"/>
      <c r="GM8013" s="174"/>
      <c r="GN8013" s="174"/>
      <c r="GO8013" s="174"/>
      <c r="GP8013" s="174"/>
      <c r="GQ8013" s="174"/>
      <c r="GR8013" s="174"/>
      <c r="GS8013" s="174"/>
      <c r="GT8013" s="174"/>
      <c r="GU8013" s="174"/>
      <c r="GV8013" s="174"/>
      <c r="GW8013" s="174"/>
      <c r="GX8013" s="174"/>
      <c r="GY8013" s="174"/>
      <c r="GZ8013" s="174"/>
      <c r="HA8013" s="174"/>
      <c r="HB8013" s="174"/>
      <c r="HC8013" s="174"/>
      <c r="HD8013" s="174"/>
      <c r="HE8013" s="174"/>
      <c r="HF8013" s="174"/>
      <c r="HG8013" s="174"/>
      <c r="HH8013" s="174"/>
      <c r="HI8013" s="174"/>
      <c r="HJ8013" s="174"/>
      <c r="HK8013" s="174"/>
      <c r="HL8013" s="174"/>
      <c r="HM8013" s="174"/>
      <c r="HN8013" s="174"/>
      <c r="HO8013" s="174"/>
      <c r="HP8013" s="174"/>
      <c r="HQ8013" s="174"/>
      <c r="HR8013" s="174"/>
      <c r="HS8013" s="174"/>
      <c r="HT8013" s="174"/>
      <c r="HU8013" s="174"/>
      <c r="HV8013" s="174"/>
      <c r="HW8013" s="174"/>
      <c r="HX8013" s="174"/>
      <c r="HY8013" s="174"/>
      <c r="HZ8013" s="174"/>
      <c r="IA8013" s="174"/>
      <c r="IB8013" s="174"/>
      <c r="IC8013" s="174"/>
      <c r="ID8013" s="174"/>
      <c r="IE8013" s="174"/>
      <c r="IF8013" s="174"/>
      <c r="IG8013" s="174"/>
      <c r="IH8013" s="174"/>
      <c r="II8013" s="174"/>
      <c r="IJ8013" s="174"/>
      <c r="IK8013" s="174"/>
      <c r="IL8013" s="174"/>
      <c r="IM8013" s="174"/>
      <c r="IN8013" s="174"/>
      <c r="IO8013" s="174"/>
      <c r="IP8013" s="174"/>
      <c r="IQ8013" s="174"/>
      <c r="IR8013" s="174"/>
      <c r="IS8013" s="174"/>
      <c r="IT8013" s="174"/>
      <c r="IU8013" s="174"/>
    </row>
    <row r="8014" spans="1:255" ht="18.399999999999999" customHeight="1" x14ac:dyDescent="0.3">
      <c r="A8014" s="200"/>
      <c r="B8014" s="173"/>
      <c r="C8014" s="67"/>
      <c r="D8014" s="161"/>
      <c r="F8014" s="174"/>
      <c r="BD8014" s="174"/>
      <c r="BE8014" s="174"/>
      <c r="BF8014" s="174"/>
      <c r="BG8014" s="174"/>
      <c r="BH8014" s="174"/>
      <c r="BI8014" s="174"/>
      <c r="BJ8014" s="174"/>
      <c r="BK8014" s="174"/>
      <c r="BL8014" s="174"/>
      <c r="BM8014" s="174"/>
      <c r="BN8014" s="174"/>
      <c r="BO8014" s="174"/>
      <c r="BP8014" s="174"/>
      <c r="BQ8014" s="174"/>
      <c r="BR8014" s="174"/>
      <c r="BS8014" s="174"/>
      <c r="BT8014" s="174"/>
      <c r="BU8014" s="174"/>
      <c r="BV8014" s="174"/>
      <c r="BW8014" s="174"/>
      <c r="BX8014" s="174"/>
      <c r="BY8014" s="174"/>
      <c r="BZ8014" s="174"/>
      <c r="CA8014" s="174"/>
      <c r="CB8014" s="174"/>
      <c r="CC8014" s="174"/>
      <c r="CD8014" s="174"/>
      <c r="CE8014" s="174"/>
      <c r="CF8014" s="174"/>
      <c r="CG8014" s="174"/>
      <c r="CH8014" s="174"/>
      <c r="CI8014" s="174"/>
      <c r="CJ8014" s="174"/>
      <c r="CK8014" s="174"/>
      <c r="CL8014" s="174"/>
      <c r="CM8014" s="174"/>
      <c r="CN8014" s="174"/>
      <c r="CO8014" s="174"/>
      <c r="CP8014" s="174"/>
      <c r="CQ8014" s="174"/>
      <c r="CR8014" s="174"/>
      <c r="CS8014" s="174"/>
      <c r="CT8014" s="174"/>
      <c r="CU8014" s="174"/>
      <c r="CV8014" s="174"/>
      <c r="CW8014" s="174"/>
      <c r="CX8014" s="174"/>
      <c r="CY8014" s="174"/>
      <c r="CZ8014" s="174"/>
      <c r="DA8014" s="174"/>
      <c r="DB8014" s="174"/>
      <c r="DC8014" s="174"/>
      <c r="DD8014" s="174"/>
      <c r="DE8014" s="174"/>
      <c r="DF8014" s="174"/>
      <c r="DG8014" s="174"/>
      <c r="DH8014" s="174"/>
      <c r="DI8014" s="174"/>
      <c r="DJ8014" s="174"/>
      <c r="DK8014" s="174"/>
      <c r="DL8014" s="174"/>
      <c r="DM8014" s="174"/>
      <c r="DN8014" s="174"/>
      <c r="DO8014" s="174"/>
      <c r="DP8014" s="174"/>
      <c r="DQ8014" s="174"/>
      <c r="DR8014" s="174"/>
      <c r="DS8014" s="174"/>
      <c r="DT8014" s="174"/>
      <c r="DU8014" s="174"/>
      <c r="DV8014" s="174"/>
      <c r="DW8014" s="174"/>
      <c r="DX8014" s="174"/>
      <c r="DY8014" s="174"/>
      <c r="EB8014" s="174"/>
      <c r="EC8014" s="174"/>
      <c r="ED8014" s="174"/>
      <c r="EE8014" s="174"/>
      <c r="EF8014" s="174"/>
      <c r="EG8014" s="174"/>
      <c r="EH8014" s="174"/>
      <c r="EI8014" s="174"/>
      <c r="EJ8014" s="174"/>
      <c r="EK8014" s="174"/>
      <c r="EL8014" s="174"/>
      <c r="EM8014" s="174"/>
      <c r="EN8014" s="174"/>
      <c r="EO8014" s="174"/>
      <c r="EP8014" s="174"/>
      <c r="EQ8014" s="174"/>
      <c r="ER8014" s="174"/>
      <c r="ES8014" s="174"/>
      <c r="ET8014" s="174"/>
      <c r="EU8014" s="174"/>
      <c r="EV8014" s="174"/>
      <c r="EW8014" s="174"/>
      <c r="EX8014" s="174"/>
      <c r="EY8014" s="174"/>
      <c r="EZ8014" s="174"/>
      <c r="FA8014" s="174"/>
      <c r="FB8014" s="174"/>
      <c r="FC8014" s="174"/>
      <c r="FD8014" s="174"/>
      <c r="FE8014" s="174"/>
      <c r="FF8014" s="174"/>
      <c r="FG8014" s="174"/>
      <c r="FH8014" s="174"/>
      <c r="FI8014" s="174"/>
      <c r="FJ8014" s="174"/>
      <c r="FK8014" s="174"/>
      <c r="FL8014" s="174"/>
      <c r="FM8014" s="174"/>
      <c r="FN8014" s="174"/>
      <c r="FO8014" s="174"/>
      <c r="FP8014" s="174"/>
      <c r="FQ8014" s="174"/>
      <c r="FR8014" s="174"/>
      <c r="FS8014" s="174"/>
      <c r="FT8014" s="174"/>
      <c r="FU8014" s="174"/>
      <c r="FV8014" s="174"/>
      <c r="FW8014" s="174"/>
      <c r="FX8014" s="174"/>
      <c r="FY8014" s="174"/>
      <c r="FZ8014" s="174"/>
      <c r="GA8014" s="174"/>
      <c r="GB8014" s="174"/>
      <c r="GC8014" s="174"/>
      <c r="GD8014" s="174"/>
      <c r="GE8014" s="174"/>
      <c r="GF8014" s="174"/>
      <c r="GG8014" s="174"/>
      <c r="GH8014" s="174"/>
      <c r="GI8014" s="174"/>
      <c r="GJ8014" s="174"/>
      <c r="GK8014" s="174"/>
      <c r="GL8014" s="174"/>
      <c r="GM8014" s="174"/>
      <c r="GN8014" s="174"/>
      <c r="GO8014" s="174"/>
      <c r="GP8014" s="174"/>
      <c r="GQ8014" s="174"/>
      <c r="GR8014" s="174"/>
      <c r="GS8014" s="174"/>
      <c r="GT8014" s="174"/>
      <c r="GU8014" s="174"/>
      <c r="GV8014" s="174"/>
      <c r="GW8014" s="174"/>
      <c r="GX8014" s="174"/>
      <c r="GY8014" s="174"/>
      <c r="GZ8014" s="174"/>
      <c r="HA8014" s="174"/>
      <c r="HB8014" s="174"/>
      <c r="HC8014" s="174"/>
      <c r="HD8014" s="174"/>
      <c r="HE8014" s="174"/>
      <c r="HF8014" s="174"/>
      <c r="HG8014" s="174"/>
      <c r="HH8014" s="174"/>
      <c r="HI8014" s="174"/>
      <c r="HJ8014" s="174"/>
      <c r="HK8014" s="174"/>
      <c r="HL8014" s="174"/>
      <c r="HM8014" s="174"/>
      <c r="HN8014" s="174"/>
      <c r="HO8014" s="174"/>
      <c r="HP8014" s="174"/>
      <c r="HQ8014" s="174"/>
      <c r="HR8014" s="174"/>
      <c r="HS8014" s="174"/>
      <c r="HT8014" s="174"/>
      <c r="HU8014" s="174"/>
      <c r="HV8014" s="174"/>
      <c r="HW8014" s="174"/>
      <c r="HX8014" s="174"/>
      <c r="HY8014" s="174"/>
      <c r="HZ8014" s="174"/>
      <c r="IA8014" s="174"/>
      <c r="IB8014" s="174"/>
      <c r="IC8014" s="174"/>
      <c r="ID8014" s="174"/>
      <c r="IE8014" s="174"/>
      <c r="IF8014" s="174"/>
      <c r="IG8014" s="174"/>
      <c r="IH8014" s="174"/>
      <c r="II8014" s="174"/>
      <c r="IJ8014" s="174"/>
      <c r="IK8014" s="174"/>
      <c r="IL8014" s="174"/>
      <c r="IM8014" s="174"/>
      <c r="IN8014" s="174"/>
      <c r="IO8014" s="174"/>
      <c r="IP8014" s="174"/>
      <c r="IQ8014" s="174"/>
      <c r="IR8014" s="174"/>
      <c r="IS8014" s="174"/>
      <c r="IT8014" s="174"/>
      <c r="IU8014" s="174"/>
    </row>
    <row r="8015" spans="1:255" ht="18.399999999999999" customHeight="1" x14ac:dyDescent="0.3">
      <c r="A8015" s="200"/>
      <c r="B8015" s="173"/>
      <c r="C8015" s="67"/>
      <c r="D8015" s="161"/>
      <c r="F8015" s="174"/>
      <c r="BD8015" s="174"/>
      <c r="BE8015" s="174"/>
      <c r="BF8015" s="174"/>
      <c r="BG8015" s="174"/>
      <c r="BH8015" s="174"/>
      <c r="BI8015" s="174"/>
      <c r="BJ8015" s="174"/>
      <c r="BK8015" s="174"/>
      <c r="BL8015" s="174"/>
      <c r="BM8015" s="174"/>
      <c r="BN8015" s="174"/>
      <c r="BO8015" s="174"/>
      <c r="BP8015" s="174"/>
      <c r="BQ8015" s="174"/>
      <c r="BR8015" s="174"/>
      <c r="BS8015" s="174"/>
      <c r="BT8015" s="174"/>
      <c r="BU8015" s="174"/>
      <c r="BV8015" s="174"/>
      <c r="BW8015" s="174"/>
      <c r="BX8015" s="174"/>
      <c r="BY8015" s="174"/>
      <c r="BZ8015" s="174"/>
      <c r="CA8015" s="174"/>
      <c r="CB8015" s="174"/>
      <c r="CC8015" s="174"/>
      <c r="CD8015" s="174"/>
      <c r="CE8015" s="174"/>
      <c r="CF8015" s="174"/>
      <c r="CG8015" s="174"/>
      <c r="CH8015" s="174"/>
      <c r="CI8015" s="174"/>
      <c r="CJ8015" s="174"/>
      <c r="CK8015" s="174"/>
      <c r="CL8015" s="174"/>
      <c r="CM8015" s="174"/>
      <c r="CN8015" s="174"/>
      <c r="CO8015" s="174"/>
      <c r="CP8015" s="174"/>
      <c r="CQ8015" s="174"/>
      <c r="CR8015" s="174"/>
      <c r="CS8015" s="174"/>
      <c r="CT8015" s="174"/>
      <c r="CU8015" s="174"/>
      <c r="CV8015" s="174"/>
      <c r="CW8015" s="174"/>
      <c r="CX8015" s="174"/>
      <c r="CY8015" s="174"/>
      <c r="CZ8015" s="174"/>
      <c r="DA8015" s="174"/>
      <c r="DB8015" s="174"/>
      <c r="DC8015" s="174"/>
      <c r="DD8015" s="174"/>
      <c r="DE8015" s="174"/>
      <c r="DF8015" s="174"/>
      <c r="DG8015" s="174"/>
      <c r="DH8015" s="174"/>
      <c r="DI8015" s="174"/>
      <c r="DJ8015" s="174"/>
      <c r="DK8015" s="174"/>
      <c r="DL8015" s="174"/>
      <c r="DM8015" s="174"/>
      <c r="DN8015" s="174"/>
      <c r="DO8015" s="174"/>
      <c r="DP8015" s="174"/>
      <c r="DQ8015" s="174"/>
      <c r="DR8015" s="174"/>
      <c r="DS8015" s="174"/>
      <c r="DT8015" s="174"/>
      <c r="DU8015" s="174"/>
      <c r="DV8015" s="174"/>
      <c r="DW8015" s="174"/>
      <c r="DX8015" s="174"/>
      <c r="DY8015" s="174"/>
      <c r="EB8015" s="174"/>
      <c r="EC8015" s="174"/>
      <c r="ED8015" s="174"/>
      <c r="EE8015" s="174"/>
      <c r="EF8015" s="174"/>
      <c r="EG8015" s="174"/>
      <c r="EH8015" s="174"/>
      <c r="EI8015" s="174"/>
      <c r="EJ8015" s="174"/>
      <c r="EK8015" s="174"/>
      <c r="EL8015" s="174"/>
      <c r="EM8015" s="174"/>
      <c r="EN8015" s="174"/>
      <c r="EO8015" s="174"/>
      <c r="EP8015" s="174"/>
      <c r="EQ8015" s="174"/>
      <c r="ER8015" s="174"/>
      <c r="ES8015" s="174"/>
      <c r="ET8015" s="174"/>
      <c r="EU8015" s="174"/>
      <c r="EV8015" s="174"/>
      <c r="EW8015" s="174"/>
      <c r="EX8015" s="174"/>
      <c r="EY8015" s="174"/>
      <c r="EZ8015" s="174"/>
      <c r="FA8015" s="174"/>
      <c r="FB8015" s="174"/>
      <c r="FC8015" s="174"/>
      <c r="FD8015" s="174"/>
      <c r="FE8015" s="174"/>
      <c r="FF8015" s="174"/>
      <c r="FG8015" s="174"/>
      <c r="FH8015" s="174"/>
      <c r="FI8015" s="174"/>
      <c r="FJ8015" s="174"/>
      <c r="FK8015" s="174"/>
      <c r="FL8015" s="174"/>
      <c r="FM8015" s="174"/>
      <c r="FN8015" s="174"/>
      <c r="FO8015" s="174"/>
      <c r="FP8015" s="174"/>
      <c r="FQ8015" s="174"/>
      <c r="FR8015" s="174"/>
      <c r="FS8015" s="174"/>
      <c r="FT8015" s="174"/>
      <c r="FU8015" s="174"/>
      <c r="FV8015" s="174"/>
      <c r="FW8015" s="174"/>
      <c r="FX8015" s="174"/>
      <c r="FY8015" s="174"/>
      <c r="FZ8015" s="174"/>
      <c r="GA8015" s="174"/>
      <c r="GB8015" s="174"/>
      <c r="GC8015" s="174"/>
      <c r="GD8015" s="174"/>
      <c r="GE8015" s="174"/>
      <c r="GF8015" s="174"/>
      <c r="GG8015" s="174"/>
      <c r="GH8015" s="174"/>
      <c r="GI8015" s="174"/>
      <c r="GJ8015" s="174"/>
      <c r="GK8015" s="174"/>
      <c r="GL8015" s="174"/>
      <c r="GM8015" s="174"/>
      <c r="GN8015" s="174"/>
      <c r="GO8015" s="174"/>
      <c r="GP8015" s="174"/>
      <c r="GQ8015" s="174"/>
      <c r="GR8015" s="174"/>
      <c r="GS8015" s="174"/>
      <c r="GT8015" s="174"/>
      <c r="GU8015" s="174"/>
      <c r="GV8015" s="174"/>
      <c r="GW8015" s="174"/>
      <c r="GX8015" s="174"/>
      <c r="GY8015" s="174"/>
      <c r="GZ8015" s="174"/>
      <c r="HA8015" s="174"/>
      <c r="HB8015" s="174"/>
      <c r="HC8015" s="174"/>
      <c r="HD8015" s="174"/>
      <c r="HE8015" s="174"/>
      <c r="HF8015" s="174"/>
      <c r="HG8015" s="174"/>
      <c r="HH8015" s="174"/>
      <c r="HI8015" s="174"/>
      <c r="HJ8015" s="174"/>
      <c r="HK8015" s="174"/>
      <c r="HL8015" s="174"/>
      <c r="HM8015" s="174"/>
      <c r="HN8015" s="174"/>
      <c r="HO8015" s="174"/>
      <c r="HP8015" s="174"/>
      <c r="HQ8015" s="174"/>
      <c r="HR8015" s="174"/>
      <c r="HS8015" s="174"/>
      <c r="HT8015" s="174"/>
      <c r="HU8015" s="174"/>
      <c r="HV8015" s="174"/>
      <c r="HW8015" s="174"/>
      <c r="HX8015" s="174"/>
      <c r="HY8015" s="174"/>
      <c r="HZ8015" s="174"/>
      <c r="IA8015" s="174"/>
      <c r="IB8015" s="174"/>
      <c r="IC8015" s="174"/>
      <c r="ID8015" s="174"/>
      <c r="IE8015" s="174"/>
      <c r="IF8015" s="174"/>
      <c r="IG8015" s="174"/>
      <c r="IH8015" s="174"/>
      <c r="II8015" s="174"/>
      <c r="IJ8015" s="174"/>
      <c r="IK8015" s="174"/>
      <c r="IL8015" s="174"/>
      <c r="IM8015" s="174"/>
      <c r="IN8015" s="174"/>
      <c r="IO8015" s="174"/>
      <c r="IP8015" s="174"/>
      <c r="IQ8015" s="174"/>
      <c r="IR8015" s="174"/>
      <c r="IS8015" s="174"/>
      <c r="IT8015" s="174"/>
      <c r="IU8015" s="174"/>
    </row>
    <row r="8016" spans="1:255" ht="18.399999999999999" customHeight="1" x14ac:dyDescent="0.3">
      <c r="A8016" s="182"/>
      <c r="B8016" s="160"/>
      <c r="C8016" s="64"/>
      <c r="D8016" s="161"/>
      <c r="F8016" s="174"/>
      <c r="H8016" s="174"/>
      <c r="BD8016" s="174"/>
      <c r="BE8016" s="174"/>
      <c r="BF8016" s="174"/>
      <c r="BG8016" s="174"/>
      <c r="BH8016" s="174"/>
      <c r="BI8016" s="174"/>
      <c r="BJ8016" s="174"/>
      <c r="BK8016" s="174"/>
      <c r="BL8016" s="174"/>
      <c r="BM8016" s="174"/>
      <c r="BN8016" s="174"/>
      <c r="BO8016" s="174"/>
      <c r="BP8016" s="174"/>
      <c r="BQ8016" s="174"/>
      <c r="BR8016" s="174"/>
      <c r="BS8016" s="174"/>
      <c r="BT8016" s="174"/>
      <c r="BU8016" s="174"/>
      <c r="BV8016" s="174"/>
      <c r="BW8016" s="174"/>
      <c r="BX8016" s="174"/>
      <c r="BY8016" s="174"/>
      <c r="BZ8016" s="174"/>
      <c r="CA8016" s="174"/>
      <c r="CB8016" s="174"/>
      <c r="CC8016" s="174"/>
      <c r="CD8016" s="174"/>
      <c r="CE8016" s="174"/>
      <c r="CF8016" s="174"/>
      <c r="CG8016" s="174"/>
      <c r="CH8016" s="174"/>
      <c r="CI8016" s="174"/>
      <c r="CJ8016" s="174"/>
      <c r="CK8016" s="174"/>
      <c r="CL8016" s="174"/>
      <c r="CM8016" s="174"/>
      <c r="CN8016" s="174"/>
      <c r="CO8016" s="174"/>
      <c r="CP8016" s="174"/>
      <c r="CQ8016" s="174"/>
      <c r="CR8016" s="174"/>
      <c r="CS8016" s="174"/>
      <c r="CT8016" s="174"/>
      <c r="CU8016" s="174"/>
      <c r="CV8016" s="174"/>
      <c r="CW8016" s="174"/>
      <c r="CX8016" s="174"/>
      <c r="CY8016" s="174"/>
      <c r="CZ8016" s="174"/>
      <c r="DA8016" s="174"/>
      <c r="DB8016" s="174"/>
      <c r="DC8016" s="174"/>
      <c r="DD8016" s="174"/>
      <c r="DE8016" s="174"/>
      <c r="DF8016" s="174"/>
      <c r="DG8016" s="174"/>
      <c r="DH8016" s="174"/>
      <c r="DI8016" s="174"/>
      <c r="DJ8016" s="174"/>
      <c r="DK8016" s="174"/>
      <c r="DL8016" s="174"/>
      <c r="DM8016" s="174"/>
      <c r="DN8016" s="174"/>
      <c r="DO8016" s="174"/>
      <c r="DP8016" s="174"/>
      <c r="DQ8016" s="174"/>
      <c r="DR8016" s="174"/>
      <c r="DS8016" s="174"/>
      <c r="DT8016" s="174"/>
      <c r="DU8016" s="174"/>
      <c r="DV8016" s="174"/>
      <c r="DW8016" s="174"/>
      <c r="DX8016" s="174"/>
      <c r="DY8016" s="174"/>
      <c r="EB8016" s="174"/>
      <c r="EC8016" s="174"/>
      <c r="ED8016" s="174"/>
      <c r="EE8016" s="174"/>
      <c r="EF8016" s="174"/>
      <c r="EG8016" s="174"/>
      <c r="EH8016" s="174"/>
      <c r="EI8016" s="174"/>
      <c r="EJ8016" s="174"/>
      <c r="EK8016" s="174"/>
      <c r="EL8016" s="174"/>
      <c r="EM8016" s="174"/>
      <c r="EN8016" s="174"/>
      <c r="EO8016" s="174"/>
      <c r="EP8016" s="174"/>
      <c r="EQ8016" s="174"/>
      <c r="ER8016" s="174"/>
      <c r="ES8016" s="174"/>
      <c r="ET8016" s="174"/>
      <c r="EU8016" s="174"/>
      <c r="EV8016" s="174"/>
      <c r="EW8016" s="174"/>
      <c r="EX8016" s="174"/>
      <c r="EY8016" s="174"/>
      <c r="EZ8016" s="174"/>
      <c r="FA8016" s="174"/>
      <c r="FB8016" s="174"/>
      <c r="FC8016" s="174"/>
      <c r="FD8016" s="174"/>
      <c r="FE8016" s="174"/>
      <c r="FF8016" s="174"/>
      <c r="FG8016" s="174"/>
      <c r="FH8016" s="174"/>
      <c r="FI8016" s="174"/>
      <c r="FJ8016" s="174"/>
      <c r="FK8016" s="174"/>
      <c r="FL8016" s="174"/>
      <c r="FM8016" s="174"/>
      <c r="FN8016" s="174"/>
      <c r="FO8016" s="174"/>
      <c r="FP8016" s="174"/>
      <c r="FQ8016" s="174"/>
      <c r="FR8016" s="174"/>
      <c r="FS8016" s="174"/>
      <c r="FT8016" s="174"/>
      <c r="FU8016" s="174"/>
      <c r="FV8016" s="174"/>
      <c r="FW8016" s="174"/>
      <c r="FX8016" s="174"/>
      <c r="FY8016" s="174"/>
      <c r="FZ8016" s="174"/>
      <c r="GA8016" s="174"/>
      <c r="GB8016" s="174"/>
      <c r="GC8016" s="174"/>
      <c r="GD8016" s="174"/>
      <c r="GE8016" s="174"/>
      <c r="GF8016" s="174"/>
      <c r="GG8016" s="174"/>
      <c r="GH8016" s="174"/>
      <c r="GI8016" s="174"/>
      <c r="GJ8016" s="174"/>
      <c r="GK8016" s="174"/>
      <c r="GL8016" s="174"/>
      <c r="GM8016" s="174"/>
      <c r="GN8016" s="174"/>
      <c r="GO8016" s="174"/>
      <c r="GP8016" s="174"/>
      <c r="GQ8016" s="174"/>
      <c r="GR8016" s="174"/>
      <c r="GS8016" s="174"/>
      <c r="GT8016" s="174"/>
      <c r="GU8016" s="174"/>
      <c r="GV8016" s="174"/>
      <c r="GW8016" s="174"/>
      <c r="GX8016" s="174"/>
      <c r="GY8016" s="174"/>
      <c r="GZ8016" s="174"/>
      <c r="HA8016" s="174"/>
      <c r="HB8016" s="174"/>
      <c r="HC8016" s="174"/>
      <c r="HD8016" s="174"/>
      <c r="HE8016" s="174"/>
      <c r="HF8016" s="174"/>
      <c r="HG8016" s="174"/>
      <c r="HH8016" s="174"/>
      <c r="HI8016" s="174"/>
      <c r="HJ8016" s="174"/>
      <c r="HK8016" s="174"/>
      <c r="HL8016" s="174"/>
      <c r="HM8016" s="174"/>
      <c r="HN8016" s="174"/>
      <c r="HO8016" s="174"/>
      <c r="HP8016" s="174"/>
      <c r="HQ8016" s="174"/>
      <c r="HR8016" s="174"/>
      <c r="HS8016" s="174"/>
      <c r="HT8016" s="174"/>
      <c r="HU8016" s="174"/>
      <c r="HV8016" s="174"/>
      <c r="HW8016" s="174"/>
      <c r="HX8016" s="174"/>
      <c r="HY8016" s="174"/>
      <c r="HZ8016" s="174"/>
      <c r="IA8016" s="174"/>
      <c r="IB8016" s="174"/>
      <c r="IC8016" s="174"/>
      <c r="ID8016" s="174"/>
      <c r="IE8016" s="174"/>
      <c r="IF8016" s="174"/>
      <c r="IG8016" s="174"/>
      <c r="IH8016" s="174"/>
      <c r="II8016" s="174"/>
      <c r="IJ8016" s="174"/>
      <c r="IK8016" s="174"/>
      <c r="IL8016" s="174"/>
      <c r="IM8016" s="174"/>
      <c r="IN8016" s="174"/>
      <c r="IO8016" s="174"/>
      <c r="IP8016" s="174"/>
      <c r="IQ8016" s="174"/>
      <c r="IR8016" s="174"/>
      <c r="IS8016" s="174"/>
      <c r="IT8016" s="174"/>
      <c r="IU8016" s="174"/>
    </row>
    <row r="8017" spans="1:255" ht="18.399999999999999" customHeight="1" x14ac:dyDescent="0.3">
      <c r="A8017" s="182"/>
      <c r="B8017" s="160"/>
      <c r="C8017" s="64"/>
      <c r="D8017" s="161"/>
      <c r="F8017" s="174"/>
      <c r="BD8017" s="174"/>
      <c r="BE8017" s="174"/>
      <c r="BF8017" s="174"/>
      <c r="BG8017" s="174"/>
      <c r="BH8017" s="174"/>
      <c r="BI8017" s="174"/>
      <c r="BJ8017" s="174"/>
      <c r="BK8017" s="174"/>
      <c r="BL8017" s="174"/>
      <c r="BM8017" s="174"/>
      <c r="BN8017" s="174"/>
      <c r="BO8017" s="174"/>
      <c r="BP8017" s="174"/>
      <c r="BQ8017" s="174"/>
      <c r="BR8017" s="174"/>
      <c r="BS8017" s="174"/>
      <c r="BT8017" s="174"/>
      <c r="BU8017" s="174"/>
      <c r="BV8017" s="174"/>
      <c r="BW8017" s="174"/>
      <c r="BX8017" s="174"/>
      <c r="BY8017" s="174"/>
      <c r="BZ8017" s="174"/>
      <c r="CA8017" s="174"/>
      <c r="CB8017" s="174"/>
      <c r="CC8017" s="174"/>
      <c r="CD8017" s="174"/>
      <c r="CE8017" s="174"/>
      <c r="CF8017" s="174"/>
      <c r="CG8017" s="174"/>
      <c r="CH8017" s="174"/>
      <c r="CI8017" s="174"/>
      <c r="CJ8017" s="174"/>
      <c r="CK8017" s="174"/>
      <c r="CL8017" s="174"/>
      <c r="CM8017" s="174"/>
      <c r="CN8017" s="174"/>
      <c r="CO8017" s="174"/>
      <c r="CP8017" s="174"/>
      <c r="CQ8017" s="174"/>
      <c r="CR8017" s="174"/>
      <c r="CS8017" s="174"/>
      <c r="CT8017" s="174"/>
      <c r="CU8017" s="174"/>
      <c r="CV8017" s="174"/>
      <c r="CW8017" s="174"/>
      <c r="CX8017" s="174"/>
      <c r="CY8017" s="174"/>
      <c r="CZ8017" s="174"/>
      <c r="DA8017" s="174"/>
      <c r="DB8017" s="174"/>
      <c r="DC8017" s="174"/>
      <c r="DD8017" s="174"/>
      <c r="DE8017" s="174"/>
      <c r="DF8017" s="174"/>
      <c r="DG8017" s="174"/>
      <c r="DH8017" s="174"/>
      <c r="DI8017" s="174"/>
      <c r="DJ8017" s="174"/>
      <c r="DK8017" s="174"/>
      <c r="DL8017" s="174"/>
      <c r="DM8017" s="174"/>
      <c r="DN8017" s="174"/>
      <c r="DO8017" s="174"/>
      <c r="DP8017" s="174"/>
      <c r="DQ8017" s="174"/>
      <c r="DR8017" s="174"/>
      <c r="DS8017" s="174"/>
      <c r="DT8017" s="174"/>
      <c r="DU8017" s="174"/>
      <c r="DV8017" s="174"/>
      <c r="DW8017" s="174"/>
      <c r="DX8017" s="174"/>
      <c r="DY8017" s="174"/>
      <c r="EB8017" s="174"/>
      <c r="EC8017" s="174"/>
      <c r="ED8017" s="174"/>
      <c r="EE8017" s="174"/>
      <c r="EF8017" s="174"/>
      <c r="EG8017" s="174"/>
      <c r="EH8017" s="174"/>
      <c r="EI8017" s="174"/>
      <c r="EJ8017" s="174"/>
      <c r="EK8017" s="174"/>
      <c r="EL8017" s="174"/>
      <c r="EM8017" s="174"/>
      <c r="EN8017" s="174"/>
      <c r="EO8017" s="174"/>
      <c r="EP8017" s="174"/>
      <c r="EQ8017" s="174"/>
      <c r="ER8017" s="174"/>
      <c r="ES8017" s="174"/>
      <c r="ET8017" s="174"/>
      <c r="EU8017" s="174"/>
      <c r="EV8017" s="174"/>
      <c r="EW8017" s="174"/>
      <c r="EX8017" s="174"/>
      <c r="EY8017" s="174"/>
      <c r="EZ8017" s="174"/>
      <c r="FA8017" s="174"/>
      <c r="FB8017" s="174"/>
      <c r="FC8017" s="174"/>
      <c r="FD8017" s="174"/>
      <c r="FE8017" s="174"/>
      <c r="FF8017" s="174"/>
      <c r="FG8017" s="174"/>
      <c r="FH8017" s="174"/>
      <c r="FI8017" s="174"/>
      <c r="FJ8017" s="174"/>
      <c r="FK8017" s="174"/>
      <c r="FL8017" s="174"/>
      <c r="FM8017" s="174"/>
      <c r="FN8017" s="174"/>
      <c r="FO8017" s="174"/>
      <c r="FP8017" s="174"/>
      <c r="FQ8017" s="174"/>
      <c r="FR8017" s="174"/>
      <c r="FS8017" s="174"/>
      <c r="FT8017" s="174"/>
      <c r="FU8017" s="174"/>
      <c r="FV8017" s="174"/>
      <c r="FW8017" s="174"/>
      <c r="FX8017" s="174"/>
      <c r="FY8017" s="174"/>
      <c r="FZ8017" s="174"/>
      <c r="GA8017" s="174"/>
      <c r="GB8017" s="174"/>
      <c r="GC8017" s="174"/>
      <c r="GD8017" s="174"/>
      <c r="GE8017" s="174"/>
      <c r="GF8017" s="174"/>
      <c r="GG8017" s="174"/>
      <c r="GH8017" s="174"/>
      <c r="GI8017" s="174"/>
      <c r="GJ8017" s="174"/>
      <c r="GK8017" s="174"/>
      <c r="GL8017" s="174"/>
      <c r="GM8017" s="174"/>
      <c r="GN8017" s="174"/>
      <c r="GO8017" s="174"/>
      <c r="GP8017" s="174"/>
      <c r="GQ8017" s="174"/>
      <c r="GR8017" s="174"/>
      <c r="GS8017" s="174"/>
      <c r="GT8017" s="174"/>
      <c r="GU8017" s="174"/>
      <c r="GV8017" s="174"/>
      <c r="GW8017" s="174"/>
      <c r="GX8017" s="174"/>
      <c r="GY8017" s="174"/>
      <c r="GZ8017" s="174"/>
      <c r="HA8017" s="174"/>
      <c r="HB8017" s="174"/>
      <c r="HC8017" s="174"/>
      <c r="HD8017" s="174"/>
      <c r="HE8017" s="174"/>
      <c r="HF8017" s="174"/>
      <c r="HG8017" s="174"/>
      <c r="HH8017" s="174"/>
      <c r="HI8017" s="174"/>
      <c r="HJ8017" s="174"/>
      <c r="HK8017" s="174"/>
      <c r="HL8017" s="174"/>
      <c r="HM8017" s="174"/>
      <c r="HN8017" s="174"/>
      <c r="HO8017" s="174"/>
      <c r="HP8017" s="174"/>
      <c r="HQ8017" s="174"/>
      <c r="HR8017" s="174"/>
      <c r="HS8017" s="174"/>
      <c r="HT8017" s="174"/>
      <c r="HU8017" s="174"/>
      <c r="HV8017" s="174"/>
      <c r="HW8017" s="174"/>
      <c r="HX8017" s="174"/>
      <c r="HY8017" s="174"/>
      <c r="HZ8017" s="174"/>
      <c r="IA8017" s="174"/>
      <c r="IB8017" s="174"/>
      <c r="IC8017" s="174"/>
      <c r="ID8017" s="174"/>
      <c r="IE8017" s="174"/>
      <c r="IF8017" s="174"/>
      <c r="IG8017" s="174"/>
      <c r="IH8017" s="174"/>
      <c r="II8017" s="174"/>
      <c r="IJ8017" s="174"/>
      <c r="IK8017" s="174"/>
      <c r="IL8017" s="174"/>
      <c r="IM8017" s="174"/>
      <c r="IN8017" s="174"/>
      <c r="IO8017" s="174"/>
      <c r="IP8017" s="174"/>
      <c r="IQ8017" s="174"/>
      <c r="IR8017" s="174"/>
      <c r="IS8017" s="174"/>
      <c r="IT8017" s="174"/>
      <c r="IU8017" s="174"/>
    </row>
    <row r="8018" spans="1:255" ht="18.399999999999999" customHeight="1" x14ac:dyDescent="0.3">
      <c r="A8018" s="182"/>
      <c r="D8018" s="164"/>
      <c r="F8018" s="174"/>
      <c r="BD8018" s="174"/>
      <c r="BE8018" s="174"/>
      <c r="BF8018" s="174"/>
      <c r="BG8018" s="174"/>
      <c r="BH8018" s="174"/>
      <c r="BI8018" s="174"/>
      <c r="BJ8018" s="174"/>
      <c r="BK8018" s="174"/>
      <c r="BL8018" s="174"/>
      <c r="BM8018" s="174"/>
      <c r="BN8018" s="174"/>
      <c r="BO8018" s="174"/>
      <c r="BP8018" s="174"/>
      <c r="BQ8018" s="174"/>
      <c r="BR8018" s="174"/>
      <c r="BS8018" s="174"/>
      <c r="BT8018" s="174"/>
      <c r="BU8018" s="174"/>
      <c r="BV8018" s="174"/>
      <c r="BW8018" s="174"/>
      <c r="BX8018" s="174"/>
      <c r="BY8018" s="174"/>
      <c r="BZ8018" s="174"/>
      <c r="CA8018" s="174"/>
      <c r="CB8018" s="174"/>
      <c r="CC8018" s="174"/>
      <c r="CD8018" s="174"/>
      <c r="CE8018" s="174"/>
      <c r="CF8018" s="174"/>
      <c r="CG8018" s="174"/>
      <c r="CH8018" s="174"/>
      <c r="CI8018" s="174"/>
      <c r="CJ8018" s="174"/>
      <c r="CK8018" s="174"/>
      <c r="CL8018" s="174"/>
      <c r="CM8018" s="174"/>
      <c r="CN8018" s="174"/>
      <c r="CO8018" s="174"/>
      <c r="CP8018" s="174"/>
      <c r="CQ8018" s="174"/>
      <c r="CR8018" s="174"/>
      <c r="CS8018" s="174"/>
      <c r="CT8018" s="174"/>
      <c r="CU8018" s="174"/>
      <c r="CV8018" s="174"/>
      <c r="CW8018" s="174"/>
      <c r="CX8018" s="174"/>
      <c r="CY8018" s="174"/>
      <c r="CZ8018" s="174"/>
      <c r="DA8018" s="174"/>
      <c r="DB8018" s="174"/>
      <c r="DC8018" s="174"/>
      <c r="DD8018" s="174"/>
      <c r="DE8018" s="174"/>
      <c r="DF8018" s="174"/>
      <c r="DG8018" s="174"/>
      <c r="DH8018" s="174"/>
      <c r="DI8018" s="174"/>
      <c r="DJ8018" s="174"/>
      <c r="DK8018" s="174"/>
      <c r="DL8018" s="174"/>
      <c r="DM8018" s="174"/>
      <c r="DN8018" s="174"/>
      <c r="DO8018" s="174"/>
      <c r="DP8018" s="174"/>
      <c r="DQ8018" s="174"/>
      <c r="DR8018" s="174"/>
      <c r="DS8018" s="174"/>
      <c r="DT8018" s="174"/>
      <c r="DU8018" s="174"/>
      <c r="DV8018" s="174"/>
      <c r="DW8018" s="174"/>
      <c r="DX8018" s="174"/>
      <c r="DY8018" s="174"/>
      <c r="EB8018" s="174"/>
      <c r="EC8018" s="174"/>
      <c r="ED8018" s="174"/>
      <c r="EE8018" s="174"/>
      <c r="EF8018" s="174"/>
      <c r="EG8018" s="174"/>
      <c r="EH8018" s="174"/>
      <c r="EI8018" s="174"/>
      <c r="EJ8018" s="174"/>
      <c r="EK8018" s="174"/>
      <c r="EL8018" s="174"/>
      <c r="EM8018" s="174"/>
      <c r="EN8018" s="174"/>
      <c r="EO8018" s="174"/>
      <c r="EP8018" s="174"/>
      <c r="EQ8018" s="174"/>
      <c r="ER8018" s="174"/>
      <c r="ES8018" s="174"/>
      <c r="ET8018" s="174"/>
      <c r="EU8018" s="174"/>
      <c r="EV8018" s="174"/>
      <c r="EW8018" s="174"/>
      <c r="EX8018" s="174"/>
      <c r="EY8018" s="174"/>
      <c r="EZ8018" s="174"/>
      <c r="FA8018" s="174"/>
      <c r="FB8018" s="174"/>
      <c r="FC8018" s="174"/>
      <c r="FD8018" s="174"/>
      <c r="FE8018" s="174"/>
      <c r="FF8018" s="174"/>
      <c r="FG8018" s="174"/>
      <c r="FH8018" s="174"/>
      <c r="FI8018" s="174"/>
      <c r="FJ8018" s="174"/>
      <c r="FK8018" s="174"/>
      <c r="FL8018" s="174"/>
      <c r="FM8018" s="174"/>
      <c r="FN8018" s="174"/>
      <c r="FO8018" s="174"/>
      <c r="FP8018" s="174"/>
      <c r="FQ8018" s="174"/>
      <c r="FR8018" s="174"/>
      <c r="FS8018" s="174"/>
      <c r="FT8018" s="174"/>
      <c r="FU8018" s="174"/>
      <c r="FV8018" s="174"/>
      <c r="FW8018" s="174"/>
      <c r="FX8018" s="174"/>
      <c r="FY8018" s="174"/>
      <c r="FZ8018" s="174"/>
      <c r="GA8018" s="174"/>
      <c r="GB8018" s="174"/>
      <c r="GC8018" s="174"/>
      <c r="GD8018" s="174"/>
      <c r="GE8018" s="174"/>
      <c r="GF8018" s="174"/>
      <c r="GG8018" s="174"/>
      <c r="GH8018" s="174"/>
      <c r="GI8018" s="174"/>
      <c r="GJ8018" s="174"/>
      <c r="GK8018" s="174"/>
      <c r="GL8018" s="174"/>
      <c r="GM8018" s="174"/>
      <c r="GN8018" s="174"/>
      <c r="GO8018" s="174"/>
      <c r="GP8018" s="174"/>
      <c r="GQ8018" s="174"/>
      <c r="GR8018" s="174"/>
      <c r="GS8018" s="174"/>
      <c r="GT8018" s="174"/>
      <c r="GU8018" s="174"/>
      <c r="GV8018" s="174"/>
      <c r="GW8018" s="174"/>
      <c r="GX8018" s="174"/>
      <c r="GY8018" s="174"/>
      <c r="GZ8018" s="174"/>
      <c r="HA8018" s="174"/>
      <c r="HB8018" s="174"/>
      <c r="HC8018" s="174"/>
      <c r="HD8018" s="174"/>
      <c r="HE8018" s="174"/>
      <c r="HF8018" s="174"/>
      <c r="HG8018" s="174"/>
      <c r="HH8018" s="174"/>
      <c r="HI8018" s="174"/>
      <c r="HJ8018" s="174"/>
      <c r="HK8018" s="174"/>
      <c r="HL8018" s="174"/>
      <c r="HM8018" s="174"/>
      <c r="HN8018" s="174"/>
      <c r="HO8018" s="174"/>
      <c r="HP8018" s="174"/>
      <c r="HQ8018" s="174"/>
      <c r="HR8018" s="174"/>
      <c r="HS8018" s="174"/>
      <c r="HT8018" s="174"/>
      <c r="HU8018" s="174"/>
      <c r="HV8018" s="174"/>
      <c r="HW8018" s="174"/>
      <c r="HX8018" s="174"/>
      <c r="HY8018" s="174"/>
      <c r="HZ8018" s="174"/>
      <c r="IA8018" s="174"/>
      <c r="IB8018" s="174"/>
      <c r="IC8018" s="174"/>
      <c r="ID8018" s="174"/>
      <c r="IE8018" s="174"/>
      <c r="IF8018" s="174"/>
      <c r="IG8018" s="174"/>
      <c r="IH8018" s="174"/>
      <c r="II8018" s="174"/>
      <c r="IJ8018" s="174"/>
      <c r="IK8018" s="174"/>
      <c r="IL8018" s="174"/>
      <c r="IM8018" s="174"/>
      <c r="IN8018" s="174"/>
      <c r="IO8018" s="174"/>
      <c r="IP8018" s="174"/>
      <c r="IQ8018" s="174"/>
      <c r="IR8018" s="174"/>
      <c r="IS8018" s="174"/>
      <c r="IT8018" s="174"/>
      <c r="IU8018" s="174"/>
    </row>
    <row r="8019" spans="1:255" ht="18.399999999999999" customHeight="1" x14ac:dyDescent="0.3">
      <c r="A8019" s="182"/>
      <c r="B8019" s="160"/>
      <c r="C8019" s="64"/>
      <c r="D8019" s="161"/>
      <c r="F8019" s="174"/>
      <c r="H8019" s="178"/>
      <c r="N8019" s="174"/>
      <c r="P8019" s="174"/>
      <c r="BD8019" s="174"/>
      <c r="BE8019" s="174"/>
      <c r="BF8019" s="174"/>
      <c r="BG8019" s="174"/>
      <c r="BH8019" s="174"/>
      <c r="BI8019" s="174"/>
      <c r="BJ8019" s="174"/>
      <c r="BK8019" s="174"/>
      <c r="BL8019" s="174"/>
      <c r="BM8019" s="174"/>
      <c r="BN8019" s="174"/>
      <c r="BO8019" s="174"/>
      <c r="BP8019" s="174"/>
      <c r="BQ8019" s="174"/>
      <c r="BR8019" s="174"/>
      <c r="BS8019" s="174"/>
      <c r="BT8019" s="174"/>
      <c r="BU8019" s="174"/>
      <c r="BV8019" s="174"/>
      <c r="BW8019" s="174"/>
      <c r="BX8019" s="174"/>
      <c r="BY8019" s="174"/>
      <c r="BZ8019" s="174"/>
      <c r="CA8019" s="174"/>
      <c r="CB8019" s="174"/>
      <c r="CC8019" s="174"/>
      <c r="CD8019" s="174"/>
      <c r="CE8019" s="174"/>
      <c r="CF8019" s="174"/>
      <c r="CG8019" s="174"/>
      <c r="CH8019" s="174"/>
      <c r="CI8019" s="174"/>
      <c r="CJ8019" s="174"/>
      <c r="CK8019" s="174"/>
      <c r="CL8019" s="174"/>
      <c r="CM8019" s="174"/>
      <c r="CN8019" s="174"/>
      <c r="CO8019" s="174"/>
      <c r="CP8019" s="174"/>
      <c r="CQ8019" s="174"/>
      <c r="CR8019" s="174"/>
      <c r="CS8019" s="174"/>
      <c r="CT8019" s="174"/>
      <c r="CU8019" s="174"/>
      <c r="CV8019" s="174"/>
      <c r="CW8019" s="174"/>
      <c r="CX8019" s="174"/>
      <c r="CY8019" s="174"/>
      <c r="CZ8019" s="174"/>
      <c r="DA8019" s="174"/>
      <c r="DB8019" s="174"/>
      <c r="DC8019" s="174"/>
      <c r="DD8019" s="174"/>
      <c r="DE8019" s="174"/>
      <c r="DF8019" s="174"/>
      <c r="DG8019" s="174"/>
      <c r="DH8019" s="174"/>
      <c r="DI8019" s="174"/>
      <c r="DJ8019" s="174"/>
      <c r="DK8019" s="174"/>
      <c r="DL8019" s="174"/>
      <c r="DM8019" s="174"/>
      <c r="DN8019" s="174"/>
      <c r="DO8019" s="174"/>
      <c r="DP8019" s="174"/>
      <c r="DQ8019" s="174"/>
      <c r="DR8019" s="174"/>
      <c r="DS8019" s="174"/>
      <c r="DT8019" s="174"/>
      <c r="DU8019" s="174"/>
      <c r="DV8019" s="174"/>
      <c r="DW8019" s="174"/>
      <c r="DX8019" s="174"/>
      <c r="DY8019" s="174"/>
      <c r="EB8019" s="174"/>
      <c r="EC8019" s="174"/>
      <c r="ED8019" s="174"/>
      <c r="EE8019" s="174"/>
      <c r="EF8019" s="174"/>
      <c r="EG8019" s="174"/>
      <c r="EH8019" s="174"/>
      <c r="EI8019" s="174"/>
      <c r="EJ8019" s="174"/>
      <c r="EK8019" s="174"/>
      <c r="EL8019" s="174"/>
      <c r="EM8019" s="174"/>
      <c r="EN8019" s="174"/>
      <c r="EO8019" s="174"/>
      <c r="EP8019" s="174"/>
      <c r="EQ8019" s="174"/>
      <c r="ER8019" s="174"/>
      <c r="ES8019" s="174"/>
      <c r="ET8019" s="174"/>
      <c r="EU8019" s="174"/>
      <c r="EV8019" s="174"/>
      <c r="EW8019" s="174"/>
      <c r="EX8019" s="174"/>
      <c r="EY8019" s="174"/>
      <c r="EZ8019" s="174"/>
      <c r="FA8019" s="174"/>
      <c r="FB8019" s="174"/>
      <c r="FC8019" s="174"/>
      <c r="FD8019" s="174"/>
      <c r="FE8019" s="174"/>
      <c r="FF8019" s="174"/>
      <c r="FG8019" s="174"/>
      <c r="FH8019" s="174"/>
      <c r="FI8019" s="174"/>
      <c r="FJ8019" s="174"/>
      <c r="FK8019" s="174"/>
      <c r="FL8019" s="174"/>
      <c r="FM8019" s="174"/>
      <c r="FN8019" s="174"/>
      <c r="FO8019" s="174"/>
      <c r="FP8019" s="174"/>
      <c r="FQ8019" s="174"/>
      <c r="FR8019" s="174"/>
      <c r="FS8019" s="174"/>
      <c r="FT8019" s="174"/>
      <c r="FU8019" s="174"/>
      <c r="FV8019" s="174"/>
      <c r="FW8019" s="174"/>
      <c r="FX8019" s="174"/>
      <c r="FY8019" s="174"/>
      <c r="FZ8019" s="174"/>
      <c r="GA8019" s="174"/>
      <c r="GB8019" s="174"/>
      <c r="GC8019" s="174"/>
      <c r="GD8019" s="174"/>
      <c r="GE8019" s="174"/>
      <c r="GF8019" s="174"/>
      <c r="GG8019" s="174"/>
      <c r="GH8019" s="174"/>
      <c r="GI8019" s="174"/>
      <c r="GJ8019" s="174"/>
      <c r="GK8019" s="174"/>
      <c r="GL8019" s="174"/>
      <c r="GM8019" s="174"/>
      <c r="GN8019" s="174"/>
      <c r="GO8019" s="174"/>
      <c r="GP8019" s="174"/>
      <c r="GQ8019" s="174"/>
      <c r="GR8019" s="174"/>
      <c r="GS8019" s="174"/>
      <c r="GT8019" s="174"/>
      <c r="GU8019" s="174"/>
      <c r="GV8019" s="174"/>
      <c r="GW8019" s="174"/>
      <c r="GX8019" s="174"/>
      <c r="GY8019" s="174"/>
      <c r="GZ8019" s="174"/>
      <c r="HA8019" s="174"/>
      <c r="HB8019" s="174"/>
      <c r="HC8019" s="174"/>
      <c r="HD8019" s="174"/>
      <c r="HE8019" s="174"/>
      <c r="HF8019" s="174"/>
      <c r="HG8019" s="174"/>
      <c r="HH8019" s="174"/>
      <c r="HI8019" s="174"/>
      <c r="HJ8019" s="174"/>
      <c r="HK8019" s="174"/>
      <c r="HL8019" s="174"/>
      <c r="HM8019" s="174"/>
      <c r="HN8019" s="174"/>
      <c r="HO8019" s="174"/>
      <c r="HP8019" s="174"/>
      <c r="HQ8019" s="174"/>
      <c r="HR8019" s="174"/>
      <c r="HS8019" s="174"/>
      <c r="HT8019" s="174"/>
      <c r="HU8019" s="174"/>
      <c r="HV8019" s="174"/>
      <c r="HW8019" s="174"/>
      <c r="HX8019" s="174"/>
      <c r="HY8019" s="174"/>
      <c r="HZ8019" s="174"/>
      <c r="IA8019" s="174"/>
      <c r="IB8019" s="174"/>
      <c r="IC8019" s="174"/>
      <c r="ID8019" s="174"/>
      <c r="IE8019" s="174"/>
      <c r="IF8019" s="174"/>
      <c r="IG8019" s="174"/>
      <c r="IH8019" s="174"/>
      <c r="II8019" s="174"/>
      <c r="IJ8019" s="174"/>
      <c r="IK8019" s="174"/>
      <c r="IL8019" s="174"/>
      <c r="IM8019" s="174"/>
      <c r="IN8019" s="174"/>
      <c r="IO8019" s="174"/>
      <c r="IP8019" s="174"/>
      <c r="IQ8019" s="174"/>
      <c r="IR8019" s="174"/>
      <c r="IS8019" s="174"/>
      <c r="IT8019" s="174"/>
      <c r="IU8019" s="174"/>
    </row>
    <row r="8020" spans="1:255" ht="18.399999999999999" customHeight="1" x14ac:dyDescent="0.3">
      <c r="A8020" s="182"/>
      <c r="B8020" s="160"/>
      <c r="C8020" s="64"/>
      <c r="D8020" s="161"/>
      <c r="F8020" s="174"/>
      <c r="H8020" s="174"/>
      <c r="J8020" s="174"/>
      <c r="L8020" s="174"/>
      <c r="N8020" s="174"/>
      <c r="P8020" s="174"/>
      <c r="R8020" s="174"/>
    </row>
    <row r="8021" spans="1:255" ht="18.399999999999999" customHeight="1" x14ac:dyDescent="0.3">
      <c r="A8021" s="182"/>
      <c r="B8021" s="160"/>
      <c r="C8021" s="64"/>
      <c r="D8021" s="161"/>
      <c r="F8021" s="174"/>
      <c r="BD8021" s="174"/>
      <c r="BE8021" s="174"/>
      <c r="BF8021" s="174"/>
      <c r="BG8021" s="174"/>
      <c r="BH8021" s="174"/>
      <c r="BI8021" s="174"/>
      <c r="BJ8021" s="174"/>
      <c r="BK8021" s="174"/>
      <c r="BL8021" s="174"/>
      <c r="BM8021" s="174"/>
      <c r="BN8021" s="174"/>
      <c r="BO8021" s="174"/>
      <c r="BP8021" s="174"/>
      <c r="BQ8021" s="174"/>
      <c r="BR8021" s="174"/>
      <c r="BS8021" s="174"/>
      <c r="BT8021" s="174"/>
      <c r="BU8021" s="174"/>
      <c r="BV8021" s="174"/>
      <c r="BW8021" s="174"/>
      <c r="BX8021" s="174"/>
      <c r="BY8021" s="174"/>
      <c r="BZ8021" s="174"/>
      <c r="CA8021" s="174"/>
      <c r="CB8021" s="174"/>
      <c r="CC8021" s="174"/>
      <c r="CD8021" s="174"/>
      <c r="CE8021" s="174"/>
      <c r="CF8021" s="174"/>
      <c r="CG8021" s="174"/>
      <c r="CH8021" s="174"/>
      <c r="CI8021" s="174"/>
      <c r="CJ8021" s="174"/>
      <c r="CK8021" s="174"/>
      <c r="CL8021" s="174"/>
      <c r="CM8021" s="174"/>
      <c r="CN8021" s="174"/>
      <c r="CO8021" s="174"/>
      <c r="CP8021" s="174"/>
      <c r="CQ8021" s="174"/>
      <c r="CR8021" s="174"/>
      <c r="CS8021" s="174"/>
      <c r="CT8021" s="174"/>
      <c r="CU8021" s="174"/>
      <c r="CV8021" s="174"/>
      <c r="CW8021" s="174"/>
      <c r="CX8021" s="174"/>
      <c r="CY8021" s="174"/>
      <c r="CZ8021" s="174"/>
      <c r="DA8021" s="174"/>
      <c r="DB8021" s="174"/>
      <c r="DC8021" s="174"/>
      <c r="DD8021" s="174"/>
      <c r="DE8021" s="174"/>
      <c r="DF8021" s="174"/>
      <c r="DG8021" s="174"/>
      <c r="DH8021" s="174"/>
      <c r="DI8021" s="174"/>
      <c r="DJ8021" s="174"/>
      <c r="DK8021" s="174"/>
      <c r="DL8021" s="174"/>
      <c r="DM8021" s="174"/>
      <c r="DN8021" s="174"/>
      <c r="DO8021" s="174"/>
      <c r="DP8021" s="174"/>
      <c r="DQ8021" s="174"/>
      <c r="DR8021" s="174"/>
      <c r="DS8021" s="174"/>
      <c r="DT8021" s="174"/>
      <c r="DU8021" s="174"/>
      <c r="DV8021" s="174"/>
      <c r="DW8021" s="174"/>
      <c r="DX8021" s="174"/>
      <c r="DY8021" s="174"/>
      <c r="EB8021" s="174"/>
      <c r="EC8021" s="174"/>
      <c r="ED8021" s="174"/>
      <c r="EE8021" s="174"/>
      <c r="EF8021" s="174"/>
      <c r="EG8021" s="174"/>
      <c r="EH8021" s="174"/>
      <c r="EI8021" s="174"/>
      <c r="EJ8021" s="174"/>
      <c r="EK8021" s="174"/>
      <c r="EL8021" s="174"/>
      <c r="EM8021" s="174"/>
      <c r="EN8021" s="174"/>
      <c r="EO8021" s="174"/>
      <c r="EP8021" s="174"/>
      <c r="EQ8021" s="174"/>
      <c r="ER8021" s="174"/>
      <c r="ES8021" s="174"/>
      <c r="ET8021" s="174"/>
      <c r="EU8021" s="174"/>
      <c r="EV8021" s="174"/>
      <c r="EW8021" s="174"/>
      <c r="EX8021" s="174"/>
      <c r="EY8021" s="174"/>
      <c r="EZ8021" s="174"/>
      <c r="FA8021" s="174"/>
      <c r="FB8021" s="174"/>
      <c r="FC8021" s="174"/>
      <c r="FD8021" s="174"/>
      <c r="FE8021" s="174"/>
      <c r="FF8021" s="174"/>
      <c r="FG8021" s="174"/>
      <c r="FH8021" s="174"/>
      <c r="FI8021" s="174"/>
      <c r="FJ8021" s="174"/>
      <c r="FK8021" s="174"/>
      <c r="FL8021" s="174"/>
      <c r="FM8021" s="174"/>
      <c r="FN8021" s="174"/>
      <c r="FO8021" s="174"/>
      <c r="FP8021" s="174"/>
      <c r="FQ8021" s="174"/>
      <c r="FR8021" s="174"/>
      <c r="FS8021" s="174"/>
      <c r="FT8021" s="174"/>
      <c r="FU8021" s="174"/>
      <c r="FV8021" s="174"/>
      <c r="FW8021" s="174"/>
      <c r="FX8021" s="174"/>
      <c r="FY8021" s="174"/>
      <c r="FZ8021" s="174"/>
      <c r="GA8021" s="174"/>
      <c r="GB8021" s="174"/>
      <c r="GC8021" s="174"/>
      <c r="GD8021" s="174"/>
      <c r="GE8021" s="174"/>
      <c r="GF8021" s="174"/>
      <c r="GG8021" s="174"/>
      <c r="GH8021" s="174"/>
      <c r="GI8021" s="174"/>
      <c r="GJ8021" s="174"/>
      <c r="GK8021" s="174"/>
      <c r="GL8021" s="174"/>
      <c r="GM8021" s="174"/>
      <c r="GN8021" s="174"/>
      <c r="GO8021" s="174"/>
      <c r="GP8021" s="174"/>
      <c r="GQ8021" s="174"/>
      <c r="GR8021" s="174"/>
      <c r="GS8021" s="174"/>
      <c r="GT8021" s="174"/>
      <c r="GU8021" s="174"/>
      <c r="GV8021" s="174"/>
      <c r="GW8021" s="174"/>
      <c r="GX8021" s="174"/>
      <c r="GY8021" s="174"/>
      <c r="GZ8021" s="174"/>
      <c r="HA8021" s="174"/>
      <c r="HB8021" s="174"/>
      <c r="HC8021" s="174"/>
      <c r="HD8021" s="174"/>
      <c r="HE8021" s="174"/>
      <c r="HF8021" s="174"/>
      <c r="HG8021" s="174"/>
      <c r="HH8021" s="174"/>
      <c r="HI8021" s="174"/>
      <c r="HJ8021" s="174"/>
      <c r="HK8021" s="174"/>
      <c r="HL8021" s="174"/>
      <c r="HM8021" s="174"/>
      <c r="HN8021" s="174"/>
      <c r="HO8021" s="174"/>
      <c r="HP8021" s="174"/>
      <c r="HQ8021" s="174"/>
      <c r="HR8021" s="174"/>
      <c r="HS8021" s="174"/>
      <c r="HT8021" s="174"/>
      <c r="HU8021" s="174"/>
      <c r="HV8021" s="174"/>
      <c r="HW8021" s="174"/>
      <c r="HX8021" s="174"/>
      <c r="HY8021" s="174"/>
      <c r="HZ8021" s="174"/>
      <c r="IA8021" s="174"/>
      <c r="IB8021" s="174"/>
      <c r="IC8021" s="174"/>
      <c r="ID8021" s="174"/>
      <c r="IE8021" s="174"/>
      <c r="IF8021" s="174"/>
      <c r="IG8021" s="174"/>
      <c r="IH8021" s="174"/>
      <c r="II8021" s="174"/>
      <c r="IJ8021" s="174"/>
      <c r="IK8021" s="174"/>
      <c r="IL8021" s="174"/>
      <c r="IM8021" s="174"/>
      <c r="IN8021" s="174"/>
      <c r="IO8021" s="174"/>
      <c r="IP8021" s="174"/>
      <c r="IQ8021" s="174"/>
      <c r="IR8021" s="174"/>
      <c r="IS8021" s="174"/>
      <c r="IT8021" s="174"/>
      <c r="IU8021" s="174"/>
    </row>
    <row r="8022" spans="1:255" ht="18.399999999999999" customHeight="1" x14ac:dyDescent="0.3">
      <c r="A8022" s="182"/>
      <c r="B8022" s="160"/>
      <c r="C8022" s="64"/>
      <c r="D8022" s="161"/>
      <c r="F8022" s="174"/>
      <c r="H8022" s="174"/>
      <c r="J8022" s="174"/>
      <c r="BD8022" s="174"/>
      <c r="BE8022" s="174"/>
      <c r="BF8022" s="174"/>
      <c r="BG8022" s="174"/>
      <c r="BH8022" s="174"/>
      <c r="BI8022" s="174"/>
      <c r="BJ8022" s="174"/>
      <c r="BK8022" s="174"/>
      <c r="BL8022" s="174"/>
      <c r="BM8022" s="174"/>
      <c r="BN8022" s="174"/>
      <c r="BO8022" s="174"/>
      <c r="BP8022" s="174"/>
      <c r="BQ8022" s="174"/>
      <c r="BR8022" s="174"/>
      <c r="BS8022" s="174"/>
      <c r="BT8022" s="174"/>
      <c r="BU8022" s="174"/>
      <c r="BV8022" s="174"/>
      <c r="BW8022" s="174"/>
      <c r="BX8022" s="174"/>
      <c r="BY8022" s="174"/>
      <c r="BZ8022" s="174"/>
      <c r="CA8022" s="174"/>
      <c r="CB8022" s="174"/>
      <c r="CC8022" s="174"/>
      <c r="CD8022" s="174"/>
      <c r="CE8022" s="174"/>
      <c r="CF8022" s="174"/>
      <c r="CG8022" s="174"/>
      <c r="CH8022" s="174"/>
      <c r="CI8022" s="174"/>
      <c r="CJ8022" s="174"/>
      <c r="CK8022" s="174"/>
      <c r="CL8022" s="174"/>
      <c r="CM8022" s="174"/>
      <c r="CN8022" s="174"/>
      <c r="CO8022" s="174"/>
      <c r="CP8022" s="174"/>
      <c r="CQ8022" s="174"/>
      <c r="CR8022" s="174"/>
      <c r="CS8022" s="174"/>
      <c r="CT8022" s="174"/>
      <c r="CU8022" s="174"/>
      <c r="CV8022" s="174"/>
      <c r="CW8022" s="174"/>
      <c r="CX8022" s="174"/>
      <c r="CY8022" s="174"/>
      <c r="CZ8022" s="174"/>
      <c r="DA8022" s="174"/>
      <c r="DB8022" s="174"/>
      <c r="DC8022" s="174"/>
      <c r="DD8022" s="174"/>
      <c r="DE8022" s="174"/>
      <c r="DF8022" s="174"/>
      <c r="DG8022" s="174"/>
      <c r="DH8022" s="174"/>
      <c r="DI8022" s="174"/>
      <c r="DJ8022" s="174"/>
      <c r="DK8022" s="174"/>
      <c r="DL8022" s="174"/>
      <c r="DM8022" s="174"/>
      <c r="DN8022" s="174"/>
      <c r="DO8022" s="174"/>
      <c r="DP8022" s="174"/>
      <c r="DQ8022" s="174"/>
      <c r="DR8022" s="174"/>
      <c r="DS8022" s="174"/>
      <c r="DT8022" s="174"/>
      <c r="DU8022" s="174"/>
      <c r="DV8022" s="174"/>
      <c r="DW8022" s="174"/>
      <c r="DX8022" s="174"/>
      <c r="DY8022" s="174"/>
      <c r="EB8022" s="174"/>
      <c r="EC8022" s="174"/>
      <c r="ED8022" s="174"/>
      <c r="EE8022" s="174"/>
      <c r="EF8022" s="174"/>
      <c r="EG8022" s="174"/>
      <c r="EH8022" s="174"/>
      <c r="EI8022" s="174"/>
      <c r="EJ8022" s="174"/>
      <c r="EK8022" s="174"/>
      <c r="EL8022" s="174"/>
      <c r="EM8022" s="174"/>
      <c r="EN8022" s="174"/>
      <c r="EO8022" s="174"/>
      <c r="EP8022" s="174"/>
      <c r="EQ8022" s="174"/>
      <c r="ER8022" s="174"/>
      <c r="ES8022" s="174"/>
      <c r="ET8022" s="174"/>
      <c r="EU8022" s="174"/>
      <c r="EV8022" s="174"/>
      <c r="EW8022" s="174"/>
      <c r="EX8022" s="174"/>
      <c r="EY8022" s="174"/>
      <c r="EZ8022" s="174"/>
      <c r="FA8022" s="174"/>
      <c r="FB8022" s="174"/>
      <c r="FC8022" s="174"/>
      <c r="FD8022" s="174"/>
      <c r="FE8022" s="174"/>
      <c r="FF8022" s="174"/>
      <c r="FG8022" s="174"/>
      <c r="FH8022" s="174"/>
      <c r="FI8022" s="174"/>
      <c r="FJ8022" s="174"/>
      <c r="FK8022" s="174"/>
      <c r="FL8022" s="174"/>
      <c r="FM8022" s="174"/>
      <c r="FN8022" s="174"/>
      <c r="FO8022" s="174"/>
      <c r="FP8022" s="174"/>
      <c r="FQ8022" s="174"/>
      <c r="FR8022" s="174"/>
      <c r="FS8022" s="174"/>
      <c r="FT8022" s="174"/>
      <c r="FU8022" s="174"/>
      <c r="FV8022" s="174"/>
      <c r="FW8022" s="174"/>
      <c r="FX8022" s="174"/>
      <c r="FY8022" s="174"/>
      <c r="FZ8022" s="174"/>
      <c r="GA8022" s="174"/>
      <c r="GB8022" s="174"/>
      <c r="GC8022" s="174"/>
      <c r="GD8022" s="174"/>
      <c r="GE8022" s="174"/>
      <c r="GF8022" s="174"/>
      <c r="GG8022" s="174"/>
      <c r="GH8022" s="174"/>
      <c r="GI8022" s="174"/>
      <c r="GJ8022" s="174"/>
      <c r="GK8022" s="174"/>
      <c r="GL8022" s="174"/>
      <c r="GM8022" s="174"/>
      <c r="GN8022" s="174"/>
      <c r="GO8022" s="174"/>
      <c r="GP8022" s="174"/>
      <c r="GQ8022" s="174"/>
      <c r="GR8022" s="174"/>
      <c r="GS8022" s="174"/>
      <c r="GT8022" s="174"/>
      <c r="GU8022" s="174"/>
      <c r="GV8022" s="174"/>
      <c r="GW8022" s="174"/>
      <c r="GX8022" s="174"/>
      <c r="GY8022" s="174"/>
      <c r="GZ8022" s="174"/>
      <c r="HA8022" s="174"/>
      <c r="HB8022" s="174"/>
      <c r="HC8022" s="174"/>
      <c r="HD8022" s="174"/>
      <c r="HE8022" s="174"/>
      <c r="HF8022" s="174"/>
      <c r="HG8022" s="174"/>
      <c r="HH8022" s="174"/>
      <c r="HI8022" s="174"/>
      <c r="HJ8022" s="174"/>
      <c r="HK8022" s="174"/>
      <c r="HL8022" s="174"/>
      <c r="HM8022" s="174"/>
      <c r="HN8022" s="174"/>
      <c r="HO8022" s="174"/>
      <c r="HP8022" s="174"/>
      <c r="HQ8022" s="174"/>
      <c r="HR8022" s="174"/>
      <c r="HS8022" s="174"/>
      <c r="HT8022" s="174"/>
      <c r="HU8022" s="174"/>
      <c r="HV8022" s="174"/>
      <c r="HW8022" s="174"/>
      <c r="HX8022" s="174"/>
      <c r="HY8022" s="174"/>
      <c r="HZ8022" s="174"/>
      <c r="IA8022" s="174"/>
      <c r="IB8022" s="174"/>
      <c r="IC8022" s="174"/>
      <c r="ID8022" s="174"/>
      <c r="IE8022" s="174"/>
      <c r="IF8022" s="174"/>
      <c r="IG8022" s="174"/>
      <c r="IH8022" s="174"/>
      <c r="II8022" s="174"/>
      <c r="IJ8022" s="174"/>
      <c r="IK8022" s="174"/>
      <c r="IL8022" s="174"/>
      <c r="IM8022" s="174"/>
      <c r="IN8022" s="174"/>
      <c r="IO8022" s="174"/>
      <c r="IP8022" s="174"/>
      <c r="IQ8022" s="174"/>
      <c r="IR8022" s="174"/>
      <c r="IS8022" s="174"/>
      <c r="IT8022" s="174"/>
      <c r="IU8022" s="174"/>
    </row>
    <row r="8023" spans="1:255" ht="18.399999999999999" customHeight="1" x14ac:dyDescent="0.3">
      <c r="A8023" s="182"/>
      <c r="B8023" s="160"/>
      <c r="C8023" s="64"/>
      <c r="D8023" s="161"/>
      <c r="F8023" s="174"/>
      <c r="BD8023" s="174"/>
      <c r="BE8023" s="174"/>
      <c r="BF8023" s="174"/>
      <c r="BG8023" s="174"/>
      <c r="BH8023" s="174"/>
      <c r="BI8023" s="174"/>
      <c r="BJ8023" s="174"/>
      <c r="BK8023" s="174"/>
      <c r="BL8023" s="174"/>
      <c r="BM8023" s="174"/>
      <c r="BN8023" s="174"/>
      <c r="BO8023" s="174"/>
      <c r="BP8023" s="174"/>
      <c r="BQ8023" s="174"/>
      <c r="BR8023" s="174"/>
      <c r="BS8023" s="174"/>
      <c r="BT8023" s="174"/>
      <c r="BU8023" s="174"/>
      <c r="BV8023" s="174"/>
      <c r="BW8023" s="174"/>
      <c r="BX8023" s="174"/>
      <c r="BY8023" s="174"/>
      <c r="BZ8023" s="174"/>
      <c r="CA8023" s="174"/>
      <c r="CB8023" s="174"/>
      <c r="CC8023" s="174"/>
      <c r="CD8023" s="174"/>
      <c r="CE8023" s="174"/>
      <c r="CF8023" s="174"/>
      <c r="CG8023" s="174"/>
      <c r="CH8023" s="174"/>
      <c r="CI8023" s="174"/>
      <c r="CJ8023" s="174"/>
      <c r="CK8023" s="174"/>
      <c r="CL8023" s="174"/>
      <c r="CM8023" s="174"/>
      <c r="CN8023" s="174"/>
      <c r="CO8023" s="174"/>
      <c r="CP8023" s="174"/>
      <c r="CQ8023" s="174"/>
      <c r="CR8023" s="174"/>
      <c r="CS8023" s="174"/>
      <c r="CT8023" s="174"/>
      <c r="CU8023" s="174"/>
      <c r="CV8023" s="174"/>
      <c r="CW8023" s="174"/>
      <c r="CX8023" s="174"/>
      <c r="CY8023" s="174"/>
      <c r="CZ8023" s="174"/>
      <c r="DA8023" s="174"/>
      <c r="DB8023" s="174"/>
      <c r="DC8023" s="174"/>
      <c r="DD8023" s="174"/>
      <c r="DE8023" s="174"/>
      <c r="DF8023" s="174"/>
      <c r="DG8023" s="174"/>
      <c r="DH8023" s="174"/>
      <c r="DI8023" s="174"/>
      <c r="DJ8023" s="174"/>
      <c r="DK8023" s="174"/>
      <c r="DL8023" s="174"/>
      <c r="DM8023" s="174"/>
      <c r="DN8023" s="174"/>
      <c r="DO8023" s="174"/>
      <c r="DP8023" s="174"/>
      <c r="DQ8023" s="174"/>
      <c r="DR8023" s="174"/>
      <c r="DS8023" s="174"/>
      <c r="DT8023" s="174"/>
      <c r="DU8023" s="174"/>
      <c r="DV8023" s="174"/>
      <c r="DW8023" s="174"/>
      <c r="DX8023" s="174"/>
      <c r="DY8023" s="174"/>
      <c r="EB8023" s="174"/>
      <c r="EC8023" s="174"/>
      <c r="ED8023" s="174"/>
      <c r="EE8023" s="174"/>
      <c r="EF8023" s="174"/>
      <c r="EG8023" s="174"/>
      <c r="EH8023" s="174"/>
      <c r="EI8023" s="174"/>
      <c r="EJ8023" s="174"/>
      <c r="EK8023" s="174"/>
      <c r="EL8023" s="174"/>
      <c r="EM8023" s="174"/>
      <c r="EN8023" s="174"/>
      <c r="EO8023" s="174"/>
      <c r="EP8023" s="174"/>
      <c r="EQ8023" s="174"/>
      <c r="ER8023" s="174"/>
      <c r="ES8023" s="174"/>
      <c r="ET8023" s="174"/>
      <c r="EU8023" s="174"/>
      <c r="EV8023" s="174"/>
      <c r="EW8023" s="174"/>
      <c r="EX8023" s="174"/>
      <c r="EY8023" s="174"/>
      <c r="EZ8023" s="174"/>
      <c r="FA8023" s="174"/>
      <c r="FB8023" s="174"/>
      <c r="FC8023" s="174"/>
      <c r="FD8023" s="174"/>
      <c r="FE8023" s="174"/>
      <c r="FF8023" s="174"/>
      <c r="FG8023" s="174"/>
      <c r="FH8023" s="174"/>
      <c r="FI8023" s="174"/>
      <c r="FJ8023" s="174"/>
      <c r="FK8023" s="174"/>
      <c r="FL8023" s="174"/>
      <c r="FM8023" s="174"/>
      <c r="FN8023" s="174"/>
      <c r="FO8023" s="174"/>
      <c r="FP8023" s="174"/>
      <c r="FQ8023" s="174"/>
      <c r="FR8023" s="174"/>
      <c r="FS8023" s="174"/>
      <c r="FT8023" s="174"/>
      <c r="FU8023" s="174"/>
      <c r="FV8023" s="174"/>
      <c r="FW8023" s="174"/>
      <c r="FX8023" s="174"/>
      <c r="FY8023" s="174"/>
      <c r="FZ8023" s="174"/>
      <c r="GA8023" s="174"/>
      <c r="GB8023" s="174"/>
      <c r="GC8023" s="174"/>
      <c r="GD8023" s="174"/>
      <c r="GE8023" s="174"/>
      <c r="GF8023" s="174"/>
      <c r="GG8023" s="174"/>
      <c r="GH8023" s="174"/>
      <c r="GI8023" s="174"/>
      <c r="GJ8023" s="174"/>
      <c r="GK8023" s="174"/>
      <c r="GL8023" s="174"/>
      <c r="GM8023" s="174"/>
      <c r="GN8023" s="174"/>
      <c r="GO8023" s="174"/>
      <c r="GP8023" s="174"/>
      <c r="GQ8023" s="174"/>
      <c r="GR8023" s="174"/>
      <c r="GS8023" s="174"/>
      <c r="GT8023" s="174"/>
      <c r="GU8023" s="174"/>
      <c r="GV8023" s="174"/>
      <c r="GW8023" s="174"/>
      <c r="GX8023" s="174"/>
      <c r="GY8023" s="174"/>
      <c r="GZ8023" s="174"/>
      <c r="HA8023" s="174"/>
      <c r="HB8023" s="174"/>
      <c r="HC8023" s="174"/>
      <c r="HD8023" s="174"/>
      <c r="HE8023" s="174"/>
      <c r="HF8023" s="174"/>
      <c r="HG8023" s="174"/>
      <c r="HH8023" s="174"/>
      <c r="HI8023" s="174"/>
      <c r="HJ8023" s="174"/>
      <c r="HK8023" s="174"/>
      <c r="HL8023" s="174"/>
      <c r="HM8023" s="174"/>
      <c r="HN8023" s="174"/>
      <c r="HO8023" s="174"/>
      <c r="HP8023" s="174"/>
      <c r="HQ8023" s="174"/>
      <c r="HR8023" s="174"/>
      <c r="HS8023" s="174"/>
      <c r="HT8023" s="174"/>
      <c r="HU8023" s="174"/>
      <c r="HV8023" s="174"/>
      <c r="HW8023" s="174"/>
      <c r="HX8023" s="174"/>
      <c r="HY8023" s="174"/>
      <c r="HZ8023" s="174"/>
      <c r="IA8023" s="174"/>
      <c r="IB8023" s="174"/>
      <c r="IC8023" s="174"/>
      <c r="ID8023" s="174"/>
      <c r="IE8023" s="174"/>
      <c r="IF8023" s="174"/>
      <c r="IG8023" s="174"/>
      <c r="IH8023" s="174"/>
      <c r="II8023" s="174"/>
      <c r="IJ8023" s="174"/>
      <c r="IK8023" s="174"/>
      <c r="IL8023" s="174"/>
      <c r="IM8023" s="174"/>
      <c r="IN8023" s="174"/>
      <c r="IO8023" s="174"/>
      <c r="IP8023" s="174"/>
      <c r="IQ8023" s="174"/>
      <c r="IR8023" s="174"/>
      <c r="IS8023" s="174"/>
      <c r="IT8023" s="174"/>
      <c r="IU8023" s="174"/>
    </row>
    <row r="8024" spans="1:255" ht="18.399999999999999" customHeight="1" x14ac:dyDescent="0.3">
      <c r="F8024" s="174"/>
      <c r="H8024" s="174"/>
      <c r="J8024" s="174"/>
      <c r="BD8024" s="174"/>
      <c r="BE8024" s="174"/>
      <c r="BF8024" s="174"/>
      <c r="BG8024" s="174"/>
      <c r="BH8024" s="174"/>
      <c r="BI8024" s="174"/>
      <c r="BJ8024" s="174"/>
      <c r="BK8024" s="174"/>
      <c r="BL8024" s="174"/>
      <c r="BM8024" s="174"/>
      <c r="BN8024" s="174"/>
      <c r="BO8024" s="174"/>
      <c r="BP8024" s="174"/>
      <c r="BQ8024" s="174"/>
      <c r="BR8024" s="174"/>
      <c r="BS8024" s="174"/>
      <c r="BT8024" s="174"/>
      <c r="BU8024" s="174"/>
      <c r="BV8024" s="174"/>
      <c r="BW8024" s="174"/>
      <c r="BX8024" s="174"/>
      <c r="BY8024" s="174"/>
      <c r="BZ8024" s="174"/>
      <c r="CA8024" s="174"/>
      <c r="CB8024" s="174"/>
      <c r="CC8024" s="174"/>
      <c r="CD8024" s="174"/>
      <c r="CE8024" s="174"/>
      <c r="CF8024" s="174"/>
      <c r="CG8024" s="174"/>
      <c r="CH8024" s="174"/>
      <c r="CI8024" s="174"/>
      <c r="CJ8024" s="174"/>
      <c r="CK8024" s="174"/>
      <c r="CL8024" s="174"/>
      <c r="CM8024" s="174"/>
      <c r="CN8024" s="174"/>
      <c r="CO8024" s="174"/>
      <c r="CP8024" s="174"/>
      <c r="CQ8024" s="174"/>
      <c r="CR8024" s="174"/>
      <c r="CS8024" s="174"/>
      <c r="CT8024" s="174"/>
      <c r="CU8024" s="174"/>
      <c r="CV8024" s="174"/>
      <c r="CW8024" s="174"/>
      <c r="CX8024" s="174"/>
      <c r="CY8024" s="174"/>
      <c r="CZ8024" s="174"/>
      <c r="DA8024" s="174"/>
      <c r="DB8024" s="174"/>
      <c r="DC8024" s="174"/>
      <c r="DD8024" s="174"/>
      <c r="DE8024" s="174"/>
      <c r="DF8024" s="174"/>
      <c r="DG8024" s="174"/>
      <c r="DH8024" s="174"/>
      <c r="DI8024" s="174"/>
      <c r="DJ8024" s="174"/>
      <c r="DK8024" s="174"/>
      <c r="DL8024" s="174"/>
      <c r="DM8024" s="174"/>
      <c r="DN8024" s="174"/>
      <c r="DO8024" s="174"/>
      <c r="DP8024" s="174"/>
      <c r="DQ8024" s="174"/>
      <c r="DR8024" s="174"/>
      <c r="DS8024" s="174"/>
      <c r="DT8024" s="174"/>
      <c r="DU8024" s="174"/>
      <c r="DV8024" s="174"/>
      <c r="DW8024" s="174"/>
      <c r="DX8024" s="174"/>
      <c r="DY8024" s="174"/>
      <c r="EB8024" s="174"/>
      <c r="EC8024" s="174"/>
      <c r="ED8024" s="174"/>
      <c r="EE8024" s="174"/>
      <c r="EF8024" s="174"/>
      <c r="EG8024" s="174"/>
      <c r="EH8024" s="174"/>
      <c r="EI8024" s="174"/>
      <c r="EJ8024" s="174"/>
      <c r="EK8024" s="174"/>
      <c r="EL8024" s="174"/>
      <c r="EM8024" s="174"/>
      <c r="EN8024" s="174"/>
      <c r="EO8024" s="174"/>
      <c r="EP8024" s="174"/>
      <c r="EQ8024" s="174"/>
      <c r="ER8024" s="174"/>
      <c r="ES8024" s="174"/>
      <c r="ET8024" s="174"/>
      <c r="EU8024" s="174"/>
      <c r="EV8024" s="174"/>
      <c r="EW8024" s="174"/>
      <c r="EX8024" s="174"/>
      <c r="EY8024" s="174"/>
      <c r="EZ8024" s="174"/>
      <c r="FA8024" s="174"/>
      <c r="FB8024" s="174"/>
      <c r="FC8024" s="174"/>
      <c r="FD8024" s="174"/>
      <c r="FE8024" s="174"/>
      <c r="FF8024" s="174"/>
      <c r="FG8024" s="174"/>
      <c r="FH8024" s="174"/>
      <c r="FI8024" s="174"/>
      <c r="FJ8024" s="174"/>
      <c r="FK8024" s="174"/>
      <c r="FL8024" s="174"/>
      <c r="FM8024" s="174"/>
      <c r="FN8024" s="174"/>
      <c r="FO8024" s="174"/>
      <c r="FP8024" s="174"/>
      <c r="FQ8024" s="174"/>
      <c r="FR8024" s="174"/>
      <c r="FS8024" s="174"/>
      <c r="FT8024" s="174"/>
      <c r="FU8024" s="174"/>
      <c r="FV8024" s="174"/>
      <c r="FW8024" s="174"/>
      <c r="FX8024" s="174"/>
      <c r="FY8024" s="174"/>
      <c r="FZ8024" s="174"/>
      <c r="GA8024" s="174"/>
      <c r="GB8024" s="174"/>
      <c r="GC8024" s="174"/>
      <c r="GD8024" s="174"/>
      <c r="GE8024" s="174"/>
      <c r="GF8024" s="174"/>
      <c r="GG8024" s="174"/>
      <c r="GH8024" s="174"/>
      <c r="GI8024" s="174"/>
      <c r="GJ8024" s="174"/>
      <c r="GK8024" s="174"/>
      <c r="GL8024" s="174"/>
      <c r="GM8024" s="174"/>
      <c r="GN8024" s="174"/>
      <c r="GO8024" s="174"/>
      <c r="GP8024" s="174"/>
      <c r="GQ8024" s="174"/>
      <c r="GR8024" s="174"/>
      <c r="GS8024" s="174"/>
      <c r="GT8024" s="174"/>
      <c r="GU8024" s="174"/>
      <c r="GV8024" s="174"/>
      <c r="GW8024" s="174"/>
      <c r="GX8024" s="174"/>
      <c r="GY8024" s="174"/>
      <c r="GZ8024" s="174"/>
      <c r="HA8024" s="174"/>
      <c r="HB8024" s="174"/>
      <c r="HC8024" s="174"/>
      <c r="HD8024" s="174"/>
      <c r="HE8024" s="174"/>
      <c r="HF8024" s="174"/>
      <c r="HG8024" s="174"/>
      <c r="HH8024" s="174"/>
      <c r="HI8024" s="174"/>
      <c r="HJ8024" s="174"/>
      <c r="HK8024" s="174"/>
      <c r="HL8024" s="174"/>
      <c r="HM8024" s="174"/>
      <c r="HN8024" s="174"/>
      <c r="HO8024" s="174"/>
      <c r="HP8024" s="174"/>
      <c r="HQ8024" s="174"/>
      <c r="HR8024" s="174"/>
      <c r="HS8024" s="174"/>
      <c r="HT8024" s="174"/>
      <c r="HU8024" s="174"/>
      <c r="HV8024" s="174"/>
      <c r="HW8024" s="174"/>
      <c r="HX8024" s="174"/>
      <c r="HY8024" s="174"/>
      <c r="HZ8024" s="174"/>
      <c r="IA8024" s="174"/>
      <c r="IB8024" s="174"/>
      <c r="IC8024" s="174"/>
      <c r="ID8024" s="174"/>
      <c r="IE8024" s="174"/>
      <c r="IF8024" s="174"/>
      <c r="IG8024" s="174"/>
      <c r="IH8024" s="174"/>
      <c r="II8024" s="174"/>
      <c r="IJ8024" s="174"/>
      <c r="IK8024" s="174"/>
      <c r="IL8024" s="174"/>
      <c r="IM8024" s="174"/>
      <c r="IN8024" s="174"/>
      <c r="IO8024" s="174"/>
      <c r="IP8024" s="174"/>
      <c r="IQ8024" s="174"/>
      <c r="IR8024" s="174"/>
      <c r="IS8024" s="174"/>
      <c r="IT8024" s="174"/>
      <c r="IU8024" s="174"/>
    </row>
    <row r="8025" spans="1:255" ht="18.399999999999999" customHeight="1" x14ac:dyDescent="0.3">
      <c r="A8025" s="182"/>
      <c r="B8025" s="160"/>
      <c r="C8025" s="64"/>
      <c r="D8025" s="161"/>
      <c r="F8025" s="174"/>
      <c r="H8025" s="174"/>
      <c r="J8025" s="174"/>
      <c r="BD8025" s="174"/>
      <c r="BE8025" s="174"/>
      <c r="BF8025" s="174"/>
      <c r="BG8025" s="174"/>
      <c r="BH8025" s="174"/>
      <c r="BI8025" s="174"/>
      <c r="BJ8025" s="174"/>
      <c r="BK8025" s="174"/>
      <c r="BL8025" s="174"/>
      <c r="BM8025" s="174"/>
      <c r="BN8025" s="174"/>
      <c r="BO8025" s="174"/>
      <c r="BP8025" s="174"/>
      <c r="BQ8025" s="174"/>
      <c r="BR8025" s="174"/>
      <c r="BS8025" s="174"/>
      <c r="BT8025" s="174"/>
      <c r="BU8025" s="174"/>
      <c r="BV8025" s="174"/>
      <c r="BW8025" s="174"/>
      <c r="BX8025" s="174"/>
      <c r="BY8025" s="174"/>
      <c r="BZ8025" s="174"/>
      <c r="CA8025" s="174"/>
      <c r="CB8025" s="174"/>
      <c r="CC8025" s="174"/>
      <c r="CD8025" s="174"/>
      <c r="CE8025" s="174"/>
      <c r="CF8025" s="174"/>
      <c r="CG8025" s="174"/>
      <c r="CH8025" s="174"/>
      <c r="CI8025" s="174"/>
      <c r="CJ8025" s="174"/>
      <c r="CK8025" s="174"/>
      <c r="CL8025" s="174"/>
      <c r="CM8025" s="174"/>
      <c r="CN8025" s="174"/>
      <c r="CO8025" s="174"/>
      <c r="CP8025" s="174"/>
      <c r="CQ8025" s="174"/>
      <c r="CR8025" s="174"/>
      <c r="CS8025" s="174"/>
      <c r="CT8025" s="174"/>
      <c r="CU8025" s="174"/>
      <c r="CV8025" s="174"/>
      <c r="CW8025" s="174"/>
      <c r="CX8025" s="174"/>
      <c r="CY8025" s="174"/>
      <c r="CZ8025" s="174"/>
      <c r="DA8025" s="174"/>
      <c r="DB8025" s="174"/>
      <c r="DC8025" s="174"/>
      <c r="DD8025" s="174"/>
      <c r="DE8025" s="174"/>
      <c r="DF8025" s="174"/>
      <c r="DG8025" s="174"/>
      <c r="DH8025" s="174"/>
      <c r="DI8025" s="174"/>
      <c r="DJ8025" s="174"/>
      <c r="DK8025" s="174"/>
      <c r="DL8025" s="174"/>
      <c r="DM8025" s="174"/>
      <c r="DN8025" s="174"/>
      <c r="DO8025" s="174"/>
      <c r="DP8025" s="174"/>
      <c r="DQ8025" s="174"/>
      <c r="DR8025" s="174"/>
      <c r="DS8025" s="174"/>
      <c r="DT8025" s="174"/>
      <c r="DU8025" s="174"/>
      <c r="DV8025" s="174"/>
      <c r="DW8025" s="174"/>
      <c r="DX8025" s="174"/>
      <c r="DY8025" s="174"/>
      <c r="EB8025" s="174"/>
      <c r="EC8025" s="174"/>
      <c r="ED8025" s="174"/>
      <c r="EE8025" s="174"/>
      <c r="EF8025" s="174"/>
      <c r="EG8025" s="174"/>
      <c r="EH8025" s="174"/>
      <c r="EI8025" s="174"/>
      <c r="EJ8025" s="174"/>
      <c r="EK8025" s="174"/>
      <c r="EL8025" s="174"/>
      <c r="EM8025" s="174"/>
      <c r="EN8025" s="174"/>
      <c r="EO8025" s="174"/>
      <c r="EP8025" s="174"/>
      <c r="EQ8025" s="174"/>
      <c r="ER8025" s="174"/>
      <c r="ES8025" s="174"/>
      <c r="ET8025" s="174"/>
      <c r="EU8025" s="174"/>
      <c r="EV8025" s="174"/>
      <c r="EW8025" s="174"/>
      <c r="EX8025" s="174"/>
      <c r="EY8025" s="174"/>
      <c r="EZ8025" s="174"/>
      <c r="FA8025" s="174"/>
      <c r="FB8025" s="174"/>
      <c r="FC8025" s="174"/>
      <c r="FD8025" s="174"/>
      <c r="FE8025" s="174"/>
      <c r="FF8025" s="174"/>
      <c r="FG8025" s="174"/>
      <c r="FH8025" s="174"/>
      <c r="FI8025" s="174"/>
      <c r="FJ8025" s="174"/>
      <c r="FK8025" s="174"/>
      <c r="FL8025" s="174"/>
      <c r="FM8025" s="174"/>
      <c r="FN8025" s="174"/>
      <c r="FO8025" s="174"/>
      <c r="FP8025" s="174"/>
      <c r="FQ8025" s="174"/>
      <c r="FR8025" s="174"/>
      <c r="FS8025" s="174"/>
      <c r="FT8025" s="174"/>
      <c r="FU8025" s="174"/>
      <c r="FV8025" s="174"/>
      <c r="FW8025" s="174"/>
      <c r="FX8025" s="174"/>
      <c r="FY8025" s="174"/>
      <c r="FZ8025" s="174"/>
      <c r="GA8025" s="174"/>
      <c r="GB8025" s="174"/>
      <c r="GC8025" s="174"/>
      <c r="GD8025" s="174"/>
      <c r="GE8025" s="174"/>
      <c r="GF8025" s="174"/>
      <c r="GG8025" s="174"/>
      <c r="GH8025" s="174"/>
      <c r="GI8025" s="174"/>
      <c r="GJ8025" s="174"/>
      <c r="GK8025" s="174"/>
      <c r="GL8025" s="174"/>
      <c r="GM8025" s="174"/>
      <c r="GN8025" s="174"/>
      <c r="GO8025" s="174"/>
      <c r="GP8025" s="174"/>
      <c r="GQ8025" s="174"/>
      <c r="GR8025" s="174"/>
      <c r="GS8025" s="174"/>
      <c r="GT8025" s="174"/>
      <c r="GU8025" s="174"/>
      <c r="GV8025" s="174"/>
      <c r="GW8025" s="174"/>
      <c r="GX8025" s="174"/>
      <c r="GY8025" s="174"/>
      <c r="GZ8025" s="174"/>
      <c r="HA8025" s="174"/>
      <c r="HB8025" s="174"/>
      <c r="HC8025" s="174"/>
      <c r="HD8025" s="174"/>
      <c r="HE8025" s="174"/>
      <c r="HF8025" s="174"/>
      <c r="HG8025" s="174"/>
      <c r="HH8025" s="174"/>
      <c r="HI8025" s="174"/>
      <c r="HJ8025" s="174"/>
      <c r="HK8025" s="174"/>
      <c r="HL8025" s="174"/>
      <c r="HM8025" s="174"/>
      <c r="HN8025" s="174"/>
      <c r="HO8025" s="174"/>
      <c r="HP8025" s="174"/>
      <c r="HQ8025" s="174"/>
      <c r="HR8025" s="174"/>
      <c r="HS8025" s="174"/>
      <c r="HT8025" s="174"/>
      <c r="HU8025" s="174"/>
      <c r="HV8025" s="174"/>
      <c r="HW8025" s="174"/>
      <c r="HX8025" s="174"/>
      <c r="HY8025" s="174"/>
      <c r="HZ8025" s="174"/>
      <c r="IA8025" s="174"/>
      <c r="IB8025" s="174"/>
      <c r="IC8025" s="174"/>
      <c r="ID8025" s="174"/>
      <c r="IE8025" s="174"/>
      <c r="IF8025" s="174"/>
      <c r="IG8025" s="174"/>
      <c r="IH8025" s="174"/>
      <c r="II8025" s="174"/>
      <c r="IJ8025" s="174"/>
      <c r="IK8025" s="174"/>
      <c r="IL8025" s="174"/>
      <c r="IM8025" s="174"/>
      <c r="IN8025" s="174"/>
      <c r="IO8025" s="174"/>
      <c r="IP8025" s="174"/>
      <c r="IQ8025" s="174"/>
      <c r="IR8025" s="174"/>
      <c r="IS8025" s="174"/>
      <c r="IT8025" s="174"/>
      <c r="IU8025" s="174"/>
    </row>
    <row r="8026" spans="1:255" ht="18.399999999999999" customHeight="1" x14ac:dyDescent="0.3">
      <c r="A8026" s="182"/>
      <c r="B8026" s="160"/>
      <c r="C8026" s="64"/>
      <c r="D8026" s="161"/>
      <c r="F8026" s="174"/>
      <c r="H8026" s="174"/>
      <c r="BD8026" s="174"/>
      <c r="BE8026" s="174"/>
      <c r="BF8026" s="174"/>
      <c r="BG8026" s="174"/>
      <c r="BH8026" s="174"/>
      <c r="BI8026" s="174"/>
      <c r="BJ8026" s="174"/>
      <c r="BK8026" s="174"/>
      <c r="BL8026" s="174"/>
      <c r="BM8026" s="174"/>
      <c r="BN8026" s="174"/>
      <c r="BO8026" s="174"/>
      <c r="BP8026" s="174"/>
      <c r="BQ8026" s="174"/>
      <c r="BR8026" s="174"/>
      <c r="BS8026" s="174"/>
      <c r="BT8026" s="174"/>
      <c r="BU8026" s="174"/>
      <c r="BV8026" s="174"/>
      <c r="BW8026" s="174"/>
      <c r="BX8026" s="174"/>
      <c r="BY8026" s="174"/>
      <c r="BZ8026" s="174"/>
      <c r="CA8026" s="174"/>
      <c r="CB8026" s="174"/>
      <c r="CC8026" s="174"/>
      <c r="CD8026" s="174"/>
      <c r="CE8026" s="174"/>
      <c r="CF8026" s="174"/>
      <c r="CG8026" s="174"/>
      <c r="CH8026" s="174"/>
      <c r="CI8026" s="174"/>
      <c r="CJ8026" s="174"/>
      <c r="CK8026" s="174"/>
      <c r="CL8026" s="174"/>
      <c r="CM8026" s="174"/>
      <c r="CN8026" s="174"/>
      <c r="CO8026" s="174"/>
      <c r="CP8026" s="174"/>
      <c r="CQ8026" s="174"/>
      <c r="CR8026" s="174"/>
      <c r="CS8026" s="174"/>
      <c r="CT8026" s="174"/>
      <c r="CU8026" s="174"/>
      <c r="CV8026" s="174"/>
      <c r="CW8026" s="174"/>
      <c r="CX8026" s="174"/>
      <c r="CY8026" s="174"/>
      <c r="CZ8026" s="174"/>
      <c r="DA8026" s="174"/>
      <c r="DB8026" s="174"/>
      <c r="DC8026" s="174"/>
      <c r="DD8026" s="174"/>
      <c r="DE8026" s="174"/>
      <c r="DF8026" s="174"/>
      <c r="DG8026" s="174"/>
      <c r="DH8026" s="174"/>
      <c r="DI8026" s="174"/>
      <c r="DJ8026" s="174"/>
      <c r="DK8026" s="174"/>
      <c r="DL8026" s="174"/>
      <c r="DM8026" s="174"/>
      <c r="DN8026" s="174"/>
      <c r="DO8026" s="174"/>
      <c r="DP8026" s="174"/>
      <c r="DQ8026" s="174"/>
      <c r="DR8026" s="174"/>
      <c r="DS8026" s="174"/>
      <c r="DT8026" s="174"/>
      <c r="DU8026" s="174"/>
      <c r="DV8026" s="174"/>
      <c r="DW8026" s="174"/>
      <c r="DX8026" s="174"/>
      <c r="DY8026" s="174"/>
      <c r="EB8026" s="174"/>
      <c r="EC8026" s="174"/>
      <c r="ED8026" s="174"/>
      <c r="EE8026" s="174"/>
      <c r="EF8026" s="174"/>
      <c r="EG8026" s="174"/>
      <c r="EH8026" s="174"/>
      <c r="EI8026" s="174"/>
      <c r="EJ8026" s="174"/>
      <c r="EK8026" s="174"/>
      <c r="EL8026" s="174"/>
      <c r="EM8026" s="174"/>
      <c r="EN8026" s="174"/>
      <c r="EO8026" s="174"/>
      <c r="EP8026" s="174"/>
      <c r="EQ8026" s="174"/>
      <c r="ER8026" s="174"/>
      <c r="ES8026" s="174"/>
      <c r="ET8026" s="174"/>
      <c r="EU8026" s="174"/>
      <c r="EV8026" s="174"/>
      <c r="EW8026" s="174"/>
      <c r="EX8026" s="174"/>
      <c r="EY8026" s="174"/>
      <c r="EZ8026" s="174"/>
      <c r="FA8026" s="174"/>
      <c r="FB8026" s="174"/>
      <c r="FC8026" s="174"/>
      <c r="FD8026" s="174"/>
      <c r="FE8026" s="174"/>
      <c r="FF8026" s="174"/>
      <c r="FG8026" s="174"/>
      <c r="FH8026" s="174"/>
      <c r="FI8026" s="174"/>
      <c r="FJ8026" s="174"/>
      <c r="FK8026" s="174"/>
      <c r="FL8026" s="174"/>
      <c r="FM8026" s="174"/>
      <c r="FN8026" s="174"/>
      <c r="FO8026" s="174"/>
      <c r="FP8026" s="174"/>
      <c r="FQ8026" s="174"/>
      <c r="FR8026" s="174"/>
      <c r="FS8026" s="174"/>
      <c r="FT8026" s="174"/>
      <c r="FU8026" s="174"/>
      <c r="FV8026" s="174"/>
      <c r="FW8026" s="174"/>
      <c r="FX8026" s="174"/>
      <c r="FY8026" s="174"/>
      <c r="FZ8026" s="174"/>
      <c r="GA8026" s="174"/>
      <c r="GB8026" s="174"/>
      <c r="GC8026" s="174"/>
      <c r="GD8026" s="174"/>
      <c r="GE8026" s="174"/>
      <c r="GF8026" s="174"/>
      <c r="GG8026" s="174"/>
      <c r="GH8026" s="174"/>
      <c r="GI8026" s="174"/>
      <c r="GJ8026" s="174"/>
      <c r="GK8026" s="174"/>
      <c r="GL8026" s="174"/>
      <c r="GM8026" s="174"/>
      <c r="GN8026" s="174"/>
      <c r="GO8026" s="174"/>
      <c r="GP8026" s="174"/>
      <c r="GQ8026" s="174"/>
      <c r="GR8026" s="174"/>
      <c r="GS8026" s="174"/>
      <c r="GT8026" s="174"/>
      <c r="GU8026" s="174"/>
      <c r="GV8026" s="174"/>
      <c r="GW8026" s="174"/>
      <c r="GX8026" s="174"/>
      <c r="GY8026" s="174"/>
      <c r="GZ8026" s="174"/>
      <c r="HA8026" s="174"/>
      <c r="HB8026" s="174"/>
      <c r="HC8026" s="174"/>
      <c r="HD8026" s="174"/>
      <c r="HE8026" s="174"/>
      <c r="HF8026" s="174"/>
      <c r="HG8026" s="174"/>
      <c r="HH8026" s="174"/>
      <c r="HI8026" s="174"/>
      <c r="HJ8026" s="174"/>
      <c r="HK8026" s="174"/>
      <c r="HL8026" s="174"/>
      <c r="HM8026" s="174"/>
      <c r="HN8026" s="174"/>
      <c r="HO8026" s="174"/>
      <c r="HP8026" s="174"/>
      <c r="HQ8026" s="174"/>
      <c r="HR8026" s="174"/>
      <c r="HS8026" s="174"/>
      <c r="HT8026" s="174"/>
      <c r="HU8026" s="174"/>
      <c r="HV8026" s="174"/>
      <c r="HW8026" s="174"/>
      <c r="HX8026" s="174"/>
      <c r="HY8026" s="174"/>
      <c r="HZ8026" s="174"/>
      <c r="IA8026" s="174"/>
      <c r="IB8026" s="174"/>
      <c r="IC8026" s="174"/>
      <c r="ID8026" s="174"/>
      <c r="IE8026" s="174"/>
      <c r="IF8026" s="174"/>
      <c r="IG8026" s="174"/>
      <c r="IH8026" s="174"/>
      <c r="II8026" s="174"/>
      <c r="IJ8026" s="174"/>
      <c r="IK8026" s="174"/>
      <c r="IL8026" s="174"/>
      <c r="IM8026" s="174"/>
      <c r="IN8026" s="174"/>
      <c r="IO8026" s="174"/>
      <c r="IP8026" s="174"/>
      <c r="IQ8026" s="174"/>
      <c r="IR8026" s="174"/>
      <c r="IS8026" s="174"/>
      <c r="IT8026" s="174"/>
      <c r="IU8026" s="174"/>
    </row>
    <row r="8027" spans="1:255" ht="18.399999999999999" customHeight="1" x14ac:dyDescent="0.3">
      <c r="A8027" s="182"/>
      <c r="B8027" s="160"/>
      <c r="C8027" s="64"/>
      <c r="D8027" s="161"/>
      <c r="BD8027" s="174"/>
      <c r="BE8027" s="174"/>
      <c r="BF8027" s="174"/>
      <c r="BG8027" s="174"/>
      <c r="BH8027" s="174"/>
      <c r="BI8027" s="174"/>
      <c r="BJ8027" s="174"/>
      <c r="BK8027" s="174"/>
      <c r="BL8027" s="174"/>
      <c r="BM8027" s="174"/>
      <c r="BN8027" s="174"/>
      <c r="BO8027" s="174"/>
      <c r="BP8027" s="174"/>
      <c r="BQ8027" s="174"/>
      <c r="BR8027" s="174"/>
      <c r="BS8027" s="174"/>
      <c r="BT8027" s="174"/>
      <c r="BU8027" s="174"/>
      <c r="BV8027" s="174"/>
      <c r="BW8027" s="174"/>
      <c r="BX8027" s="174"/>
      <c r="BY8027" s="174"/>
      <c r="BZ8027" s="174"/>
      <c r="CA8027" s="174"/>
      <c r="CB8027" s="174"/>
      <c r="CC8027" s="174"/>
      <c r="CD8027" s="174"/>
      <c r="CE8027" s="174"/>
      <c r="CF8027" s="174"/>
      <c r="CG8027" s="174"/>
      <c r="CH8027" s="174"/>
      <c r="CI8027" s="174"/>
      <c r="CJ8027" s="174"/>
      <c r="CK8027" s="174"/>
      <c r="CL8027" s="174"/>
      <c r="CM8027" s="174"/>
      <c r="CN8027" s="174"/>
      <c r="CO8027" s="174"/>
      <c r="CP8027" s="174"/>
      <c r="CQ8027" s="174"/>
      <c r="CR8027" s="174"/>
      <c r="CS8027" s="174"/>
      <c r="CT8027" s="174"/>
      <c r="CU8027" s="174"/>
      <c r="CV8027" s="174"/>
      <c r="CW8027" s="174"/>
      <c r="CX8027" s="174"/>
      <c r="CY8027" s="174"/>
      <c r="CZ8027" s="174"/>
      <c r="DA8027" s="174"/>
      <c r="DB8027" s="174"/>
      <c r="DC8027" s="174"/>
      <c r="DD8027" s="174"/>
      <c r="DE8027" s="174"/>
      <c r="DF8027" s="174"/>
      <c r="DG8027" s="174"/>
      <c r="DH8027" s="174"/>
      <c r="DI8027" s="174"/>
      <c r="DJ8027" s="174"/>
      <c r="DK8027" s="174"/>
      <c r="DL8027" s="174"/>
      <c r="DM8027" s="174"/>
      <c r="DN8027" s="174"/>
      <c r="DO8027" s="174"/>
      <c r="DP8027" s="174"/>
      <c r="DQ8027" s="174"/>
      <c r="DR8027" s="174"/>
      <c r="DS8027" s="174"/>
      <c r="DT8027" s="174"/>
      <c r="DU8027" s="174"/>
      <c r="DV8027" s="174"/>
      <c r="DW8027" s="174"/>
      <c r="DX8027" s="174"/>
      <c r="DY8027" s="174"/>
      <c r="EB8027" s="174"/>
      <c r="EC8027" s="174"/>
      <c r="ED8027" s="174"/>
      <c r="EE8027" s="174"/>
      <c r="EF8027" s="174"/>
      <c r="EG8027" s="174"/>
      <c r="EH8027" s="174"/>
      <c r="EI8027" s="174"/>
      <c r="EJ8027" s="174"/>
      <c r="EK8027" s="174"/>
      <c r="EL8027" s="174"/>
      <c r="EM8027" s="174"/>
      <c r="EN8027" s="174"/>
      <c r="EO8027" s="174"/>
      <c r="EP8027" s="174"/>
      <c r="EQ8027" s="174"/>
      <c r="ER8027" s="174"/>
      <c r="ES8027" s="174"/>
      <c r="ET8027" s="174"/>
      <c r="EU8027" s="174"/>
      <c r="EV8027" s="174"/>
      <c r="EW8027" s="174"/>
      <c r="EX8027" s="174"/>
      <c r="EY8027" s="174"/>
      <c r="EZ8027" s="174"/>
      <c r="FA8027" s="174"/>
      <c r="FB8027" s="174"/>
      <c r="FC8027" s="174"/>
      <c r="FD8027" s="174"/>
      <c r="FE8027" s="174"/>
      <c r="FF8027" s="174"/>
      <c r="FG8027" s="174"/>
      <c r="FH8027" s="174"/>
      <c r="FI8027" s="174"/>
      <c r="FJ8027" s="174"/>
      <c r="FK8027" s="174"/>
      <c r="FL8027" s="174"/>
      <c r="FM8027" s="174"/>
      <c r="FN8027" s="174"/>
      <c r="FO8027" s="174"/>
      <c r="FP8027" s="174"/>
      <c r="FQ8027" s="174"/>
      <c r="FR8027" s="174"/>
      <c r="FS8027" s="174"/>
      <c r="FT8027" s="174"/>
      <c r="FU8027" s="174"/>
      <c r="FV8027" s="174"/>
      <c r="FW8027" s="174"/>
      <c r="FX8027" s="174"/>
      <c r="FY8027" s="174"/>
      <c r="FZ8027" s="174"/>
      <c r="GA8027" s="174"/>
      <c r="GB8027" s="174"/>
      <c r="GC8027" s="174"/>
      <c r="GD8027" s="174"/>
      <c r="GE8027" s="174"/>
      <c r="GF8027" s="174"/>
      <c r="GG8027" s="174"/>
      <c r="GH8027" s="174"/>
      <c r="GI8027" s="174"/>
      <c r="GJ8027" s="174"/>
      <c r="GK8027" s="174"/>
      <c r="GL8027" s="174"/>
      <c r="GM8027" s="174"/>
      <c r="GN8027" s="174"/>
      <c r="GO8027" s="174"/>
      <c r="GP8027" s="174"/>
      <c r="GQ8027" s="174"/>
      <c r="GR8027" s="174"/>
      <c r="GS8027" s="174"/>
      <c r="GT8027" s="174"/>
      <c r="GU8027" s="174"/>
      <c r="GV8027" s="174"/>
      <c r="GW8027" s="174"/>
      <c r="GX8027" s="174"/>
      <c r="GY8027" s="174"/>
      <c r="GZ8027" s="174"/>
      <c r="HA8027" s="174"/>
      <c r="HB8027" s="174"/>
      <c r="HC8027" s="174"/>
      <c r="HD8027" s="174"/>
      <c r="HE8027" s="174"/>
      <c r="HF8027" s="174"/>
      <c r="HG8027" s="174"/>
      <c r="HH8027" s="174"/>
      <c r="HI8027" s="174"/>
      <c r="HJ8027" s="174"/>
      <c r="HK8027" s="174"/>
      <c r="HL8027" s="174"/>
      <c r="HM8027" s="174"/>
      <c r="HN8027" s="174"/>
      <c r="HO8027" s="174"/>
      <c r="HP8027" s="174"/>
      <c r="HQ8027" s="174"/>
      <c r="HR8027" s="174"/>
      <c r="HS8027" s="174"/>
      <c r="HT8027" s="174"/>
      <c r="HU8027" s="174"/>
      <c r="HV8027" s="174"/>
      <c r="HW8027" s="174"/>
      <c r="HX8027" s="174"/>
      <c r="HY8027" s="174"/>
      <c r="HZ8027" s="174"/>
      <c r="IA8027" s="174"/>
      <c r="IB8027" s="174"/>
      <c r="IC8027" s="174"/>
      <c r="ID8027" s="174"/>
      <c r="IE8027" s="174"/>
      <c r="IF8027" s="174"/>
      <c r="IG8027" s="174"/>
      <c r="IH8027" s="174"/>
      <c r="II8027" s="174"/>
      <c r="IJ8027" s="174"/>
      <c r="IK8027" s="174"/>
      <c r="IL8027" s="174"/>
      <c r="IM8027" s="174"/>
      <c r="IN8027" s="174"/>
      <c r="IO8027" s="174"/>
      <c r="IP8027" s="174"/>
      <c r="IQ8027" s="174"/>
      <c r="IR8027" s="174"/>
      <c r="IS8027" s="174"/>
      <c r="IT8027" s="174"/>
      <c r="IU8027" s="174"/>
    </row>
    <row r="8028" spans="1:255" ht="18.399999999999999" customHeight="1" x14ac:dyDescent="0.3">
      <c r="A8028" s="182"/>
      <c r="B8028" s="160"/>
      <c r="C8028" s="64"/>
      <c r="D8028" s="161"/>
      <c r="F8028" s="174"/>
      <c r="H8028" s="174"/>
      <c r="J8028" s="174"/>
      <c r="L8028" s="174"/>
      <c r="N8028" s="174"/>
      <c r="BD8028" s="174"/>
      <c r="BE8028" s="174"/>
      <c r="BF8028" s="174"/>
      <c r="BG8028" s="174"/>
      <c r="BH8028" s="174"/>
      <c r="BI8028" s="174"/>
      <c r="BJ8028" s="174"/>
      <c r="BK8028" s="174"/>
      <c r="BL8028" s="174"/>
      <c r="BM8028" s="174"/>
      <c r="BN8028" s="174"/>
      <c r="BO8028" s="174"/>
      <c r="BP8028" s="174"/>
      <c r="BQ8028" s="174"/>
      <c r="BR8028" s="174"/>
      <c r="BS8028" s="174"/>
      <c r="BT8028" s="174"/>
      <c r="BU8028" s="174"/>
      <c r="BV8028" s="174"/>
      <c r="BW8028" s="174"/>
      <c r="BX8028" s="174"/>
      <c r="BY8028" s="174"/>
      <c r="BZ8028" s="174"/>
      <c r="CA8028" s="174"/>
      <c r="CB8028" s="174"/>
      <c r="CC8028" s="174"/>
      <c r="CD8028" s="174"/>
      <c r="CE8028" s="174"/>
      <c r="CF8028" s="174"/>
      <c r="CG8028" s="174"/>
      <c r="CH8028" s="174"/>
      <c r="CI8028" s="174"/>
      <c r="CJ8028" s="174"/>
      <c r="CK8028" s="174"/>
      <c r="CL8028" s="174"/>
      <c r="CM8028" s="174"/>
      <c r="CN8028" s="174"/>
      <c r="CO8028" s="174"/>
      <c r="CP8028" s="174"/>
      <c r="CQ8028" s="174"/>
      <c r="CR8028" s="174"/>
      <c r="CS8028" s="174"/>
      <c r="CT8028" s="174"/>
      <c r="CU8028" s="174"/>
      <c r="CV8028" s="174"/>
      <c r="CW8028" s="174"/>
      <c r="CX8028" s="174"/>
      <c r="CY8028" s="174"/>
      <c r="CZ8028" s="174"/>
      <c r="DA8028" s="174"/>
      <c r="DB8028" s="174"/>
      <c r="DC8028" s="174"/>
      <c r="DD8028" s="174"/>
      <c r="DE8028" s="174"/>
      <c r="DF8028" s="174"/>
      <c r="DG8028" s="174"/>
      <c r="DH8028" s="174"/>
      <c r="DI8028" s="174"/>
      <c r="DJ8028" s="174"/>
      <c r="DK8028" s="174"/>
      <c r="DL8028" s="174"/>
      <c r="DM8028" s="174"/>
      <c r="DN8028" s="174"/>
      <c r="DO8028" s="174"/>
      <c r="DP8028" s="174"/>
      <c r="DQ8028" s="174"/>
      <c r="DR8028" s="174"/>
      <c r="DS8028" s="174"/>
      <c r="DT8028" s="174"/>
      <c r="DU8028" s="174"/>
      <c r="DV8028" s="174"/>
      <c r="DW8028" s="174"/>
      <c r="DX8028" s="174"/>
      <c r="DY8028" s="174"/>
      <c r="EB8028" s="174"/>
      <c r="EC8028" s="174"/>
      <c r="ED8028" s="174"/>
      <c r="EE8028" s="174"/>
      <c r="EF8028" s="174"/>
      <c r="EG8028" s="174"/>
      <c r="EH8028" s="174"/>
      <c r="EI8028" s="174"/>
      <c r="EJ8028" s="174"/>
      <c r="EK8028" s="174"/>
      <c r="EL8028" s="174"/>
      <c r="EM8028" s="174"/>
      <c r="EN8028" s="174"/>
      <c r="EO8028" s="174"/>
      <c r="EP8028" s="174"/>
      <c r="EQ8028" s="174"/>
      <c r="ER8028" s="174"/>
      <c r="ES8028" s="174"/>
      <c r="ET8028" s="174"/>
      <c r="EU8028" s="174"/>
      <c r="EV8028" s="174"/>
      <c r="EW8028" s="174"/>
      <c r="EX8028" s="174"/>
      <c r="EY8028" s="174"/>
      <c r="EZ8028" s="174"/>
      <c r="FA8028" s="174"/>
      <c r="FB8028" s="174"/>
      <c r="FC8028" s="174"/>
      <c r="FD8028" s="174"/>
      <c r="FE8028" s="174"/>
      <c r="FF8028" s="174"/>
      <c r="FG8028" s="174"/>
      <c r="FH8028" s="174"/>
      <c r="FI8028" s="174"/>
      <c r="FJ8028" s="174"/>
      <c r="FK8028" s="174"/>
      <c r="FL8028" s="174"/>
      <c r="FM8028" s="174"/>
      <c r="FN8028" s="174"/>
      <c r="FO8028" s="174"/>
      <c r="FP8028" s="174"/>
      <c r="FQ8028" s="174"/>
      <c r="FR8028" s="174"/>
      <c r="FS8028" s="174"/>
      <c r="FT8028" s="174"/>
      <c r="FU8028" s="174"/>
      <c r="FV8028" s="174"/>
      <c r="FW8028" s="174"/>
      <c r="FX8028" s="174"/>
      <c r="FY8028" s="174"/>
      <c r="FZ8028" s="174"/>
      <c r="GA8028" s="174"/>
      <c r="GB8028" s="174"/>
      <c r="GC8028" s="174"/>
      <c r="GD8028" s="174"/>
      <c r="GE8028" s="174"/>
      <c r="GF8028" s="174"/>
      <c r="GG8028" s="174"/>
      <c r="GH8028" s="174"/>
      <c r="GI8028" s="174"/>
      <c r="GJ8028" s="174"/>
      <c r="GK8028" s="174"/>
      <c r="GL8028" s="174"/>
      <c r="GM8028" s="174"/>
      <c r="GN8028" s="174"/>
      <c r="GO8028" s="174"/>
      <c r="GP8028" s="174"/>
      <c r="GQ8028" s="174"/>
      <c r="GR8028" s="174"/>
      <c r="GS8028" s="174"/>
      <c r="GT8028" s="174"/>
      <c r="GU8028" s="174"/>
      <c r="GV8028" s="174"/>
      <c r="GW8028" s="174"/>
      <c r="GX8028" s="174"/>
      <c r="GY8028" s="174"/>
      <c r="GZ8028" s="174"/>
      <c r="HA8028" s="174"/>
      <c r="HB8028" s="174"/>
      <c r="HC8028" s="174"/>
      <c r="HD8028" s="174"/>
      <c r="HE8028" s="174"/>
      <c r="HF8028" s="174"/>
      <c r="HG8028" s="174"/>
      <c r="HH8028" s="174"/>
      <c r="HI8028" s="174"/>
      <c r="HJ8028" s="174"/>
      <c r="HK8028" s="174"/>
      <c r="HL8028" s="174"/>
      <c r="HM8028" s="174"/>
      <c r="HN8028" s="174"/>
      <c r="HO8028" s="174"/>
      <c r="HP8028" s="174"/>
      <c r="HQ8028" s="174"/>
      <c r="HR8028" s="174"/>
      <c r="HS8028" s="174"/>
      <c r="HT8028" s="174"/>
      <c r="HU8028" s="174"/>
      <c r="HV8028" s="174"/>
      <c r="HW8028" s="174"/>
      <c r="HX8028" s="174"/>
      <c r="HY8028" s="174"/>
      <c r="HZ8028" s="174"/>
      <c r="IA8028" s="174"/>
      <c r="IB8028" s="174"/>
      <c r="IC8028" s="174"/>
      <c r="ID8028" s="174"/>
      <c r="IE8028" s="174"/>
      <c r="IF8028" s="174"/>
      <c r="IG8028" s="174"/>
      <c r="IH8028" s="174"/>
      <c r="II8028" s="174"/>
      <c r="IJ8028" s="174"/>
      <c r="IK8028" s="174"/>
      <c r="IL8028" s="174"/>
      <c r="IM8028" s="174"/>
      <c r="IN8028" s="174"/>
      <c r="IO8028" s="174"/>
      <c r="IP8028" s="174"/>
      <c r="IQ8028" s="174"/>
      <c r="IR8028" s="174"/>
      <c r="IS8028" s="174"/>
      <c r="IT8028" s="174"/>
      <c r="IU8028" s="174"/>
    </row>
    <row r="8029" spans="1:255" ht="18.399999999999999" customHeight="1" x14ac:dyDescent="0.3">
      <c r="A8029" s="200"/>
      <c r="B8029" s="173"/>
      <c r="C8029" s="80"/>
      <c r="D8029" s="161"/>
      <c r="F8029" s="174"/>
      <c r="H8029" s="174"/>
      <c r="BD8029" s="174"/>
      <c r="BE8029" s="174"/>
      <c r="BF8029" s="174"/>
      <c r="BG8029" s="174"/>
      <c r="BH8029" s="174"/>
      <c r="BI8029" s="174"/>
      <c r="BJ8029" s="174"/>
      <c r="BK8029" s="174"/>
      <c r="BL8029" s="174"/>
      <c r="BM8029" s="174"/>
      <c r="BN8029" s="174"/>
      <c r="BO8029" s="174"/>
      <c r="BP8029" s="174"/>
      <c r="BQ8029" s="174"/>
      <c r="BR8029" s="174"/>
      <c r="BS8029" s="174"/>
      <c r="BT8029" s="174"/>
      <c r="BU8029" s="174"/>
      <c r="BV8029" s="174"/>
      <c r="BW8029" s="174"/>
      <c r="BX8029" s="174"/>
      <c r="BY8029" s="174"/>
      <c r="BZ8029" s="174"/>
      <c r="CA8029" s="174"/>
      <c r="CB8029" s="174"/>
      <c r="CC8029" s="174"/>
      <c r="CD8029" s="174"/>
      <c r="CE8029" s="174"/>
      <c r="CF8029" s="174"/>
      <c r="CG8029" s="174"/>
      <c r="CH8029" s="174"/>
      <c r="CI8029" s="174"/>
      <c r="CJ8029" s="174"/>
      <c r="CK8029" s="174"/>
      <c r="CL8029" s="174"/>
      <c r="CM8029" s="174"/>
      <c r="CN8029" s="174"/>
      <c r="CO8029" s="174"/>
      <c r="CP8029" s="174"/>
      <c r="CQ8029" s="174"/>
      <c r="CR8029" s="174"/>
      <c r="CS8029" s="174"/>
      <c r="CT8029" s="174"/>
      <c r="CU8029" s="174"/>
      <c r="CV8029" s="174"/>
      <c r="CW8029" s="174"/>
      <c r="CX8029" s="174"/>
      <c r="CY8029" s="174"/>
      <c r="CZ8029" s="174"/>
      <c r="DA8029" s="174"/>
      <c r="DB8029" s="174"/>
      <c r="DC8029" s="174"/>
      <c r="DD8029" s="174"/>
      <c r="DE8029" s="174"/>
      <c r="DF8029" s="174"/>
      <c r="DG8029" s="174"/>
      <c r="DH8029" s="174"/>
      <c r="DI8029" s="174"/>
      <c r="DJ8029" s="174"/>
      <c r="DK8029" s="174"/>
      <c r="DL8029" s="174"/>
      <c r="DM8029" s="174"/>
      <c r="DN8029" s="174"/>
      <c r="DO8029" s="174"/>
      <c r="DP8029" s="174"/>
      <c r="DQ8029" s="174"/>
      <c r="DR8029" s="174"/>
      <c r="DS8029" s="174"/>
      <c r="DT8029" s="174"/>
      <c r="DU8029" s="174"/>
      <c r="DV8029" s="174"/>
      <c r="DW8029" s="174"/>
      <c r="DX8029" s="174"/>
      <c r="DY8029" s="174"/>
      <c r="EB8029" s="174"/>
      <c r="EC8029" s="174"/>
      <c r="ED8029" s="174"/>
      <c r="EE8029" s="174"/>
      <c r="EF8029" s="174"/>
      <c r="EG8029" s="174"/>
      <c r="EH8029" s="174"/>
      <c r="EI8029" s="174"/>
      <c r="EJ8029" s="174"/>
      <c r="EK8029" s="174"/>
      <c r="EL8029" s="174"/>
      <c r="EM8029" s="174"/>
      <c r="EN8029" s="174"/>
      <c r="EO8029" s="174"/>
      <c r="EP8029" s="174"/>
      <c r="EQ8029" s="174"/>
      <c r="ER8029" s="174"/>
      <c r="ES8029" s="174"/>
      <c r="ET8029" s="174"/>
      <c r="EU8029" s="174"/>
      <c r="EV8029" s="174"/>
      <c r="EW8029" s="174"/>
      <c r="EX8029" s="174"/>
      <c r="EY8029" s="174"/>
      <c r="EZ8029" s="174"/>
      <c r="FA8029" s="174"/>
      <c r="FB8029" s="174"/>
      <c r="FC8029" s="174"/>
      <c r="FD8029" s="174"/>
      <c r="FE8029" s="174"/>
      <c r="FF8029" s="174"/>
      <c r="FG8029" s="174"/>
      <c r="FH8029" s="174"/>
      <c r="FI8029" s="174"/>
      <c r="FJ8029" s="174"/>
      <c r="FK8029" s="174"/>
      <c r="FL8029" s="174"/>
      <c r="FM8029" s="174"/>
      <c r="FN8029" s="174"/>
      <c r="FO8029" s="174"/>
      <c r="FP8029" s="174"/>
      <c r="FQ8029" s="174"/>
      <c r="FR8029" s="174"/>
      <c r="FS8029" s="174"/>
      <c r="FT8029" s="174"/>
      <c r="FU8029" s="174"/>
      <c r="FV8029" s="174"/>
      <c r="FW8029" s="174"/>
      <c r="FX8029" s="174"/>
      <c r="FY8029" s="174"/>
      <c r="FZ8029" s="174"/>
      <c r="GA8029" s="174"/>
      <c r="GB8029" s="174"/>
      <c r="GC8029" s="174"/>
      <c r="GD8029" s="174"/>
      <c r="GE8029" s="174"/>
      <c r="GF8029" s="174"/>
      <c r="GG8029" s="174"/>
      <c r="GH8029" s="174"/>
      <c r="GI8029" s="174"/>
      <c r="GJ8029" s="174"/>
      <c r="GK8029" s="174"/>
      <c r="GL8029" s="174"/>
      <c r="GM8029" s="174"/>
      <c r="GN8029" s="174"/>
      <c r="GO8029" s="174"/>
      <c r="GP8029" s="174"/>
      <c r="GQ8029" s="174"/>
      <c r="GR8029" s="174"/>
      <c r="GS8029" s="174"/>
      <c r="GT8029" s="174"/>
      <c r="GU8029" s="174"/>
      <c r="GV8029" s="174"/>
      <c r="GW8029" s="174"/>
      <c r="GX8029" s="174"/>
      <c r="GY8029" s="174"/>
      <c r="GZ8029" s="174"/>
      <c r="HA8029" s="174"/>
      <c r="HB8029" s="174"/>
      <c r="HC8029" s="174"/>
      <c r="HD8029" s="174"/>
      <c r="HE8029" s="174"/>
      <c r="HF8029" s="174"/>
      <c r="HG8029" s="174"/>
      <c r="HH8029" s="174"/>
      <c r="HI8029" s="174"/>
      <c r="HJ8029" s="174"/>
      <c r="HK8029" s="174"/>
      <c r="HL8029" s="174"/>
      <c r="HM8029" s="174"/>
      <c r="HN8029" s="174"/>
      <c r="HO8029" s="174"/>
      <c r="HP8029" s="174"/>
      <c r="HQ8029" s="174"/>
      <c r="HR8029" s="174"/>
      <c r="HS8029" s="174"/>
      <c r="HT8029" s="174"/>
      <c r="HU8029" s="174"/>
      <c r="HV8029" s="174"/>
      <c r="HW8029" s="174"/>
      <c r="HX8029" s="174"/>
      <c r="HY8029" s="174"/>
      <c r="HZ8029" s="174"/>
      <c r="IA8029" s="174"/>
      <c r="IB8029" s="174"/>
      <c r="IC8029" s="174"/>
      <c r="ID8029" s="174"/>
      <c r="IE8029" s="174"/>
      <c r="IF8029" s="174"/>
      <c r="IG8029" s="174"/>
      <c r="IH8029" s="174"/>
      <c r="II8029" s="174"/>
      <c r="IJ8029" s="174"/>
      <c r="IK8029" s="174"/>
      <c r="IL8029" s="174"/>
      <c r="IM8029" s="174"/>
      <c r="IN8029" s="174"/>
      <c r="IO8029" s="174"/>
      <c r="IP8029" s="174"/>
      <c r="IQ8029" s="174"/>
      <c r="IR8029" s="174"/>
      <c r="IS8029" s="174"/>
      <c r="IT8029" s="174"/>
      <c r="IU8029" s="174"/>
    </row>
    <row r="8030" spans="1:255" ht="18.399999999999999" customHeight="1" x14ac:dyDescent="0.3">
      <c r="BD8030" s="174"/>
      <c r="BE8030" s="174"/>
      <c r="BF8030" s="174"/>
      <c r="BG8030" s="174"/>
      <c r="BH8030" s="174"/>
      <c r="BI8030" s="174"/>
      <c r="BJ8030" s="174"/>
      <c r="BK8030" s="174"/>
      <c r="BL8030" s="174"/>
      <c r="BM8030" s="174"/>
      <c r="BN8030" s="174"/>
      <c r="BO8030" s="174"/>
      <c r="BP8030" s="174"/>
      <c r="BQ8030" s="174"/>
      <c r="BR8030" s="174"/>
      <c r="BS8030" s="174"/>
      <c r="BT8030" s="174"/>
      <c r="BU8030" s="174"/>
      <c r="BV8030" s="174"/>
      <c r="BW8030" s="174"/>
      <c r="BX8030" s="174"/>
      <c r="BY8030" s="174"/>
      <c r="BZ8030" s="174"/>
      <c r="CA8030" s="174"/>
      <c r="CB8030" s="174"/>
      <c r="CC8030" s="174"/>
      <c r="CD8030" s="174"/>
      <c r="CE8030" s="174"/>
      <c r="CF8030" s="174"/>
      <c r="CG8030" s="174"/>
      <c r="CH8030" s="174"/>
      <c r="CI8030" s="174"/>
      <c r="CJ8030" s="174"/>
      <c r="CK8030" s="174"/>
      <c r="CL8030" s="174"/>
      <c r="CM8030" s="174"/>
      <c r="CN8030" s="174"/>
      <c r="CO8030" s="174"/>
      <c r="CP8030" s="174"/>
      <c r="CQ8030" s="174"/>
      <c r="CR8030" s="174"/>
      <c r="CS8030" s="174"/>
      <c r="CT8030" s="174"/>
      <c r="CU8030" s="174"/>
      <c r="CV8030" s="174"/>
      <c r="CW8030" s="174"/>
      <c r="CX8030" s="174"/>
      <c r="CY8030" s="174"/>
      <c r="CZ8030" s="174"/>
      <c r="DA8030" s="174"/>
      <c r="DB8030" s="174"/>
      <c r="DC8030" s="174"/>
      <c r="DD8030" s="174"/>
      <c r="DE8030" s="174"/>
      <c r="DF8030" s="174"/>
      <c r="DG8030" s="174"/>
      <c r="DH8030" s="174"/>
      <c r="DI8030" s="174"/>
      <c r="DJ8030" s="174"/>
      <c r="DK8030" s="174"/>
      <c r="DL8030" s="174"/>
      <c r="DM8030" s="174"/>
      <c r="DN8030" s="174"/>
      <c r="DO8030" s="174"/>
      <c r="DP8030" s="174"/>
      <c r="DQ8030" s="174"/>
      <c r="DR8030" s="174"/>
      <c r="DS8030" s="174"/>
      <c r="DT8030" s="174"/>
      <c r="DU8030" s="174"/>
      <c r="DV8030" s="174"/>
      <c r="DW8030" s="174"/>
      <c r="DX8030" s="174"/>
      <c r="DY8030" s="174"/>
      <c r="EB8030" s="174"/>
      <c r="EC8030" s="174"/>
      <c r="ED8030" s="174"/>
      <c r="EE8030" s="174"/>
      <c r="EF8030" s="174"/>
      <c r="EG8030" s="174"/>
      <c r="EH8030" s="174"/>
      <c r="EI8030" s="174"/>
      <c r="EJ8030" s="174"/>
      <c r="EK8030" s="174"/>
      <c r="EL8030" s="174"/>
      <c r="EM8030" s="174"/>
      <c r="EN8030" s="174"/>
      <c r="EO8030" s="174"/>
      <c r="EP8030" s="174"/>
      <c r="EQ8030" s="174"/>
      <c r="ER8030" s="174"/>
      <c r="ES8030" s="174"/>
      <c r="ET8030" s="174"/>
      <c r="EU8030" s="174"/>
      <c r="EV8030" s="174"/>
      <c r="EW8030" s="174"/>
      <c r="EX8030" s="174"/>
      <c r="EY8030" s="174"/>
      <c r="EZ8030" s="174"/>
      <c r="FA8030" s="174"/>
      <c r="FB8030" s="174"/>
      <c r="FC8030" s="174"/>
      <c r="FD8030" s="174"/>
      <c r="FE8030" s="174"/>
      <c r="FF8030" s="174"/>
      <c r="FG8030" s="174"/>
      <c r="FH8030" s="174"/>
      <c r="FI8030" s="174"/>
      <c r="FJ8030" s="174"/>
      <c r="FK8030" s="174"/>
      <c r="FL8030" s="174"/>
      <c r="FM8030" s="174"/>
      <c r="FN8030" s="174"/>
      <c r="FO8030" s="174"/>
      <c r="FP8030" s="174"/>
      <c r="FQ8030" s="174"/>
      <c r="FR8030" s="174"/>
      <c r="FS8030" s="174"/>
      <c r="FT8030" s="174"/>
      <c r="FU8030" s="174"/>
      <c r="FV8030" s="174"/>
      <c r="FW8030" s="174"/>
      <c r="FX8030" s="174"/>
      <c r="FY8030" s="174"/>
      <c r="FZ8030" s="174"/>
      <c r="GA8030" s="174"/>
      <c r="GB8030" s="174"/>
      <c r="GC8030" s="174"/>
      <c r="GD8030" s="174"/>
      <c r="GE8030" s="174"/>
      <c r="GF8030" s="174"/>
      <c r="GG8030" s="174"/>
      <c r="GH8030" s="174"/>
      <c r="GI8030" s="174"/>
      <c r="GJ8030" s="174"/>
      <c r="GK8030" s="174"/>
      <c r="GL8030" s="174"/>
      <c r="GM8030" s="174"/>
      <c r="GN8030" s="174"/>
      <c r="GO8030" s="174"/>
      <c r="GP8030" s="174"/>
      <c r="GQ8030" s="174"/>
      <c r="GR8030" s="174"/>
      <c r="GS8030" s="174"/>
      <c r="GT8030" s="174"/>
      <c r="GU8030" s="174"/>
      <c r="GV8030" s="174"/>
      <c r="GW8030" s="174"/>
      <c r="GX8030" s="174"/>
      <c r="GY8030" s="174"/>
      <c r="GZ8030" s="174"/>
      <c r="HA8030" s="174"/>
      <c r="HB8030" s="174"/>
      <c r="HC8030" s="174"/>
      <c r="HD8030" s="174"/>
      <c r="HE8030" s="174"/>
      <c r="HF8030" s="174"/>
      <c r="HG8030" s="174"/>
      <c r="HH8030" s="174"/>
      <c r="HI8030" s="174"/>
      <c r="HJ8030" s="174"/>
      <c r="HK8030" s="174"/>
      <c r="HL8030" s="174"/>
      <c r="HM8030" s="174"/>
      <c r="HN8030" s="174"/>
      <c r="HO8030" s="174"/>
      <c r="HP8030" s="174"/>
      <c r="HQ8030" s="174"/>
      <c r="HR8030" s="174"/>
      <c r="HS8030" s="174"/>
      <c r="HT8030" s="174"/>
      <c r="HU8030" s="174"/>
      <c r="HV8030" s="174"/>
      <c r="HW8030" s="174"/>
      <c r="HX8030" s="174"/>
      <c r="HY8030" s="174"/>
      <c r="HZ8030" s="174"/>
      <c r="IA8030" s="174"/>
      <c r="IB8030" s="174"/>
      <c r="IC8030" s="174"/>
      <c r="ID8030" s="174"/>
      <c r="IE8030" s="174"/>
      <c r="IF8030" s="174"/>
      <c r="IG8030" s="174"/>
      <c r="IH8030" s="174"/>
      <c r="II8030" s="174"/>
      <c r="IJ8030" s="174"/>
      <c r="IK8030" s="174"/>
      <c r="IL8030" s="174"/>
      <c r="IM8030" s="174"/>
      <c r="IN8030" s="174"/>
      <c r="IO8030" s="174"/>
      <c r="IP8030" s="174"/>
      <c r="IQ8030" s="174"/>
      <c r="IR8030" s="174"/>
      <c r="IS8030" s="174"/>
      <c r="IT8030" s="174"/>
      <c r="IU8030" s="174"/>
    </row>
    <row r="8031" spans="1:255" ht="18.399999999999999" customHeight="1" x14ac:dyDescent="0.3">
      <c r="A8031" s="182"/>
      <c r="B8031" s="160"/>
      <c r="C8031" s="64"/>
      <c r="D8031" s="161"/>
      <c r="J8031" s="181"/>
      <c r="BD8031" s="174"/>
      <c r="BE8031" s="174"/>
      <c r="BF8031" s="174"/>
      <c r="BG8031" s="174"/>
      <c r="BH8031" s="174"/>
      <c r="BI8031" s="174"/>
      <c r="BJ8031" s="174"/>
      <c r="BK8031" s="174"/>
      <c r="BL8031" s="174"/>
      <c r="BM8031" s="174"/>
      <c r="BN8031" s="174"/>
      <c r="BO8031" s="174"/>
      <c r="BP8031" s="174"/>
      <c r="BQ8031" s="174"/>
      <c r="BR8031" s="174"/>
      <c r="BS8031" s="174"/>
      <c r="BT8031" s="174"/>
      <c r="BU8031" s="174"/>
      <c r="BV8031" s="174"/>
      <c r="BW8031" s="174"/>
      <c r="BX8031" s="174"/>
      <c r="BY8031" s="174"/>
      <c r="BZ8031" s="174"/>
      <c r="CA8031" s="174"/>
      <c r="CB8031" s="174"/>
      <c r="CC8031" s="174"/>
      <c r="CD8031" s="174"/>
      <c r="CE8031" s="174"/>
      <c r="CF8031" s="174"/>
      <c r="CG8031" s="174"/>
      <c r="CH8031" s="174"/>
      <c r="CI8031" s="174"/>
      <c r="CJ8031" s="174"/>
      <c r="CK8031" s="174"/>
      <c r="CL8031" s="174"/>
      <c r="CM8031" s="174"/>
      <c r="CN8031" s="174"/>
      <c r="CO8031" s="174"/>
      <c r="CP8031" s="174"/>
      <c r="CQ8031" s="174"/>
      <c r="CR8031" s="174"/>
      <c r="CS8031" s="174"/>
      <c r="CT8031" s="174"/>
      <c r="CU8031" s="174"/>
      <c r="CV8031" s="174"/>
      <c r="CW8031" s="174"/>
      <c r="CX8031" s="174"/>
      <c r="CY8031" s="174"/>
      <c r="CZ8031" s="174"/>
      <c r="DA8031" s="174"/>
      <c r="DB8031" s="174"/>
      <c r="DC8031" s="174"/>
      <c r="DD8031" s="174"/>
      <c r="DE8031" s="174"/>
      <c r="DF8031" s="174"/>
      <c r="DG8031" s="174"/>
      <c r="DH8031" s="174"/>
      <c r="DI8031" s="174"/>
      <c r="DJ8031" s="174"/>
      <c r="DK8031" s="174"/>
      <c r="DL8031" s="174"/>
      <c r="DM8031" s="174"/>
      <c r="DN8031" s="174"/>
      <c r="DO8031" s="174"/>
      <c r="DP8031" s="174"/>
      <c r="DQ8031" s="174"/>
      <c r="DR8031" s="174"/>
      <c r="DS8031" s="174"/>
      <c r="DT8031" s="174"/>
      <c r="DU8031" s="174"/>
      <c r="DV8031" s="174"/>
      <c r="DW8031" s="174"/>
      <c r="DX8031" s="174"/>
      <c r="DY8031" s="174"/>
      <c r="EB8031" s="174"/>
      <c r="EC8031" s="174"/>
      <c r="ED8031" s="174"/>
      <c r="EE8031" s="174"/>
      <c r="EF8031" s="174"/>
      <c r="EG8031" s="174"/>
      <c r="EH8031" s="174"/>
      <c r="EI8031" s="174"/>
      <c r="EJ8031" s="174"/>
      <c r="EK8031" s="174"/>
      <c r="EL8031" s="174"/>
      <c r="EM8031" s="174"/>
      <c r="EN8031" s="174"/>
      <c r="EO8031" s="174"/>
      <c r="EP8031" s="174"/>
      <c r="EQ8031" s="174"/>
      <c r="ER8031" s="174"/>
      <c r="ES8031" s="174"/>
      <c r="ET8031" s="174"/>
      <c r="EU8031" s="174"/>
      <c r="EV8031" s="174"/>
      <c r="EW8031" s="174"/>
      <c r="EX8031" s="174"/>
      <c r="EY8031" s="174"/>
      <c r="EZ8031" s="174"/>
      <c r="FA8031" s="174"/>
      <c r="FB8031" s="174"/>
      <c r="FC8031" s="174"/>
      <c r="FD8031" s="174"/>
      <c r="FE8031" s="174"/>
      <c r="FF8031" s="174"/>
      <c r="FG8031" s="174"/>
      <c r="FH8031" s="174"/>
      <c r="FI8031" s="174"/>
      <c r="FJ8031" s="174"/>
      <c r="FK8031" s="174"/>
      <c r="FL8031" s="174"/>
      <c r="FM8031" s="174"/>
      <c r="FN8031" s="174"/>
      <c r="FO8031" s="174"/>
      <c r="FP8031" s="174"/>
      <c r="FQ8031" s="174"/>
      <c r="FR8031" s="174"/>
      <c r="FS8031" s="174"/>
      <c r="FT8031" s="174"/>
      <c r="FU8031" s="174"/>
      <c r="FV8031" s="174"/>
      <c r="FW8031" s="174"/>
      <c r="FX8031" s="174"/>
      <c r="FY8031" s="174"/>
      <c r="FZ8031" s="174"/>
      <c r="GA8031" s="174"/>
      <c r="GB8031" s="174"/>
      <c r="GC8031" s="174"/>
      <c r="GD8031" s="174"/>
      <c r="GE8031" s="174"/>
      <c r="GF8031" s="174"/>
      <c r="GG8031" s="174"/>
      <c r="GH8031" s="174"/>
      <c r="GI8031" s="174"/>
      <c r="GJ8031" s="174"/>
      <c r="GK8031" s="174"/>
      <c r="GL8031" s="174"/>
      <c r="GM8031" s="174"/>
      <c r="GN8031" s="174"/>
      <c r="GO8031" s="174"/>
      <c r="GP8031" s="174"/>
      <c r="GQ8031" s="174"/>
      <c r="GR8031" s="174"/>
      <c r="GS8031" s="174"/>
      <c r="GT8031" s="174"/>
      <c r="GU8031" s="174"/>
      <c r="GV8031" s="174"/>
      <c r="GW8031" s="174"/>
      <c r="GX8031" s="174"/>
      <c r="GY8031" s="174"/>
      <c r="GZ8031" s="174"/>
      <c r="HA8031" s="174"/>
      <c r="HB8031" s="174"/>
      <c r="HC8031" s="174"/>
      <c r="HD8031" s="174"/>
      <c r="HE8031" s="174"/>
      <c r="HF8031" s="174"/>
      <c r="HG8031" s="174"/>
      <c r="HH8031" s="174"/>
      <c r="HI8031" s="174"/>
      <c r="HJ8031" s="174"/>
      <c r="HK8031" s="174"/>
      <c r="HL8031" s="174"/>
      <c r="HM8031" s="174"/>
      <c r="HN8031" s="174"/>
      <c r="HO8031" s="174"/>
      <c r="HP8031" s="174"/>
      <c r="HQ8031" s="174"/>
      <c r="HR8031" s="174"/>
      <c r="HS8031" s="174"/>
      <c r="HT8031" s="174"/>
      <c r="HU8031" s="174"/>
      <c r="HV8031" s="174"/>
      <c r="HW8031" s="174"/>
      <c r="HX8031" s="174"/>
      <c r="HY8031" s="174"/>
      <c r="HZ8031" s="174"/>
      <c r="IA8031" s="174"/>
      <c r="IB8031" s="174"/>
      <c r="IC8031" s="174"/>
      <c r="ID8031" s="174"/>
      <c r="IE8031" s="174"/>
      <c r="IF8031" s="174"/>
      <c r="IG8031" s="174"/>
      <c r="IH8031" s="174"/>
      <c r="II8031" s="174"/>
      <c r="IJ8031" s="174"/>
      <c r="IK8031" s="174"/>
      <c r="IL8031" s="174"/>
      <c r="IM8031" s="174"/>
      <c r="IN8031" s="174"/>
      <c r="IO8031" s="174"/>
      <c r="IP8031" s="174"/>
      <c r="IQ8031" s="174"/>
      <c r="IR8031" s="174"/>
      <c r="IS8031" s="174"/>
      <c r="IT8031" s="174"/>
      <c r="IU8031" s="174"/>
    </row>
    <row r="8032" spans="1:255" ht="18.399999999999999" customHeight="1" x14ac:dyDescent="0.3">
      <c r="BD8032" s="174"/>
      <c r="BE8032" s="174"/>
      <c r="BF8032" s="174"/>
      <c r="BG8032" s="174"/>
      <c r="BH8032" s="174"/>
      <c r="BI8032" s="174"/>
      <c r="BJ8032" s="174"/>
      <c r="BK8032" s="174"/>
      <c r="BL8032" s="174"/>
      <c r="BM8032" s="174"/>
      <c r="BN8032" s="174"/>
      <c r="BO8032" s="174"/>
      <c r="BP8032" s="174"/>
      <c r="BQ8032" s="174"/>
      <c r="BR8032" s="174"/>
      <c r="BS8032" s="174"/>
      <c r="BT8032" s="174"/>
      <c r="BU8032" s="174"/>
      <c r="BV8032" s="174"/>
      <c r="BW8032" s="174"/>
      <c r="BX8032" s="174"/>
      <c r="BY8032" s="174"/>
      <c r="BZ8032" s="174"/>
      <c r="CA8032" s="174"/>
      <c r="CB8032" s="174"/>
      <c r="CC8032" s="174"/>
      <c r="CD8032" s="174"/>
      <c r="CE8032" s="174"/>
      <c r="CF8032" s="174"/>
      <c r="CG8032" s="174"/>
      <c r="CH8032" s="174"/>
      <c r="CI8032" s="174"/>
      <c r="CJ8032" s="174"/>
      <c r="CK8032" s="174"/>
      <c r="CL8032" s="174"/>
      <c r="CM8032" s="174"/>
      <c r="CN8032" s="174"/>
      <c r="CO8032" s="174"/>
      <c r="CP8032" s="174"/>
      <c r="CQ8032" s="174"/>
      <c r="CR8032" s="174"/>
      <c r="CS8032" s="174"/>
      <c r="CT8032" s="174"/>
      <c r="CU8032" s="174"/>
      <c r="CV8032" s="174"/>
      <c r="CW8032" s="174"/>
      <c r="CX8032" s="174"/>
      <c r="CY8032" s="174"/>
      <c r="CZ8032" s="174"/>
      <c r="DA8032" s="174"/>
      <c r="DB8032" s="174"/>
      <c r="DC8032" s="174"/>
      <c r="DD8032" s="174"/>
      <c r="DE8032" s="174"/>
      <c r="DF8032" s="174"/>
      <c r="DG8032" s="174"/>
      <c r="DH8032" s="174"/>
      <c r="DI8032" s="174"/>
      <c r="DJ8032" s="174"/>
      <c r="DK8032" s="174"/>
      <c r="DL8032" s="174"/>
      <c r="DM8032" s="174"/>
      <c r="DN8032" s="174"/>
      <c r="DO8032" s="174"/>
      <c r="DP8032" s="174"/>
      <c r="DQ8032" s="174"/>
      <c r="DR8032" s="174"/>
      <c r="DS8032" s="174"/>
      <c r="DT8032" s="174"/>
      <c r="DU8032" s="174"/>
      <c r="DV8032" s="174"/>
      <c r="DW8032" s="174"/>
      <c r="DX8032" s="174"/>
      <c r="DY8032" s="174"/>
      <c r="EB8032" s="174"/>
      <c r="EC8032" s="174"/>
      <c r="ED8032" s="174"/>
      <c r="EE8032" s="174"/>
      <c r="EF8032" s="174"/>
      <c r="EG8032" s="174"/>
      <c r="EH8032" s="174"/>
      <c r="EI8032" s="174"/>
      <c r="EJ8032" s="174"/>
      <c r="EK8032" s="174"/>
      <c r="EL8032" s="174"/>
      <c r="EM8032" s="174"/>
      <c r="EN8032" s="174"/>
      <c r="EO8032" s="174"/>
      <c r="EP8032" s="174"/>
      <c r="EQ8032" s="174"/>
      <c r="ER8032" s="174"/>
      <c r="ES8032" s="174"/>
      <c r="ET8032" s="174"/>
      <c r="EU8032" s="174"/>
      <c r="EV8032" s="174"/>
      <c r="EW8032" s="174"/>
      <c r="EX8032" s="174"/>
      <c r="EY8032" s="174"/>
      <c r="EZ8032" s="174"/>
      <c r="FA8032" s="174"/>
      <c r="FB8032" s="174"/>
      <c r="FC8032" s="174"/>
      <c r="FD8032" s="174"/>
      <c r="FE8032" s="174"/>
      <c r="FF8032" s="174"/>
      <c r="FG8032" s="174"/>
      <c r="FH8032" s="174"/>
      <c r="FI8032" s="174"/>
      <c r="FJ8032" s="174"/>
      <c r="FK8032" s="174"/>
      <c r="FL8032" s="174"/>
      <c r="FM8032" s="174"/>
      <c r="FN8032" s="174"/>
      <c r="FO8032" s="174"/>
      <c r="FP8032" s="174"/>
      <c r="FQ8032" s="174"/>
      <c r="FR8032" s="174"/>
      <c r="FS8032" s="174"/>
      <c r="FT8032" s="174"/>
      <c r="FU8032" s="174"/>
      <c r="FV8032" s="174"/>
      <c r="FW8032" s="174"/>
      <c r="FX8032" s="174"/>
      <c r="FY8032" s="174"/>
      <c r="FZ8032" s="174"/>
      <c r="GA8032" s="174"/>
      <c r="GB8032" s="174"/>
      <c r="GC8032" s="174"/>
      <c r="GD8032" s="174"/>
      <c r="GE8032" s="174"/>
      <c r="GF8032" s="174"/>
      <c r="GG8032" s="174"/>
      <c r="GH8032" s="174"/>
      <c r="GI8032" s="174"/>
      <c r="GJ8032" s="174"/>
      <c r="GK8032" s="174"/>
      <c r="GL8032" s="174"/>
      <c r="GM8032" s="174"/>
      <c r="GN8032" s="174"/>
      <c r="GO8032" s="174"/>
      <c r="GP8032" s="174"/>
      <c r="GQ8032" s="174"/>
      <c r="GR8032" s="174"/>
      <c r="GS8032" s="174"/>
      <c r="GT8032" s="174"/>
      <c r="GU8032" s="174"/>
      <c r="GV8032" s="174"/>
      <c r="GW8032" s="174"/>
      <c r="GX8032" s="174"/>
      <c r="GY8032" s="174"/>
      <c r="GZ8032" s="174"/>
      <c r="HA8032" s="174"/>
      <c r="HB8032" s="174"/>
      <c r="HC8032" s="174"/>
      <c r="HD8032" s="174"/>
      <c r="HE8032" s="174"/>
      <c r="HF8032" s="174"/>
      <c r="HG8032" s="174"/>
      <c r="HH8032" s="174"/>
      <c r="HI8032" s="174"/>
      <c r="HJ8032" s="174"/>
      <c r="HK8032" s="174"/>
      <c r="HL8032" s="174"/>
      <c r="HM8032" s="174"/>
      <c r="HN8032" s="174"/>
      <c r="HO8032" s="174"/>
      <c r="HP8032" s="174"/>
      <c r="HQ8032" s="174"/>
      <c r="HR8032" s="174"/>
      <c r="HS8032" s="174"/>
      <c r="HT8032" s="174"/>
      <c r="HU8032" s="174"/>
      <c r="HV8032" s="174"/>
      <c r="HW8032" s="174"/>
      <c r="HX8032" s="174"/>
      <c r="HY8032" s="174"/>
      <c r="HZ8032" s="174"/>
      <c r="IA8032" s="174"/>
      <c r="IB8032" s="174"/>
      <c r="IC8032" s="174"/>
      <c r="ID8032" s="174"/>
      <c r="IE8032" s="174"/>
      <c r="IF8032" s="174"/>
      <c r="IG8032" s="174"/>
      <c r="IH8032" s="174"/>
      <c r="II8032" s="174"/>
      <c r="IJ8032" s="174"/>
      <c r="IK8032" s="174"/>
      <c r="IL8032" s="174"/>
      <c r="IM8032" s="174"/>
      <c r="IN8032" s="174"/>
      <c r="IO8032" s="174"/>
      <c r="IP8032" s="174"/>
      <c r="IQ8032" s="174"/>
      <c r="IR8032" s="174"/>
      <c r="IS8032" s="174"/>
      <c r="IT8032" s="174"/>
      <c r="IU8032" s="174"/>
    </row>
    <row r="8033" spans="1:255" ht="18.399999999999999" customHeight="1" x14ac:dyDescent="0.3">
      <c r="BD8033" s="174"/>
      <c r="BE8033" s="174"/>
      <c r="BF8033" s="174"/>
      <c r="BG8033" s="174"/>
      <c r="BH8033" s="174"/>
      <c r="BI8033" s="174"/>
      <c r="BJ8033" s="174"/>
      <c r="BK8033" s="174"/>
      <c r="BL8033" s="174"/>
      <c r="BM8033" s="174"/>
      <c r="BN8033" s="174"/>
      <c r="BO8033" s="174"/>
      <c r="BP8033" s="174"/>
      <c r="BQ8033" s="174"/>
      <c r="BR8033" s="174"/>
      <c r="BS8033" s="174"/>
      <c r="BT8033" s="174"/>
      <c r="BU8033" s="174"/>
      <c r="BV8033" s="174"/>
      <c r="BW8033" s="174"/>
      <c r="BX8033" s="174"/>
      <c r="BY8033" s="174"/>
      <c r="BZ8033" s="174"/>
      <c r="CA8033" s="174"/>
      <c r="CB8033" s="174"/>
      <c r="CC8033" s="174"/>
      <c r="CD8033" s="174"/>
      <c r="CE8033" s="174"/>
      <c r="CF8033" s="174"/>
      <c r="CG8033" s="174"/>
      <c r="CH8033" s="174"/>
      <c r="CI8033" s="174"/>
      <c r="CJ8033" s="174"/>
      <c r="CK8033" s="174"/>
      <c r="CL8033" s="174"/>
      <c r="CM8033" s="174"/>
      <c r="CN8033" s="174"/>
      <c r="CO8033" s="174"/>
      <c r="CP8033" s="174"/>
      <c r="CQ8033" s="174"/>
      <c r="CR8033" s="174"/>
      <c r="CS8033" s="174"/>
      <c r="CT8033" s="174"/>
      <c r="CU8033" s="174"/>
      <c r="CV8033" s="174"/>
      <c r="CW8033" s="174"/>
      <c r="CX8033" s="174"/>
      <c r="CY8033" s="174"/>
      <c r="CZ8033" s="174"/>
      <c r="DA8033" s="174"/>
      <c r="DB8033" s="174"/>
      <c r="DC8033" s="174"/>
      <c r="DD8033" s="174"/>
      <c r="DE8033" s="174"/>
      <c r="DF8033" s="174"/>
      <c r="DG8033" s="174"/>
      <c r="DH8033" s="174"/>
      <c r="DI8033" s="174"/>
      <c r="DJ8033" s="174"/>
      <c r="DK8033" s="174"/>
      <c r="DL8033" s="174"/>
      <c r="DM8033" s="174"/>
      <c r="DN8033" s="174"/>
      <c r="DO8033" s="174"/>
      <c r="DP8033" s="174"/>
      <c r="DQ8033" s="174"/>
      <c r="DR8033" s="174"/>
      <c r="DS8033" s="174"/>
      <c r="DT8033" s="174"/>
      <c r="DU8033" s="174"/>
      <c r="DV8033" s="174"/>
      <c r="DW8033" s="174"/>
      <c r="DX8033" s="174"/>
      <c r="DY8033" s="174"/>
      <c r="EB8033" s="174"/>
      <c r="EC8033" s="174"/>
      <c r="ED8033" s="174"/>
      <c r="EE8033" s="174"/>
      <c r="EF8033" s="174"/>
      <c r="EG8033" s="174"/>
      <c r="EH8033" s="174"/>
      <c r="EI8033" s="174"/>
      <c r="EJ8033" s="174"/>
      <c r="EK8033" s="174"/>
      <c r="EL8033" s="174"/>
      <c r="EM8033" s="174"/>
      <c r="EN8033" s="174"/>
      <c r="EO8033" s="174"/>
      <c r="EP8033" s="174"/>
      <c r="EQ8033" s="174"/>
      <c r="ER8033" s="174"/>
      <c r="ES8033" s="174"/>
      <c r="ET8033" s="174"/>
      <c r="EU8033" s="174"/>
      <c r="EV8033" s="174"/>
      <c r="EW8033" s="174"/>
      <c r="EX8033" s="174"/>
      <c r="EY8033" s="174"/>
      <c r="EZ8033" s="174"/>
      <c r="FA8033" s="174"/>
      <c r="FB8033" s="174"/>
      <c r="FC8033" s="174"/>
      <c r="FD8033" s="174"/>
      <c r="FE8033" s="174"/>
      <c r="FF8033" s="174"/>
      <c r="FG8033" s="174"/>
      <c r="FH8033" s="174"/>
      <c r="FI8033" s="174"/>
      <c r="FJ8033" s="174"/>
      <c r="FK8033" s="174"/>
      <c r="FL8033" s="174"/>
      <c r="FM8033" s="174"/>
      <c r="FN8033" s="174"/>
      <c r="FO8033" s="174"/>
      <c r="FP8033" s="174"/>
      <c r="FQ8033" s="174"/>
      <c r="FR8033" s="174"/>
      <c r="FS8033" s="174"/>
      <c r="FT8033" s="174"/>
      <c r="FU8033" s="174"/>
      <c r="FV8033" s="174"/>
      <c r="FW8033" s="174"/>
      <c r="FX8033" s="174"/>
      <c r="FY8033" s="174"/>
      <c r="FZ8033" s="174"/>
      <c r="GA8033" s="174"/>
      <c r="GB8033" s="174"/>
      <c r="GC8033" s="174"/>
      <c r="GD8033" s="174"/>
      <c r="GE8033" s="174"/>
      <c r="GF8033" s="174"/>
      <c r="GG8033" s="174"/>
      <c r="GH8033" s="174"/>
      <c r="GI8033" s="174"/>
      <c r="GJ8033" s="174"/>
      <c r="GK8033" s="174"/>
      <c r="GL8033" s="174"/>
      <c r="GM8033" s="174"/>
      <c r="GN8033" s="174"/>
      <c r="GO8033" s="174"/>
      <c r="GP8033" s="174"/>
      <c r="GQ8033" s="174"/>
      <c r="GR8033" s="174"/>
      <c r="GS8033" s="174"/>
      <c r="GT8033" s="174"/>
      <c r="GU8033" s="174"/>
      <c r="GV8033" s="174"/>
      <c r="GW8033" s="174"/>
      <c r="GX8033" s="174"/>
      <c r="GY8033" s="174"/>
      <c r="GZ8033" s="174"/>
      <c r="HA8033" s="174"/>
      <c r="HB8033" s="174"/>
      <c r="HC8033" s="174"/>
      <c r="HD8033" s="174"/>
      <c r="HE8033" s="174"/>
      <c r="HF8033" s="174"/>
      <c r="HG8033" s="174"/>
      <c r="HH8033" s="174"/>
      <c r="HI8033" s="174"/>
      <c r="HJ8033" s="174"/>
      <c r="HK8033" s="174"/>
      <c r="HL8033" s="174"/>
      <c r="HM8033" s="174"/>
      <c r="HN8033" s="174"/>
      <c r="HO8033" s="174"/>
      <c r="HP8033" s="174"/>
      <c r="HQ8033" s="174"/>
      <c r="HR8033" s="174"/>
      <c r="HS8033" s="174"/>
      <c r="HT8033" s="174"/>
      <c r="HU8033" s="174"/>
      <c r="HV8033" s="174"/>
      <c r="HW8033" s="174"/>
      <c r="HX8033" s="174"/>
      <c r="HY8033" s="174"/>
      <c r="HZ8033" s="174"/>
      <c r="IA8033" s="174"/>
      <c r="IB8033" s="174"/>
      <c r="IC8033" s="174"/>
      <c r="ID8033" s="174"/>
      <c r="IE8033" s="174"/>
      <c r="IF8033" s="174"/>
      <c r="IG8033" s="174"/>
      <c r="IH8033" s="174"/>
      <c r="II8033" s="174"/>
      <c r="IJ8033" s="174"/>
      <c r="IK8033" s="174"/>
      <c r="IL8033" s="174"/>
      <c r="IM8033" s="174"/>
      <c r="IN8033" s="174"/>
      <c r="IO8033" s="174"/>
      <c r="IP8033" s="174"/>
      <c r="IQ8033" s="174"/>
      <c r="IR8033" s="174"/>
      <c r="IS8033" s="174"/>
      <c r="IT8033" s="174"/>
      <c r="IU8033" s="174"/>
    </row>
    <row r="8034" spans="1:255" ht="18.399999999999999" customHeight="1" x14ac:dyDescent="0.3">
      <c r="A8034" s="182"/>
      <c r="D8034" s="164"/>
      <c r="F8034" s="174"/>
      <c r="BD8034" s="174"/>
      <c r="BE8034" s="174"/>
      <c r="BF8034" s="174"/>
      <c r="BG8034" s="174"/>
      <c r="BH8034" s="174"/>
      <c r="BI8034" s="174"/>
      <c r="BJ8034" s="174"/>
      <c r="BK8034" s="174"/>
      <c r="BL8034" s="174"/>
      <c r="BM8034" s="174"/>
      <c r="BN8034" s="174"/>
      <c r="BO8034" s="174"/>
      <c r="BP8034" s="174"/>
      <c r="BQ8034" s="174"/>
      <c r="BR8034" s="174"/>
      <c r="BS8034" s="174"/>
      <c r="BT8034" s="174"/>
      <c r="BU8034" s="174"/>
      <c r="BV8034" s="174"/>
      <c r="BW8034" s="174"/>
      <c r="BX8034" s="174"/>
      <c r="BY8034" s="174"/>
      <c r="BZ8034" s="174"/>
      <c r="CA8034" s="174"/>
      <c r="CB8034" s="174"/>
      <c r="CC8034" s="174"/>
      <c r="CD8034" s="174"/>
      <c r="CE8034" s="174"/>
      <c r="CF8034" s="174"/>
      <c r="CG8034" s="174"/>
      <c r="CH8034" s="174"/>
      <c r="CI8034" s="174"/>
      <c r="CJ8034" s="174"/>
      <c r="CK8034" s="174"/>
      <c r="CL8034" s="174"/>
      <c r="CM8034" s="174"/>
      <c r="CN8034" s="174"/>
      <c r="CO8034" s="174"/>
      <c r="CP8034" s="174"/>
      <c r="CQ8034" s="174"/>
      <c r="CR8034" s="174"/>
      <c r="CS8034" s="174"/>
      <c r="CT8034" s="174"/>
      <c r="CU8034" s="174"/>
      <c r="CV8034" s="174"/>
      <c r="CW8034" s="174"/>
      <c r="CX8034" s="174"/>
      <c r="CY8034" s="174"/>
      <c r="CZ8034" s="174"/>
      <c r="DA8034" s="174"/>
      <c r="DB8034" s="174"/>
      <c r="DC8034" s="174"/>
      <c r="DD8034" s="174"/>
      <c r="DE8034" s="174"/>
      <c r="DF8034" s="174"/>
      <c r="DG8034" s="174"/>
      <c r="DH8034" s="174"/>
      <c r="DI8034" s="174"/>
      <c r="DJ8034" s="174"/>
      <c r="DK8034" s="174"/>
      <c r="DL8034" s="174"/>
      <c r="DM8034" s="174"/>
      <c r="DN8034" s="174"/>
      <c r="DO8034" s="174"/>
      <c r="DP8034" s="174"/>
      <c r="DQ8034" s="174"/>
      <c r="DR8034" s="174"/>
      <c r="DS8034" s="174"/>
      <c r="DT8034" s="174"/>
      <c r="DU8034" s="174"/>
      <c r="DV8034" s="174"/>
      <c r="DW8034" s="174"/>
      <c r="DX8034" s="174"/>
      <c r="DY8034" s="174"/>
      <c r="EB8034" s="174"/>
      <c r="EC8034" s="174"/>
      <c r="ED8034" s="174"/>
      <c r="EE8034" s="174"/>
      <c r="EF8034" s="174"/>
      <c r="EG8034" s="174"/>
      <c r="EH8034" s="174"/>
      <c r="EI8034" s="174"/>
      <c r="EJ8034" s="174"/>
      <c r="EK8034" s="174"/>
      <c r="EL8034" s="174"/>
      <c r="EM8034" s="174"/>
      <c r="EN8034" s="174"/>
      <c r="EO8034" s="174"/>
      <c r="EP8034" s="174"/>
      <c r="EQ8034" s="174"/>
      <c r="ER8034" s="174"/>
      <c r="ES8034" s="174"/>
      <c r="ET8034" s="174"/>
      <c r="EU8034" s="174"/>
      <c r="EV8034" s="174"/>
      <c r="EW8034" s="174"/>
      <c r="EX8034" s="174"/>
      <c r="EY8034" s="174"/>
      <c r="EZ8034" s="174"/>
      <c r="FA8034" s="174"/>
      <c r="FB8034" s="174"/>
      <c r="FC8034" s="174"/>
      <c r="FD8034" s="174"/>
      <c r="FE8034" s="174"/>
      <c r="FF8034" s="174"/>
      <c r="FG8034" s="174"/>
      <c r="FH8034" s="174"/>
      <c r="FI8034" s="174"/>
      <c r="FJ8034" s="174"/>
      <c r="FK8034" s="174"/>
      <c r="FL8034" s="174"/>
      <c r="FM8034" s="174"/>
      <c r="FN8034" s="174"/>
      <c r="FO8034" s="174"/>
      <c r="FP8034" s="174"/>
      <c r="FQ8034" s="174"/>
      <c r="FR8034" s="174"/>
      <c r="FS8034" s="174"/>
      <c r="FT8034" s="174"/>
      <c r="FU8034" s="174"/>
      <c r="FV8034" s="174"/>
      <c r="FW8034" s="174"/>
      <c r="FX8034" s="174"/>
      <c r="FY8034" s="174"/>
      <c r="FZ8034" s="174"/>
      <c r="GA8034" s="174"/>
      <c r="GB8034" s="174"/>
      <c r="GC8034" s="174"/>
      <c r="GD8034" s="174"/>
      <c r="GE8034" s="174"/>
      <c r="GF8034" s="174"/>
      <c r="GG8034" s="174"/>
      <c r="GH8034" s="174"/>
      <c r="GI8034" s="174"/>
      <c r="GJ8034" s="174"/>
      <c r="GK8034" s="174"/>
      <c r="GL8034" s="174"/>
      <c r="GM8034" s="174"/>
      <c r="GN8034" s="174"/>
      <c r="GO8034" s="174"/>
      <c r="GP8034" s="174"/>
      <c r="GQ8034" s="174"/>
      <c r="GR8034" s="174"/>
      <c r="GS8034" s="174"/>
      <c r="GT8034" s="174"/>
      <c r="GU8034" s="174"/>
      <c r="GV8034" s="174"/>
      <c r="GW8034" s="174"/>
      <c r="GX8034" s="174"/>
      <c r="GY8034" s="174"/>
      <c r="GZ8034" s="174"/>
      <c r="HA8034" s="174"/>
      <c r="HB8034" s="174"/>
      <c r="HC8034" s="174"/>
      <c r="HD8034" s="174"/>
      <c r="HE8034" s="174"/>
      <c r="HF8034" s="174"/>
      <c r="HG8034" s="174"/>
      <c r="HH8034" s="174"/>
      <c r="HI8034" s="174"/>
      <c r="HJ8034" s="174"/>
      <c r="HK8034" s="174"/>
      <c r="HL8034" s="174"/>
      <c r="HM8034" s="174"/>
      <c r="HN8034" s="174"/>
      <c r="HO8034" s="174"/>
      <c r="HP8034" s="174"/>
      <c r="HQ8034" s="174"/>
      <c r="HR8034" s="174"/>
      <c r="HS8034" s="174"/>
      <c r="HT8034" s="174"/>
      <c r="HU8034" s="174"/>
      <c r="HV8034" s="174"/>
      <c r="HW8034" s="174"/>
      <c r="HX8034" s="174"/>
      <c r="HY8034" s="174"/>
      <c r="HZ8034" s="174"/>
      <c r="IA8034" s="174"/>
      <c r="IB8034" s="174"/>
      <c r="IC8034" s="174"/>
      <c r="ID8034" s="174"/>
      <c r="IE8034" s="174"/>
      <c r="IF8034" s="174"/>
      <c r="IG8034" s="174"/>
      <c r="IH8034" s="174"/>
      <c r="II8034" s="174"/>
      <c r="IJ8034" s="174"/>
      <c r="IK8034" s="174"/>
      <c r="IL8034" s="174"/>
      <c r="IM8034" s="174"/>
      <c r="IN8034" s="174"/>
      <c r="IO8034" s="174"/>
      <c r="IP8034" s="174"/>
      <c r="IQ8034" s="174"/>
      <c r="IR8034" s="174"/>
      <c r="IS8034" s="174"/>
      <c r="IT8034" s="174"/>
      <c r="IU8034" s="174"/>
    </row>
    <row r="8035" spans="1:255" ht="18.399999999999999" customHeight="1" x14ac:dyDescent="0.3">
      <c r="F8035" s="174"/>
      <c r="BD8035" s="174"/>
      <c r="BE8035" s="174"/>
      <c r="BF8035" s="174"/>
      <c r="BG8035" s="174"/>
      <c r="BH8035" s="174"/>
      <c r="BI8035" s="174"/>
      <c r="BJ8035" s="174"/>
      <c r="BK8035" s="174"/>
      <c r="BL8035" s="174"/>
      <c r="BM8035" s="174"/>
      <c r="BN8035" s="174"/>
      <c r="BO8035" s="174"/>
      <c r="BP8035" s="174"/>
      <c r="BQ8035" s="174"/>
      <c r="BR8035" s="174"/>
      <c r="BS8035" s="174"/>
      <c r="BT8035" s="174"/>
      <c r="BU8035" s="174"/>
      <c r="BV8035" s="174"/>
      <c r="BW8035" s="174"/>
      <c r="BX8035" s="174"/>
      <c r="BY8035" s="174"/>
      <c r="BZ8035" s="174"/>
      <c r="CA8035" s="174"/>
      <c r="CB8035" s="174"/>
      <c r="CC8035" s="174"/>
      <c r="CD8035" s="174"/>
      <c r="CE8035" s="174"/>
      <c r="CF8035" s="174"/>
      <c r="CG8035" s="174"/>
      <c r="CH8035" s="174"/>
      <c r="CI8035" s="174"/>
      <c r="CJ8035" s="174"/>
      <c r="CK8035" s="174"/>
      <c r="CL8035" s="174"/>
      <c r="CM8035" s="174"/>
      <c r="CN8035" s="174"/>
      <c r="CO8035" s="174"/>
      <c r="CP8035" s="174"/>
      <c r="CQ8035" s="174"/>
      <c r="CR8035" s="174"/>
      <c r="CS8035" s="174"/>
      <c r="CT8035" s="174"/>
      <c r="CU8035" s="174"/>
      <c r="CV8035" s="174"/>
      <c r="CW8035" s="174"/>
      <c r="CX8035" s="174"/>
      <c r="CY8035" s="174"/>
      <c r="CZ8035" s="174"/>
      <c r="DA8035" s="174"/>
      <c r="DB8035" s="174"/>
      <c r="DC8035" s="174"/>
      <c r="DD8035" s="174"/>
      <c r="DE8035" s="174"/>
      <c r="DF8035" s="174"/>
      <c r="DG8035" s="174"/>
      <c r="DH8035" s="174"/>
      <c r="DI8035" s="174"/>
      <c r="DJ8035" s="174"/>
      <c r="DK8035" s="174"/>
      <c r="DL8035" s="174"/>
      <c r="DM8035" s="174"/>
      <c r="DN8035" s="174"/>
      <c r="DO8035" s="174"/>
      <c r="DP8035" s="174"/>
      <c r="DQ8035" s="174"/>
      <c r="DR8035" s="174"/>
      <c r="DS8035" s="174"/>
      <c r="DT8035" s="174"/>
      <c r="DU8035" s="174"/>
      <c r="DV8035" s="174"/>
      <c r="DW8035" s="174"/>
      <c r="DX8035" s="174"/>
      <c r="DY8035" s="174"/>
      <c r="EB8035" s="174"/>
      <c r="EC8035" s="174"/>
      <c r="ED8035" s="174"/>
      <c r="EE8035" s="174"/>
      <c r="EF8035" s="174"/>
      <c r="EG8035" s="174"/>
      <c r="EH8035" s="174"/>
      <c r="EI8035" s="174"/>
      <c r="EJ8035" s="174"/>
      <c r="EK8035" s="174"/>
      <c r="EL8035" s="174"/>
      <c r="EM8035" s="174"/>
      <c r="EN8035" s="174"/>
      <c r="EO8035" s="174"/>
      <c r="EP8035" s="174"/>
      <c r="EQ8035" s="174"/>
      <c r="ER8035" s="174"/>
      <c r="ES8035" s="174"/>
      <c r="ET8035" s="174"/>
      <c r="EU8035" s="174"/>
      <c r="EV8035" s="174"/>
      <c r="EW8035" s="174"/>
      <c r="EX8035" s="174"/>
      <c r="EY8035" s="174"/>
      <c r="EZ8035" s="174"/>
      <c r="FA8035" s="174"/>
      <c r="FB8035" s="174"/>
      <c r="FC8035" s="174"/>
      <c r="FD8035" s="174"/>
      <c r="FE8035" s="174"/>
      <c r="FF8035" s="174"/>
      <c r="FG8035" s="174"/>
      <c r="FH8035" s="174"/>
      <c r="FI8035" s="174"/>
      <c r="FJ8035" s="174"/>
      <c r="FK8035" s="174"/>
      <c r="FL8035" s="174"/>
      <c r="FM8035" s="174"/>
      <c r="FN8035" s="174"/>
      <c r="FO8035" s="174"/>
      <c r="FP8035" s="174"/>
      <c r="FQ8035" s="174"/>
      <c r="FR8035" s="174"/>
      <c r="FS8035" s="174"/>
      <c r="FT8035" s="174"/>
      <c r="FU8035" s="174"/>
      <c r="FV8035" s="174"/>
      <c r="FW8035" s="174"/>
      <c r="FX8035" s="174"/>
      <c r="FY8035" s="174"/>
      <c r="FZ8035" s="174"/>
      <c r="GA8035" s="174"/>
      <c r="GB8035" s="174"/>
      <c r="GC8035" s="174"/>
      <c r="GD8035" s="174"/>
      <c r="GE8035" s="174"/>
      <c r="GF8035" s="174"/>
      <c r="GG8035" s="174"/>
      <c r="GH8035" s="174"/>
      <c r="GI8035" s="174"/>
      <c r="GJ8035" s="174"/>
      <c r="GK8035" s="174"/>
      <c r="GL8035" s="174"/>
      <c r="GM8035" s="174"/>
      <c r="GN8035" s="174"/>
      <c r="GO8035" s="174"/>
      <c r="GP8035" s="174"/>
      <c r="GQ8035" s="174"/>
      <c r="GR8035" s="174"/>
      <c r="GS8035" s="174"/>
      <c r="GT8035" s="174"/>
      <c r="GU8035" s="174"/>
      <c r="GV8035" s="174"/>
      <c r="GW8035" s="174"/>
      <c r="GX8035" s="174"/>
      <c r="GY8035" s="174"/>
      <c r="GZ8035" s="174"/>
      <c r="HA8035" s="174"/>
      <c r="HB8035" s="174"/>
      <c r="HC8035" s="174"/>
      <c r="HD8035" s="174"/>
      <c r="HE8035" s="174"/>
      <c r="HF8035" s="174"/>
      <c r="HG8035" s="174"/>
      <c r="HH8035" s="174"/>
      <c r="HI8035" s="174"/>
      <c r="HJ8035" s="174"/>
      <c r="HK8035" s="174"/>
      <c r="HL8035" s="174"/>
      <c r="HM8035" s="174"/>
      <c r="HN8035" s="174"/>
      <c r="HO8035" s="174"/>
      <c r="HP8035" s="174"/>
      <c r="HQ8035" s="174"/>
      <c r="HR8035" s="174"/>
      <c r="HS8035" s="174"/>
      <c r="HT8035" s="174"/>
      <c r="HU8035" s="174"/>
      <c r="HV8035" s="174"/>
      <c r="HW8035" s="174"/>
      <c r="HX8035" s="174"/>
      <c r="HY8035" s="174"/>
      <c r="HZ8035" s="174"/>
      <c r="IA8035" s="174"/>
      <c r="IB8035" s="174"/>
      <c r="IC8035" s="174"/>
      <c r="ID8035" s="174"/>
      <c r="IE8035" s="174"/>
      <c r="IF8035" s="174"/>
      <c r="IG8035" s="174"/>
      <c r="IH8035" s="174"/>
      <c r="II8035" s="174"/>
      <c r="IJ8035" s="174"/>
      <c r="IK8035" s="174"/>
      <c r="IL8035" s="174"/>
      <c r="IM8035" s="174"/>
      <c r="IN8035" s="174"/>
      <c r="IO8035" s="174"/>
      <c r="IP8035" s="174"/>
      <c r="IQ8035" s="174"/>
      <c r="IR8035" s="174"/>
      <c r="IS8035" s="174"/>
      <c r="IT8035" s="174"/>
      <c r="IU8035" s="174"/>
    </row>
    <row r="8036" spans="1:255" ht="18.399999999999999" customHeight="1" x14ac:dyDescent="0.3">
      <c r="A8036" s="182"/>
      <c r="B8036" s="160"/>
      <c r="C8036" s="64"/>
      <c r="D8036" s="161"/>
      <c r="F8036" s="174"/>
      <c r="BD8036" s="174"/>
      <c r="BE8036" s="174"/>
      <c r="BF8036" s="174"/>
      <c r="BG8036" s="174"/>
      <c r="BH8036" s="174"/>
      <c r="BI8036" s="174"/>
      <c r="BJ8036" s="174"/>
      <c r="BK8036" s="174"/>
      <c r="BL8036" s="174"/>
      <c r="BM8036" s="174"/>
      <c r="BN8036" s="174"/>
      <c r="BO8036" s="174"/>
      <c r="BP8036" s="174"/>
      <c r="BQ8036" s="174"/>
      <c r="BR8036" s="174"/>
      <c r="BS8036" s="174"/>
      <c r="BT8036" s="174"/>
      <c r="BU8036" s="174"/>
      <c r="BV8036" s="174"/>
      <c r="BW8036" s="174"/>
      <c r="BX8036" s="174"/>
      <c r="BY8036" s="174"/>
      <c r="BZ8036" s="174"/>
      <c r="CA8036" s="174"/>
      <c r="CB8036" s="174"/>
      <c r="CC8036" s="174"/>
      <c r="CD8036" s="174"/>
      <c r="CE8036" s="174"/>
      <c r="CF8036" s="174"/>
      <c r="CG8036" s="174"/>
      <c r="CH8036" s="174"/>
      <c r="CI8036" s="174"/>
      <c r="CJ8036" s="174"/>
      <c r="CK8036" s="174"/>
      <c r="CL8036" s="174"/>
      <c r="CM8036" s="174"/>
      <c r="CN8036" s="174"/>
      <c r="CO8036" s="174"/>
      <c r="CP8036" s="174"/>
      <c r="CQ8036" s="174"/>
      <c r="CR8036" s="174"/>
      <c r="CS8036" s="174"/>
      <c r="CT8036" s="174"/>
      <c r="CU8036" s="174"/>
      <c r="CV8036" s="174"/>
      <c r="CW8036" s="174"/>
      <c r="CX8036" s="174"/>
      <c r="CY8036" s="174"/>
      <c r="CZ8036" s="174"/>
      <c r="DA8036" s="174"/>
      <c r="DB8036" s="174"/>
      <c r="DC8036" s="174"/>
      <c r="DD8036" s="174"/>
      <c r="DE8036" s="174"/>
      <c r="DF8036" s="174"/>
      <c r="DG8036" s="174"/>
      <c r="DH8036" s="174"/>
      <c r="DI8036" s="174"/>
      <c r="DJ8036" s="174"/>
      <c r="DK8036" s="174"/>
      <c r="DL8036" s="174"/>
      <c r="DM8036" s="174"/>
      <c r="DN8036" s="174"/>
      <c r="DO8036" s="174"/>
      <c r="DP8036" s="174"/>
      <c r="DQ8036" s="174"/>
      <c r="DR8036" s="174"/>
      <c r="DS8036" s="174"/>
      <c r="DT8036" s="174"/>
      <c r="DU8036" s="174"/>
      <c r="DV8036" s="174"/>
      <c r="DW8036" s="174"/>
      <c r="DX8036" s="174"/>
      <c r="DY8036" s="174"/>
      <c r="EB8036" s="174"/>
      <c r="EC8036" s="174"/>
      <c r="ED8036" s="174"/>
      <c r="EE8036" s="174"/>
      <c r="EF8036" s="174"/>
      <c r="EG8036" s="174"/>
      <c r="EH8036" s="174"/>
      <c r="EI8036" s="174"/>
      <c r="EJ8036" s="174"/>
      <c r="EK8036" s="174"/>
      <c r="EL8036" s="174"/>
      <c r="EM8036" s="174"/>
      <c r="EN8036" s="174"/>
      <c r="EO8036" s="174"/>
      <c r="EP8036" s="174"/>
      <c r="EQ8036" s="174"/>
      <c r="ER8036" s="174"/>
      <c r="ES8036" s="174"/>
      <c r="ET8036" s="174"/>
      <c r="EU8036" s="174"/>
      <c r="EV8036" s="174"/>
      <c r="EW8036" s="174"/>
      <c r="EX8036" s="174"/>
      <c r="EY8036" s="174"/>
      <c r="EZ8036" s="174"/>
      <c r="FA8036" s="174"/>
      <c r="FB8036" s="174"/>
      <c r="FC8036" s="174"/>
      <c r="FD8036" s="174"/>
      <c r="FE8036" s="174"/>
      <c r="FF8036" s="174"/>
      <c r="FG8036" s="174"/>
      <c r="FH8036" s="174"/>
      <c r="FI8036" s="174"/>
      <c r="FJ8036" s="174"/>
      <c r="FK8036" s="174"/>
      <c r="FL8036" s="174"/>
      <c r="FM8036" s="174"/>
      <c r="FN8036" s="174"/>
      <c r="FO8036" s="174"/>
      <c r="FP8036" s="174"/>
      <c r="FQ8036" s="174"/>
      <c r="FR8036" s="174"/>
      <c r="FS8036" s="174"/>
      <c r="FT8036" s="174"/>
      <c r="FU8036" s="174"/>
      <c r="FV8036" s="174"/>
      <c r="FW8036" s="174"/>
      <c r="FX8036" s="174"/>
      <c r="FY8036" s="174"/>
      <c r="FZ8036" s="174"/>
      <c r="GA8036" s="174"/>
      <c r="GB8036" s="174"/>
      <c r="GC8036" s="174"/>
      <c r="GD8036" s="174"/>
      <c r="GE8036" s="174"/>
      <c r="GF8036" s="174"/>
      <c r="GG8036" s="174"/>
      <c r="GH8036" s="174"/>
      <c r="GI8036" s="174"/>
      <c r="GJ8036" s="174"/>
      <c r="GK8036" s="174"/>
      <c r="GL8036" s="174"/>
      <c r="GM8036" s="174"/>
      <c r="GN8036" s="174"/>
      <c r="GO8036" s="174"/>
      <c r="GP8036" s="174"/>
      <c r="GQ8036" s="174"/>
      <c r="GR8036" s="174"/>
      <c r="GS8036" s="174"/>
      <c r="GT8036" s="174"/>
      <c r="GU8036" s="174"/>
      <c r="GV8036" s="174"/>
      <c r="GW8036" s="174"/>
      <c r="GX8036" s="174"/>
      <c r="GY8036" s="174"/>
      <c r="GZ8036" s="174"/>
      <c r="HA8036" s="174"/>
      <c r="HB8036" s="174"/>
      <c r="HC8036" s="174"/>
      <c r="HD8036" s="174"/>
      <c r="HE8036" s="174"/>
      <c r="HF8036" s="174"/>
      <c r="HG8036" s="174"/>
      <c r="HH8036" s="174"/>
      <c r="HI8036" s="174"/>
      <c r="HJ8036" s="174"/>
      <c r="HK8036" s="174"/>
      <c r="HL8036" s="174"/>
      <c r="HM8036" s="174"/>
      <c r="HN8036" s="174"/>
      <c r="HO8036" s="174"/>
      <c r="HP8036" s="174"/>
      <c r="HQ8036" s="174"/>
      <c r="HR8036" s="174"/>
      <c r="HS8036" s="174"/>
      <c r="HT8036" s="174"/>
      <c r="HU8036" s="174"/>
      <c r="HV8036" s="174"/>
      <c r="HW8036" s="174"/>
      <c r="HX8036" s="174"/>
      <c r="HY8036" s="174"/>
      <c r="HZ8036" s="174"/>
      <c r="IA8036" s="174"/>
      <c r="IB8036" s="174"/>
      <c r="IC8036" s="174"/>
      <c r="ID8036" s="174"/>
      <c r="IE8036" s="174"/>
      <c r="IF8036" s="174"/>
      <c r="IG8036" s="174"/>
      <c r="IH8036" s="174"/>
      <c r="II8036" s="174"/>
      <c r="IJ8036" s="174"/>
      <c r="IK8036" s="174"/>
      <c r="IL8036" s="174"/>
      <c r="IM8036" s="174"/>
      <c r="IN8036" s="174"/>
      <c r="IO8036" s="174"/>
      <c r="IP8036" s="174"/>
      <c r="IQ8036" s="174"/>
      <c r="IR8036" s="174"/>
      <c r="IS8036" s="174"/>
      <c r="IT8036" s="174"/>
      <c r="IU8036" s="174"/>
    </row>
    <row r="8037" spans="1:255" ht="18.399999999999999" customHeight="1" x14ac:dyDescent="0.3">
      <c r="A8037" s="182"/>
      <c r="B8037" s="160"/>
      <c r="C8037" s="64"/>
      <c r="D8037" s="161"/>
      <c r="F8037" s="174"/>
      <c r="H8037" s="174"/>
      <c r="BD8037" s="174"/>
      <c r="BE8037" s="174"/>
      <c r="BF8037" s="174"/>
      <c r="BG8037" s="174"/>
      <c r="BH8037" s="174"/>
      <c r="BI8037" s="174"/>
      <c r="BJ8037" s="174"/>
      <c r="BK8037" s="174"/>
      <c r="BL8037" s="174"/>
      <c r="BM8037" s="174"/>
      <c r="BN8037" s="174"/>
      <c r="BO8037" s="174"/>
      <c r="BP8037" s="174"/>
      <c r="BQ8037" s="174"/>
      <c r="BR8037" s="174"/>
      <c r="BS8037" s="174"/>
      <c r="BT8037" s="174"/>
      <c r="BU8037" s="174"/>
      <c r="BV8037" s="174"/>
      <c r="BW8037" s="174"/>
      <c r="BX8037" s="174"/>
      <c r="BY8037" s="174"/>
      <c r="BZ8037" s="174"/>
      <c r="CA8037" s="174"/>
      <c r="CB8037" s="174"/>
      <c r="CC8037" s="174"/>
      <c r="CD8037" s="174"/>
      <c r="CE8037" s="174"/>
      <c r="CF8037" s="174"/>
      <c r="CG8037" s="174"/>
      <c r="CH8037" s="174"/>
      <c r="CI8037" s="174"/>
      <c r="CJ8037" s="174"/>
      <c r="CK8037" s="174"/>
      <c r="CL8037" s="174"/>
      <c r="CM8037" s="174"/>
      <c r="CN8037" s="174"/>
      <c r="CO8037" s="174"/>
      <c r="CP8037" s="174"/>
      <c r="CQ8037" s="174"/>
      <c r="CR8037" s="174"/>
      <c r="CS8037" s="174"/>
      <c r="CT8037" s="174"/>
      <c r="CU8037" s="174"/>
      <c r="CV8037" s="174"/>
      <c r="CW8037" s="174"/>
      <c r="CX8037" s="174"/>
      <c r="CY8037" s="174"/>
      <c r="CZ8037" s="174"/>
      <c r="DA8037" s="174"/>
      <c r="DB8037" s="174"/>
      <c r="DC8037" s="174"/>
      <c r="DD8037" s="174"/>
      <c r="DE8037" s="174"/>
      <c r="DF8037" s="174"/>
      <c r="DG8037" s="174"/>
      <c r="DH8037" s="174"/>
      <c r="DI8037" s="174"/>
      <c r="DJ8037" s="174"/>
      <c r="DK8037" s="174"/>
      <c r="DL8037" s="174"/>
      <c r="DM8037" s="174"/>
      <c r="DN8037" s="174"/>
      <c r="DO8037" s="174"/>
      <c r="DP8037" s="174"/>
      <c r="DQ8037" s="174"/>
      <c r="DR8037" s="174"/>
      <c r="DS8037" s="174"/>
      <c r="DT8037" s="174"/>
      <c r="DU8037" s="174"/>
      <c r="DV8037" s="174"/>
      <c r="DW8037" s="174"/>
      <c r="DX8037" s="174"/>
      <c r="DY8037" s="174"/>
      <c r="EB8037" s="174"/>
      <c r="EC8037" s="174"/>
      <c r="ED8037" s="174"/>
      <c r="EE8037" s="174"/>
      <c r="EF8037" s="174"/>
      <c r="EG8037" s="174"/>
      <c r="EH8037" s="174"/>
      <c r="EI8037" s="174"/>
      <c r="EJ8037" s="174"/>
      <c r="EK8037" s="174"/>
      <c r="EL8037" s="174"/>
      <c r="EM8037" s="174"/>
      <c r="EN8037" s="174"/>
      <c r="EO8037" s="174"/>
      <c r="EP8037" s="174"/>
      <c r="EQ8037" s="174"/>
      <c r="ER8037" s="174"/>
      <c r="ES8037" s="174"/>
      <c r="ET8037" s="174"/>
      <c r="EU8037" s="174"/>
      <c r="EV8037" s="174"/>
      <c r="EW8037" s="174"/>
      <c r="EX8037" s="174"/>
      <c r="EY8037" s="174"/>
      <c r="EZ8037" s="174"/>
      <c r="FA8037" s="174"/>
      <c r="FB8037" s="174"/>
      <c r="FC8037" s="174"/>
      <c r="FD8037" s="174"/>
      <c r="FE8037" s="174"/>
      <c r="FF8037" s="174"/>
      <c r="FG8037" s="174"/>
      <c r="FH8037" s="174"/>
      <c r="FI8037" s="174"/>
      <c r="FJ8037" s="174"/>
      <c r="FK8037" s="174"/>
      <c r="FL8037" s="174"/>
      <c r="FM8037" s="174"/>
      <c r="FN8037" s="174"/>
      <c r="FO8037" s="174"/>
      <c r="FP8037" s="174"/>
      <c r="FQ8037" s="174"/>
      <c r="FR8037" s="174"/>
      <c r="FS8037" s="174"/>
      <c r="FT8037" s="174"/>
      <c r="FU8037" s="174"/>
      <c r="FV8037" s="174"/>
      <c r="FW8037" s="174"/>
      <c r="FX8037" s="174"/>
      <c r="FY8037" s="174"/>
      <c r="FZ8037" s="174"/>
      <c r="GA8037" s="174"/>
      <c r="GB8037" s="174"/>
      <c r="GC8037" s="174"/>
      <c r="GD8037" s="174"/>
      <c r="GE8037" s="174"/>
      <c r="GF8037" s="174"/>
      <c r="GG8037" s="174"/>
      <c r="GH8037" s="174"/>
      <c r="GI8037" s="174"/>
      <c r="GJ8037" s="174"/>
      <c r="GK8037" s="174"/>
      <c r="GL8037" s="174"/>
      <c r="GM8037" s="174"/>
      <c r="GN8037" s="174"/>
      <c r="GO8037" s="174"/>
      <c r="GP8037" s="174"/>
      <c r="GQ8037" s="174"/>
      <c r="GR8037" s="174"/>
      <c r="GS8037" s="174"/>
      <c r="GT8037" s="174"/>
      <c r="GU8037" s="174"/>
      <c r="GV8037" s="174"/>
      <c r="GW8037" s="174"/>
      <c r="GX8037" s="174"/>
      <c r="GY8037" s="174"/>
      <c r="GZ8037" s="174"/>
      <c r="HA8037" s="174"/>
      <c r="HB8037" s="174"/>
      <c r="HC8037" s="174"/>
      <c r="HD8037" s="174"/>
      <c r="HE8037" s="174"/>
      <c r="HF8037" s="174"/>
      <c r="HG8037" s="174"/>
      <c r="HH8037" s="174"/>
      <c r="HI8037" s="174"/>
      <c r="HJ8037" s="174"/>
      <c r="HK8037" s="174"/>
      <c r="HL8037" s="174"/>
      <c r="HM8037" s="174"/>
      <c r="HN8037" s="174"/>
      <c r="HO8037" s="174"/>
      <c r="HP8037" s="174"/>
      <c r="HQ8037" s="174"/>
      <c r="HR8037" s="174"/>
      <c r="HS8037" s="174"/>
      <c r="HT8037" s="174"/>
      <c r="HU8037" s="174"/>
      <c r="HV8037" s="174"/>
      <c r="HW8037" s="174"/>
      <c r="HX8037" s="174"/>
      <c r="HY8037" s="174"/>
      <c r="HZ8037" s="174"/>
      <c r="IA8037" s="174"/>
      <c r="IB8037" s="174"/>
      <c r="IC8037" s="174"/>
      <c r="ID8037" s="174"/>
      <c r="IE8037" s="174"/>
      <c r="IF8037" s="174"/>
      <c r="IG8037" s="174"/>
      <c r="IH8037" s="174"/>
      <c r="II8037" s="174"/>
      <c r="IJ8037" s="174"/>
      <c r="IK8037" s="174"/>
      <c r="IL8037" s="174"/>
      <c r="IM8037" s="174"/>
      <c r="IN8037" s="174"/>
      <c r="IO8037" s="174"/>
      <c r="IP8037" s="174"/>
      <c r="IQ8037" s="174"/>
      <c r="IR8037" s="174"/>
      <c r="IS8037" s="174"/>
      <c r="IT8037" s="174"/>
      <c r="IU8037" s="174"/>
    </row>
    <row r="8038" spans="1:255" ht="18.399999999999999" customHeight="1" x14ac:dyDescent="0.3">
      <c r="A8038" s="182"/>
      <c r="B8038" s="160"/>
      <c r="C8038" s="64"/>
      <c r="D8038" s="161"/>
      <c r="F8038" s="174"/>
      <c r="H8038" s="164"/>
      <c r="J8038" s="164"/>
      <c r="L8038" s="164"/>
      <c r="N8038" s="164"/>
      <c r="P8038" s="164"/>
      <c r="R8038" s="164"/>
      <c r="T8038" s="164"/>
      <c r="V8038" s="164"/>
      <c r="X8038" s="164"/>
      <c r="Z8038" s="164"/>
      <c r="AB8038" s="164"/>
      <c r="AD8038" s="164"/>
      <c r="AF8038" s="164"/>
      <c r="AH8038" s="164"/>
      <c r="AJ8038" s="164"/>
      <c r="AL8038" s="164"/>
      <c r="AN8038" s="164"/>
      <c r="AP8038" s="164"/>
      <c r="AR8038" s="164"/>
      <c r="AT8038" s="164"/>
      <c r="AV8038" s="164"/>
      <c r="AX8038" s="164"/>
      <c r="AZ8038" s="164"/>
      <c r="BB8038" s="164"/>
      <c r="BD8038" s="174"/>
      <c r="BE8038" s="174"/>
      <c r="BF8038" s="174"/>
      <c r="BG8038" s="174"/>
      <c r="BH8038" s="174"/>
      <c r="BI8038" s="174"/>
      <c r="BJ8038" s="174"/>
      <c r="BK8038" s="174"/>
      <c r="BL8038" s="174"/>
      <c r="BM8038" s="174"/>
      <c r="BN8038" s="174"/>
      <c r="BO8038" s="174"/>
      <c r="BP8038" s="174"/>
      <c r="BQ8038" s="174"/>
      <c r="BR8038" s="174"/>
      <c r="BS8038" s="174"/>
      <c r="BT8038" s="174"/>
      <c r="BU8038" s="174"/>
      <c r="BV8038" s="174"/>
      <c r="BW8038" s="174"/>
      <c r="BX8038" s="174"/>
      <c r="BY8038" s="174"/>
      <c r="BZ8038" s="174"/>
      <c r="CA8038" s="174"/>
      <c r="CB8038" s="174"/>
      <c r="CC8038" s="174"/>
      <c r="CD8038" s="174"/>
      <c r="CE8038" s="174"/>
      <c r="CF8038" s="174"/>
      <c r="CG8038" s="174"/>
      <c r="CH8038" s="174"/>
      <c r="CI8038" s="174"/>
      <c r="CJ8038" s="174"/>
      <c r="CK8038" s="174"/>
      <c r="CL8038" s="174"/>
      <c r="CM8038" s="174"/>
      <c r="CN8038" s="174"/>
      <c r="CO8038" s="174"/>
      <c r="CP8038" s="174"/>
      <c r="CQ8038" s="174"/>
      <c r="CR8038" s="174"/>
      <c r="CS8038" s="174"/>
      <c r="CT8038" s="174"/>
      <c r="CU8038" s="174"/>
      <c r="CV8038" s="174"/>
      <c r="CW8038" s="174"/>
      <c r="CX8038" s="174"/>
      <c r="CY8038" s="174"/>
      <c r="CZ8038" s="174"/>
      <c r="DA8038" s="174"/>
      <c r="DB8038" s="174"/>
      <c r="DC8038" s="174"/>
      <c r="DD8038" s="174"/>
      <c r="DE8038" s="174"/>
      <c r="DF8038" s="174"/>
      <c r="DG8038" s="174"/>
      <c r="DH8038" s="174"/>
      <c r="DI8038" s="174"/>
      <c r="DJ8038" s="174"/>
      <c r="DK8038" s="174"/>
      <c r="DL8038" s="174"/>
      <c r="DM8038" s="174"/>
      <c r="DN8038" s="174"/>
      <c r="DO8038" s="174"/>
      <c r="DP8038" s="174"/>
      <c r="DQ8038" s="174"/>
      <c r="DR8038" s="174"/>
      <c r="DS8038" s="174"/>
      <c r="DT8038" s="174"/>
      <c r="DU8038" s="174"/>
      <c r="DV8038" s="174"/>
      <c r="DW8038" s="174"/>
      <c r="DX8038" s="174"/>
      <c r="DY8038" s="174"/>
      <c r="EB8038" s="174"/>
      <c r="EC8038" s="174"/>
      <c r="ED8038" s="174"/>
      <c r="EE8038" s="174"/>
      <c r="EF8038" s="174"/>
      <c r="EG8038" s="174"/>
      <c r="EH8038" s="174"/>
      <c r="EI8038" s="174"/>
      <c r="EJ8038" s="174"/>
      <c r="EK8038" s="174"/>
      <c r="EL8038" s="174"/>
      <c r="EM8038" s="174"/>
      <c r="EN8038" s="174"/>
      <c r="EO8038" s="174"/>
      <c r="EP8038" s="174"/>
      <c r="EQ8038" s="174"/>
      <c r="ER8038" s="174"/>
      <c r="ES8038" s="174"/>
      <c r="ET8038" s="174"/>
      <c r="EU8038" s="174"/>
      <c r="EV8038" s="174"/>
      <c r="EW8038" s="174"/>
      <c r="EX8038" s="174"/>
      <c r="EY8038" s="174"/>
      <c r="EZ8038" s="174"/>
      <c r="FA8038" s="174"/>
      <c r="FB8038" s="174"/>
      <c r="FC8038" s="174"/>
      <c r="FD8038" s="174"/>
      <c r="FE8038" s="174"/>
      <c r="FF8038" s="174"/>
      <c r="FG8038" s="174"/>
      <c r="FH8038" s="174"/>
      <c r="FI8038" s="174"/>
      <c r="FJ8038" s="174"/>
      <c r="FK8038" s="174"/>
      <c r="FL8038" s="174"/>
      <c r="FM8038" s="174"/>
      <c r="FN8038" s="174"/>
      <c r="FO8038" s="174"/>
      <c r="FP8038" s="174"/>
      <c r="FQ8038" s="174"/>
      <c r="FR8038" s="174"/>
      <c r="FS8038" s="174"/>
      <c r="FT8038" s="174"/>
      <c r="FU8038" s="174"/>
      <c r="FV8038" s="174"/>
      <c r="FW8038" s="174"/>
      <c r="FX8038" s="174"/>
      <c r="FY8038" s="174"/>
      <c r="FZ8038" s="174"/>
      <c r="GA8038" s="174"/>
      <c r="GB8038" s="174"/>
      <c r="GC8038" s="174"/>
      <c r="GD8038" s="174"/>
      <c r="GE8038" s="174"/>
      <c r="GF8038" s="174"/>
      <c r="GG8038" s="174"/>
      <c r="GH8038" s="174"/>
      <c r="GI8038" s="174"/>
      <c r="GJ8038" s="174"/>
      <c r="GK8038" s="174"/>
      <c r="GL8038" s="174"/>
      <c r="GM8038" s="174"/>
      <c r="GN8038" s="174"/>
      <c r="GO8038" s="174"/>
      <c r="GP8038" s="174"/>
      <c r="GQ8038" s="174"/>
      <c r="GR8038" s="174"/>
      <c r="GS8038" s="174"/>
      <c r="GT8038" s="174"/>
      <c r="GU8038" s="174"/>
      <c r="GV8038" s="174"/>
      <c r="GW8038" s="174"/>
      <c r="GX8038" s="174"/>
      <c r="GY8038" s="174"/>
      <c r="GZ8038" s="174"/>
      <c r="HA8038" s="174"/>
      <c r="HB8038" s="174"/>
      <c r="HC8038" s="174"/>
      <c r="HD8038" s="174"/>
      <c r="HE8038" s="174"/>
      <c r="HF8038" s="174"/>
      <c r="HG8038" s="174"/>
      <c r="HH8038" s="174"/>
      <c r="HI8038" s="174"/>
      <c r="HJ8038" s="174"/>
      <c r="HK8038" s="174"/>
      <c r="HL8038" s="174"/>
      <c r="HM8038" s="174"/>
      <c r="HN8038" s="174"/>
      <c r="HO8038" s="174"/>
      <c r="HP8038" s="174"/>
      <c r="HQ8038" s="174"/>
      <c r="HR8038" s="174"/>
      <c r="HS8038" s="174"/>
      <c r="HT8038" s="174"/>
      <c r="HU8038" s="174"/>
      <c r="HV8038" s="174"/>
      <c r="HW8038" s="174"/>
      <c r="HX8038" s="174"/>
      <c r="HY8038" s="174"/>
      <c r="HZ8038" s="174"/>
      <c r="IA8038" s="174"/>
      <c r="IB8038" s="174"/>
      <c r="IC8038" s="174"/>
      <c r="ID8038" s="174"/>
      <c r="IE8038" s="174"/>
      <c r="IF8038" s="174"/>
      <c r="IG8038" s="174"/>
      <c r="IH8038" s="174"/>
      <c r="II8038" s="174"/>
      <c r="IJ8038" s="174"/>
      <c r="IK8038" s="174"/>
      <c r="IL8038" s="174"/>
      <c r="IM8038" s="174"/>
      <c r="IN8038" s="174"/>
      <c r="IO8038" s="174"/>
      <c r="IP8038" s="174"/>
      <c r="IQ8038" s="174"/>
      <c r="IR8038" s="174"/>
      <c r="IS8038" s="174"/>
      <c r="IT8038" s="174"/>
      <c r="IU8038" s="174"/>
    </row>
    <row r="8039" spans="1:255" ht="18.399999999999999" customHeight="1" x14ac:dyDescent="0.3">
      <c r="A8039" s="182"/>
      <c r="B8039" s="160"/>
      <c r="C8039" s="64"/>
      <c r="D8039" s="161"/>
      <c r="F8039" s="174"/>
      <c r="BD8039" s="174"/>
      <c r="BE8039" s="174"/>
      <c r="BF8039" s="174"/>
      <c r="BG8039" s="174"/>
      <c r="BH8039" s="174"/>
      <c r="BI8039" s="174"/>
      <c r="BJ8039" s="174"/>
      <c r="BK8039" s="174"/>
      <c r="BL8039" s="174"/>
      <c r="BM8039" s="174"/>
      <c r="BN8039" s="174"/>
      <c r="BO8039" s="174"/>
      <c r="BP8039" s="174"/>
      <c r="BQ8039" s="174"/>
      <c r="BR8039" s="174"/>
      <c r="BS8039" s="174"/>
      <c r="BT8039" s="174"/>
      <c r="BU8039" s="174"/>
      <c r="BV8039" s="174"/>
      <c r="BW8039" s="174"/>
      <c r="BX8039" s="174"/>
      <c r="BY8039" s="174"/>
      <c r="BZ8039" s="174"/>
      <c r="CA8039" s="174"/>
      <c r="CB8039" s="174"/>
      <c r="CC8039" s="174"/>
      <c r="CD8039" s="174"/>
      <c r="CE8039" s="174"/>
      <c r="CF8039" s="174"/>
      <c r="CG8039" s="174"/>
      <c r="CH8039" s="174"/>
      <c r="CI8039" s="174"/>
      <c r="CJ8039" s="174"/>
      <c r="CK8039" s="174"/>
      <c r="CL8039" s="174"/>
      <c r="CM8039" s="174"/>
      <c r="CN8039" s="174"/>
      <c r="CO8039" s="174"/>
      <c r="CP8039" s="174"/>
      <c r="CQ8039" s="174"/>
      <c r="CR8039" s="174"/>
      <c r="CS8039" s="174"/>
      <c r="CT8039" s="174"/>
      <c r="CU8039" s="174"/>
      <c r="CV8039" s="174"/>
      <c r="CW8039" s="174"/>
      <c r="CX8039" s="174"/>
      <c r="CY8039" s="174"/>
      <c r="CZ8039" s="174"/>
      <c r="DA8039" s="174"/>
      <c r="DB8039" s="174"/>
      <c r="DC8039" s="174"/>
      <c r="DD8039" s="174"/>
      <c r="DE8039" s="174"/>
      <c r="DF8039" s="174"/>
      <c r="DG8039" s="174"/>
      <c r="DH8039" s="174"/>
      <c r="DI8039" s="174"/>
      <c r="DJ8039" s="174"/>
      <c r="DK8039" s="174"/>
      <c r="DL8039" s="174"/>
      <c r="DM8039" s="174"/>
      <c r="DN8039" s="174"/>
      <c r="DO8039" s="174"/>
      <c r="DP8039" s="174"/>
      <c r="DQ8039" s="174"/>
      <c r="DR8039" s="174"/>
      <c r="DS8039" s="174"/>
      <c r="DT8039" s="174"/>
      <c r="DU8039" s="174"/>
      <c r="DV8039" s="174"/>
      <c r="DW8039" s="174"/>
      <c r="DX8039" s="174"/>
      <c r="DY8039" s="174"/>
      <c r="EB8039" s="174"/>
      <c r="EC8039" s="174"/>
      <c r="ED8039" s="174"/>
      <c r="EE8039" s="174"/>
      <c r="EF8039" s="174"/>
      <c r="EG8039" s="174"/>
      <c r="EH8039" s="174"/>
      <c r="EI8039" s="174"/>
      <c r="EJ8039" s="174"/>
      <c r="EK8039" s="174"/>
      <c r="EL8039" s="174"/>
      <c r="EM8039" s="174"/>
      <c r="EN8039" s="174"/>
      <c r="EO8039" s="174"/>
      <c r="EP8039" s="174"/>
      <c r="EQ8039" s="174"/>
      <c r="ER8039" s="174"/>
      <c r="ES8039" s="174"/>
      <c r="ET8039" s="174"/>
      <c r="EU8039" s="174"/>
      <c r="EV8039" s="174"/>
      <c r="EW8039" s="174"/>
      <c r="EX8039" s="174"/>
      <c r="EY8039" s="174"/>
      <c r="EZ8039" s="174"/>
      <c r="FA8039" s="174"/>
      <c r="FB8039" s="174"/>
      <c r="FC8039" s="174"/>
      <c r="FD8039" s="174"/>
      <c r="FE8039" s="174"/>
      <c r="FF8039" s="174"/>
      <c r="FG8039" s="174"/>
      <c r="FH8039" s="174"/>
      <c r="FI8039" s="174"/>
      <c r="FJ8039" s="174"/>
      <c r="FK8039" s="174"/>
      <c r="FL8039" s="174"/>
      <c r="FM8039" s="174"/>
      <c r="FN8039" s="174"/>
      <c r="FO8039" s="174"/>
      <c r="FP8039" s="174"/>
      <c r="FQ8039" s="174"/>
      <c r="FR8039" s="174"/>
      <c r="FS8039" s="174"/>
      <c r="FT8039" s="174"/>
      <c r="FU8039" s="174"/>
      <c r="FV8039" s="174"/>
      <c r="FW8039" s="174"/>
      <c r="FX8039" s="174"/>
      <c r="FY8039" s="174"/>
      <c r="FZ8039" s="174"/>
      <c r="GA8039" s="174"/>
      <c r="GB8039" s="174"/>
      <c r="GC8039" s="174"/>
      <c r="GD8039" s="174"/>
      <c r="GE8039" s="174"/>
      <c r="GF8039" s="174"/>
      <c r="GG8039" s="174"/>
      <c r="GH8039" s="174"/>
      <c r="GI8039" s="174"/>
      <c r="GJ8039" s="174"/>
      <c r="GK8039" s="174"/>
      <c r="GL8039" s="174"/>
      <c r="GM8039" s="174"/>
      <c r="GN8039" s="174"/>
      <c r="GO8039" s="174"/>
      <c r="GP8039" s="174"/>
      <c r="GQ8039" s="174"/>
      <c r="GR8039" s="174"/>
      <c r="GS8039" s="174"/>
      <c r="GT8039" s="174"/>
      <c r="GU8039" s="174"/>
      <c r="GV8039" s="174"/>
      <c r="GW8039" s="174"/>
      <c r="GX8039" s="174"/>
      <c r="GY8039" s="174"/>
      <c r="GZ8039" s="174"/>
      <c r="HA8039" s="174"/>
      <c r="HB8039" s="174"/>
      <c r="HC8039" s="174"/>
      <c r="HD8039" s="174"/>
      <c r="HE8039" s="174"/>
      <c r="HF8039" s="174"/>
      <c r="HG8039" s="174"/>
      <c r="HH8039" s="174"/>
      <c r="HI8039" s="174"/>
      <c r="HJ8039" s="174"/>
      <c r="HK8039" s="174"/>
      <c r="HL8039" s="174"/>
      <c r="HM8039" s="174"/>
      <c r="HN8039" s="174"/>
      <c r="HO8039" s="174"/>
      <c r="HP8039" s="174"/>
      <c r="HQ8039" s="174"/>
      <c r="HR8039" s="174"/>
      <c r="HS8039" s="174"/>
      <c r="HT8039" s="174"/>
      <c r="HU8039" s="174"/>
      <c r="HV8039" s="174"/>
      <c r="HW8039" s="174"/>
      <c r="HX8039" s="174"/>
      <c r="HY8039" s="174"/>
      <c r="HZ8039" s="174"/>
      <c r="IA8039" s="174"/>
      <c r="IB8039" s="174"/>
      <c r="IC8039" s="174"/>
      <c r="ID8039" s="174"/>
      <c r="IE8039" s="174"/>
      <c r="IF8039" s="174"/>
      <c r="IG8039" s="174"/>
      <c r="IH8039" s="174"/>
      <c r="II8039" s="174"/>
      <c r="IJ8039" s="174"/>
      <c r="IK8039" s="174"/>
      <c r="IL8039" s="174"/>
      <c r="IM8039" s="174"/>
      <c r="IN8039" s="174"/>
      <c r="IO8039" s="174"/>
      <c r="IP8039" s="174"/>
      <c r="IQ8039" s="174"/>
      <c r="IR8039" s="174"/>
      <c r="IS8039" s="174"/>
      <c r="IT8039" s="174"/>
      <c r="IU8039" s="174"/>
    </row>
    <row r="8040" spans="1:255" ht="18.399999999999999" customHeight="1" x14ac:dyDescent="0.3">
      <c r="BD8040" s="174"/>
      <c r="BE8040" s="174"/>
      <c r="BF8040" s="174"/>
      <c r="BG8040" s="174"/>
      <c r="BH8040" s="174"/>
      <c r="BI8040" s="174"/>
      <c r="BJ8040" s="174"/>
      <c r="BK8040" s="174"/>
      <c r="BL8040" s="174"/>
      <c r="BM8040" s="174"/>
      <c r="BN8040" s="174"/>
      <c r="BO8040" s="174"/>
      <c r="BP8040" s="174"/>
      <c r="BQ8040" s="174"/>
      <c r="BR8040" s="174"/>
      <c r="BS8040" s="174"/>
      <c r="BT8040" s="174"/>
      <c r="BU8040" s="174"/>
      <c r="BV8040" s="174"/>
      <c r="BW8040" s="174"/>
      <c r="BX8040" s="174"/>
      <c r="BY8040" s="174"/>
      <c r="BZ8040" s="174"/>
      <c r="CA8040" s="174"/>
      <c r="CB8040" s="174"/>
      <c r="CC8040" s="174"/>
      <c r="CD8040" s="174"/>
      <c r="CE8040" s="174"/>
      <c r="CF8040" s="174"/>
      <c r="CG8040" s="174"/>
      <c r="CH8040" s="174"/>
      <c r="CI8040" s="174"/>
      <c r="CJ8040" s="174"/>
      <c r="CK8040" s="174"/>
      <c r="CL8040" s="174"/>
      <c r="CM8040" s="174"/>
      <c r="CN8040" s="174"/>
      <c r="CO8040" s="174"/>
      <c r="CP8040" s="174"/>
      <c r="CQ8040" s="174"/>
      <c r="CR8040" s="174"/>
      <c r="CS8040" s="174"/>
      <c r="CT8040" s="174"/>
      <c r="CU8040" s="174"/>
      <c r="CV8040" s="174"/>
      <c r="CW8040" s="174"/>
      <c r="CX8040" s="174"/>
      <c r="CY8040" s="174"/>
      <c r="CZ8040" s="174"/>
      <c r="DA8040" s="174"/>
      <c r="DB8040" s="174"/>
      <c r="DC8040" s="174"/>
      <c r="DD8040" s="174"/>
      <c r="DE8040" s="174"/>
      <c r="DF8040" s="174"/>
      <c r="DG8040" s="174"/>
      <c r="DH8040" s="174"/>
      <c r="DI8040" s="174"/>
      <c r="DJ8040" s="174"/>
      <c r="DK8040" s="174"/>
      <c r="DL8040" s="174"/>
      <c r="DM8040" s="174"/>
      <c r="DN8040" s="174"/>
      <c r="DO8040" s="174"/>
      <c r="DP8040" s="174"/>
      <c r="DQ8040" s="174"/>
      <c r="DR8040" s="174"/>
      <c r="DS8040" s="174"/>
      <c r="DT8040" s="174"/>
      <c r="DU8040" s="174"/>
      <c r="DV8040" s="174"/>
      <c r="DW8040" s="174"/>
      <c r="DX8040" s="174"/>
      <c r="DY8040" s="174"/>
      <c r="EB8040" s="174"/>
      <c r="EC8040" s="174"/>
      <c r="ED8040" s="174"/>
      <c r="EE8040" s="174"/>
      <c r="EF8040" s="174"/>
      <c r="EG8040" s="174"/>
      <c r="EH8040" s="174"/>
      <c r="EI8040" s="174"/>
      <c r="EJ8040" s="174"/>
      <c r="EK8040" s="174"/>
      <c r="EL8040" s="174"/>
      <c r="EM8040" s="174"/>
      <c r="EN8040" s="174"/>
      <c r="EO8040" s="174"/>
      <c r="EP8040" s="174"/>
      <c r="EQ8040" s="174"/>
      <c r="ER8040" s="174"/>
      <c r="ES8040" s="174"/>
      <c r="ET8040" s="174"/>
      <c r="EU8040" s="174"/>
      <c r="EV8040" s="174"/>
      <c r="EW8040" s="174"/>
      <c r="EX8040" s="174"/>
      <c r="EY8040" s="174"/>
      <c r="EZ8040" s="174"/>
      <c r="FA8040" s="174"/>
      <c r="FB8040" s="174"/>
      <c r="FC8040" s="174"/>
      <c r="FD8040" s="174"/>
      <c r="FE8040" s="174"/>
      <c r="FF8040" s="174"/>
      <c r="FG8040" s="174"/>
      <c r="FH8040" s="174"/>
      <c r="FI8040" s="174"/>
      <c r="FJ8040" s="174"/>
      <c r="FK8040" s="174"/>
      <c r="FL8040" s="174"/>
      <c r="FM8040" s="174"/>
      <c r="FN8040" s="174"/>
      <c r="FO8040" s="174"/>
      <c r="FP8040" s="174"/>
      <c r="FQ8040" s="174"/>
      <c r="FR8040" s="174"/>
      <c r="FS8040" s="174"/>
      <c r="FT8040" s="174"/>
      <c r="FU8040" s="174"/>
      <c r="FV8040" s="174"/>
      <c r="FW8040" s="174"/>
      <c r="FX8040" s="174"/>
      <c r="FY8040" s="174"/>
      <c r="FZ8040" s="174"/>
      <c r="GA8040" s="174"/>
      <c r="GB8040" s="174"/>
      <c r="GC8040" s="174"/>
      <c r="GD8040" s="174"/>
      <c r="GE8040" s="174"/>
      <c r="GF8040" s="174"/>
      <c r="GG8040" s="174"/>
      <c r="GH8040" s="174"/>
      <c r="GI8040" s="174"/>
      <c r="GJ8040" s="174"/>
      <c r="GK8040" s="174"/>
      <c r="GL8040" s="174"/>
      <c r="GM8040" s="174"/>
      <c r="GN8040" s="174"/>
      <c r="GO8040" s="174"/>
      <c r="GP8040" s="174"/>
      <c r="GQ8040" s="174"/>
      <c r="GR8040" s="174"/>
      <c r="GS8040" s="174"/>
      <c r="GT8040" s="174"/>
      <c r="GU8040" s="174"/>
      <c r="GV8040" s="174"/>
      <c r="GW8040" s="174"/>
      <c r="GX8040" s="174"/>
      <c r="GY8040" s="174"/>
      <c r="GZ8040" s="174"/>
      <c r="HA8040" s="174"/>
      <c r="HB8040" s="174"/>
      <c r="HC8040" s="174"/>
      <c r="HD8040" s="174"/>
      <c r="HE8040" s="174"/>
      <c r="HF8040" s="174"/>
      <c r="HG8040" s="174"/>
      <c r="HH8040" s="174"/>
      <c r="HI8040" s="174"/>
      <c r="HJ8040" s="174"/>
      <c r="HK8040" s="174"/>
      <c r="HL8040" s="174"/>
      <c r="HM8040" s="174"/>
      <c r="HN8040" s="174"/>
      <c r="HO8040" s="174"/>
      <c r="HP8040" s="174"/>
      <c r="HQ8040" s="174"/>
      <c r="HR8040" s="174"/>
      <c r="HS8040" s="174"/>
      <c r="HT8040" s="174"/>
      <c r="HU8040" s="174"/>
      <c r="HV8040" s="174"/>
      <c r="HW8040" s="174"/>
      <c r="HX8040" s="174"/>
      <c r="HY8040" s="174"/>
      <c r="HZ8040" s="174"/>
      <c r="IA8040" s="174"/>
      <c r="IB8040" s="174"/>
      <c r="IC8040" s="174"/>
      <c r="ID8040" s="174"/>
      <c r="IE8040" s="174"/>
      <c r="IF8040" s="174"/>
      <c r="IG8040" s="174"/>
      <c r="IH8040" s="174"/>
      <c r="II8040" s="174"/>
      <c r="IJ8040" s="174"/>
      <c r="IK8040" s="174"/>
      <c r="IL8040" s="174"/>
      <c r="IM8040" s="174"/>
      <c r="IN8040" s="174"/>
      <c r="IO8040" s="174"/>
      <c r="IP8040" s="174"/>
      <c r="IQ8040" s="174"/>
      <c r="IR8040" s="174"/>
      <c r="IS8040" s="174"/>
      <c r="IT8040" s="174"/>
      <c r="IU8040" s="174"/>
    </row>
    <row r="8041" spans="1:255" ht="18.399999999999999" customHeight="1" x14ac:dyDescent="0.3">
      <c r="A8041" s="182"/>
      <c r="B8041" s="160"/>
      <c r="C8041" s="64"/>
      <c r="D8041" s="161"/>
      <c r="BD8041" s="174"/>
      <c r="BE8041" s="174"/>
      <c r="BF8041" s="174"/>
      <c r="BG8041" s="174"/>
      <c r="BH8041" s="174"/>
      <c r="BI8041" s="174"/>
      <c r="BJ8041" s="174"/>
      <c r="BK8041" s="174"/>
      <c r="BL8041" s="174"/>
      <c r="BM8041" s="174"/>
      <c r="BN8041" s="174"/>
      <c r="BO8041" s="174"/>
      <c r="BP8041" s="174"/>
      <c r="BQ8041" s="174"/>
      <c r="BR8041" s="174"/>
      <c r="BS8041" s="174"/>
      <c r="BT8041" s="174"/>
      <c r="BU8041" s="174"/>
      <c r="BV8041" s="174"/>
      <c r="BW8041" s="174"/>
      <c r="BX8041" s="174"/>
      <c r="BY8041" s="174"/>
      <c r="BZ8041" s="174"/>
      <c r="CA8041" s="174"/>
      <c r="CB8041" s="174"/>
      <c r="CC8041" s="174"/>
      <c r="CD8041" s="174"/>
      <c r="CE8041" s="174"/>
      <c r="CF8041" s="174"/>
      <c r="CG8041" s="174"/>
      <c r="CH8041" s="174"/>
      <c r="CI8041" s="174"/>
      <c r="CJ8041" s="174"/>
      <c r="CK8041" s="174"/>
      <c r="CL8041" s="174"/>
      <c r="CM8041" s="174"/>
      <c r="CN8041" s="174"/>
      <c r="CO8041" s="174"/>
      <c r="CP8041" s="174"/>
      <c r="CQ8041" s="174"/>
      <c r="CR8041" s="174"/>
      <c r="CS8041" s="174"/>
      <c r="CT8041" s="174"/>
      <c r="CU8041" s="174"/>
      <c r="CV8041" s="174"/>
      <c r="CW8041" s="174"/>
      <c r="CX8041" s="174"/>
      <c r="CY8041" s="174"/>
      <c r="CZ8041" s="174"/>
      <c r="DA8041" s="174"/>
      <c r="DB8041" s="174"/>
      <c r="DC8041" s="174"/>
      <c r="DD8041" s="174"/>
      <c r="DE8041" s="174"/>
      <c r="DF8041" s="174"/>
      <c r="DG8041" s="174"/>
      <c r="DH8041" s="174"/>
      <c r="DI8041" s="174"/>
      <c r="DJ8041" s="174"/>
      <c r="DK8041" s="174"/>
      <c r="DL8041" s="174"/>
      <c r="DM8041" s="174"/>
      <c r="DN8041" s="174"/>
      <c r="DO8041" s="174"/>
      <c r="DP8041" s="174"/>
      <c r="DQ8041" s="174"/>
      <c r="DR8041" s="174"/>
      <c r="DS8041" s="174"/>
      <c r="DT8041" s="174"/>
      <c r="DU8041" s="174"/>
      <c r="DV8041" s="174"/>
      <c r="DW8041" s="174"/>
      <c r="DX8041" s="174"/>
      <c r="DY8041" s="174"/>
      <c r="EB8041" s="174"/>
      <c r="EC8041" s="174"/>
      <c r="ED8041" s="174"/>
      <c r="EE8041" s="174"/>
      <c r="EF8041" s="174"/>
      <c r="EG8041" s="174"/>
      <c r="EH8041" s="174"/>
      <c r="EI8041" s="174"/>
      <c r="EJ8041" s="174"/>
      <c r="EK8041" s="174"/>
      <c r="EL8041" s="174"/>
      <c r="EM8041" s="174"/>
      <c r="EN8041" s="174"/>
      <c r="EO8041" s="174"/>
      <c r="EP8041" s="174"/>
      <c r="EQ8041" s="174"/>
      <c r="ER8041" s="174"/>
      <c r="ES8041" s="174"/>
      <c r="ET8041" s="174"/>
      <c r="EU8041" s="174"/>
      <c r="EV8041" s="174"/>
      <c r="EW8041" s="174"/>
      <c r="EX8041" s="174"/>
      <c r="EY8041" s="174"/>
      <c r="EZ8041" s="174"/>
      <c r="FA8041" s="174"/>
      <c r="FB8041" s="174"/>
      <c r="FC8041" s="174"/>
      <c r="FD8041" s="174"/>
      <c r="FE8041" s="174"/>
      <c r="FF8041" s="174"/>
      <c r="FG8041" s="174"/>
      <c r="FH8041" s="174"/>
      <c r="FI8041" s="174"/>
      <c r="FJ8041" s="174"/>
      <c r="FK8041" s="174"/>
      <c r="FL8041" s="174"/>
      <c r="FM8041" s="174"/>
      <c r="FN8041" s="174"/>
      <c r="FO8041" s="174"/>
      <c r="FP8041" s="174"/>
      <c r="FQ8041" s="174"/>
      <c r="FR8041" s="174"/>
      <c r="FS8041" s="174"/>
      <c r="FT8041" s="174"/>
      <c r="FU8041" s="174"/>
      <c r="FV8041" s="174"/>
      <c r="FW8041" s="174"/>
      <c r="FX8041" s="174"/>
      <c r="FY8041" s="174"/>
      <c r="FZ8041" s="174"/>
      <c r="GA8041" s="174"/>
      <c r="GB8041" s="174"/>
      <c r="GC8041" s="174"/>
      <c r="GD8041" s="174"/>
      <c r="GE8041" s="174"/>
      <c r="GF8041" s="174"/>
      <c r="GG8041" s="174"/>
      <c r="GH8041" s="174"/>
      <c r="GI8041" s="174"/>
      <c r="GJ8041" s="174"/>
      <c r="GK8041" s="174"/>
      <c r="GL8041" s="174"/>
      <c r="GM8041" s="174"/>
      <c r="GN8041" s="174"/>
      <c r="GO8041" s="174"/>
      <c r="GP8041" s="174"/>
      <c r="GQ8041" s="174"/>
      <c r="GR8041" s="174"/>
      <c r="GS8041" s="174"/>
      <c r="GT8041" s="174"/>
      <c r="GU8041" s="174"/>
      <c r="GV8041" s="174"/>
      <c r="GW8041" s="174"/>
      <c r="GX8041" s="174"/>
      <c r="GY8041" s="174"/>
      <c r="GZ8041" s="174"/>
      <c r="HA8041" s="174"/>
      <c r="HB8041" s="174"/>
      <c r="HC8041" s="174"/>
      <c r="HD8041" s="174"/>
      <c r="HE8041" s="174"/>
      <c r="HF8041" s="174"/>
      <c r="HG8041" s="174"/>
      <c r="HH8041" s="174"/>
      <c r="HI8041" s="174"/>
      <c r="HJ8041" s="174"/>
      <c r="HK8041" s="174"/>
      <c r="HL8041" s="174"/>
      <c r="HM8041" s="174"/>
      <c r="HN8041" s="174"/>
      <c r="HO8041" s="174"/>
      <c r="HP8041" s="174"/>
      <c r="HQ8041" s="174"/>
      <c r="HR8041" s="174"/>
      <c r="HS8041" s="174"/>
      <c r="HT8041" s="174"/>
      <c r="HU8041" s="174"/>
      <c r="HV8041" s="174"/>
      <c r="HW8041" s="174"/>
      <c r="HX8041" s="174"/>
      <c r="HY8041" s="174"/>
      <c r="HZ8041" s="174"/>
      <c r="IA8041" s="174"/>
      <c r="IB8041" s="174"/>
      <c r="IC8041" s="174"/>
      <c r="ID8041" s="174"/>
      <c r="IE8041" s="174"/>
      <c r="IF8041" s="174"/>
      <c r="IG8041" s="174"/>
      <c r="IH8041" s="174"/>
      <c r="II8041" s="174"/>
      <c r="IJ8041" s="174"/>
      <c r="IK8041" s="174"/>
      <c r="IL8041" s="174"/>
      <c r="IM8041" s="174"/>
      <c r="IN8041" s="174"/>
      <c r="IO8041" s="174"/>
      <c r="IP8041" s="174"/>
      <c r="IQ8041" s="174"/>
      <c r="IR8041" s="174"/>
      <c r="IS8041" s="174"/>
      <c r="IT8041" s="174"/>
      <c r="IU8041" s="174"/>
    </row>
    <row r="8042" spans="1:255" ht="18.399999999999999" customHeight="1" x14ac:dyDescent="0.3">
      <c r="A8042" s="182"/>
      <c r="B8042" s="160"/>
      <c r="C8042" s="64"/>
      <c r="D8042" s="161"/>
      <c r="H8042" s="181"/>
      <c r="BD8042" s="174"/>
      <c r="BE8042" s="174"/>
      <c r="BF8042" s="174"/>
      <c r="BG8042" s="174"/>
      <c r="BH8042" s="174"/>
      <c r="BI8042" s="174"/>
      <c r="BJ8042" s="174"/>
      <c r="BK8042" s="174"/>
      <c r="BL8042" s="174"/>
      <c r="BM8042" s="174"/>
      <c r="BN8042" s="174"/>
      <c r="BO8042" s="174"/>
      <c r="BP8042" s="174"/>
      <c r="BQ8042" s="174"/>
      <c r="BR8042" s="174"/>
      <c r="BS8042" s="174"/>
      <c r="BT8042" s="174"/>
      <c r="BU8042" s="174"/>
      <c r="BV8042" s="174"/>
      <c r="BW8042" s="174"/>
      <c r="BX8042" s="174"/>
      <c r="BY8042" s="174"/>
      <c r="BZ8042" s="174"/>
      <c r="CA8042" s="174"/>
      <c r="CB8042" s="174"/>
      <c r="CC8042" s="174"/>
      <c r="CD8042" s="174"/>
      <c r="CE8042" s="174"/>
      <c r="CF8042" s="174"/>
      <c r="CG8042" s="174"/>
      <c r="CH8042" s="174"/>
      <c r="CI8042" s="174"/>
      <c r="CJ8042" s="174"/>
      <c r="CK8042" s="174"/>
      <c r="CL8042" s="174"/>
      <c r="CM8042" s="174"/>
      <c r="CN8042" s="174"/>
      <c r="CO8042" s="174"/>
      <c r="CP8042" s="174"/>
      <c r="CQ8042" s="174"/>
      <c r="CR8042" s="174"/>
      <c r="CS8042" s="174"/>
      <c r="CT8042" s="174"/>
      <c r="CU8042" s="174"/>
      <c r="CV8042" s="174"/>
      <c r="CW8042" s="174"/>
      <c r="CX8042" s="174"/>
      <c r="CY8042" s="174"/>
      <c r="CZ8042" s="174"/>
      <c r="DA8042" s="174"/>
      <c r="DB8042" s="174"/>
      <c r="DC8042" s="174"/>
      <c r="DD8042" s="174"/>
      <c r="DE8042" s="174"/>
      <c r="DF8042" s="174"/>
      <c r="DG8042" s="174"/>
      <c r="DH8042" s="174"/>
      <c r="DI8042" s="174"/>
      <c r="DJ8042" s="174"/>
      <c r="DK8042" s="174"/>
      <c r="DL8042" s="174"/>
      <c r="DM8042" s="174"/>
      <c r="DN8042" s="174"/>
      <c r="DO8042" s="174"/>
      <c r="DP8042" s="174"/>
      <c r="DQ8042" s="174"/>
      <c r="DR8042" s="174"/>
      <c r="DS8042" s="174"/>
      <c r="DT8042" s="174"/>
      <c r="DU8042" s="174"/>
      <c r="DV8042" s="174"/>
      <c r="DW8042" s="174"/>
      <c r="DX8042" s="174"/>
      <c r="DY8042" s="174"/>
      <c r="EB8042" s="174"/>
      <c r="EC8042" s="174"/>
      <c r="ED8042" s="174"/>
      <c r="EE8042" s="174"/>
      <c r="EF8042" s="174"/>
      <c r="EG8042" s="174"/>
      <c r="EH8042" s="174"/>
      <c r="EI8042" s="174"/>
      <c r="EJ8042" s="174"/>
      <c r="EK8042" s="174"/>
      <c r="EL8042" s="174"/>
      <c r="EM8042" s="174"/>
      <c r="EN8042" s="174"/>
      <c r="EO8042" s="174"/>
      <c r="EP8042" s="174"/>
      <c r="EQ8042" s="174"/>
      <c r="ER8042" s="174"/>
      <c r="ES8042" s="174"/>
      <c r="ET8042" s="174"/>
      <c r="EU8042" s="174"/>
      <c r="EV8042" s="174"/>
      <c r="EW8042" s="174"/>
      <c r="EX8042" s="174"/>
      <c r="EY8042" s="174"/>
      <c r="EZ8042" s="174"/>
      <c r="FA8042" s="174"/>
      <c r="FB8042" s="174"/>
      <c r="FC8042" s="174"/>
      <c r="FD8042" s="174"/>
      <c r="FE8042" s="174"/>
      <c r="FF8042" s="174"/>
      <c r="FG8042" s="174"/>
      <c r="FH8042" s="174"/>
      <c r="FI8042" s="174"/>
      <c r="FJ8042" s="174"/>
      <c r="FK8042" s="174"/>
      <c r="FL8042" s="174"/>
      <c r="FM8042" s="174"/>
      <c r="FN8042" s="174"/>
      <c r="FO8042" s="174"/>
      <c r="FP8042" s="174"/>
      <c r="FQ8042" s="174"/>
      <c r="FR8042" s="174"/>
      <c r="FS8042" s="174"/>
      <c r="FT8042" s="174"/>
      <c r="FU8042" s="174"/>
      <c r="FV8042" s="174"/>
      <c r="FW8042" s="174"/>
      <c r="FX8042" s="174"/>
      <c r="FY8042" s="174"/>
      <c r="FZ8042" s="174"/>
      <c r="GA8042" s="174"/>
      <c r="GB8042" s="174"/>
      <c r="GC8042" s="174"/>
      <c r="GD8042" s="174"/>
      <c r="GE8042" s="174"/>
      <c r="GF8042" s="174"/>
      <c r="GG8042" s="174"/>
      <c r="GH8042" s="174"/>
      <c r="GI8042" s="174"/>
      <c r="GJ8042" s="174"/>
      <c r="GK8042" s="174"/>
      <c r="GL8042" s="174"/>
      <c r="GM8042" s="174"/>
      <c r="GN8042" s="174"/>
      <c r="GO8042" s="174"/>
      <c r="GP8042" s="174"/>
      <c r="GQ8042" s="174"/>
      <c r="GR8042" s="174"/>
      <c r="GS8042" s="174"/>
      <c r="GT8042" s="174"/>
      <c r="GU8042" s="174"/>
      <c r="GV8042" s="174"/>
      <c r="GW8042" s="174"/>
      <c r="GX8042" s="174"/>
      <c r="GY8042" s="174"/>
      <c r="GZ8042" s="174"/>
      <c r="HA8042" s="174"/>
      <c r="HB8042" s="174"/>
      <c r="HC8042" s="174"/>
      <c r="HD8042" s="174"/>
      <c r="HE8042" s="174"/>
      <c r="HF8042" s="174"/>
      <c r="HG8042" s="174"/>
      <c r="HH8042" s="174"/>
      <c r="HI8042" s="174"/>
      <c r="HJ8042" s="174"/>
      <c r="HK8042" s="174"/>
      <c r="HL8042" s="174"/>
      <c r="HM8042" s="174"/>
      <c r="HN8042" s="174"/>
      <c r="HO8042" s="174"/>
      <c r="HP8042" s="174"/>
      <c r="HQ8042" s="174"/>
      <c r="HR8042" s="174"/>
      <c r="HS8042" s="174"/>
      <c r="HT8042" s="174"/>
      <c r="HU8042" s="174"/>
      <c r="HV8042" s="174"/>
      <c r="HW8042" s="174"/>
      <c r="HX8042" s="174"/>
      <c r="HY8042" s="174"/>
      <c r="HZ8042" s="174"/>
      <c r="IA8042" s="174"/>
      <c r="IB8042" s="174"/>
      <c r="IC8042" s="174"/>
      <c r="ID8042" s="174"/>
      <c r="IE8042" s="174"/>
      <c r="IF8042" s="174"/>
      <c r="IG8042" s="174"/>
      <c r="IH8042" s="174"/>
      <c r="II8042" s="174"/>
      <c r="IJ8042" s="174"/>
      <c r="IK8042" s="174"/>
      <c r="IL8042" s="174"/>
      <c r="IM8042" s="174"/>
      <c r="IN8042" s="174"/>
      <c r="IO8042" s="174"/>
      <c r="IP8042" s="174"/>
      <c r="IQ8042" s="174"/>
      <c r="IR8042" s="174"/>
      <c r="IS8042" s="174"/>
      <c r="IT8042" s="174"/>
      <c r="IU8042" s="174"/>
    </row>
    <row r="8043" spans="1:255" ht="18.399999999999999" customHeight="1" x14ac:dyDescent="0.3">
      <c r="A8043" s="182"/>
      <c r="B8043" s="160"/>
      <c r="C8043" s="64"/>
      <c r="D8043" s="161"/>
      <c r="BD8043" s="174"/>
      <c r="BE8043" s="174"/>
      <c r="BF8043" s="174"/>
      <c r="BG8043" s="174"/>
      <c r="BH8043" s="174"/>
      <c r="BI8043" s="174"/>
      <c r="BJ8043" s="174"/>
      <c r="BK8043" s="174"/>
      <c r="BL8043" s="174"/>
      <c r="BM8043" s="174"/>
      <c r="BN8043" s="174"/>
      <c r="BO8043" s="174"/>
      <c r="BP8043" s="174"/>
      <c r="BQ8043" s="174"/>
      <c r="BR8043" s="174"/>
      <c r="BS8043" s="174"/>
      <c r="BT8043" s="174"/>
      <c r="BU8043" s="174"/>
      <c r="BV8043" s="174"/>
      <c r="BW8043" s="174"/>
      <c r="BX8043" s="174"/>
      <c r="BY8043" s="174"/>
      <c r="BZ8043" s="174"/>
      <c r="CA8043" s="174"/>
      <c r="CB8043" s="174"/>
      <c r="CC8043" s="174"/>
      <c r="CD8043" s="174"/>
      <c r="CE8043" s="174"/>
      <c r="CF8043" s="174"/>
      <c r="CG8043" s="174"/>
      <c r="CH8043" s="174"/>
      <c r="CI8043" s="174"/>
      <c r="CJ8043" s="174"/>
      <c r="CK8043" s="174"/>
      <c r="CL8043" s="174"/>
      <c r="CM8043" s="174"/>
      <c r="CN8043" s="174"/>
      <c r="CO8043" s="174"/>
      <c r="CP8043" s="174"/>
      <c r="CQ8043" s="174"/>
      <c r="CR8043" s="174"/>
      <c r="CS8043" s="174"/>
      <c r="CT8043" s="174"/>
      <c r="CU8043" s="174"/>
      <c r="CV8043" s="174"/>
      <c r="CW8043" s="174"/>
      <c r="CX8043" s="174"/>
      <c r="CY8043" s="174"/>
      <c r="CZ8043" s="174"/>
      <c r="DA8043" s="174"/>
      <c r="DB8043" s="174"/>
      <c r="DC8043" s="174"/>
      <c r="DD8043" s="174"/>
      <c r="DE8043" s="174"/>
      <c r="DF8043" s="174"/>
      <c r="DG8043" s="174"/>
      <c r="DH8043" s="174"/>
      <c r="DI8043" s="174"/>
      <c r="DJ8043" s="174"/>
      <c r="DK8043" s="174"/>
      <c r="DL8043" s="174"/>
      <c r="DM8043" s="174"/>
      <c r="DN8043" s="174"/>
      <c r="DO8043" s="174"/>
      <c r="DP8043" s="174"/>
      <c r="DQ8043" s="174"/>
      <c r="DR8043" s="174"/>
      <c r="DS8043" s="174"/>
      <c r="DT8043" s="174"/>
      <c r="DU8043" s="174"/>
      <c r="DV8043" s="174"/>
      <c r="DW8043" s="174"/>
      <c r="DX8043" s="174"/>
      <c r="DY8043" s="174"/>
      <c r="EB8043" s="174"/>
      <c r="EC8043" s="174"/>
      <c r="ED8043" s="174"/>
      <c r="EE8043" s="174"/>
      <c r="EF8043" s="174"/>
      <c r="EG8043" s="174"/>
      <c r="EH8043" s="174"/>
      <c r="EI8043" s="174"/>
      <c r="EJ8043" s="174"/>
      <c r="EK8043" s="174"/>
      <c r="EL8043" s="174"/>
      <c r="EM8043" s="174"/>
      <c r="EN8043" s="174"/>
      <c r="EO8043" s="174"/>
      <c r="EP8043" s="174"/>
      <c r="EQ8043" s="174"/>
      <c r="ER8043" s="174"/>
      <c r="ES8043" s="174"/>
      <c r="ET8043" s="174"/>
      <c r="EU8043" s="174"/>
      <c r="EV8043" s="174"/>
      <c r="EW8043" s="174"/>
      <c r="EX8043" s="174"/>
      <c r="EY8043" s="174"/>
      <c r="EZ8043" s="174"/>
      <c r="FA8043" s="174"/>
      <c r="FB8043" s="174"/>
      <c r="FC8043" s="174"/>
      <c r="FD8043" s="174"/>
      <c r="FE8043" s="174"/>
      <c r="FF8043" s="174"/>
      <c r="FG8043" s="174"/>
      <c r="FH8043" s="174"/>
      <c r="FI8043" s="174"/>
      <c r="FJ8043" s="174"/>
      <c r="FK8043" s="174"/>
      <c r="FL8043" s="174"/>
      <c r="FM8043" s="174"/>
      <c r="FN8043" s="174"/>
      <c r="FO8043" s="174"/>
      <c r="FP8043" s="174"/>
      <c r="FQ8043" s="174"/>
      <c r="FR8043" s="174"/>
      <c r="FS8043" s="174"/>
      <c r="FT8043" s="174"/>
      <c r="FU8043" s="174"/>
      <c r="FV8043" s="174"/>
      <c r="FW8043" s="174"/>
      <c r="FX8043" s="174"/>
      <c r="FY8043" s="174"/>
      <c r="FZ8043" s="174"/>
      <c r="GA8043" s="174"/>
      <c r="GB8043" s="174"/>
      <c r="GC8043" s="174"/>
      <c r="GD8043" s="174"/>
      <c r="GE8043" s="174"/>
      <c r="GF8043" s="174"/>
      <c r="GG8043" s="174"/>
      <c r="GH8043" s="174"/>
      <c r="GI8043" s="174"/>
      <c r="GJ8043" s="174"/>
      <c r="GK8043" s="174"/>
      <c r="GL8043" s="174"/>
      <c r="GM8043" s="174"/>
      <c r="GN8043" s="174"/>
      <c r="GO8043" s="174"/>
      <c r="GP8043" s="174"/>
      <c r="GQ8043" s="174"/>
      <c r="GR8043" s="174"/>
      <c r="GS8043" s="174"/>
      <c r="GT8043" s="174"/>
      <c r="GU8043" s="174"/>
      <c r="GV8043" s="174"/>
      <c r="GW8043" s="174"/>
      <c r="GX8043" s="174"/>
      <c r="GY8043" s="174"/>
      <c r="GZ8043" s="174"/>
      <c r="HA8043" s="174"/>
      <c r="HB8043" s="174"/>
      <c r="HC8043" s="174"/>
      <c r="HD8043" s="174"/>
      <c r="HE8043" s="174"/>
      <c r="HF8043" s="174"/>
      <c r="HG8043" s="174"/>
      <c r="HH8043" s="174"/>
      <c r="HI8043" s="174"/>
      <c r="HJ8043" s="174"/>
      <c r="HK8043" s="174"/>
      <c r="HL8043" s="174"/>
      <c r="HM8043" s="174"/>
      <c r="HN8043" s="174"/>
      <c r="HO8043" s="174"/>
      <c r="HP8043" s="174"/>
      <c r="HQ8043" s="174"/>
      <c r="HR8043" s="174"/>
      <c r="HS8043" s="174"/>
      <c r="HT8043" s="174"/>
      <c r="HU8043" s="174"/>
      <c r="HV8043" s="174"/>
      <c r="HW8043" s="174"/>
      <c r="HX8043" s="174"/>
      <c r="HY8043" s="174"/>
      <c r="HZ8043" s="174"/>
      <c r="IA8043" s="174"/>
      <c r="IB8043" s="174"/>
      <c r="IC8043" s="174"/>
      <c r="ID8043" s="174"/>
      <c r="IE8043" s="174"/>
      <c r="IF8043" s="174"/>
      <c r="IG8043" s="174"/>
      <c r="IH8043" s="174"/>
      <c r="II8043" s="174"/>
      <c r="IJ8043" s="174"/>
      <c r="IK8043" s="174"/>
      <c r="IL8043" s="174"/>
      <c r="IM8043" s="174"/>
      <c r="IN8043" s="174"/>
      <c r="IO8043" s="174"/>
      <c r="IP8043" s="174"/>
      <c r="IQ8043" s="174"/>
      <c r="IR8043" s="174"/>
      <c r="IS8043" s="174"/>
      <c r="IT8043" s="174"/>
      <c r="IU8043" s="174"/>
    </row>
    <row r="8044" spans="1:255" ht="18.399999999999999" customHeight="1" x14ac:dyDescent="0.3">
      <c r="A8044" s="182"/>
      <c r="B8044" s="160"/>
      <c r="C8044" s="64"/>
      <c r="D8044" s="161"/>
      <c r="BD8044" s="174"/>
      <c r="BE8044" s="174"/>
      <c r="BF8044" s="174"/>
      <c r="BG8044" s="174"/>
      <c r="BH8044" s="174"/>
      <c r="BI8044" s="174"/>
      <c r="BJ8044" s="174"/>
      <c r="BK8044" s="174"/>
      <c r="BL8044" s="174"/>
      <c r="BM8044" s="174"/>
      <c r="BN8044" s="174"/>
      <c r="BO8044" s="174"/>
      <c r="BP8044" s="174"/>
      <c r="BQ8044" s="174"/>
      <c r="BR8044" s="174"/>
      <c r="BS8044" s="174"/>
      <c r="BT8044" s="174"/>
      <c r="BU8044" s="174"/>
      <c r="BV8044" s="174"/>
      <c r="BW8044" s="174"/>
      <c r="BX8044" s="174"/>
      <c r="BY8044" s="174"/>
      <c r="BZ8044" s="174"/>
      <c r="CA8044" s="174"/>
      <c r="CB8044" s="174"/>
      <c r="CC8044" s="174"/>
      <c r="CD8044" s="174"/>
      <c r="CE8044" s="174"/>
      <c r="CF8044" s="174"/>
      <c r="CG8044" s="174"/>
      <c r="CH8044" s="174"/>
      <c r="CI8044" s="174"/>
      <c r="CJ8044" s="174"/>
      <c r="CK8044" s="174"/>
      <c r="CL8044" s="174"/>
      <c r="CM8044" s="174"/>
      <c r="CN8044" s="174"/>
      <c r="CO8044" s="174"/>
      <c r="CP8044" s="174"/>
      <c r="CQ8044" s="174"/>
      <c r="CR8044" s="174"/>
      <c r="CS8044" s="174"/>
      <c r="CT8044" s="174"/>
      <c r="CU8044" s="174"/>
      <c r="CV8044" s="174"/>
      <c r="CW8044" s="174"/>
      <c r="CX8044" s="174"/>
      <c r="CY8044" s="174"/>
      <c r="CZ8044" s="174"/>
      <c r="DA8044" s="174"/>
      <c r="DB8044" s="174"/>
      <c r="DC8044" s="174"/>
      <c r="DD8044" s="174"/>
      <c r="DE8044" s="174"/>
      <c r="DF8044" s="174"/>
      <c r="DG8044" s="174"/>
      <c r="DH8044" s="174"/>
      <c r="DI8044" s="174"/>
      <c r="DJ8044" s="174"/>
      <c r="DK8044" s="174"/>
      <c r="DL8044" s="174"/>
      <c r="DM8044" s="174"/>
      <c r="DN8044" s="174"/>
      <c r="DO8044" s="174"/>
      <c r="DP8044" s="174"/>
      <c r="DQ8044" s="174"/>
      <c r="DR8044" s="174"/>
      <c r="DS8044" s="174"/>
      <c r="DT8044" s="174"/>
      <c r="DU8044" s="174"/>
      <c r="DV8044" s="174"/>
      <c r="DW8044" s="174"/>
      <c r="DX8044" s="174"/>
      <c r="DY8044" s="174"/>
      <c r="EB8044" s="174"/>
      <c r="EC8044" s="174"/>
      <c r="ED8044" s="174"/>
      <c r="EE8044" s="174"/>
      <c r="EF8044" s="174"/>
      <c r="EG8044" s="174"/>
      <c r="EH8044" s="174"/>
      <c r="EI8044" s="174"/>
      <c r="EJ8044" s="174"/>
      <c r="EK8044" s="174"/>
      <c r="EL8044" s="174"/>
      <c r="EM8044" s="174"/>
      <c r="EN8044" s="174"/>
      <c r="EO8044" s="174"/>
      <c r="EP8044" s="174"/>
      <c r="EQ8044" s="174"/>
      <c r="ER8044" s="174"/>
      <c r="ES8044" s="174"/>
      <c r="ET8044" s="174"/>
      <c r="EU8044" s="174"/>
      <c r="EV8044" s="174"/>
      <c r="EW8044" s="174"/>
      <c r="EX8044" s="174"/>
      <c r="EY8044" s="174"/>
      <c r="EZ8044" s="174"/>
      <c r="FA8044" s="174"/>
      <c r="FB8044" s="174"/>
      <c r="FC8044" s="174"/>
      <c r="FD8044" s="174"/>
      <c r="FE8044" s="174"/>
      <c r="FF8044" s="174"/>
      <c r="FG8044" s="174"/>
      <c r="FH8044" s="174"/>
      <c r="FI8044" s="174"/>
      <c r="FJ8044" s="174"/>
      <c r="FK8044" s="174"/>
      <c r="FL8044" s="174"/>
      <c r="FM8044" s="174"/>
      <c r="FN8044" s="174"/>
      <c r="FO8044" s="174"/>
      <c r="FP8044" s="174"/>
      <c r="FQ8044" s="174"/>
      <c r="FR8044" s="174"/>
      <c r="FS8044" s="174"/>
      <c r="FT8044" s="174"/>
      <c r="FU8044" s="174"/>
      <c r="FV8044" s="174"/>
      <c r="FW8044" s="174"/>
      <c r="FX8044" s="174"/>
      <c r="FY8044" s="174"/>
      <c r="FZ8044" s="174"/>
      <c r="GA8044" s="174"/>
      <c r="GB8044" s="174"/>
      <c r="GC8044" s="174"/>
      <c r="GD8044" s="174"/>
      <c r="GE8044" s="174"/>
      <c r="GF8044" s="174"/>
      <c r="GG8044" s="174"/>
      <c r="GH8044" s="174"/>
      <c r="GI8044" s="174"/>
      <c r="GJ8044" s="174"/>
      <c r="GK8044" s="174"/>
      <c r="GL8044" s="174"/>
      <c r="GM8044" s="174"/>
      <c r="GN8044" s="174"/>
      <c r="GO8044" s="174"/>
      <c r="GP8044" s="174"/>
      <c r="GQ8044" s="174"/>
      <c r="GR8044" s="174"/>
      <c r="GS8044" s="174"/>
      <c r="GT8044" s="174"/>
      <c r="GU8044" s="174"/>
      <c r="GV8044" s="174"/>
      <c r="GW8044" s="174"/>
      <c r="GX8044" s="174"/>
      <c r="GY8044" s="174"/>
      <c r="GZ8044" s="174"/>
      <c r="HA8044" s="174"/>
      <c r="HB8044" s="174"/>
      <c r="HC8044" s="174"/>
      <c r="HD8044" s="174"/>
      <c r="HE8044" s="174"/>
      <c r="HF8044" s="174"/>
      <c r="HG8044" s="174"/>
      <c r="HH8044" s="174"/>
      <c r="HI8044" s="174"/>
      <c r="HJ8044" s="174"/>
      <c r="HK8044" s="174"/>
      <c r="HL8044" s="174"/>
      <c r="HM8044" s="174"/>
      <c r="HN8044" s="174"/>
      <c r="HO8044" s="174"/>
      <c r="HP8044" s="174"/>
      <c r="HQ8044" s="174"/>
      <c r="HR8044" s="174"/>
      <c r="HS8044" s="174"/>
      <c r="HT8044" s="174"/>
      <c r="HU8044" s="174"/>
      <c r="HV8044" s="174"/>
      <c r="HW8044" s="174"/>
      <c r="HX8044" s="174"/>
      <c r="HY8044" s="174"/>
      <c r="HZ8044" s="174"/>
      <c r="IA8044" s="174"/>
      <c r="IB8044" s="174"/>
      <c r="IC8044" s="174"/>
      <c r="ID8044" s="174"/>
      <c r="IE8044" s="174"/>
      <c r="IF8044" s="174"/>
      <c r="IG8044" s="174"/>
      <c r="IH8044" s="174"/>
      <c r="II8044" s="174"/>
      <c r="IJ8044" s="174"/>
      <c r="IK8044" s="174"/>
      <c r="IL8044" s="174"/>
      <c r="IM8044" s="174"/>
      <c r="IN8044" s="174"/>
      <c r="IO8044" s="174"/>
      <c r="IP8044" s="174"/>
      <c r="IQ8044" s="174"/>
      <c r="IR8044" s="174"/>
      <c r="IS8044" s="174"/>
      <c r="IT8044" s="174"/>
      <c r="IU8044" s="174"/>
    </row>
    <row r="8045" spans="1:255" ht="18.399999999999999" customHeight="1" x14ac:dyDescent="0.3">
      <c r="A8045" s="182"/>
      <c r="B8045" s="160"/>
      <c r="C8045" s="64"/>
      <c r="D8045" s="161"/>
      <c r="F8045" s="174"/>
      <c r="BD8045" s="174"/>
      <c r="BE8045" s="174"/>
      <c r="BF8045" s="174"/>
      <c r="BG8045" s="174"/>
      <c r="BH8045" s="174"/>
      <c r="BI8045" s="174"/>
      <c r="BJ8045" s="174"/>
      <c r="BK8045" s="174"/>
      <c r="BL8045" s="174"/>
      <c r="BM8045" s="174"/>
      <c r="BN8045" s="174"/>
      <c r="BO8045" s="174"/>
      <c r="BP8045" s="174"/>
      <c r="BQ8045" s="174"/>
      <c r="BR8045" s="174"/>
      <c r="BS8045" s="174"/>
      <c r="BT8045" s="174"/>
      <c r="BU8045" s="174"/>
      <c r="BV8045" s="174"/>
      <c r="BW8045" s="174"/>
      <c r="BX8045" s="174"/>
      <c r="BY8045" s="174"/>
      <c r="BZ8045" s="174"/>
      <c r="CA8045" s="174"/>
      <c r="CB8045" s="174"/>
      <c r="CC8045" s="174"/>
      <c r="CD8045" s="174"/>
      <c r="CE8045" s="174"/>
      <c r="CF8045" s="174"/>
      <c r="CG8045" s="174"/>
      <c r="CH8045" s="174"/>
      <c r="CI8045" s="174"/>
      <c r="CJ8045" s="174"/>
      <c r="CK8045" s="174"/>
      <c r="CL8045" s="174"/>
      <c r="CM8045" s="174"/>
      <c r="CN8045" s="174"/>
      <c r="CO8045" s="174"/>
      <c r="CP8045" s="174"/>
      <c r="CQ8045" s="174"/>
      <c r="CR8045" s="174"/>
      <c r="CS8045" s="174"/>
      <c r="CT8045" s="174"/>
      <c r="CU8045" s="174"/>
      <c r="CV8045" s="174"/>
      <c r="CW8045" s="174"/>
      <c r="CX8045" s="174"/>
      <c r="CY8045" s="174"/>
      <c r="CZ8045" s="174"/>
      <c r="DA8045" s="174"/>
      <c r="DB8045" s="174"/>
      <c r="DC8045" s="174"/>
      <c r="DD8045" s="174"/>
      <c r="DE8045" s="174"/>
      <c r="DF8045" s="174"/>
      <c r="DG8045" s="174"/>
      <c r="DH8045" s="174"/>
      <c r="DI8045" s="174"/>
      <c r="DJ8045" s="174"/>
      <c r="DK8045" s="174"/>
      <c r="DL8045" s="174"/>
      <c r="DM8045" s="174"/>
      <c r="DN8045" s="174"/>
      <c r="DO8045" s="174"/>
      <c r="DP8045" s="174"/>
      <c r="DQ8045" s="174"/>
      <c r="DR8045" s="174"/>
      <c r="DS8045" s="174"/>
      <c r="DT8045" s="174"/>
      <c r="DU8045" s="174"/>
      <c r="DV8045" s="174"/>
      <c r="DW8045" s="174"/>
      <c r="DX8045" s="174"/>
      <c r="DY8045" s="174"/>
      <c r="EB8045" s="174"/>
      <c r="EC8045" s="174"/>
      <c r="ED8045" s="174"/>
      <c r="EE8045" s="174"/>
      <c r="EF8045" s="174"/>
      <c r="EG8045" s="174"/>
      <c r="EH8045" s="174"/>
      <c r="EI8045" s="174"/>
      <c r="EJ8045" s="174"/>
      <c r="EK8045" s="174"/>
      <c r="EL8045" s="174"/>
      <c r="EM8045" s="174"/>
      <c r="EN8045" s="174"/>
      <c r="EO8045" s="174"/>
      <c r="EP8045" s="174"/>
      <c r="EQ8045" s="174"/>
      <c r="ER8045" s="174"/>
      <c r="ES8045" s="174"/>
      <c r="ET8045" s="174"/>
      <c r="EU8045" s="174"/>
      <c r="EV8045" s="174"/>
      <c r="EW8045" s="174"/>
      <c r="EX8045" s="174"/>
      <c r="EY8045" s="174"/>
      <c r="EZ8045" s="174"/>
      <c r="FA8045" s="174"/>
      <c r="FB8045" s="174"/>
      <c r="FC8045" s="174"/>
      <c r="FD8045" s="174"/>
      <c r="FE8045" s="174"/>
      <c r="FF8045" s="174"/>
      <c r="FG8045" s="174"/>
      <c r="FH8045" s="174"/>
      <c r="FI8045" s="174"/>
      <c r="FJ8045" s="174"/>
      <c r="FK8045" s="174"/>
      <c r="FL8045" s="174"/>
      <c r="FM8045" s="174"/>
      <c r="FN8045" s="174"/>
      <c r="FO8045" s="174"/>
      <c r="FP8045" s="174"/>
      <c r="FQ8045" s="174"/>
      <c r="FR8045" s="174"/>
      <c r="FS8045" s="174"/>
      <c r="FT8045" s="174"/>
      <c r="FU8045" s="174"/>
      <c r="FV8045" s="174"/>
      <c r="FW8045" s="174"/>
      <c r="FX8045" s="174"/>
      <c r="FY8045" s="174"/>
      <c r="FZ8045" s="174"/>
      <c r="GA8045" s="174"/>
      <c r="GB8045" s="174"/>
      <c r="GC8045" s="174"/>
      <c r="GD8045" s="174"/>
      <c r="GE8045" s="174"/>
      <c r="GF8045" s="174"/>
      <c r="GG8045" s="174"/>
      <c r="GH8045" s="174"/>
      <c r="GI8045" s="174"/>
      <c r="GJ8045" s="174"/>
      <c r="GK8045" s="174"/>
      <c r="GL8045" s="174"/>
      <c r="GM8045" s="174"/>
      <c r="GN8045" s="174"/>
      <c r="GO8045" s="174"/>
      <c r="GP8045" s="174"/>
      <c r="GQ8045" s="174"/>
      <c r="GR8045" s="174"/>
      <c r="GS8045" s="174"/>
      <c r="GT8045" s="174"/>
      <c r="GU8045" s="174"/>
      <c r="GV8045" s="174"/>
      <c r="GW8045" s="174"/>
      <c r="GX8045" s="174"/>
      <c r="GY8045" s="174"/>
      <c r="GZ8045" s="174"/>
      <c r="HA8045" s="174"/>
      <c r="HB8045" s="174"/>
      <c r="HC8045" s="174"/>
      <c r="HD8045" s="174"/>
      <c r="HE8045" s="174"/>
      <c r="HF8045" s="174"/>
      <c r="HG8045" s="174"/>
      <c r="HH8045" s="174"/>
      <c r="HI8045" s="174"/>
      <c r="HJ8045" s="174"/>
      <c r="HK8045" s="174"/>
      <c r="HL8045" s="174"/>
      <c r="HM8045" s="174"/>
      <c r="HN8045" s="174"/>
      <c r="HO8045" s="174"/>
      <c r="HP8045" s="174"/>
      <c r="HQ8045" s="174"/>
      <c r="HR8045" s="174"/>
      <c r="HS8045" s="174"/>
      <c r="HT8045" s="174"/>
      <c r="HU8045" s="174"/>
      <c r="HV8045" s="174"/>
      <c r="HW8045" s="174"/>
      <c r="HX8045" s="174"/>
      <c r="HY8045" s="174"/>
      <c r="HZ8045" s="174"/>
      <c r="IA8045" s="174"/>
      <c r="IB8045" s="174"/>
      <c r="IC8045" s="174"/>
      <c r="ID8045" s="174"/>
      <c r="IE8045" s="174"/>
      <c r="IF8045" s="174"/>
      <c r="IG8045" s="174"/>
      <c r="IH8045" s="174"/>
      <c r="II8045" s="174"/>
      <c r="IJ8045" s="174"/>
      <c r="IK8045" s="174"/>
      <c r="IL8045" s="174"/>
      <c r="IM8045" s="174"/>
      <c r="IN8045" s="174"/>
      <c r="IO8045" s="174"/>
      <c r="IP8045" s="174"/>
      <c r="IQ8045" s="174"/>
      <c r="IR8045" s="174"/>
      <c r="IS8045" s="174"/>
      <c r="IT8045" s="174"/>
      <c r="IU8045" s="174"/>
    </row>
    <row r="8046" spans="1:255" ht="18.399999999999999" customHeight="1" x14ac:dyDescent="0.3">
      <c r="A8046" s="182"/>
      <c r="B8046" s="160"/>
      <c r="C8046" s="64"/>
      <c r="D8046" s="161"/>
      <c r="F8046" s="174"/>
      <c r="BD8046" s="160"/>
      <c r="BE8046" s="160"/>
      <c r="BF8046" s="160"/>
      <c r="BG8046" s="160"/>
      <c r="BH8046" s="160"/>
      <c r="BI8046" s="160"/>
      <c r="BJ8046" s="160"/>
      <c r="BK8046" s="160"/>
      <c r="BL8046" s="160"/>
      <c r="BM8046" s="160"/>
      <c r="BN8046" s="160"/>
      <c r="BO8046" s="160"/>
      <c r="BP8046" s="160"/>
      <c r="BQ8046" s="160"/>
      <c r="BR8046" s="160"/>
      <c r="BS8046" s="160"/>
      <c r="BT8046" s="160"/>
      <c r="BU8046" s="160"/>
      <c r="BV8046" s="160"/>
      <c r="BW8046" s="160"/>
      <c r="BX8046" s="160"/>
      <c r="BY8046" s="160"/>
      <c r="BZ8046" s="160"/>
      <c r="CA8046" s="160"/>
      <c r="CB8046" s="160"/>
      <c r="CC8046" s="160"/>
      <c r="CD8046" s="160"/>
      <c r="CE8046" s="160"/>
      <c r="CF8046" s="160"/>
      <c r="CG8046" s="160"/>
      <c r="CH8046" s="160"/>
      <c r="CI8046" s="160"/>
      <c r="CJ8046" s="160"/>
      <c r="CK8046" s="160"/>
      <c r="CL8046" s="160"/>
      <c r="CM8046" s="160"/>
      <c r="CN8046" s="160"/>
      <c r="CO8046" s="160"/>
      <c r="CP8046" s="160"/>
      <c r="CQ8046" s="160"/>
      <c r="CR8046" s="160"/>
      <c r="CS8046" s="160"/>
      <c r="CT8046" s="160"/>
      <c r="CU8046" s="160"/>
      <c r="CV8046" s="160"/>
      <c r="CW8046" s="160"/>
      <c r="CX8046" s="160"/>
      <c r="CY8046" s="160"/>
      <c r="CZ8046" s="160"/>
      <c r="DA8046" s="160"/>
      <c r="DB8046" s="160"/>
      <c r="DC8046" s="160"/>
      <c r="DD8046" s="160"/>
      <c r="DE8046" s="160"/>
      <c r="DF8046" s="160"/>
      <c r="DG8046" s="160"/>
      <c r="DH8046" s="160"/>
      <c r="DI8046" s="160"/>
      <c r="DJ8046" s="160"/>
      <c r="DK8046" s="160"/>
      <c r="DL8046" s="160"/>
      <c r="DM8046" s="160"/>
      <c r="DN8046" s="160"/>
      <c r="DO8046" s="160"/>
      <c r="DP8046" s="160"/>
      <c r="DQ8046" s="160"/>
      <c r="DR8046" s="160"/>
      <c r="DS8046" s="160"/>
      <c r="DT8046" s="160"/>
      <c r="DU8046" s="160"/>
      <c r="DV8046" s="160"/>
      <c r="DW8046" s="160"/>
      <c r="DX8046" s="160"/>
      <c r="DY8046" s="160"/>
      <c r="DZ8046" s="177"/>
      <c r="EA8046" s="177"/>
      <c r="EB8046" s="160"/>
      <c r="EC8046" s="160"/>
      <c r="ED8046" s="160"/>
      <c r="EE8046" s="160"/>
      <c r="EF8046" s="160"/>
      <c r="EG8046" s="160"/>
      <c r="EH8046" s="160"/>
      <c r="EI8046" s="160"/>
      <c r="EJ8046" s="160"/>
      <c r="EK8046" s="160"/>
      <c r="EL8046" s="160"/>
      <c r="EM8046" s="160"/>
      <c r="EN8046" s="160"/>
      <c r="EO8046" s="160"/>
      <c r="EP8046" s="160"/>
      <c r="EQ8046" s="160"/>
      <c r="ER8046" s="160"/>
      <c r="ES8046" s="160"/>
      <c r="ET8046" s="160"/>
      <c r="EU8046" s="160"/>
      <c r="EV8046" s="160"/>
      <c r="EW8046" s="160"/>
      <c r="EX8046" s="160"/>
      <c r="EY8046" s="160"/>
      <c r="EZ8046" s="160"/>
      <c r="FA8046" s="160"/>
      <c r="FB8046" s="160"/>
      <c r="FC8046" s="160"/>
      <c r="FD8046" s="160"/>
      <c r="FE8046" s="160"/>
      <c r="FF8046" s="160"/>
      <c r="FG8046" s="160"/>
      <c r="FH8046" s="160"/>
      <c r="FI8046" s="160"/>
      <c r="FJ8046" s="160"/>
      <c r="FK8046" s="160"/>
      <c r="FL8046" s="160"/>
      <c r="FM8046" s="160"/>
      <c r="FN8046" s="160"/>
      <c r="FO8046" s="160"/>
      <c r="FP8046" s="160"/>
      <c r="FQ8046" s="160"/>
      <c r="FR8046" s="160"/>
      <c r="FS8046" s="160"/>
      <c r="FT8046" s="160"/>
      <c r="FU8046" s="160"/>
      <c r="FV8046" s="160"/>
      <c r="FW8046" s="160"/>
      <c r="FX8046" s="160"/>
      <c r="FY8046" s="160"/>
      <c r="FZ8046" s="160"/>
      <c r="GA8046" s="160"/>
      <c r="GB8046" s="160"/>
      <c r="GC8046" s="160"/>
      <c r="GD8046" s="160"/>
      <c r="GE8046" s="160"/>
      <c r="GF8046" s="160"/>
      <c r="GG8046" s="160"/>
      <c r="GH8046" s="160"/>
      <c r="GI8046" s="160"/>
      <c r="GJ8046" s="160"/>
      <c r="GK8046" s="160"/>
      <c r="GL8046" s="160"/>
      <c r="GM8046" s="160"/>
      <c r="GN8046" s="160"/>
      <c r="GO8046" s="160"/>
      <c r="GP8046" s="160"/>
      <c r="GQ8046" s="160"/>
      <c r="GR8046" s="160"/>
      <c r="GS8046" s="160"/>
      <c r="GT8046" s="160"/>
      <c r="GU8046" s="160"/>
      <c r="GV8046" s="160"/>
      <c r="GW8046" s="160"/>
      <c r="GX8046" s="160"/>
      <c r="GY8046" s="160"/>
      <c r="GZ8046" s="160"/>
      <c r="HA8046" s="160"/>
      <c r="HB8046" s="160"/>
      <c r="HC8046" s="160"/>
      <c r="HD8046" s="160"/>
      <c r="HE8046" s="160"/>
      <c r="HF8046" s="160"/>
      <c r="HG8046" s="160"/>
      <c r="HH8046" s="160"/>
      <c r="HI8046" s="160"/>
      <c r="HJ8046" s="160"/>
      <c r="HK8046" s="160"/>
      <c r="HL8046" s="160"/>
      <c r="HM8046" s="160"/>
      <c r="HN8046" s="160"/>
      <c r="HO8046" s="160"/>
      <c r="HP8046" s="160"/>
      <c r="HQ8046" s="160"/>
      <c r="HR8046" s="160"/>
      <c r="HS8046" s="160"/>
      <c r="HT8046" s="160"/>
      <c r="HU8046" s="160"/>
      <c r="HV8046" s="160"/>
      <c r="HW8046" s="160"/>
      <c r="HX8046" s="160"/>
      <c r="HY8046" s="160"/>
      <c r="HZ8046" s="160"/>
      <c r="IA8046" s="160"/>
      <c r="IB8046" s="160"/>
      <c r="IC8046" s="160"/>
      <c r="ID8046" s="160"/>
      <c r="IE8046" s="160"/>
      <c r="IF8046" s="160"/>
      <c r="IG8046" s="160"/>
      <c r="IH8046" s="160"/>
      <c r="II8046" s="160"/>
      <c r="IJ8046" s="160"/>
      <c r="IK8046" s="160"/>
      <c r="IL8046" s="160"/>
      <c r="IM8046" s="160"/>
      <c r="IN8046" s="160"/>
      <c r="IO8046" s="160"/>
      <c r="IP8046" s="160"/>
      <c r="IQ8046" s="160"/>
      <c r="IR8046" s="160"/>
      <c r="IS8046" s="160"/>
      <c r="IT8046" s="160"/>
      <c r="IU8046" s="160"/>
    </row>
    <row r="8047" spans="1:255" ht="18.399999999999999" customHeight="1" x14ac:dyDescent="0.3">
      <c r="A8047" s="182"/>
      <c r="B8047" s="160"/>
      <c r="C8047" s="64"/>
      <c r="D8047" s="161"/>
      <c r="BD8047" s="174"/>
      <c r="BE8047" s="174"/>
      <c r="BF8047" s="174"/>
      <c r="BG8047" s="174"/>
      <c r="BH8047" s="174"/>
      <c r="BI8047" s="174"/>
      <c r="BJ8047" s="174"/>
      <c r="BK8047" s="174"/>
      <c r="BL8047" s="174"/>
      <c r="BM8047" s="174"/>
      <c r="BN8047" s="174"/>
      <c r="BO8047" s="174"/>
      <c r="BP8047" s="174"/>
      <c r="BQ8047" s="174"/>
      <c r="BR8047" s="174"/>
      <c r="BS8047" s="174"/>
      <c r="BT8047" s="174"/>
      <c r="BU8047" s="174"/>
      <c r="BV8047" s="174"/>
      <c r="BW8047" s="174"/>
      <c r="BX8047" s="174"/>
      <c r="BY8047" s="174"/>
      <c r="BZ8047" s="174"/>
      <c r="CA8047" s="174"/>
      <c r="CB8047" s="174"/>
      <c r="CC8047" s="174"/>
      <c r="CD8047" s="174"/>
      <c r="CE8047" s="174"/>
      <c r="CF8047" s="174"/>
      <c r="CG8047" s="174"/>
      <c r="CH8047" s="174"/>
      <c r="CI8047" s="174"/>
      <c r="CJ8047" s="174"/>
      <c r="CK8047" s="174"/>
      <c r="CL8047" s="174"/>
      <c r="CM8047" s="174"/>
      <c r="CN8047" s="174"/>
      <c r="CO8047" s="174"/>
      <c r="CP8047" s="174"/>
      <c r="CQ8047" s="174"/>
      <c r="CR8047" s="174"/>
      <c r="CS8047" s="174"/>
      <c r="CT8047" s="174"/>
      <c r="CU8047" s="174"/>
      <c r="CV8047" s="174"/>
      <c r="CW8047" s="174"/>
      <c r="CX8047" s="174"/>
      <c r="CY8047" s="174"/>
      <c r="CZ8047" s="174"/>
      <c r="DA8047" s="174"/>
      <c r="DB8047" s="174"/>
      <c r="DC8047" s="174"/>
      <c r="DD8047" s="174"/>
      <c r="DE8047" s="174"/>
      <c r="DF8047" s="174"/>
      <c r="DG8047" s="174"/>
      <c r="DH8047" s="174"/>
      <c r="DI8047" s="174"/>
      <c r="DJ8047" s="174"/>
      <c r="DK8047" s="174"/>
      <c r="DL8047" s="174"/>
      <c r="DM8047" s="174"/>
      <c r="DN8047" s="174"/>
      <c r="DO8047" s="174"/>
      <c r="DP8047" s="174"/>
      <c r="DQ8047" s="174"/>
      <c r="DR8047" s="174"/>
      <c r="DS8047" s="174"/>
      <c r="DT8047" s="174"/>
      <c r="DU8047" s="174"/>
      <c r="DV8047" s="174"/>
      <c r="DW8047" s="174"/>
      <c r="DX8047" s="174"/>
      <c r="DY8047" s="174"/>
      <c r="EB8047" s="174"/>
      <c r="EC8047" s="174"/>
      <c r="ED8047" s="174"/>
      <c r="EE8047" s="174"/>
      <c r="EF8047" s="174"/>
      <c r="EG8047" s="174"/>
      <c r="EH8047" s="174"/>
      <c r="EI8047" s="174"/>
      <c r="EJ8047" s="174"/>
      <c r="EK8047" s="174"/>
      <c r="EL8047" s="174"/>
      <c r="EM8047" s="174"/>
      <c r="EN8047" s="174"/>
      <c r="EO8047" s="174"/>
      <c r="EP8047" s="174"/>
      <c r="EQ8047" s="174"/>
      <c r="ER8047" s="174"/>
      <c r="ES8047" s="174"/>
      <c r="ET8047" s="174"/>
      <c r="EU8047" s="174"/>
      <c r="EV8047" s="174"/>
      <c r="EW8047" s="174"/>
      <c r="EX8047" s="174"/>
      <c r="EY8047" s="174"/>
      <c r="EZ8047" s="174"/>
      <c r="FA8047" s="174"/>
      <c r="FB8047" s="174"/>
      <c r="FC8047" s="174"/>
      <c r="FD8047" s="174"/>
      <c r="FE8047" s="174"/>
      <c r="FF8047" s="174"/>
      <c r="FG8047" s="174"/>
      <c r="FH8047" s="174"/>
      <c r="FI8047" s="174"/>
      <c r="FJ8047" s="174"/>
      <c r="FK8047" s="174"/>
      <c r="FL8047" s="174"/>
      <c r="FM8047" s="174"/>
      <c r="FN8047" s="174"/>
      <c r="FO8047" s="174"/>
      <c r="FP8047" s="174"/>
      <c r="FQ8047" s="174"/>
      <c r="FR8047" s="174"/>
      <c r="FS8047" s="174"/>
      <c r="FT8047" s="174"/>
      <c r="FU8047" s="174"/>
      <c r="FV8047" s="174"/>
      <c r="FW8047" s="174"/>
      <c r="FX8047" s="174"/>
      <c r="FY8047" s="174"/>
      <c r="FZ8047" s="174"/>
      <c r="GA8047" s="174"/>
      <c r="GB8047" s="174"/>
      <c r="GC8047" s="174"/>
      <c r="GD8047" s="174"/>
      <c r="GE8047" s="174"/>
      <c r="GF8047" s="174"/>
      <c r="GG8047" s="174"/>
      <c r="GH8047" s="174"/>
      <c r="GI8047" s="174"/>
      <c r="GJ8047" s="174"/>
      <c r="GK8047" s="174"/>
      <c r="GL8047" s="174"/>
      <c r="GM8047" s="174"/>
      <c r="GN8047" s="174"/>
      <c r="GO8047" s="174"/>
      <c r="GP8047" s="174"/>
      <c r="GQ8047" s="174"/>
      <c r="GR8047" s="174"/>
      <c r="GS8047" s="174"/>
      <c r="GT8047" s="174"/>
      <c r="GU8047" s="174"/>
      <c r="GV8047" s="174"/>
      <c r="GW8047" s="174"/>
      <c r="GX8047" s="174"/>
      <c r="GY8047" s="174"/>
      <c r="GZ8047" s="174"/>
      <c r="HA8047" s="174"/>
      <c r="HB8047" s="174"/>
      <c r="HC8047" s="174"/>
      <c r="HD8047" s="174"/>
      <c r="HE8047" s="174"/>
      <c r="HF8047" s="174"/>
      <c r="HG8047" s="174"/>
      <c r="HH8047" s="174"/>
      <c r="HI8047" s="174"/>
      <c r="HJ8047" s="174"/>
      <c r="HK8047" s="174"/>
      <c r="HL8047" s="174"/>
      <c r="HM8047" s="174"/>
      <c r="HN8047" s="174"/>
      <c r="HO8047" s="174"/>
      <c r="HP8047" s="174"/>
      <c r="HQ8047" s="174"/>
      <c r="HR8047" s="174"/>
      <c r="HS8047" s="174"/>
      <c r="HT8047" s="174"/>
      <c r="HU8047" s="174"/>
      <c r="HV8047" s="174"/>
      <c r="HW8047" s="174"/>
      <c r="HX8047" s="174"/>
      <c r="HY8047" s="174"/>
      <c r="HZ8047" s="174"/>
      <c r="IA8047" s="174"/>
      <c r="IB8047" s="174"/>
      <c r="IC8047" s="174"/>
      <c r="ID8047" s="174"/>
      <c r="IE8047" s="174"/>
      <c r="IF8047" s="174"/>
      <c r="IG8047" s="174"/>
      <c r="IH8047" s="174"/>
      <c r="II8047" s="174"/>
      <c r="IJ8047" s="174"/>
      <c r="IK8047" s="174"/>
      <c r="IL8047" s="174"/>
      <c r="IM8047" s="174"/>
      <c r="IN8047" s="174"/>
      <c r="IO8047" s="174"/>
      <c r="IP8047" s="174"/>
      <c r="IQ8047" s="174"/>
      <c r="IR8047" s="174"/>
      <c r="IS8047" s="174"/>
      <c r="IT8047" s="174"/>
      <c r="IU8047" s="174"/>
    </row>
    <row r="8048" spans="1:255" ht="18.399999999999999" customHeight="1" x14ac:dyDescent="0.3">
      <c r="A8048" s="182"/>
      <c r="B8048" s="160"/>
      <c r="C8048" s="64"/>
      <c r="D8048" s="161"/>
      <c r="BD8048" s="174"/>
      <c r="BE8048" s="174"/>
      <c r="BF8048" s="174"/>
      <c r="BG8048" s="174"/>
      <c r="BH8048" s="174"/>
      <c r="BI8048" s="174"/>
      <c r="BJ8048" s="174"/>
      <c r="BK8048" s="174"/>
      <c r="BL8048" s="174"/>
      <c r="BM8048" s="174"/>
      <c r="BN8048" s="174"/>
      <c r="BO8048" s="174"/>
      <c r="BP8048" s="174"/>
      <c r="BQ8048" s="174"/>
      <c r="BR8048" s="174"/>
      <c r="BS8048" s="174"/>
      <c r="BT8048" s="174"/>
      <c r="BU8048" s="174"/>
      <c r="BV8048" s="174"/>
      <c r="BW8048" s="174"/>
      <c r="BX8048" s="174"/>
      <c r="BY8048" s="174"/>
      <c r="BZ8048" s="174"/>
      <c r="CA8048" s="174"/>
      <c r="CB8048" s="174"/>
      <c r="CC8048" s="174"/>
      <c r="CD8048" s="174"/>
      <c r="CE8048" s="174"/>
      <c r="CF8048" s="174"/>
      <c r="CG8048" s="174"/>
      <c r="CH8048" s="174"/>
      <c r="CI8048" s="174"/>
      <c r="CJ8048" s="174"/>
      <c r="CK8048" s="174"/>
      <c r="CL8048" s="174"/>
      <c r="CM8048" s="174"/>
      <c r="CN8048" s="174"/>
      <c r="CO8048" s="174"/>
      <c r="CP8048" s="174"/>
      <c r="CQ8048" s="174"/>
      <c r="CR8048" s="174"/>
      <c r="CS8048" s="174"/>
      <c r="CT8048" s="174"/>
      <c r="CU8048" s="174"/>
      <c r="CV8048" s="174"/>
      <c r="CW8048" s="174"/>
      <c r="CX8048" s="174"/>
      <c r="CY8048" s="174"/>
      <c r="CZ8048" s="174"/>
      <c r="DA8048" s="174"/>
      <c r="DB8048" s="174"/>
      <c r="DC8048" s="174"/>
      <c r="DD8048" s="174"/>
      <c r="DE8048" s="174"/>
      <c r="DF8048" s="174"/>
      <c r="DG8048" s="174"/>
      <c r="DH8048" s="174"/>
      <c r="DI8048" s="174"/>
      <c r="DJ8048" s="174"/>
      <c r="DK8048" s="174"/>
      <c r="DL8048" s="174"/>
      <c r="DM8048" s="174"/>
      <c r="DN8048" s="174"/>
      <c r="DO8048" s="174"/>
      <c r="DP8048" s="174"/>
      <c r="DQ8048" s="174"/>
      <c r="DR8048" s="174"/>
      <c r="DS8048" s="174"/>
      <c r="DT8048" s="174"/>
      <c r="DU8048" s="174"/>
      <c r="DV8048" s="174"/>
      <c r="DW8048" s="174"/>
      <c r="DX8048" s="174"/>
      <c r="DY8048" s="174"/>
      <c r="EB8048" s="174"/>
      <c r="EC8048" s="174"/>
      <c r="ED8048" s="174"/>
      <c r="EE8048" s="174"/>
      <c r="EF8048" s="174"/>
      <c r="EG8048" s="174"/>
      <c r="EH8048" s="174"/>
      <c r="EI8048" s="174"/>
      <c r="EJ8048" s="174"/>
      <c r="EK8048" s="174"/>
      <c r="EL8048" s="174"/>
      <c r="EM8048" s="174"/>
      <c r="EN8048" s="174"/>
      <c r="EO8048" s="174"/>
      <c r="EP8048" s="174"/>
      <c r="EQ8048" s="174"/>
      <c r="ER8048" s="174"/>
      <c r="ES8048" s="174"/>
      <c r="ET8048" s="174"/>
      <c r="EU8048" s="174"/>
      <c r="EV8048" s="174"/>
      <c r="EW8048" s="174"/>
      <c r="EX8048" s="174"/>
      <c r="EY8048" s="174"/>
      <c r="EZ8048" s="174"/>
      <c r="FA8048" s="174"/>
      <c r="FB8048" s="174"/>
      <c r="FC8048" s="174"/>
      <c r="FD8048" s="174"/>
      <c r="FE8048" s="174"/>
      <c r="FF8048" s="174"/>
      <c r="FG8048" s="174"/>
      <c r="FH8048" s="174"/>
      <c r="FI8048" s="174"/>
      <c r="FJ8048" s="174"/>
      <c r="FK8048" s="174"/>
      <c r="FL8048" s="174"/>
      <c r="FM8048" s="174"/>
      <c r="FN8048" s="174"/>
      <c r="FO8048" s="174"/>
      <c r="FP8048" s="174"/>
      <c r="FQ8048" s="174"/>
      <c r="FR8048" s="174"/>
      <c r="FS8048" s="174"/>
      <c r="FT8048" s="174"/>
      <c r="FU8048" s="174"/>
      <c r="FV8048" s="174"/>
      <c r="FW8048" s="174"/>
      <c r="FX8048" s="174"/>
      <c r="FY8048" s="174"/>
      <c r="FZ8048" s="174"/>
      <c r="GA8048" s="174"/>
      <c r="GB8048" s="174"/>
      <c r="GC8048" s="174"/>
      <c r="GD8048" s="174"/>
      <c r="GE8048" s="174"/>
      <c r="GF8048" s="174"/>
      <c r="GG8048" s="174"/>
      <c r="GH8048" s="174"/>
      <c r="GI8048" s="174"/>
      <c r="GJ8048" s="174"/>
      <c r="GK8048" s="174"/>
      <c r="GL8048" s="174"/>
      <c r="GM8048" s="174"/>
      <c r="GN8048" s="174"/>
      <c r="GO8048" s="174"/>
      <c r="GP8048" s="174"/>
      <c r="GQ8048" s="174"/>
      <c r="GR8048" s="174"/>
      <c r="GS8048" s="174"/>
      <c r="GT8048" s="174"/>
      <c r="GU8048" s="174"/>
      <c r="GV8048" s="174"/>
      <c r="GW8048" s="174"/>
      <c r="GX8048" s="174"/>
      <c r="GY8048" s="174"/>
      <c r="GZ8048" s="174"/>
      <c r="HA8048" s="174"/>
      <c r="HB8048" s="174"/>
      <c r="HC8048" s="174"/>
      <c r="HD8048" s="174"/>
      <c r="HE8048" s="174"/>
      <c r="HF8048" s="174"/>
      <c r="HG8048" s="174"/>
      <c r="HH8048" s="174"/>
      <c r="HI8048" s="174"/>
      <c r="HJ8048" s="174"/>
      <c r="HK8048" s="174"/>
      <c r="HL8048" s="174"/>
      <c r="HM8048" s="174"/>
      <c r="HN8048" s="174"/>
      <c r="HO8048" s="174"/>
      <c r="HP8048" s="174"/>
      <c r="HQ8048" s="174"/>
      <c r="HR8048" s="174"/>
      <c r="HS8048" s="174"/>
      <c r="HT8048" s="174"/>
      <c r="HU8048" s="174"/>
      <c r="HV8048" s="174"/>
      <c r="HW8048" s="174"/>
      <c r="HX8048" s="174"/>
      <c r="HY8048" s="174"/>
      <c r="HZ8048" s="174"/>
      <c r="IA8048" s="174"/>
      <c r="IB8048" s="174"/>
      <c r="IC8048" s="174"/>
      <c r="ID8048" s="174"/>
      <c r="IE8048" s="174"/>
      <c r="IF8048" s="174"/>
      <c r="IG8048" s="174"/>
      <c r="IH8048" s="174"/>
      <c r="II8048" s="174"/>
      <c r="IJ8048" s="174"/>
      <c r="IK8048" s="174"/>
      <c r="IL8048" s="174"/>
      <c r="IM8048" s="174"/>
      <c r="IN8048" s="174"/>
      <c r="IO8048" s="174"/>
      <c r="IP8048" s="174"/>
      <c r="IQ8048" s="174"/>
      <c r="IR8048" s="174"/>
      <c r="IS8048" s="174"/>
      <c r="IT8048" s="174"/>
      <c r="IU8048" s="174"/>
    </row>
    <row r="8049" spans="1:255" ht="18.399999999999999" customHeight="1" x14ac:dyDescent="0.3">
      <c r="A8049" s="182"/>
      <c r="B8049" s="160"/>
      <c r="C8049" s="64"/>
      <c r="D8049" s="161"/>
      <c r="F8049" s="174"/>
      <c r="H8049" s="174"/>
      <c r="BD8049" s="174"/>
      <c r="BE8049" s="174"/>
      <c r="BF8049" s="174"/>
      <c r="BG8049" s="174"/>
      <c r="BH8049" s="174"/>
      <c r="BI8049" s="174"/>
      <c r="BJ8049" s="174"/>
      <c r="BK8049" s="174"/>
      <c r="BL8049" s="174"/>
      <c r="BM8049" s="174"/>
      <c r="BN8049" s="174"/>
      <c r="BO8049" s="174"/>
      <c r="BP8049" s="174"/>
      <c r="BQ8049" s="174"/>
      <c r="BR8049" s="174"/>
      <c r="BS8049" s="174"/>
      <c r="BT8049" s="174"/>
      <c r="BU8049" s="174"/>
      <c r="BV8049" s="174"/>
      <c r="BW8049" s="174"/>
      <c r="BX8049" s="174"/>
      <c r="BY8049" s="174"/>
      <c r="BZ8049" s="174"/>
      <c r="CA8049" s="174"/>
      <c r="CB8049" s="174"/>
      <c r="CC8049" s="174"/>
      <c r="CD8049" s="174"/>
      <c r="CE8049" s="174"/>
      <c r="CF8049" s="174"/>
      <c r="CG8049" s="174"/>
      <c r="CH8049" s="174"/>
      <c r="CI8049" s="174"/>
      <c r="CJ8049" s="174"/>
      <c r="CK8049" s="174"/>
      <c r="CL8049" s="174"/>
      <c r="CM8049" s="174"/>
      <c r="CN8049" s="174"/>
      <c r="CO8049" s="174"/>
      <c r="CP8049" s="174"/>
      <c r="CQ8049" s="174"/>
      <c r="CR8049" s="174"/>
      <c r="CS8049" s="174"/>
      <c r="CT8049" s="174"/>
      <c r="CU8049" s="174"/>
      <c r="CV8049" s="174"/>
      <c r="CW8049" s="174"/>
      <c r="CX8049" s="174"/>
      <c r="CY8049" s="174"/>
      <c r="CZ8049" s="174"/>
      <c r="DA8049" s="174"/>
      <c r="DB8049" s="174"/>
      <c r="DC8049" s="174"/>
      <c r="DD8049" s="174"/>
      <c r="DE8049" s="174"/>
      <c r="DF8049" s="174"/>
      <c r="DG8049" s="174"/>
      <c r="DH8049" s="174"/>
      <c r="DI8049" s="174"/>
      <c r="DJ8049" s="174"/>
      <c r="DK8049" s="174"/>
      <c r="DL8049" s="174"/>
      <c r="DM8049" s="174"/>
      <c r="DN8049" s="174"/>
      <c r="DO8049" s="174"/>
      <c r="DP8049" s="174"/>
      <c r="DQ8049" s="174"/>
      <c r="DR8049" s="174"/>
      <c r="DS8049" s="174"/>
      <c r="DT8049" s="174"/>
      <c r="DU8049" s="174"/>
      <c r="DV8049" s="174"/>
      <c r="DW8049" s="174"/>
      <c r="DX8049" s="174"/>
      <c r="DY8049" s="174"/>
      <c r="EB8049" s="174"/>
      <c r="EC8049" s="174"/>
      <c r="ED8049" s="174"/>
      <c r="EE8049" s="174"/>
      <c r="EF8049" s="174"/>
      <c r="EG8049" s="174"/>
      <c r="EH8049" s="174"/>
      <c r="EI8049" s="174"/>
      <c r="EJ8049" s="174"/>
      <c r="EK8049" s="174"/>
      <c r="EL8049" s="174"/>
      <c r="EM8049" s="174"/>
      <c r="EN8049" s="174"/>
      <c r="EO8049" s="174"/>
      <c r="EP8049" s="174"/>
      <c r="EQ8049" s="174"/>
      <c r="ER8049" s="174"/>
      <c r="ES8049" s="174"/>
      <c r="ET8049" s="174"/>
      <c r="EU8049" s="174"/>
      <c r="EV8049" s="174"/>
      <c r="EW8049" s="174"/>
      <c r="EX8049" s="174"/>
      <c r="EY8049" s="174"/>
      <c r="EZ8049" s="174"/>
      <c r="FA8049" s="174"/>
      <c r="FB8049" s="174"/>
      <c r="FC8049" s="174"/>
      <c r="FD8049" s="174"/>
      <c r="FE8049" s="174"/>
      <c r="FF8049" s="174"/>
      <c r="FG8049" s="174"/>
      <c r="FH8049" s="174"/>
      <c r="FI8049" s="174"/>
      <c r="FJ8049" s="174"/>
      <c r="FK8049" s="174"/>
      <c r="FL8049" s="174"/>
      <c r="FM8049" s="174"/>
      <c r="FN8049" s="174"/>
      <c r="FO8049" s="174"/>
      <c r="FP8049" s="174"/>
      <c r="FQ8049" s="174"/>
      <c r="FR8049" s="174"/>
      <c r="FS8049" s="174"/>
      <c r="FT8049" s="174"/>
      <c r="FU8049" s="174"/>
      <c r="FV8049" s="174"/>
      <c r="FW8049" s="174"/>
      <c r="FX8049" s="174"/>
      <c r="FY8049" s="174"/>
      <c r="FZ8049" s="174"/>
      <c r="GA8049" s="174"/>
      <c r="GB8049" s="174"/>
      <c r="GC8049" s="174"/>
      <c r="GD8049" s="174"/>
      <c r="GE8049" s="174"/>
      <c r="GF8049" s="174"/>
      <c r="GG8049" s="174"/>
      <c r="GH8049" s="174"/>
      <c r="GI8049" s="174"/>
      <c r="GJ8049" s="174"/>
      <c r="GK8049" s="174"/>
      <c r="GL8049" s="174"/>
      <c r="GM8049" s="174"/>
      <c r="GN8049" s="174"/>
      <c r="GO8049" s="174"/>
      <c r="GP8049" s="174"/>
      <c r="GQ8049" s="174"/>
      <c r="GR8049" s="174"/>
      <c r="GS8049" s="174"/>
      <c r="GT8049" s="174"/>
      <c r="GU8049" s="174"/>
      <c r="GV8049" s="174"/>
      <c r="GW8049" s="174"/>
      <c r="GX8049" s="174"/>
      <c r="GY8049" s="174"/>
      <c r="GZ8049" s="174"/>
      <c r="HA8049" s="174"/>
      <c r="HB8049" s="174"/>
      <c r="HC8049" s="174"/>
      <c r="HD8049" s="174"/>
      <c r="HE8049" s="174"/>
      <c r="HF8049" s="174"/>
      <c r="HG8049" s="174"/>
      <c r="HH8049" s="174"/>
      <c r="HI8049" s="174"/>
      <c r="HJ8049" s="174"/>
      <c r="HK8049" s="174"/>
      <c r="HL8049" s="174"/>
      <c r="HM8049" s="174"/>
      <c r="HN8049" s="174"/>
      <c r="HO8049" s="174"/>
      <c r="HP8049" s="174"/>
      <c r="HQ8049" s="174"/>
      <c r="HR8049" s="174"/>
      <c r="HS8049" s="174"/>
      <c r="HT8049" s="174"/>
      <c r="HU8049" s="174"/>
      <c r="HV8049" s="174"/>
      <c r="HW8049" s="174"/>
      <c r="HX8049" s="174"/>
      <c r="HY8049" s="174"/>
      <c r="HZ8049" s="174"/>
      <c r="IA8049" s="174"/>
      <c r="IB8049" s="174"/>
      <c r="IC8049" s="174"/>
      <c r="ID8049" s="174"/>
      <c r="IE8049" s="174"/>
      <c r="IF8049" s="174"/>
      <c r="IG8049" s="174"/>
      <c r="IH8049" s="174"/>
      <c r="II8049" s="174"/>
      <c r="IJ8049" s="174"/>
      <c r="IK8049" s="174"/>
      <c r="IL8049" s="174"/>
      <c r="IM8049" s="174"/>
      <c r="IN8049" s="174"/>
      <c r="IO8049" s="174"/>
      <c r="IP8049" s="174"/>
      <c r="IQ8049" s="174"/>
      <c r="IR8049" s="174"/>
      <c r="IS8049" s="174"/>
      <c r="IT8049" s="174"/>
      <c r="IU8049" s="174"/>
    </row>
    <row r="8050" spans="1:255" ht="18.399999999999999" customHeight="1" x14ac:dyDescent="0.3">
      <c r="A8050" s="200"/>
      <c r="B8050" s="173"/>
      <c r="C8050" s="67"/>
      <c r="D8050" s="161"/>
      <c r="F8050" s="174"/>
      <c r="H8050" s="174"/>
      <c r="BD8050" s="174"/>
      <c r="BE8050" s="174"/>
      <c r="BF8050" s="174"/>
      <c r="BG8050" s="174"/>
      <c r="BH8050" s="174"/>
      <c r="BI8050" s="174"/>
      <c r="BJ8050" s="174"/>
      <c r="BK8050" s="174"/>
      <c r="BL8050" s="174"/>
      <c r="BM8050" s="174"/>
      <c r="BN8050" s="174"/>
      <c r="BO8050" s="174"/>
      <c r="BP8050" s="174"/>
      <c r="BQ8050" s="174"/>
      <c r="BR8050" s="174"/>
      <c r="BS8050" s="174"/>
      <c r="BT8050" s="174"/>
      <c r="BU8050" s="174"/>
      <c r="BV8050" s="174"/>
      <c r="BW8050" s="174"/>
      <c r="BX8050" s="174"/>
      <c r="BY8050" s="174"/>
      <c r="BZ8050" s="174"/>
      <c r="CA8050" s="174"/>
      <c r="CB8050" s="174"/>
      <c r="CC8050" s="174"/>
      <c r="CD8050" s="174"/>
      <c r="CE8050" s="174"/>
      <c r="CF8050" s="174"/>
      <c r="CG8050" s="174"/>
      <c r="CH8050" s="174"/>
      <c r="CI8050" s="174"/>
      <c r="CJ8050" s="174"/>
      <c r="CK8050" s="174"/>
      <c r="CL8050" s="174"/>
      <c r="CM8050" s="174"/>
      <c r="CN8050" s="174"/>
      <c r="CO8050" s="174"/>
      <c r="CP8050" s="174"/>
      <c r="CQ8050" s="174"/>
      <c r="CR8050" s="174"/>
      <c r="CS8050" s="174"/>
      <c r="CT8050" s="174"/>
      <c r="CU8050" s="174"/>
      <c r="CV8050" s="174"/>
      <c r="CW8050" s="174"/>
      <c r="CX8050" s="174"/>
      <c r="CY8050" s="174"/>
      <c r="CZ8050" s="174"/>
      <c r="DA8050" s="174"/>
      <c r="DB8050" s="174"/>
      <c r="DC8050" s="174"/>
      <c r="DD8050" s="174"/>
      <c r="DE8050" s="174"/>
      <c r="DF8050" s="174"/>
      <c r="DG8050" s="174"/>
      <c r="DH8050" s="174"/>
      <c r="DI8050" s="174"/>
      <c r="DJ8050" s="174"/>
      <c r="DK8050" s="174"/>
      <c r="DL8050" s="174"/>
      <c r="DM8050" s="174"/>
      <c r="DN8050" s="174"/>
      <c r="DO8050" s="174"/>
      <c r="DP8050" s="174"/>
      <c r="DQ8050" s="174"/>
      <c r="DR8050" s="174"/>
      <c r="DS8050" s="174"/>
      <c r="DT8050" s="174"/>
      <c r="DU8050" s="174"/>
      <c r="DV8050" s="174"/>
      <c r="DW8050" s="174"/>
      <c r="DX8050" s="174"/>
      <c r="DY8050" s="174"/>
      <c r="EB8050" s="174"/>
      <c r="EC8050" s="174"/>
      <c r="ED8050" s="174"/>
      <c r="EE8050" s="174"/>
      <c r="EF8050" s="174"/>
      <c r="EG8050" s="174"/>
      <c r="EH8050" s="174"/>
      <c r="EI8050" s="174"/>
      <c r="EJ8050" s="174"/>
      <c r="EK8050" s="174"/>
      <c r="EL8050" s="174"/>
      <c r="EM8050" s="174"/>
      <c r="EN8050" s="174"/>
      <c r="EO8050" s="174"/>
      <c r="EP8050" s="174"/>
      <c r="EQ8050" s="174"/>
      <c r="ER8050" s="174"/>
      <c r="ES8050" s="174"/>
      <c r="ET8050" s="174"/>
      <c r="EU8050" s="174"/>
      <c r="EV8050" s="174"/>
      <c r="EW8050" s="174"/>
      <c r="EX8050" s="174"/>
      <c r="EY8050" s="174"/>
      <c r="EZ8050" s="174"/>
      <c r="FA8050" s="174"/>
      <c r="FB8050" s="174"/>
      <c r="FC8050" s="174"/>
      <c r="FD8050" s="174"/>
      <c r="FE8050" s="174"/>
      <c r="FF8050" s="174"/>
      <c r="FG8050" s="174"/>
      <c r="FH8050" s="174"/>
      <c r="FI8050" s="174"/>
      <c r="FJ8050" s="174"/>
      <c r="FK8050" s="174"/>
      <c r="FL8050" s="174"/>
      <c r="FM8050" s="174"/>
      <c r="FN8050" s="174"/>
      <c r="FO8050" s="174"/>
      <c r="FP8050" s="174"/>
      <c r="FQ8050" s="174"/>
      <c r="FR8050" s="174"/>
      <c r="FS8050" s="174"/>
      <c r="FT8050" s="174"/>
      <c r="FU8050" s="174"/>
      <c r="FV8050" s="174"/>
      <c r="FW8050" s="174"/>
      <c r="FX8050" s="174"/>
      <c r="FY8050" s="174"/>
      <c r="FZ8050" s="174"/>
      <c r="GA8050" s="174"/>
      <c r="GB8050" s="174"/>
      <c r="GC8050" s="174"/>
      <c r="GD8050" s="174"/>
      <c r="GE8050" s="174"/>
      <c r="GF8050" s="174"/>
      <c r="GG8050" s="174"/>
      <c r="GH8050" s="174"/>
      <c r="GI8050" s="174"/>
      <c r="GJ8050" s="174"/>
      <c r="GK8050" s="174"/>
      <c r="GL8050" s="174"/>
      <c r="GM8050" s="174"/>
      <c r="GN8050" s="174"/>
      <c r="GO8050" s="174"/>
      <c r="GP8050" s="174"/>
      <c r="GQ8050" s="174"/>
      <c r="GR8050" s="174"/>
      <c r="GS8050" s="174"/>
      <c r="GT8050" s="174"/>
      <c r="GU8050" s="174"/>
      <c r="GV8050" s="174"/>
      <c r="GW8050" s="174"/>
      <c r="GX8050" s="174"/>
      <c r="GY8050" s="174"/>
      <c r="GZ8050" s="174"/>
      <c r="HA8050" s="174"/>
      <c r="HB8050" s="174"/>
      <c r="HC8050" s="174"/>
      <c r="HD8050" s="174"/>
      <c r="HE8050" s="174"/>
      <c r="HF8050" s="174"/>
      <c r="HG8050" s="174"/>
      <c r="HH8050" s="174"/>
      <c r="HI8050" s="174"/>
      <c r="HJ8050" s="174"/>
      <c r="HK8050" s="174"/>
      <c r="HL8050" s="174"/>
      <c r="HM8050" s="174"/>
      <c r="HN8050" s="174"/>
      <c r="HO8050" s="174"/>
      <c r="HP8050" s="174"/>
      <c r="HQ8050" s="174"/>
      <c r="HR8050" s="174"/>
      <c r="HS8050" s="174"/>
      <c r="HT8050" s="174"/>
      <c r="HU8050" s="174"/>
      <c r="HV8050" s="174"/>
      <c r="HW8050" s="174"/>
      <c r="HX8050" s="174"/>
      <c r="HY8050" s="174"/>
      <c r="HZ8050" s="174"/>
      <c r="IA8050" s="174"/>
      <c r="IB8050" s="174"/>
      <c r="IC8050" s="174"/>
      <c r="ID8050" s="174"/>
      <c r="IE8050" s="174"/>
      <c r="IF8050" s="174"/>
      <c r="IG8050" s="174"/>
      <c r="IH8050" s="174"/>
      <c r="II8050" s="174"/>
      <c r="IJ8050" s="174"/>
      <c r="IK8050" s="174"/>
      <c r="IL8050" s="174"/>
      <c r="IM8050" s="174"/>
      <c r="IN8050" s="174"/>
      <c r="IO8050" s="174"/>
      <c r="IP8050" s="174"/>
      <c r="IQ8050" s="174"/>
      <c r="IR8050" s="174"/>
      <c r="IS8050" s="174"/>
      <c r="IT8050" s="174"/>
      <c r="IU8050" s="174"/>
    </row>
    <row r="8051" spans="1:255" ht="18.399999999999999" customHeight="1" x14ac:dyDescent="0.3">
      <c r="A8051" s="182"/>
      <c r="B8051" s="160"/>
      <c r="C8051" s="64"/>
      <c r="D8051" s="161"/>
      <c r="F8051" s="174"/>
      <c r="H8051" s="164"/>
      <c r="J8051" s="164"/>
      <c r="L8051" s="164"/>
      <c r="N8051" s="164"/>
      <c r="P8051" s="164"/>
      <c r="R8051" s="164"/>
      <c r="T8051" s="164"/>
      <c r="V8051" s="164"/>
      <c r="X8051" s="164"/>
      <c r="Z8051" s="164"/>
      <c r="AB8051" s="164"/>
      <c r="AD8051" s="164"/>
      <c r="AF8051" s="164"/>
      <c r="AH8051" s="164"/>
      <c r="AJ8051" s="164"/>
      <c r="AL8051" s="164"/>
      <c r="AN8051" s="164"/>
      <c r="AP8051" s="164"/>
      <c r="AR8051" s="164"/>
      <c r="AT8051" s="164"/>
      <c r="AV8051" s="164"/>
      <c r="AX8051" s="164"/>
      <c r="AZ8051" s="164"/>
      <c r="BB8051" s="164"/>
    </row>
    <row r="8052" spans="1:255" ht="18.399999999999999" customHeight="1" x14ac:dyDescent="0.3">
      <c r="A8052" s="182"/>
      <c r="B8052" s="160"/>
      <c r="C8052" s="64"/>
      <c r="D8052" s="161"/>
      <c r="F8052" s="174"/>
      <c r="H8052" s="174"/>
      <c r="BD8052" s="174"/>
      <c r="BE8052" s="174"/>
      <c r="BF8052" s="174"/>
      <c r="BG8052" s="174"/>
      <c r="BH8052" s="174"/>
      <c r="BI8052" s="174"/>
      <c r="BJ8052" s="174"/>
      <c r="BK8052" s="174"/>
      <c r="BL8052" s="174"/>
      <c r="BM8052" s="174"/>
      <c r="BN8052" s="174"/>
      <c r="BO8052" s="174"/>
      <c r="BP8052" s="174"/>
      <c r="BQ8052" s="174"/>
      <c r="BR8052" s="174"/>
      <c r="BS8052" s="174"/>
      <c r="BT8052" s="174"/>
      <c r="BU8052" s="174"/>
      <c r="BV8052" s="174"/>
      <c r="BW8052" s="174"/>
      <c r="BX8052" s="174"/>
      <c r="BY8052" s="174"/>
      <c r="BZ8052" s="174"/>
      <c r="CA8052" s="174"/>
      <c r="CB8052" s="174"/>
      <c r="CC8052" s="174"/>
      <c r="CD8052" s="174"/>
      <c r="CE8052" s="174"/>
      <c r="CF8052" s="174"/>
      <c r="CG8052" s="174"/>
      <c r="CH8052" s="174"/>
      <c r="CI8052" s="174"/>
      <c r="CJ8052" s="174"/>
      <c r="CK8052" s="174"/>
      <c r="CL8052" s="174"/>
      <c r="CM8052" s="174"/>
      <c r="CN8052" s="174"/>
      <c r="CO8052" s="174"/>
      <c r="CP8052" s="174"/>
      <c r="CQ8052" s="174"/>
      <c r="CR8052" s="174"/>
      <c r="CS8052" s="174"/>
      <c r="CT8052" s="174"/>
      <c r="CU8052" s="174"/>
      <c r="CV8052" s="174"/>
      <c r="CW8052" s="174"/>
      <c r="CX8052" s="174"/>
      <c r="CY8052" s="174"/>
      <c r="CZ8052" s="174"/>
      <c r="DA8052" s="174"/>
      <c r="DB8052" s="174"/>
      <c r="DC8052" s="174"/>
      <c r="DD8052" s="174"/>
      <c r="DE8052" s="174"/>
      <c r="DF8052" s="174"/>
      <c r="DG8052" s="174"/>
      <c r="DH8052" s="174"/>
      <c r="DI8052" s="174"/>
      <c r="DJ8052" s="174"/>
      <c r="DK8052" s="174"/>
      <c r="DL8052" s="174"/>
      <c r="DM8052" s="174"/>
      <c r="DN8052" s="174"/>
      <c r="DO8052" s="174"/>
      <c r="DP8052" s="174"/>
      <c r="DQ8052" s="174"/>
      <c r="DR8052" s="174"/>
      <c r="DS8052" s="174"/>
      <c r="DT8052" s="174"/>
      <c r="DU8052" s="174"/>
      <c r="DV8052" s="174"/>
      <c r="DW8052" s="174"/>
      <c r="DX8052" s="174"/>
      <c r="DY8052" s="174"/>
      <c r="EB8052" s="174"/>
      <c r="EC8052" s="174"/>
      <c r="ED8052" s="174"/>
      <c r="EE8052" s="174"/>
      <c r="EF8052" s="174"/>
      <c r="EG8052" s="174"/>
      <c r="EH8052" s="174"/>
      <c r="EI8052" s="174"/>
      <c r="EJ8052" s="174"/>
      <c r="EK8052" s="174"/>
      <c r="EL8052" s="174"/>
      <c r="EM8052" s="174"/>
      <c r="EN8052" s="174"/>
      <c r="EO8052" s="174"/>
      <c r="EP8052" s="174"/>
      <c r="EQ8052" s="174"/>
      <c r="ER8052" s="174"/>
      <c r="ES8052" s="174"/>
      <c r="ET8052" s="174"/>
      <c r="EU8052" s="174"/>
      <c r="EV8052" s="174"/>
      <c r="EW8052" s="174"/>
      <c r="EX8052" s="174"/>
      <c r="EY8052" s="174"/>
      <c r="EZ8052" s="174"/>
      <c r="FA8052" s="174"/>
      <c r="FB8052" s="174"/>
      <c r="FC8052" s="174"/>
      <c r="FD8052" s="174"/>
      <c r="FE8052" s="174"/>
      <c r="FF8052" s="174"/>
      <c r="FG8052" s="174"/>
      <c r="FH8052" s="174"/>
      <c r="FI8052" s="174"/>
      <c r="FJ8052" s="174"/>
      <c r="FK8052" s="174"/>
      <c r="FL8052" s="174"/>
      <c r="FM8052" s="174"/>
      <c r="FN8052" s="174"/>
      <c r="FO8052" s="174"/>
      <c r="FP8052" s="174"/>
      <c r="FQ8052" s="174"/>
      <c r="FR8052" s="174"/>
      <c r="FS8052" s="174"/>
      <c r="FT8052" s="174"/>
      <c r="FU8052" s="174"/>
      <c r="FV8052" s="174"/>
      <c r="FW8052" s="174"/>
      <c r="FX8052" s="174"/>
      <c r="FY8052" s="174"/>
      <c r="FZ8052" s="174"/>
      <c r="GA8052" s="174"/>
      <c r="GB8052" s="174"/>
      <c r="GC8052" s="174"/>
      <c r="GD8052" s="174"/>
      <c r="GE8052" s="174"/>
      <c r="GF8052" s="174"/>
      <c r="GG8052" s="174"/>
      <c r="GH8052" s="174"/>
      <c r="GI8052" s="174"/>
      <c r="GJ8052" s="174"/>
      <c r="GK8052" s="174"/>
      <c r="GL8052" s="174"/>
      <c r="GM8052" s="174"/>
      <c r="GN8052" s="174"/>
      <c r="GO8052" s="174"/>
      <c r="GP8052" s="174"/>
      <c r="GQ8052" s="174"/>
      <c r="GR8052" s="174"/>
      <c r="GS8052" s="174"/>
      <c r="GT8052" s="174"/>
      <c r="GU8052" s="174"/>
      <c r="GV8052" s="174"/>
      <c r="GW8052" s="174"/>
      <c r="GX8052" s="174"/>
      <c r="GY8052" s="174"/>
      <c r="GZ8052" s="174"/>
      <c r="HA8052" s="174"/>
      <c r="HB8052" s="174"/>
      <c r="HC8052" s="174"/>
      <c r="HD8052" s="174"/>
      <c r="HE8052" s="174"/>
      <c r="HF8052" s="174"/>
      <c r="HG8052" s="174"/>
      <c r="HH8052" s="174"/>
      <c r="HI8052" s="174"/>
      <c r="HJ8052" s="174"/>
      <c r="HK8052" s="174"/>
      <c r="HL8052" s="174"/>
      <c r="HM8052" s="174"/>
      <c r="HN8052" s="174"/>
      <c r="HO8052" s="174"/>
      <c r="HP8052" s="174"/>
      <c r="HQ8052" s="174"/>
      <c r="HR8052" s="174"/>
      <c r="HS8052" s="174"/>
      <c r="HT8052" s="174"/>
      <c r="HU8052" s="174"/>
      <c r="HV8052" s="174"/>
      <c r="HW8052" s="174"/>
      <c r="HX8052" s="174"/>
      <c r="HY8052" s="174"/>
      <c r="HZ8052" s="174"/>
      <c r="IA8052" s="174"/>
      <c r="IB8052" s="174"/>
      <c r="IC8052" s="174"/>
      <c r="ID8052" s="174"/>
      <c r="IE8052" s="174"/>
      <c r="IF8052" s="174"/>
      <c r="IG8052" s="174"/>
      <c r="IH8052" s="174"/>
      <c r="II8052" s="174"/>
      <c r="IJ8052" s="174"/>
      <c r="IK8052" s="174"/>
      <c r="IL8052" s="174"/>
      <c r="IM8052" s="174"/>
      <c r="IN8052" s="174"/>
      <c r="IO8052" s="174"/>
      <c r="IP8052" s="174"/>
      <c r="IQ8052" s="174"/>
      <c r="IR8052" s="174"/>
      <c r="IS8052" s="174"/>
      <c r="IT8052" s="174"/>
      <c r="IU8052" s="174"/>
    </row>
    <row r="8053" spans="1:255" ht="18.399999999999999" customHeight="1" x14ac:dyDescent="0.3">
      <c r="A8053" s="182"/>
      <c r="B8053" s="160"/>
      <c r="C8053" s="64"/>
      <c r="D8053" s="161"/>
      <c r="F8053" s="174"/>
      <c r="H8053" s="174"/>
      <c r="BD8053" s="174"/>
      <c r="BE8053" s="174"/>
      <c r="BF8053" s="174"/>
      <c r="BG8053" s="174"/>
      <c r="BH8053" s="174"/>
      <c r="BI8053" s="174"/>
      <c r="BJ8053" s="174"/>
      <c r="BK8053" s="174"/>
      <c r="BL8053" s="174"/>
      <c r="BM8053" s="174"/>
      <c r="BN8053" s="174"/>
      <c r="BO8053" s="174"/>
      <c r="BP8053" s="174"/>
      <c r="BQ8053" s="174"/>
      <c r="BR8053" s="174"/>
      <c r="BS8053" s="174"/>
      <c r="BT8053" s="174"/>
      <c r="BU8053" s="174"/>
      <c r="BV8053" s="174"/>
      <c r="BW8053" s="174"/>
      <c r="BX8053" s="174"/>
      <c r="BY8053" s="174"/>
      <c r="BZ8053" s="174"/>
      <c r="CA8053" s="174"/>
      <c r="CB8053" s="174"/>
      <c r="CC8053" s="174"/>
      <c r="CD8053" s="174"/>
      <c r="CE8053" s="174"/>
      <c r="CF8053" s="174"/>
      <c r="CG8053" s="174"/>
      <c r="CH8053" s="174"/>
      <c r="CI8053" s="174"/>
      <c r="CJ8053" s="174"/>
      <c r="CK8053" s="174"/>
      <c r="CL8053" s="174"/>
      <c r="CM8053" s="174"/>
      <c r="CN8053" s="174"/>
      <c r="CO8053" s="174"/>
      <c r="CP8053" s="174"/>
      <c r="CQ8053" s="174"/>
      <c r="CR8053" s="174"/>
      <c r="CS8053" s="174"/>
      <c r="CT8053" s="174"/>
      <c r="CU8053" s="174"/>
      <c r="CV8053" s="174"/>
      <c r="CW8053" s="174"/>
      <c r="CX8053" s="174"/>
      <c r="CY8053" s="174"/>
      <c r="CZ8053" s="174"/>
      <c r="DA8053" s="174"/>
      <c r="DB8053" s="174"/>
      <c r="DC8053" s="174"/>
      <c r="DD8053" s="174"/>
      <c r="DE8053" s="174"/>
      <c r="DF8053" s="174"/>
      <c r="DG8053" s="174"/>
      <c r="DH8053" s="174"/>
      <c r="DI8053" s="174"/>
      <c r="DJ8053" s="174"/>
      <c r="DK8053" s="174"/>
      <c r="DL8053" s="174"/>
      <c r="DM8053" s="174"/>
      <c r="DN8053" s="174"/>
      <c r="DO8053" s="174"/>
      <c r="DP8053" s="174"/>
      <c r="DQ8053" s="174"/>
      <c r="DR8053" s="174"/>
      <c r="DS8053" s="174"/>
      <c r="DT8053" s="174"/>
      <c r="DU8053" s="174"/>
      <c r="DV8053" s="174"/>
      <c r="DW8053" s="174"/>
      <c r="DX8053" s="174"/>
      <c r="DY8053" s="174"/>
      <c r="EB8053" s="174"/>
      <c r="EC8053" s="174"/>
      <c r="ED8053" s="174"/>
      <c r="EE8053" s="174"/>
      <c r="EF8053" s="174"/>
      <c r="EG8053" s="174"/>
      <c r="EH8053" s="174"/>
      <c r="EI8053" s="174"/>
      <c r="EJ8053" s="174"/>
      <c r="EK8053" s="174"/>
      <c r="EL8053" s="174"/>
      <c r="EM8053" s="174"/>
      <c r="EN8053" s="174"/>
      <c r="EO8053" s="174"/>
      <c r="EP8053" s="174"/>
      <c r="EQ8053" s="174"/>
      <c r="ER8053" s="174"/>
      <c r="ES8053" s="174"/>
      <c r="ET8053" s="174"/>
      <c r="EU8053" s="174"/>
      <c r="EV8053" s="174"/>
      <c r="EW8053" s="174"/>
      <c r="EX8053" s="174"/>
      <c r="EY8053" s="174"/>
      <c r="EZ8053" s="174"/>
      <c r="FA8053" s="174"/>
      <c r="FB8053" s="174"/>
      <c r="FC8053" s="174"/>
      <c r="FD8053" s="174"/>
      <c r="FE8053" s="174"/>
      <c r="FF8053" s="174"/>
      <c r="FG8053" s="174"/>
      <c r="FH8053" s="174"/>
      <c r="FI8053" s="174"/>
      <c r="FJ8053" s="174"/>
      <c r="FK8053" s="174"/>
      <c r="FL8053" s="174"/>
      <c r="FM8053" s="174"/>
      <c r="FN8053" s="174"/>
      <c r="FO8053" s="174"/>
      <c r="FP8053" s="174"/>
      <c r="FQ8053" s="174"/>
      <c r="FR8053" s="174"/>
      <c r="FS8053" s="174"/>
      <c r="FT8053" s="174"/>
      <c r="FU8053" s="174"/>
      <c r="FV8053" s="174"/>
      <c r="FW8053" s="174"/>
      <c r="FX8053" s="174"/>
      <c r="FY8053" s="174"/>
      <c r="FZ8053" s="174"/>
      <c r="GA8053" s="174"/>
      <c r="GB8053" s="174"/>
      <c r="GC8053" s="174"/>
      <c r="GD8053" s="174"/>
      <c r="GE8053" s="174"/>
      <c r="GF8053" s="174"/>
      <c r="GG8053" s="174"/>
      <c r="GH8053" s="174"/>
      <c r="GI8053" s="174"/>
      <c r="GJ8053" s="174"/>
      <c r="GK8053" s="174"/>
      <c r="GL8053" s="174"/>
      <c r="GM8053" s="174"/>
      <c r="GN8053" s="174"/>
      <c r="GO8053" s="174"/>
      <c r="GP8053" s="174"/>
      <c r="GQ8053" s="174"/>
      <c r="GR8053" s="174"/>
      <c r="GS8053" s="174"/>
      <c r="GT8053" s="174"/>
      <c r="GU8053" s="174"/>
      <c r="GV8053" s="174"/>
      <c r="GW8053" s="174"/>
      <c r="GX8053" s="174"/>
      <c r="GY8053" s="174"/>
      <c r="GZ8053" s="174"/>
      <c r="HA8053" s="174"/>
      <c r="HB8053" s="174"/>
      <c r="HC8053" s="174"/>
      <c r="HD8053" s="174"/>
      <c r="HE8053" s="174"/>
      <c r="HF8053" s="174"/>
      <c r="HG8053" s="174"/>
      <c r="HH8053" s="174"/>
      <c r="HI8053" s="174"/>
      <c r="HJ8053" s="174"/>
      <c r="HK8053" s="174"/>
      <c r="HL8053" s="174"/>
      <c r="HM8053" s="174"/>
      <c r="HN8053" s="174"/>
      <c r="HO8053" s="174"/>
      <c r="HP8053" s="174"/>
      <c r="HQ8053" s="174"/>
      <c r="HR8053" s="174"/>
      <c r="HS8053" s="174"/>
      <c r="HT8053" s="174"/>
      <c r="HU8053" s="174"/>
      <c r="HV8053" s="174"/>
      <c r="HW8053" s="174"/>
      <c r="HX8053" s="174"/>
      <c r="HY8053" s="174"/>
      <c r="HZ8053" s="174"/>
      <c r="IA8053" s="174"/>
      <c r="IB8053" s="174"/>
      <c r="IC8053" s="174"/>
      <c r="ID8053" s="174"/>
      <c r="IE8053" s="174"/>
      <c r="IF8053" s="174"/>
      <c r="IG8053" s="174"/>
      <c r="IH8053" s="174"/>
      <c r="II8053" s="174"/>
      <c r="IJ8053" s="174"/>
      <c r="IK8053" s="174"/>
      <c r="IL8053" s="174"/>
      <c r="IM8053" s="174"/>
      <c r="IN8053" s="174"/>
      <c r="IO8053" s="174"/>
      <c r="IP8053" s="174"/>
      <c r="IQ8053" s="174"/>
      <c r="IR8053" s="174"/>
      <c r="IS8053" s="174"/>
      <c r="IT8053" s="174"/>
      <c r="IU8053" s="174"/>
    </row>
    <row r="8054" spans="1:255" ht="18.399999999999999" customHeight="1" x14ac:dyDescent="0.3">
      <c r="A8054" s="182"/>
      <c r="B8054" s="160"/>
      <c r="C8054" s="64"/>
      <c r="D8054" s="161"/>
      <c r="F8054" s="178"/>
    </row>
    <row r="8055" spans="1:255" ht="18.399999999999999" customHeight="1" x14ac:dyDescent="0.3">
      <c r="A8055" s="182"/>
      <c r="B8055" s="160"/>
      <c r="C8055" s="64"/>
      <c r="D8055" s="161"/>
      <c r="F8055" s="174"/>
    </row>
    <row r="8056" spans="1:255" ht="18.399999999999999" customHeight="1" x14ac:dyDescent="0.3">
      <c r="A8056" s="182"/>
      <c r="B8056" s="160"/>
      <c r="C8056" s="64"/>
      <c r="D8056" s="161"/>
      <c r="BD8056" s="174"/>
      <c r="BE8056" s="174"/>
      <c r="BF8056" s="174"/>
      <c r="BG8056" s="174"/>
      <c r="BH8056" s="174"/>
      <c r="BI8056" s="174"/>
      <c r="BJ8056" s="174"/>
      <c r="BK8056" s="174"/>
      <c r="BL8056" s="174"/>
      <c r="BM8056" s="174"/>
      <c r="BN8056" s="174"/>
      <c r="BO8056" s="174"/>
      <c r="BP8056" s="174"/>
      <c r="BQ8056" s="174"/>
      <c r="BR8056" s="174"/>
      <c r="BS8056" s="174"/>
      <c r="BT8056" s="174"/>
      <c r="BU8056" s="174"/>
      <c r="BV8056" s="174"/>
      <c r="BW8056" s="174"/>
      <c r="BX8056" s="174"/>
      <c r="BY8056" s="174"/>
      <c r="BZ8056" s="174"/>
      <c r="CA8056" s="174"/>
      <c r="CB8056" s="174"/>
      <c r="CC8056" s="174"/>
      <c r="CD8056" s="174"/>
      <c r="CE8056" s="174"/>
      <c r="CF8056" s="174"/>
      <c r="CG8056" s="174"/>
      <c r="CH8056" s="174"/>
      <c r="CI8056" s="174"/>
      <c r="CJ8056" s="174"/>
      <c r="CK8056" s="174"/>
      <c r="CL8056" s="174"/>
      <c r="CM8056" s="174"/>
      <c r="CN8056" s="174"/>
      <c r="CO8056" s="174"/>
      <c r="CP8056" s="174"/>
      <c r="CQ8056" s="174"/>
      <c r="CR8056" s="174"/>
      <c r="CS8056" s="174"/>
      <c r="CT8056" s="174"/>
      <c r="CU8056" s="174"/>
      <c r="CV8056" s="174"/>
      <c r="CW8056" s="174"/>
      <c r="CX8056" s="174"/>
      <c r="CY8056" s="174"/>
      <c r="CZ8056" s="174"/>
      <c r="DA8056" s="174"/>
      <c r="DB8056" s="174"/>
      <c r="DC8056" s="174"/>
      <c r="DD8056" s="174"/>
      <c r="DE8056" s="174"/>
      <c r="DF8056" s="174"/>
      <c r="DG8056" s="174"/>
      <c r="DH8056" s="174"/>
      <c r="DI8056" s="174"/>
      <c r="DJ8056" s="174"/>
      <c r="DK8056" s="174"/>
      <c r="DL8056" s="174"/>
      <c r="DM8056" s="174"/>
      <c r="DN8056" s="174"/>
      <c r="DO8056" s="174"/>
      <c r="DP8056" s="174"/>
      <c r="DQ8056" s="174"/>
      <c r="DR8056" s="174"/>
      <c r="DS8056" s="174"/>
      <c r="DT8056" s="174"/>
      <c r="DU8056" s="174"/>
      <c r="DV8056" s="174"/>
      <c r="DW8056" s="174"/>
      <c r="DX8056" s="174"/>
      <c r="DY8056" s="174"/>
      <c r="EB8056" s="174"/>
      <c r="EC8056" s="174"/>
      <c r="ED8056" s="174"/>
      <c r="EE8056" s="174"/>
      <c r="EF8056" s="174"/>
      <c r="EG8056" s="174"/>
      <c r="EH8056" s="174"/>
      <c r="EI8056" s="174"/>
      <c r="EJ8056" s="174"/>
      <c r="EK8056" s="174"/>
      <c r="EL8056" s="174"/>
      <c r="EM8056" s="174"/>
      <c r="EN8056" s="174"/>
      <c r="EO8056" s="174"/>
      <c r="EP8056" s="174"/>
      <c r="EQ8056" s="174"/>
      <c r="ER8056" s="174"/>
      <c r="ES8056" s="174"/>
      <c r="ET8056" s="174"/>
      <c r="EU8056" s="174"/>
      <c r="EV8056" s="174"/>
      <c r="EW8056" s="174"/>
      <c r="EX8056" s="174"/>
      <c r="EY8056" s="174"/>
      <c r="EZ8056" s="174"/>
      <c r="FA8056" s="174"/>
      <c r="FB8056" s="174"/>
      <c r="FC8056" s="174"/>
      <c r="FD8056" s="174"/>
      <c r="FE8056" s="174"/>
      <c r="FF8056" s="174"/>
      <c r="FG8056" s="174"/>
      <c r="FH8056" s="174"/>
      <c r="FI8056" s="174"/>
      <c r="FJ8056" s="174"/>
      <c r="FK8056" s="174"/>
      <c r="FL8056" s="174"/>
      <c r="FM8056" s="174"/>
      <c r="FN8056" s="174"/>
      <c r="FO8056" s="174"/>
      <c r="FP8056" s="174"/>
      <c r="FQ8056" s="174"/>
      <c r="FR8056" s="174"/>
      <c r="FS8056" s="174"/>
      <c r="FT8056" s="174"/>
      <c r="FU8056" s="174"/>
      <c r="FV8056" s="174"/>
      <c r="FW8056" s="174"/>
      <c r="FX8056" s="174"/>
      <c r="FY8056" s="174"/>
      <c r="FZ8056" s="174"/>
      <c r="GA8056" s="174"/>
      <c r="GB8056" s="174"/>
      <c r="GC8056" s="174"/>
      <c r="GD8056" s="174"/>
      <c r="GE8056" s="174"/>
      <c r="GF8056" s="174"/>
      <c r="GG8056" s="174"/>
      <c r="GH8056" s="174"/>
      <c r="GI8056" s="174"/>
      <c r="GJ8056" s="174"/>
      <c r="GK8056" s="174"/>
      <c r="GL8056" s="174"/>
      <c r="GM8056" s="174"/>
      <c r="GN8056" s="174"/>
      <c r="GO8056" s="174"/>
      <c r="GP8056" s="174"/>
      <c r="GQ8056" s="174"/>
      <c r="GR8056" s="174"/>
      <c r="GS8056" s="174"/>
      <c r="GT8056" s="174"/>
      <c r="GU8056" s="174"/>
      <c r="GV8056" s="174"/>
      <c r="GW8056" s="174"/>
      <c r="GX8056" s="174"/>
      <c r="GY8056" s="174"/>
      <c r="GZ8056" s="174"/>
      <c r="HA8056" s="174"/>
      <c r="HB8056" s="174"/>
      <c r="HC8056" s="174"/>
      <c r="HD8056" s="174"/>
      <c r="HE8056" s="174"/>
      <c r="HF8056" s="174"/>
      <c r="HG8056" s="174"/>
      <c r="HH8056" s="174"/>
      <c r="HI8056" s="174"/>
      <c r="HJ8056" s="174"/>
      <c r="HK8056" s="174"/>
      <c r="HL8056" s="174"/>
      <c r="HM8056" s="174"/>
      <c r="HN8056" s="174"/>
      <c r="HO8056" s="174"/>
      <c r="HP8056" s="174"/>
      <c r="HQ8056" s="174"/>
      <c r="HR8056" s="174"/>
      <c r="HS8056" s="174"/>
      <c r="HT8056" s="174"/>
      <c r="HU8056" s="174"/>
      <c r="HV8056" s="174"/>
      <c r="HW8056" s="174"/>
      <c r="HX8056" s="174"/>
      <c r="HY8056" s="174"/>
      <c r="HZ8056" s="174"/>
      <c r="IA8056" s="174"/>
      <c r="IB8056" s="174"/>
      <c r="IC8056" s="174"/>
      <c r="ID8056" s="174"/>
      <c r="IE8056" s="174"/>
      <c r="IF8056" s="174"/>
      <c r="IG8056" s="174"/>
      <c r="IH8056" s="174"/>
      <c r="II8056" s="174"/>
      <c r="IJ8056" s="174"/>
      <c r="IK8056" s="174"/>
      <c r="IL8056" s="174"/>
      <c r="IM8056" s="174"/>
      <c r="IN8056" s="174"/>
      <c r="IO8056" s="174"/>
      <c r="IP8056" s="174"/>
      <c r="IQ8056" s="174"/>
      <c r="IR8056" s="174"/>
      <c r="IS8056" s="174"/>
      <c r="IT8056" s="174"/>
      <c r="IU8056" s="174"/>
    </row>
    <row r="8057" spans="1:255" ht="18.399999999999999" customHeight="1" x14ac:dyDescent="0.3">
      <c r="A8057" s="182"/>
      <c r="B8057" s="160"/>
      <c r="C8057" s="64"/>
      <c r="D8057" s="161"/>
      <c r="BD8057" s="174"/>
      <c r="BE8057" s="174"/>
      <c r="BF8057" s="174"/>
      <c r="BG8057" s="174"/>
      <c r="BH8057" s="174"/>
      <c r="BI8057" s="174"/>
      <c r="BJ8057" s="174"/>
      <c r="BK8057" s="174"/>
      <c r="BL8057" s="174"/>
      <c r="BM8057" s="174"/>
      <c r="BN8057" s="174"/>
      <c r="BO8057" s="174"/>
      <c r="BP8057" s="174"/>
      <c r="BQ8057" s="174"/>
      <c r="BR8057" s="174"/>
      <c r="BS8057" s="174"/>
      <c r="BT8057" s="174"/>
      <c r="BU8057" s="174"/>
      <c r="BV8057" s="174"/>
      <c r="BW8057" s="174"/>
      <c r="BX8057" s="174"/>
      <c r="BY8057" s="174"/>
      <c r="BZ8057" s="174"/>
      <c r="CA8057" s="174"/>
      <c r="CB8057" s="174"/>
      <c r="CC8057" s="174"/>
      <c r="CD8057" s="174"/>
      <c r="CE8057" s="174"/>
      <c r="CF8057" s="174"/>
      <c r="CG8057" s="174"/>
      <c r="CH8057" s="174"/>
      <c r="CI8057" s="174"/>
      <c r="CJ8057" s="174"/>
      <c r="CK8057" s="174"/>
      <c r="CL8057" s="174"/>
      <c r="CM8057" s="174"/>
      <c r="CN8057" s="174"/>
      <c r="CO8057" s="174"/>
      <c r="CP8057" s="174"/>
      <c r="CQ8057" s="174"/>
      <c r="CR8057" s="174"/>
      <c r="CS8057" s="174"/>
      <c r="CT8057" s="174"/>
      <c r="CU8057" s="174"/>
      <c r="CV8057" s="174"/>
      <c r="CW8057" s="174"/>
      <c r="CX8057" s="174"/>
      <c r="CY8057" s="174"/>
      <c r="CZ8057" s="174"/>
      <c r="DA8057" s="174"/>
      <c r="DB8057" s="174"/>
      <c r="DC8057" s="174"/>
      <c r="DD8057" s="174"/>
      <c r="DE8057" s="174"/>
      <c r="DF8057" s="174"/>
      <c r="DG8057" s="174"/>
      <c r="DH8057" s="174"/>
      <c r="DI8057" s="174"/>
      <c r="DJ8057" s="174"/>
      <c r="DK8057" s="174"/>
      <c r="DL8057" s="174"/>
      <c r="DM8057" s="174"/>
      <c r="DN8057" s="174"/>
      <c r="DO8057" s="174"/>
      <c r="DP8057" s="174"/>
      <c r="DQ8057" s="174"/>
      <c r="DR8057" s="174"/>
      <c r="DS8057" s="174"/>
      <c r="DT8057" s="174"/>
      <c r="DU8057" s="174"/>
      <c r="DV8057" s="174"/>
      <c r="DW8057" s="174"/>
      <c r="DX8057" s="174"/>
      <c r="DY8057" s="174"/>
      <c r="EB8057" s="174"/>
      <c r="EC8057" s="174"/>
      <c r="ED8057" s="174"/>
      <c r="EE8057" s="174"/>
      <c r="EF8057" s="174"/>
      <c r="EG8057" s="174"/>
      <c r="EH8057" s="174"/>
      <c r="EI8057" s="174"/>
      <c r="EJ8057" s="174"/>
      <c r="EK8057" s="174"/>
      <c r="EL8057" s="174"/>
      <c r="EM8057" s="174"/>
      <c r="EN8057" s="174"/>
      <c r="EO8057" s="174"/>
      <c r="EP8057" s="174"/>
      <c r="EQ8057" s="174"/>
      <c r="ER8057" s="174"/>
      <c r="ES8057" s="174"/>
      <c r="ET8057" s="174"/>
      <c r="EU8057" s="174"/>
      <c r="EV8057" s="174"/>
      <c r="EW8057" s="174"/>
      <c r="EX8057" s="174"/>
      <c r="EY8057" s="174"/>
      <c r="EZ8057" s="174"/>
      <c r="FA8057" s="174"/>
      <c r="FB8057" s="174"/>
      <c r="FC8057" s="174"/>
      <c r="FD8057" s="174"/>
      <c r="FE8057" s="174"/>
      <c r="FF8057" s="174"/>
      <c r="FG8057" s="174"/>
      <c r="FH8057" s="174"/>
      <c r="FI8057" s="174"/>
      <c r="FJ8057" s="174"/>
      <c r="FK8057" s="174"/>
      <c r="FL8057" s="174"/>
      <c r="FM8057" s="174"/>
      <c r="FN8057" s="174"/>
      <c r="FO8057" s="174"/>
      <c r="FP8057" s="174"/>
      <c r="FQ8057" s="174"/>
      <c r="FR8057" s="174"/>
      <c r="FS8057" s="174"/>
      <c r="FT8057" s="174"/>
      <c r="FU8057" s="174"/>
      <c r="FV8057" s="174"/>
      <c r="FW8057" s="174"/>
      <c r="FX8057" s="174"/>
      <c r="FY8057" s="174"/>
      <c r="FZ8057" s="174"/>
      <c r="GA8057" s="174"/>
      <c r="GB8057" s="174"/>
      <c r="GC8057" s="174"/>
      <c r="GD8057" s="174"/>
      <c r="GE8057" s="174"/>
      <c r="GF8057" s="174"/>
      <c r="GG8057" s="174"/>
      <c r="GH8057" s="174"/>
      <c r="GI8057" s="174"/>
      <c r="GJ8057" s="174"/>
      <c r="GK8057" s="174"/>
      <c r="GL8057" s="174"/>
      <c r="GM8057" s="174"/>
      <c r="GN8057" s="174"/>
      <c r="GO8057" s="174"/>
      <c r="GP8057" s="174"/>
      <c r="GQ8057" s="174"/>
      <c r="GR8057" s="174"/>
      <c r="GS8057" s="174"/>
      <c r="GT8057" s="174"/>
      <c r="GU8057" s="174"/>
      <c r="GV8057" s="174"/>
      <c r="GW8057" s="174"/>
      <c r="GX8057" s="174"/>
      <c r="GY8057" s="174"/>
      <c r="GZ8057" s="174"/>
      <c r="HA8057" s="174"/>
      <c r="HB8057" s="174"/>
      <c r="HC8057" s="174"/>
      <c r="HD8057" s="174"/>
      <c r="HE8057" s="174"/>
      <c r="HF8057" s="174"/>
      <c r="HG8057" s="174"/>
      <c r="HH8057" s="174"/>
      <c r="HI8057" s="174"/>
      <c r="HJ8057" s="174"/>
      <c r="HK8057" s="174"/>
      <c r="HL8057" s="174"/>
      <c r="HM8057" s="174"/>
      <c r="HN8057" s="174"/>
      <c r="HO8057" s="174"/>
      <c r="HP8057" s="174"/>
      <c r="HQ8057" s="174"/>
      <c r="HR8057" s="174"/>
      <c r="HS8057" s="174"/>
      <c r="HT8057" s="174"/>
      <c r="HU8057" s="174"/>
      <c r="HV8057" s="174"/>
      <c r="HW8057" s="174"/>
      <c r="HX8057" s="174"/>
      <c r="HY8057" s="174"/>
      <c r="HZ8057" s="174"/>
      <c r="IA8057" s="174"/>
      <c r="IB8057" s="174"/>
      <c r="IC8057" s="174"/>
      <c r="ID8057" s="174"/>
      <c r="IE8057" s="174"/>
      <c r="IF8057" s="174"/>
      <c r="IG8057" s="174"/>
      <c r="IH8057" s="174"/>
      <c r="II8057" s="174"/>
      <c r="IJ8057" s="174"/>
      <c r="IK8057" s="174"/>
      <c r="IL8057" s="174"/>
      <c r="IM8057" s="174"/>
      <c r="IN8057" s="174"/>
      <c r="IO8057" s="174"/>
      <c r="IP8057" s="174"/>
      <c r="IQ8057" s="174"/>
      <c r="IR8057" s="174"/>
      <c r="IS8057" s="174"/>
      <c r="IT8057" s="174"/>
      <c r="IU8057" s="174"/>
    </row>
    <row r="8058" spans="1:255" ht="18.399999999999999" customHeight="1" x14ac:dyDescent="0.3">
      <c r="A8058" s="182"/>
      <c r="B8058" s="160"/>
      <c r="C8058" s="64"/>
      <c r="D8058" s="161"/>
      <c r="F8058" s="174"/>
      <c r="BD8058" s="174"/>
      <c r="BE8058" s="174"/>
      <c r="BF8058" s="174"/>
      <c r="BG8058" s="174"/>
      <c r="BH8058" s="174"/>
      <c r="BI8058" s="174"/>
      <c r="BJ8058" s="174"/>
      <c r="BK8058" s="174"/>
      <c r="BL8058" s="174"/>
      <c r="BM8058" s="174"/>
      <c r="BN8058" s="174"/>
      <c r="BO8058" s="174"/>
      <c r="BP8058" s="174"/>
      <c r="BQ8058" s="174"/>
      <c r="BR8058" s="174"/>
      <c r="BS8058" s="174"/>
      <c r="BT8058" s="174"/>
      <c r="BU8058" s="174"/>
      <c r="BV8058" s="174"/>
      <c r="BW8058" s="174"/>
      <c r="BX8058" s="174"/>
      <c r="BY8058" s="174"/>
      <c r="BZ8058" s="174"/>
      <c r="CA8058" s="174"/>
      <c r="CB8058" s="174"/>
      <c r="CC8058" s="174"/>
      <c r="CD8058" s="174"/>
      <c r="CE8058" s="174"/>
      <c r="CF8058" s="174"/>
      <c r="CG8058" s="174"/>
      <c r="CH8058" s="174"/>
      <c r="CI8058" s="174"/>
      <c r="CJ8058" s="174"/>
      <c r="CK8058" s="174"/>
      <c r="CL8058" s="174"/>
      <c r="CM8058" s="174"/>
      <c r="CN8058" s="174"/>
      <c r="CO8058" s="174"/>
      <c r="CP8058" s="174"/>
      <c r="CQ8058" s="174"/>
      <c r="CR8058" s="174"/>
      <c r="CS8058" s="174"/>
      <c r="CT8058" s="174"/>
      <c r="CU8058" s="174"/>
      <c r="CV8058" s="174"/>
      <c r="CW8058" s="174"/>
      <c r="CX8058" s="174"/>
      <c r="CY8058" s="174"/>
      <c r="CZ8058" s="174"/>
      <c r="DA8058" s="174"/>
      <c r="DB8058" s="174"/>
      <c r="DC8058" s="174"/>
      <c r="DD8058" s="174"/>
      <c r="DE8058" s="174"/>
      <c r="DF8058" s="174"/>
      <c r="DG8058" s="174"/>
      <c r="DH8058" s="174"/>
      <c r="DI8058" s="174"/>
      <c r="DJ8058" s="174"/>
      <c r="DK8058" s="174"/>
      <c r="DL8058" s="174"/>
      <c r="DM8058" s="174"/>
      <c r="DN8058" s="174"/>
      <c r="DO8058" s="174"/>
      <c r="DP8058" s="174"/>
      <c r="DQ8058" s="174"/>
      <c r="DR8058" s="174"/>
      <c r="DS8058" s="174"/>
      <c r="DT8058" s="174"/>
      <c r="DU8058" s="174"/>
      <c r="DV8058" s="174"/>
      <c r="DW8058" s="174"/>
      <c r="DX8058" s="174"/>
      <c r="DY8058" s="174"/>
      <c r="EB8058" s="174"/>
      <c r="EC8058" s="174"/>
      <c r="ED8058" s="174"/>
      <c r="EE8058" s="174"/>
      <c r="EF8058" s="174"/>
      <c r="EG8058" s="174"/>
      <c r="EH8058" s="174"/>
      <c r="EI8058" s="174"/>
      <c r="EJ8058" s="174"/>
      <c r="EK8058" s="174"/>
      <c r="EL8058" s="174"/>
      <c r="EM8058" s="174"/>
      <c r="EN8058" s="174"/>
      <c r="EO8058" s="174"/>
      <c r="EP8058" s="174"/>
      <c r="EQ8058" s="174"/>
      <c r="ER8058" s="174"/>
      <c r="ES8058" s="174"/>
      <c r="ET8058" s="174"/>
      <c r="EU8058" s="174"/>
      <c r="EV8058" s="174"/>
      <c r="EW8058" s="174"/>
      <c r="EX8058" s="174"/>
      <c r="EY8058" s="174"/>
      <c r="EZ8058" s="174"/>
      <c r="FA8058" s="174"/>
      <c r="FB8058" s="174"/>
      <c r="FC8058" s="174"/>
      <c r="FD8058" s="174"/>
      <c r="FE8058" s="174"/>
      <c r="FF8058" s="174"/>
      <c r="FG8058" s="174"/>
      <c r="FH8058" s="174"/>
      <c r="FI8058" s="174"/>
      <c r="FJ8058" s="174"/>
      <c r="FK8058" s="174"/>
      <c r="FL8058" s="174"/>
      <c r="FM8058" s="174"/>
      <c r="FN8058" s="174"/>
      <c r="FO8058" s="174"/>
      <c r="FP8058" s="174"/>
      <c r="FQ8058" s="174"/>
      <c r="FR8058" s="174"/>
      <c r="FS8058" s="174"/>
      <c r="FT8058" s="174"/>
      <c r="FU8058" s="174"/>
      <c r="FV8058" s="174"/>
      <c r="FW8058" s="174"/>
      <c r="FX8058" s="174"/>
      <c r="FY8058" s="174"/>
      <c r="FZ8058" s="174"/>
      <c r="GA8058" s="174"/>
      <c r="GB8058" s="174"/>
      <c r="GC8058" s="174"/>
      <c r="GD8058" s="174"/>
      <c r="GE8058" s="174"/>
      <c r="GF8058" s="174"/>
      <c r="GG8058" s="174"/>
      <c r="GH8058" s="174"/>
      <c r="GI8058" s="174"/>
      <c r="GJ8058" s="174"/>
      <c r="GK8058" s="174"/>
      <c r="GL8058" s="174"/>
      <c r="GM8058" s="174"/>
      <c r="GN8058" s="174"/>
      <c r="GO8058" s="174"/>
      <c r="GP8058" s="174"/>
      <c r="GQ8058" s="174"/>
      <c r="GR8058" s="174"/>
      <c r="GS8058" s="174"/>
      <c r="GT8058" s="174"/>
      <c r="GU8058" s="174"/>
      <c r="GV8058" s="174"/>
      <c r="GW8058" s="174"/>
      <c r="GX8058" s="174"/>
      <c r="GY8058" s="174"/>
      <c r="GZ8058" s="174"/>
      <c r="HA8058" s="174"/>
      <c r="HB8058" s="174"/>
      <c r="HC8058" s="174"/>
      <c r="HD8058" s="174"/>
      <c r="HE8058" s="174"/>
      <c r="HF8058" s="174"/>
      <c r="HG8058" s="174"/>
      <c r="HH8058" s="174"/>
      <c r="HI8058" s="174"/>
      <c r="HJ8058" s="174"/>
      <c r="HK8058" s="174"/>
      <c r="HL8058" s="174"/>
      <c r="HM8058" s="174"/>
      <c r="HN8058" s="174"/>
      <c r="HO8058" s="174"/>
      <c r="HP8058" s="174"/>
      <c r="HQ8058" s="174"/>
      <c r="HR8058" s="174"/>
      <c r="HS8058" s="174"/>
      <c r="HT8058" s="174"/>
      <c r="HU8058" s="174"/>
      <c r="HV8058" s="174"/>
      <c r="HW8058" s="174"/>
      <c r="HX8058" s="174"/>
      <c r="HY8058" s="174"/>
      <c r="HZ8058" s="174"/>
      <c r="IA8058" s="174"/>
      <c r="IB8058" s="174"/>
      <c r="IC8058" s="174"/>
      <c r="ID8058" s="174"/>
      <c r="IE8058" s="174"/>
      <c r="IF8058" s="174"/>
      <c r="IG8058" s="174"/>
      <c r="IH8058" s="174"/>
      <c r="II8058" s="174"/>
      <c r="IJ8058" s="174"/>
      <c r="IK8058" s="174"/>
      <c r="IL8058" s="174"/>
      <c r="IM8058" s="174"/>
      <c r="IN8058" s="174"/>
      <c r="IO8058" s="174"/>
      <c r="IP8058" s="174"/>
      <c r="IQ8058" s="174"/>
      <c r="IR8058" s="174"/>
      <c r="IS8058" s="174"/>
      <c r="IT8058" s="174"/>
      <c r="IU8058" s="174"/>
    </row>
    <row r="8059" spans="1:255" ht="18.399999999999999" customHeight="1" x14ac:dyDescent="0.3">
      <c r="A8059" s="182"/>
      <c r="B8059" s="160"/>
      <c r="C8059" s="64"/>
      <c r="D8059" s="161"/>
      <c r="F8059" s="174"/>
      <c r="H8059" s="178"/>
      <c r="J8059" s="178"/>
      <c r="L8059" s="178"/>
      <c r="N8059" s="178"/>
      <c r="P8059" s="178"/>
      <c r="R8059" s="178"/>
      <c r="T8059" s="178"/>
      <c r="V8059" s="178"/>
      <c r="X8059" s="178"/>
      <c r="Z8059" s="178"/>
      <c r="AB8059" s="178"/>
      <c r="AD8059" s="178"/>
      <c r="AF8059" s="178"/>
      <c r="AH8059" s="178"/>
      <c r="AJ8059" s="178"/>
      <c r="AL8059" s="178"/>
      <c r="AN8059" s="178"/>
      <c r="AP8059" s="178"/>
      <c r="AR8059" s="178"/>
      <c r="AT8059" s="178"/>
      <c r="AV8059" s="178"/>
      <c r="AX8059" s="178"/>
      <c r="AZ8059" s="178"/>
      <c r="BB8059" s="178"/>
      <c r="BD8059" s="174"/>
      <c r="BE8059" s="174"/>
      <c r="BF8059" s="174"/>
      <c r="BG8059" s="174"/>
      <c r="BH8059" s="174"/>
      <c r="BI8059" s="174"/>
      <c r="BJ8059" s="174"/>
      <c r="BK8059" s="174"/>
      <c r="BL8059" s="174"/>
      <c r="BM8059" s="174"/>
      <c r="BN8059" s="174"/>
      <c r="BO8059" s="174"/>
      <c r="BP8059" s="174"/>
      <c r="BQ8059" s="174"/>
      <c r="BR8059" s="174"/>
      <c r="BS8059" s="174"/>
      <c r="BT8059" s="174"/>
      <c r="BU8059" s="174"/>
      <c r="BV8059" s="174"/>
      <c r="BW8059" s="174"/>
      <c r="BX8059" s="174"/>
      <c r="BY8059" s="174"/>
      <c r="BZ8059" s="174"/>
      <c r="CA8059" s="174"/>
      <c r="CB8059" s="174"/>
      <c r="CC8059" s="174"/>
      <c r="CD8059" s="174"/>
      <c r="CE8059" s="174"/>
      <c r="CF8059" s="174"/>
      <c r="CG8059" s="174"/>
      <c r="CH8059" s="174"/>
      <c r="CI8059" s="174"/>
      <c r="CJ8059" s="174"/>
      <c r="CK8059" s="174"/>
      <c r="CL8059" s="174"/>
      <c r="CM8059" s="174"/>
      <c r="CN8059" s="174"/>
      <c r="CO8059" s="174"/>
      <c r="CP8059" s="174"/>
      <c r="CQ8059" s="174"/>
      <c r="CR8059" s="174"/>
      <c r="CS8059" s="174"/>
      <c r="CT8059" s="174"/>
      <c r="CU8059" s="174"/>
      <c r="CV8059" s="174"/>
      <c r="CW8059" s="174"/>
      <c r="CX8059" s="174"/>
      <c r="CY8059" s="174"/>
      <c r="CZ8059" s="174"/>
      <c r="DA8059" s="174"/>
      <c r="DB8059" s="174"/>
      <c r="DC8059" s="174"/>
      <c r="DD8059" s="174"/>
      <c r="DE8059" s="174"/>
      <c r="DF8059" s="174"/>
      <c r="DG8059" s="174"/>
      <c r="DH8059" s="174"/>
      <c r="DI8059" s="174"/>
      <c r="DJ8059" s="174"/>
      <c r="DK8059" s="174"/>
      <c r="DL8059" s="174"/>
      <c r="DM8059" s="174"/>
      <c r="DN8059" s="174"/>
      <c r="DO8059" s="174"/>
      <c r="DP8059" s="174"/>
      <c r="DQ8059" s="174"/>
      <c r="DR8059" s="174"/>
      <c r="DS8059" s="174"/>
      <c r="DT8059" s="174"/>
      <c r="DU8059" s="174"/>
      <c r="DV8059" s="174"/>
      <c r="DW8059" s="174"/>
      <c r="DX8059" s="174"/>
      <c r="DY8059" s="174"/>
      <c r="EB8059" s="174"/>
      <c r="EC8059" s="174"/>
      <c r="ED8059" s="174"/>
      <c r="EE8059" s="174"/>
      <c r="EF8059" s="174"/>
      <c r="EG8059" s="174"/>
      <c r="EH8059" s="174"/>
      <c r="EI8059" s="174"/>
      <c r="EJ8059" s="174"/>
      <c r="EK8059" s="174"/>
      <c r="EL8059" s="174"/>
      <c r="EM8059" s="174"/>
      <c r="EN8059" s="174"/>
      <c r="EO8059" s="174"/>
      <c r="EP8059" s="174"/>
      <c r="EQ8059" s="174"/>
      <c r="ER8059" s="174"/>
      <c r="ES8059" s="174"/>
      <c r="ET8059" s="174"/>
      <c r="EU8059" s="174"/>
      <c r="EV8059" s="174"/>
      <c r="EW8059" s="174"/>
      <c r="EX8059" s="174"/>
      <c r="EY8059" s="174"/>
      <c r="EZ8059" s="174"/>
      <c r="FA8059" s="174"/>
      <c r="FB8059" s="174"/>
      <c r="FC8059" s="174"/>
      <c r="FD8059" s="174"/>
      <c r="FE8059" s="174"/>
      <c r="FF8059" s="174"/>
      <c r="FG8059" s="174"/>
      <c r="FH8059" s="174"/>
      <c r="FI8059" s="174"/>
      <c r="FJ8059" s="174"/>
      <c r="FK8059" s="174"/>
      <c r="FL8059" s="174"/>
      <c r="FM8059" s="174"/>
      <c r="FN8059" s="174"/>
      <c r="FO8059" s="174"/>
      <c r="FP8059" s="174"/>
      <c r="FQ8059" s="174"/>
      <c r="FR8059" s="174"/>
      <c r="FS8059" s="174"/>
      <c r="FT8059" s="174"/>
      <c r="FU8059" s="174"/>
      <c r="FV8059" s="174"/>
      <c r="FW8059" s="174"/>
      <c r="FX8059" s="174"/>
      <c r="FY8059" s="174"/>
      <c r="FZ8059" s="174"/>
      <c r="GA8059" s="174"/>
      <c r="GB8059" s="174"/>
      <c r="GC8059" s="174"/>
      <c r="GD8059" s="174"/>
      <c r="GE8059" s="174"/>
      <c r="GF8059" s="174"/>
      <c r="GG8059" s="174"/>
      <c r="GH8059" s="174"/>
      <c r="GI8059" s="174"/>
      <c r="GJ8059" s="174"/>
      <c r="GK8059" s="174"/>
      <c r="GL8059" s="174"/>
      <c r="GM8059" s="174"/>
      <c r="GN8059" s="174"/>
      <c r="GO8059" s="174"/>
      <c r="GP8059" s="174"/>
      <c r="GQ8059" s="174"/>
      <c r="GR8059" s="174"/>
      <c r="GS8059" s="174"/>
      <c r="GT8059" s="174"/>
      <c r="GU8059" s="174"/>
      <c r="GV8059" s="174"/>
      <c r="GW8059" s="174"/>
      <c r="GX8059" s="174"/>
      <c r="GY8059" s="174"/>
      <c r="GZ8059" s="174"/>
      <c r="HA8059" s="174"/>
      <c r="HB8059" s="174"/>
      <c r="HC8059" s="174"/>
      <c r="HD8059" s="174"/>
      <c r="HE8059" s="174"/>
      <c r="HF8059" s="174"/>
      <c r="HG8059" s="174"/>
      <c r="HH8059" s="174"/>
      <c r="HI8059" s="174"/>
      <c r="HJ8059" s="174"/>
      <c r="HK8059" s="174"/>
      <c r="HL8059" s="174"/>
      <c r="HM8059" s="174"/>
      <c r="HN8059" s="174"/>
      <c r="HO8059" s="174"/>
      <c r="HP8059" s="174"/>
      <c r="HQ8059" s="174"/>
      <c r="HR8059" s="174"/>
      <c r="HS8059" s="174"/>
      <c r="HT8059" s="174"/>
      <c r="HU8059" s="174"/>
      <c r="HV8059" s="174"/>
      <c r="HW8059" s="174"/>
      <c r="HX8059" s="174"/>
      <c r="HY8059" s="174"/>
      <c r="HZ8059" s="174"/>
      <c r="IA8059" s="174"/>
      <c r="IB8059" s="174"/>
      <c r="IC8059" s="174"/>
      <c r="ID8059" s="174"/>
      <c r="IE8059" s="174"/>
      <c r="IF8059" s="174"/>
      <c r="IG8059" s="174"/>
      <c r="IH8059" s="174"/>
      <c r="II8059" s="174"/>
      <c r="IJ8059" s="174"/>
      <c r="IK8059" s="174"/>
      <c r="IL8059" s="174"/>
      <c r="IM8059" s="174"/>
      <c r="IN8059" s="174"/>
      <c r="IO8059" s="174"/>
      <c r="IP8059" s="174"/>
      <c r="IQ8059" s="174"/>
      <c r="IR8059" s="174"/>
      <c r="IS8059" s="174"/>
      <c r="IT8059" s="174"/>
      <c r="IU8059" s="174"/>
    </row>
    <row r="8060" spans="1:255" ht="18.399999999999999" customHeight="1" x14ac:dyDescent="0.3">
      <c r="A8060" s="182"/>
      <c r="B8060" s="160"/>
      <c r="C8060" s="64"/>
      <c r="D8060" s="161"/>
      <c r="F8060" s="174"/>
      <c r="BD8060" s="174"/>
      <c r="BE8060" s="174"/>
      <c r="BF8060" s="174"/>
      <c r="BG8060" s="174"/>
      <c r="BH8060" s="174"/>
      <c r="BI8060" s="174"/>
      <c r="BJ8060" s="174"/>
      <c r="BK8060" s="174"/>
      <c r="BL8060" s="174"/>
      <c r="BM8060" s="174"/>
      <c r="BN8060" s="174"/>
      <c r="BO8060" s="174"/>
      <c r="BP8060" s="174"/>
      <c r="BQ8060" s="174"/>
      <c r="BR8060" s="174"/>
      <c r="BS8060" s="174"/>
      <c r="BT8060" s="174"/>
      <c r="BU8060" s="174"/>
      <c r="BV8060" s="174"/>
      <c r="BW8060" s="174"/>
      <c r="BX8060" s="174"/>
      <c r="BY8060" s="174"/>
      <c r="BZ8060" s="174"/>
      <c r="CA8060" s="174"/>
      <c r="CB8060" s="174"/>
      <c r="CC8060" s="174"/>
      <c r="CD8060" s="174"/>
      <c r="CE8060" s="174"/>
      <c r="CF8060" s="174"/>
      <c r="CG8060" s="174"/>
      <c r="CH8060" s="174"/>
      <c r="CI8060" s="174"/>
      <c r="CJ8060" s="174"/>
      <c r="CK8060" s="174"/>
      <c r="CL8060" s="174"/>
      <c r="CM8060" s="174"/>
      <c r="CN8060" s="174"/>
      <c r="CO8060" s="174"/>
      <c r="CP8060" s="174"/>
      <c r="CQ8060" s="174"/>
      <c r="CR8060" s="174"/>
      <c r="CS8060" s="174"/>
      <c r="CT8060" s="174"/>
      <c r="CU8060" s="174"/>
      <c r="CV8060" s="174"/>
      <c r="CW8060" s="174"/>
      <c r="CX8060" s="174"/>
      <c r="CY8060" s="174"/>
      <c r="CZ8060" s="174"/>
      <c r="DA8060" s="174"/>
      <c r="DB8060" s="174"/>
      <c r="DC8060" s="174"/>
      <c r="DD8060" s="174"/>
      <c r="DE8060" s="174"/>
      <c r="DF8060" s="174"/>
      <c r="DG8060" s="174"/>
      <c r="DH8060" s="174"/>
      <c r="DI8060" s="174"/>
      <c r="DJ8060" s="174"/>
      <c r="DK8060" s="174"/>
      <c r="DL8060" s="174"/>
      <c r="DM8060" s="174"/>
      <c r="DN8060" s="174"/>
      <c r="DO8060" s="174"/>
      <c r="DP8060" s="174"/>
      <c r="DQ8060" s="174"/>
      <c r="DR8060" s="174"/>
      <c r="DS8060" s="174"/>
      <c r="DT8060" s="174"/>
      <c r="DU8060" s="174"/>
      <c r="DV8060" s="174"/>
      <c r="DW8060" s="174"/>
      <c r="DX8060" s="174"/>
      <c r="DY8060" s="174"/>
      <c r="EB8060" s="174"/>
      <c r="EC8060" s="174"/>
      <c r="ED8060" s="174"/>
      <c r="EE8060" s="174"/>
      <c r="EF8060" s="174"/>
      <c r="EG8060" s="174"/>
      <c r="EH8060" s="174"/>
      <c r="EI8060" s="174"/>
      <c r="EJ8060" s="174"/>
      <c r="EK8060" s="174"/>
      <c r="EL8060" s="174"/>
      <c r="EM8060" s="174"/>
      <c r="EN8060" s="174"/>
      <c r="EO8060" s="174"/>
      <c r="EP8060" s="174"/>
      <c r="EQ8060" s="174"/>
      <c r="ER8060" s="174"/>
      <c r="ES8060" s="174"/>
      <c r="ET8060" s="174"/>
      <c r="EU8060" s="174"/>
      <c r="EV8060" s="174"/>
      <c r="EW8060" s="174"/>
      <c r="EX8060" s="174"/>
      <c r="EY8060" s="174"/>
      <c r="EZ8060" s="174"/>
      <c r="FA8060" s="174"/>
      <c r="FB8060" s="174"/>
      <c r="FC8060" s="174"/>
      <c r="FD8060" s="174"/>
      <c r="FE8060" s="174"/>
      <c r="FF8060" s="174"/>
      <c r="FG8060" s="174"/>
      <c r="FH8060" s="174"/>
      <c r="FI8060" s="174"/>
      <c r="FJ8060" s="174"/>
      <c r="FK8060" s="174"/>
      <c r="FL8060" s="174"/>
      <c r="FM8060" s="174"/>
      <c r="FN8060" s="174"/>
      <c r="FO8060" s="174"/>
      <c r="FP8060" s="174"/>
      <c r="FQ8060" s="174"/>
      <c r="FR8060" s="174"/>
      <c r="FS8060" s="174"/>
      <c r="FT8060" s="174"/>
      <c r="FU8060" s="174"/>
      <c r="FV8060" s="174"/>
      <c r="FW8060" s="174"/>
      <c r="FX8060" s="174"/>
      <c r="FY8060" s="174"/>
      <c r="FZ8060" s="174"/>
      <c r="GA8060" s="174"/>
      <c r="GB8060" s="174"/>
      <c r="GC8060" s="174"/>
      <c r="GD8060" s="174"/>
      <c r="GE8060" s="174"/>
      <c r="GF8060" s="174"/>
      <c r="GG8060" s="174"/>
      <c r="GH8060" s="174"/>
      <c r="GI8060" s="174"/>
      <c r="GJ8060" s="174"/>
      <c r="GK8060" s="174"/>
      <c r="GL8060" s="174"/>
      <c r="GM8060" s="174"/>
      <c r="GN8060" s="174"/>
      <c r="GO8060" s="174"/>
      <c r="GP8060" s="174"/>
      <c r="GQ8060" s="174"/>
      <c r="GR8060" s="174"/>
      <c r="GS8060" s="174"/>
      <c r="GT8060" s="174"/>
      <c r="GU8060" s="174"/>
      <c r="GV8060" s="174"/>
      <c r="GW8060" s="174"/>
      <c r="GX8060" s="174"/>
      <c r="GY8060" s="174"/>
      <c r="GZ8060" s="174"/>
      <c r="HA8060" s="174"/>
      <c r="HB8060" s="174"/>
      <c r="HC8060" s="174"/>
      <c r="HD8060" s="174"/>
      <c r="HE8060" s="174"/>
      <c r="HF8060" s="174"/>
      <c r="HG8060" s="174"/>
      <c r="HH8060" s="174"/>
      <c r="HI8060" s="174"/>
      <c r="HJ8060" s="174"/>
      <c r="HK8060" s="174"/>
      <c r="HL8060" s="174"/>
      <c r="HM8060" s="174"/>
      <c r="HN8060" s="174"/>
      <c r="HO8060" s="174"/>
      <c r="HP8060" s="174"/>
      <c r="HQ8060" s="174"/>
      <c r="HR8060" s="174"/>
      <c r="HS8060" s="174"/>
      <c r="HT8060" s="174"/>
      <c r="HU8060" s="174"/>
      <c r="HV8060" s="174"/>
      <c r="HW8060" s="174"/>
      <c r="HX8060" s="174"/>
      <c r="HY8060" s="174"/>
      <c r="HZ8060" s="174"/>
      <c r="IA8060" s="174"/>
      <c r="IB8060" s="174"/>
      <c r="IC8060" s="174"/>
      <c r="ID8060" s="174"/>
      <c r="IE8060" s="174"/>
      <c r="IF8060" s="174"/>
      <c r="IG8060" s="174"/>
      <c r="IH8060" s="174"/>
      <c r="II8060" s="174"/>
      <c r="IJ8060" s="174"/>
      <c r="IK8060" s="174"/>
      <c r="IL8060" s="174"/>
      <c r="IM8060" s="174"/>
      <c r="IN8060" s="174"/>
      <c r="IO8060" s="174"/>
      <c r="IP8060" s="174"/>
      <c r="IQ8060" s="174"/>
      <c r="IR8060" s="174"/>
      <c r="IS8060" s="174"/>
      <c r="IT8060" s="174"/>
      <c r="IU8060" s="174"/>
    </row>
    <row r="8061" spans="1:255" ht="18.399999999999999" customHeight="1" x14ac:dyDescent="0.3">
      <c r="F8061" s="174"/>
      <c r="BD8061" s="174"/>
      <c r="BE8061" s="174"/>
      <c r="BF8061" s="174"/>
      <c r="BG8061" s="174"/>
      <c r="BH8061" s="174"/>
      <c r="BI8061" s="174"/>
      <c r="BJ8061" s="174"/>
      <c r="BK8061" s="174"/>
      <c r="BL8061" s="174"/>
      <c r="BM8061" s="174"/>
      <c r="BN8061" s="174"/>
      <c r="BO8061" s="174"/>
      <c r="BP8061" s="174"/>
      <c r="BQ8061" s="174"/>
      <c r="BR8061" s="174"/>
      <c r="BS8061" s="174"/>
      <c r="BT8061" s="174"/>
      <c r="BU8061" s="174"/>
      <c r="BV8061" s="174"/>
      <c r="BW8061" s="174"/>
      <c r="BX8061" s="174"/>
      <c r="BY8061" s="174"/>
      <c r="BZ8061" s="174"/>
      <c r="CA8061" s="174"/>
      <c r="CB8061" s="174"/>
      <c r="CC8061" s="174"/>
      <c r="CD8061" s="174"/>
      <c r="CE8061" s="174"/>
      <c r="CF8061" s="174"/>
      <c r="CG8061" s="174"/>
      <c r="CH8061" s="174"/>
      <c r="CI8061" s="174"/>
      <c r="CJ8061" s="174"/>
      <c r="CK8061" s="174"/>
      <c r="CL8061" s="174"/>
      <c r="CM8061" s="174"/>
      <c r="CN8061" s="174"/>
      <c r="CO8061" s="174"/>
      <c r="CP8061" s="174"/>
      <c r="CQ8061" s="174"/>
      <c r="CR8061" s="174"/>
      <c r="CS8061" s="174"/>
      <c r="CT8061" s="174"/>
      <c r="CU8061" s="174"/>
      <c r="CV8061" s="174"/>
      <c r="CW8061" s="174"/>
      <c r="CX8061" s="174"/>
      <c r="CY8061" s="174"/>
      <c r="CZ8061" s="174"/>
      <c r="DA8061" s="174"/>
      <c r="DB8061" s="174"/>
      <c r="DC8061" s="174"/>
      <c r="DD8061" s="174"/>
      <c r="DE8061" s="174"/>
      <c r="DF8061" s="174"/>
      <c r="DG8061" s="174"/>
      <c r="DH8061" s="174"/>
      <c r="DI8061" s="174"/>
      <c r="DJ8061" s="174"/>
      <c r="DK8061" s="174"/>
      <c r="DL8061" s="174"/>
      <c r="DM8061" s="174"/>
      <c r="DN8061" s="174"/>
      <c r="DO8061" s="174"/>
      <c r="DP8061" s="174"/>
      <c r="DQ8061" s="174"/>
      <c r="DR8061" s="174"/>
      <c r="DS8061" s="174"/>
      <c r="DT8061" s="174"/>
      <c r="DU8061" s="174"/>
      <c r="DV8061" s="174"/>
      <c r="DW8061" s="174"/>
      <c r="DX8061" s="174"/>
      <c r="DY8061" s="174"/>
      <c r="EB8061" s="174"/>
      <c r="EC8061" s="174"/>
      <c r="ED8061" s="174"/>
      <c r="EE8061" s="174"/>
      <c r="EF8061" s="174"/>
      <c r="EG8061" s="174"/>
      <c r="EH8061" s="174"/>
      <c r="EI8061" s="174"/>
      <c r="EJ8061" s="174"/>
      <c r="EK8061" s="174"/>
      <c r="EL8061" s="174"/>
      <c r="EM8061" s="174"/>
      <c r="EN8061" s="174"/>
      <c r="EO8061" s="174"/>
      <c r="EP8061" s="174"/>
      <c r="EQ8061" s="174"/>
      <c r="ER8061" s="174"/>
      <c r="ES8061" s="174"/>
      <c r="ET8061" s="174"/>
      <c r="EU8061" s="174"/>
      <c r="EV8061" s="174"/>
      <c r="EW8061" s="174"/>
      <c r="EX8061" s="174"/>
      <c r="EY8061" s="174"/>
      <c r="EZ8061" s="174"/>
      <c r="FA8061" s="174"/>
      <c r="FB8061" s="174"/>
      <c r="FC8061" s="174"/>
      <c r="FD8061" s="174"/>
      <c r="FE8061" s="174"/>
      <c r="FF8061" s="174"/>
      <c r="FG8061" s="174"/>
      <c r="FH8061" s="174"/>
      <c r="FI8061" s="174"/>
      <c r="FJ8061" s="174"/>
      <c r="FK8061" s="174"/>
      <c r="FL8061" s="174"/>
      <c r="FM8061" s="174"/>
      <c r="FN8061" s="174"/>
      <c r="FO8061" s="174"/>
      <c r="FP8061" s="174"/>
      <c r="FQ8061" s="174"/>
      <c r="FR8061" s="174"/>
      <c r="FS8061" s="174"/>
      <c r="FT8061" s="174"/>
      <c r="FU8061" s="174"/>
      <c r="FV8061" s="174"/>
      <c r="FW8061" s="174"/>
      <c r="FX8061" s="174"/>
      <c r="FY8061" s="174"/>
      <c r="FZ8061" s="174"/>
      <c r="GA8061" s="174"/>
      <c r="GB8061" s="174"/>
      <c r="GC8061" s="174"/>
      <c r="GD8061" s="174"/>
      <c r="GE8061" s="174"/>
      <c r="GF8061" s="174"/>
      <c r="GG8061" s="174"/>
      <c r="GH8061" s="174"/>
      <c r="GI8061" s="174"/>
      <c r="GJ8061" s="174"/>
      <c r="GK8061" s="174"/>
      <c r="GL8061" s="174"/>
      <c r="GM8061" s="174"/>
      <c r="GN8061" s="174"/>
      <c r="GO8061" s="174"/>
      <c r="GP8061" s="174"/>
      <c r="GQ8061" s="174"/>
      <c r="GR8061" s="174"/>
      <c r="GS8061" s="174"/>
      <c r="GT8061" s="174"/>
      <c r="GU8061" s="174"/>
      <c r="GV8061" s="174"/>
      <c r="GW8061" s="174"/>
      <c r="GX8061" s="174"/>
      <c r="GY8061" s="174"/>
      <c r="GZ8061" s="174"/>
      <c r="HA8061" s="174"/>
      <c r="HB8061" s="174"/>
      <c r="HC8061" s="174"/>
      <c r="HD8061" s="174"/>
      <c r="HE8061" s="174"/>
      <c r="HF8061" s="174"/>
      <c r="HG8061" s="174"/>
      <c r="HH8061" s="174"/>
      <c r="HI8061" s="174"/>
      <c r="HJ8061" s="174"/>
      <c r="HK8061" s="174"/>
      <c r="HL8061" s="174"/>
      <c r="HM8061" s="174"/>
      <c r="HN8061" s="174"/>
      <c r="HO8061" s="174"/>
      <c r="HP8061" s="174"/>
      <c r="HQ8061" s="174"/>
      <c r="HR8061" s="174"/>
      <c r="HS8061" s="174"/>
      <c r="HT8061" s="174"/>
      <c r="HU8061" s="174"/>
      <c r="HV8061" s="174"/>
      <c r="HW8061" s="174"/>
      <c r="HX8061" s="174"/>
      <c r="HY8061" s="174"/>
      <c r="HZ8061" s="174"/>
      <c r="IA8061" s="174"/>
      <c r="IB8061" s="174"/>
      <c r="IC8061" s="174"/>
      <c r="ID8061" s="174"/>
      <c r="IE8061" s="174"/>
      <c r="IF8061" s="174"/>
      <c r="IG8061" s="174"/>
      <c r="IH8061" s="174"/>
      <c r="II8061" s="174"/>
      <c r="IJ8061" s="174"/>
      <c r="IK8061" s="174"/>
      <c r="IL8061" s="174"/>
      <c r="IM8061" s="174"/>
      <c r="IN8061" s="174"/>
      <c r="IO8061" s="174"/>
      <c r="IP8061" s="174"/>
      <c r="IQ8061" s="174"/>
      <c r="IR8061" s="174"/>
      <c r="IS8061" s="174"/>
      <c r="IT8061" s="174"/>
      <c r="IU8061" s="174"/>
    </row>
    <row r="8062" spans="1:255" ht="18.399999999999999" customHeight="1" x14ac:dyDescent="0.3">
      <c r="A8062" s="182"/>
      <c r="B8062" s="173"/>
      <c r="C8062" s="80"/>
      <c r="D8062" s="161"/>
      <c r="F8062" s="174"/>
      <c r="H8062" s="174"/>
      <c r="BD8062" s="174"/>
      <c r="BE8062" s="174"/>
      <c r="BF8062" s="174"/>
      <c r="BG8062" s="174"/>
      <c r="BH8062" s="174"/>
      <c r="BI8062" s="174"/>
      <c r="BJ8062" s="174"/>
      <c r="BK8062" s="174"/>
      <c r="BL8062" s="174"/>
      <c r="BM8062" s="174"/>
      <c r="BN8062" s="174"/>
      <c r="BO8062" s="174"/>
      <c r="BP8062" s="174"/>
      <c r="BQ8062" s="174"/>
      <c r="BR8062" s="174"/>
      <c r="BS8062" s="174"/>
      <c r="BT8062" s="174"/>
      <c r="BU8062" s="174"/>
      <c r="BV8062" s="174"/>
      <c r="BW8062" s="174"/>
      <c r="BX8062" s="174"/>
      <c r="BY8062" s="174"/>
      <c r="BZ8062" s="174"/>
      <c r="CA8062" s="174"/>
      <c r="CB8062" s="174"/>
      <c r="CC8062" s="174"/>
      <c r="CD8062" s="174"/>
      <c r="CE8062" s="174"/>
      <c r="CF8062" s="174"/>
      <c r="CG8062" s="174"/>
      <c r="CH8062" s="174"/>
      <c r="CI8062" s="174"/>
      <c r="CJ8062" s="174"/>
      <c r="CK8062" s="174"/>
      <c r="CL8062" s="174"/>
      <c r="CM8062" s="174"/>
      <c r="CN8062" s="174"/>
      <c r="CO8062" s="174"/>
      <c r="CP8062" s="174"/>
      <c r="CQ8062" s="174"/>
      <c r="CR8062" s="174"/>
      <c r="CS8062" s="174"/>
      <c r="CT8062" s="174"/>
      <c r="CU8062" s="174"/>
      <c r="CV8062" s="174"/>
      <c r="CW8062" s="174"/>
      <c r="CX8062" s="174"/>
      <c r="CY8062" s="174"/>
      <c r="CZ8062" s="174"/>
      <c r="DA8062" s="174"/>
      <c r="DB8062" s="174"/>
      <c r="DC8062" s="174"/>
      <c r="DD8062" s="174"/>
      <c r="DE8062" s="174"/>
      <c r="DF8062" s="174"/>
      <c r="DG8062" s="174"/>
      <c r="DH8062" s="174"/>
      <c r="DI8062" s="174"/>
      <c r="DJ8062" s="174"/>
      <c r="DK8062" s="174"/>
      <c r="DL8062" s="174"/>
      <c r="DM8062" s="174"/>
      <c r="DN8062" s="174"/>
      <c r="DO8062" s="174"/>
      <c r="DP8062" s="174"/>
      <c r="DQ8062" s="174"/>
      <c r="DR8062" s="174"/>
      <c r="DS8062" s="174"/>
      <c r="DT8062" s="174"/>
      <c r="DU8062" s="174"/>
      <c r="DV8062" s="174"/>
      <c r="DW8062" s="174"/>
      <c r="DX8062" s="174"/>
      <c r="DY8062" s="174"/>
      <c r="EB8062" s="174"/>
      <c r="EC8062" s="174"/>
      <c r="ED8062" s="174"/>
      <c r="EE8062" s="174"/>
      <c r="EF8062" s="174"/>
      <c r="EG8062" s="174"/>
      <c r="EH8062" s="174"/>
      <c r="EI8062" s="174"/>
      <c r="EJ8062" s="174"/>
      <c r="EK8062" s="174"/>
      <c r="EL8062" s="174"/>
      <c r="EM8062" s="174"/>
      <c r="EN8062" s="174"/>
      <c r="EO8062" s="174"/>
      <c r="EP8062" s="174"/>
      <c r="EQ8062" s="174"/>
      <c r="ER8062" s="174"/>
      <c r="ES8062" s="174"/>
      <c r="ET8062" s="174"/>
      <c r="EU8062" s="174"/>
      <c r="EV8062" s="174"/>
      <c r="EW8062" s="174"/>
      <c r="EX8062" s="174"/>
      <c r="EY8062" s="174"/>
      <c r="EZ8062" s="174"/>
      <c r="FA8062" s="174"/>
      <c r="FB8062" s="174"/>
      <c r="FC8062" s="174"/>
      <c r="FD8062" s="174"/>
      <c r="FE8062" s="174"/>
      <c r="FF8062" s="174"/>
      <c r="FG8062" s="174"/>
      <c r="FH8062" s="174"/>
      <c r="FI8062" s="174"/>
      <c r="FJ8062" s="174"/>
      <c r="FK8062" s="174"/>
      <c r="FL8062" s="174"/>
      <c r="FM8062" s="174"/>
      <c r="FN8062" s="174"/>
      <c r="FO8062" s="174"/>
      <c r="FP8062" s="174"/>
      <c r="FQ8062" s="174"/>
      <c r="FR8062" s="174"/>
      <c r="FS8062" s="174"/>
      <c r="FT8062" s="174"/>
      <c r="FU8062" s="174"/>
      <c r="FV8062" s="174"/>
      <c r="FW8062" s="174"/>
      <c r="FX8062" s="174"/>
      <c r="FY8062" s="174"/>
      <c r="FZ8062" s="174"/>
      <c r="GA8062" s="174"/>
      <c r="GB8062" s="174"/>
      <c r="GC8062" s="174"/>
      <c r="GD8062" s="174"/>
      <c r="GE8062" s="174"/>
      <c r="GF8062" s="174"/>
      <c r="GG8062" s="174"/>
      <c r="GH8062" s="174"/>
      <c r="GI8062" s="174"/>
      <c r="GJ8062" s="174"/>
      <c r="GK8062" s="174"/>
      <c r="GL8062" s="174"/>
      <c r="GM8062" s="174"/>
      <c r="GN8062" s="174"/>
      <c r="GO8062" s="174"/>
      <c r="GP8062" s="174"/>
      <c r="GQ8062" s="174"/>
      <c r="GR8062" s="174"/>
      <c r="GS8062" s="174"/>
      <c r="GT8062" s="174"/>
      <c r="GU8062" s="174"/>
      <c r="GV8062" s="174"/>
      <c r="GW8062" s="174"/>
      <c r="GX8062" s="174"/>
      <c r="GY8062" s="174"/>
      <c r="GZ8062" s="174"/>
      <c r="HA8062" s="174"/>
      <c r="HB8062" s="174"/>
      <c r="HC8062" s="174"/>
      <c r="HD8062" s="174"/>
      <c r="HE8062" s="174"/>
      <c r="HF8062" s="174"/>
      <c r="HG8062" s="174"/>
      <c r="HH8062" s="174"/>
      <c r="HI8062" s="174"/>
      <c r="HJ8062" s="174"/>
      <c r="HK8062" s="174"/>
      <c r="HL8062" s="174"/>
      <c r="HM8062" s="174"/>
      <c r="HN8062" s="174"/>
      <c r="HO8062" s="174"/>
      <c r="HP8062" s="174"/>
      <c r="HQ8062" s="174"/>
      <c r="HR8062" s="174"/>
      <c r="HS8062" s="174"/>
      <c r="HT8062" s="174"/>
      <c r="HU8062" s="174"/>
      <c r="HV8062" s="174"/>
      <c r="HW8062" s="174"/>
      <c r="HX8062" s="174"/>
      <c r="HY8062" s="174"/>
      <c r="HZ8062" s="174"/>
      <c r="IA8062" s="174"/>
      <c r="IB8062" s="174"/>
      <c r="IC8062" s="174"/>
      <c r="ID8062" s="174"/>
      <c r="IE8062" s="174"/>
      <c r="IF8062" s="174"/>
      <c r="IG8062" s="174"/>
      <c r="IH8062" s="174"/>
      <c r="II8062" s="174"/>
      <c r="IJ8062" s="174"/>
      <c r="IK8062" s="174"/>
      <c r="IL8062" s="174"/>
      <c r="IM8062" s="174"/>
      <c r="IN8062" s="174"/>
      <c r="IO8062" s="174"/>
      <c r="IP8062" s="174"/>
      <c r="IQ8062" s="174"/>
      <c r="IR8062" s="174"/>
      <c r="IS8062" s="174"/>
      <c r="IT8062" s="174"/>
      <c r="IU8062" s="174"/>
    </row>
    <row r="8063" spans="1:255" ht="18.399999999999999" customHeight="1" x14ac:dyDescent="0.3">
      <c r="A8063" s="182"/>
      <c r="D8063" s="164"/>
    </row>
    <row r="8064" spans="1:255" ht="18.399999999999999" customHeight="1" x14ac:dyDescent="0.3">
      <c r="A8064" s="182"/>
      <c r="B8064" s="160"/>
      <c r="C8064" s="64"/>
      <c r="D8064" s="161"/>
      <c r="F8064" s="174"/>
    </row>
    <row r="8065" spans="1:54" ht="18.399999999999999" customHeight="1" x14ac:dyDescent="0.3">
      <c r="A8065" s="182"/>
      <c r="B8065" s="160"/>
      <c r="C8065" s="64"/>
      <c r="D8065" s="161"/>
    </row>
    <row r="8066" spans="1:54" ht="18.399999999999999" customHeight="1" x14ac:dyDescent="0.3">
      <c r="A8066" s="182"/>
      <c r="B8066" s="160"/>
      <c r="C8066" s="64"/>
      <c r="D8066" s="161"/>
      <c r="F8066" s="174"/>
      <c r="H8066" s="178"/>
      <c r="J8066" s="178"/>
      <c r="L8066" s="178"/>
      <c r="N8066" s="178"/>
      <c r="P8066" s="178"/>
      <c r="R8066" s="178"/>
      <c r="T8066" s="178"/>
      <c r="V8066" s="178"/>
      <c r="X8066" s="178"/>
      <c r="Z8066" s="178"/>
      <c r="AB8066" s="178"/>
      <c r="AD8066" s="178"/>
      <c r="AF8066" s="178"/>
      <c r="AH8066" s="178"/>
      <c r="AJ8066" s="178"/>
      <c r="AL8066" s="178"/>
      <c r="AN8066" s="178"/>
      <c r="AP8066" s="178"/>
      <c r="AR8066" s="178"/>
      <c r="AT8066" s="178"/>
      <c r="AV8066" s="178"/>
      <c r="AX8066" s="178"/>
      <c r="AZ8066" s="178"/>
      <c r="BB8066" s="178"/>
    </row>
    <row r="8067" spans="1:54" ht="18.399999999999999" customHeight="1" x14ac:dyDescent="0.3">
      <c r="A8067" s="200"/>
      <c r="B8067" s="173"/>
      <c r="C8067" s="67"/>
      <c r="D8067" s="161"/>
      <c r="F8067" s="174"/>
    </row>
    <row r="8068" spans="1:54" ht="18.399999999999999" customHeight="1" x14ac:dyDescent="0.3">
      <c r="A8068" s="182"/>
      <c r="B8068" s="160"/>
      <c r="C8068" s="64"/>
      <c r="D8068" s="161"/>
      <c r="F8068" s="174"/>
      <c r="H8068" s="174"/>
    </row>
    <row r="8069" spans="1:54" ht="18.399999999999999" customHeight="1" x14ac:dyDescent="0.3">
      <c r="A8069" s="182"/>
      <c r="B8069" s="160"/>
      <c r="C8069" s="64"/>
      <c r="D8069" s="161"/>
      <c r="H8069" s="174"/>
      <c r="J8069" s="174"/>
    </row>
    <row r="8070" spans="1:54" ht="18.399999999999999" customHeight="1" x14ac:dyDescent="0.3">
      <c r="A8070" s="182"/>
      <c r="B8070" s="160"/>
      <c r="C8070" s="64"/>
      <c r="D8070" s="161"/>
      <c r="F8070" s="174"/>
      <c r="H8070" s="183"/>
    </row>
    <row r="8071" spans="1:54" ht="18.399999999999999" customHeight="1" x14ac:dyDescent="0.3">
      <c r="A8071" s="182"/>
      <c r="B8071" s="160"/>
      <c r="C8071" s="64"/>
      <c r="D8071" s="161"/>
      <c r="F8071" s="174"/>
      <c r="H8071" s="174"/>
    </row>
    <row r="8072" spans="1:54" ht="18.399999999999999" customHeight="1" x14ac:dyDescent="0.3">
      <c r="A8072" s="182"/>
      <c r="B8072" s="160"/>
      <c r="C8072" s="64"/>
      <c r="D8072" s="161"/>
      <c r="F8072" s="174"/>
      <c r="H8072" s="174"/>
    </row>
    <row r="8073" spans="1:54" ht="18.399999999999999" customHeight="1" x14ac:dyDescent="0.3">
      <c r="A8073" s="182"/>
      <c r="B8073" s="160"/>
      <c r="C8073" s="64"/>
      <c r="D8073" s="161"/>
    </row>
    <row r="8074" spans="1:54" ht="18.399999999999999" customHeight="1" x14ac:dyDescent="0.3">
      <c r="C8074" s="64"/>
      <c r="D8074" s="161"/>
      <c r="F8074" s="174"/>
    </row>
    <row r="8075" spans="1:54" ht="18.399999999999999" customHeight="1" x14ac:dyDescent="0.3">
      <c r="A8075" s="182"/>
      <c r="B8075" s="160"/>
      <c r="C8075" s="64"/>
      <c r="D8075" s="161"/>
      <c r="F8075" s="174"/>
      <c r="H8075" s="174"/>
    </row>
    <row r="8076" spans="1:54" ht="18.399999999999999" customHeight="1" x14ac:dyDescent="0.3">
      <c r="A8076" s="182"/>
      <c r="D8076" s="164"/>
      <c r="F8076" s="174"/>
      <c r="H8076" s="174"/>
    </row>
    <row r="8077" spans="1:54" ht="18.399999999999999" customHeight="1" x14ac:dyDescent="0.3">
      <c r="A8077" s="182"/>
      <c r="B8077" s="160"/>
      <c r="C8077" s="64"/>
      <c r="D8077" s="161"/>
    </row>
    <row r="8078" spans="1:54" ht="18.399999999999999" customHeight="1" x14ac:dyDescent="0.3">
      <c r="A8078" s="182"/>
      <c r="B8078" s="160"/>
      <c r="C8078" s="64"/>
      <c r="D8078" s="161"/>
    </row>
    <row r="8079" spans="1:54" ht="18.399999999999999" customHeight="1" x14ac:dyDescent="0.3">
      <c r="A8079" s="200"/>
      <c r="B8079" s="173"/>
      <c r="C8079" s="67"/>
      <c r="D8079" s="161"/>
      <c r="F8079" s="174"/>
    </row>
    <row r="8080" spans="1:54" ht="18.399999999999999" customHeight="1" x14ac:dyDescent="0.3">
      <c r="A8080" s="182"/>
      <c r="B8080" s="160"/>
      <c r="C8080" s="64"/>
      <c r="D8080" s="161"/>
      <c r="F8080" s="174"/>
      <c r="H8080" s="174"/>
      <c r="J8080" s="174"/>
    </row>
    <row r="8081" spans="1:26" ht="18.399999999999999" customHeight="1" x14ac:dyDescent="0.3">
      <c r="A8081" s="182"/>
      <c r="B8081" s="160"/>
      <c r="C8081" s="64"/>
      <c r="D8081" s="161"/>
      <c r="F8081" s="174"/>
      <c r="H8081" s="174"/>
      <c r="J8081" s="174"/>
      <c r="L8081" s="174"/>
    </row>
    <row r="8082" spans="1:26" ht="18.399999999999999" customHeight="1" x14ac:dyDescent="0.3">
      <c r="A8082" s="182"/>
      <c r="D8082" s="164"/>
      <c r="F8082" s="174"/>
    </row>
    <row r="8083" spans="1:26" ht="18.399999999999999" customHeight="1" x14ac:dyDescent="0.3">
      <c r="A8083" s="182"/>
      <c r="B8083" s="160"/>
      <c r="C8083" s="64"/>
      <c r="D8083" s="161"/>
    </row>
    <row r="8084" spans="1:26" ht="18.399999999999999" customHeight="1" x14ac:dyDescent="0.3">
      <c r="A8084" s="182"/>
      <c r="B8084" s="160"/>
      <c r="C8084" s="64"/>
      <c r="D8084" s="161"/>
    </row>
    <row r="8085" spans="1:26" ht="18.399999999999999" customHeight="1" x14ac:dyDescent="0.3">
      <c r="C8085" s="163"/>
      <c r="D8085" s="161"/>
      <c r="F8085" s="174"/>
      <c r="H8085" s="174"/>
      <c r="J8085" s="174"/>
      <c r="L8085" s="174"/>
      <c r="N8085" s="174"/>
      <c r="P8085" s="174"/>
      <c r="R8085" s="174"/>
      <c r="T8085" s="174"/>
      <c r="V8085" s="174"/>
      <c r="X8085" s="174"/>
      <c r="Z8085" s="174"/>
    </row>
    <row r="8086" spans="1:26" ht="18.399999999999999" customHeight="1" x14ac:dyDescent="0.3">
      <c r="F8086" s="174"/>
      <c r="H8086" s="174"/>
      <c r="J8086" s="174"/>
      <c r="L8086" s="174"/>
      <c r="N8086" s="174"/>
      <c r="P8086" s="174"/>
      <c r="R8086" s="174"/>
      <c r="T8086" s="174"/>
    </row>
    <row r="8087" spans="1:26" ht="18.399999999999999" customHeight="1" x14ac:dyDescent="0.3">
      <c r="F8087" s="174"/>
      <c r="H8087" s="174"/>
      <c r="J8087" s="174"/>
      <c r="L8087" s="174"/>
    </row>
    <row r="8088" spans="1:26" ht="18.399999999999999" customHeight="1" x14ac:dyDescent="0.3">
      <c r="A8088" s="200"/>
      <c r="D8088" s="164"/>
      <c r="F8088" s="174"/>
    </row>
    <row r="8089" spans="1:26" ht="18.399999999999999" customHeight="1" x14ac:dyDescent="0.3">
      <c r="A8089" s="182"/>
      <c r="B8089" s="160"/>
      <c r="C8089" s="64"/>
      <c r="D8089" s="161"/>
    </row>
    <row r="8090" spans="1:26" ht="18.399999999999999" customHeight="1" x14ac:dyDescent="0.3">
      <c r="A8090" s="182"/>
      <c r="B8090" s="160"/>
      <c r="C8090" s="64"/>
      <c r="D8090" s="161"/>
    </row>
    <row r="8091" spans="1:26" ht="18.399999999999999" customHeight="1" x14ac:dyDescent="0.3">
      <c r="A8091" s="182"/>
      <c r="B8091" s="160"/>
      <c r="C8091" s="64"/>
      <c r="D8091" s="161"/>
    </row>
    <row r="8092" spans="1:26" ht="18.399999999999999" customHeight="1" x14ac:dyDescent="0.3">
      <c r="A8092" s="200"/>
      <c r="B8092" s="173"/>
      <c r="C8092" s="67"/>
      <c r="D8092" s="161"/>
      <c r="F8092" s="174"/>
    </row>
    <row r="8093" spans="1:26" ht="18.399999999999999" customHeight="1" x14ac:dyDescent="0.3">
      <c r="A8093" s="200"/>
      <c r="B8093" s="173"/>
      <c r="C8093" s="67"/>
      <c r="D8093" s="161"/>
      <c r="F8093" s="174"/>
    </row>
    <row r="8094" spans="1:26" ht="18.399999999999999" customHeight="1" x14ac:dyDescent="0.3">
      <c r="A8094" s="200"/>
      <c r="B8094" s="173"/>
      <c r="C8094" s="67"/>
      <c r="D8094" s="161"/>
      <c r="F8094" s="174"/>
    </row>
    <row r="8095" spans="1:26" ht="18.399999999999999" customHeight="1" x14ac:dyDescent="0.3">
      <c r="A8095" s="200"/>
      <c r="B8095" s="173"/>
      <c r="C8095" s="67"/>
      <c r="D8095" s="161"/>
      <c r="F8095" s="174"/>
    </row>
    <row r="8096" spans="1:26" ht="18.399999999999999" customHeight="1" x14ac:dyDescent="0.3">
      <c r="A8096" s="200"/>
      <c r="B8096" s="173"/>
      <c r="C8096" s="67"/>
      <c r="D8096" s="161"/>
      <c r="F8096" s="174"/>
    </row>
    <row r="8097" spans="1:54" ht="18.399999999999999" customHeight="1" x14ac:dyDescent="0.3">
      <c r="A8097" s="200"/>
      <c r="B8097" s="173"/>
      <c r="C8097" s="67"/>
      <c r="D8097" s="161"/>
      <c r="F8097" s="174"/>
    </row>
    <row r="8098" spans="1:54" ht="18.399999999999999" customHeight="1" x14ac:dyDescent="0.3">
      <c r="A8098" s="200"/>
      <c r="B8098" s="173"/>
      <c r="C8098" s="67"/>
      <c r="D8098" s="161"/>
      <c r="F8098" s="174"/>
    </row>
    <row r="8100" spans="1:54" ht="18.399999999999999" customHeight="1" x14ac:dyDescent="0.3">
      <c r="A8100" s="200"/>
      <c r="B8100" s="173"/>
      <c r="C8100" s="67"/>
      <c r="D8100" s="161"/>
      <c r="F8100" s="174"/>
      <c r="H8100" s="174"/>
      <c r="J8100" s="174"/>
      <c r="L8100" s="174"/>
    </row>
    <row r="8101" spans="1:54" ht="18.399999999999999" customHeight="1" x14ac:dyDescent="0.3">
      <c r="A8101" s="200"/>
      <c r="B8101" s="173"/>
      <c r="C8101" s="67"/>
      <c r="D8101" s="161"/>
      <c r="F8101" s="174"/>
    </row>
    <row r="8102" spans="1:54" ht="18.399999999999999" customHeight="1" x14ac:dyDescent="0.3">
      <c r="A8102" s="200"/>
      <c r="B8102" s="173"/>
      <c r="C8102" s="67"/>
      <c r="D8102" s="161"/>
      <c r="F8102" s="174"/>
    </row>
    <row r="8103" spans="1:54" ht="18.399999999999999" customHeight="1" x14ac:dyDescent="0.3">
      <c r="A8103" s="182"/>
      <c r="B8103" s="173"/>
      <c r="C8103" s="67"/>
      <c r="D8103" s="161"/>
      <c r="F8103" s="174"/>
      <c r="H8103" s="174"/>
      <c r="J8103" s="174"/>
      <c r="L8103" s="174"/>
      <c r="N8103" s="174"/>
      <c r="P8103" s="174"/>
      <c r="R8103" s="174"/>
      <c r="T8103" s="174"/>
      <c r="V8103" s="174"/>
      <c r="X8103" s="174"/>
      <c r="Z8103" s="174"/>
      <c r="AB8103" s="174"/>
      <c r="AD8103" s="174"/>
      <c r="AF8103" s="174"/>
    </row>
    <row r="8104" spans="1:54" ht="18.399999999999999" customHeight="1" x14ac:dyDescent="0.3">
      <c r="A8104" s="182"/>
      <c r="B8104" s="160"/>
      <c r="C8104" s="64"/>
      <c r="D8104" s="161"/>
      <c r="F8104" s="174"/>
      <c r="H8104" s="174"/>
      <c r="J8104" s="174"/>
      <c r="L8104" s="174"/>
      <c r="N8104" s="174"/>
      <c r="P8104" s="174"/>
      <c r="R8104" s="174"/>
      <c r="T8104" s="174"/>
      <c r="V8104" s="174"/>
      <c r="X8104" s="174"/>
      <c r="Z8104" s="174"/>
      <c r="AB8104" s="174"/>
      <c r="AD8104" s="174"/>
      <c r="AF8104" s="174"/>
      <c r="AH8104" s="164"/>
      <c r="AJ8104" s="164"/>
      <c r="AL8104" s="164"/>
      <c r="AN8104" s="164"/>
      <c r="AP8104" s="164"/>
      <c r="AR8104" s="164"/>
      <c r="AT8104" s="164"/>
      <c r="AV8104" s="164"/>
      <c r="AX8104" s="164"/>
      <c r="AZ8104" s="164"/>
      <c r="BB8104" s="164"/>
    </row>
    <row r="8105" spans="1:54" ht="18.399999999999999" customHeight="1" x14ac:dyDescent="0.3">
      <c r="A8105" s="182"/>
      <c r="B8105" s="160"/>
      <c r="C8105" s="64"/>
      <c r="D8105" s="161"/>
      <c r="F8105" s="174"/>
      <c r="H8105" s="174"/>
      <c r="J8105" s="174"/>
      <c r="L8105" s="174"/>
      <c r="N8105" s="174"/>
      <c r="P8105" s="174"/>
      <c r="R8105" s="174"/>
      <c r="T8105" s="174"/>
      <c r="V8105" s="174"/>
      <c r="X8105" s="174"/>
      <c r="Z8105" s="174"/>
      <c r="AB8105" s="174"/>
      <c r="AD8105" s="174"/>
      <c r="AF8105" s="174"/>
    </row>
    <row r="8106" spans="1:54" ht="18.399999999999999" customHeight="1" x14ac:dyDescent="0.3">
      <c r="A8106" s="182"/>
      <c r="B8106" s="160"/>
      <c r="C8106" s="64"/>
      <c r="D8106" s="161"/>
      <c r="F8106" s="174"/>
    </row>
    <row r="8107" spans="1:54" ht="18.399999999999999" customHeight="1" x14ac:dyDescent="0.3">
      <c r="A8107" s="182"/>
      <c r="B8107" s="160"/>
      <c r="C8107" s="64"/>
      <c r="D8107" s="161"/>
      <c r="F8107" s="174"/>
      <c r="H8107" s="174"/>
      <c r="J8107" s="174"/>
      <c r="L8107" s="174"/>
    </row>
    <row r="8108" spans="1:54" ht="18.399999999999999" customHeight="1" x14ac:dyDescent="0.3">
      <c r="A8108" s="182"/>
      <c r="B8108" s="160"/>
      <c r="C8108" s="64"/>
      <c r="D8108" s="161"/>
      <c r="F8108" s="174"/>
      <c r="H8108" s="174"/>
      <c r="J8108" s="174"/>
      <c r="L8108" s="174"/>
      <c r="N8108" s="174"/>
      <c r="P8108" s="174"/>
      <c r="R8108" s="174"/>
      <c r="T8108" s="174"/>
      <c r="V8108" s="174"/>
      <c r="X8108" s="174"/>
    </row>
    <row r="8109" spans="1:54" ht="18.399999999999999" customHeight="1" x14ac:dyDescent="0.3">
      <c r="A8109" s="182"/>
      <c r="B8109" s="160"/>
      <c r="C8109" s="64"/>
      <c r="D8109" s="161"/>
      <c r="F8109" s="174"/>
      <c r="H8109" s="174"/>
      <c r="J8109" s="174"/>
      <c r="L8109" s="174"/>
      <c r="N8109" s="174"/>
      <c r="P8109" s="164"/>
      <c r="R8109" s="164"/>
      <c r="T8109" s="164"/>
      <c r="V8109" s="164"/>
      <c r="X8109" s="164"/>
      <c r="Z8109" s="164"/>
      <c r="AB8109" s="164"/>
      <c r="AD8109" s="164"/>
      <c r="AF8109" s="164"/>
      <c r="AH8109" s="164"/>
      <c r="AJ8109" s="164"/>
      <c r="AL8109" s="164"/>
      <c r="AN8109" s="164"/>
      <c r="AP8109" s="164"/>
      <c r="AR8109" s="164"/>
      <c r="AT8109" s="164"/>
      <c r="AV8109" s="164"/>
      <c r="AX8109" s="164"/>
      <c r="AZ8109" s="164"/>
      <c r="BB8109" s="164"/>
    </row>
    <row r="8110" spans="1:54" ht="18.399999999999999" customHeight="1" x14ac:dyDescent="0.3">
      <c r="A8110" s="182"/>
      <c r="B8110" s="160"/>
      <c r="C8110" s="64"/>
      <c r="D8110" s="161"/>
      <c r="F8110" s="174"/>
      <c r="H8110" s="174"/>
      <c r="J8110" s="174"/>
      <c r="L8110" s="174"/>
      <c r="N8110" s="174"/>
      <c r="P8110" s="174"/>
      <c r="R8110" s="174"/>
      <c r="T8110" s="174"/>
      <c r="V8110" s="174"/>
      <c r="X8110" s="174"/>
      <c r="Z8110" s="174"/>
      <c r="AB8110" s="174"/>
      <c r="AD8110" s="174"/>
      <c r="AF8110" s="174"/>
      <c r="AH8110" s="164"/>
      <c r="AJ8110" s="164"/>
      <c r="AL8110" s="164"/>
      <c r="AN8110" s="164"/>
      <c r="AP8110" s="164"/>
      <c r="AR8110" s="164"/>
      <c r="AT8110" s="164"/>
      <c r="AV8110" s="164"/>
      <c r="AX8110" s="164"/>
      <c r="AZ8110" s="164"/>
      <c r="BB8110" s="164"/>
    </row>
    <row r="8111" spans="1:54" ht="18.399999999999999" customHeight="1" x14ac:dyDescent="0.3">
      <c r="A8111" s="182"/>
      <c r="B8111" s="160"/>
      <c r="C8111" s="64"/>
      <c r="D8111" s="161"/>
      <c r="F8111" s="174"/>
      <c r="H8111" s="174"/>
      <c r="J8111" s="174"/>
      <c r="L8111" s="174"/>
      <c r="N8111" s="174"/>
      <c r="P8111" s="174"/>
      <c r="R8111" s="174"/>
      <c r="T8111" s="174"/>
      <c r="V8111" s="174"/>
      <c r="X8111" s="174"/>
      <c r="Z8111" s="174"/>
      <c r="AB8111" s="174"/>
      <c r="AD8111" s="174"/>
      <c r="AF8111" s="174"/>
      <c r="AH8111" s="174"/>
    </row>
    <row r="8112" spans="1:54" ht="18.399999999999999" customHeight="1" x14ac:dyDescent="0.3">
      <c r="A8112" s="182"/>
      <c r="B8112" s="160"/>
      <c r="C8112" s="64"/>
      <c r="D8112" s="161"/>
      <c r="F8112" s="174"/>
      <c r="H8112" s="174"/>
      <c r="J8112" s="174"/>
      <c r="L8112" s="174"/>
      <c r="N8112" s="174"/>
      <c r="P8112" s="174"/>
      <c r="R8112" s="174"/>
      <c r="T8112" s="174"/>
    </row>
    <row r="8113" spans="1:54" ht="18.399999999999999" customHeight="1" x14ac:dyDescent="0.3">
      <c r="A8113" s="182"/>
      <c r="B8113" s="160"/>
      <c r="C8113" s="64"/>
      <c r="D8113" s="161"/>
      <c r="F8113" s="174"/>
      <c r="H8113" s="174"/>
      <c r="J8113" s="174"/>
      <c r="L8113" s="183"/>
    </row>
    <row r="8114" spans="1:54" ht="18.399999999999999" customHeight="1" x14ac:dyDescent="0.3">
      <c r="A8114" s="182"/>
      <c r="B8114" s="160"/>
      <c r="C8114" s="64"/>
      <c r="D8114" s="161"/>
      <c r="F8114" s="174"/>
      <c r="J8114" s="181"/>
    </row>
    <row r="8115" spans="1:54" ht="18.399999999999999" customHeight="1" x14ac:dyDescent="0.3">
      <c r="A8115" s="182"/>
      <c r="B8115" s="160"/>
      <c r="C8115" s="64"/>
      <c r="D8115" s="161"/>
      <c r="F8115" s="174"/>
      <c r="H8115" s="174"/>
      <c r="J8115" s="174"/>
      <c r="L8115" s="174"/>
      <c r="N8115" s="174"/>
      <c r="P8115" s="174"/>
      <c r="R8115" s="174"/>
      <c r="T8115" s="174"/>
      <c r="V8115" s="174"/>
      <c r="X8115" s="174"/>
      <c r="Z8115" s="174"/>
      <c r="AB8115" s="174"/>
      <c r="AD8115" s="174"/>
      <c r="AF8115" s="174"/>
      <c r="AH8115" s="174"/>
      <c r="AJ8115" s="174"/>
      <c r="AL8115" s="174"/>
      <c r="AN8115" s="174"/>
    </row>
    <row r="8116" spans="1:54" ht="18.399999999999999" customHeight="1" x14ac:dyDescent="0.3">
      <c r="A8116" s="182"/>
      <c r="B8116" s="184"/>
      <c r="D8116" s="161"/>
      <c r="F8116" s="174"/>
      <c r="H8116" s="174"/>
      <c r="J8116" s="174"/>
      <c r="L8116" s="174"/>
      <c r="N8116" s="174"/>
      <c r="P8116" s="174"/>
      <c r="R8116" s="174"/>
      <c r="T8116" s="176"/>
      <c r="V8116" s="176"/>
      <c r="X8116" s="176"/>
      <c r="Z8116" s="176"/>
      <c r="AB8116" s="176"/>
      <c r="AD8116" s="176"/>
      <c r="AF8116" s="176"/>
      <c r="AH8116" s="176"/>
      <c r="AJ8116" s="176"/>
      <c r="AL8116" s="176"/>
      <c r="AN8116" s="176"/>
      <c r="AP8116" s="176"/>
      <c r="AR8116" s="176"/>
      <c r="AT8116" s="176"/>
      <c r="AV8116" s="176"/>
      <c r="AX8116" s="176"/>
      <c r="AZ8116" s="176"/>
      <c r="BB8116" s="176"/>
    </row>
    <row r="8117" spans="1:54" ht="18.399999999999999" customHeight="1" x14ac:dyDescent="0.3">
      <c r="A8117" s="182"/>
      <c r="B8117" s="160"/>
      <c r="C8117" s="64"/>
      <c r="D8117" s="161"/>
      <c r="F8117" s="174"/>
      <c r="H8117" s="174"/>
      <c r="J8117" s="174"/>
      <c r="L8117" s="174"/>
      <c r="N8117" s="174"/>
      <c r="P8117" s="174"/>
      <c r="R8117" s="174"/>
      <c r="T8117" s="174"/>
      <c r="V8117" s="174"/>
      <c r="X8117" s="174"/>
      <c r="Z8117" s="174"/>
      <c r="AB8117" s="174"/>
      <c r="AD8117" s="174"/>
      <c r="AF8117" s="174"/>
    </row>
    <row r="8118" spans="1:54" ht="18.399999999999999" customHeight="1" x14ac:dyDescent="0.3">
      <c r="A8118" s="182"/>
      <c r="B8118" s="160"/>
      <c r="C8118" s="64"/>
      <c r="D8118" s="161"/>
      <c r="F8118" s="174"/>
      <c r="H8118" s="174"/>
    </row>
    <row r="8120" spans="1:54" ht="18.399999999999999" customHeight="1" x14ac:dyDescent="0.3">
      <c r="A8120" s="182"/>
      <c r="B8120" s="160"/>
      <c r="C8120" s="64"/>
      <c r="D8120" s="161"/>
      <c r="F8120" s="174"/>
      <c r="H8120" s="174"/>
      <c r="J8120" s="174"/>
      <c r="L8120" s="174"/>
      <c r="N8120" s="174"/>
      <c r="P8120" s="174"/>
      <c r="R8120" s="174"/>
      <c r="T8120" s="174"/>
      <c r="V8120" s="174"/>
      <c r="X8120" s="174"/>
      <c r="Z8120" s="174"/>
      <c r="AB8120" s="174"/>
    </row>
    <row r="8121" spans="1:54" ht="18.399999999999999" customHeight="1" x14ac:dyDescent="0.3">
      <c r="A8121" s="182"/>
      <c r="B8121" s="160"/>
      <c r="C8121" s="64"/>
      <c r="D8121" s="161"/>
      <c r="F8121" s="174"/>
    </row>
    <row r="8122" spans="1:54" ht="18.399999999999999" customHeight="1" x14ac:dyDescent="0.3">
      <c r="A8122" s="182"/>
      <c r="B8122" s="160"/>
      <c r="C8122" s="64"/>
      <c r="D8122" s="161"/>
      <c r="F8122" s="174"/>
      <c r="H8122" s="174"/>
      <c r="J8122" s="174"/>
      <c r="L8122" s="174"/>
      <c r="N8122" s="174"/>
      <c r="P8122" s="174"/>
      <c r="R8122" s="174"/>
      <c r="T8122" s="174"/>
    </row>
    <row r="8123" spans="1:54" ht="18.399999999999999" customHeight="1" x14ac:dyDescent="0.3">
      <c r="A8123" s="182"/>
      <c r="B8123" s="160"/>
      <c r="C8123" s="64"/>
      <c r="D8123" s="161"/>
      <c r="F8123" s="174"/>
    </row>
    <row r="8129" spans="1:40" ht="18.399999999999999" customHeight="1" x14ac:dyDescent="0.3">
      <c r="A8129" s="182"/>
      <c r="B8129" s="160"/>
      <c r="C8129" s="64"/>
      <c r="D8129" s="161"/>
      <c r="F8129" s="174"/>
      <c r="H8129" s="174"/>
      <c r="J8129" s="174"/>
    </row>
    <row r="8132" spans="1:40" ht="18.399999999999999" customHeight="1" x14ac:dyDescent="0.3">
      <c r="A8132" s="182"/>
      <c r="B8132" s="160"/>
      <c r="C8132" s="64"/>
      <c r="D8132" s="161"/>
      <c r="F8132" s="174"/>
    </row>
    <row r="8137" spans="1:40" ht="18.399999999999999" customHeight="1" x14ac:dyDescent="0.3">
      <c r="A8137" s="182"/>
      <c r="B8137" s="160"/>
      <c r="C8137" s="64"/>
      <c r="D8137" s="161"/>
      <c r="F8137" s="174"/>
      <c r="H8137" s="174"/>
      <c r="J8137" s="174"/>
      <c r="L8137" s="174"/>
      <c r="N8137" s="174"/>
      <c r="P8137" s="174"/>
      <c r="R8137" s="174"/>
      <c r="T8137" s="174"/>
      <c r="V8137" s="174"/>
      <c r="X8137" s="174"/>
      <c r="Z8137" s="174"/>
      <c r="AB8137" s="174"/>
      <c r="AD8137" s="174"/>
      <c r="AF8137" s="174"/>
      <c r="AH8137" s="174"/>
      <c r="AJ8137" s="174"/>
      <c r="AL8137" s="174"/>
      <c r="AN8137" s="174"/>
    </row>
    <row r="8139" spans="1:40" ht="18.399999999999999" customHeight="1" x14ac:dyDescent="0.3">
      <c r="A8139" s="182"/>
      <c r="B8139" s="160"/>
      <c r="C8139" s="64"/>
      <c r="D8139" s="161"/>
    </row>
    <row r="8140" spans="1:40" ht="18.399999999999999" customHeight="1" x14ac:dyDescent="0.3">
      <c r="A8140" s="200"/>
      <c r="B8140" s="173"/>
      <c r="C8140" s="67"/>
      <c r="D8140" s="161"/>
      <c r="F8140" s="174"/>
    </row>
    <row r="8141" spans="1:40" ht="18.399999999999999" customHeight="1" x14ac:dyDescent="0.3">
      <c r="A8141" s="200"/>
      <c r="B8141" s="173"/>
      <c r="C8141" s="67"/>
      <c r="D8141" s="161"/>
      <c r="F8141" s="174"/>
    </row>
    <row r="8142" spans="1:40" ht="18.399999999999999" customHeight="1" x14ac:dyDescent="0.3">
      <c r="A8142" s="182"/>
      <c r="B8142" s="160"/>
      <c r="C8142" s="64"/>
      <c r="D8142" s="161"/>
      <c r="F8142" s="174"/>
    </row>
    <row r="8143" spans="1:40" ht="18.399999999999999" customHeight="1" x14ac:dyDescent="0.3">
      <c r="A8143" s="182"/>
      <c r="B8143" s="160"/>
      <c r="C8143" s="64"/>
      <c r="D8143" s="161"/>
      <c r="F8143" s="174"/>
    </row>
    <row r="8144" spans="1:40" ht="18.399999999999999" customHeight="1" x14ac:dyDescent="0.3">
      <c r="A8144" s="182"/>
      <c r="B8144" s="160"/>
      <c r="C8144" s="64"/>
      <c r="D8144" s="161"/>
      <c r="F8144" s="174"/>
    </row>
    <row r="8145" spans="1:54" ht="18.399999999999999" customHeight="1" x14ac:dyDescent="0.3">
      <c r="A8145" s="182"/>
      <c r="B8145" s="160"/>
      <c r="C8145" s="64"/>
      <c r="D8145" s="161"/>
      <c r="F8145" s="174"/>
    </row>
    <row r="8146" spans="1:54" ht="18.399999999999999" customHeight="1" x14ac:dyDescent="0.3">
      <c r="A8146" s="182"/>
      <c r="B8146" s="160"/>
      <c r="C8146" s="64"/>
      <c r="D8146" s="161"/>
    </row>
    <row r="8147" spans="1:54" ht="18.399999999999999" customHeight="1" x14ac:dyDescent="0.3">
      <c r="A8147" s="182"/>
      <c r="B8147" s="160"/>
      <c r="C8147" s="64"/>
      <c r="D8147" s="161"/>
      <c r="F8147" s="174"/>
    </row>
    <row r="8148" spans="1:54" ht="18.399999999999999" customHeight="1" x14ac:dyDescent="0.3">
      <c r="A8148" s="182"/>
      <c r="B8148" s="160"/>
      <c r="C8148" s="64"/>
      <c r="D8148" s="161"/>
      <c r="F8148" s="174"/>
      <c r="H8148" s="174"/>
      <c r="J8148" s="174"/>
    </row>
    <row r="8149" spans="1:54" ht="18.399999999999999" customHeight="1" x14ac:dyDescent="0.3">
      <c r="A8149" s="182"/>
      <c r="B8149" s="160"/>
      <c r="C8149" s="64"/>
      <c r="D8149" s="161"/>
      <c r="F8149" s="174"/>
      <c r="H8149" s="164"/>
      <c r="J8149" s="164"/>
      <c r="L8149" s="164"/>
      <c r="N8149" s="164"/>
      <c r="P8149" s="164"/>
      <c r="R8149" s="164"/>
      <c r="T8149" s="164"/>
      <c r="V8149" s="164"/>
      <c r="X8149" s="164"/>
      <c r="Z8149" s="164"/>
      <c r="AB8149" s="164"/>
      <c r="AD8149" s="164"/>
      <c r="AF8149" s="164"/>
      <c r="AH8149" s="164"/>
      <c r="AJ8149" s="164"/>
      <c r="AL8149" s="164"/>
      <c r="AN8149" s="164"/>
      <c r="AP8149" s="164"/>
      <c r="AR8149" s="164"/>
      <c r="AT8149" s="164"/>
      <c r="AV8149" s="164"/>
      <c r="AX8149" s="164"/>
      <c r="AZ8149" s="164"/>
      <c r="BB8149" s="164"/>
    </row>
    <row r="8150" spans="1:54" ht="18.399999999999999" customHeight="1" x14ac:dyDescent="0.3">
      <c r="A8150" s="182"/>
      <c r="B8150" s="160"/>
      <c r="C8150" s="64"/>
      <c r="D8150" s="161"/>
    </row>
    <row r="8151" spans="1:54" ht="18.399999999999999" customHeight="1" x14ac:dyDescent="0.3">
      <c r="A8151" s="182"/>
      <c r="B8151" s="160"/>
      <c r="C8151" s="64"/>
      <c r="D8151" s="161"/>
    </row>
    <row r="8152" spans="1:54" ht="18.399999999999999" customHeight="1" x14ac:dyDescent="0.3">
      <c r="A8152" s="182"/>
      <c r="B8152" s="160"/>
      <c r="C8152" s="64"/>
      <c r="D8152" s="161"/>
      <c r="F8152" s="174"/>
      <c r="H8152" s="174"/>
      <c r="J8152" s="174"/>
      <c r="L8152" s="174"/>
      <c r="N8152" s="174"/>
      <c r="P8152" s="174"/>
    </row>
    <row r="8153" spans="1:54" ht="18.399999999999999" customHeight="1" x14ac:dyDescent="0.3">
      <c r="A8153" s="182"/>
      <c r="B8153" s="160"/>
      <c r="C8153" s="64"/>
      <c r="D8153" s="161"/>
      <c r="F8153" s="174"/>
      <c r="H8153" s="178"/>
      <c r="J8153" s="178"/>
      <c r="L8153" s="178"/>
      <c r="N8153" s="178"/>
      <c r="P8153" s="178"/>
      <c r="R8153" s="178"/>
      <c r="T8153" s="178"/>
      <c r="V8153" s="178"/>
      <c r="X8153" s="178"/>
      <c r="Z8153" s="178"/>
      <c r="AB8153" s="178"/>
      <c r="AD8153" s="178"/>
      <c r="AF8153" s="178"/>
      <c r="AH8153" s="178"/>
      <c r="AJ8153" s="178"/>
      <c r="AL8153" s="178"/>
      <c r="AN8153" s="178"/>
      <c r="AP8153" s="178"/>
      <c r="AR8153" s="178"/>
      <c r="AT8153" s="178"/>
      <c r="AV8153" s="178"/>
      <c r="AX8153" s="178"/>
      <c r="AZ8153" s="178"/>
      <c r="BB8153" s="178"/>
    </row>
    <row r="8154" spans="1:54" ht="18.399999999999999" customHeight="1" x14ac:dyDescent="0.3">
      <c r="A8154" s="182"/>
      <c r="B8154" s="160"/>
      <c r="C8154" s="64"/>
      <c r="D8154" s="161"/>
    </row>
    <row r="8155" spans="1:54" ht="18.399999999999999" customHeight="1" x14ac:dyDescent="0.3">
      <c r="A8155" s="182"/>
      <c r="B8155" s="160"/>
      <c r="C8155" s="64"/>
      <c r="D8155" s="161"/>
      <c r="F8155" s="174"/>
      <c r="H8155" s="174"/>
    </row>
    <row r="8157" spans="1:54" ht="18.399999999999999" customHeight="1" x14ac:dyDescent="0.3">
      <c r="A8157" s="182"/>
      <c r="B8157" s="160"/>
      <c r="C8157" s="64"/>
      <c r="D8157" s="161"/>
      <c r="F8157" s="174"/>
    </row>
    <row r="8158" spans="1:54" ht="18.399999999999999" customHeight="1" x14ac:dyDescent="0.3">
      <c r="A8158" s="182"/>
      <c r="B8158" s="160"/>
      <c r="C8158" s="64"/>
      <c r="D8158" s="161"/>
      <c r="F8158" s="174"/>
    </row>
    <row r="8159" spans="1:54" ht="18.399999999999999" customHeight="1" x14ac:dyDescent="0.3">
      <c r="A8159" s="182"/>
      <c r="B8159" s="160"/>
      <c r="C8159" s="64"/>
      <c r="D8159" s="161"/>
      <c r="F8159" s="174"/>
    </row>
    <row r="8160" spans="1:54" ht="18.399999999999999" customHeight="1" x14ac:dyDescent="0.3">
      <c r="A8160" s="182"/>
      <c r="B8160" s="160"/>
      <c r="C8160" s="64"/>
      <c r="D8160" s="161"/>
      <c r="F8160" s="174"/>
      <c r="H8160" s="174"/>
      <c r="J8160" s="164"/>
      <c r="L8160" s="164"/>
      <c r="N8160" s="164"/>
      <c r="P8160" s="164"/>
      <c r="R8160" s="164"/>
      <c r="T8160" s="164"/>
      <c r="V8160" s="164"/>
      <c r="X8160" s="164"/>
      <c r="Z8160" s="164"/>
      <c r="AB8160" s="164"/>
      <c r="AD8160" s="164"/>
      <c r="AF8160" s="164"/>
      <c r="AH8160" s="164"/>
      <c r="AJ8160" s="164"/>
      <c r="AL8160" s="164"/>
      <c r="AN8160" s="164"/>
      <c r="AP8160" s="164"/>
      <c r="AR8160" s="164"/>
      <c r="AT8160" s="164"/>
      <c r="AV8160" s="164"/>
      <c r="AX8160" s="164"/>
      <c r="AZ8160" s="164"/>
      <c r="BB8160" s="164"/>
    </row>
    <row r="8161" spans="1:22" ht="18.399999999999999" customHeight="1" x14ac:dyDescent="0.3">
      <c r="A8161" s="182"/>
      <c r="B8161" s="160"/>
      <c r="C8161" s="64"/>
      <c r="D8161" s="161"/>
    </row>
    <row r="8162" spans="1:22" ht="18.399999999999999" customHeight="1" x14ac:dyDescent="0.3">
      <c r="A8162" s="182"/>
      <c r="B8162" s="160"/>
      <c r="C8162" s="64"/>
      <c r="D8162" s="161"/>
      <c r="F8162" s="174"/>
    </row>
    <row r="8163" spans="1:22" ht="18.399999999999999" customHeight="1" x14ac:dyDescent="0.3">
      <c r="A8163" s="182"/>
      <c r="B8163" s="160"/>
      <c r="C8163" s="64"/>
      <c r="D8163" s="161"/>
      <c r="F8163" s="174"/>
      <c r="H8163" s="174"/>
    </row>
    <row r="8164" spans="1:22" ht="18.399999999999999" customHeight="1" x14ac:dyDescent="0.3">
      <c r="A8164" s="182"/>
      <c r="B8164" s="160"/>
      <c r="C8164" s="64"/>
      <c r="D8164" s="161"/>
      <c r="F8164" s="174"/>
    </row>
    <row r="8165" spans="1:22" ht="18.399999999999999" customHeight="1" x14ac:dyDescent="0.3">
      <c r="A8165" s="182"/>
      <c r="B8165" s="160"/>
      <c r="C8165" s="64"/>
      <c r="D8165" s="161"/>
      <c r="F8165" s="174"/>
      <c r="H8165" s="174"/>
      <c r="J8165" s="174"/>
    </row>
    <row r="8166" spans="1:22" ht="18.399999999999999" customHeight="1" x14ac:dyDescent="0.3">
      <c r="A8166" s="182"/>
      <c r="B8166" s="160"/>
      <c r="C8166" s="64"/>
      <c r="D8166" s="161"/>
      <c r="F8166" s="174"/>
    </row>
    <row r="8167" spans="1:22" ht="18.399999999999999" customHeight="1" x14ac:dyDescent="0.3">
      <c r="A8167" s="182"/>
      <c r="B8167" s="160"/>
      <c r="C8167" s="64"/>
      <c r="D8167" s="161"/>
      <c r="F8167" s="174"/>
    </row>
    <row r="8168" spans="1:22" ht="18.399999999999999" customHeight="1" x14ac:dyDescent="0.3">
      <c r="A8168" s="182"/>
      <c r="B8168" s="160"/>
      <c r="C8168" s="64"/>
      <c r="D8168" s="161"/>
      <c r="F8168" s="174"/>
      <c r="H8168" s="174"/>
      <c r="J8168" s="174"/>
    </row>
    <row r="8169" spans="1:22" ht="18.399999999999999" customHeight="1" x14ac:dyDescent="0.3">
      <c r="A8169" s="182"/>
      <c r="B8169" s="160"/>
      <c r="C8169" s="64"/>
      <c r="D8169" s="161"/>
    </row>
    <row r="8170" spans="1:22" ht="18.399999999999999" customHeight="1" x14ac:dyDescent="0.3">
      <c r="A8170" s="200"/>
      <c r="B8170" s="173"/>
      <c r="C8170" s="67"/>
      <c r="D8170" s="161"/>
      <c r="F8170" s="174"/>
    </row>
    <row r="8171" spans="1:22" ht="18.399999999999999" customHeight="1" x14ac:dyDescent="0.3">
      <c r="A8171" s="182"/>
      <c r="D8171" s="164"/>
      <c r="F8171" s="174"/>
    </row>
    <row r="8172" spans="1:22" ht="18.399999999999999" customHeight="1" x14ac:dyDescent="0.3">
      <c r="F8172" s="174"/>
      <c r="H8172" s="174"/>
      <c r="J8172" s="174"/>
      <c r="L8172" s="174"/>
      <c r="N8172" s="174"/>
      <c r="P8172" s="174"/>
      <c r="R8172" s="174"/>
      <c r="T8172" s="174"/>
    </row>
    <row r="8173" spans="1:22" ht="18.399999999999999" customHeight="1" x14ac:dyDescent="0.3">
      <c r="A8173" s="200"/>
      <c r="B8173" s="173"/>
      <c r="C8173" s="67"/>
      <c r="D8173" s="161"/>
      <c r="F8173" s="174"/>
      <c r="H8173" s="174"/>
      <c r="J8173" s="174"/>
      <c r="L8173" s="174"/>
      <c r="N8173" s="174"/>
      <c r="P8173" s="174"/>
      <c r="R8173" s="174"/>
      <c r="T8173" s="174"/>
      <c r="V8173" s="174"/>
    </row>
    <row r="8174" spans="1:22" ht="18.399999999999999" customHeight="1" x14ac:dyDescent="0.3">
      <c r="A8174" s="182"/>
      <c r="F8174" s="174"/>
    </row>
    <row r="8175" spans="1:22" ht="18.399999999999999" customHeight="1" x14ac:dyDescent="0.3">
      <c r="A8175" s="182"/>
      <c r="B8175" s="160"/>
      <c r="C8175" s="64"/>
      <c r="D8175" s="161"/>
      <c r="F8175" s="174"/>
      <c r="H8175" s="174"/>
    </row>
    <row r="8176" spans="1:22" ht="18.399999999999999" customHeight="1" x14ac:dyDescent="0.3">
      <c r="C8176" s="163"/>
      <c r="D8176" s="161"/>
      <c r="F8176" s="174"/>
      <c r="H8176" s="174"/>
      <c r="J8176" s="174"/>
      <c r="L8176" s="174"/>
      <c r="N8176" s="174"/>
      <c r="P8176" s="174"/>
    </row>
    <row r="8177" spans="1:40" ht="18.399999999999999" customHeight="1" x14ac:dyDescent="0.3">
      <c r="A8177" s="182"/>
      <c r="B8177" s="160"/>
      <c r="C8177" s="64"/>
      <c r="D8177" s="161"/>
    </row>
    <row r="8178" spans="1:40" ht="18.399999999999999" customHeight="1" x14ac:dyDescent="0.3">
      <c r="A8178" s="182"/>
      <c r="B8178" s="160"/>
      <c r="C8178" s="64"/>
      <c r="D8178" s="161"/>
      <c r="F8178" s="174"/>
    </row>
    <row r="8179" spans="1:40" ht="18.399999999999999" customHeight="1" x14ac:dyDescent="0.3">
      <c r="A8179" s="182"/>
      <c r="D8179" s="164"/>
      <c r="F8179" s="174"/>
      <c r="H8179" s="174"/>
      <c r="J8179" s="174"/>
      <c r="L8179" s="174"/>
      <c r="N8179" s="174"/>
      <c r="P8179" s="174"/>
      <c r="R8179" s="174"/>
      <c r="T8179" s="174"/>
      <c r="V8179" s="174"/>
      <c r="X8179" s="174"/>
      <c r="Z8179" s="174"/>
      <c r="AB8179" s="174"/>
      <c r="AD8179" s="174"/>
      <c r="AF8179" s="174"/>
    </row>
    <row r="8180" spans="1:40" ht="18.399999999999999" customHeight="1" x14ac:dyDescent="0.3">
      <c r="A8180" s="182"/>
      <c r="B8180" s="160"/>
      <c r="C8180" s="64"/>
      <c r="D8180" s="161"/>
      <c r="F8180" s="174"/>
    </row>
    <row r="8181" spans="1:40" ht="18.399999999999999" customHeight="1" x14ac:dyDescent="0.3">
      <c r="A8181" s="182"/>
      <c r="B8181" s="160"/>
      <c r="C8181" s="64"/>
      <c r="D8181" s="161"/>
      <c r="F8181" s="174"/>
      <c r="H8181" s="174"/>
      <c r="J8181" s="174"/>
    </row>
    <row r="8182" spans="1:40" ht="18.399999999999999" customHeight="1" x14ac:dyDescent="0.3">
      <c r="A8182" s="182"/>
      <c r="B8182" s="160"/>
      <c r="C8182" s="64"/>
      <c r="D8182" s="161"/>
      <c r="F8182" s="174"/>
      <c r="H8182" s="174"/>
      <c r="J8182" s="174"/>
      <c r="L8182" s="174"/>
      <c r="N8182" s="174"/>
      <c r="P8182" s="174"/>
      <c r="R8182" s="174"/>
      <c r="T8182" s="174"/>
      <c r="V8182" s="174"/>
      <c r="X8182" s="174"/>
      <c r="Z8182" s="174"/>
      <c r="AB8182" s="174"/>
      <c r="AD8182" s="174"/>
      <c r="AF8182" s="174"/>
      <c r="AH8182" s="174"/>
      <c r="AJ8182" s="174"/>
      <c r="AL8182" s="174"/>
      <c r="AN8182" s="174"/>
    </row>
    <row r="8183" spans="1:40" ht="18.399999999999999" customHeight="1" x14ac:dyDescent="0.3">
      <c r="A8183" s="182"/>
      <c r="B8183" s="160"/>
      <c r="C8183" s="64"/>
      <c r="D8183" s="161"/>
      <c r="F8183" s="174"/>
      <c r="J8183" s="174"/>
      <c r="L8183" s="174"/>
      <c r="N8183" s="174"/>
      <c r="P8183" s="174"/>
      <c r="R8183" s="174"/>
      <c r="T8183" s="174"/>
      <c r="V8183" s="174"/>
      <c r="X8183" s="174"/>
      <c r="Z8183" s="174"/>
      <c r="AB8183" s="174"/>
      <c r="AD8183" s="174"/>
      <c r="AF8183" s="174"/>
      <c r="AH8183" s="174"/>
      <c r="AJ8183" s="174"/>
      <c r="AL8183" s="174"/>
      <c r="AN8183" s="174"/>
    </row>
    <row r="8184" spans="1:40" ht="18.399999999999999" customHeight="1" x14ac:dyDescent="0.3">
      <c r="A8184" s="182"/>
      <c r="B8184" s="160"/>
      <c r="C8184" s="64"/>
      <c r="D8184" s="161"/>
    </row>
    <row r="8185" spans="1:40" ht="18.399999999999999" customHeight="1" x14ac:dyDescent="0.3">
      <c r="A8185" s="182"/>
      <c r="B8185" s="160"/>
      <c r="C8185" s="64"/>
      <c r="D8185" s="161"/>
    </row>
    <row r="8186" spans="1:40" ht="18.399999999999999" customHeight="1" x14ac:dyDescent="0.3">
      <c r="A8186" s="182"/>
      <c r="B8186" s="160"/>
      <c r="C8186" s="64"/>
      <c r="D8186" s="161"/>
      <c r="F8186" s="174"/>
    </row>
    <row r="8187" spans="1:40" ht="18.399999999999999" customHeight="1" x14ac:dyDescent="0.3">
      <c r="A8187" s="182"/>
      <c r="B8187" s="160"/>
      <c r="C8187" s="64"/>
      <c r="D8187" s="161"/>
    </row>
    <row r="8188" spans="1:40" ht="18.399999999999999" customHeight="1" x14ac:dyDescent="0.3">
      <c r="A8188" s="182"/>
      <c r="B8188" s="160"/>
      <c r="C8188" s="64"/>
      <c r="D8188" s="161"/>
      <c r="F8188" s="174"/>
    </row>
    <row r="8189" spans="1:40" ht="18.399999999999999" customHeight="1" x14ac:dyDescent="0.3">
      <c r="A8189" s="182"/>
      <c r="B8189" s="160"/>
      <c r="C8189" s="64"/>
      <c r="D8189" s="161"/>
    </row>
    <row r="8190" spans="1:40" ht="18.399999999999999" customHeight="1" x14ac:dyDescent="0.3">
      <c r="A8190" s="182"/>
      <c r="B8190" s="160"/>
      <c r="C8190" s="64"/>
      <c r="D8190" s="161"/>
      <c r="F8190" s="174"/>
    </row>
    <row r="8191" spans="1:40" ht="18.399999999999999" customHeight="1" x14ac:dyDescent="0.3">
      <c r="A8191" s="182"/>
      <c r="B8191" s="160"/>
      <c r="C8191" s="64"/>
      <c r="D8191" s="161"/>
      <c r="F8191" s="174"/>
    </row>
    <row r="8192" spans="1:40" ht="18.399999999999999" customHeight="1" x14ac:dyDescent="0.3">
      <c r="A8192" s="182"/>
      <c r="B8192" s="160"/>
      <c r="C8192" s="64"/>
      <c r="D8192" s="161"/>
      <c r="F8192" s="174"/>
      <c r="H8192" s="174"/>
    </row>
    <row r="8193" spans="1:54" ht="18.399999999999999" customHeight="1" x14ac:dyDescent="0.3">
      <c r="A8193" s="182"/>
      <c r="B8193" s="160"/>
      <c r="C8193" s="64"/>
      <c r="D8193" s="161"/>
      <c r="F8193" s="174"/>
    </row>
    <row r="8194" spans="1:54" ht="18.399999999999999" customHeight="1" x14ac:dyDescent="0.3">
      <c r="A8194" s="182"/>
      <c r="B8194" s="160"/>
      <c r="C8194" s="64"/>
      <c r="D8194" s="161"/>
      <c r="F8194" s="174"/>
      <c r="H8194" s="178"/>
      <c r="J8194" s="178"/>
      <c r="L8194" s="178"/>
      <c r="N8194" s="178"/>
      <c r="P8194" s="178"/>
      <c r="R8194" s="178"/>
      <c r="T8194" s="178"/>
      <c r="V8194" s="178"/>
      <c r="X8194" s="178"/>
      <c r="Z8194" s="178"/>
      <c r="AB8194" s="178"/>
      <c r="AD8194" s="178"/>
      <c r="AF8194" s="178"/>
      <c r="AH8194" s="178"/>
      <c r="AJ8194" s="178"/>
      <c r="AL8194" s="178"/>
      <c r="AN8194" s="178"/>
      <c r="AP8194" s="178"/>
      <c r="AR8194" s="178"/>
      <c r="AT8194" s="178"/>
      <c r="AV8194" s="178"/>
      <c r="AX8194" s="178"/>
      <c r="AZ8194" s="178"/>
      <c r="BB8194" s="178"/>
    </row>
    <row r="8195" spans="1:54" ht="18.399999999999999" customHeight="1" x14ac:dyDescent="0.3">
      <c r="A8195" s="182"/>
      <c r="B8195" s="160"/>
      <c r="C8195" s="64"/>
      <c r="D8195" s="161"/>
    </row>
    <row r="8196" spans="1:54" ht="18.399999999999999" customHeight="1" x14ac:dyDescent="0.3">
      <c r="A8196" s="182"/>
      <c r="B8196" s="160"/>
      <c r="C8196" s="64"/>
      <c r="D8196" s="161"/>
      <c r="F8196" s="174"/>
    </row>
    <row r="8197" spans="1:54" ht="18.399999999999999" customHeight="1" x14ac:dyDescent="0.3">
      <c r="A8197" s="182"/>
      <c r="B8197" s="160"/>
      <c r="C8197" s="64"/>
      <c r="D8197" s="161"/>
      <c r="H8197" s="181"/>
    </row>
    <row r="8198" spans="1:54" ht="18.399999999999999" customHeight="1" x14ac:dyDescent="0.3">
      <c r="A8198" s="182"/>
      <c r="B8198" s="160"/>
      <c r="C8198" s="64"/>
      <c r="D8198" s="161"/>
    </row>
    <row r="8199" spans="1:54" ht="18.399999999999999" customHeight="1" x14ac:dyDescent="0.3">
      <c r="A8199" s="200"/>
      <c r="B8199" s="173"/>
      <c r="C8199" s="67"/>
      <c r="D8199" s="161"/>
      <c r="F8199" s="174"/>
    </row>
    <row r="8200" spans="1:54" ht="18.399999999999999" customHeight="1" x14ac:dyDescent="0.3">
      <c r="A8200" s="182"/>
      <c r="D8200" s="164"/>
      <c r="F8200" s="174"/>
    </row>
    <row r="8201" spans="1:54" ht="18.399999999999999" customHeight="1" x14ac:dyDescent="0.3">
      <c r="A8201" s="182"/>
      <c r="B8201" s="160"/>
      <c r="C8201" s="64"/>
      <c r="D8201" s="161"/>
      <c r="F8201" s="174"/>
    </row>
    <row r="8202" spans="1:54" ht="18.399999999999999" customHeight="1" x14ac:dyDescent="0.3">
      <c r="A8202" s="182"/>
      <c r="B8202" s="160"/>
      <c r="C8202" s="64"/>
      <c r="D8202" s="161"/>
    </row>
    <row r="8203" spans="1:54" ht="18.399999999999999" customHeight="1" x14ac:dyDescent="0.3">
      <c r="A8203" s="182"/>
      <c r="B8203" s="160"/>
      <c r="C8203" s="64"/>
      <c r="D8203" s="161"/>
      <c r="F8203" s="174"/>
    </row>
    <row r="8204" spans="1:54" ht="18.399999999999999" customHeight="1" x14ac:dyDescent="0.3">
      <c r="A8204" s="182"/>
      <c r="B8204" s="160"/>
      <c r="C8204" s="64"/>
      <c r="D8204" s="161"/>
      <c r="F8204" s="174"/>
    </row>
    <row r="8205" spans="1:54" ht="18.399999999999999" customHeight="1" x14ac:dyDescent="0.3">
      <c r="A8205" s="182"/>
      <c r="D8205" s="164"/>
      <c r="F8205" s="174"/>
    </row>
    <row r="8206" spans="1:54" ht="18.399999999999999" customHeight="1" x14ac:dyDescent="0.3">
      <c r="A8206" s="182"/>
      <c r="B8206" s="160"/>
      <c r="C8206" s="64"/>
      <c r="D8206" s="161"/>
      <c r="F8206" s="174"/>
    </row>
    <row r="8207" spans="1:54" ht="18.399999999999999" customHeight="1" x14ac:dyDescent="0.3">
      <c r="A8207" s="182"/>
      <c r="B8207" s="160"/>
      <c r="C8207" s="64"/>
      <c r="D8207" s="161"/>
    </row>
    <row r="8208" spans="1:54" ht="18.399999999999999" customHeight="1" x14ac:dyDescent="0.3">
      <c r="A8208" s="182"/>
      <c r="B8208" s="160"/>
      <c r="C8208" s="64"/>
      <c r="D8208" s="161"/>
    </row>
    <row r="8209" spans="1:54" ht="18.399999999999999" customHeight="1" x14ac:dyDescent="0.3">
      <c r="A8209" s="182"/>
      <c r="D8209" s="164"/>
      <c r="F8209" s="174"/>
    </row>
    <row r="8210" spans="1:54" ht="18.399999999999999" customHeight="1" x14ac:dyDescent="0.3">
      <c r="A8210" s="182"/>
      <c r="B8210" s="160"/>
      <c r="C8210" s="64"/>
      <c r="D8210" s="161"/>
      <c r="F8210" s="174"/>
    </row>
    <row r="8211" spans="1:54" ht="18.399999999999999" customHeight="1" x14ac:dyDescent="0.3">
      <c r="A8211" s="182"/>
      <c r="B8211" s="160"/>
      <c r="C8211" s="64"/>
      <c r="D8211" s="161"/>
    </row>
    <row r="8212" spans="1:54" ht="18.399999999999999" customHeight="1" x14ac:dyDescent="0.3">
      <c r="A8212" s="182"/>
      <c r="B8212" s="160"/>
      <c r="C8212" s="64"/>
      <c r="D8212" s="161"/>
      <c r="F8212" s="174"/>
      <c r="H8212" s="164"/>
      <c r="J8212" s="164"/>
      <c r="L8212" s="164"/>
      <c r="N8212" s="164"/>
      <c r="P8212" s="164"/>
      <c r="R8212" s="164"/>
      <c r="T8212" s="164"/>
      <c r="V8212" s="164"/>
      <c r="X8212" s="164"/>
      <c r="Z8212" s="164"/>
      <c r="AB8212" s="164"/>
      <c r="AD8212" s="164"/>
      <c r="AF8212" s="164"/>
      <c r="AH8212" s="164"/>
      <c r="AJ8212" s="164"/>
      <c r="AL8212" s="164"/>
      <c r="AN8212" s="164"/>
      <c r="AP8212" s="164"/>
      <c r="AR8212" s="164"/>
      <c r="AT8212" s="164"/>
      <c r="AV8212" s="164"/>
      <c r="AX8212" s="164"/>
      <c r="AZ8212" s="164"/>
      <c r="BB8212" s="164"/>
    </row>
    <row r="8213" spans="1:54" ht="18.399999999999999" customHeight="1" x14ac:dyDescent="0.3">
      <c r="A8213" s="200"/>
      <c r="B8213" s="173"/>
      <c r="C8213" s="80"/>
      <c r="D8213" s="161"/>
      <c r="F8213" s="174"/>
    </row>
    <row r="8214" spans="1:54" ht="18.399999999999999" customHeight="1" x14ac:dyDescent="0.3">
      <c r="A8214" s="182"/>
      <c r="B8214" s="160"/>
      <c r="C8214" s="64"/>
      <c r="D8214" s="161"/>
    </row>
    <row r="8215" spans="1:54" ht="18.399999999999999" customHeight="1" x14ac:dyDescent="0.3">
      <c r="A8215" s="182"/>
      <c r="B8215" s="160"/>
      <c r="C8215" s="64"/>
      <c r="D8215" s="161"/>
    </row>
    <row r="8216" spans="1:54" ht="18.399999999999999" customHeight="1" x14ac:dyDescent="0.3">
      <c r="A8216" s="182"/>
      <c r="B8216" s="160"/>
      <c r="C8216" s="64"/>
      <c r="D8216" s="161"/>
    </row>
    <row r="8217" spans="1:54" ht="18.399999999999999" customHeight="1" x14ac:dyDescent="0.3">
      <c r="A8217" s="200"/>
      <c r="B8217" s="173"/>
      <c r="C8217" s="80"/>
      <c r="D8217" s="161"/>
      <c r="F8217" s="174"/>
    </row>
    <row r="8218" spans="1:54" ht="18.399999999999999" customHeight="1" x14ac:dyDescent="0.3">
      <c r="A8218" s="182"/>
      <c r="B8218" s="160"/>
      <c r="C8218" s="64"/>
      <c r="D8218" s="161"/>
    </row>
    <row r="8219" spans="1:54" ht="18.399999999999999" customHeight="1" x14ac:dyDescent="0.3">
      <c r="A8219" s="182"/>
      <c r="B8219" s="160"/>
      <c r="C8219" s="64"/>
      <c r="D8219" s="161"/>
      <c r="F8219" s="174"/>
    </row>
    <row r="8220" spans="1:54" ht="18.399999999999999" customHeight="1" x14ac:dyDescent="0.3">
      <c r="A8220" s="182"/>
      <c r="B8220" s="160"/>
      <c r="C8220" s="64"/>
      <c r="D8220" s="161"/>
      <c r="F8220" s="174"/>
    </row>
    <row r="8221" spans="1:54" ht="18.399999999999999" customHeight="1" x14ac:dyDescent="0.3">
      <c r="A8221" s="182"/>
      <c r="B8221" s="160"/>
      <c r="C8221" s="64"/>
      <c r="D8221" s="161"/>
      <c r="F8221" s="174"/>
    </row>
    <row r="8222" spans="1:54" ht="18.399999999999999" customHeight="1" x14ac:dyDescent="0.3">
      <c r="A8222" s="182"/>
      <c r="B8222" s="160"/>
      <c r="C8222" s="64"/>
      <c r="D8222" s="161"/>
      <c r="F8222" s="174"/>
    </row>
    <row r="8223" spans="1:54" ht="18.399999999999999" customHeight="1" x14ac:dyDescent="0.3">
      <c r="A8223" s="182"/>
      <c r="B8223" s="160"/>
      <c r="C8223" s="64"/>
      <c r="D8223" s="161"/>
      <c r="H8223" s="181"/>
    </row>
    <row r="8224" spans="1:54" ht="18.399999999999999" customHeight="1" x14ac:dyDescent="0.3">
      <c r="A8224" s="182"/>
      <c r="B8224" s="160"/>
      <c r="C8224" s="64"/>
      <c r="D8224" s="161"/>
    </row>
    <row r="8225" spans="1:54" ht="18.399999999999999" customHeight="1" x14ac:dyDescent="0.3">
      <c r="A8225" s="182"/>
      <c r="B8225" s="160"/>
      <c r="C8225" s="64"/>
      <c r="D8225" s="161"/>
      <c r="F8225" s="174"/>
    </row>
    <row r="8226" spans="1:54" ht="18.399999999999999" customHeight="1" x14ac:dyDescent="0.3">
      <c r="A8226" s="182"/>
      <c r="B8226" s="160"/>
      <c r="C8226" s="64"/>
      <c r="D8226" s="161"/>
      <c r="F8226" s="174"/>
      <c r="H8226" s="181"/>
    </row>
    <row r="8227" spans="1:54" ht="18.399999999999999" customHeight="1" x14ac:dyDescent="0.3">
      <c r="A8227" s="182"/>
      <c r="B8227" s="160"/>
      <c r="C8227" s="64"/>
      <c r="D8227" s="161"/>
      <c r="F8227" s="174"/>
      <c r="H8227" s="174"/>
      <c r="J8227" s="164"/>
      <c r="L8227" s="164"/>
      <c r="N8227" s="164"/>
      <c r="P8227" s="164"/>
      <c r="R8227" s="164"/>
      <c r="T8227" s="164"/>
      <c r="V8227" s="164"/>
      <c r="X8227" s="164"/>
      <c r="Z8227" s="164"/>
      <c r="AB8227" s="164"/>
      <c r="AD8227" s="164"/>
      <c r="AF8227" s="164"/>
      <c r="AH8227" s="164"/>
      <c r="AJ8227" s="164"/>
      <c r="AL8227" s="164"/>
      <c r="AN8227" s="164"/>
      <c r="AP8227" s="164"/>
      <c r="AR8227" s="164"/>
      <c r="AT8227" s="164"/>
      <c r="AV8227" s="164"/>
      <c r="AX8227" s="164"/>
      <c r="AZ8227" s="164"/>
      <c r="BB8227" s="164"/>
    </row>
    <row r="8228" spans="1:54" ht="18.399999999999999" customHeight="1" x14ac:dyDescent="0.3">
      <c r="A8228" s="182"/>
      <c r="D8228" s="164"/>
      <c r="F8228" s="174"/>
    </row>
    <row r="8229" spans="1:54" ht="18.399999999999999" customHeight="1" x14ac:dyDescent="0.3">
      <c r="A8229" s="182"/>
      <c r="B8229" s="160"/>
      <c r="D8229" s="161"/>
      <c r="F8229" s="174"/>
    </row>
    <row r="8230" spans="1:54" ht="18.399999999999999" customHeight="1" x14ac:dyDescent="0.3">
      <c r="A8230" s="182"/>
      <c r="B8230" s="160"/>
      <c r="C8230" s="64"/>
      <c r="D8230" s="161"/>
      <c r="F8230" s="174"/>
      <c r="H8230" s="174"/>
    </row>
    <row r="8231" spans="1:54" ht="18.399999999999999" customHeight="1" x14ac:dyDescent="0.3">
      <c r="A8231" s="182"/>
      <c r="B8231" s="160"/>
      <c r="C8231" s="64"/>
      <c r="D8231" s="161"/>
    </row>
    <row r="8232" spans="1:54" ht="18.399999999999999" customHeight="1" x14ac:dyDescent="0.3">
      <c r="A8232" s="182"/>
      <c r="B8232" s="160"/>
      <c r="C8232" s="64"/>
      <c r="D8232" s="161"/>
      <c r="F8232" s="174"/>
    </row>
    <row r="8233" spans="1:54" ht="18.399999999999999" customHeight="1" x14ac:dyDescent="0.3">
      <c r="A8233" s="182"/>
      <c r="B8233" s="160"/>
      <c r="C8233" s="64"/>
      <c r="D8233" s="161"/>
      <c r="F8233" s="174"/>
    </row>
    <row r="8234" spans="1:54" ht="18.399999999999999" customHeight="1" x14ac:dyDescent="0.3">
      <c r="A8234" s="182"/>
      <c r="B8234" s="160"/>
      <c r="C8234" s="64"/>
      <c r="D8234" s="161"/>
    </row>
    <row r="8235" spans="1:54" ht="18.399999999999999" customHeight="1" x14ac:dyDescent="0.3">
      <c r="A8235" s="182"/>
      <c r="B8235" s="160"/>
      <c r="C8235" s="64"/>
      <c r="D8235" s="161"/>
    </row>
    <row r="8236" spans="1:54" ht="18.399999999999999" customHeight="1" x14ac:dyDescent="0.3">
      <c r="A8236" s="182"/>
      <c r="B8236" s="160"/>
      <c r="C8236" s="64"/>
      <c r="D8236" s="161"/>
      <c r="F8236" s="174"/>
    </row>
    <row r="8237" spans="1:54" ht="18.399999999999999" customHeight="1" x14ac:dyDescent="0.3">
      <c r="A8237" s="182"/>
      <c r="B8237" s="160"/>
      <c r="C8237" s="64"/>
      <c r="D8237" s="161"/>
      <c r="F8237" s="174"/>
    </row>
    <row r="8238" spans="1:54" ht="18.399999999999999" customHeight="1" x14ac:dyDescent="0.3">
      <c r="A8238" s="182"/>
      <c r="B8238" s="160"/>
      <c r="C8238" s="64"/>
      <c r="D8238" s="161"/>
    </row>
    <row r="8239" spans="1:54" ht="18.399999999999999" customHeight="1" x14ac:dyDescent="0.3">
      <c r="C8239" s="64"/>
      <c r="F8239" s="174"/>
    </row>
    <row r="8240" spans="1:54" ht="18.399999999999999" customHeight="1" x14ac:dyDescent="0.3">
      <c r="A8240" s="200"/>
      <c r="B8240" s="173"/>
      <c r="C8240" s="67"/>
      <c r="D8240" s="161"/>
      <c r="F8240" s="174"/>
    </row>
    <row r="8241" spans="1:54" ht="18.399999999999999" customHeight="1" x14ac:dyDescent="0.3">
      <c r="A8241" s="182"/>
      <c r="B8241" s="160"/>
      <c r="C8241" s="64"/>
      <c r="D8241" s="161"/>
      <c r="F8241" s="174"/>
      <c r="H8241" s="164"/>
      <c r="J8241" s="164"/>
      <c r="L8241" s="164"/>
      <c r="N8241" s="164"/>
      <c r="P8241" s="164"/>
      <c r="R8241" s="164"/>
      <c r="T8241" s="164"/>
      <c r="V8241" s="164"/>
      <c r="X8241" s="164"/>
      <c r="Z8241" s="164"/>
      <c r="AB8241" s="164"/>
      <c r="AD8241" s="164"/>
      <c r="AF8241" s="164"/>
      <c r="AH8241" s="164"/>
      <c r="AJ8241" s="164"/>
      <c r="AL8241" s="164"/>
      <c r="AN8241" s="164"/>
      <c r="AP8241" s="164"/>
      <c r="AR8241" s="164"/>
      <c r="AT8241" s="164"/>
      <c r="AV8241" s="164"/>
      <c r="AX8241" s="164"/>
      <c r="AZ8241" s="164"/>
      <c r="BB8241" s="164"/>
    </row>
    <row r="8242" spans="1:54" ht="18.399999999999999" customHeight="1" x14ac:dyDescent="0.3">
      <c r="A8242" s="182"/>
      <c r="B8242" s="160"/>
      <c r="C8242" s="64"/>
      <c r="D8242" s="161"/>
      <c r="F8242" s="174"/>
      <c r="H8242" s="178"/>
      <c r="J8242" s="178"/>
      <c r="L8242" s="178"/>
      <c r="N8242" s="178"/>
      <c r="P8242" s="178"/>
      <c r="R8242" s="178"/>
      <c r="T8242" s="178"/>
      <c r="V8242" s="178"/>
      <c r="X8242" s="178"/>
      <c r="Z8242" s="178"/>
      <c r="AB8242" s="178"/>
      <c r="AD8242" s="178"/>
      <c r="AF8242" s="178"/>
      <c r="AH8242" s="178"/>
      <c r="AJ8242" s="178"/>
      <c r="AL8242" s="178"/>
      <c r="AN8242" s="178"/>
      <c r="AP8242" s="178"/>
      <c r="AR8242" s="178"/>
      <c r="AT8242" s="178"/>
      <c r="AV8242" s="178"/>
      <c r="AX8242" s="178"/>
      <c r="AZ8242" s="178"/>
      <c r="BB8242" s="178"/>
    </row>
    <row r="8243" spans="1:54" ht="18.399999999999999" customHeight="1" x14ac:dyDescent="0.3">
      <c r="A8243" s="182"/>
      <c r="B8243" s="160"/>
      <c r="C8243" s="64"/>
      <c r="D8243" s="161"/>
    </row>
    <row r="8244" spans="1:54" ht="18.399999999999999" customHeight="1" x14ac:dyDescent="0.3">
      <c r="A8244" s="182"/>
      <c r="B8244" s="160"/>
      <c r="C8244" s="64"/>
      <c r="D8244" s="161"/>
      <c r="F8244" s="174"/>
    </row>
    <row r="8245" spans="1:54" ht="18.399999999999999" customHeight="1" x14ac:dyDescent="0.3">
      <c r="A8245" s="182"/>
      <c r="B8245" s="160"/>
      <c r="C8245" s="64"/>
      <c r="D8245" s="161"/>
      <c r="F8245" s="174"/>
      <c r="H8245" s="174"/>
    </row>
    <row r="8246" spans="1:54" ht="18.399999999999999" customHeight="1" x14ac:dyDescent="0.3">
      <c r="A8246" s="182"/>
      <c r="B8246" s="160"/>
      <c r="C8246" s="64"/>
      <c r="D8246" s="161"/>
      <c r="F8246" s="174"/>
      <c r="H8246" s="174"/>
    </row>
    <row r="8247" spans="1:54" ht="18.399999999999999" customHeight="1" x14ac:dyDescent="0.3">
      <c r="A8247" s="182"/>
      <c r="B8247" s="160"/>
      <c r="C8247" s="64"/>
      <c r="D8247" s="161"/>
      <c r="F8247" s="174"/>
    </row>
    <row r="8248" spans="1:54" ht="18.399999999999999" customHeight="1" x14ac:dyDescent="0.3">
      <c r="F8248" s="174"/>
    </row>
    <row r="8249" spans="1:54" ht="18.399999999999999" customHeight="1" x14ac:dyDescent="0.3">
      <c r="F8249" s="174"/>
    </row>
    <row r="8250" spans="1:54" ht="18.399999999999999" customHeight="1" x14ac:dyDescent="0.3">
      <c r="F8250" s="174"/>
    </row>
    <row r="8251" spans="1:54" ht="18.399999999999999" customHeight="1" x14ac:dyDescent="0.3">
      <c r="A8251" s="200"/>
      <c r="B8251" s="173"/>
      <c r="C8251" s="67"/>
      <c r="D8251" s="161"/>
      <c r="F8251" s="174"/>
      <c r="H8251" s="174"/>
      <c r="J8251" s="174"/>
      <c r="L8251" s="174"/>
      <c r="N8251" s="174"/>
      <c r="P8251" s="174"/>
      <c r="R8251" s="174"/>
      <c r="T8251" s="174"/>
    </row>
    <row r="8252" spans="1:54" ht="18.399999999999999" customHeight="1" x14ac:dyDescent="0.3">
      <c r="A8252" s="182"/>
      <c r="B8252" s="173"/>
      <c r="C8252" s="67"/>
      <c r="D8252" s="161"/>
      <c r="F8252" s="174"/>
      <c r="H8252" s="174"/>
    </row>
    <row r="8253" spans="1:54" ht="18.399999999999999" customHeight="1" x14ac:dyDescent="0.3">
      <c r="A8253" s="200"/>
      <c r="B8253" s="173"/>
      <c r="C8253" s="67"/>
      <c r="D8253" s="161"/>
      <c r="F8253" s="174"/>
    </row>
    <row r="8254" spans="1:54" ht="18.399999999999999" customHeight="1" x14ac:dyDescent="0.3">
      <c r="A8254" s="200"/>
      <c r="B8254" s="173"/>
      <c r="C8254" s="67"/>
      <c r="D8254" s="161"/>
      <c r="F8254" s="174"/>
    </row>
    <row r="8255" spans="1:54" ht="18.399999999999999" customHeight="1" x14ac:dyDescent="0.3">
      <c r="A8255" s="182"/>
      <c r="B8255" s="160"/>
      <c r="C8255" s="64"/>
      <c r="D8255" s="161"/>
    </row>
    <row r="8256" spans="1:54" ht="18.399999999999999" customHeight="1" x14ac:dyDescent="0.3">
      <c r="F8256" s="174"/>
    </row>
    <row r="8257" spans="1:22" ht="18.399999999999999" customHeight="1" x14ac:dyDescent="0.3">
      <c r="A8257" s="182"/>
      <c r="B8257" s="160"/>
      <c r="C8257" s="64"/>
      <c r="D8257" s="161"/>
    </row>
    <row r="8258" spans="1:22" ht="18.399999999999999" customHeight="1" x14ac:dyDescent="0.3">
      <c r="A8258" s="182"/>
      <c r="B8258" s="160"/>
      <c r="C8258" s="64"/>
      <c r="D8258" s="161"/>
    </row>
    <row r="8259" spans="1:22" ht="18.399999999999999" customHeight="1" x14ac:dyDescent="0.3">
      <c r="A8259" s="182"/>
      <c r="B8259" s="160"/>
      <c r="C8259" s="64"/>
      <c r="D8259" s="161"/>
      <c r="F8259" s="174"/>
      <c r="H8259" s="174"/>
      <c r="J8259" s="174"/>
      <c r="L8259" s="174"/>
      <c r="N8259" s="174"/>
      <c r="P8259" s="174"/>
      <c r="R8259" s="174"/>
      <c r="T8259" s="174"/>
      <c r="V8259" s="174"/>
    </row>
    <row r="8260" spans="1:22" ht="18.399999999999999" customHeight="1" x14ac:dyDescent="0.3">
      <c r="A8260" s="182"/>
      <c r="B8260" s="160"/>
      <c r="C8260" s="64"/>
      <c r="D8260" s="161"/>
      <c r="F8260" s="174"/>
    </row>
    <row r="8261" spans="1:22" ht="18.399999999999999" customHeight="1" x14ac:dyDescent="0.3">
      <c r="A8261" s="182"/>
      <c r="B8261" s="160"/>
      <c r="C8261" s="64"/>
      <c r="D8261" s="161"/>
      <c r="F8261" s="174"/>
    </row>
    <row r="8262" spans="1:22" ht="18.399999999999999" customHeight="1" x14ac:dyDescent="0.3">
      <c r="A8262" s="182"/>
      <c r="B8262" s="160"/>
      <c r="C8262" s="64"/>
      <c r="D8262" s="161"/>
    </row>
    <row r="8263" spans="1:22" ht="18.399999999999999" customHeight="1" x14ac:dyDescent="0.3">
      <c r="A8263" s="182"/>
      <c r="B8263" s="160"/>
      <c r="C8263" s="64"/>
      <c r="D8263" s="161"/>
      <c r="F8263" s="174"/>
      <c r="N8263" s="164"/>
      <c r="P8263" s="164"/>
    </row>
    <row r="8264" spans="1:22" ht="18.399999999999999" customHeight="1" x14ac:dyDescent="0.3">
      <c r="A8264" s="182"/>
      <c r="B8264" s="160"/>
      <c r="C8264" s="64"/>
      <c r="D8264" s="161"/>
      <c r="F8264" s="174"/>
    </row>
    <row r="8265" spans="1:22" ht="18.399999999999999" customHeight="1" x14ac:dyDescent="0.3">
      <c r="A8265" s="182"/>
      <c r="B8265" s="160"/>
      <c r="C8265" s="64"/>
      <c r="D8265" s="161"/>
      <c r="F8265" s="174"/>
    </row>
    <row r="8266" spans="1:22" ht="18.399999999999999" customHeight="1" x14ac:dyDescent="0.3">
      <c r="A8266" s="182"/>
      <c r="B8266" s="160"/>
      <c r="C8266" s="64"/>
      <c r="D8266" s="161"/>
      <c r="F8266" s="174"/>
    </row>
    <row r="8267" spans="1:22" ht="18.399999999999999" customHeight="1" x14ac:dyDescent="0.3">
      <c r="A8267" s="182"/>
      <c r="B8267" s="160"/>
      <c r="C8267" s="64"/>
      <c r="D8267" s="161"/>
      <c r="F8267" s="174"/>
    </row>
    <row r="8268" spans="1:22" ht="18.399999999999999" customHeight="1" x14ac:dyDescent="0.3">
      <c r="A8268" s="182"/>
      <c r="B8268" s="160"/>
      <c r="C8268" s="64"/>
      <c r="D8268" s="161"/>
      <c r="F8268" s="174"/>
    </row>
    <row r="8269" spans="1:22" ht="18.399999999999999" customHeight="1" x14ac:dyDescent="0.3">
      <c r="A8269" s="182"/>
      <c r="B8269" s="160"/>
      <c r="C8269" s="64"/>
      <c r="D8269" s="161"/>
      <c r="F8269" s="174"/>
    </row>
    <row r="8270" spans="1:22" ht="18.399999999999999" customHeight="1" x14ac:dyDescent="0.3">
      <c r="A8270" s="182"/>
      <c r="B8270" s="160"/>
      <c r="C8270" s="64"/>
      <c r="D8270" s="161"/>
      <c r="F8270" s="174"/>
    </row>
    <row r="8271" spans="1:22" ht="18.399999999999999" customHeight="1" x14ac:dyDescent="0.3">
      <c r="A8271" s="182"/>
      <c r="B8271" s="160"/>
      <c r="C8271" s="64"/>
      <c r="D8271" s="161"/>
      <c r="F8271" s="174"/>
    </row>
    <row r="8272" spans="1:22" ht="18.399999999999999" customHeight="1" x14ac:dyDescent="0.3">
      <c r="A8272" s="182"/>
      <c r="B8272" s="160"/>
      <c r="D8272" s="164"/>
      <c r="F8272" s="174"/>
    </row>
    <row r="8273" spans="1:54" ht="18.399999999999999" customHeight="1" x14ac:dyDescent="0.3">
      <c r="A8273" s="182"/>
      <c r="B8273" s="160"/>
      <c r="C8273" s="64"/>
      <c r="D8273" s="161"/>
    </row>
    <row r="8274" spans="1:54" ht="18.399999999999999" customHeight="1" x14ac:dyDescent="0.3">
      <c r="A8274" s="182"/>
      <c r="B8274" s="160"/>
      <c r="C8274" s="64"/>
      <c r="D8274" s="161"/>
    </row>
    <row r="8275" spans="1:54" ht="18.399999999999999" customHeight="1" x14ac:dyDescent="0.3">
      <c r="A8275" s="200"/>
      <c r="B8275" s="173"/>
      <c r="C8275" s="67"/>
      <c r="D8275" s="161"/>
      <c r="F8275" s="174"/>
    </row>
    <row r="8276" spans="1:54" ht="18.399999999999999" customHeight="1" x14ac:dyDescent="0.3">
      <c r="A8276" s="182"/>
      <c r="B8276" s="160"/>
      <c r="C8276" s="64"/>
      <c r="D8276" s="161"/>
    </row>
    <row r="8277" spans="1:54" ht="18.399999999999999" customHeight="1" x14ac:dyDescent="0.3">
      <c r="A8277" s="182"/>
      <c r="B8277" s="160"/>
      <c r="C8277" s="64"/>
      <c r="D8277" s="161"/>
      <c r="F8277" s="174"/>
    </row>
    <row r="8278" spans="1:54" ht="18.399999999999999" customHeight="1" x14ac:dyDescent="0.3">
      <c r="A8278" s="182"/>
      <c r="B8278" s="160"/>
      <c r="C8278" s="64"/>
      <c r="D8278" s="161"/>
    </row>
    <row r="8279" spans="1:54" ht="18.399999999999999" customHeight="1" x14ac:dyDescent="0.3">
      <c r="A8279" s="182"/>
      <c r="B8279" s="160"/>
      <c r="C8279" s="64"/>
      <c r="D8279" s="161"/>
      <c r="H8279" s="181"/>
    </row>
    <row r="8280" spans="1:54" ht="18.399999999999999" customHeight="1" x14ac:dyDescent="0.3">
      <c r="A8280" s="182"/>
      <c r="B8280" s="160"/>
      <c r="C8280" s="64"/>
      <c r="D8280" s="161"/>
      <c r="F8280" s="174"/>
      <c r="H8280" s="178"/>
    </row>
    <row r="8281" spans="1:54" ht="18.399999999999999" customHeight="1" x14ac:dyDescent="0.3">
      <c r="A8281" s="182"/>
      <c r="B8281" s="160"/>
      <c r="C8281" s="64"/>
      <c r="D8281" s="161"/>
    </row>
    <row r="8282" spans="1:54" ht="18.399999999999999" customHeight="1" x14ac:dyDescent="0.3">
      <c r="A8282" s="182"/>
      <c r="B8282" s="160"/>
      <c r="C8282" s="64"/>
      <c r="D8282" s="161"/>
    </row>
    <row r="8283" spans="1:54" ht="18.399999999999999" customHeight="1" x14ac:dyDescent="0.3">
      <c r="A8283" s="200"/>
      <c r="B8283" s="167"/>
      <c r="C8283" s="80"/>
      <c r="D8283" s="161"/>
      <c r="F8283" s="174"/>
    </row>
    <row r="8284" spans="1:54" ht="18.399999999999999" customHeight="1" x14ac:dyDescent="0.3">
      <c r="A8284" s="182"/>
      <c r="B8284" s="160"/>
      <c r="C8284" s="64"/>
      <c r="D8284" s="161"/>
      <c r="F8284" s="174"/>
      <c r="H8284" s="164"/>
      <c r="J8284" s="164"/>
      <c r="L8284" s="164"/>
      <c r="N8284" s="164"/>
      <c r="P8284" s="164"/>
      <c r="R8284" s="164"/>
      <c r="T8284" s="164"/>
      <c r="V8284" s="164"/>
      <c r="X8284" s="164"/>
      <c r="Z8284" s="164"/>
      <c r="AB8284" s="164"/>
      <c r="AD8284" s="164"/>
      <c r="AF8284" s="164"/>
      <c r="AH8284" s="164"/>
      <c r="AJ8284" s="164"/>
      <c r="AL8284" s="164"/>
      <c r="AN8284" s="164"/>
      <c r="AP8284" s="164"/>
      <c r="AR8284" s="164"/>
      <c r="AT8284" s="164"/>
      <c r="AV8284" s="164"/>
      <c r="AX8284" s="164"/>
      <c r="AZ8284" s="164"/>
      <c r="BB8284" s="164"/>
    </row>
    <row r="8285" spans="1:54" ht="18.399999999999999" customHeight="1" x14ac:dyDescent="0.3">
      <c r="A8285" s="182"/>
      <c r="B8285" s="160"/>
      <c r="C8285" s="64"/>
      <c r="D8285" s="161"/>
      <c r="F8285" s="174"/>
      <c r="H8285" s="164"/>
      <c r="J8285" s="164"/>
      <c r="L8285" s="164"/>
      <c r="N8285" s="164"/>
      <c r="P8285" s="164"/>
      <c r="R8285" s="164"/>
      <c r="T8285" s="164"/>
      <c r="V8285" s="164"/>
      <c r="X8285" s="164"/>
      <c r="Z8285" s="164"/>
      <c r="AB8285" s="164"/>
      <c r="AD8285" s="164"/>
      <c r="AF8285" s="164"/>
      <c r="AH8285" s="164"/>
      <c r="AJ8285" s="164"/>
      <c r="AL8285" s="164"/>
      <c r="AN8285" s="164"/>
      <c r="AP8285" s="164"/>
      <c r="AR8285" s="164"/>
      <c r="AT8285" s="164"/>
      <c r="AV8285" s="164"/>
      <c r="AX8285" s="164"/>
      <c r="AZ8285" s="164"/>
      <c r="BB8285" s="164"/>
    </row>
    <row r="8286" spans="1:54" ht="18.399999999999999" customHeight="1" x14ac:dyDescent="0.3">
      <c r="A8286" s="182"/>
      <c r="B8286" s="160"/>
      <c r="C8286" s="64"/>
      <c r="D8286" s="161"/>
    </row>
    <row r="8287" spans="1:54" ht="18.399999999999999" customHeight="1" x14ac:dyDescent="0.3">
      <c r="A8287" s="182"/>
      <c r="B8287" s="160"/>
      <c r="C8287" s="64"/>
      <c r="D8287" s="161"/>
      <c r="F8287" s="174"/>
    </row>
    <row r="8288" spans="1:54" ht="18.399999999999999" customHeight="1" x14ac:dyDescent="0.3">
      <c r="A8288" s="182"/>
      <c r="B8288" s="160"/>
      <c r="C8288" s="64"/>
      <c r="D8288" s="161"/>
    </row>
    <row r="8289" spans="1:54" ht="18.399999999999999" customHeight="1" x14ac:dyDescent="0.3">
      <c r="F8289" s="174"/>
    </row>
    <row r="8290" spans="1:54" ht="18.399999999999999" customHeight="1" x14ac:dyDescent="0.3">
      <c r="A8290" s="182"/>
      <c r="B8290" s="160"/>
      <c r="C8290" s="64"/>
      <c r="D8290" s="161"/>
      <c r="F8290" s="174"/>
    </row>
    <row r="8291" spans="1:54" ht="18.399999999999999" customHeight="1" x14ac:dyDescent="0.3">
      <c r="A8291" s="182"/>
      <c r="B8291" s="160"/>
      <c r="C8291" s="64"/>
      <c r="D8291" s="161"/>
    </row>
    <row r="8292" spans="1:54" ht="18.399999999999999" customHeight="1" x14ac:dyDescent="0.3">
      <c r="A8292" s="182"/>
      <c r="B8292" s="160"/>
      <c r="C8292" s="64"/>
      <c r="D8292" s="161"/>
    </row>
    <row r="8293" spans="1:54" ht="18.399999999999999" customHeight="1" x14ac:dyDescent="0.3">
      <c r="A8293" s="182"/>
      <c r="B8293" s="160"/>
      <c r="C8293" s="64"/>
      <c r="D8293" s="161"/>
    </row>
    <row r="8294" spans="1:54" ht="18.399999999999999" customHeight="1" x14ac:dyDescent="0.3">
      <c r="C8294" s="64"/>
      <c r="F8294" s="174"/>
    </row>
    <row r="8295" spans="1:54" ht="18.399999999999999" customHeight="1" x14ac:dyDescent="0.3">
      <c r="A8295" s="200"/>
      <c r="B8295" s="173"/>
      <c r="C8295" s="67"/>
      <c r="D8295" s="161"/>
      <c r="F8295" s="174"/>
    </row>
    <row r="8296" spans="1:54" ht="18.399999999999999" customHeight="1" x14ac:dyDescent="0.3">
      <c r="A8296" s="182"/>
      <c r="B8296" s="160"/>
      <c r="C8296" s="64"/>
      <c r="D8296" s="161"/>
      <c r="F8296" s="174"/>
    </row>
    <row r="8297" spans="1:54" ht="18.399999999999999" customHeight="1" x14ac:dyDescent="0.3">
      <c r="A8297" s="182"/>
      <c r="B8297" s="160"/>
      <c r="C8297" s="64"/>
      <c r="D8297" s="161"/>
      <c r="F8297" s="174"/>
      <c r="H8297" s="164"/>
      <c r="J8297" s="164"/>
      <c r="L8297" s="164"/>
      <c r="N8297" s="164"/>
      <c r="P8297" s="164"/>
      <c r="R8297" s="164"/>
      <c r="T8297" s="164"/>
      <c r="V8297" s="164"/>
      <c r="X8297" s="164"/>
      <c r="Z8297" s="164"/>
      <c r="AB8297" s="164"/>
      <c r="AD8297" s="164"/>
      <c r="AF8297" s="164"/>
      <c r="AH8297" s="164"/>
      <c r="AJ8297" s="164"/>
      <c r="AL8297" s="164"/>
      <c r="AN8297" s="164"/>
      <c r="AP8297" s="164"/>
      <c r="AR8297" s="164"/>
      <c r="AT8297" s="164"/>
      <c r="AV8297" s="164"/>
      <c r="AX8297" s="164"/>
      <c r="AZ8297" s="164"/>
      <c r="BB8297" s="164"/>
    </row>
    <row r="8298" spans="1:54" ht="18.399999999999999" customHeight="1" x14ac:dyDescent="0.3">
      <c r="A8298" s="182"/>
      <c r="B8298" s="160"/>
      <c r="C8298" s="64"/>
      <c r="D8298" s="161"/>
    </row>
    <row r="8299" spans="1:54" ht="18.399999999999999" customHeight="1" x14ac:dyDescent="0.3">
      <c r="A8299" s="182"/>
      <c r="B8299" s="160"/>
      <c r="C8299" s="64"/>
      <c r="D8299" s="161"/>
      <c r="F8299" s="174"/>
    </row>
    <row r="8300" spans="1:54" ht="18.399999999999999" customHeight="1" x14ac:dyDescent="0.3">
      <c r="A8300" s="182"/>
      <c r="B8300" s="160"/>
      <c r="C8300" s="64"/>
      <c r="D8300" s="161"/>
    </row>
    <row r="8301" spans="1:54" ht="18.399999999999999" customHeight="1" x14ac:dyDescent="0.3">
      <c r="A8301" s="182"/>
      <c r="B8301" s="160"/>
      <c r="C8301" s="64"/>
      <c r="D8301" s="161"/>
      <c r="F8301" s="174"/>
    </row>
    <row r="8302" spans="1:54" ht="18.399999999999999" customHeight="1" x14ac:dyDescent="0.3">
      <c r="A8302" s="182"/>
      <c r="B8302" s="160"/>
      <c r="C8302" s="64"/>
      <c r="D8302" s="161"/>
    </row>
    <row r="8303" spans="1:54" ht="18.399999999999999" customHeight="1" x14ac:dyDescent="0.3">
      <c r="A8303" s="182"/>
      <c r="B8303" s="160"/>
      <c r="C8303" s="64"/>
      <c r="D8303" s="161"/>
      <c r="F8303" s="174"/>
    </row>
    <row r="8304" spans="1:54" ht="18.399999999999999" customHeight="1" x14ac:dyDescent="0.3">
      <c r="A8304" s="182"/>
      <c r="B8304" s="160"/>
      <c r="C8304" s="64"/>
      <c r="D8304" s="161"/>
      <c r="F8304" s="174"/>
      <c r="H8304" s="174"/>
    </row>
    <row r="8305" spans="1:54" ht="18.399999999999999" customHeight="1" x14ac:dyDescent="0.3">
      <c r="A8305" s="182"/>
      <c r="B8305" s="160"/>
      <c r="C8305" s="64"/>
      <c r="D8305" s="161"/>
      <c r="F8305" s="174"/>
      <c r="H8305" s="164"/>
      <c r="J8305" s="164"/>
      <c r="L8305" s="164"/>
      <c r="N8305" s="164"/>
      <c r="P8305" s="164"/>
      <c r="R8305" s="164"/>
      <c r="T8305" s="164"/>
      <c r="V8305" s="164"/>
      <c r="X8305" s="164"/>
      <c r="Z8305" s="164"/>
      <c r="AB8305" s="164"/>
      <c r="AD8305" s="164"/>
      <c r="AF8305" s="164"/>
      <c r="AH8305" s="164"/>
      <c r="AJ8305" s="164"/>
      <c r="AL8305" s="164"/>
      <c r="AN8305" s="164"/>
      <c r="AP8305" s="164"/>
      <c r="AR8305" s="164"/>
      <c r="AT8305" s="164"/>
      <c r="AV8305" s="164"/>
      <c r="AX8305" s="164"/>
      <c r="AZ8305" s="164"/>
      <c r="BB8305" s="164"/>
    </row>
    <row r="8306" spans="1:54" ht="18.399999999999999" customHeight="1" x14ac:dyDescent="0.3">
      <c r="A8306" s="182"/>
      <c r="B8306" s="160"/>
      <c r="C8306" s="64"/>
      <c r="D8306" s="161"/>
      <c r="H8306" s="174"/>
    </row>
    <row r="8307" spans="1:54" ht="18.399999999999999" customHeight="1" x14ac:dyDescent="0.3">
      <c r="A8307" s="182"/>
      <c r="B8307" s="160"/>
      <c r="C8307" s="64"/>
      <c r="D8307" s="161"/>
      <c r="H8307" s="181"/>
    </row>
    <row r="8308" spans="1:54" ht="18.399999999999999" customHeight="1" x14ac:dyDescent="0.3">
      <c r="F8308" s="174"/>
      <c r="H8308" s="174"/>
      <c r="J8308" s="174"/>
      <c r="L8308" s="174"/>
      <c r="N8308" s="174"/>
      <c r="P8308" s="174"/>
      <c r="R8308" s="174"/>
      <c r="T8308" s="174"/>
      <c r="V8308" s="174"/>
      <c r="X8308" s="174"/>
    </row>
    <row r="8309" spans="1:54" ht="18.399999999999999" customHeight="1" x14ac:dyDescent="0.3">
      <c r="F8309" s="174"/>
    </row>
    <row r="8310" spans="1:54" ht="18.399999999999999" customHeight="1" x14ac:dyDescent="0.3">
      <c r="F8310" s="174"/>
    </row>
    <row r="8311" spans="1:54" ht="18.399999999999999" customHeight="1" x14ac:dyDescent="0.3">
      <c r="A8311" s="182"/>
      <c r="B8311" s="160"/>
      <c r="C8311" s="64"/>
      <c r="D8311" s="161"/>
      <c r="F8311" s="174"/>
    </row>
    <row r="8312" spans="1:54" ht="18.399999999999999" customHeight="1" x14ac:dyDescent="0.3">
      <c r="A8312" s="200"/>
      <c r="B8312" s="173"/>
      <c r="C8312" s="67"/>
      <c r="D8312" s="161"/>
      <c r="F8312" s="174"/>
    </row>
    <row r="8313" spans="1:54" ht="18.399999999999999" customHeight="1" x14ac:dyDescent="0.3">
      <c r="A8313" s="200"/>
      <c r="B8313" s="173"/>
      <c r="C8313" s="67"/>
      <c r="D8313" s="161"/>
      <c r="F8313" s="174"/>
    </row>
    <row r="8314" spans="1:54" ht="18.399999999999999" customHeight="1" x14ac:dyDescent="0.3">
      <c r="A8314" s="200"/>
      <c r="B8314" s="173"/>
      <c r="C8314" s="67"/>
      <c r="D8314" s="161"/>
      <c r="F8314" s="174"/>
    </row>
    <row r="8315" spans="1:54" ht="18.399999999999999" customHeight="1" x14ac:dyDescent="0.3">
      <c r="A8315" s="200"/>
      <c r="B8315" s="173"/>
      <c r="C8315" s="67"/>
      <c r="D8315" s="161"/>
      <c r="F8315" s="174"/>
    </row>
    <row r="8316" spans="1:54" ht="18.399999999999999" customHeight="1" x14ac:dyDescent="0.3">
      <c r="A8316" s="182"/>
      <c r="B8316" s="160"/>
      <c r="C8316" s="64"/>
      <c r="D8316" s="161"/>
      <c r="F8316" s="174"/>
    </row>
    <row r="8317" spans="1:54" ht="18.399999999999999" customHeight="1" x14ac:dyDescent="0.3">
      <c r="A8317" s="182"/>
      <c r="B8317" s="160"/>
      <c r="C8317" s="64"/>
      <c r="D8317" s="161"/>
      <c r="F8317" s="174"/>
    </row>
    <row r="8318" spans="1:54" ht="18.399999999999999" customHeight="1" x14ac:dyDescent="0.3">
      <c r="A8318" s="182"/>
      <c r="B8318" s="160"/>
      <c r="C8318" s="64"/>
      <c r="D8318" s="161"/>
      <c r="F8318" s="174"/>
    </row>
    <row r="8319" spans="1:54" ht="18.399999999999999" customHeight="1" x14ac:dyDescent="0.3">
      <c r="A8319" s="182"/>
      <c r="B8319" s="160"/>
      <c r="C8319" s="64"/>
      <c r="D8319" s="161"/>
      <c r="F8319" s="174"/>
    </row>
    <row r="8320" spans="1:54" ht="18.399999999999999" customHeight="1" x14ac:dyDescent="0.3">
      <c r="A8320" s="182"/>
      <c r="D8320" s="164"/>
      <c r="F8320" s="174"/>
    </row>
    <row r="8321" spans="1:38" ht="18.399999999999999" customHeight="1" x14ac:dyDescent="0.3">
      <c r="A8321" s="182"/>
      <c r="B8321" s="160"/>
      <c r="C8321" s="64"/>
      <c r="D8321" s="161"/>
      <c r="F8321" s="174"/>
      <c r="H8321" s="174"/>
    </row>
    <row r="8322" spans="1:38" ht="18.399999999999999" customHeight="1" x14ac:dyDescent="0.3">
      <c r="A8322" s="182"/>
      <c r="B8322" s="160"/>
      <c r="C8322" s="64"/>
      <c r="D8322" s="161"/>
      <c r="F8322" s="174"/>
      <c r="H8322" s="174"/>
      <c r="J8322" s="174"/>
      <c r="L8322" s="174"/>
      <c r="N8322" s="174"/>
    </row>
    <row r="8323" spans="1:38" ht="18.399999999999999" customHeight="1" x14ac:dyDescent="0.3">
      <c r="A8323" s="182"/>
      <c r="B8323" s="160"/>
      <c r="C8323" s="64"/>
      <c r="D8323" s="161"/>
      <c r="F8323" s="174"/>
    </row>
    <row r="8326" spans="1:38" ht="18.399999999999999" customHeight="1" x14ac:dyDescent="0.3">
      <c r="A8326" s="200"/>
      <c r="B8326" s="173"/>
      <c r="C8326" s="67"/>
      <c r="D8326" s="161"/>
      <c r="F8326" s="174"/>
      <c r="H8326" s="174"/>
    </row>
    <row r="8327" spans="1:38" ht="18.399999999999999" customHeight="1" x14ac:dyDescent="0.3">
      <c r="D8327" s="161"/>
      <c r="F8327" s="174"/>
    </row>
    <row r="8328" spans="1:38" ht="18.399999999999999" customHeight="1" x14ac:dyDescent="0.3">
      <c r="F8328" s="174"/>
    </row>
    <row r="8329" spans="1:38" ht="18.399999999999999" customHeight="1" x14ac:dyDescent="0.3">
      <c r="A8329" s="182"/>
      <c r="C8329" s="64"/>
      <c r="D8329" s="161"/>
      <c r="F8329" s="174"/>
    </row>
    <row r="8330" spans="1:38" ht="18.399999999999999" customHeight="1" x14ac:dyDescent="0.3">
      <c r="F8330" s="174"/>
      <c r="H8330" s="174"/>
    </row>
    <row r="8331" spans="1:38" ht="18.399999999999999" customHeight="1" x14ac:dyDescent="0.3">
      <c r="A8331" s="200"/>
      <c r="B8331" s="173"/>
      <c r="C8331" s="67"/>
      <c r="D8331" s="161"/>
      <c r="F8331" s="174"/>
      <c r="H8331" s="174"/>
      <c r="J8331" s="174"/>
      <c r="L8331" s="174"/>
      <c r="N8331" s="174"/>
      <c r="P8331" s="174"/>
      <c r="R8331" s="174"/>
      <c r="T8331" s="174"/>
      <c r="V8331" s="174"/>
      <c r="X8331" s="174"/>
      <c r="Z8331" s="174"/>
      <c r="AB8331" s="174"/>
      <c r="AD8331" s="174"/>
      <c r="AF8331" s="174"/>
      <c r="AH8331" s="174"/>
      <c r="AJ8331" s="174"/>
      <c r="AL8331" s="174"/>
    </row>
    <row r="8332" spans="1:38" ht="18.399999999999999" customHeight="1" x14ac:dyDescent="0.3">
      <c r="A8332" s="200"/>
      <c r="B8332" s="173"/>
      <c r="C8332" s="67"/>
      <c r="D8332" s="161"/>
      <c r="F8332" s="174"/>
    </row>
    <row r="8333" spans="1:38" ht="18.399999999999999" customHeight="1" x14ac:dyDescent="0.3">
      <c r="A8333" s="200"/>
      <c r="B8333" s="173"/>
      <c r="C8333" s="67"/>
      <c r="D8333" s="161"/>
      <c r="F8333" s="174"/>
    </row>
    <row r="8334" spans="1:38" ht="18.399999999999999" customHeight="1" x14ac:dyDescent="0.3">
      <c r="A8334" s="200"/>
      <c r="B8334" s="173"/>
      <c r="C8334" s="67"/>
      <c r="D8334" s="161"/>
      <c r="F8334" s="174"/>
    </row>
    <row r="8335" spans="1:38" ht="18.399999999999999" customHeight="1" x14ac:dyDescent="0.3">
      <c r="A8335" s="200"/>
      <c r="B8335" s="173"/>
      <c r="C8335" s="67"/>
      <c r="D8335" s="161"/>
      <c r="F8335" s="174"/>
    </row>
    <row r="8336" spans="1:38" ht="18.399999999999999" customHeight="1" x14ac:dyDescent="0.3">
      <c r="A8336" s="200"/>
      <c r="B8336" s="173"/>
      <c r="C8336" s="67"/>
      <c r="D8336" s="161"/>
      <c r="F8336" s="174"/>
    </row>
    <row r="8337" spans="1:54" ht="18.399999999999999" customHeight="1" x14ac:dyDescent="0.3">
      <c r="A8337" s="200"/>
      <c r="B8337" s="173"/>
      <c r="C8337" s="67"/>
      <c r="D8337" s="161"/>
      <c r="F8337" s="174"/>
    </row>
    <row r="8338" spans="1:54" ht="18.399999999999999" customHeight="1" x14ac:dyDescent="0.3">
      <c r="A8338" s="200"/>
      <c r="B8338" s="173"/>
      <c r="C8338" s="67"/>
      <c r="D8338" s="161"/>
      <c r="F8338" s="174"/>
    </row>
    <row r="8339" spans="1:54" ht="18.399999999999999" customHeight="1" x14ac:dyDescent="0.3">
      <c r="A8339" s="200"/>
      <c r="B8339" s="173"/>
      <c r="C8339" s="67"/>
      <c r="D8339" s="161"/>
      <c r="F8339" s="174"/>
    </row>
    <row r="8340" spans="1:54" ht="18.399999999999999" customHeight="1" x14ac:dyDescent="0.3">
      <c r="A8340" s="182"/>
      <c r="D8340" s="164"/>
      <c r="F8340" s="174"/>
    </row>
    <row r="8341" spans="1:54" ht="18.399999999999999" customHeight="1" x14ac:dyDescent="0.3">
      <c r="A8341" s="182"/>
      <c r="D8341" s="164"/>
      <c r="F8341" s="174"/>
    </row>
    <row r="8342" spans="1:54" ht="18.399999999999999" customHeight="1" x14ac:dyDescent="0.3">
      <c r="D8342" s="161"/>
      <c r="F8342" s="174"/>
    </row>
    <row r="8343" spans="1:54" ht="18.399999999999999" customHeight="1" x14ac:dyDescent="0.3">
      <c r="A8343" s="182"/>
      <c r="B8343" s="160"/>
      <c r="C8343" s="64"/>
      <c r="D8343" s="161"/>
      <c r="F8343" s="174"/>
      <c r="H8343" s="174"/>
      <c r="J8343" s="174"/>
      <c r="L8343" s="174"/>
      <c r="N8343" s="174"/>
      <c r="P8343" s="174"/>
    </row>
    <row r="8344" spans="1:54" ht="18.399999999999999" customHeight="1" x14ac:dyDescent="0.3">
      <c r="A8344" s="200"/>
      <c r="B8344" s="179"/>
      <c r="C8344" s="80"/>
      <c r="D8344" s="161"/>
      <c r="F8344" s="174"/>
    </row>
    <row r="8345" spans="1:54" ht="18.399999999999999" customHeight="1" x14ac:dyDescent="0.3">
      <c r="A8345" s="182"/>
      <c r="B8345" s="160"/>
      <c r="C8345" s="64"/>
      <c r="D8345" s="161"/>
      <c r="F8345" s="174"/>
      <c r="H8345" s="174"/>
    </row>
    <row r="8346" spans="1:54" ht="18.399999999999999" customHeight="1" x14ac:dyDescent="0.3">
      <c r="A8346" s="182"/>
      <c r="B8346" s="160"/>
      <c r="C8346" s="64"/>
      <c r="D8346" s="161"/>
      <c r="F8346" s="174"/>
      <c r="H8346" s="164"/>
      <c r="J8346" s="164"/>
      <c r="L8346" s="164"/>
      <c r="N8346" s="164"/>
      <c r="P8346" s="164"/>
      <c r="R8346" s="164"/>
      <c r="T8346" s="164"/>
      <c r="V8346" s="164"/>
      <c r="X8346" s="164"/>
      <c r="Z8346" s="164"/>
      <c r="AB8346" s="164"/>
      <c r="AD8346" s="164"/>
      <c r="AF8346" s="164"/>
      <c r="AH8346" s="164"/>
      <c r="AJ8346" s="164"/>
      <c r="AL8346" s="164"/>
      <c r="AN8346" s="164"/>
      <c r="AP8346" s="164"/>
      <c r="AR8346" s="164"/>
      <c r="AT8346" s="164"/>
      <c r="AV8346" s="164"/>
      <c r="AX8346" s="164"/>
      <c r="AZ8346" s="164"/>
      <c r="BB8346" s="164"/>
    </row>
    <row r="8347" spans="1:54" ht="18.399999999999999" customHeight="1" x14ac:dyDescent="0.3">
      <c r="A8347" s="182"/>
      <c r="B8347" s="160"/>
      <c r="C8347" s="64"/>
      <c r="D8347" s="161"/>
      <c r="F8347" s="174"/>
      <c r="H8347" s="164"/>
      <c r="J8347" s="164"/>
      <c r="L8347" s="164"/>
      <c r="N8347" s="164"/>
      <c r="P8347" s="164"/>
      <c r="R8347" s="164"/>
      <c r="T8347" s="164"/>
      <c r="V8347" s="164"/>
      <c r="X8347" s="164"/>
      <c r="Z8347" s="164"/>
      <c r="AB8347" s="164"/>
      <c r="AD8347" s="164"/>
      <c r="AF8347" s="164"/>
      <c r="AH8347" s="164"/>
      <c r="AJ8347" s="164"/>
      <c r="AL8347" s="164"/>
      <c r="AN8347" s="164"/>
      <c r="AP8347" s="164"/>
      <c r="AR8347" s="164"/>
      <c r="AT8347" s="164"/>
      <c r="AV8347" s="164"/>
      <c r="AX8347" s="164"/>
      <c r="AZ8347" s="164"/>
      <c r="BB8347" s="164"/>
    </row>
    <row r="8348" spans="1:54" ht="18.399999999999999" customHeight="1" x14ac:dyDescent="0.3">
      <c r="A8348" s="182"/>
      <c r="B8348" s="160"/>
      <c r="C8348" s="64"/>
      <c r="D8348" s="161"/>
      <c r="F8348" s="174"/>
      <c r="H8348" s="164"/>
      <c r="J8348" s="164"/>
      <c r="L8348" s="164"/>
      <c r="N8348" s="164"/>
      <c r="P8348" s="164"/>
      <c r="R8348" s="164"/>
      <c r="T8348" s="164"/>
      <c r="V8348" s="164"/>
      <c r="X8348" s="164"/>
      <c r="Z8348" s="164"/>
      <c r="AB8348" s="164"/>
      <c r="AD8348" s="164"/>
      <c r="AF8348" s="164"/>
      <c r="AH8348" s="164"/>
      <c r="AJ8348" s="164"/>
      <c r="AL8348" s="164"/>
      <c r="AN8348" s="164"/>
      <c r="AP8348" s="164"/>
      <c r="AR8348" s="164"/>
      <c r="AT8348" s="164"/>
      <c r="AV8348" s="164"/>
      <c r="AX8348" s="164"/>
      <c r="AZ8348" s="164"/>
      <c r="BB8348" s="164"/>
    </row>
    <row r="8349" spans="1:54" ht="18.399999999999999" customHeight="1" x14ac:dyDescent="0.3">
      <c r="A8349" s="182"/>
      <c r="B8349" s="160"/>
      <c r="C8349" s="64"/>
      <c r="D8349" s="161"/>
      <c r="F8349" s="174"/>
      <c r="H8349" s="174"/>
      <c r="J8349" s="164"/>
      <c r="L8349" s="164"/>
      <c r="N8349" s="164"/>
      <c r="P8349" s="164"/>
      <c r="R8349" s="164"/>
      <c r="T8349" s="164"/>
      <c r="V8349" s="164"/>
      <c r="X8349" s="164"/>
      <c r="Z8349" s="164"/>
      <c r="AB8349" s="164"/>
      <c r="AD8349" s="164"/>
      <c r="AF8349" s="164"/>
      <c r="AH8349" s="164"/>
      <c r="AJ8349" s="164"/>
      <c r="AL8349" s="164"/>
      <c r="AN8349" s="164"/>
      <c r="AP8349" s="164"/>
      <c r="AR8349" s="164"/>
      <c r="AT8349" s="164"/>
      <c r="AV8349" s="164"/>
      <c r="AX8349" s="164"/>
      <c r="AZ8349" s="164"/>
      <c r="BB8349" s="164"/>
    </row>
    <row r="8350" spans="1:54" ht="18.399999999999999" customHeight="1" x14ac:dyDescent="0.3">
      <c r="A8350" s="182"/>
      <c r="B8350" s="160"/>
      <c r="C8350" s="64"/>
      <c r="D8350" s="161"/>
      <c r="F8350" s="174"/>
      <c r="H8350" s="178"/>
      <c r="J8350" s="178"/>
      <c r="L8350" s="178"/>
      <c r="N8350" s="178"/>
      <c r="P8350" s="178"/>
      <c r="R8350" s="178"/>
      <c r="T8350" s="178"/>
      <c r="V8350" s="178"/>
      <c r="X8350" s="178"/>
      <c r="Z8350" s="178"/>
      <c r="AB8350" s="178"/>
      <c r="AD8350" s="178"/>
      <c r="AF8350" s="178"/>
      <c r="AH8350" s="178"/>
      <c r="AJ8350" s="178"/>
      <c r="AL8350" s="178"/>
      <c r="AN8350" s="178"/>
      <c r="AP8350" s="178"/>
      <c r="AR8350" s="178"/>
      <c r="AT8350" s="178"/>
      <c r="AV8350" s="178"/>
      <c r="AX8350" s="178"/>
      <c r="AZ8350" s="178"/>
      <c r="BB8350" s="178"/>
    </row>
    <row r="8351" spans="1:54" ht="18.399999999999999" customHeight="1" x14ac:dyDescent="0.3">
      <c r="A8351" s="182"/>
      <c r="B8351" s="160"/>
      <c r="C8351" s="64"/>
      <c r="D8351" s="161"/>
      <c r="F8351" s="174"/>
      <c r="H8351" s="178"/>
      <c r="J8351" s="178"/>
      <c r="L8351" s="178"/>
      <c r="N8351" s="178"/>
      <c r="P8351" s="178"/>
      <c r="R8351" s="178"/>
      <c r="T8351" s="178"/>
      <c r="V8351" s="178"/>
      <c r="X8351" s="178"/>
      <c r="Z8351" s="178"/>
      <c r="AB8351" s="178"/>
      <c r="AD8351" s="178"/>
      <c r="AF8351" s="178"/>
      <c r="AH8351" s="178"/>
      <c r="AJ8351" s="178"/>
      <c r="AL8351" s="178"/>
      <c r="AN8351" s="178"/>
      <c r="AP8351" s="178"/>
      <c r="AR8351" s="178"/>
      <c r="AT8351" s="178"/>
      <c r="AV8351" s="178"/>
      <c r="AX8351" s="178"/>
      <c r="AZ8351" s="178"/>
      <c r="BB8351" s="178"/>
    </row>
    <row r="8352" spans="1:54" ht="18.399999999999999" customHeight="1" x14ac:dyDescent="0.3">
      <c r="A8352" s="182"/>
      <c r="B8352" s="160"/>
      <c r="C8352" s="64"/>
      <c r="D8352" s="161"/>
      <c r="F8352" s="174"/>
      <c r="H8352" s="174"/>
      <c r="J8352" s="174"/>
      <c r="L8352" s="174"/>
      <c r="N8352" s="174"/>
      <c r="P8352" s="174"/>
      <c r="R8352" s="174"/>
      <c r="T8352" s="174"/>
      <c r="V8352" s="174"/>
      <c r="X8352" s="174"/>
      <c r="Z8352" s="174"/>
      <c r="AB8352" s="174"/>
      <c r="AD8352" s="174"/>
      <c r="AF8352" s="174"/>
      <c r="AH8352" s="174"/>
      <c r="AJ8352" s="174"/>
      <c r="AL8352" s="174"/>
      <c r="AN8352" s="174"/>
      <c r="AP8352" s="174"/>
    </row>
    <row r="8353" spans="1:22" ht="18.399999999999999" customHeight="1" x14ac:dyDescent="0.3">
      <c r="A8353" s="182"/>
      <c r="B8353" s="160"/>
      <c r="C8353" s="64"/>
      <c r="D8353" s="161"/>
      <c r="F8353" s="174"/>
      <c r="H8353" s="174"/>
      <c r="J8353" s="174"/>
      <c r="R8353" s="174"/>
      <c r="T8353" s="174"/>
      <c r="V8353" s="174"/>
    </row>
    <row r="8354" spans="1:22" ht="18.399999999999999" customHeight="1" x14ac:dyDescent="0.3">
      <c r="A8354" s="182"/>
      <c r="B8354" s="160"/>
      <c r="C8354" s="64"/>
      <c r="D8354" s="161"/>
      <c r="F8354" s="174"/>
    </row>
    <row r="8355" spans="1:22" ht="18.399999999999999" customHeight="1" x14ac:dyDescent="0.3">
      <c r="A8355" s="182"/>
      <c r="B8355" s="160"/>
      <c r="C8355" s="64"/>
      <c r="D8355" s="161"/>
      <c r="F8355" s="174"/>
      <c r="H8355" s="174"/>
      <c r="J8355" s="174"/>
      <c r="L8355" s="174"/>
      <c r="N8355" s="174"/>
    </row>
    <row r="8356" spans="1:22" ht="18.399999999999999" customHeight="1" x14ac:dyDescent="0.3">
      <c r="A8356" s="182"/>
      <c r="B8356" s="160"/>
      <c r="C8356" s="64"/>
      <c r="D8356" s="161"/>
      <c r="F8356" s="174"/>
    </row>
    <row r="8357" spans="1:22" ht="18.399999999999999" customHeight="1" x14ac:dyDescent="0.3">
      <c r="C8357" s="64"/>
      <c r="D8357" s="161"/>
      <c r="F8357" s="174"/>
    </row>
    <row r="8358" spans="1:22" ht="18.399999999999999" customHeight="1" x14ac:dyDescent="0.3">
      <c r="A8358" s="182"/>
      <c r="B8358" s="160"/>
      <c r="C8358" s="64"/>
      <c r="D8358" s="161"/>
      <c r="F8358" s="174"/>
      <c r="H8358" s="174"/>
    </row>
    <row r="8359" spans="1:22" ht="18.399999999999999" customHeight="1" x14ac:dyDescent="0.3">
      <c r="A8359" s="182"/>
      <c r="B8359" s="160"/>
      <c r="C8359" s="64"/>
      <c r="D8359" s="161"/>
      <c r="F8359" s="174"/>
    </row>
    <row r="8360" spans="1:22" ht="18.399999999999999" customHeight="1" x14ac:dyDescent="0.3">
      <c r="A8360" s="182"/>
      <c r="B8360" s="160"/>
      <c r="C8360" s="64"/>
      <c r="D8360" s="161"/>
      <c r="F8360" s="174"/>
    </row>
    <row r="8361" spans="1:22" ht="18.399999999999999" customHeight="1" x14ac:dyDescent="0.3">
      <c r="A8361" s="182"/>
      <c r="B8361" s="160"/>
      <c r="C8361" s="64"/>
      <c r="D8361" s="161"/>
      <c r="F8361" s="174"/>
      <c r="H8361" s="178"/>
    </row>
    <row r="8362" spans="1:22" ht="18.399999999999999" customHeight="1" x14ac:dyDescent="0.3">
      <c r="A8362" s="182"/>
      <c r="B8362" s="160"/>
      <c r="C8362" s="64"/>
      <c r="D8362" s="161"/>
      <c r="F8362" s="174"/>
    </row>
    <row r="8363" spans="1:22" ht="18.399999999999999" customHeight="1" x14ac:dyDescent="0.3">
      <c r="A8363" s="182"/>
      <c r="B8363" s="160"/>
      <c r="C8363" s="64"/>
      <c r="D8363" s="161"/>
      <c r="F8363" s="174"/>
    </row>
    <row r="8364" spans="1:22" ht="18.399999999999999" customHeight="1" x14ac:dyDescent="0.3">
      <c r="A8364" s="182"/>
      <c r="B8364" s="160"/>
      <c r="C8364" s="64"/>
      <c r="D8364" s="161"/>
      <c r="F8364" s="174"/>
    </row>
    <row r="8365" spans="1:22" ht="18.399999999999999" customHeight="1" x14ac:dyDescent="0.3">
      <c r="A8365" s="182"/>
      <c r="B8365" s="160"/>
      <c r="C8365" s="64"/>
      <c r="D8365" s="161"/>
      <c r="F8365" s="174"/>
    </row>
    <row r="8368" spans="1:22" ht="18.399999999999999" customHeight="1" x14ac:dyDescent="0.3">
      <c r="A8368" s="182"/>
      <c r="B8368" s="160"/>
      <c r="C8368" s="64"/>
      <c r="D8368" s="161"/>
    </row>
    <row r="8370" spans="1:10" ht="18.399999999999999" customHeight="1" x14ac:dyDescent="0.3">
      <c r="A8370" s="182"/>
      <c r="B8370" s="160"/>
      <c r="C8370" s="64"/>
      <c r="D8370" s="161"/>
    </row>
    <row r="8371" spans="1:10" ht="18.399999999999999" customHeight="1" x14ac:dyDescent="0.3">
      <c r="A8371" s="182"/>
      <c r="B8371" s="160"/>
      <c r="C8371" s="64"/>
      <c r="D8371" s="161"/>
    </row>
    <row r="8372" spans="1:10" ht="18.399999999999999" customHeight="1" x14ac:dyDescent="0.3">
      <c r="A8372" s="182"/>
      <c r="B8372" s="160"/>
      <c r="C8372" s="64"/>
      <c r="D8372" s="161"/>
      <c r="F8372" s="178"/>
    </row>
    <row r="8373" spans="1:10" ht="18.399999999999999" customHeight="1" x14ac:dyDescent="0.3">
      <c r="A8373" s="182"/>
      <c r="B8373" s="160"/>
      <c r="C8373" s="64"/>
      <c r="D8373" s="161"/>
      <c r="F8373" s="174"/>
    </row>
    <row r="8374" spans="1:10" ht="18.399999999999999" customHeight="1" x14ac:dyDescent="0.3">
      <c r="A8374" s="182"/>
      <c r="B8374" s="160"/>
      <c r="C8374" s="64"/>
      <c r="D8374" s="161"/>
    </row>
    <row r="8375" spans="1:10" ht="18.399999999999999" customHeight="1" x14ac:dyDescent="0.3">
      <c r="A8375" s="182"/>
      <c r="B8375" s="160"/>
      <c r="C8375" s="64"/>
      <c r="D8375" s="161"/>
    </row>
    <row r="8376" spans="1:10" ht="18.399999999999999" customHeight="1" x14ac:dyDescent="0.3">
      <c r="A8376" s="182"/>
      <c r="B8376" s="160"/>
      <c r="C8376" s="64"/>
      <c r="D8376" s="161"/>
      <c r="F8376" s="174"/>
    </row>
    <row r="8377" spans="1:10" ht="18.399999999999999" customHeight="1" x14ac:dyDescent="0.3">
      <c r="F8377" s="174"/>
      <c r="H8377" s="174"/>
      <c r="J8377" s="174"/>
    </row>
    <row r="8378" spans="1:10" ht="18.399999999999999" customHeight="1" x14ac:dyDescent="0.3">
      <c r="A8378" s="182"/>
      <c r="B8378" s="160"/>
      <c r="C8378" s="64"/>
      <c r="D8378" s="161"/>
    </row>
    <row r="8379" spans="1:10" ht="18.399999999999999" customHeight="1" x14ac:dyDescent="0.3">
      <c r="A8379" s="182"/>
      <c r="B8379" s="160"/>
      <c r="C8379" s="64"/>
      <c r="D8379" s="161"/>
    </row>
    <row r="8380" spans="1:10" ht="18.399999999999999" customHeight="1" x14ac:dyDescent="0.3">
      <c r="A8380" s="182"/>
      <c r="B8380" s="160"/>
      <c r="C8380" s="64"/>
      <c r="D8380" s="161"/>
    </row>
    <row r="8381" spans="1:10" ht="18.399999999999999" customHeight="1" x14ac:dyDescent="0.3">
      <c r="A8381" s="182"/>
      <c r="B8381" s="160"/>
      <c r="C8381" s="64"/>
      <c r="D8381" s="161"/>
      <c r="F8381" s="174"/>
    </row>
    <row r="8382" spans="1:10" ht="18.399999999999999" customHeight="1" x14ac:dyDescent="0.3">
      <c r="A8382" s="182"/>
      <c r="B8382" s="160"/>
      <c r="C8382" s="64"/>
      <c r="D8382" s="161"/>
      <c r="F8382" s="174"/>
    </row>
    <row r="8383" spans="1:10" ht="18.399999999999999" customHeight="1" x14ac:dyDescent="0.3">
      <c r="A8383" s="182"/>
      <c r="B8383" s="160"/>
      <c r="C8383" s="64"/>
      <c r="D8383" s="161"/>
    </row>
    <row r="8385" spans="1:54" ht="18.399999999999999" customHeight="1" x14ac:dyDescent="0.3">
      <c r="A8385" s="182"/>
      <c r="B8385" s="160"/>
      <c r="C8385" s="64"/>
      <c r="D8385" s="161"/>
      <c r="F8385" s="174"/>
      <c r="H8385" s="174"/>
      <c r="J8385" s="164"/>
      <c r="L8385" s="164"/>
      <c r="N8385" s="164"/>
      <c r="P8385" s="164"/>
      <c r="R8385" s="164"/>
      <c r="T8385" s="164"/>
      <c r="V8385" s="164"/>
      <c r="X8385" s="164"/>
      <c r="Z8385" s="164"/>
      <c r="AB8385" s="164"/>
      <c r="AD8385" s="164"/>
      <c r="AF8385" s="164"/>
      <c r="AH8385" s="164"/>
      <c r="AJ8385" s="164"/>
      <c r="AL8385" s="164"/>
      <c r="AN8385" s="164"/>
      <c r="AP8385" s="164"/>
      <c r="AR8385" s="164"/>
      <c r="AT8385" s="164"/>
      <c r="AV8385" s="164"/>
      <c r="AX8385" s="164"/>
      <c r="AZ8385" s="164"/>
      <c r="BB8385" s="164"/>
    </row>
    <row r="8386" spans="1:54" ht="18.399999999999999" customHeight="1" x14ac:dyDescent="0.3">
      <c r="A8386" s="182"/>
      <c r="B8386" s="160"/>
      <c r="C8386" s="64"/>
      <c r="D8386" s="161"/>
      <c r="F8386" s="174"/>
      <c r="H8386" s="178"/>
      <c r="J8386" s="178"/>
      <c r="L8386" s="178"/>
      <c r="N8386" s="178"/>
      <c r="P8386" s="178"/>
      <c r="R8386" s="178"/>
      <c r="T8386" s="178"/>
      <c r="V8386" s="178"/>
      <c r="X8386" s="178"/>
      <c r="Z8386" s="178"/>
      <c r="AB8386" s="178"/>
      <c r="AD8386" s="178"/>
      <c r="AF8386" s="178"/>
      <c r="AH8386" s="178"/>
      <c r="AJ8386" s="178"/>
      <c r="AL8386" s="178"/>
      <c r="AN8386" s="178"/>
      <c r="AP8386" s="178"/>
      <c r="AR8386" s="178"/>
      <c r="AT8386" s="178"/>
      <c r="AV8386" s="178"/>
      <c r="AX8386" s="178"/>
      <c r="AZ8386" s="178"/>
      <c r="BB8386" s="178"/>
    </row>
    <row r="8387" spans="1:54" ht="18.399999999999999" customHeight="1" x14ac:dyDescent="0.3">
      <c r="A8387" s="182"/>
      <c r="B8387" s="160"/>
      <c r="C8387" s="64"/>
      <c r="D8387" s="161"/>
      <c r="F8387" s="174"/>
    </row>
    <row r="8388" spans="1:54" ht="18.399999999999999" customHeight="1" x14ac:dyDescent="0.3">
      <c r="A8388" s="182"/>
      <c r="B8388" s="160"/>
      <c r="C8388" s="64"/>
      <c r="D8388" s="161"/>
    </row>
    <row r="8389" spans="1:54" ht="18.399999999999999" customHeight="1" x14ac:dyDescent="0.3">
      <c r="A8389" s="182"/>
      <c r="B8389" s="160"/>
      <c r="C8389" s="64"/>
      <c r="D8389" s="161"/>
      <c r="F8389" s="174"/>
    </row>
    <row r="8390" spans="1:54" ht="18.399999999999999" customHeight="1" x14ac:dyDescent="0.3">
      <c r="A8390" s="182"/>
      <c r="D8390" s="164"/>
      <c r="F8390" s="174"/>
    </row>
    <row r="8391" spans="1:54" ht="18.399999999999999" customHeight="1" x14ac:dyDescent="0.3">
      <c r="A8391" s="182"/>
      <c r="B8391" s="160"/>
      <c r="C8391" s="64"/>
      <c r="D8391" s="161"/>
      <c r="F8391" s="174"/>
    </row>
    <row r="8392" spans="1:54" ht="18.399999999999999" customHeight="1" x14ac:dyDescent="0.3">
      <c r="A8392" s="182"/>
      <c r="B8392" s="160"/>
      <c r="C8392" s="64"/>
      <c r="D8392" s="161"/>
      <c r="F8392" s="174"/>
    </row>
    <row r="8393" spans="1:54" ht="18.399999999999999" customHeight="1" x14ac:dyDescent="0.3">
      <c r="A8393" s="182"/>
      <c r="B8393" s="160"/>
      <c r="C8393" s="64"/>
      <c r="D8393" s="161"/>
      <c r="F8393" s="174"/>
    </row>
    <row r="8394" spans="1:54" ht="18.399999999999999" customHeight="1" x14ac:dyDescent="0.3">
      <c r="A8394" s="182"/>
      <c r="B8394" s="160"/>
      <c r="C8394" s="64"/>
      <c r="D8394" s="161"/>
    </row>
    <row r="8395" spans="1:54" ht="18.399999999999999" customHeight="1" x14ac:dyDescent="0.3">
      <c r="A8395" s="182"/>
      <c r="B8395" s="160"/>
      <c r="C8395" s="64"/>
      <c r="D8395" s="161"/>
    </row>
    <row r="8396" spans="1:54" ht="18.399999999999999" customHeight="1" x14ac:dyDescent="0.3">
      <c r="F8396" s="174"/>
    </row>
    <row r="8397" spans="1:54" ht="18.399999999999999" customHeight="1" x14ac:dyDescent="0.3">
      <c r="A8397" s="182"/>
      <c r="B8397" s="160"/>
      <c r="C8397" s="64"/>
      <c r="D8397" s="161"/>
      <c r="F8397" s="174"/>
    </row>
    <row r="8398" spans="1:54" ht="18.399999999999999" customHeight="1" x14ac:dyDescent="0.3">
      <c r="A8398" s="182"/>
      <c r="D8398" s="164"/>
      <c r="F8398" s="174"/>
    </row>
    <row r="8399" spans="1:54" ht="18.399999999999999" customHeight="1" x14ac:dyDescent="0.3">
      <c r="A8399" s="182"/>
      <c r="B8399" s="160"/>
      <c r="C8399" s="64"/>
      <c r="D8399" s="161"/>
    </row>
    <row r="8400" spans="1:54" ht="18.399999999999999" customHeight="1" x14ac:dyDescent="0.3">
      <c r="A8400" s="182"/>
      <c r="B8400" s="160"/>
      <c r="C8400" s="64"/>
      <c r="D8400" s="161"/>
    </row>
    <row r="8401" spans="1:54" ht="18.399999999999999" customHeight="1" x14ac:dyDescent="0.3">
      <c r="A8401" s="182"/>
      <c r="B8401" s="160"/>
      <c r="C8401" s="64"/>
      <c r="D8401" s="161"/>
      <c r="F8401" s="174"/>
      <c r="H8401" s="178"/>
    </row>
    <row r="8402" spans="1:54" ht="18.399999999999999" customHeight="1" x14ac:dyDescent="0.3">
      <c r="D8402" s="161"/>
      <c r="F8402" s="174"/>
    </row>
    <row r="8403" spans="1:54" ht="18.399999999999999" customHeight="1" x14ac:dyDescent="0.3">
      <c r="A8403" s="182"/>
      <c r="B8403" s="160"/>
      <c r="C8403" s="64"/>
      <c r="D8403" s="161"/>
      <c r="F8403" s="174"/>
    </row>
    <row r="8404" spans="1:54" ht="18.399999999999999" customHeight="1" x14ac:dyDescent="0.3">
      <c r="A8404" s="182"/>
      <c r="B8404" s="160"/>
      <c r="C8404" s="64"/>
      <c r="D8404" s="161"/>
      <c r="F8404" s="174"/>
      <c r="H8404" s="178"/>
      <c r="J8404" s="178"/>
      <c r="L8404" s="178"/>
      <c r="N8404" s="178"/>
      <c r="P8404" s="178"/>
      <c r="R8404" s="178"/>
      <c r="T8404" s="178"/>
      <c r="V8404" s="178"/>
      <c r="X8404" s="178"/>
      <c r="Z8404" s="178"/>
      <c r="AB8404" s="178"/>
      <c r="AD8404" s="178"/>
      <c r="AF8404" s="178"/>
      <c r="AH8404" s="178"/>
      <c r="AJ8404" s="178"/>
      <c r="AL8404" s="178"/>
      <c r="AN8404" s="178"/>
      <c r="AP8404" s="178"/>
      <c r="AR8404" s="178"/>
      <c r="AT8404" s="178"/>
      <c r="AV8404" s="178"/>
      <c r="AX8404" s="178"/>
      <c r="AZ8404" s="178"/>
      <c r="BB8404" s="178"/>
    </row>
    <row r="8405" spans="1:54" ht="18.399999999999999" customHeight="1" x14ac:dyDescent="0.3">
      <c r="A8405" s="182"/>
      <c r="B8405" s="160"/>
      <c r="C8405" s="64"/>
      <c r="D8405" s="161"/>
      <c r="F8405" s="174"/>
    </row>
    <row r="8406" spans="1:54" ht="18.399999999999999" customHeight="1" x14ac:dyDescent="0.3">
      <c r="A8406" s="182"/>
      <c r="B8406" s="160"/>
      <c r="C8406" s="64"/>
      <c r="D8406" s="161"/>
    </row>
    <row r="8407" spans="1:54" ht="18.399999999999999" customHeight="1" x14ac:dyDescent="0.3">
      <c r="A8407" s="182"/>
      <c r="B8407" s="160"/>
      <c r="C8407" s="64"/>
      <c r="D8407" s="161"/>
      <c r="F8407" s="174"/>
      <c r="H8407" s="174"/>
      <c r="J8407" s="174"/>
      <c r="L8407" s="174"/>
      <c r="N8407" s="174"/>
      <c r="P8407" s="174"/>
      <c r="R8407" s="174"/>
      <c r="T8407" s="174"/>
      <c r="V8407" s="174"/>
    </row>
    <row r="8408" spans="1:54" ht="18.399999999999999" customHeight="1" x14ac:dyDescent="0.3">
      <c r="A8408" s="182"/>
      <c r="B8408" s="160"/>
      <c r="C8408" s="64"/>
      <c r="D8408" s="161"/>
    </row>
    <row r="8409" spans="1:54" ht="18.399999999999999" customHeight="1" x14ac:dyDescent="0.3">
      <c r="A8409" s="182"/>
      <c r="B8409" s="160"/>
      <c r="C8409" s="64"/>
      <c r="D8409" s="161"/>
      <c r="F8409" s="174"/>
    </row>
    <row r="8410" spans="1:54" ht="18.399999999999999" customHeight="1" x14ac:dyDescent="0.3">
      <c r="A8410" s="200"/>
      <c r="B8410" s="173"/>
      <c r="C8410" s="67"/>
      <c r="D8410" s="161"/>
      <c r="F8410" s="174"/>
    </row>
    <row r="8411" spans="1:54" ht="18.399999999999999" customHeight="1" x14ac:dyDescent="0.3">
      <c r="A8411" s="200"/>
      <c r="B8411" s="173"/>
      <c r="C8411" s="67"/>
      <c r="D8411" s="161"/>
      <c r="F8411" s="174"/>
    </row>
    <row r="8412" spans="1:54" ht="18.399999999999999" customHeight="1" x14ac:dyDescent="0.3">
      <c r="A8412" s="200"/>
      <c r="B8412" s="173"/>
      <c r="C8412" s="67"/>
      <c r="D8412" s="161"/>
      <c r="F8412" s="174"/>
    </row>
    <row r="8413" spans="1:54" ht="18.399999999999999" customHeight="1" x14ac:dyDescent="0.3">
      <c r="A8413" s="200"/>
      <c r="B8413" s="173"/>
      <c r="C8413" s="67"/>
      <c r="D8413" s="161"/>
      <c r="F8413" s="174"/>
    </row>
    <row r="8414" spans="1:54" ht="18.399999999999999" customHeight="1" x14ac:dyDescent="0.3">
      <c r="A8414" s="200"/>
      <c r="B8414" s="173"/>
      <c r="C8414" s="67"/>
      <c r="D8414" s="161"/>
      <c r="F8414" s="174"/>
    </row>
    <row r="8415" spans="1:54" ht="18.399999999999999" customHeight="1" x14ac:dyDescent="0.3">
      <c r="A8415" s="200"/>
      <c r="B8415" s="173"/>
      <c r="C8415" s="67"/>
      <c r="D8415" s="161"/>
      <c r="F8415" s="174"/>
    </row>
    <row r="8416" spans="1:54" ht="18.399999999999999" customHeight="1" x14ac:dyDescent="0.3">
      <c r="A8416" s="182"/>
      <c r="B8416" s="160"/>
      <c r="C8416" s="64"/>
      <c r="D8416" s="161"/>
      <c r="F8416" s="174"/>
    </row>
    <row r="8417" spans="1:54" ht="18.399999999999999" customHeight="1" x14ac:dyDescent="0.3">
      <c r="A8417" s="182"/>
      <c r="B8417" s="160"/>
      <c r="C8417" s="64"/>
      <c r="D8417" s="161"/>
      <c r="F8417" s="174"/>
      <c r="H8417" s="174"/>
      <c r="J8417" s="174"/>
      <c r="L8417" s="174"/>
      <c r="N8417" s="164"/>
      <c r="P8417" s="164"/>
      <c r="R8417" s="164"/>
      <c r="T8417" s="164"/>
      <c r="V8417" s="164"/>
      <c r="X8417" s="164"/>
      <c r="Z8417" s="164"/>
      <c r="AB8417" s="164"/>
      <c r="AD8417" s="164"/>
      <c r="AF8417" s="164"/>
      <c r="AH8417" s="164"/>
      <c r="AJ8417" s="164"/>
      <c r="AL8417" s="164"/>
      <c r="AN8417" s="164"/>
      <c r="AP8417" s="164"/>
      <c r="AR8417" s="164"/>
      <c r="AT8417" s="164"/>
      <c r="AV8417" s="164"/>
      <c r="AX8417" s="164"/>
      <c r="AZ8417" s="164"/>
      <c r="BB8417" s="164"/>
    </row>
    <row r="8418" spans="1:54" ht="18.399999999999999" customHeight="1" x14ac:dyDescent="0.3">
      <c r="A8418" s="182"/>
      <c r="B8418" s="160"/>
      <c r="C8418" s="64"/>
      <c r="D8418" s="161"/>
      <c r="F8418" s="174"/>
      <c r="H8418" s="164"/>
      <c r="J8418" s="164"/>
      <c r="L8418" s="164"/>
      <c r="N8418" s="164"/>
      <c r="P8418" s="164"/>
      <c r="R8418" s="164"/>
      <c r="T8418" s="164"/>
      <c r="V8418" s="164"/>
      <c r="X8418" s="164"/>
      <c r="Z8418" s="164"/>
      <c r="AB8418" s="164"/>
      <c r="AD8418" s="164"/>
      <c r="AF8418" s="164"/>
      <c r="AH8418" s="164"/>
      <c r="AJ8418" s="164"/>
      <c r="AL8418" s="164"/>
      <c r="AN8418" s="164"/>
      <c r="AP8418" s="164"/>
      <c r="AR8418" s="164"/>
      <c r="AT8418" s="164"/>
      <c r="AV8418" s="164"/>
      <c r="AX8418" s="164"/>
      <c r="AZ8418" s="164"/>
      <c r="BB8418" s="164"/>
    </row>
    <row r="8419" spans="1:54" ht="18.399999999999999" customHeight="1" x14ac:dyDescent="0.3">
      <c r="A8419" s="182"/>
      <c r="B8419" s="160"/>
      <c r="C8419" s="64"/>
      <c r="D8419" s="161"/>
      <c r="F8419" s="174"/>
      <c r="H8419" s="164"/>
      <c r="J8419" s="164"/>
      <c r="L8419" s="164"/>
      <c r="N8419" s="164"/>
      <c r="P8419" s="164"/>
      <c r="R8419" s="164"/>
      <c r="T8419" s="164"/>
      <c r="V8419" s="164"/>
      <c r="X8419" s="164"/>
      <c r="Z8419" s="164"/>
      <c r="AB8419" s="164"/>
      <c r="AD8419" s="164"/>
      <c r="AF8419" s="164"/>
      <c r="AH8419" s="164"/>
      <c r="AJ8419" s="164"/>
      <c r="AL8419" s="164"/>
      <c r="AN8419" s="164"/>
      <c r="AP8419" s="164"/>
      <c r="AR8419" s="164"/>
      <c r="AT8419" s="164"/>
      <c r="AV8419" s="164"/>
      <c r="AX8419" s="164"/>
      <c r="AZ8419" s="164"/>
      <c r="BB8419" s="164"/>
    </row>
    <row r="8420" spans="1:54" ht="18.399999999999999" customHeight="1" x14ac:dyDescent="0.3">
      <c r="F8420" s="174"/>
      <c r="H8420" s="174"/>
    </row>
    <row r="8421" spans="1:54" ht="18.399999999999999" customHeight="1" x14ac:dyDescent="0.3">
      <c r="D8421" s="161"/>
      <c r="F8421" s="174"/>
    </row>
    <row r="8422" spans="1:54" ht="18.399999999999999" customHeight="1" x14ac:dyDescent="0.3">
      <c r="F8422" s="174"/>
    </row>
    <row r="8423" spans="1:54" ht="18.399999999999999" customHeight="1" x14ac:dyDescent="0.3">
      <c r="F8423" s="174"/>
    </row>
    <row r="8424" spans="1:54" ht="18.399999999999999" customHeight="1" x14ac:dyDescent="0.3">
      <c r="F8424" s="174"/>
    </row>
    <row r="8425" spans="1:54" ht="18.399999999999999" customHeight="1" x14ac:dyDescent="0.3">
      <c r="D8425" s="161"/>
      <c r="F8425" s="174"/>
    </row>
    <row r="8426" spans="1:54" ht="18.399999999999999" customHeight="1" x14ac:dyDescent="0.3">
      <c r="C8426" s="163"/>
      <c r="D8426" s="161"/>
      <c r="F8426" s="174"/>
    </row>
    <row r="8427" spans="1:54" ht="18.399999999999999" customHeight="1" x14ac:dyDescent="0.3">
      <c r="C8427" s="64"/>
      <c r="D8427" s="161"/>
      <c r="F8427" s="174"/>
      <c r="H8427" s="174"/>
      <c r="J8427" s="174"/>
      <c r="L8427" s="174"/>
      <c r="N8427" s="174"/>
      <c r="P8427" s="174"/>
    </row>
    <row r="8428" spans="1:54" ht="18.399999999999999" customHeight="1" x14ac:dyDescent="0.3">
      <c r="A8428" s="182"/>
      <c r="B8428" s="160"/>
      <c r="C8428" s="64"/>
      <c r="D8428" s="161"/>
      <c r="F8428" s="174"/>
    </row>
    <row r="8429" spans="1:54" ht="18.399999999999999" customHeight="1" x14ac:dyDescent="0.3">
      <c r="A8429" s="182"/>
      <c r="B8429" s="160"/>
      <c r="C8429" s="64"/>
      <c r="D8429" s="161"/>
    </row>
    <row r="8430" spans="1:54" ht="18.399999999999999" customHeight="1" x14ac:dyDescent="0.3">
      <c r="A8430" s="182"/>
      <c r="B8430" s="160"/>
      <c r="C8430" s="64"/>
      <c r="D8430" s="161"/>
    </row>
    <row r="8431" spans="1:54" ht="18.399999999999999" customHeight="1" x14ac:dyDescent="0.3">
      <c r="A8431" s="182"/>
      <c r="B8431" s="160"/>
      <c r="C8431" s="64"/>
      <c r="D8431" s="161"/>
      <c r="F8431" s="174"/>
      <c r="H8431" s="174"/>
      <c r="J8431" s="174"/>
      <c r="L8431" s="174"/>
      <c r="N8431" s="174"/>
      <c r="P8431" s="174"/>
      <c r="R8431" s="174"/>
      <c r="T8431" s="174"/>
      <c r="V8431" s="174"/>
      <c r="X8431" s="174"/>
      <c r="Z8431" s="174"/>
      <c r="AB8431" s="174"/>
      <c r="AD8431" s="174"/>
      <c r="AF8431" s="174"/>
      <c r="AH8431" s="174"/>
      <c r="AJ8431" s="174"/>
    </row>
    <row r="8432" spans="1:54" ht="18.399999999999999" customHeight="1" x14ac:dyDescent="0.3">
      <c r="A8432" s="182"/>
      <c r="B8432" s="160"/>
      <c r="C8432" s="64"/>
      <c r="D8432" s="161"/>
      <c r="F8432" s="174"/>
      <c r="H8432" s="174"/>
      <c r="J8432" s="174"/>
      <c r="L8432" s="174"/>
      <c r="N8432" s="174"/>
    </row>
    <row r="8433" spans="1:22" ht="18.399999999999999" customHeight="1" x14ac:dyDescent="0.3">
      <c r="A8433" s="182"/>
      <c r="B8433" s="160"/>
      <c r="C8433" s="64"/>
      <c r="D8433" s="161"/>
      <c r="F8433" s="174"/>
      <c r="H8433" s="174"/>
      <c r="J8433" s="174"/>
      <c r="L8433" s="174"/>
      <c r="N8433" s="174"/>
      <c r="P8433" s="174"/>
    </row>
    <row r="8434" spans="1:22" ht="18.399999999999999" customHeight="1" x14ac:dyDescent="0.3">
      <c r="A8434" s="182"/>
      <c r="B8434" s="160"/>
      <c r="C8434" s="64"/>
      <c r="D8434" s="161"/>
      <c r="F8434" s="174"/>
      <c r="H8434" s="174"/>
      <c r="J8434" s="174"/>
    </row>
    <row r="8435" spans="1:22" ht="18.399999999999999" customHeight="1" x14ac:dyDescent="0.3">
      <c r="A8435" s="182"/>
      <c r="B8435" s="160"/>
      <c r="C8435" s="64"/>
      <c r="D8435" s="161"/>
      <c r="F8435" s="174"/>
      <c r="H8435" s="174"/>
      <c r="J8435" s="174"/>
      <c r="L8435" s="174"/>
    </row>
    <row r="8436" spans="1:22" ht="18.399999999999999" customHeight="1" x14ac:dyDescent="0.3">
      <c r="A8436" s="182"/>
      <c r="B8436" s="160"/>
      <c r="C8436" s="64"/>
      <c r="D8436" s="161"/>
      <c r="F8436" s="174"/>
      <c r="H8436" s="174"/>
      <c r="J8436" s="174"/>
      <c r="L8436" s="174"/>
      <c r="N8436" s="174"/>
      <c r="P8436" s="174"/>
      <c r="R8436" s="174"/>
      <c r="T8436" s="174"/>
      <c r="V8436" s="174"/>
    </row>
    <row r="8437" spans="1:22" ht="18.399999999999999" customHeight="1" x14ac:dyDescent="0.3">
      <c r="A8437" s="182"/>
      <c r="B8437" s="160"/>
      <c r="C8437" s="64"/>
      <c r="D8437" s="161"/>
      <c r="H8437" s="174"/>
      <c r="J8437" s="174"/>
    </row>
    <row r="8438" spans="1:22" ht="18.399999999999999" customHeight="1" x14ac:dyDescent="0.3">
      <c r="A8438" s="200"/>
      <c r="B8438" s="173"/>
      <c r="C8438" s="67"/>
      <c r="D8438" s="161"/>
      <c r="F8438" s="174"/>
    </row>
    <row r="8439" spans="1:22" ht="18.399999999999999" customHeight="1" x14ac:dyDescent="0.3">
      <c r="A8439" s="200"/>
      <c r="B8439" s="173"/>
      <c r="C8439" s="67"/>
      <c r="D8439" s="161"/>
      <c r="F8439" s="174"/>
      <c r="L8439" s="174"/>
      <c r="N8439" s="174"/>
      <c r="P8439" s="174"/>
      <c r="R8439" s="174"/>
    </row>
    <row r="8440" spans="1:22" ht="18.399999999999999" customHeight="1" x14ac:dyDescent="0.3">
      <c r="A8440" s="200"/>
      <c r="B8440" s="173"/>
      <c r="C8440" s="67"/>
      <c r="D8440" s="161"/>
      <c r="F8440" s="174"/>
    </row>
    <row r="8441" spans="1:22" ht="18.399999999999999" customHeight="1" x14ac:dyDescent="0.3">
      <c r="A8441" s="200"/>
      <c r="B8441" s="173"/>
      <c r="C8441" s="67"/>
      <c r="D8441" s="161"/>
      <c r="F8441" s="174"/>
      <c r="J8441" s="174"/>
      <c r="N8441" s="174"/>
      <c r="P8441" s="174"/>
    </row>
    <row r="8442" spans="1:22" ht="18.399999999999999" customHeight="1" x14ac:dyDescent="0.3">
      <c r="A8442" s="200"/>
      <c r="B8442" s="173"/>
      <c r="C8442" s="67"/>
      <c r="D8442" s="161"/>
      <c r="F8442" s="174"/>
    </row>
    <row r="8443" spans="1:22" ht="18.399999999999999" customHeight="1" x14ac:dyDescent="0.3">
      <c r="A8443" s="200"/>
      <c r="B8443" s="173"/>
      <c r="C8443" s="67"/>
      <c r="D8443" s="161"/>
      <c r="F8443" s="174"/>
    </row>
    <row r="8444" spans="1:22" ht="18.399999999999999" customHeight="1" x14ac:dyDescent="0.3">
      <c r="A8444" s="200"/>
      <c r="B8444" s="173"/>
      <c r="C8444" s="67"/>
      <c r="D8444" s="161"/>
      <c r="F8444" s="174"/>
    </row>
    <row r="8445" spans="1:22" ht="18.399999999999999" customHeight="1" x14ac:dyDescent="0.3">
      <c r="A8445" s="200"/>
      <c r="B8445" s="173"/>
      <c r="C8445" s="67"/>
      <c r="D8445" s="161"/>
      <c r="F8445" s="174"/>
      <c r="H8445" s="174"/>
      <c r="J8445" s="174"/>
      <c r="L8445" s="174"/>
      <c r="N8445" s="174"/>
      <c r="P8445" s="174"/>
      <c r="R8445" s="174"/>
    </row>
    <row r="8446" spans="1:22" ht="18.399999999999999" customHeight="1" x14ac:dyDescent="0.3">
      <c r="A8446" s="200"/>
      <c r="B8446" s="173"/>
      <c r="C8446" s="67"/>
      <c r="D8446" s="161"/>
      <c r="F8446" s="174"/>
      <c r="H8446" s="174"/>
      <c r="J8446" s="174"/>
      <c r="L8446" s="174"/>
    </row>
    <row r="8447" spans="1:22" ht="18.399999999999999" customHeight="1" x14ac:dyDescent="0.3">
      <c r="A8447" s="182"/>
      <c r="B8447" s="160"/>
      <c r="C8447" s="64"/>
      <c r="D8447" s="161"/>
      <c r="F8447" s="174"/>
      <c r="H8447" s="174"/>
      <c r="J8447" s="174"/>
      <c r="L8447" s="174"/>
    </row>
    <row r="8448" spans="1:22" ht="18.399999999999999" customHeight="1" x14ac:dyDescent="0.3">
      <c r="A8448" s="182"/>
      <c r="B8448" s="160"/>
      <c r="C8448" s="64"/>
      <c r="D8448" s="161"/>
      <c r="F8448" s="174"/>
      <c r="H8448" s="174"/>
      <c r="J8448" s="174"/>
    </row>
    <row r="8449" spans="1:22" ht="18.399999999999999" customHeight="1" x14ac:dyDescent="0.3">
      <c r="A8449" s="182"/>
      <c r="B8449" s="160"/>
      <c r="C8449" s="64"/>
      <c r="D8449" s="161"/>
      <c r="F8449" s="174"/>
    </row>
    <row r="8450" spans="1:22" ht="18.399999999999999" customHeight="1" x14ac:dyDescent="0.3">
      <c r="A8450" s="182"/>
      <c r="B8450" s="160"/>
      <c r="C8450" s="64"/>
      <c r="D8450" s="161"/>
      <c r="F8450" s="174"/>
      <c r="H8450" s="174"/>
    </row>
    <row r="8451" spans="1:22" ht="18.399999999999999" customHeight="1" x14ac:dyDescent="0.3">
      <c r="A8451" s="182"/>
      <c r="B8451" s="160"/>
      <c r="C8451" s="64"/>
      <c r="D8451" s="161"/>
      <c r="F8451" s="174"/>
      <c r="H8451" s="174"/>
      <c r="J8451" s="174"/>
      <c r="L8451" s="174"/>
      <c r="N8451" s="174"/>
    </row>
    <row r="8452" spans="1:22" ht="18.399999999999999" customHeight="1" x14ac:dyDescent="0.3">
      <c r="C8452" s="64"/>
      <c r="D8452" s="161"/>
      <c r="F8452" s="174"/>
      <c r="H8452" s="174"/>
      <c r="J8452" s="174"/>
      <c r="L8452" s="174"/>
      <c r="N8452" s="174"/>
      <c r="P8452" s="174"/>
      <c r="R8452" s="174"/>
    </row>
    <row r="8453" spans="1:22" ht="18.399999999999999" customHeight="1" x14ac:dyDescent="0.3">
      <c r="A8453" s="182"/>
      <c r="B8453" s="160"/>
      <c r="C8453" s="64"/>
      <c r="D8453" s="161"/>
      <c r="F8453" s="174"/>
      <c r="H8453" s="174"/>
      <c r="J8453" s="174"/>
      <c r="L8453" s="174"/>
    </row>
    <row r="8454" spans="1:22" ht="18.399999999999999" customHeight="1" x14ac:dyDescent="0.3">
      <c r="A8454" s="182"/>
      <c r="B8454" s="160"/>
      <c r="C8454" s="64"/>
      <c r="D8454" s="161"/>
      <c r="F8454" s="174"/>
      <c r="H8454" s="174"/>
    </row>
    <row r="8455" spans="1:22" ht="18.399999999999999" customHeight="1" x14ac:dyDescent="0.3">
      <c r="A8455" s="182"/>
      <c r="B8455" s="160"/>
      <c r="C8455" s="64"/>
      <c r="D8455" s="161"/>
      <c r="F8455" s="174"/>
      <c r="H8455" s="174"/>
    </row>
    <row r="8456" spans="1:22" ht="18.399999999999999" customHeight="1" x14ac:dyDescent="0.3">
      <c r="A8456" s="182"/>
      <c r="B8456" s="160"/>
      <c r="C8456" s="64"/>
      <c r="D8456" s="161"/>
      <c r="F8456" s="174"/>
    </row>
    <row r="8457" spans="1:22" ht="18.399999999999999" customHeight="1" x14ac:dyDescent="0.3">
      <c r="A8457" s="182"/>
      <c r="B8457" s="160"/>
      <c r="C8457" s="64"/>
      <c r="D8457" s="161"/>
      <c r="F8457" s="174"/>
      <c r="H8457" s="174"/>
    </row>
    <row r="8458" spans="1:22" ht="18.399999999999999" customHeight="1" x14ac:dyDescent="0.3">
      <c r="A8458" s="182"/>
      <c r="D8458" s="164"/>
      <c r="F8458" s="174"/>
      <c r="H8458" s="174"/>
    </row>
    <row r="8459" spans="1:22" ht="18.399999999999999" customHeight="1" x14ac:dyDescent="0.3">
      <c r="A8459" s="182"/>
      <c r="D8459" s="164"/>
      <c r="F8459" s="174"/>
      <c r="H8459" s="174"/>
      <c r="J8459" s="174"/>
      <c r="L8459" s="174"/>
    </row>
    <row r="8460" spans="1:22" ht="18.399999999999999" customHeight="1" x14ac:dyDescent="0.3">
      <c r="A8460" s="182"/>
      <c r="C8460" s="64"/>
      <c r="D8460" s="161"/>
      <c r="F8460" s="174"/>
      <c r="H8460" s="174"/>
      <c r="J8460" s="174"/>
      <c r="L8460" s="174"/>
      <c r="N8460" s="174"/>
    </row>
    <row r="8461" spans="1:22" ht="18.399999999999999" customHeight="1" x14ac:dyDescent="0.3">
      <c r="A8461" s="182"/>
      <c r="B8461" s="160"/>
      <c r="C8461" s="64"/>
      <c r="D8461" s="161"/>
      <c r="F8461" s="174"/>
      <c r="H8461" s="174"/>
      <c r="J8461" s="174"/>
    </row>
    <row r="8462" spans="1:22" ht="18.399999999999999" customHeight="1" x14ac:dyDescent="0.3">
      <c r="A8462" s="182"/>
      <c r="B8462" s="160"/>
      <c r="C8462" s="64"/>
      <c r="D8462" s="161"/>
      <c r="F8462" s="174"/>
      <c r="H8462" s="174"/>
      <c r="J8462" s="174"/>
    </row>
    <row r="8463" spans="1:22" ht="18.399999999999999" customHeight="1" x14ac:dyDescent="0.3">
      <c r="A8463" s="182"/>
      <c r="B8463" s="160"/>
      <c r="C8463" s="64"/>
      <c r="D8463" s="161"/>
      <c r="F8463" s="174"/>
      <c r="H8463" s="174"/>
      <c r="J8463" s="174"/>
      <c r="L8463" s="174"/>
      <c r="N8463" s="174"/>
      <c r="P8463" s="174"/>
      <c r="R8463" s="174"/>
      <c r="T8463" s="174"/>
      <c r="V8463" s="174"/>
    </row>
    <row r="8464" spans="1:22" ht="18.399999999999999" customHeight="1" x14ac:dyDescent="0.3">
      <c r="A8464" s="182"/>
      <c r="B8464" s="160"/>
      <c r="C8464" s="64"/>
      <c r="D8464" s="161"/>
      <c r="F8464" s="174"/>
      <c r="H8464" s="174"/>
      <c r="J8464" s="174"/>
      <c r="L8464" s="174"/>
      <c r="N8464" s="174"/>
    </row>
    <row r="8465" spans="1:54" ht="18.399999999999999" customHeight="1" x14ac:dyDescent="0.3">
      <c r="A8465" s="182"/>
      <c r="B8465" s="160"/>
      <c r="C8465" s="64"/>
      <c r="D8465" s="161"/>
    </row>
    <row r="8467" spans="1:54" ht="18.399999999999999" customHeight="1" x14ac:dyDescent="0.3">
      <c r="A8467" s="182"/>
      <c r="B8467" s="160"/>
      <c r="C8467" s="64"/>
      <c r="D8467" s="161"/>
      <c r="J8467" s="181"/>
      <c r="L8467" s="181"/>
    </row>
    <row r="8469" spans="1:54" ht="18.399999999999999" customHeight="1" x14ac:dyDescent="0.3">
      <c r="A8469" s="182"/>
      <c r="B8469" s="160"/>
      <c r="C8469" s="64"/>
      <c r="D8469" s="161"/>
      <c r="F8469" s="174"/>
    </row>
    <row r="8470" spans="1:54" ht="18.399999999999999" customHeight="1" x14ac:dyDescent="0.3">
      <c r="A8470" s="182"/>
      <c r="B8470" s="160"/>
      <c r="C8470" s="64"/>
      <c r="D8470" s="161"/>
      <c r="F8470" s="174"/>
      <c r="H8470" s="174"/>
      <c r="J8470" s="174"/>
      <c r="L8470" s="174"/>
    </row>
    <row r="8471" spans="1:54" ht="18.399999999999999" customHeight="1" x14ac:dyDescent="0.3">
      <c r="F8471" s="174"/>
    </row>
    <row r="8472" spans="1:54" ht="18.399999999999999" customHeight="1" x14ac:dyDescent="0.3">
      <c r="F8472" s="174"/>
      <c r="H8472" s="174"/>
    </row>
    <row r="8473" spans="1:54" ht="18.399999999999999" customHeight="1" x14ac:dyDescent="0.3">
      <c r="A8473" s="182"/>
      <c r="B8473" s="160"/>
      <c r="C8473" s="64"/>
      <c r="D8473" s="161"/>
    </row>
    <row r="8474" spans="1:54" ht="18.399999999999999" customHeight="1" x14ac:dyDescent="0.3">
      <c r="A8474" s="182"/>
      <c r="B8474" s="160"/>
      <c r="C8474" s="64"/>
      <c r="D8474" s="161"/>
    </row>
    <row r="8475" spans="1:54" ht="18.399999999999999" customHeight="1" x14ac:dyDescent="0.3">
      <c r="A8475" s="182"/>
      <c r="B8475" s="160"/>
      <c r="C8475" s="64"/>
      <c r="D8475" s="161"/>
      <c r="F8475" s="174"/>
      <c r="H8475" s="178"/>
      <c r="J8475" s="178"/>
      <c r="L8475" s="178"/>
      <c r="N8475" s="178"/>
      <c r="P8475" s="178"/>
      <c r="R8475" s="178"/>
      <c r="T8475" s="178"/>
      <c r="V8475" s="178"/>
      <c r="X8475" s="178"/>
      <c r="Z8475" s="178"/>
      <c r="AB8475" s="178"/>
      <c r="AD8475" s="178"/>
      <c r="AF8475" s="178"/>
      <c r="AH8475" s="178"/>
      <c r="AJ8475" s="178"/>
      <c r="AL8475" s="178"/>
      <c r="AN8475" s="178"/>
      <c r="AP8475" s="178"/>
      <c r="AR8475" s="178"/>
      <c r="AT8475" s="178"/>
      <c r="AV8475" s="178"/>
      <c r="AX8475" s="178"/>
      <c r="AZ8475" s="178"/>
      <c r="BB8475" s="178"/>
    </row>
    <row r="8476" spans="1:54" ht="18.399999999999999" customHeight="1" x14ac:dyDescent="0.3">
      <c r="A8476" s="182"/>
      <c r="B8476" s="160"/>
      <c r="C8476" s="64"/>
      <c r="D8476" s="161"/>
      <c r="F8476" s="174"/>
    </row>
    <row r="8477" spans="1:54" ht="18.399999999999999" customHeight="1" x14ac:dyDescent="0.3">
      <c r="F8477" s="174"/>
    </row>
    <row r="8478" spans="1:54" ht="18.399999999999999" customHeight="1" x14ac:dyDescent="0.3">
      <c r="A8478" s="182"/>
      <c r="B8478" s="160"/>
      <c r="C8478" s="64"/>
      <c r="D8478" s="161"/>
      <c r="F8478" s="174"/>
      <c r="H8478" s="164"/>
      <c r="J8478" s="164"/>
      <c r="L8478" s="164"/>
      <c r="N8478" s="164"/>
      <c r="P8478" s="164"/>
      <c r="R8478" s="164"/>
      <c r="T8478" s="164"/>
      <c r="V8478" s="164"/>
      <c r="X8478" s="164"/>
      <c r="Z8478" s="164"/>
      <c r="AB8478" s="164"/>
      <c r="AD8478" s="164"/>
      <c r="AF8478" s="164"/>
      <c r="AH8478" s="164"/>
      <c r="AJ8478" s="164"/>
      <c r="AL8478" s="164"/>
      <c r="AN8478" s="164"/>
      <c r="AP8478" s="164"/>
      <c r="AR8478" s="164"/>
      <c r="AT8478" s="164"/>
      <c r="AV8478" s="164"/>
      <c r="AX8478" s="164"/>
      <c r="AZ8478" s="164"/>
      <c r="BB8478" s="164"/>
    </row>
    <row r="8479" spans="1:54" ht="18.399999999999999" customHeight="1" x14ac:dyDescent="0.3">
      <c r="A8479" s="182"/>
      <c r="B8479" s="160"/>
      <c r="C8479" s="64"/>
      <c r="D8479" s="161"/>
    </row>
    <row r="8480" spans="1:54" ht="18.399999999999999" customHeight="1" x14ac:dyDescent="0.3">
      <c r="A8480" s="182"/>
      <c r="B8480" s="160"/>
      <c r="C8480" s="64"/>
      <c r="D8480" s="161"/>
    </row>
    <row r="8481" spans="1:54" ht="18.399999999999999" customHeight="1" x14ac:dyDescent="0.3">
      <c r="A8481" s="182"/>
      <c r="B8481" s="160"/>
      <c r="C8481" s="64"/>
      <c r="D8481" s="161"/>
      <c r="F8481" s="174"/>
      <c r="H8481" s="164"/>
      <c r="J8481" s="164"/>
      <c r="L8481" s="164"/>
      <c r="N8481" s="164"/>
      <c r="P8481" s="164"/>
      <c r="R8481" s="164"/>
      <c r="T8481" s="164"/>
      <c r="V8481" s="164"/>
      <c r="X8481" s="164"/>
      <c r="Z8481" s="164"/>
      <c r="AB8481" s="164"/>
      <c r="AD8481" s="164"/>
      <c r="AF8481" s="164"/>
      <c r="AH8481" s="164"/>
      <c r="AJ8481" s="164"/>
      <c r="AL8481" s="164"/>
      <c r="AN8481" s="164"/>
      <c r="AP8481" s="164"/>
      <c r="AR8481" s="164"/>
      <c r="AT8481" s="164"/>
      <c r="AV8481" s="164"/>
      <c r="AX8481" s="164"/>
      <c r="AZ8481" s="164"/>
      <c r="BB8481" s="164"/>
    </row>
    <row r="8482" spans="1:54" ht="18.399999999999999" customHeight="1" x14ac:dyDescent="0.3">
      <c r="A8482" s="182"/>
      <c r="B8482" s="160"/>
      <c r="C8482" s="64"/>
      <c r="D8482" s="161"/>
      <c r="F8482" s="174"/>
      <c r="H8482" s="164"/>
      <c r="J8482" s="164"/>
      <c r="L8482" s="164"/>
      <c r="N8482" s="164"/>
      <c r="P8482" s="164"/>
      <c r="R8482" s="164"/>
      <c r="T8482" s="164"/>
      <c r="V8482" s="164"/>
      <c r="X8482" s="164"/>
      <c r="Z8482" s="164"/>
      <c r="AB8482" s="164"/>
      <c r="AD8482" s="164"/>
      <c r="AF8482" s="164"/>
      <c r="AH8482" s="164"/>
      <c r="AJ8482" s="164"/>
      <c r="AL8482" s="164"/>
      <c r="AN8482" s="164"/>
      <c r="AP8482" s="164"/>
      <c r="AR8482" s="164"/>
      <c r="AT8482" s="164"/>
      <c r="AV8482" s="164"/>
      <c r="AX8482" s="164"/>
      <c r="AZ8482" s="164"/>
      <c r="BB8482" s="164"/>
    </row>
    <row r="8483" spans="1:54" ht="18.399999999999999" customHeight="1" x14ac:dyDescent="0.3">
      <c r="A8483" s="182"/>
      <c r="B8483" s="160"/>
      <c r="C8483" s="64"/>
      <c r="D8483" s="161"/>
    </row>
    <row r="8484" spans="1:54" ht="18.399999999999999" customHeight="1" x14ac:dyDescent="0.3">
      <c r="A8484" s="182"/>
      <c r="B8484" s="160"/>
      <c r="C8484" s="64"/>
      <c r="D8484" s="161"/>
    </row>
    <row r="8485" spans="1:54" ht="18.399999999999999" customHeight="1" x14ac:dyDescent="0.3">
      <c r="A8485" s="182"/>
      <c r="B8485" s="160"/>
      <c r="C8485" s="64"/>
      <c r="D8485" s="161"/>
      <c r="F8485" s="174"/>
      <c r="H8485" s="178"/>
      <c r="J8485" s="178"/>
      <c r="L8485" s="178"/>
      <c r="N8485" s="178"/>
      <c r="P8485" s="178"/>
      <c r="R8485" s="178"/>
      <c r="T8485" s="178"/>
      <c r="V8485" s="178"/>
      <c r="X8485" s="178"/>
      <c r="Z8485" s="178"/>
      <c r="AB8485" s="178"/>
      <c r="AD8485" s="178"/>
      <c r="AF8485" s="178"/>
      <c r="AH8485" s="178"/>
      <c r="AJ8485" s="178"/>
      <c r="AL8485" s="178"/>
      <c r="AN8485" s="178"/>
      <c r="AP8485" s="178"/>
      <c r="AR8485" s="178"/>
      <c r="AT8485" s="178"/>
      <c r="AV8485" s="178"/>
      <c r="AX8485" s="178"/>
      <c r="AZ8485" s="178"/>
      <c r="BB8485" s="178"/>
    </row>
    <row r="8486" spans="1:54" ht="18.399999999999999" customHeight="1" x14ac:dyDescent="0.3">
      <c r="A8486" s="182"/>
      <c r="B8486" s="160"/>
      <c r="C8486" s="64"/>
      <c r="D8486" s="161"/>
      <c r="F8486" s="174"/>
    </row>
    <row r="8487" spans="1:54" ht="18.399999999999999" customHeight="1" x14ac:dyDescent="0.3">
      <c r="A8487" s="182"/>
      <c r="B8487" s="160"/>
      <c r="C8487" s="64"/>
      <c r="D8487" s="161"/>
      <c r="F8487" s="174"/>
    </row>
    <row r="8488" spans="1:54" ht="18.399999999999999" customHeight="1" x14ac:dyDescent="0.3">
      <c r="A8488" s="182"/>
      <c r="B8488" s="160"/>
      <c r="C8488" s="64"/>
      <c r="D8488" s="161"/>
      <c r="F8488" s="174"/>
    </row>
    <row r="8489" spans="1:54" ht="18.399999999999999" customHeight="1" x14ac:dyDescent="0.3">
      <c r="A8489" s="182"/>
      <c r="B8489" s="160"/>
      <c r="C8489" s="64"/>
      <c r="D8489" s="161"/>
      <c r="F8489" s="174"/>
      <c r="H8489" s="178"/>
      <c r="J8489" s="178"/>
      <c r="L8489" s="178"/>
      <c r="N8489" s="178"/>
      <c r="P8489" s="178"/>
      <c r="R8489" s="178"/>
      <c r="T8489" s="178"/>
      <c r="V8489" s="178"/>
      <c r="X8489" s="178"/>
      <c r="Z8489" s="178"/>
      <c r="AB8489" s="178"/>
      <c r="AD8489" s="178"/>
      <c r="AF8489" s="178"/>
      <c r="AH8489" s="178"/>
      <c r="AJ8489" s="178"/>
      <c r="AL8489" s="178"/>
      <c r="AN8489" s="178"/>
      <c r="AP8489" s="178"/>
      <c r="AR8489" s="178"/>
      <c r="AT8489" s="178"/>
      <c r="AV8489" s="178"/>
      <c r="AX8489" s="178"/>
      <c r="AZ8489" s="178"/>
      <c r="BB8489" s="178"/>
    </row>
    <row r="8490" spans="1:54" ht="18.399999999999999" customHeight="1" x14ac:dyDescent="0.3">
      <c r="A8490" s="182"/>
      <c r="B8490" s="160"/>
      <c r="C8490" s="64"/>
      <c r="D8490" s="161"/>
    </row>
    <row r="8491" spans="1:54" ht="18.399999999999999" customHeight="1" x14ac:dyDescent="0.3">
      <c r="A8491" s="182"/>
      <c r="B8491" s="160"/>
      <c r="C8491" s="64"/>
      <c r="D8491" s="161"/>
      <c r="F8491" s="174"/>
    </row>
    <row r="8492" spans="1:54" ht="18.399999999999999" customHeight="1" x14ac:dyDescent="0.3">
      <c r="A8492" s="182"/>
      <c r="B8492" s="160"/>
      <c r="C8492" s="64"/>
      <c r="D8492" s="161"/>
    </row>
    <row r="8493" spans="1:54" ht="18.399999999999999" customHeight="1" x14ac:dyDescent="0.3">
      <c r="A8493" s="180"/>
      <c r="B8493" s="160"/>
      <c r="C8493" s="64"/>
      <c r="D8493" s="161"/>
      <c r="F8493" s="174"/>
      <c r="H8493" s="164"/>
      <c r="J8493" s="164"/>
      <c r="L8493" s="164"/>
      <c r="N8493" s="164"/>
      <c r="P8493" s="164"/>
      <c r="R8493" s="164"/>
      <c r="T8493" s="164"/>
      <c r="V8493" s="164"/>
      <c r="X8493" s="164"/>
      <c r="Z8493" s="164"/>
      <c r="AB8493" s="164"/>
      <c r="AD8493" s="164"/>
      <c r="AF8493" s="164"/>
      <c r="AH8493" s="164"/>
      <c r="AJ8493" s="164"/>
      <c r="AL8493" s="164"/>
      <c r="AN8493" s="164"/>
      <c r="AP8493" s="164"/>
      <c r="AR8493" s="164"/>
      <c r="AT8493" s="164"/>
      <c r="AV8493" s="164"/>
      <c r="AX8493" s="164"/>
      <c r="AZ8493" s="164"/>
      <c r="BB8493" s="164"/>
    </row>
    <row r="8494" spans="1:54" ht="18.399999999999999" customHeight="1" x14ac:dyDescent="0.3">
      <c r="A8494" s="182"/>
      <c r="B8494" s="160"/>
      <c r="C8494" s="64"/>
      <c r="D8494" s="161"/>
      <c r="F8494" s="164"/>
      <c r="H8494" s="164"/>
      <c r="J8494" s="164"/>
      <c r="L8494" s="164"/>
      <c r="N8494" s="164"/>
      <c r="P8494" s="164"/>
      <c r="R8494" s="164"/>
      <c r="T8494" s="164"/>
      <c r="V8494" s="164"/>
      <c r="X8494" s="164"/>
      <c r="Z8494" s="164"/>
      <c r="AB8494" s="164"/>
      <c r="AD8494" s="164"/>
      <c r="AF8494" s="164"/>
      <c r="AH8494" s="164"/>
      <c r="AJ8494" s="164"/>
      <c r="AL8494" s="164"/>
      <c r="AN8494" s="164"/>
      <c r="AP8494" s="164"/>
      <c r="AR8494" s="164"/>
      <c r="AT8494" s="164"/>
      <c r="AV8494" s="164"/>
      <c r="AX8494" s="164"/>
      <c r="AZ8494" s="164"/>
      <c r="BB8494" s="164"/>
    </row>
    <row r="8495" spans="1:54" ht="18.399999999999999" customHeight="1" x14ac:dyDescent="0.3">
      <c r="A8495" s="182"/>
      <c r="B8495" s="160"/>
      <c r="C8495" s="64"/>
      <c r="D8495" s="161"/>
      <c r="F8495" s="174"/>
    </row>
    <row r="8496" spans="1:54" ht="18.399999999999999" customHeight="1" x14ac:dyDescent="0.3">
      <c r="A8496" s="182"/>
      <c r="B8496" s="160"/>
      <c r="C8496" s="64"/>
      <c r="D8496" s="161"/>
    </row>
    <row r="8497" spans="1:8" ht="18.399999999999999" customHeight="1" x14ac:dyDescent="0.3">
      <c r="A8497" s="182"/>
      <c r="B8497" s="160"/>
      <c r="C8497" s="64"/>
      <c r="D8497" s="161"/>
    </row>
    <row r="8498" spans="1:8" ht="18.399999999999999" customHeight="1" x14ac:dyDescent="0.3">
      <c r="A8498" s="182"/>
      <c r="B8498" s="160"/>
      <c r="C8498" s="64"/>
      <c r="D8498" s="161"/>
    </row>
    <row r="8499" spans="1:8" ht="18.399999999999999" customHeight="1" x14ac:dyDescent="0.3">
      <c r="C8499" s="64"/>
      <c r="F8499" s="174"/>
    </row>
    <row r="8500" spans="1:8" ht="18.399999999999999" customHeight="1" x14ac:dyDescent="0.3">
      <c r="C8500" s="64"/>
      <c r="F8500" s="174"/>
    </row>
    <row r="8501" spans="1:8" ht="18.399999999999999" customHeight="1" x14ac:dyDescent="0.3">
      <c r="F8501" s="174"/>
    </row>
    <row r="8502" spans="1:8" ht="18.399999999999999" customHeight="1" x14ac:dyDescent="0.3">
      <c r="A8502" s="200"/>
      <c r="B8502" s="173"/>
      <c r="C8502" s="80"/>
      <c r="D8502" s="161"/>
      <c r="F8502" s="174"/>
      <c r="H8502" s="174"/>
    </row>
    <row r="8503" spans="1:8" ht="18.399999999999999" customHeight="1" x14ac:dyDescent="0.3">
      <c r="A8503" s="182"/>
      <c r="B8503" s="160"/>
      <c r="C8503" s="64"/>
      <c r="D8503" s="161"/>
      <c r="F8503" s="174"/>
    </row>
    <row r="8504" spans="1:8" ht="18.399999999999999" customHeight="1" x14ac:dyDescent="0.3">
      <c r="A8504" s="182"/>
      <c r="B8504" s="160"/>
      <c r="C8504" s="64"/>
      <c r="D8504" s="161"/>
      <c r="F8504" s="174"/>
    </row>
    <row r="8505" spans="1:8" ht="18.399999999999999" customHeight="1" x14ac:dyDescent="0.3">
      <c r="C8505" s="64"/>
      <c r="D8505" s="161"/>
      <c r="F8505" s="174"/>
    </row>
    <row r="8506" spans="1:8" ht="18.399999999999999" customHeight="1" x14ac:dyDescent="0.3">
      <c r="A8506" s="182"/>
      <c r="B8506" s="160"/>
      <c r="C8506" s="64"/>
      <c r="D8506" s="161"/>
      <c r="F8506" s="174"/>
    </row>
    <row r="8507" spans="1:8" ht="18.399999999999999" customHeight="1" x14ac:dyDescent="0.3">
      <c r="A8507" s="182"/>
      <c r="B8507" s="160"/>
      <c r="C8507" s="64"/>
      <c r="D8507" s="161"/>
      <c r="F8507" s="174"/>
    </row>
    <row r="8508" spans="1:8" ht="18.399999999999999" customHeight="1" x14ac:dyDescent="0.3">
      <c r="A8508" s="182"/>
      <c r="B8508" s="160"/>
      <c r="C8508" s="64"/>
      <c r="D8508" s="161"/>
      <c r="F8508" s="174"/>
    </row>
    <row r="8509" spans="1:8" ht="18.399999999999999" customHeight="1" x14ac:dyDescent="0.3">
      <c r="A8509" s="182"/>
      <c r="B8509" s="160"/>
      <c r="C8509" s="64"/>
      <c r="D8509" s="161"/>
      <c r="F8509" s="174"/>
    </row>
    <row r="8510" spans="1:8" ht="18.399999999999999" customHeight="1" x14ac:dyDescent="0.3">
      <c r="A8510" s="182"/>
      <c r="B8510" s="160"/>
      <c r="C8510" s="64"/>
      <c r="D8510" s="161"/>
    </row>
    <row r="8511" spans="1:8" ht="18.399999999999999" customHeight="1" x14ac:dyDescent="0.3">
      <c r="A8511" s="182"/>
      <c r="D8511" s="164"/>
      <c r="F8511" s="174"/>
      <c r="H8511" s="174"/>
    </row>
    <row r="8512" spans="1:8" ht="18.399999999999999" customHeight="1" x14ac:dyDescent="0.3">
      <c r="A8512" s="182"/>
      <c r="B8512" s="160"/>
      <c r="C8512" s="64"/>
      <c r="D8512" s="161"/>
    </row>
    <row r="8513" spans="1:54" ht="18.399999999999999" customHeight="1" x14ac:dyDescent="0.3">
      <c r="A8513" s="182"/>
      <c r="B8513" s="160"/>
      <c r="C8513" s="64"/>
      <c r="D8513" s="161"/>
      <c r="F8513" s="174"/>
    </row>
    <row r="8514" spans="1:54" ht="18.399999999999999" customHeight="1" x14ac:dyDescent="0.3">
      <c r="A8514" s="182"/>
      <c r="B8514" s="160"/>
      <c r="C8514" s="64"/>
      <c r="D8514" s="161"/>
    </row>
    <row r="8515" spans="1:54" ht="18.399999999999999" customHeight="1" x14ac:dyDescent="0.3">
      <c r="A8515" s="200"/>
      <c r="B8515" s="173"/>
      <c r="C8515" s="67"/>
      <c r="D8515" s="161"/>
      <c r="F8515" s="174"/>
    </row>
    <row r="8516" spans="1:54" ht="18.399999999999999" customHeight="1" x14ac:dyDescent="0.3">
      <c r="A8516" s="182"/>
      <c r="B8516" s="160"/>
      <c r="C8516" s="64"/>
      <c r="D8516" s="161"/>
      <c r="F8516" s="174"/>
    </row>
    <row r="8517" spans="1:54" ht="18.399999999999999" customHeight="1" x14ac:dyDescent="0.3">
      <c r="F8517" s="174"/>
    </row>
    <row r="8518" spans="1:54" ht="18.399999999999999" customHeight="1" x14ac:dyDescent="0.3">
      <c r="A8518" s="182"/>
      <c r="B8518" s="160"/>
      <c r="C8518" s="64"/>
      <c r="D8518" s="161"/>
      <c r="F8518" s="174"/>
    </row>
    <row r="8519" spans="1:54" ht="18.399999999999999" customHeight="1" x14ac:dyDescent="0.3">
      <c r="A8519" s="182"/>
      <c r="B8519" s="160"/>
      <c r="C8519" s="64"/>
      <c r="D8519" s="161"/>
    </row>
    <row r="8520" spans="1:54" ht="18.399999999999999" customHeight="1" x14ac:dyDescent="0.3">
      <c r="A8520" s="182"/>
      <c r="B8520" s="160"/>
      <c r="C8520" s="64"/>
      <c r="D8520" s="161"/>
      <c r="F8520" s="174"/>
      <c r="H8520" s="174"/>
    </row>
    <row r="8521" spans="1:54" ht="18.399999999999999" customHeight="1" x14ac:dyDescent="0.3">
      <c r="A8521" s="182"/>
      <c r="B8521" s="160"/>
      <c r="C8521" s="64"/>
      <c r="D8521" s="161"/>
      <c r="F8521" s="174"/>
      <c r="H8521" s="174"/>
      <c r="J8521" s="174"/>
      <c r="L8521" s="174"/>
      <c r="N8521" s="174"/>
    </row>
    <row r="8522" spans="1:54" ht="18.399999999999999" customHeight="1" x14ac:dyDescent="0.3">
      <c r="A8522" s="182"/>
      <c r="B8522" s="160"/>
      <c r="C8522" s="64"/>
      <c r="D8522" s="161"/>
      <c r="F8522" s="174"/>
      <c r="H8522" s="174"/>
      <c r="J8522" s="174"/>
    </row>
    <row r="8523" spans="1:54" ht="18.399999999999999" customHeight="1" x14ac:dyDescent="0.3">
      <c r="F8523" s="174"/>
    </row>
    <row r="8524" spans="1:54" ht="18.399999999999999" customHeight="1" x14ac:dyDescent="0.3">
      <c r="A8524" s="200"/>
      <c r="B8524" s="173"/>
      <c r="C8524" s="67"/>
      <c r="D8524" s="161"/>
      <c r="F8524" s="174"/>
    </row>
    <row r="8525" spans="1:54" ht="18.399999999999999" customHeight="1" x14ac:dyDescent="0.3">
      <c r="F8525" s="174"/>
      <c r="H8525" s="174"/>
    </row>
    <row r="8526" spans="1:54" ht="18.399999999999999" customHeight="1" x14ac:dyDescent="0.3">
      <c r="A8526" s="182"/>
      <c r="B8526" s="160"/>
      <c r="C8526" s="64"/>
      <c r="D8526" s="161"/>
      <c r="F8526" s="174"/>
      <c r="H8526" s="174"/>
    </row>
    <row r="8527" spans="1:54" ht="18.399999999999999" customHeight="1" x14ac:dyDescent="0.3">
      <c r="A8527" s="182"/>
      <c r="B8527" s="160"/>
      <c r="C8527" s="64"/>
      <c r="D8527" s="161"/>
      <c r="F8527" s="174"/>
      <c r="H8527" s="164"/>
      <c r="J8527" s="164"/>
      <c r="L8527" s="164"/>
      <c r="N8527" s="164"/>
      <c r="P8527" s="164"/>
      <c r="R8527" s="164"/>
      <c r="T8527" s="164"/>
      <c r="V8527" s="164"/>
      <c r="X8527" s="164"/>
      <c r="Z8527" s="164"/>
      <c r="AB8527" s="164"/>
      <c r="AD8527" s="164"/>
      <c r="AF8527" s="164"/>
      <c r="AH8527" s="164"/>
      <c r="AJ8527" s="164"/>
      <c r="AL8527" s="164"/>
      <c r="AN8527" s="164"/>
      <c r="AP8527" s="164"/>
      <c r="AR8527" s="164"/>
      <c r="AT8527" s="164"/>
      <c r="AV8527" s="164"/>
      <c r="AX8527" s="164"/>
      <c r="AZ8527" s="164"/>
      <c r="BB8527" s="164"/>
    </row>
    <row r="8528" spans="1:54" ht="18.399999999999999" customHeight="1" x14ac:dyDescent="0.3">
      <c r="A8528" s="182"/>
      <c r="B8528" s="160"/>
      <c r="C8528" s="64"/>
      <c r="D8528" s="161"/>
      <c r="F8528" s="174"/>
      <c r="H8528" s="178"/>
      <c r="J8528" s="178"/>
      <c r="L8528" s="178"/>
      <c r="N8528" s="178"/>
      <c r="P8528" s="178"/>
      <c r="R8528" s="178"/>
      <c r="T8528" s="178"/>
      <c r="V8528" s="178"/>
      <c r="X8528" s="178"/>
      <c r="Z8528" s="178"/>
      <c r="AB8528" s="178"/>
      <c r="AD8528" s="178"/>
      <c r="AF8528" s="178"/>
      <c r="AH8528" s="178"/>
      <c r="AJ8528" s="178"/>
      <c r="AL8528" s="178"/>
      <c r="AN8528" s="178"/>
      <c r="AP8528" s="178"/>
      <c r="AR8528" s="178"/>
      <c r="AT8528" s="178"/>
      <c r="AV8528" s="178"/>
      <c r="AX8528" s="178"/>
      <c r="AZ8528" s="178"/>
      <c r="BB8528" s="178"/>
    </row>
    <row r="8529" spans="1:22" ht="18.399999999999999" customHeight="1" x14ac:dyDescent="0.3">
      <c r="A8529" s="182"/>
      <c r="B8529" s="160"/>
      <c r="C8529" s="64"/>
      <c r="D8529" s="161"/>
    </row>
    <row r="8530" spans="1:22" ht="18.399999999999999" customHeight="1" x14ac:dyDescent="0.3">
      <c r="A8530" s="182"/>
      <c r="B8530" s="160"/>
      <c r="C8530" s="64"/>
      <c r="D8530" s="161"/>
    </row>
    <row r="8531" spans="1:22" ht="18.399999999999999" customHeight="1" x14ac:dyDescent="0.3">
      <c r="A8531" s="182"/>
      <c r="B8531" s="160"/>
      <c r="C8531" s="64"/>
      <c r="D8531" s="161"/>
      <c r="F8531" s="174"/>
    </row>
    <row r="8532" spans="1:22" ht="18.399999999999999" customHeight="1" x14ac:dyDescent="0.3">
      <c r="C8532" s="64"/>
      <c r="D8532" s="161"/>
      <c r="F8532" s="174"/>
    </row>
    <row r="8533" spans="1:22" ht="18.399999999999999" customHeight="1" x14ac:dyDescent="0.3">
      <c r="A8533" s="182"/>
      <c r="B8533" s="160"/>
      <c r="C8533" s="64"/>
      <c r="D8533" s="161"/>
      <c r="F8533" s="174"/>
    </row>
    <row r="8534" spans="1:22" ht="18.399999999999999" customHeight="1" x14ac:dyDescent="0.3">
      <c r="A8534" s="182"/>
      <c r="B8534" s="160"/>
      <c r="C8534" s="64"/>
      <c r="D8534" s="161"/>
      <c r="F8534" s="174"/>
      <c r="H8534" s="174"/>
      <c r="J8534" s="174"/>
      <c r="L8534" s="174"/>
      <c r="N8534" s="174"/>
      <c r="P8534" s="174"/>
      <c r="R8534" s="174"/>
      <c r="T8534" s="174"/>
      <c r="V8534" s="174"/>
    </row>
    <row r="8535" spans="1:22" ht="18.399999999999999" customHeight="1" x14ac:dyDescent="0.3">
      <c r="A8535" s="182"/>
      <c r="B8535" s="160"/>
      <c r="C8535" s="64"/>
      <c r="D8535" s="161"/>
      <c r="F8535" s="174"/>
      <c r="H8535" s="174"/>
      <c r="J8535" s="174"/>
    </row>
    <row r="8536" spans="1:22" ht="18.399999999999999" customHeight="1" x14ac:dyDescent="0.3">
      <c r="A8536" s="182"/>
      <c r="B8536" s="160"/>
      <c r="C8536" s="64"/>
      <c r="D8536" s="161"/>
      <c r="F8536" s="174"/>
    </row>
    <row r="8537" spans="1:22" ht="18.399999999999999" customHeight="1" x14ac:dyDescent="0.3">
      <c r="A8537" s="182"/>
      <c r="B8537" s="160"/>
      <c r="C8537" s="64"/>
      <c r="D8537" s="161"/>
    </row>
    <row r="8538" spans="1:22" ht="18.399999999999999" customHeight="1" x14ac:dyDescent="0.3">
      <c r="A8538" s="182"/>
      <c r="B8538" s="160"/>
      <c r="C8538" s="64"/>
      <c r="D8538" s="161"/>
    </row>
    <row r="8539" spans="1:22" ht="18.399999999999999" customHeight="1" x14ac:dyDescent="0.3">
      <c r="A8539" s="182"/>
      <c r="B8539" s="160"/>
      <c r="C8539" s="64"/>
      <c r="D8539" s="161"/>
      <c r="F8539" s="174"/>
    </row>
    <row r="8540" spans="1:22" ht="18.399999999999999" customHeight="1" x14ac:dyDescent="0.3">
      <c r="A8540" s="182"/>
      <c r="B8540" s="160"/>
      <c r="C8540" s="64"/>
      <c r="D8540" s="161"/>
      <c r="F8540" s="174"/>
    </row>
    <row r="8541" spans="1:22" ht="18.399999999999999" customHeight="1" x14ac:dyDescent="0.3">
      <c r="A8541" s="182"/>
      <c r="B8541" s="160"/>
      <c r="C8541" s="64"/>
      <c r="D8541" s="161"/>
      <c r="F8541" s="174"/>
    </row>
    <row r="8542" spans="1:22" ht="18.399999999999999" customHeight="1" x14ac:dyDescent="0.3">
      <c r="A8542" s="182"/>
      <c r="B8542" s="160"/>
      <c r="C8542" s="64"/>
      <c r="D8542" s="161"/>
      <c r="F8542" s="174"/>
      <c r="H8542" s="174"/>
    </row>
    <row r="8543" spans="1:22" ht="18.399999999999999" customHeight="1" x14ac:dyDescent="0.3">
      <c r="A8543" s="182"/>
      <c r="B8543" s="160"/>
      <c r="C8543" s="64"/>
      <c r="D8543" s="161"/>
    </row>
    <row r="8544" spans="1:22" ht="18.399999999999999" customHeight="1" x14ac:dyDescent="0.3">
      <c r="A8544" s="182"/>
      <c r="B8544" s="160"/>
      <c r="C8544" s="64"/>
      <c r="D8544" s="161"/>
      <c r="F8544" s="174"/>
      <c r="H8544" s="174"/>
    </row>
    <row r="8545" spans="1:54" ht="18.399999999999999" customHeight="1" x14ac:dyDescent="0.3">
      <c r="A8545" s="182"/>
      <c r="B8545" s="160"/>
      <c r="C8545" s="64"/>
      <c r="D8545" s="161"/>
    </row>
    <row r="8546" spans="1:54" ht="18.399999999999999" customHeight="1" x14ac:dyDescent="0.3">
      <c r="A8546" s="182"/>
      <c r="B8546" s="160"/>
      <c r="C8546" s="64"/>
      <c r="D8546" s="161"/>
    </row>
    <row r="8547" spans="1:54" ht="18.399999999999999" customHeight="1" x14ac:dyDescent="0.3">
      <c r="A8547" s="182"/>
      <c r="B8547" s="160"/>
      <c r="C8547" s="64"/>
      <c r="D8547" s="161"/>
      <c r="F8547" s="174"/>
    </row>
    <row r="8548" spans="1:54" ht="18.399999999999999" customHeight="1" x14ac:dyDescent="0.3">
      <c r="A8548" s="182"/>
      <c r="B8548" s="160"/>
      <c r="C8548" s="64"/>
      <c r="D8548" s="161"/>
      <c r="F8548" s="174"/>
    </row>
    <row r="8549" spans="1:54" ht="18.399999999999999" customHeight="1" x14ac:dyDescent="0.3">
      <c r="A8549" s="182"/>
      <c r="B8549" s="160"/>
      <c r="C8549" s="64"/>
      <c r="D8549" s="161"/>
    </row>
    <row r="8550" spans="1:54" ht="18.399999999999999" customHeight="1" x14ac:dyDescent="0.3">
      <c r="A8550" s="182"/>
      <c r="B8550" s="160"/>
      <c r="C8550" s="64"/>
      <c r="D8550" s="161"/>
      <c r="F8550" s="174"/>
    </row>
    <row r="8551" spans="1:54" ht="18.399999999999999" customHeight="1" x14ac:dyDescent="0.3">
      <c r="A8551" s="182"/>
      <c r="B8551" s="160"/>
      <c r="C8551" s="64"/>
      <c r="D8551" s="161"/>
      <c r="F8551" s="174"/>
    </row>
    <row r="8552" spans="1:54" ht="18.399999999999999" customHeight="1" x14ac:dyDescent="0.3">
      <c r="A8552" s="182"/>
      <c r="B8552" s="160"/>
      <c r="C8552" s="64"/>
      <c r="D8552" s="161"/>
      <c r="F8552" s="174"/>
    </row>
    <row r="8553" spans="1:54" ht="18.399999999999999" customHeight="1" x14ac:dyDescent="0.3">
      <c r="A8553" s="182"/>
      <c r="B8553" s="160"/>
      <c r="C8553" s="64"/>
      <c r="D8553" s="161"/>
      <c r="F8553" s="174"/>
    </row>
    <row r="8554" spans="1:54" ht="18.399999999999999" customHeight="1" x14ac:dyDescent="0.3">
      <c r="A8554" s="182"/>
      <c r="B8554" s="160"/>
      <c r="C8554" s="64"/>
      <c r="D8554" s="161"/>
      <c r="F8554" s="174"/>
    </row>
    <row r="8555" spans="1:54" ht="18.399999999999999" customHeight="1" x14ac:dyDescent="0.3">
      <c r="A8555" s="180"/>
      <c r="B8555" s="174"/>
      <c r="C8555" s="64"/>
      <c r="D8555" s="161"/>
      <c r="F8555" s="174"/>
    </row>
    <row r="8556" spans="1:54" ht="18.399999999999999" customHeight="1" x14ac:dyDescent="0.3">
      <c r="A8556" s="182"/>
      <c r="B8556" s="160"/>
      <c r="C8556" s="64"/>
      <c r="D8556" s="161"/>
      <c r="F8556" s="174"/>
    </row>
    <row r="8557" spans="1:54" ht="18.399999999999999" customHeight="1" x14ac:dyDescent="0.3">
      <c r="A8557" s="182"/>
      <c r="B8557" s="160"/>
      <c r="C8557" s="64"/>
      <c r="D8557" s="161"/>
    </row>
    <row r="8558" spans="1:54" ht="18.399999999999999" customHeight="1" x14ac:dyDescent="0.3">
      <c r="A8558" s="182"/>
      <c r="B8558" s="160"/>
      <c r="C8558" s="64"/>
      <c r="D8558" s="161"/>
    </row>
    <row r="8559" spans="1:54" ht="18.399999999999999" customHeight="1" x14ac:dyDescent="0.3">
      <c r="A8559" s="182"/>
      <c r="B8559" s="160"/>
      <c r="C8559" s="64"/>
      <c r="D8559" s="161"/>
      <c r="F8559" s="174"/>
      <c r="H8559" s="164"/>
      <c r="J8559" s="164"/>
      <c r="L8559" s="164"/>
      <c r="N8559" s="164"/>
      <c r="P8559" s="164"/>
      <c r="R8559" s="164"/>
      <c r="T8559" s="164"/>
      <c r="V8559" s="164"/>
      <c r="X8559" s="164"/>
      <c r="Z8559" s="164"/>
      <c r="AB8559" s="164"/>
      <c r="AD8559" s="164"/>
      <c r="AF8559" s="164"/>
      <c r="AH8559" s="164"/>
      <c r="AJ8559" s="164"/>
      <c r="AL8559" s="164"/>
      <c r="AN8559" s="164"/>
      <c r="AP8559" s="164"/>
      <c r="AR8559" s="164"/>
      <c r="AT8559" s="164"/>
      <c r="AV8559" s="164"/>
      <c r="AX8559" s="164"/>
      <c r="AZ8559" s="164"/>
      <c r="BB8559" s="164"/>
    </row>
    <row r="8560" spans="1:54" ht="18.399999999999999" customHeight="1" x14ac:dyDescent="0.3">
      <c r="A8560" s="182"/>
      <c r="B8560" s="160"/>
      <c r="C8560" s="64"/>
      <c r="D8560" s="161"/>
      <c r="F8560" s="174"/>
    </row>
    <row r="8561" spans="1:8" ht="18.399999999999999" customHeight="1" x14ac:dyDescent="0.3">
      <c r="A8561" s="182"/>
      <c r="B8561" s="160"/>
      <c r="C8561" s="64"/>
      <c r="D8561" s="161"/>
      <c r="F8561" s="174"/>
    </row>
    <row r="8562" spans="1:8" ht="18.399999999999999" customHeight="1" x14ac:dyDescent="0.3">
      <c r="A8562" s="207"/>
      <c r="B8562" s="179"/>
      <c r="C8562" s="80"/>
      <c r="D8562" s="161"/>
      <c r="F8562" s="174"/>
      <c r="H8562" s="174"/>
    </row>
    <row r="8563" spans="1:8" ht="18.399999999999999" customHeight="1" x14ac:dyDescent="0.3">
      <c r="A8563" s="182"/>
      <c r="B8563" s="160"/>
      <c r="C8563" s="64"/>
      <c r="D8563" s="161"/>
      <c r="F8563" s="174"/>
      <c r="H8563" s="174"/>
    </row>
    <row r="8564" spans="1:8" ht="18.399999999999999" customHeight="1" x14ac:dyDescent="0.3">
      <c r="A8564" s="182"/>
      <c r="B8564" s="179"/>
      <c r="C8564" s="80"/>
      <c r="D8564" s="161"/>
    </row>
    <row r="8565" spans="1:8" ht="18.399999999999999" customHeight="1" x14ac:dyDescent="0.3">
      <c r="A8565" s="182"/>
      <c r="B8565" s="160"/>
      <c r="C8565" s="64"/>
      <c r="D8565" s="161"/>
      <c r="F8565" s="174"/>
    </row>
    <row r="8566" spans="1:8" ht="18.399999999999999" customHeight="1" x14ac:dyDescent="0.3">
      <c r="A8566" s="182"/>
      <c r="B8566" s="160"/>
      <c r="C8566" s="64"/>
      <c r="D8566" s="161"/>
    </row>
    <row r="8567" spans="1:8" ht="18.399999999999999" customHeight="1" x14ac:dyDescent="0.3">
      <c r="A8567" s="182"/>
      <c r="B8567" s="160"/>
      <c r="C8567" s="64"/>
      <c r="D8567" s="161"/>
    </row>
    <row r="8568" spans="1:8" ht="18.399999999999999" customHeight="1" x14ac:dyDescent="0.3">
      <c r="A8568" s="182"/>
      <c r="B8568" s="160"/>
      <c r="C8568" s="64"/>
      <c r="D8568" s="161"/>
      <c r="F8568" s="174"/>
      <c r="H8568" s="174"/>
    </row>
    <row r="8569" spans="1:8" ht="18.399999999999999" customHeight="1" x14ac:dyDescent="0.3">
      <c r="A8569" s="182"/>
      <c r="B8569" s="160"/>
      <c r="C8569" s="64"/>
      <c r="D8569" s="161"/>
      <c r="F8569" s="174"/>
    </row>
    <row r="8570" spans="1:8" ht="18.399999999999999" customHeight="1" x14ac:dyDescent="0.3">
      <c r="A8570" s="182"/>
      <c r="B8570" s="160"/>
      <c r="C8570" s="64"/>
      <c r="D8570" s="161"/>
    </row>
    <row r="8571" spans="1:8" ht="18.399999999999999" customHeight="1" x14ac:dyDescent="0.3">
      <c r="A8571" s="182"/>
      <c r="D8571" s="164"/>
      <c r="F8571" s="174"/>
    </row>
    <row r="8572" spans="1:8" ht="18.399999999999999" customHeight="1" x14ac:dyDescent="0.3">
      <c r="A8572" s="182"/>
      <c r="B8572" s="160"/>
      <c r="C8572" s="64"/>
      <c r="D8572" s="161"/>
      <c r="F8572" s="174"/>
    </row>
    <row r="8573" spans="1:8" ht="18.399999999999999" customHeight="1" x14ac:dyDescent="0.3">
      <c r="A8573" s="182"/>
      <c r="B8573" s="160"/>
      <c r="C8573" s="64"/>
      <c r="D8573" s="161"/>
    </row>
    <row r="8574" spans="1:8" ht="18.399999999999999" customHeight="1" x14ac:dyDescent="0.3">
      <c r="A8574" s="182"/>
      <c r="D8574" s="164"/>
      <c r="F8574" s="174"/>
    </row>
    <row r="8575" spans="1:8" ht="18.399999999999999" customHeight="1" x14ac:dyDescent="0.3">
      <c r="A8575" s="182"/>
      <c r="B8575" s="160"/>
      <c r="C8575" s="64"/>
      <c r="D8575" s="161"/>
    </row>
    <row r="8576" spans="1:8" ht="18.399999999999999" customHeight="1" x14ac:dyDescent="0.3">
      <c r="A8576" s="182"/>
      <c r="B8576" s="160"/>
      <c r="C8576" s="64"/>
      <c r="D8576" s="161"/>
    </row>
    <row r="8577" spans="1:54" ht="18.399999999999999" customHeight="1" x14ac:dyDescent="0.3">
      <c r="A8577" s="182"/>
      <c r="B8577" s="160"/>
      <c r="C8577" s="64"/>
      <c r="D8577" s="161"/>
      <c r="F8577" s="174"/>
    </row>
    <row r="8578" spans="1:54" ht="18.399999999999999" customHeight="1" x14ac:dyDescent="0.3">
      <c r="A8578" s="182"/>
      <c r="B8578" s="160"/>
      <c r="C8578" s="64"/>
      <c r="D8578" s="161"/>
      <c r="F8578" s="174"/>
    </row>
    <row r="8579" spans="1:54" ht="18.399999999999999" customHeight="1" x14ac:dyDescent="0.3">
      <c r="A8579" s="182"/>
      <c r="B8579" s="160"/>
      <c r="C8579" s="64"/>
      <c r="D8579" s="161"/>
      <c r="F8579" s="174"/>
    </row>
    <row r="8580" spans="1:54" ht="18.399999999999999" customHeight="1" x14ac:dyDescent="0.3">
      <c r="A8580" s="182"/>
      <c r="B8580" s="160"/>
      <c r="C8580" s="64"/>
      <c r="D8580" s="161"/>
      <c r="F8580" s="174"/>
    </row>
    <row r="8581" spans="1:54" ht="18.399999999999999" customHeight="1" x14ac:dyDescent="0.3">
      <c r="C8581" s="64"/>
      <c r="D8581" s="161"/>
      <c r="F8581" s="174"/>
    </row>
    <row r="8582" spans="1:54" ht="18.399999999999999" customHeight="1" x14ac:dyDescent="0.3">
      <c r="A8582" s="182"/>
      <c r="B8582" s="160"/>
      <c r="C8582" s="64"/>
      <c r="D8582" s="161"/>
      <c r="F8582" s="174"/>
    </row>
    <row r="8583" spans="1:54" ht="18.399999999999999" customHeight="1" x14ac:dyDescent="0.3">
      <c r="A8583" s="182"/>
      <c r="B8583" s="160"/>
      <c r="C8583" s="64"/>
      <c r="D8583" s="161"/>
      <c r="F8583" s="174"/>
    </row>
    <row r="8584" spans="1:54" ht="18.399999999999999" customHeight="1" x14ac:dyDescent="0.3">
      <c r="A8584" s="182"/>
      <c r="B8584" s="160"/>
      <c r="C8584" s="64"/>
      <c r="D8584" s="161"/>
      <c r="F8584" s="174"/>
      <c r="H8584" s="164"/>
      <c r="J8584" s="164"/>
      <c r="L8584" s="164"/>
      <c r="N8584" s="164"/>
      <c r="P8584" s="164"/>
      <c r="R8584" s="164"/>
      <c r="T8584" s="164"/>
      <c r="V8584" s="164"/>
      <c r="X8584" s="164"/>
      <c r="Z8584" s="164"/>
      <c r="AB8584" s="164"/>
      <c r="AD8584" s="164"/>
      <c r="AF8584" s="164"/>
      <c r="AH8584" s="164"/>
      <c r="AJ8584" s="164"/>
      <c r="AL8584" s="164"/>
      <c r="AN8584" s="164"/>
      <c r="AP8584" s="164"/>
      <c r="AR8584" s="164"/>
      <c r="AT8584" s="164"/>
      <c r="AV8584" s="164"/>
      <c r="AX8584" s="164"/>
      <c r="AZ8584" s="164"/>
      <c r="BB8584" s="164"/>
    </row>
    <row r="8585" spans="1:54" ht="18.399999999999999" customHeight="1" x14ac:dyDescent="0.3">
      <c r="A8585" s="182"/>
      <c r="B8585" s="160"/>
      <c r="C8585" s="64"/>
      <c r="D8585" s="161"/>
      <c r="F8585" s="174"/>
    </row>
    <row r="8586" spans="1:54" ht="18.399999999999999" customHeight="1" x14ac:dyDescent="0.3">
      <c r="A8586" s="182"/>
      <c r="B8586" s="160"/>
      <c r="C8586" s="64"/>
      <c r="D8586" s="161"/>
      <c r="F8586" s="174"/>
      <c r="H8586" s="174"/>
      <c r="J8586" s="174"/>
    </row>
    <row r="8587" spans="1:54" ht="18.399999999999999" customHeight="1" x14ac:dyDescent="0.3">
      <c r="A8587" s="182"/>
      <c r="B8587" s="160"/>
      <c r="C8587" s="64"/>
      <c r="D8587" s="161"/>
    </row>
    <row r="8588" spans="1:54" ht="18.399999999999999" customHeight="1" x14ac:dyDescent="0.3">
      <c r="A8588" s="200"/>
      <c r="D8588" s="164"/>
      <c r="F8588" s="174"/>
    </row>
    <row r="8589" spans="1:54" ht="18.399999999999999" customHeight="1" x14ac:dyDescent="0.3">
      <c r="A8589" s="182"/>
      <c r="B8589" s="160"/>
      <c r="C8589" s="64"/>
      <c r="D8589" s="161"/>
      <c r="F8589" s="174"/>
      <c r="H8589" s="174"/>
    </row>
    <row r="8590" spans="1:54" ht="18.399999999999999" customHeight="1" x14ac:dyDescent="0.3">
      <c r="A8590" s="182"/>
      <c r="B8590" s="160"/>
      <c r="C8590" s="64"/>
      <c r="D8590" s="161"/>
      <c r="F8590" s="174"/>
    </row>
    <row r="8591" spans="1:54" ht="18.399999999999999" customHeight="1" x14ac:dyDescent="0.3">
      <c r="A8591" s="182"/>
      <c r="B8591" s="160"/>
      <c r="C8591" s="64"/>
      <c r="D8591" s="161"/>
      <c r="F8591" s="174"/>
    </row>
    <row r="8592" spans="1:54" ht="18.399999999999999" customHeight="1" x14ac:dyDescent="0.3">
      <c r="A8592" s="182"/>
      <c r="B8592" s="160"/>
      <c r="C8592" s="64"/>
      <c r="D8592" s="161"/>
    </row>
    <row r="8593" spans="1:14" ht="18.399999999999999" customHeight="1" x14ac:dyDescent="0.3">
      <c r="A8593" s="182"/>
      <c r="B8593" s="160"/>
      <c r="C8593" s="64"/>
      <c r="D8593" s="161"/>
      <c r="F8593" s="174"/>
    </row>
    <row r="8594" spans="1:14" ht="18.399999999999999" customHeight="1" x14ac:dyDescent="0.3">
      <c r="A8594" s="182"/>
      <c r="D8594" s="164"/>
      <c r="F8594" s="174"/>
    </row>
    <row r="8595" spans="1:14" ht="18.399999999999999" customHeight="1" x14ac:dyDescent="0.3">
      <c r="A8595" s="182"/>
      <c r="B8595" s="160"/>
      <c r="C8595" s="64"/>
      <c r="D8595" s="161"/>
      <c r="F8595" s="174"/>
    </row>
    <row r="8596" spans="1:14" ht="18.399999999999999" customHeight="1" x14ac:dyDescent="0.3">
      <c r="A8596" s="182"/>
      <c r="B8596" s="160"/>
      <c r="C8596" s="64"/>
      <c r="D8596" s="161"/>
    </row>
    <row r="8597" spans="1:14" ht="18.399999999999999" customHeight="1" x14ac:dyDescent="0.3">
      <c r="A8597" s="182"/>
      <c r="B8597" s="160"/>
      <c r="C8597" s="64"/>
      <c r="D8597" s="161"/>
    </row>
    <row r="8598" spans="1:14" ht="18.399999999999999" customHeight="1" x14ac:dyDescent="0.3">
      <c r="F8598" s="174"/>
    </row>
    <row r="8599" spans="1:14" ht="18.399999999999999" customHeight="1" x14ac:dyDescent="0.3">
      <c r="A8599" s="200"/>
      <c r="D8599" s="164"/>
      <c r="F8599" s="174"/>
    </row>
    <row r="8600" spans="1:14" ht="18.399999999999999" customHeight="1" x14ac:dyDescent="0.3">
      <c r="C8600" s="163"/>
      <c r="D8600" s="161"/>
      <c r="F8600" s="174"/>
    </row>
    <row r="8601" spans="1:14" ht="18.399999999999999" customHeight="1" x14ac:dyDescent="0.3">
      <c r="D8601" s="161"/>
      <c r="F8601" s="174"/>
    </row>
    <row r="8602" spans="1:14" ht="18.399999999999999" customHeight="1" x14ac:dyDescent="0.3">
      <c r="A8602" s="182"/>
      <c r="B8602" s="160"/>
      <c r="C8602" s="64"/>
      <c r="D8602" s="161"/>
    </row>
    <row r="8603" spans="1:14" ht="18.399999999999999" customHeight="1" x14ac:dyDescent="0.3">
      <c r="A8603" s="182"/>
      <c r="B8603" s="160"/>
      <c r="C8603" s="64"/>
      <c r="D8603" s="161"/>
      <c r="F8603" s="174"/>
    </row>
    <row r="8604" spans="1:14" ht="18.399999999999999" customHeight="1" x14ac:dyDescent="0.3">
      <c r="C8604" s="64"/>
      <c r="F8604" s="174"/>
    </row>
    <row r="8605" spans="1:14" ht="18.399999999999999" customHeight="1" x14ac:dyDescent="0.3">
      <c r="F8605" s="174"/>
      <c r="H8605" s="174"/>
      <c r="J8605" s="174"/>
      <c r="L8605" s="174"/>
      <c r="N8605" s="174"/>
    </row>
    <row r="8606" spans="1:14" ht="18.399999999999999" customHeight="1" x14ac:dyDescent="0.3">
      <c r="A8606" s="182"/>
      <c r="B8606" s="160"/>
      <c r="C8606" s="64"/>
      <c r="D8606" s="161"/>
      <c r="F8606" s="174"/>
      <c r="H8606" s="174"/>
      <c r="J8606" s="174"/>
    </row>
    <row r="8607" spans="1:14" ht="18.399999999999999" customHeight="1" x14ac:dyDescent="0.3">
      <c r="A8607" s="182"/>
      <c r="B8607" s="160"/>
      <c r="C8607" s="64"/>
      <c r="D8607" s="161"/>
      <c r="F8607" s="174"/>
    </row>
    <row r="8608" spans="1:14" ht="18.399999999999999" customHeight="1" x14ac:dyDescent="0.3">
      <c r="A8608" s="200"/>
      <c r="B8608" s="173"/>
      <c r="C8608" s="67"/>
      <c r="D8608" s="161"/>
      <c r="F8608" s="174"/>
    </row>
    <row r="8609" spans="1:16" ht="18.399999999999999" customHeight="1" x14ac:dyDescent="0.3">
      <c r="A8609" s="200"/>
      <c r="B8609" s="173"/>
      <c r="C8609" s="67"/>
      <c r="D8609" s="161"/>
      <c r="F8609" s="174"/>
    </row>
    <row r="8610" spans="1:16" ht="18.399999999999999" customHeight="1" x14ac:dyDescent="0.3">
      <c r="A8610" s="182"/>
      <c r="B8610" s="160"/>
      <c r="C8610" s="64"/>
      <c r="D8610" s="161"/>
      <c r="F8610" s="174"/>
    </row>
    <row r="8611" spans="1:16" ht="18.399999999999999" customHeight="1" x14ac:dyDescent="0.3">
      <c r="A8611" s="182"/>
      <c r="B8611" s="160"/>
      <c r="C8611" s="64"/>
      <c r="D8611" s="161"/>
      <c r="F8611" s="174"/>
    </row>
    <row r="8612" spans="1:16" ht="18.399999999999999" customHeight="1" x14ac:dyDescent="0.3">
      <c r="A8612" s="182"/>
      <c r="B8612" s="160"/>
      <c r="C8612" s="64"/>
      <c r="D8612" s="161"/>
      <c r="F8612" s="174"/>
    </row>
    <row r="8613" spans="1:16" ht="18.399999999999999" customHeight="1" x14ac:dyDescent="0.3">
      <c r="A8613" s="182"/>
      <c r="D8613" s="164"/>
      <c r="F8613" s="174"/>
      <c r="H8613" s="174"/>
    </row>
    <row r="8614" spans="1:16" ht="18.399999999999999" customHeight="1" x14ac:dyDescent="0.3">
      <c r="A8614" s="182"/>
      <c r="D8614" s="164"/>
      <c r="F8614" s="174"/>
    </row>
    <row r="8615" spans="1:16" ht="18.399999999999999" customHeight="1" x14ac:dyDescent="0.3">
      <c r="A8615" s="182"/>
      <c r="B8615" s="160"/>
      <c r="C8615" s="64"/>
      <c r="D8615" s="161"/>
      <c r="F8615" s="174"/>
      <c r="H8615" s="174"/>
      <c r="J8615" s="174"/>
      <c r="L8615" s="174"/>
      <c r="N8615" s="174"/>
      <c r="P8615" s="174"/>
    </row>
    <row r="8616" spans="1:16" ht="18.399999999999999" customHeight="1" x14ac:dyDescent="0.3">
      <c r="A8616" s="182"/>
      <c r="B8616" s="160"/>
      <c r="C8616" s="64"/>
      <c r="D8616" s="161"/>
      <c r="F8616" s="174"/>
      <c r="H8616" s="174"/>
      <c r="J8616" s="174"/>
    </row>
    <row r="8617" spans="1:16" ht="18.399999999999999" customHeight="1" x14ac:dyDescent="0.3">
      <c r="A8617" s="182"/>
      <c r="B8617" s="160"/>
      <c r="C8617" s="64"/>
      <c r="D8617" s="161"/>
      <c r="F8617" s="174"/>
    </row>
    <row r="8618" spans="1:16" ht="18.399999999999999" customHeight="1" x14ac:dyDescent="0.3">
      <c r="A8618" s="182"/>
      <c r="B8618" s="160"/>
      <c r="C8618" s="64"/>
      <c r="D8618" s="161"/>
      <c r="F8618" s="174"/>
    </row>
    <row r="8620" spans="1:16" ht="18.399999999999999" customHeight="1" x14ac:dyDescent="0.3">
      <c r="A8620" s="182"/>
      <c r="B8620" s="160"/>
      <c r="C8620" s="64"/>
      <c r="D8620" s="161"/>
    </row>
    <row r="8622" spans="1:16" ht="18.399999999999999" customHeight="1" x14ac:dyDescent="0.3">
      <c r="A8622" s="182"/>
      <c r="B8622" s="160"/>
      <c r="C8622" s="64"/>
      <c r="D8622" s="161"/>
      <c r="F8622" s="174"/>
      <c r="H8622" s="174"/>
    </row>
    <row r="8623" spans="1:16" ht="18.399999999999999" customHeight="1" x14ac:dyDescent="0.3">
      <c r="A8623" s="182"/>
      <c r="D8623" s="164"/>
      <c r="F8623" s="174"/>
    </row>
    <row r="8624" spans="1:16" ht="18.399999999999999" customHeight="1" x14ac:dyDescent="0.3">
      <c r="A8624" s="182"/>
      <c r="B8624" s="160"/>
      <c r="C8624" s="64"/>
      <c r="D8624" s="161"/>
    </row>
    <row r="8625" spans="1:54" ht="18.399999999999999" customHeight="1" x14ac:dyDescent="0.3">
      <c r="C8625" s="64"/>
      <c r="D8625" s="161"/>
      <c r="F8625" s="174"/>
      <c r="H8625" s="174"/>
    </row>
    <row r="8626" spans="1:54" ht="18.399999999999999" customHeight="1" x14ac:dyDescent="0.3">
      <c r="A8626" s="182"/>
      <c r="B8626" s="160"/>
      <c r="C8626" s="64"/>
      <c r="D8626" s="161"/>
      <c r="N8626" s="164"/>
      <c r="P8626" s="164"/>
    </row>
    <row r="8627" spans="1:54" ht="18.399999999999999" customHeight="1" x14ac:dyDescent="0.3">
      <c r="A8627" s="182"/>
      <c r="B8627" s="160"/>
      <c r="C8627" s="64"/>
      <c r="D8627" s="161"/>
    </row>
    <row r="8628" spans="1:54" ht="18.399999999999999" customHeight="1" x14ac:dyDescent="0.3">
      <c r="A8628" s="182"/>
      <c r="B8628" s="160"/>
      <c r="C8628" s="64"/>
      <c r="D8628" s="161"/>
    </row>
    <row r="8629" spans="1:54" ht="18.399999999999999" customHeight="1" x14ac:dyDescent="0.3">
      <c r="A8629" s="182"/>
      <c r="B8629" s="160"/>
      <c r="C8629" s="64"/>
      <c r="D8629" s="161"/>
      <c r="F8629" s="174"/>
    </row>
    <row r="8630" spans="1:54" ht="18.399999999999999" customHeight="1" x14ac:dyDescent="0.3">
      <c r="A8630" s="182"/>
      <c r="B8630" s="160"/>
      <c r="C8630" s="64"/>
      <c r="D8630" s="161"/>
      <c r="F8630" s="174"/>
    </row>
    <row r="8631" spans="1:54" ht="18.399999999999999" customHeight="1" x14ac:dyDescent="0.3">
      <c r="F8631" s="174"/>
    </row>
    <row r="8632" spans="1:54" ht="18.399999999999999" customHeight="1" x14ac:dyDescent="0.3">
      <c r="A8632" s="182"/>
      <c r="B8632" s="160"/>
      <c r="C8632" s="64"/>
      <c r="D8632" s="161"/>
    </row>
    <row r="8633" spans="1:54" ht="18.399999999999999" customHeight="1" x14ac:dyDescent="0.3">
      <c r="A8633" s="182"/>
      <c r="B8633" s="160"/>
      <c r="C8633" s="64"/>
      <c r="D8633" s="161"/>
      <c r="F8633" s="174"/>
    </row>
    <row r="8634" spans="1:54" ht="18.399999999999999" customHeight="1" x14ac:dyDescent="0.3">
      <c r="A8634" s="182"/>
      <c r="B8634" s="160"/>
      <c r="C8634" s="64"/>
      <c r="D8634" s="161"/>
      <c r="F8634" s="174"/>
    </row>
    <row r="8635" spans="1:54" ht="18.399999999999999" customHeight="1" x14ac:dyDescent="0.3">
      <c r="A8635" s="182"/>
      <c r="B8635" s="160"/>
      <c r="C8635" s="64"/>
      <c r="D8635" s="161"/>
      <c r="F8635" s="174"/>
    </row>
    <row r="8637" spans="1:54" ht="18.399999999999999" customHeight="1" x14ac:dyDescent="0.3">
      <c r="A8637" s="182"/>
      <c r="B8637" s="160"/>
      <c r="C8637" s="64"/>
      <c r="D8637" s="161"/>
      <c r="F8637" s="174"/>
    </row>
    <row r="8638" spans="1:54" ht="18.399999999999999" customHeight="1" x14ac:dyDescent="0.3">
      <c r="A8638" s="182"/>
      <c r="B8638" s="160"/>
      <c r="C8638" s="64"/>
      <c r="D8638" s="161"/>
      <c r="F8638" s="174"/>
      <c r="H8638" s="178"/>
      <c r="J8638" s="178"/>
      <c r="L8638" s="178"/>
      <c r="N8638" s="178"/>
      <c r="P8638" s="178"/>
      <c r="R8638" s="178"/>
      <c r="T8638" s="178"/>
      <c r="V8638" s="178"/>
      <c r="X8638" s="178"/>
      <c r="Z8638" s="178"/>
      <c r="AB8638" s="178"/>
      <c r="AD8638" s="178"/>
      <c r="AF8638" s="178"/>
      <c r="AH8638" s="178"/>
      <c r="AJ8638" s="178"/>
      <c r="AL8638" s="178"/>
      <c r="AN8638" s="178"/>
      <c r="AP8638" s="178"/>
      <c r="AR8638" s="178"/>
      <c r="AT8638" s="178"/>
      <c r="AV8638" s="178"/>
      <c r="AX8638" s="178"/>
      <c r="AZ8638" s="178"/>
      <c r="BB8638" s="178"/>
    </row>
    <row r="8639" spans="1:54" ht="18.399999999999999" customHeight="1" x14ac:dyDescent="0.3">
      <c r="A8639" s="182"/>
      <c r="B8639" s="160"/>
      <c r="C8639" s="64"/>
      <c r="D8639" s="161"/>
      <c r="F8639" s="174"/>
    </row>
    <row r="8640" spans="1:54" ht="18.399999999999999" customHeight="1" x14ac:dyDescent="0.3">
      <c r="A8640" s="182"/>
      <c r="D8640" s="164"/>
      <c r="F8640" s="174"/>
    </row>
    <row r="8641" spans="1:8" ht="18.399999999999999" customHeight="1" x14ac:dyDescent="0.3">
      <c r="A8641" s="182"/>
      <c r="B8641" s="160"/>
      <c r="C8641" s="64"/>
      <c r="D8641" s="161"/>
      <c r="F8641" s="174"/>
    </row>
    <row r="8643" spans="1:8" ht="18.399999999999999" customHeight="1" x14ac:dyDescent="0.3">
      <c r="A8643" s="182"/>
      <c r="B8643" s="160"/>
      <c r="C8643" s="64"/>
      <c r="D8643" s="161"/>
      <c r="F8643" s="174"/>
      <c r="H8643" s="174"/>
    </row>
    <row r="8644" spans="1:8" ht="18.399999999999999" customHeight="1" x14ac:dyDescent="0.3">
      <c r="A8644" s="182"/>
      <c r="B8644" s="160"/>
      <c r="C8644" s="64"/>
      <c r="D8644" s="161"/>
      <c r="H8644" s="183"/>
    </row>
    <row r="8645" spans="1:8" ht="18.399999999999999" customHeight="1" x14ac:dyDescent="0.3">
      <c r="A8645" s="182"/>
      <c r="B8645" s="160"/>
      <c r="C8645" s="64"/>
      <c r="D8645" s="161"/>
    </row>
    <row r="8646" spans="1:8" ht="18.399999999999999" customHeight="1" x14ac:dyDescent="0.3">
      <c r="A8646" s="182"/>
      <c r="B8646" s="160"/>
      <c r="C8646" s="64"/>
      <c r="D8646" s="161"/>
      <c r="F8646" s="174"/>
    </row>
    <row r="8647" spans="1:8" ht="18.399999999999999" customHeight="1" x14ac:dyDescent="0.3">
      <c r="A8647" s="200"/>
      <c r="B8647" s="173"/>
      <c r="C8647" s="67"/>
      <c r="D8647" s="161"/>
      <c r="F8647" s="174"/>
    </row>
    <row r="8648" spans="1:8" ht="18.399999999999999" customHeight="1" x14ac:dyDescent="0.3">
      <c r="A8648" s="182"/>
      <c r="B8648" s="160"/>
      <c r="C8648" s="64"/>
      <c r="D8648" s="161"/>
      <c r="F8648" s="174"/>
    </row>
    <row r="8649" spans="1:8" ht="18.399999999999999" customHeight="1" x14ac:dyDescent="0.3">
      <c r="A8649" s="182"/>
      <c r="B8649" s="160"/>
      <c r="C8649" s="64"/>
      <c r="D8649" s="161"/>
      <c r="F8649" s="174"/>
    </row>
    <row r="8650" spans="1:8" ht="18.399999999999999" customHeight="1" x14ac:dyDescent="0.3">
      <c r="A8650" s="182"/>
      <c r="B8650" s="160"/>
      <c r="C8650" s="64"/>
      <c r="D8650" s="161"/>
      <c r="F8650" s="174"/>
    </row>
    <row r="8651" spans="1:8" ht="18.399999999999999" customHeight="1" x14ac:dyDescent="0.3">
      <c r="A8651" s="182"/>
      <c r="B8651" s="160"/>
      <c r="C8651" s="64"/>
      <c r="D8651" s="161"/>
      <c r="F8651" s="174"/>
    </row>
    <row r="8652" spans="1:8" ht="18.399999999999999" customHeight="1" x14ac:dyDescent="0.3">
      <c r="A8652" s="182"/>
      <c r="B8652" s="160"/>
      <c r="C8652" s="64"/>
      <c r="D8652" s="161"/>
      <c r="H8652" s="181"/>
    </row>
    <row r="8653" spans="1:8" ht="18.399999999999999" customHeight="1" x14ac:dyDescent="0.3">
      <c r="A8653" s="182"/>
      <c r="B8653" s="160"/>
      <c r="C8653" s="64"/>
      <c r="D8653" s="161"/>
      <c r="H8653" s="174"/>
    </row>
    <row r="8654" spans="1:8" ht="18.399999999999999" customHeight="1" x14ac:dyDescent="0.3">
      <c r="A8654" s="200"/>
      <c r="B8654" s="173"/>
      <c r="C8654" s="67"/>
      <c r="D8654" s="161"/>
    </row>
    <row r="8655" spans="1:8" ht="18.399999999999999" customHeight="1" x14ac:dyDescent="0.3">
      <c r="A8655" s="182"/>
      <c r="B8655" s="160"/>
      <c r="C8655" s="64"/>
      <c r="D8655" s="161"/>
    </row>
    <row r="8656" spans="1:8" ht="18.399999999999999" customHeight="1" x14ac:dyDescent="0.3">
      <c r="A8656" s="182"/>
      <c r="B8656" s="160"/>
      <c r="C8656" s="67"/>
      <c r="D8656" s="161"/>
      <c r="F8656" s="174"/>
    </row>
    <row r="8657" spans="1:54" ht="18.399999999999999" customHeight="1" x14ac:dyDescent="0.3">
      <c r="A8657" s="182"/>
      <c r="B8657" s="160"/>
      <c r="C8657" s="64"/>
      <c r="D8657" s="161"/>
      <c r="F8657" s="174"/>
      <c r="H8657" s="178"/>
      <c r="J8657" s="178"/>
      <c r="L8657" s="178"/>
      <c r="N8657" s="178"/>
      <c r="P8657" s="178"/>
      <c r="R8657" s="178"/>
      <c r="T8657" s="178"/>
      <c r="V8657" s="178"/>
      <c r="X8657" s="178"/>
      <c r="Z8657" s="178"/>
      <c r="AB8657" s="178"/>
      <c r="AD8657" s="178"/>
      <c r="AF8657" s="178"/>
      <c r="AH8657" s="178"/>
      <c r="AJ8657" s="178"/>
      <c r="AL8657" s="178"/>
      <c r="AN8657" s="178"/>
      <c r="AP8657" s="178"/>
      <c r="AR8657" s="178"/>
      <c r="AT8657" s="178"/>
      <c r="AV8657" s="178"/>
      <c r="AX8657" s="178"/>
      <c r="AZ8657" s="178"/>
      <c r="BB8657" s="178"/>
    </row>
    <row r="8658" spans="1:54" ht="18.399999999999999" customHeight="1" x14ac:dyDescent="0.3">
      <c r="A8658" s="182"/>
      <c r="B8658" s="160"/>
      <c r="C8658" s="64"/>
      <c r="D8658" s="161"/>
      <c r="F8658" s="174"/>
      <c r="H8658" s="178"/>
      <c r="J8658" s="178"/>
      <c r="L8658" s="178"/>
      <c r="N8658" s="178"/>
      <c r="P8658" s="178"/>
      <c r="R8658" s="178"/>
      <c r="T8658" s="178"/>
      <c r="V8658" s="178"/>
      <c r="X8658" s="178"/>
      <c r="Z8658" s="178"/>
      <c r="AB8658" s="178"/>
      <c r="AD8658" s="178"/>
      <c r="AF8658" s="178"/>
      <c r="AH8658" s="178"/>
      <c r="AJ8658" s="178"/>
      <c r="AL8658" s="178"/>
      <c r="AN8658" s="178"/>
      <c r="AP8658" s="178"/>
      <c r="AR8658" s="178"/>
      <c r="AT8658" s="178"/>
      <c r="AV8658" s="178"/>
      <c r="AX8658" s="178"/>
      <c r="AZ8658" s="178"/>
      <c r="BB8658" s="178"/>
    </row>
    <row r="8659" spans="1:54" ht="18.399999999999999" customHeight="1" x14ac:dyDescent="0.3">
      <c r="A8659" s="182"/>
      <c r="B8659" s="160"/>
      <c r="C8659" s="64"/>
      <c r="D8659" s="161"/>
      <c r="F8659" s="174"/>
    </row>
    <row r="8660" spans="1:54" ht="18.399999999999999" customHeight="1" x14ac:dyDescent="0.3">
      <c r="A8660" s="182"/>
      <c r="D8660" s="164"/>
      <c r="F8660" s="174"/>
    </row>
    <row r="8661" spans="1:54" ht="18.399999999999999" customHeight="1" x14ac:dyDescent="0.3">
      <c r="A8661" s="182"/>
      <c r="B8661" s="160"/>
      <c r="C8661" s="64"/>
      <c r="D8661" s="161"/>
      <c r="F8661" s="174"/>
      <c r="H8661" s="174"/>
    </row>
    <row r="8662" spans="1:54" ht="18.399999999999999" customHeight="1" x14ac:dyDescent="0.3">
      <c r="A8662" s="182"/>
      <c r="B8662" s="160"/>
      <c r="C8662" s="64"/>
      <c r="D8662" s="161"/>
      <c r="F8662" s="174"/>
    </row>
    <row r="8663" spans="1:54" ht="18.399999999999999" customHeight="1" x14ac:dyDescent="0.3">
      <c r="A8663" s="182"/>
      <c r="B8663" s="160"/>
      <c r="C8663" s="64"/>
      <c r="D8663" s="161"/>
      <c r="F8663" s="174"/>
    </row>
    <row r="8664" spans="1:54" ht="18.399999999999999" customHeight="1" x14ac:dyDescent="0.3">
      <c r="A8664" s="182"/>
      <c r="B8664" s="160"/>
      <c r="C8664" s="64"/>
      <c r="D8664" s="161"/>
      <c r="F8664" s="174"/>
      <c r="H8664" s="174"/>
      <c r="J8664" s="174"/>
      <c r="L8664" s="174"/>
      <c r="N8664" s="174"/>
    </row>
    <row r="8665" spans="1:54" ht="18.399999999999999" customHeight="1" x14ac:dyDescent="0.3">
      <c r="A8665" s="182"/>
      <c r="B8665" s="160"/>
      <c r="C8665" s="64"/>
      <c r="D8665" s="161"/>
      <c r="F8665" s="174"/>
      <c r="H8665" s="174"/>
    </row>
    <row r="8666" spans="1:54" ht="18.399999999999999" customHeight="1" x14ac:dyDescent="0.3">
      <c r="A8666" s="182"/>
      <c r="B8666" s="160"/>
      <c r="C8666" s="64"/>
      <c r="D8666" s="161"/>
      <c r="F8666" s="174"/>
      <c r="H8666" s="174"/>
      <c r="J8666" s="174"/>
      <c r="L8666" s="174"/>
      <c r="N8666" s="164"/>
      <c r="P8666" s="164"/>
      <c r="R8666" s="164"/>
      <c r="T8666" s="164"/>
      <c r="V8666" s="164"/>
      <c r="X8666" s="164"/>
      <c r="Z8666" s="164"/>
      <c r="AB8666" s="164"/>
      <c r="AD8666" s="164"/>
      <c r="AF8666" s="164"/>
      <c r="AH8666" s="164"/>
      <c r="AJ8666" s="164"/>
      <c r="AL8666" s="164"/>
      <c r="AN8666" s="164"/>
      <c r="AP8666" s="164"/>
      <c r="AR8666" s="164"/>
      <c r="AT8666" s="164"/>
      <c r="AV8666" s="164"/>
      <c r="AX8666" s="164"/>
      <c r="AZ8666" s="164"/>
      <c r="BB8666" s="164"/>
    </row>
    <row r="8669" spans="1:54" ht="18.399999999999999" customHeight="1" x14ac:dyDescent="0.3">
      <c r="F8669" s="174"/>
    </row>
    <row r="8670" spans="1:54" ht="18.399999999999999" customHeight="1" x14ac:dyDescent="0.3">
      <c r="A8670" s="182"/>
      <c r="B8670" s="160"/>
      <c r="C8670" s="64"/>
      <c r="D8670" s="161"/>
    </row>
    <row r="8671" spans="1:54" ht="18.399999999999999" customHeight="1" x14ac:dyDescent="0.3">
      <c r="A8671" s="182"/>
      <c r="B8671" s="160"/>
      <c r="C8671" s="64"/>
      <c r="D8671" s="161"/>
      <c r="F8671" s="174"/>
      <c r="H8671" s="174"/>
      <c r="J8671" s="174"/>
    </row>
    <row r="8672" spans="1:54" ht="18.399999999999999" customHeight="1" x14ac:dyDescent="0.3">
      <c r="F8672" s="174"/>
    </row>
    <row r="8673" spans="1:54" ht="18.399999999999999" customHeight="1" x14ac:dyDescent="0.3">
      <c r="A8673" s="182"/>
      <c r="B8673" s="160"/>
      <c r="C8673" s="64"/>
      <c r="D8673" s="161"/>
      <c r="F8673" s="174"/>
    </row>
    <row r="8674" spans="1:54" ht="18.399999999999999" customHeight="1" x14ac:dyDescent="0.3">
      <c r="A8674" s="182"/>
      <c r="C8674" s="64"/>
      <c r="D8674" s="161"/>
      <c r="F8674" s="174"/>
    </row>
    <row r="8675" spans="1:54" ht="18.399999999999999" customHeight="1" x14ac:dyDescent="0.3">
      <c r="A8675" s="182"/>
      <c r="D8675" s="164"/>
      <c r="F8675" s="174"/>
    </row>
    <row r="8676" spans="1:54" ht="18.399999999999999" customHeight="1" x14ac:dyDescent="0.3">
      <c r="A8676" s="182"/>
      <c r="B8676" s="160"/>
      <c r="C8676" s="64"/>
      <c r="D8676" s="161"/>
      <c r="F8676" s="174"/>
    </row>
    <row r="8677" spans="1:54" ht="18.399999999999999" customHeight="1" x14ac:dyDescent="0.3">
      <c r="A8677" s="182"/>
      <c r="B8677" s="160"/>
      <c r="C8677" s="64"/>
      <c r="D8677" s="161"/>
      <c r="F8677" s="174"/>
      <c r="H8677" s="174"/>
      <c r="J8677" s="174"/>
      <c r="L8677" s="174"/>
    </row>
    <row r="8678" spans="1:54" ht="18.399999999999999" customHeight="1" x14ac:dyDescent="0.3">
      <c r="A8678" s="182"/>
      <c r="B8678" s="160"/>
      <c r="C8678" s="64"/>
      <c r="D8678" s="161"/>
    </row>
    <row r="8679" spans="1:54" ht="18.399999999999999" customHeight="1" x14ac:dyDescent="0.3">
      <c r="A8679" s="182"/>
      <c r="B8679" s="173"/>
      <c r="C8679" s="67"/>
      <c r="D8679" s="161"/>
      <c r="F8679" s="174"/>
    </row>
    <row r="8680" spans="1:54" ht="18.399999999999999" customHeight="1" x14ac:dyDescent="0.3">
      <c r="A8680" s="182"/>
      <c r="D8680" s="164"/>
      <c r="F8680" s="174"/>
    </row>
    <row r="8681" spans="1:54" ht="18.399999999999999" customHeight="1" x14ac:dyDescent="0.3">
      <c r="A8681" s="200"/>
      <c r="B8681" s="173"/>
      <c r="C8681" s="67"/>
      <c r="D8681" s="161"/>
      <c r="F8681" s="174"/>
    </row>
    <row r="8682" spans="1:54" ht="18.399999999999999" customHeight="1" x14ac:dyDescent="0.3">
      <c r="A8682" s="200"/>
      <c r="B8682" s="173"/>
      <c r="C8682" s="67"/>
      <c r="D8682" s="161"/>
      <c r="F8682" s="174"/>
    </row>
    <row r="8683" spans="1:54" ht="18.399999999999999" customHeight="1" x14ac:dyDescent="0.3">
      <c r="A8683" s="182"/>
      <c r="B8683" s="160"/>
      <c r="C8683" s="64"/>
      <c r="D8683" s="161"/>
      <c r="F8683" s="174"/>
      <c r="H8683" s="164"/>
      <c r="J8683" s="164"/>
      <c r="L8683" s="164"/>
      <c r="N8683" s="164"/>
      <c r="P8683" s="164"/>
      <c r="R8683" s="164"/>
      <c r="T8683" s="164"/>
      <c r="V8683" s="164"/>
      <c r="X8683" s="164"/>
      <c r="Z8683" s="164"/>
      <c r="AB8683" s="164"/>
      <c r="AD8683" s="164"/>
      <c r="AF8683" s="164"/>
      <c r="AH8683" s="164"/>
      <c r="AJ8683" s="164"/>
      <c r="AL8683" s="164"/>
      <c r="AN8683" s="164"/>
      <c r="AP8683" s="164"/>
      <c r="AR8683" s="164"/>
      <c r="AT8683" s="164"/>
      <c r="AV8683" s="164"/>
      <c r="AX8683" s="164"/>
      <c r="AZ8683" s="164"/>
      <c r="BB8683" s="164"/>
    </row>
    <row r="8684" spans="1:54" ht="18.399999999999999" customHeight="1" x14ac:dyDescent="0.3">
      <c r="A8684" s="182"/>
      <c r="B8684" s="160"/>
      <c r="C8684" s="64"/>
      <c r="D8684" s="161"/>
      <c r="F8684" s="174"/>
    </row>
    <row r="8685" spans="1:54" ht="18.399999999999999" customHeight="1" x14ac:dyDescent="0.3">
      <c r="A8685" s="182"/>
      <c r="B8685" s="160"/>
      <c r="C8685" s="64"/>
      <c r="D8685" s="161"/>
    </row>
    <row r="8686" spans="1:54" ht="18.399999999999999" customHeight="1" x14ac:dyDescent="0.3">
      <c r="A8686" s="182"/>
      <c r="B8686" s="160"/>
      <c r="C8686" s="64"/>
      <c r="D8686" s="161"/>
      <c r="F8686" s="174"/>
    </row>
    <row r="8687" spans="1:54" ht="18.399999999999999" customHeight="1" x14ac:dyDescent="0.3">
      <c r="A8687" s="182"/>
      <c r="B8687" s="160"/>
      <c r="C8687" s="64"/>
      <c r="D8687" s="161"/>
      <c r="F8687" s="174"/>
    </row>
    <row r="8688" spans="1:54" ht="18.399999999999999" customHeight="1" x14ac:dyDescent="0.3">
      <c r="C8688" s="64"/>
      <c r="D8688" s="161"/>
      <c r="F8688" s="174"/>
    </row>
    <row r="8689" spans="1:54" ht="18.399999999999999" customHeight="1" x14ac:dyDescent="0.3">
      <c r="A8689" s="182"/>
      <c r="B8689" s="160"/>
      <c r="C8689" s="64"/>
      <c r="D8689" s="161"/>
      <c r="F8689" s="174"/>
    </row>
    <row r="8690" spans="1:54" ht="18.399999999999999" customHeight="1" x14ac:dyDescent="0.3">
      <c r="A8690" s="182"/>
      <c r="B8690" s="160"/>
      <c r="C8690" s="64"/>
      <c r="D8690" s="161"/>
      <c r="F8690" s="174"/>
      <c r="H8690" s="174"/>
    </row>
    <row r="8691" spans="1:54" ht="18.399999999999999" customHeight="1" x14ac:dyDescent="0.3">
      <c r="A8691" s="182"/>
      <c r="B8691" s="160"/>
      <c r="C8691" s="64"/>
      <c r="D8691" s="161"/>
    </row>
    <row r="8692" spans="1:54" ht="18.399999999999999" customHeight="1" x14ac:dyDescent="0.3">
      <c r="F8692" s="174"/>
    </row>
    <row r="8693" spans="1:54" ht="18.399999999999999" customHeight="1" x14ac:dyDescent="0.3">
      <c r="A8693" s="207"/>
      <c r="B8693" s="179"/>
      <c r="C8693" s="80"/>
      <c r="D8693" s="161"/>
      <c r="F8693" s="174"/>
    </row>
    <row r="8694" spans="1:54" ht="18.399999999999999" customHeight="1" x14ac:dyDescent="0.3">
      <c r="A8694" s="182"/>
      <c r="B8694" s="160"/>
      <c r="C8694" s="64"/>
      <c r="D8694" s="161"/>
      <c r="F8694" s="174"/>
      <c r="H8694" s="174"/>
      <c r="J8694" s="174"/>
      <c r="L8694" s="174"/>
    </row>
    <row r="8695" spans="1:54" ht="18.399999999999999" customHeight="1" x14ac:dyDescent="0.3">
      <c r="A8695" s="182"/>
      <c r="B8695" s="160"/>
      <c r="C8695" s="64"/>
      <c r="D8695" s="161"/>
      <c r="F8695" s="174"/>
      <c r="H8695" s="164"/>
      <c r="J8695" s="164"/>
      <c r="L8695" s="164"/>
      <c r="N8695" s="164"/>
      <c r="P8695" s="164"/>
      <c r="R8695" s="164"/>
      <c r="T8695" s="164"/>
      <c r="V8695" s="164"/>
      <c r="X8695" s="164"/>
      <c r="Z8695" s="164"/>
      <c r="AB8695" s="164"/>
      <c r="AD8695" s="164"/>
      <c r="AF8695" s="164"/>
      <c r="AH8695" s="164"/>
      <c r="AJ8695" s="164"/>
      <c r="AL8695" s="164"/>
      <c r="AN8695" s="164"/>
      <c r="AP8695" s="164"/>
      <c r="AR8695" s="164"/>
      <c r="AT8695" s="164"/>
      <c r="AV8695" s="164"/>
      <c r="AX8695" s="164"/>
      <c r="AZ8695" s="164"/>
      <c r="BB8695" s="164"/>
    </row>
    <row r="8696" spans="1:54" ht="18.399999999999999" customHeight="1" x14ac:dyDescent="0.3">
      <c r="A8696" s="182"/>
      <c r="B8696" s="160"/>
      <c r="C8696" s="64"/>
      <c r="D8696" s="161"/>
      <c r="F8696" s="174"/>
      <c r="H8696" s="178"/>
      <c r="J8696" s="178"/>
      <c r="L8696" s="178"/>
      <c r="N8696" s="178"/>
      <c r="P8696" s="178"/>
      <c r="R8696" s="178"/>
      <c r="T8696" s="178"/>
      <c r="V8696" s="178"/>
      <c r="X8696" s="178"/>
      <c r="Z8696" s="178"/>
      <c r="AB8696" s="178"/>
      <c r="AD8696" s="178"/>
      <c r="AF8696" s="178"/>
      <c r="AH8696" s="178"/>
      <c r="AJ8696" s="178"/>
      <c r="AL8696" s="178"/>
      <c r="AN8696" s="178"/>
      <c r="AP8696" s="178"/>
      <c r="AR8696" s="178"/>
      <c r="AT8696" s="178"/>
      <c r="AV8696" s="178"/>
      <c r="AX8696" s="178"/>
      <c r="AZ8696" s="178"/>
      <c r="BB8696" s="178"/>
    </row>
    <row r="8697" spans="1:54" ht="18.399999999999999" customHeight="1" x14ac:dyDescent="0.3">
      <c r="A8697" s="182"/>
      <c r="B8697" s="160"/>
      <c r="C8697" s="64"/>
      <c r="D8697" s="161"/>
      <c r="F8697" s="174"/>
    </row>
    <row r="8698" spans="1:54" ht="18.399999999999999" customHeight="1" x14ac:dyDescent="0.3">
      <c r="A8698" s="182"/>
      <c r="B8698" s="160"/>
      <c r="C8698" s="64"/>
      <c r="D8698" s="161"/>
      <c r="F8698" s="174"/>
    </row>
    <row r="8699" spans="1:54" ht="18.399999999999999" customHeight="1" x14ac:dyDescent="0.3">
      <c r="A8699" s="207"/>
      <c r="B8699" s="179"/>
      <c r="C8699" s="80"/>
      <c r="D8699" s="161"/>
      <c r="F8699" s="174"/>
    </row>
    <row r="8700" spans="1:54" ht="18.399999999999999" customHeight="1" x14ac:dyDescent="0.3">
      <c r="A8700" s="182"/>
      <c r="B8700" s="160"/>
      <c r="C8700" s="64"/>
      <c r="D8700" s="161"/>
      <c r="F8700" s="174"/>
      <c r="H8700" s="174"/>
    </row>
    <row r="8701" spans="1:54" ht="18.399999999999999" customHeight="1" x14ac:dyDescent="0.3">
      <c r="A8701" s="182"/>
      <c r="B8701" s="160"/>
      <c r="C8701" s="64"/>
      <c r="D8701" s="161"/>
      <c r="F8701" s="174"/>
      <c r="H8701" s="174"/>
    </row>
    <row r="8705" spans="1:54" ht="18.399999999999999" customHeight="1" x14ac:dyDescent="0.3">
      <c r="A8705" s="182"/>
      <c r="D8705" s="164"/>
      <c r="F8705" s="174"/>
    </row>
    <row r="8706" spans="1:54" ht="18.399999999999999" customHeight="1" x14ac:dyDescent="0.3">
      <c r="A8706" s="182"/>
      <c r="B8706" s="160"/>
      <c r="C8706" s="64"/>
      <c r="D8706" s="161"/>
    </row>
    <row r="8707" spans="1:54" ht="18.399999999999999" customHeight="1" x14ac:dyDescent="0.3">
      <c r="A8707" s="182"/>
      <c r="B8707" s="160"/>
      <c r="C8707" s="64"/>
      <c r="D8707" s="161"/>
    </row>
    <row r="8708" spans="1:54" ht="18.399999999999999" customHeight="1" x14ac:dyDescent="0.3">
      <c r="F8708" s="174"/>
    </row>
    <row r="8709" spans="1:54" ht="18.399999999999999" customHeight="1" x14ac:dyDescent="0.3">
      <c r="F8709" s="174"/>
    </row>
    <row r="8710" spans="1:54" ht="18.399999999999999" customHeight="1" x14ac:dyDescent="0.3">
      <c r="A8710" s="200"/>
      <c r="B8710" s="173"/>
      <c r="C8710" s="67"/>
      <c r="D8710" s="161"/>
      <c r="F8710" s="174"/>
    </row>
    <row r="8711" spans="1:54" ht="18.399999999999999" customHeight="1" x14ac:dyDescent="0.3">
      <c r="A8711" s="182"/>
      <c r="B8711" s="160"/>
      <c r="C8711" s="64"/>
      <c r="D8711" s="161"/>
    </row>
    <row r="8712" spans="1:54" ht="18.399999999999999" customHeight="1" x14ac:dyDescent="0.3">
      <c r="A8712" s="182"/>
      <c r="B8712" s="160"/>
      <c r="C8712" s="64"/>
      <c r="D8712" s="161"/>
    </row>
    <row r="8713" spans="1:54" ht="18.399999999999999" customHeight="1" x14ac:dyDescent="0.3">
      <c r="A8713" s="182"/>
      <c r="B8713" s="160"/>
      <c r="C8713" s="64"/>
      <c r="D8713" s="161"/>
    </row>
    <row r="8714" spans="1:54" ht="18.399999999999999" customHeight="1" x14ac:dyDescent="0.3">
      <c r="A8714" s="182"/>
      <c r="B8714" s="160"/>
      <c r="C8714" s="64"/>
      <c r="D8714" s="161"/>
      <c r="F8714" s="174"/>
    </row>
    <row r="8715" spans="1:54" ht="18.399999999999999" customHeight="1" x14ac:dyDescent="0.3">
      <c r="A8715" s="182"/>
      <c r="B8715" s="160"/>
      <c r="C8715" s="64"/>
      <c r="D8715" s="161"/>
      <c r="F8715" s="174"/>
    </row>
    <row r="8716" spans="1:54" ht="18.399999999999999" customHeight="1" x14ac:dyDescent="0.3">
      <c r="A8716" s="182"/>
      <c r="B8716" s="160"/>
      <c r="C8716" s="64"/>
      <c r="D8716" s="161"/>
      <c r="F8716" s="174"/>
    </row>
    <row r="8717" spans="1:54" ht="18.399999999999999" customHeight="1" x14ac:dyDescent="0.3">
      <c r="A8717" s="182"/>
      <c r="B8717" s="160"/>
      <c r="C8717" s="64"/>
      <c r="D8717" s="161"/>
      <c r="F8717" s="174"/>
    </row>
    <row r="8718" spans="1:54" ht="18.399999999999999" customHeight="1" x14ac:dyDescent="0.3">
      <c r="A8718" s="182"/>
      <c r="B8718" s="160"/>
      <c r="C8718" s="64"/>
      <c r="D8718" s="161"/>
      <c r="F8718" s="174"/>
    </row>
    <row r="8719" spans="1:54" ht="18.399999999999999" customHeight="1" x14ac:dyDescent="0.3">
      <c r="A8719" s="182"/>
      <c r="B8719" s="160"/>
      <c r="C8719" s="64"/>
      <c r="D8719" s="161"/>
      <c r="F8719" s="174"/>
      <c r="H8719" s="164"/>
      <c r="J8719" s="164"/>
      <c r="L8719" s="164"/>
      <c r="N8719" s="164"/>
      <c r="P8719" s="164"/>
      <c r="R8719" s="164"/>
      <c r="T8719" s="164"/>
      <c r="V8719" s="164"/>
      <c r="X8719" s="164"/>
      <c r="Z8719" s="164"/>
      <c r="AB8719" s="164"/>
      <c r="AD8719" s="164"/>
      <c r="AF8719" s="164"/>
      <c r="AH8719" s="164"/>
      <c r="AJ8719" s="164"/>
      <c r="AL8719" s="164"/>
      <c r="AN8719" s="164"/>
      <c r="AP8719" s="164"/>
      <c r="AR8719" s="164"/>
      <c r="AT8719" s="164"/>
      <c r="AV8719" s="164"/>
      <c r="AX8719" s="164"/>
      <c r="AZ8719" s="164"/>
      <c r="BB8719" s="164"/>
    </row>
    <row r="8720" spans="1:54" ht="18.399999999999999" customHeight="1" x14ac:dyDescent="0.3">
      <c r="A8720" s="182"/>
      <c r="B8720" s="160"/>
      <c r="C8720" s="64"/>
      <c r="D8720" s="161"/>
      <c r="F8720" s="174"/>
    </row>
    <row r="8721" spans="1:54" ht="18.399999999999999" customHeight="1" x14ac:dyDescent="0.3">
      <c r="A8721" s="182"/>
      <c r="B8721" s="160"/>
      <c r="C8721" s="64"/>
      <c r="D8721" s="161"/>
      <c r="F8721" s="174"/>
    </row>
    <row r="8722" spans="1:54" ht="18.399999999999999" customHeight="1" x14ac:dyDescent="0.3">
      <c r="A8722" s="182"/>
      <c r="B8722" s="160"/>
      <c r="C8722" s="64"/>
      <c r="D8722" s="161"/>
      <c r="F8722" s="174"/>
      <c r="H8722" s="174"/>
      <c r="J8722" s="164"/>
      <c r="L8722" s="164"/>
      <c r="N8722" s="164"/>
      <c r="P8722" s="164"/>
      <c r="R8722" s="164"/>
      <c r="T8722" s="164"/>
      <c r="V8722" s="164"/>
      <c r="X8722" s="164"/>
      <c r="Z8722" s="164"/>
      <c r="AB8722" s="164"/>
      <c r="AD8722" s="164"/>
      <c r="AF8722" s="164"/>
      <c r="AH8722" s="164"/>
      <c r="AJ8722" s="164"/>
      <c r="AL8722" s="164"/>
      <c r="AN8722" s="164"/>
      <c r="AP8722" s="164"/>
      <c r="AR8722" s="164"/>
      <c r="AT8722" s="164"/>
      <c r="AV8722" s="164"/>
      <c r="AX8722" s="164"/>
      <c r="AZ8722" s="164"/>
      <c r="BB8722" s="164"/>
    </row>
    <row r="8723" spans="1:54" ht="18.399999999999999" customHeight="1" x14ac:dyDescent="0.3">
      <c r="A8723" s="182"/>
      <c r="B8723" s="160"/>
      <c r="C8723" s="64"/>
      <c r="D8723" s="161"/>
      <c r="F8723" s="174"/>
      <c r="H8723" s="174"/>
      <c r="J8723" s="174"/>
      <c r="L8723" s="178"/>
      <c r="N8723" s="178"/>
      <c r="P8723" s="178"/>
      <c r="R8723" s="178"/>
      <c r="T8723" s="178"/>
      <c r="V8723" s="178"/>
      <c r="X8723" s="178"/>
      <c r="Z8723" s="178"/>
      <c r="AB8723" s="178"/>
      <c r="AD8723" s="178"/>
      <c r="AF8723" s="178"/>
      <c r="AH8723" s="178"/>
      <c r="AJ8723" s="178"/>
      <c r="AL8723" s="178"/>
      <c r="AN8723" s="178"/>
      <c r="AP8723" s="178"/>
      <c r="AR8723" s="178"/>
      <c r="AT8723" s="178"/>
      <c r="AV8723" s="178"/>
      <c r="AX8723" s="178"/>
      <c r="AZ8723" s="178"/>
      <c r="BB8723" s="178"/>
    </row>
    <row r="8724" spans="1:54" ht="18.399999999999999" customHeight="1" x14ac:dyDescent="0.3">
      <c r="A8724" s="182"/>
      <c r="B8724" s="160"/>
      <c r="C8724" s="64"/>
      <c r="D8724" s="161"/>
      <c r="F8724" s="174"/>
      <c r="H8724" s="178"/>
      <c r="J8724" s="178"/>
      <c r="L8724" s="178"/>
      <c r="N8724" s="178"/>
      <c r="P8724" s="178"/>
      <c r="R8724" s="178"/>
      <c r="T8724" s="178"/>
      <c r="V8724" s="178"/>
      <c r="X8724" s="178"/>
      <c r="Z8724" s="178"/>
      <c r="AB8724" s="178"/>
      <c r="AD8724" s="178"/>
      <c r="AF8724" s="178"/>
      <c r="AH8724" s="178"/>
      <c r="AJ8724" s="178"/>
      <c r="AL8724" s="178"/>
      <c r="AN8724" s="178"/>
      <c r="AP8724" s="178"/>
      <c r="AR8724" s="178"/>
      <c r="AT8724" s="178"/>
      <c r="AV8724" s="178"/>
      <c r="AX8724" s="178"/>
      <c r="AZ8724" s="178"/>
      <c r="BB8724" s="178"/>
    </row>
    <row r="8725" spans="1:54" ht="18.399999999999999" customHeight="1" x14ac:dyDescent="0.3">
      <c r="A8725" s="182"/>
      <c r="B8725" s="160"/>
      <c r="C8725" s="64"/>
      <c r="D8725" s="161"/>
      <c r="F8725" s="174"/>
    </row>
    <row r="8726" spans="1:54" ht="18.399999999999999" customHeight="1" x14ac:dyDescent="0.3">
      <c r="A8726" s="182"/>
      <c r="B8726" s="160"/>
      <c r="C8726" s="64"/>
      <c r="D8726" s="161"/>
      <c r="F8726" s="174"/>
    </row>
    <row r="8727" spans="1:54" ht="18.399999999999999" customHeight="1" x14ac:dyDescent="0.3">
      <c r="A8727" s="182"/>
      <c r="B8727" s="160"/>
      <c r="C8727" s="64"/>
      <c r="D8727" s="161"/>
      <c r="F8727" s="174"/>
      <c r="H8727" s="174"/>
      <c r="J8727" s="164"/>
      <c r="L8727" s="164"/>
      <c r="N8727" s="164"/>
      <c r="P8727" s="164"/>
      <c r="R8727" s="164"/>
      <c r="T8727" s="164"/>
      <c r="V8727" s="164"/>
      <c r="X8727" s="164"/>
      <c r="Z8727" s="164"/>
      <c r="AB8727" s="164"/>
      <c r="AD8727" s="164"/>
      <c r="AF8727" s="164"/>
      <c r="AH8727" s="164"/>
      <c r="AJ8727" s="164"/>
      <c r="AL8727" s="164"/>
      <c r="AN8727" s="164"/>
      <c r="AP8727" s="164"/>
      <c r="AR8727" s="164"/>
      <c r="AT8727" s="164"/>
      <c r="AV8727" s="164"/>
      <c r="AX8727" s="164"/>
      <c r="AZ8727" s="164"/>
      <c r="BB8727" s="164"/>
    </row>
    <row r="8728" spans="1:54" ht="18.399999999999999" customHeight="1" x14ac:dyDescent="0.3">
      <c r="A8728" s="182"/>
      <c r="B8728" s="160"/>
      <c r="C8728" s="64"/>
      <c r="D8728" s="161"/>
      <c r="F8728" s="174"/>
    </row>
    <row r="8729" spans="1:54" ht="18.399999999999999" customHeight="1" x14ac:dyDescent="0.3">
      <c r="F8729" s="174"/>
      <c r="H8729" s="174"/>
      <c r="J8729" s="174"/>
      <c r="L8729" s="174"/>
    </row>
    <row r="8730" spans="1:54" ht="18.399999999999999" customHeight="1" x14ac:dyDescent="0.3">
      <c r="A8730" s="200"/>
      <c r="B8730" s="173"/>
      <c r="C8730" s="67"/>
      <c r="D8730" s="161"/>
      <c r="F8730" s="174"/>
    </row>
    <row r="8731" spans="1:54" ht="18.399999999999999" customHeight="1" x14ac:dyDescent="0.3">
      <c r="A8731" s="182"/>
      <c r="B8731" s="160"/>
      <c r="C8731" s="64"/>
      <c r="D8731" s="161"/>
    </row>
    <row r="8732" spans="1:54" ht="18.399999999999999" customHeight="1" x14ac:dyDescent="0.3">
      <c r="A8732" s="182"/>
      <c r="B8732" s="160"/>
      <c r="C8732" s="64"/>
      <c r="D8732" s="161"/>
      <c r="F8732" s="174"/>
    </row>
    <row r="8733" spans="1:54" ht="18.399999999999999" customHeight="1" x14ac:dyDescent="0.3">
      <c r="A8733" s="207"/>
      <c r="B8733" s="179"/>
      <c r="C8733" s="80"/>
      <c r="D8733" s="161"/>
      <c r="F8733" s="174"/>
    </row>
    <row r="8734" spans="1:54" ht="18.399999999999999" customHeight="1" x14ac:dyDescent="0.3">
      <c r="A8734" s="182"/>
      <c r="B8734" s="160"/>
      <c r="C8734" s="64"/>
      <c r="D8734" s="161"/>
    </row>
    <row r="8735" spans="1:54" ht="18.399999999999999" customHeight="1" x14ac:dyDescent="0.3">
      <c r="A8735" s="182"/>
      <c r="D8735" s="164"/>
      <c r="F8735" s="174"/>
    </row>
    <row r="8736" spans="1:54" ht="18.399999999999999" customHeight="1" x14ac:dyDescent="0.3">
      <c r="A8736" s="182"/>
      <c r="B8736" s="160"/>
      <c r="C8736" s="64"/>
      <c r="D8736" s="161"/>
      <c r="F8736" s="174"/>
    </row>
    <row r="8737" spans="1:54" ht="18.399999999999999" customHeight="1" x14ac:dyDescent="0.3">
      <c r="A8737" s="182"/>
      <c r="B8737" s="160"/>
      <c r="C8737" s="64"/>
      <c r="D8737" s="161"/>
      <c r="F8737" s="174"/>
      <c r="H8737" s="174"/>
    </row>
    <row r="8738" spans="1:54" ht="18.399999999999999" customHeight="1" x14ac:dyDescent="0.3">
      <c r="A8738" s="182"/>
      <c r="B8738" s="160"/>
      <c r="C8738" s="64"/>
      <c r="D8738" s="161"/>
      <c r="F8738" s="174"/>
      <c r="H8738" s="174"/>
      <c r="J8738" s="174"/>
    </row>
    <row r="8739" spans="1:54" ht="18.399999999999999" customHeight="1" x14ac:dyDescent="0.3">
      <c r="A8739" s="182"/>
      <c r="B8739" s="160"/>
      <c r="C8739" s="64"/>
      <c r="D8739" s="161"/>
    </row>
    <row r="8740" spans="1:54" ht="18.399999999999999" customHeight="1" x14ac:dyDescent="0.3">
      <c r="A8740" s="182"/>
      <c r="B8740" s="160"/>
      <c r="C8740" s="64"/>
      <c r="D8740" s="161"/>
      <c r="F8740" s="174"/>
      <c r="H8740" s="174"/>
      <c r="J8740" s="174"/>
      <c r="L8740" s="174"/>
      <c r="N8740" s="174"/>
      <c r="P8740" s="174"/>
      <c r="R8740" s="174"/>
    </row>
    <row r="8742" spans="1:54" ht="18.399999999999999" customHeight="1" x14ac:dyDescent="0.3">
      <c r="A8742" s="182"/>
      <c r="B8742" s="160"/>
      <c r="C8742" s="64"/>
      <c r="D8742" s="161"/>
    </row>
    <row r="8744" spans="1:54" ht="18.399999999999999" customHeight="1" x14ac:dyDescent="0.3">
      <c r="A8744" s="182"/>
      <c r="B8744" s="160"/>
      <c r="C8744" s="64"/>
      <c r="D8744" s="161"/>
      <c r="F8744" s="174"/>
      <c r="H8744" s="178"/>
      <c r="J8744" s="178"/>
      <c r="L8744" s="178"/>
      <c r="N8744" s="178"/>
      <c r="P8744" s="178"/>
      <c r="R8744" s="178"/>
      <c r="T8744" s="178"/>
      <c r="V8744" s="178"/>
      <c r="X8744" s="178"/>
      <c r="Z8744" s="178"/>
      <c r="AB8744" s="178"/>
      <c r="AD8744" s="178"/>
      <c r="AF8744" s="178"/>
      <c r="AH8744" s="178"/>
      <c r="AJ8744" s="178"/>
      <c r="AL8744" s="178"/>
      <c r="AN8744" s="178"/>
      <c r="AP8744" s="178"/>
      <c r="AR8744" s="178"/>
      <c r="AT8744" s="178"/>
      <c r="AV8744" s="178"/>
      <c r="AX8744" s="178"/>
      <c r="AZ8744" s="178"/>
      <c r="BB8744" s="178"/>
    </row>
    <row r="8745" spans="1:54" ht="18.399999999999999" customHeight="1" x14ac:dyDescent="0.3">
      <c r="A8745" s="182"/>
      <c r="B8745" s="160"/>
      <c r="C8745" s="64"/>
      <c r="D8745" s="161"/>
    </row>
    <row r="8746" spans="1:54" ht="18.399999999999999" customHeight="1" x14ac:dyDescent="0.3">
      <c r="A8746" s="182"/>
      <c r="B8746" s="160"/>
      <c r="C8746" s="64"/>
      <c r="D8746" s="161"/>
      <c r="F8746" s="174"/>
    </row>
    <row r="8747" spans="1:54" ht="18.399999999999999" customHeight="1" x14ac:dyDescent="0.3">
      <c r="A8747" s="182"/>
      <c r="B8747" s="160"/>
      <c r="C8747" s="64"/>
      <c r="D8747" s="161"/>
      <c r="H8747" s="181"/>
    </row>
    <row r="8748" spans="1:54" ht="18.399999999999999" customHeight="1" x14ac:dyDescent="0.3">
      <c r="A8748" s="182"/>
      <c r="B8748" s="160"/>
      <c r="C8748" s="64"/>
      <c r="D8748" s="161"/>
      <c r="F8748" s="174"/>
    </row>
    <row r="8749" spans="1:54" ht="18.399999999999999" customHeight="1" x14ac:dyDescent="0.3">
      <c r="A8749" s="182"/>
      <c r="B8749" s="160"/>
      <c r="C8749" s="64"/>
      <c r="D8749" s="161"/>
      <c r="F8749" s="174"/>
      <c r="H8749" s="164"/>
      <c r="J8749" s="164"/>
      <c r="L8749" s="164"/>
      <c r="N8749" s="164"/>
      <c r="P8749" s="164"/>
      <c r="R8749" s="164"/>
      <c r="T8749" s="164"/>
      <c r="V8749" s="164"/>
      <c r="X8749" s="164"/>
      <c r="Z8749" s="164"/>
      <c r="AB8749" s="164"/>
      <c r="AD8749" s="164"/>
      <c r="AF8749" s="164"/>
      <c r="AH8749" s="164"/>
      <c r="AJ8749" s="164"/>
      <c r="AL8749" s="164"/>
      <c r="AN8749" s="164"/>
      <c r="AP8749" s="164"/>
      <c r="AR8749" s="164"/>
      <c r="AT8749" s="164"/>
      <c r="AV8749" s="164"/>
      <c r="AX8749" s="164"/>
      <c r="AZ8749" s="164"/>
      <c r="BB8749" s="164"/>
    </row>
    <row r="8750" spans="1:54" ht="18.399999999999999" customHeight="1" x14ac:dyDescent="0.3">
      <c r="C8750" s="64"/>
      <c r="F8750" s="174"/>
      <c r="H8750" s="174"/>
    </row>
    <row r="8751" spans="1:54" ht="18.399999999999999" customHeight="1" x14ac:dyDescent="0.3">
      <c r="C8751" s="64"/>
      <c r="F8751" s="174"/>
    </row>
    <row r="8752" spans="1:54" ht="18.399999999999999" customHeight="1" x14ac:dyDescent="0.3">
      <c r="A8752" s="182"/>
      <c r="B8752" s="160"/>
      <c r="C8752" s="64"/>
      <c r="D8752" s="161"/>
      <c r="F8752" s="174"/>
      <c r="H8752" s="174"/>
      <c r="J8752" s="174"/>
      <c r="L8752" s="174"/>
      <c r="N8752" s="174"/>
      <c r="P8752" s="174"/>
      <c r="R8752" s="164"/>
      <c r="T8752" s="164"/>
      <c r="V8752" s="164"/>
      <c r="X8752" s="164"/>
      <c r="Z8752" s="164"/>
      <c r="AB8752" s="164"/>
      <c r="AD8752" s="164"/>
      <c r="AF8752" s="164"/>
      <c r="AH8752" s="164"/>
      <c r="AJ8752" s="164"/>
      <c r="AL8752" s="164"/>
      <c r="AN8752" s="164"/>
      <c r="AP8752" s="164"/>
      <c r="AR8752" s="164"/>
      <c r="AT8752" s="164"/>
      <c r="AV8752" s="164"/>
      <c r="AX8752" s="164"/>
      <c r="AZ8752" s="164"/>
      <c r="BB8752" s="164"/>
    </row>
    <row r="8753" spans="1:54" ht="18.399999999999999" customHeight="1" x14ac:dyDescent="0.3">
      <c r="A8753" s="182"/>
      <c r="D8753" s="164"/>
      <c r="F8753" s="174"/>
    </row>
    <row r="8754" spans="1:54" ht="18.399999999999999" customHeight="1" x14ac:dyDescent="0.3">
      <c r="A8754" s="182"/>
      <c r="B8754" s="160"/>
      <c r="C8754" s="64"/>
      <c r="D8754" s="161"/>
      <c r="F8754" s="174"/>
    </row>
    <row r="8755" spans="1:54" ht="18.399999999999999" customHeight="1" x14ac:dyDescent="0.3">
      <c r="A8755" s="182"/>
      <c r="B8755" s="160"/>
      <c r="C8755" s="64"/>
      <c r="D8755" s="161"/>
      <c r="F8755" s="174"/>
      <c r="H8755" s="174"/>
      <c r="J8755" s="174"/>
      <c r="L8755" s="174"/>
      <c r="N8755" s="174"/>
      <c r="P8755" s="174"/>
      <c r="R8755" s="174"/>
      <c r="T8755" s="174"/>
      <c r="V8755" s="174"/>
      <c r="X8755" s="174"/>
      <c r="Z8755" s="174"/>
    </row>
    <row r="8756" spans="1:54" ht="18.399999999999999" customHeight="1" x14ac:dyDescent="0.3">
      <c r="A8756" s="182"/>
      <c r="B8756" s="160"/>
      <c r="C8756" s="64"/>
      <c r="D8756" s="161"/>
      <c r="F8756" s="174"/>
      <c r="H8756" s="178"/>
      <c r="J8756" s="178"/>
      <c r="L8756" s="178"/>
      <c r="N8756" s="178"/>
      <c r="P8756" s="178"/>
      <c r="R8756" s="178"/>
      <c r="T8756" s="178"/>
      <c r="V8756" s="178"/>
      <c r="X8756" s="178"/>
      <c r="Z8756" s="178"/>
      <c r="AB8756" s="178"/>
      <c r="AD8756" s="178"/>
      <c r="AF8756" s="178"/>
      <c r="AH8756" s="178"/>
      <c r="AJ8756" s="178"/>
      <c r="AL8756" s="178"/>
      <c r="AN8756" s="178"/>
      <c r="AP8756" s="178"/>
      <c r="AR8756" s="178"/>
      <c r="AT8756" s="178"/>
      <c r="AV8756" s="178"/>
      <c r="AX8756" s="178"/>
      <c r="AZ8756" s="178"/>
      <c r="BB8756" s="178"/>
    </row>
    <row r="8757" spans="1:54" ht="18.399999999999999" customHeight="1" x14ac:dyDescent="0.3">
      <c r="A8757" s="182"/>
      <c r="B8757" s="160"/>
      <c r="C8757" s="64"/>
      <c r="D8757" s="161"/>
      <c r="F8757" s="174"/>
      <c r="H8757" s="178"/>
      <c r="J8757" s="178"/>
      <c r="L8757" s="178"/>
      <c r="N8757" s="178"/>
      <c r="P8757" s="178"/>
      <c r="R8757" s="178"/>
      <c r="T8757" s="178"/>
      <c r="V8757" s="178"/>
      <c r="X8757" s="178"/>
      <c r="Z8757" s="178"/>
      <c r="AB8757" s="178"/>
      <c r="AD8757" s="178"/>
      <c r="AF8757" s="178"/>
      <c r="AH8757" s="178"/>
      <c r="AJ8757" s="178"/>
      <c r="AL8757" s="178"/>
      <c r="AN8757" s="178"/>
      <c r="AP8757" s="178"/>
      <c r="AR8757" s="178"/>
      <c r="AT8757" s="178"/>
      <c r="AV8757" s="178"/>
      <c r="AX8757" s="178"/>
      <c r="AZ8757" s="178"/>
      <c r="BB8757" s="178"/>
    </row>
    <row r="8758" spans="1:54" ht="18.399999999999999" customHeight="1" x14ac:dyDescent="0.3">
      <c r="A8758" s="182"/>
      <c r="B8758" s="160"/>
      <c r="C8758" s="64"/>
      <c r="D8758" s="161"/>
      <c r="F8758" s="174"/>
    </row>
    <row r="8759" spans="1:54" ht="18.399999999999999" customHeight="1" x14ac:dyDescent="0.3">
      <c r="A8759" s="182"/>
      <c r="B8759" s="160"/>
      <c r="C8759" s="64"/>
      <c r="D8759" s="161"/>
      <c r="F8759" s="174"/>
    </row>
    <row r="8760" spans="1:54" ht="18.399999999999999" customHeight="1" x14ac:dyDescent="0.3">
      <c r="A8760" s="182"/>
      <c r="B8760" s="179"/>
      <c r="C8760" s="80"/>
      <c r="D8760" s="161"/>
      <c r="F8760" s="174"/>
    </row>
    <row r="8761" spans="1:54" ht="18.399999999999999" customHeight="1" x14ac:dyDescent="0.3">
      <c r="A8761" s="182"/>
      <c r="B8761" s="160"/>
      <c r="C8761" s="64"/>
      <c r="D8761" s="161"/>
      <c r="F8761" s="174"/>
    </row>
    <row r="8762" spans="1:54" ht="18.399999999999999" customHeight="1" x14ac:dyDescent="0.3">
      <c r="A8762" s="182"/>
      <c r="D8762" s="164"/>
      <c r="F8762" s="174"/>
    </row>
    <row r="8763" spans="1:54" ht="18.399999999999999" customHeight="1" x14ac:dyDescent="0.3">
      <c r="A8763" s="182"/>
      <c r="B8763" s="160"/>
      <c r="C8763" s="64"/>
      <c r="D8763" s="161"/>
      <c r="F8763" s="174"/>
      <c r="H8763" s="174"/>
      <c r="J8763" s="174"/>
      <c r="L8763" s="174"/>
      <c r="N8763" s="174"/>
      <c r="P8763" s="174"/>
      <c r="R8763" s="174"/>
    </row>
    <row r="8764" spans="1:54" ht="18.399999999999999" customHeight="1" x14ac:dyDescent="0.3">
      <c r="A8764" s="182"/>
      <c r="B8764" s="160"/>
      <c r="C8764" s="64"/>
      <c r="D8764" s="161"/>
      <c r="F8764" s="174"/>
      <c r="H8764" s="174"/>
      <c r="J8764" s="174"/>
    </row>
    <row r="8765" spans="1:54" ht="18.399999999999999" customHeight="1" x14ac:dyDescent="0.3">
      <c r="A8765" s="182"/>
      <c r="B8765" s="160"/>
      <c r="C8765" s="64"/>
      <c r="D8765" s="161"/>
      <c r="F8765" s="174"/>
    </row>
    <row r="8768" spans="1:54" ht="18.399999999999999" customHeight="1" x14ac:dyDescent="0.3">
      <c r="F8768" s="174"/>
    </row>
    <row r="8769" spans="1:54" ht="18.399999999999999" customHeight="1" x14ac:dyDescent="0.3">
      <c r="A8769" s="182"/>
      <c r="B8769" s="160"/>
      <c r="C8769" s="64"/>
      <c r="D8769" s="161"/>
    </row>
    <row r="8770" spans="1:54" ht="18.399999999999999" customHeight="1" x14ac:dyDescent="0.3">
      <c r="A8770" s="182"/>
      <c r="B8770" s="160"/>
      <c r="C8770" s="64"/>
      <c r="D8770" s="161"/>
    </row>
    <row r="8771" spans="1:54" ht="18.399999999999999" customHeight="1" x14ac:dyDescent="0.3">
      <c r="A8771" s="180"/>
      <c r="B8771" s="173"/>
      <c r="C8771" s="80"/>
      <c r="D8771" s="161"/>
      <c r="F8771" s="174"/>
    </row>
    <row r="8772" spans="1:54" ht="18.399999999999999" customHeight="1" x14ac:dyDescent="0.3">
      <c r="D8772" s="161"/>
      <c r="F8772" s="174"/>
    </row>
    <row r="8773" spans="1:54" ht="18.399999999999999" customHeight="1" x14ac:dyDescent="0.3">
      <c r="A8773" s="182"/>
      <c r="B8773" s="160"/>
      <c r="D8773" s="164"/>
      <c r="F8773" s="174"/>
    </row>
    <row r="8774" spans="1:54" ht="18.399999999999999" customHeight="1" x14ac:dyDescent="0.3">
      <c r="A8774" s="182"/>
      <c r="B8774" s="174"/>
      <c r="C8774" s="64"/>
      <c r="D8774" s="161"/>
    </row>
    <row r="8775" spans="1:54" ht="18.399999999999999" customHeight="1" x14ac:dyDescent="0.3">
      <c r="C8775" s="64"/>
      <c r="F8775" s="174"/>
    </row>
    <row r="8776" spans="1:54" ht="18.399999999999999" customHeight="1" x14ac:dyDescent="0.3">
      <c r="F8776" s="174"/>
    </row>
    <row r="8777" spans="1:54" ht="18.399999999999999" customHeight="1" x14ac:dyDescent="0.3">
      <c r="A8777" s="182"/>
      <c r="D8777" s="164"/>
      <c r="F8777" s="174"/>
    </row>
    <row r="8778" spans="1:54" ht="18.399999999999999" customHeight="1" x14ac:dyDescent="0.3">
      <c r="A8778" s="182"/>
      <c r="B8778" s="160"/>
      <c r="C8778" s="64"/>
      <c r="D8778" s="161"/>
      <c r="F8778" s="174"/>
    </row>
    <row r="8779" spans="1:54" ht="18.399999999999999" customHeight="1" x14ac:dyDescent="0.3">
      <c r="A8779" s="182"/>
      <c r="B8779" s="160"/>
      <c r="C8779" s="64"/>
      <c r="D8779" s="161"/>
      <c r="F8779" s="174"/>
    </row>
    <row r="8780" spans="1:54" ht="18.399999999999999" customHeight="1" x14ac:dyDescent="0.3">
      <c r="A8780" s="182"/>
      <c r="B8780" s="160"/>
      <c r="C8780" s="64"/>
      <c r="D8780" s="161"/>
      <c r="F8780" s="174"/>
      <c r="H8780" s="178"/>
      <c r="J8780" s="178"/>
      <c r="L8780" s="178"/>
      <c r="N8780" s="178"/>
      <c r="P8780" s="178"/>
      <c r="R8780" s="178"/>
      <c r="T8780" s="178"/>
      <c r="V8780" s="178"/>
      <c r="X8780" s="178"/>
      <c r="Z8780" s="178"/>
      <c r="AB8780" s="178"/>
      <c r="AD8780" s="178"/>
      <c r="AF8780" s="178"/>
      <c r="AH8780" s="178"/>
      <c r="AJ8780" s="178"/>
      <c r="AL8780" s="178"/>
      <c r="AN8780" s="178"/>
      <c r="AP8780" s="178"/>
      <c r="AR8780" s="178"/>
      <c r="AT8780" s="178"/>
      <c r="AV8780" s="178"/>
      <c r="AX8780" s="178"/>
      <c r="AZ8780" s="178"/>
      <c r="BB8780" s="178"/>
    </row>
    <row r="8781" spans="1:54" ht="18.399999999999999" customHeight="1" x14ac:dyDescent="0.3">
      <c r="A8781" s="182"/>
      <c r="B8781" s="160"/>
      <c r="C8781" s="64"/>
      <c r="D8781" s="161"/>
      <c r="F8781" s="174"/>
    </row>
    <row r="8782" spans="1:54" ht="18.399999999999999" customHeight="1" x14ac:dyDescent="0.3">
      <c r="A8782" s="182"/>
      <c r="B8782" s="160"/>
      <c r="C8782" s="64"/>
      <c r="D8782" s="161"/>
    </row>
    <row r="8783" spans="1:54" ht="18.399999999999999" customHeight="1" x14ac:dyDescent="0.3">
      <c r="A8783" s="182"/>
      <c r="B8783" s="160"/>
      <c r="C8783" s="64"/>
      <c r="D8783" s="161"/>
      <c r="F8783" s="174"/>
    </row>
    <row r="8784" spans="1:54" ht="18.399999999999999" customHeight="1" x14ac:dyDescent="0.3">
      <c r="A8784" s="182"/>
      <c r="B8784" s="160"/>
      <c r="C8784" s="64"/>
      <c r="D8784" s="161"/>
      <c r="F8784" s="174"/>
    </row>
    <row r="8785" spans="1:54" ht="18.399999999999999" customHeight="1" x14ac:dyDescent="0.3">
      <c r="A8785" s="182"/>
      <c r="B8785" s="160"/>
      <c r="C8785" s="64"/>
      <c r="D8785" s="161"/>
      <c r="F8785" s="174"/>
    </row>
    <row r="8786" spans="1:54" ht="18.399999999999999" customHeight="1" x14ac:dyDescent="0.3">
      <c r="A8786" s="182"/>
      <c r="B8786" s="160"/>
      <c r="C8786" s="64"/>
      <c r="D8786" s="161"/>
    </row>
    <row r="8787" spans="1:54" ht="18.399999999999999" customHeight="1" x14ac:dyDescent="0.3">
      <c r="C8787" s="163"/>
      <c r="D8787" s="161"/>
      <c r="F8787" s="174"/>
    </row>
    <row r="8788" spans="1:54" ht="18.399999999999999" customHeight="1" x14ac:dyDescent="0.3">
      <c r="F8788" s="174"/>
      <c r="H8788" s="174"/>
    </row>
    <row r="8789" spans="1:54" ht="18.399999999999999" customHeight="1" x14ac:dyDescent="0.3">
      <c r="A8789" s="182"/>
      <c r="B8789" s="160"/>
      <c r="C8789" s="64"/>
      <c r="D8789" s="161"/>
    </row>
    <row r="8791" spans="1:54" ht="18.399999999999999" customHeight="1" x14ac:dyDescent="0.3">
      <c r="A8791" s="182"/>
      <c r="B8791" s="160"/>
      <c r="C8791" s="64"/>
      <c r="D8791" s="161"/>
      <c r="F8791" s="174"/>
      <c r="H8791" s="164"/>
      <c r="J8791" s="164"/>
      <c r="L8791" s="164"/>
      <c r="N8791" s="164"/>
      <c r="P8791" s="164"/>
      <c r="R8791" s="164"/>
      <c r="T8791" s="164"/>
      <c r="V8791" s="164"/>
      <c r="X8791" s="164"/>
      <c r="Z8791" s="164"/>
      <c r="AB8791" s="164"/>
      <c r="AD8791" s="164"/>
      <c r="AF8791" s="164"/>
      <c r="AH8791" s="164"/>
      <c r="AJ8791" s="164"/>
      <c r="AL8791" s="164"/>
      <c r="AN8791" s="164"/>
      <c r="AP8791" s="164"/>
      <c r="AR8791" s="164"/>
      <c r="AT8791" s="164"/>
      <c r="AV8791" s="164"/>
      <c r="AX8791" s="164"/>
      <c r="AZ8791" s="164"/>
      <c r="BB8791" s="164"/>
    </row>
    <row r="8792" spans="1:54" ht="18.399999999999999" customHeight="1" x14ac:dyDescent="0.3">
      <c r="F8792" s="174"/>
    </row>
    <row r="8793" spans="1:54" ht="18.399999999999999" customHeight="1" x14ac:dyDescent="0.3">
      <c r="A8793" s="182"/>
      <c r="B8793" s="160"/>
      <c r="C8793" s="64"/>
      <c r="D8793" s="161"/>
      <c r="F8793" s="174"/>
    </row>
    <row r="8794" spans="1:54" ht="18.399999999999999" customHeight="1" x14ac:dyDescent="0.3">
      <c r="A8794" s="182"/>
      <c r="B8794" s="160"/>
      <c r="C8794" s="64"/>
      <c r="D8794" s="161"/>
    </row>
    <row r="8795" spans="1:54" ht="18.399999999999999" customHeight="1" x14ac:dyDescent="0.3">
      <c r="A8795" s="182"/>
      <c r="B8795" s="160"/>
      <c r="C8795" s="64"/>
      <c r="D8795" s="161"/>
      <c r="F8795" s="174"/>
    </row>
    <row r="8796" spans="1:54" ht="18.399999999999999" customHeight="1" x14ac:dyDescent="0.3">
      <c r="A8796" s="182"/>
      <c r="B8796" s="160"/>
      <c r="C8796" s="64"/>
      <c r="D8796" s="161"/>
    </row>
    <row r="8797" spans="1:54" ht="18.399999999999999" customHeight="1" x14ac:dyDescent="0.3">
      <c r="A8797" s="182"/>
      <c r="B8797" s="160"/>
      <c r="C8797" s="64"/>
      <c r="D8797" s="161"/>
      <c r="F8797" s="174"/>
    </row>
    <row r="8800" spans="1:54" ht="18.399999999999999" customHeight="1" x14ac:dyDescent="0.3">
      <c r="D8800" s="161"/>
      <c r="F8800" s="174"/>
    </row>
    <row r="8801" spans="1:54" ht="18.399999999999999" customHeight="1" x14ac:dyDescent="0.3">
      <c r="B8801" s="160"/>
      <c r="C8801" s="64"/>
      <c r="D8801" s="161"/>
      <c r="F8801" s="174"/>
    </row>
    <row r="8802" spans="1:54" ht="18.399999999999999" customHeight="1" x14ac:dyDescent="0.3">
      <c r="C8802" s="64"/>
      <c r="F8802" s="174"/>
      <c r="H8802" s="174"/>
    </row>
    <row r="8803" spans="1:54" ht="18.399999999999999" customHeight="1" x14ac:dyDescent="0.3">
      <c r="F8803" s="174"/>
    </row>
    <row r="8804" spans="1:54" ht="18.399999999999999" customHeight="1" x14ac:dyDescent="0.3">
      <c r="F8804" s="174"/>
      <c r="H8804" s="174"/>
      <c r="J8804" s="174"/>
      <c r="L8804" s="174"/>
      <c r="N8804" s="174"/>
    </row>
    <row r="8805" spans="1:54" ht="18.399999999999999" customHeight="1" x14ac:dyDescent="0.3">
      <c r="A8805" s="200"/>
      <c r="B8805" s="173"/>
      <c r="C8805" s="67"/>
      <c r="D8805" s="161"/>
      <c r="F8805" s="174"/>
    </row>
    <row r="8806" spans="1:54" ht="18.399999999999999" customHeight="1" x14ac:dyDescent="0.3">
      <c r="A8806" s="200"/>
      <c r="B8806" s="173"/>
      <c r="C8806" s="67"/>
      <c r="D8806" s="161"/>
      <c r="F8806" s="174"/>
    </row>
    <row r="8807" spans="1:54" ht="18.399999999999999" customHeight="1" x14ac:dyDescent="0.3">
      <c r="D8807" s="161"/>
      <c r="F8807" s="174"/>
      <c r="H8807" s="174"/>
      <c r="J8807" s="174"/>
      <c r="L8807" s="174"/>
      <c r="N8807" s="174"/>
    </row>
    <row r="8808" spans="1:54" ht="18.399999999999999" customHeight="1" x14ac:dyDescent="0.3">
      <c r="A8808" s="182"/>
      <c r="C8808" s="64"/>
      <c r="D8808" s="161"/>
      <c r="F8808" s="174"/>
    </row>
    <row r="8809" spans="1:54" ht="18.399999999999999" customHeight="1" x14ac:dyDescent="0.3">
      <c r="C8809" s="64"/>
      <c r="F8809" s="174"/>
      <c r="J8809" s="174"/>
    </row>
    <row r="8810" spans="1:54" ht="18.399999999999999" customHeight="1" x14ac:dyDescent="0.3">
      <c r="A8810" s="182"/>
      <c r="B8810" s="160"/>
      <c r="C8810" s="64"/>
      <c r="D8810" s="161"/>
      <c r="F8810" s="174"/>
      <c r="H8810" s="174"/>
      <c r="J8810" s="164"/>
      <c r="L8810" s="164"/>
      <c r="N8810" s="164"/>
      <c r="P8810" s="164"/>
      <c r="R8810" s="164"/>
      <c r="T8810" s="164"/>
      <c r="V8810" s="164"/>
      <c r="X8810" s="164"/>
      <c r="Z8810" s="164"/>
      <c r="AB8810" s="164"/>
      <c r="AD8810" s="164"/>
      <c r="AF8810" s="164"/>
      <c r="AH8810" s="164"/>
      <c r="AJ8810" s="164"/>
      <c r="AL8810" s="164"/>
      <c r="AN8810" s="164"/>
      <c r="AP8810" s="164"/>
      <c r="AR8810" s="164"/>
      <c r="AT8810" s="164"/>
      <c r="AV8810" s="164"/>
      <c r="AX8810" s="164"/>
      <c r="AZ8810" s="164"/>
      <c r="BB8810" s="164"/>
    </row>
    <row r="8811" spans="1:54" ht="18.399999999999999" customHeight="1" x14ac:dyDescent="0.3">
      <c r="A8811" s="182"/>
      <c r="B8811" s="160"/>
      <c r="C8811" s="64"/>
      <c r="D8811" s="161"/>
      <c r="F8811" s="174"/>
      <c r="H8811" s="174"/>
      <c r="J8811" s="174"/>
      <c r="L8811" s="174"/>
      <c r="N8811" s="174"/>
      <c r="P8811" s="174"/>
      <c r="R8811" s="174"/>
    </row>
    <row r="8812" spans="1:54" ht="18.399999999999999" customHeight="1" x14ac:dyDescent="0.3">
      <c r="A8812" s="182"/>
      <c r="B8812" s="160"/>
      <c r="C8812" s="64"/>
      <c r="D8812" s="161"/>
      <c r="F8812" s="174"/>
      <c r="H8812" s="174"/>
      <c r="J8812" s="174"/>
    </row>
    <row r="8813" spans="1:54" ht="18.399999999999999" customHeight="1" x14ac:dyDescent="0.3">
      <c r="A8813" s="182"/>
      <c r="B8813" s="160"/>
      <c r="C8813" s="64"/>
      <c r="D8813" s="161"/>
      <c r="F8813" s="174"/>
      <c r="H8813" s="174"/>
    </row>
    <row r="8814" spans="1:54" ht="18.399999999999999" customHeight="1" x14ac:dyDescent="0.3">
      <c r="A8814" s="182"/>
      <c r="B8814" s="160"/>
      <c r="C8814" s="80"/>
      <c r="D8814" s="161"/>
      <c r="F8814" s="174"/>
    </row>
    <row r="8815" spans="1:54" ht="18.399999999999999" customHeight="1" x14ac:dyDescent="0.3">
      <c r="A8815" s="182"/>
      <c r="B8815" s="160"/>
      <c r="C8815" s="64"/>
      <c r="D8815" s="161"/>
      <c r="F8815" s="174"/>
      <c r="J8815" s="183"/>
      <c r="R8815" s="174"/>
    </row>
    <row r="8818" spans="1:54" ht="18.399999999999999" customHeight="1" x14ac:dyDescent="0.3">
      <c r="A8818" s="200"/>
      <c r="B8818" s="173"/>
      <c r="C8818" s="67"/>
      <c r="D8818" s="161"/>
      <c r="F8818" s="174"/>
    </row>
    <row r="8819" spans="1:54" ht="18.399999999999999" customHeight="1" x14ac:dyDescent="0.3">
      <c r="A8819" s="182"/>
      <c r="B8819" s="160"/>
      <c r="C8819" s="64"/>
      <c r="D8819" s="161"/>
      <c r="F8819" s="174"/>
    </row>
    <row r="8820" spans="1:54" ht="18.399999999999999" customHeight="1" x14ac:dyDescent="0.3">
      <c r="A8820" s="182"/>
      <c r="B8820" s="160"/>
      <c r="C8820" s="64"/>
      <c r="D8820" s="161"/>
    </row>
    <row r="8821" spans="1:54" ht="18.399999999999999" customHeight="1" x14ac:dyDescent="0.3">
      <c r="A8821" s="182"/>
      <c r="B8821" s="160"/>
      <c r="C8821" s="64"/>
      <c r="D8821" s="161"/>
      <c r="F8821" s="174"/>
      <c r="H8821" s="174"/>
    </row>
    <row r="8822" spans="1:54" ht="18.399999999999999" customHeight="1" x14ac:dyDescent="0.3">
      <c r="A8822" s="182"/>
      <c r="B8822" s="160"/>
      <c r="C8822" s="64"/>
      <c r="D8822" s="161"/>
      <c r="F8822" s="174"/>
      <c r="H8822" s="174"/>
      <c r="J8822" s="164"/>
      <c r="L8822" s="164"/>
      <c r="N8822" s="164"/>
      <c r="P8822" s="164"/>
      <c r="R8822" s="164"/>
      <c r="T8822" s="164"/>
      <c r="V8822" s="164"/>
      <c r="X8822" s="164"/>
      <c r="Z8822" s="164"/>
      <c r="AB8822" s="164"/>
      <c r="AD8822" s="164"/>
      <c r="AF8822" s="164"/>
      <c r="AH8822" s="164"/>
      <c r="AJ8822" s="164"/>
      <c r="AL8822" s="164"/>
      <c r="AN8822" s="164"/>
      <c r="AP8822" s="164"/>
      <c r="AR8822" s="164"/>
      <c r="AT8822" s="164"/>
      <c r="AV8822" s="164"/>
      <c r="AX8822" s="164"/>
      <c r="AZ8822" s="164"/>
      <c r="BB8822" s="164"/>
    </row>
    <row r="8823" spans="1:54" ht="18.399999999999999" customHeight="1" x14ac:dyDescent="0.3">
      <c r="A8823" s="182"/>
      <c r="B8823" s="160"/>
      <c r="C8823" s="64"/>
      <c r="D8823" s="161"/>
    </row>
    <row r="8824" spans="1:54" ht="18.399999999999999" customHeight="1" x14ac:dyDescent="0.3">
      <c r="A8824" s="200"/>
      <c r="B8824" s="173"/>
      <c r="C8824" s="67"/>
      <c r="D8824" s="161"/>
      <c r="F8824" s="174"/>
      <c r="H8824" s="174"/>
      <c r="J8824" s="174"/>
      <c r="L8824" s="174"/>
      <c r="N8824" s="174"/>
    </row>
    <row r="8825" spans="1:54" ht="18.399999999999999" customHeight="1" x14ac:dyDescent="0.3">
      <c r="F8825" s="174"/>
    </row>
    <row r="8826" spans="1:54" ht="18.399999999999999" customHeight="1" x14ac:dyDescent="0.3">
      <c r="F8826" s="174"/>
    </row>
    <row r="8827" spans="1:54" ht="18.399999999999999" customHeight="1" x14ac:dyDescent="0.3">
      <c r="A8827" s="182"/>
      <c r="D8827" s="164"/>
      <c r="F8827" s="174"/>
    </row>
    <row r="8828" spans="1:54" ht="18.399999999999999" customHeight="1" x14ac:dyDescent="0.3">
      <c r="A8828" s="182"/>
      <c r="D8828" s="164"/>
      <c r="F8828" s="174"/>
      <c r="H8828" s="174"/>
      <c r="J8828" s="174"/>
      <c r="L8828" s="174"/>
      <c r="N8828" s="174"/>
    </row>
    <row r="8829" spans="1:54" ht="18.399999999999999" customHeight="1" x14ac:dyDescent="0.3">
      <c r="A8829" s="182"/>
      <c r="B8829" s="160"/>
      <c r="C8829" s="64"/>
      <c r="D8829" s="161"/>
      <c r="F8829" s="174"/>
      <c r="H8829" s="174"/>
      <c r="J8829" s="174"/>
      <c r="L8829" s="174"/>
      <c r="N8829" s="164"/>
      <c r="P8829" s="164"/>
      <c r="R8829" s="164"/>
      <c r="T8829" s="164"/>
      <c r="V8829" s="164"/>
      <c r="X8829" s="164"/>
      <c r="Z8829" s="164"/>
      <c r="AB8829" s="164"/>
      <c r="AD8829" s="164"/>
      <c r="AF8829" s="164"/>
      <c r="AH8829" s="164"/>
      <c r="AJ8829" s="164"/>
      <c r="AL8829" s="164"/>
      <c r="AN8829" s="164"/>
      <c r="AP8829" s="164"/>
      <c r="AR8829" s="164"/>
      <c r="AT8829" s="164"/>
      <c r="AV8829" s="164"/>
      <c r="AX8829" s="164"/>
      <c r="AZ8829" s="164"/>
      <c r="BB8829" s="164"/>
    </row>
    <row r="8830" spans="1:54" ht="18.399999999999999" customHeight="1" x14ac:dyDescent="0.3">
      <c r="A8830" s="182"/>
      <c r="B8830" s="160"/>
      <c r="C8830" s="64"/>
      <c r="D8830" s="161"/>
      <c r="F8830" s="174"/>
      <c r="H8830" s="178"/>
      <c r="J8830" s="178"/>
      <c r="L8830" s="178"/>
      <c r="N8830" s="178"/>
      <c r="P8830" s="178"/>
      <c r="R8830" s="178"/>
      <c r="T8830" s="178"/>
      <c r="V8830" s="178"/>
      <c r="X8830" s="178"/>
      <c r="Z8830" s="178"/>
      <c r="AB8830" s="178"/>
      <c r="AD8830" s="178"/>
      <c r="AF8830" s="178"/>
      <c r="AH8830" s="178"/>
      <c r="AJ8830" s="178"/>
      <c r="AL8830" s="178"/>
      <c r="AN8830" s="178"/>
      <c r="AP8830" s="178"/>
      <c r="AR8830" s="178"/>
      <c r="AT8830" s="178"/>
      <c r="AV8830" s="178"/>
      <c r="AX8830" s="178"/>
      <c r="AZ8830" s="178"/>
      <c r="BB8830" s="178"/>
    </row>
    <row r="8831" spans="1:54" ht="18.399999999999999" customHeight="1" x14ac:dyDescent="0.3">
      <c r="A8831" s="182"/>
      <c r="B8831" s="160"/>
      <c r="C8831" s="64"/>
      <c r="D8831" s="161"/>
      <c r="F8831" s="174"/>
    </row>
    <row r="8832" spans="1:54" ht="18.399999999999999" customHeight="1" x14ac:dyDescent="0.3">
      <c r="A8832" s="182"/>
      <c r="B8832" s="160"/>
      <c r="C8832" s="64"/>
      <c r="D8832" s="161"/>
      <c r="F8832" s="174"/>
    </row>
    <row r="8833" spans="1:18" ht="18.399999999999999" customHeight="1" x14ac:dyDescent="0.3">
      <c r="A8833" s="182"/>
      <c r="B8833" s="160"/>
      <c r="C8833" s="64"/>
      <c r="D8833" s="161"/>
      <c r="F8833" s="174"/>
    </row>
    <row r="8834" spans="1:18" ht="18.399999999999999" customHeight="1" x14ac:dyDescent="0.3">
      <c r="A8834" s="182"/>
      <c r="B8834" s="160"/>
      <c r="C8834" s="64"/>
      <c r="D8834" s="161"/>
      <c r="F8834" s="174"/>
      <c r="H8834" s="174"/>
    </row>
    <row r="8835" spans="1:18" ht="18.399999999999999" customHeight="1" x14ac:dyDescent="0.3">
      <c r="A8835" s="182"/>
      <c r="B8835" s="160"/>
      <c r="C8835" s="64"/>
      <c r="D8835" s="161"/>
      <c r="F8835" s="174"/>
    </row>
    <row r="8836" spans="1:18" ht="18.399999999999999" customHeight="1" x14ac:dyDescent="0.3">
      <c r="C8836" s="64"/>
      <c r="D8836" s="161"/>
      <c r="F8836" s="174"/>
    </row>
    <row r="8837" spans="1:18" ht="18.399999999999999" customHeight="1" x14ac:dyDescent="0.3">
      <c r="A8837" s="182"/>
      <c r="B8837" s="160"/>
      <c r="C8837" s="64"/>
      <c r="D8837" s="161"/>
      <c r="F8837" s="174"/>
    </row>
    <row r="8838" spans="1:18" ht="18.399999999999999" customHeight="1" x14ac:dyDescent="0.3">
      <c r="A8838" s="182"/>
      <c r="B8838" s="160"/>
      <c r="C8838" s="64"/>
      <c r="D8838" s="161"/>
      <c r="F8838" s="174"/>
    </row>
    <row r="8839" spans="1:18" ht="18.399999999999999" customHeight="1" x14ac:dyDescent="0.3">
      <c r="A8839" s="182"/>
      <c r="B8839" s="160"/>
      <c r="C8839" s="64"/>
      <c r="D8839" s="161"/>
      <c r="F8839" s="174"/>
      <c r="H8839" s="174"/>
      <c r="J8839" s="174"/>
      <c r="L8839" s="174"/>
    </row>
    <row r="8840" spans="1:18" ht="18.399999999999999" customHeight="1" x14ac:dyDescent="0.3">
      <c r="A8840" s="182"/>
      <c r="B8840" s="160"/>
      <c r="C8840" s="64"/>
      <c r="D8840" s="161"/>
      <c r="F8840" s="174"/>
      <c r="R8840" s="185"/>
    </row>
    <row r="8841" spans="1:18" ht="18.399999999999999" customHeight="1" x14ac:dyDescent="0.3">
      <c r="A8841" s="182"/>
      <c r="B8841" s="160"/>
      <c r="C8841" s="64"/>
      <c r="D8841" s="161"/>
      <c r="F8841" s="174"/>
      <c r="H8841" s="174"/>
      <c r="J8841" s="174"/>
      <c r="N8841" s="186"/>
      <c r="P8841" s="186"/>
      <c r="R8841" s="174"/>
    </row>
    <row r="8843" spans="1:18" ht="18.399999999999999" customHeight="1" x14ac:dyDescent="0.3">
      <c r="A8843" s="182"/>
      <c r="B8843" s="160"/>
      <c r="C8843" s="64"/>
      <c r="D8843" s="161"/>
      <c r="P8843" s="186"/>
    </row>
    <row r="8844" spans="1:18" ht="18.399999999999999" customHeight="1" x14ac:dyDescent="0.3">
      <c r="P8844" s="187"/>
      <c r="R8844" s="188"/>
    </row>
    <row r="8846" spans="1:18" ht="18.399999999999999" customHeight="1" x14ac:dyDescent="0.3">
      <c r="A8846" s="182"/>
      <c r="B8846" s="160"/>
      <c r="C8846" s="64"/>
      <c r="D8846" s="161"/>
      <c r="F8846" s="174"/>
    </row>
    <row r="8847" spans="1:18" ht="18.399999999999999" customHeight="1" x14ac:dyDescent="0.3">
      <c r="A8847" s="182"/>
      <c r="B8847" s="160"/>
      <c r="C8847" s="64"/>
      <c r="D8847" s="161"/>
      <c r="F8847" s="174"/>
    </row>
    <row r="8848" spans="1:18" ht="18.399999999999999" customHeight="1" x14ac:dyDescent="0.3">
      <c r="A8848" s="182"/>
      <c r="D8848" s="164"/>
      <c r="F8848" s="174"/>
    </row>
    <row r="8849" spans="1:6" ht="18.399999999999999" customHeight="1" x14ac:dyDescent="0.3">
      <c r="A8849" s="182"/>
      <c r="B8849" s="160"/>
      <c r="C8849" s="64"/>
      <c r="D8849" s="161"/>
    </row>
    <row r="8850" spans="1:6" ht="18.399999999999999" customHeight="1" x14ac:dyDescent="0.3">
      <c r="A8850" s="182"/>
      <c r="B8850" s="160"/>
      <c r="C8850" s="64"/>
      <c r="D8850" s="161"/>
    </row>
    <row r="8851" spans="1:6" ht="18.399999999999999" customHeight="1" x14ac:dyDescent="0.3">
      <c r="A8851" s="182"/>
      <c r="F8851" s="174"/>
    </row>
    <row r="8853" spans="1:6" ht="18.399999999999999" customHeight="1" x14ac:dyDescent="0.3">
      <c r="A8853" s="182"/>
      <c r="B8853" s="160"/>
      <c r="C8853" s="64"/>
      <c r="D8853" s="161"/>
    </row>
    <row r="8854" spans="1:6" ht="18.399999999999999" customHeight="1" x14ac:dyDescent="0.3">
      <c r="A8854" s="182"/>
      <c r="B8854" s="160"/>
      <c r="C8854" s="64"/>
      <c r="D8854" s="161"/>
      <c r="F8854" s="174"/>
    </row>
    <row r="8856" spans="1:6" ht="18.399999999999999" customHeight="1" x14ac:dyDescent="0.3">
      <c r="A8856" s="182"/>
      <c r="B8856" s="160"/>
      <c r="C8856" s="64"/>
      <c r="D8856" s="161"/>
      <c r="F8856" s="174"/>
    </row>
    <row r="8857" spans="1:6" ht="18.399999999999999" customHeight="1" x14ac:dyDescent="0.3">
      <c r="A8857" s="182"/>
      <c r="B8857" s="160"/>
      <c r="C8857" s="64"/>
      <c r="D8857" s="161"/>
    </row>
    <row r="8858" spans="1:6" ht="18.399999999999999" customHeight="1" x14ac:dyDescent="0.3">
      <c r="A8858" s="182"/>
      <c r="B8858" s="160"/>
      <c r="C8858" s="64"/>
      <c r="D8858" s="161"/>
      <c r="F8858" s="174"/>
    </row>
    <row r="8859" spans="1:6" ht="18.399999999999999" customHeight="1" x14ac:dyDescent="0.3">
      <c r="A8859" s="182"/>
      <c r="B8859" s="160"/>
      <c r="C8859" s="64"/>
      <c r="D8859" s="161"/>
      <c r="F8859" s="174"/>
    </row>
    <row r="8860" spans="1:6" ht="18.399999999999999" customHeight="1" x14ac:dyDescent="0.3">
      <c r="A8860" s="182"/>
      <c r="B8860" s="160"/>
      <c r="C8860" s="64"/>
      <c r="D8860" s="161"/>
      <c r="F8860" s="174"/>
    </row>
    <row r="8861" spans="1:6" ht="18.399999999999999" customHeight="1" x14ac:dyDescent="0.3">
      <c r="A8861" s="182"/>
      <c r="B8861" s="160"/>
      <c r="C8861" s="64"/>
      <c r="D8861" s="161"/>
      <c r="F8861" s="174"/>
    </row>
    <row r="8862" spans="1:6" ht="18.399999999999999" customHeight="1" x14ac:dyDescent="0.3">
      <c r="F8862" s="174"/>
    </row>
    <row r="8863" spans="1:6" ht="18.399999999999999" customHeight="1" x14ac:dyDescent="0.3">
      <c r="A8863" s="182"/>
      <c r="B8863" s="160"/>
      <c r="C8863" s="64"/>
      <c r="D8863" s="161"/>
    </row>
    <row r="8864" spans="1:6" ht="18.399999999999999" customHeight="1" x14ac:dyDescent="0.3">
      <c r="A8864" s="182"/>
      <c r="B8864" s="160"/>
      <c r="C8864" s="81"/>
      <c r="D8864" s="174"/>
      <c r="F8864" s="174"/>
    </row>
    <row r="8865" spans="1:10" ht="18.399999999999999" customHeight="1" x14ac:dyDescent="0.3">
      <c r="D8865" s="161"/>
      <c r="F8865" s="174"/>
    </row>
    <row r="8866" spans="1:10" ht="18.399999999999999" customHeight="1" x14ac:dyDescent="0.3">
      <c r="A8866" s="182"/>
      <c r="B8866" s="160"/>
      <c r="C8866" s="64"/>
      <c r="D8866" s="161"/>
    </row>
    <row r="8867" spans="1:10" ht="18.399999999999999" customHeight="1" x14ac:dyDescent="0.3">
      <c r="A8867" s="182"/>
      <c r="B8867" s="160"/>
      <c r="C8867" s="64"/>
      <c r="D8867" s="161"/>
      <c r="F8867" s="174"/>
    </row>
    <row r="8868" spans="1:10" ht="18.399999999999999" customHeight="1" x14ac:dyDescent="0.3">
      <c r="A8868" s="200"/>
      <c r="B8868" s="173"/>
      <c r="C8868" s="67"/>
      <c r="D8868" s="161"/>
      <c r="F8868" s="174"/>
    </row>
    <row r="8869" spans="1:10" ht="18.399999999999999" customHeight="1" x14ac:dyDescent="0.3">
      <c r="A8869" s="182"/>
      <c r="B8869" s="160"/>
      <c r="C8869" s="64"/>
      <c r="D8869" s="161"/>
    </row>
    <row r="8870" spans="1:10" ht="18.399999999999999" customHeight="1" x14ac:dyDescent="0.3">
      <c r="A8870" s="200"/>
      <c r="B8870" s="173"/>
      <c r="C8870" s="67"/>
      <c r="D8870" s="161"/>
      <c r="F8870" s="174"/>
    </row>
    <row r="8871" spans="1:10" ht="18.399999999999999" customHeight="1" x14ac:dyDescent="0.3">
      <c r="C8871" s="64"/>
      <c r="F8871" s="174"/>
    </row>
    <row r="8872" spans="1:10" ht="18.399999999999999" customHeight="1" x14ac:dyDescent="0.3">
      <c r="A8872" s="182"/>
      <c r="B8872" s="160"/>
      <c r="C8872" s="64"/>
      <c r="D8872" s="161"/>
      <c r="F8872" s="174"/>
    </row>
    <row r="8873" spans="1:10" ht="18.399999999999999" customHeight="1" x14ac:dyDescent="0.3">
      <c r="A8873" s="182"/>
      <c r="D8873" s="164"/>
      <c r="F8873" s="174"/>
      <c r="H8873" s="174"/>
    </row>
    <row r="8874" spans="1:10" ht="18.399999999999999" customHeight="1" x14ac:dyDescent="0.3">
      <c r="A8874" s="182"/>
      <c r="B8874" s="160"/>
      <c r="C8874" s="64"/>
      <c r="D8874" s="161"/>
      <c r="F8874" s="174"/>
      <c r="H8874" s="174"/>
      <c r="J8874" s="174"/>
    </row>
    <row r="8875" spans="1:10" ht="18.399999999999999" customHeight="1" x14ac:dyDescent="0.3">
      <c r="A8875" s="182"/>
      <c r="B8875" s="160"/>
      <c r="C8875" s="64"/>
      <c r="D8875" s="161"/>
    </row>
    <row r="8876" spans="1:10" ht="18.399999999999999" customHeight="1" x14ac:dyDescent="0.3">
      <c r="F8876" s="174"/>
    </row>
    <row r="8877" spans="1:10" ht="18.399999999999999" customHeight="1" x14ac:dyDescent="0.3">
      <c r="A8877" s="182"/>
      <c r="B8877" s="160"/>
      <c r="C8877" s="64"/>
      <c r="D8877" s="161"/>
      <c r="F8877" s="174"/>
    </row>
    <row r="8878" spans="1:10" ht="18.399999999999999" customHeight="1" x14ac:dyDescent="0.3">
      <c r="A8878" s="182"/>
      <c r="B8878" s="160"/>
      <c r="C8878" s="64"/>
      <c r="D8878" s="161"/>
    </row>
    <row r="8879" spans="1:10" ht="18.399999999999999" customHeight="1" x14ac:dyDescent="0.3">
      <c r="A8879" s="182"/>
      <c r="B8879" s="160"/>
      <c r="C8879" s="64"/>
      <c r="D8879" s="161"/>
      <c r="F8879" s="174"/>
    </row>
    <row r="8880" spans="1:10" ht="18.399999999999999" customHeight="1" x14ac:dyDescent="0.3">
      <c r="A8880" s="182"/>
      <c r="B8880" s="160"/>
      <c r="C8880" s="64"/>
      <c r="D8880" s="161"/>
    </row>
    <row r="8881" spans="1:54" ht="18.399999999999999" customHeight="1" x14ac:dyDescent="0.3">
      <c r="A8881" s="182"/>
      <c r="B8881" s="160"/>
      <c r="C8881" s="64"/>
      <c r="D8881" s="161"/>
      <c r="F8881" s="174"/>
    </row>
    <row r="8882" spans="1:54" ht="18.399999999999999" customHeight="1" x14ac:dyDescent="0.3">
      <c r="A8882" s="182"/>
      <c r="B8882" s="160"/>
      <c r="C8882" s="64"/>
      <c r="D8882" s="161"/>
      <c r="F8882" s="174"/>
    </row>
    <row r="8883" spans="1:54" ht="18.399999999999999" customHeight="1" x14ac:dyDescent="0.3">
      <c r="A8883" s="182"/>
      <c r="B8883" s="160"/>
      <c r="C8883" s="64"/>
      <c r="D8883" s="161"/>
    </row>
    <row r="8884" spans="1:54" ht="18.399999999999999" customHeight="1" x14ac:dyDescent="0.3">
      <c r="A8884" s="182"/>
      <c r="B8884" s="160"/>
      <c r="C8884" s="64"/>
      <c r="D8884" s="161"/>
      <c r="F8884" s="174"/>
      <c r="H8884" s="178"/>
      <c r="J8884" s="174"/>
      <c r="L8884" s="174"/>
      <c r="N8884" s="178"/>
      <c r="P8884" s="178"/>
      <c r="R8884" s="178"/>
      <c r="T8884" s="178"/>
      <c r="V8884" s="178"/>
      <c r="X8884" s="178"/>
      <c r="Z8884" s="178"/>
      <c r="AB8884" s="178"/>
      <c r="AD8884" s="178"/>
      <c r="AF8884" s="178"/>
      <c r="AH8884" s="178"/>
      <c r="AJ8884" s="178"/>
      <c r="AL8884" s="178"/>
      <c r="AN8884" s="178"/>
      <c r="AP8884" s="178"/>
      <c r="AR8884" s="178"/>
      <c r="AT8884" s="178"/>
      <c r="AV8884" s="178"/>
      <c r="AX8884" s="178"/>
      <c r="AZ8884" s="178"/>
      <c r="BB8884" s="178"/>
    </row>
    <row r="8885" spans="1:54" ht="18.399999999999999" customHeight="1" x14ac:dyDescent="0.3">
      <c r="A8885" s="182"/>
      <c r="B8885" s="160"/>
      <c r="C8885" s="64"/>
      <c r="D8885" s="161"/>
      <c r="F8885" s="174"/>
      <c r="H8885" s="178"/>
      <c r="J8885" s="178"/>
      <c r="L8885" s="178"/>
      <c r="N8885" s="178"/>
      <c r="P8885" s="178"/>
      <c r="R8885" s="178"/>
      <c r="T8885" s="178"/>
      <c r="V8885" s="178"/>
      <c r="X8885" s="178"/>
      <c r="Z8885" s="178"/>
      <c r="AB8885" s="178"/>
      <c r="AD8885" s="178"/>
      <c r="AF8885" s="178"/>
      <c r="AH8885" s="178"/>
      <c r="AJ8885" s="178"/>
      <c r="AL8885" s="178"/>
      <c r="AN8885" s="178"/>
      <c r="AP8885" s="178"/>
      <c r="AR8885" s="178"/>
      <c r="AT8885" s="178"/>
      <c r="AV8885" s="178"/>
      <c r="AX8885" s="178"/>
      <c r="AZ8885" s="178"/>
      <c r="BB8885" s="178"/>
    </row>
    <row r="8886" spans="1:54" ht="18.399999999999999" customHeight="1" x14ac:dyDescent="0.3">
      <c r="F8886" s="174"/>
    </row>
    <row r="8887" spans="1:54" ht="18.399999999999999" customHeight="1" x14ac:dyDescent="0.3">
      <c r="A8887" s="182"/>
      <c r="B8887" s="160"/>
      <c r="C8887" s="64"/>
      <c r="D8887" s="161"/>
      <c r="F8887" s="174"/>
    </row>
    <row r="8888" spans="1:54" ht="18.399999999999999" customHeight="1" x14ac:dyDescent="0.3">
      <c r="A8888" s="182"/>
      <c r="B8888" s="179"/>
      <c r="C8888" s="80"/>
      <c r="D8888" s="161"/>
      <c r="F8888" s="174"/>
    </row>
    <row r="8889" spans="1:54" ht="18.399999999999999" customHeight="1" x14ac:dyDescent="0.3">
      <c r="A8889" s="182"/>
      <c r="B8889" s="160"/>
      <c r="C8889" s="64"/>
      <c r="D8889" s="161"/>
      <c r="F8889" s="174"/>
    </row>
    <row r="8890" spans="1:54" ht="18.399999999999999" customHeight="1" x14ac:dyDescent="0.3">
      <c r="A8890" s="182"/>
      <c r="B8890" s="160"/>
      <c r="C8890" s="64"/>
      <c r="D8890" s="161"/>
      <c r="F8890" s="174"/>
      <c r="H8890" s="178"/>
    </row>
    <row r="8891" spans="1:54" ht="18.399999999999999" customHeight="1" x14ac:dyDescent="0.3">
      <c r="A8891" s="182"/>
      <c r="B8891" s="160"/>
      <c r="C8891" s="64"/>
      <c r="D8891" s="161"/>
      <c r="F8891" s="174"/>
      <c r="H8891" s="174"/>
      <c r="J8891" s="174"/>
      <c r="L8891" s="164"/>
      <c r="N8891" s="164"/>
      <c r="P8891" s="164"/>
      <c r="R8891" s="164"/>
      <c r="T8891" s="164"/>
      <c r="V8891" s="164"/>
      <c r="X8891" s="164"/>
      <c r="Z8891" s="164"/>
      <c r="AB8891" s="164"/>
      <c r="AD8891" s="164"/>
      <c r="AF8891" s="164"/>
      <c r="AH8891" s="164"/>
      <c r="AJ8891" s="164"/>
      <c r="AL8891" s="164"/>
      <c r="AN8891" s="164"/>
      <c r="AP8891" s="164"/>
      <c r="AR8891" s="164"/>
      <c r="AT8891" s="164"/>
      <c r="AV8891" s="164"/>
      <c r="AX8891" s="164"/>
      <c r="AZ8891" s="164"/>
      <c r="BB8891" s="164"/>
    </row>
    <row r="8892" spans="1:54" ht="18.399999999999999" customHeight="1" x14ac:dyDescent="0.3">
      <c r="A8892" s="182"/>
      <c r="B8892" s="160"/>
      <c r="C8892" s="64"/>
      <c r="D8892" s="161"/>
      <c r="F8892" s="174"/>
    </row>
    <row r="8894" spans="1:54" ht="18.399999999999999" customHeight="1" x14ac:dyDescent="0.3">
      <c r="A8894" s="200"/>
      <c r="B8894" s="173"/>
      <c r="C8894" s="67"/>
      <c r="D8894" s="161"/>
      <c r="F8894" s="174"/>
    </row>
    <row r="8895" spans="1:54" ht="18.399999999999999" customHeight="1" x14ac:dyDescent="0.3">
      <c r="C8895" s="64"/>
      <c r="F8895" s="174"/>
    </row>
    <row r="8896" spans="1:54" ht="18.399999999999999" customHeight="1" x14ac:dyDescent="0.3">
      <c r="A8896" s="182"/>
      <c r="B8896" s="160"/>
      <c r="C8896" s="64"/>
      <c r="D8896" s="161"/>
    </row>
    <row r="8897" spans="1:54" ht="18.399999999999999" customHeight="1" x14ac:dyDescent="0.3">
      <c r="A8897" s="182"/>
      <c r="B8897" s="160"/>
      <c r="C8897" s="64"/>
      <c r="D8897" s="161"/>
    </row>
    <row r="8898" spans="1:54" ht="18.399999999999999" customHeight="1" x14ac:dyDescent="0.3">
      <c r="A8898" s="182"/>
      <c r="B8898" s="160"/>
      <c r="C8898" s="64"/>
      <c r="D8898" s="161"/>
    </row>
    <row r="8899" spans="1:54" ht="18.399999999999999" customHeight="1" x14ac:dyDescent="0.3">
      <c r="A8899" s="182"/>
      <c r="B8899" s="160"/>
      <c r="C8899" s="64"/>
      <c r="D8899" s="161"/>
    </row>
    <row r="8900" spans="1:54" ht="18.399999999999999" customHeight="1" x14ac:dyDescent="0.3">
      <c r="A8900" s="182"/>
      <c r="B8900" s="160"/>
      <c r="C8900" s="64"/>
      <c r="D8900" s="161"/>
    </row>
    <row r="8901" spans="1:54" ht="18.399999999999999" customHeight="1" x14ac:dyDescent="0.3">
      <c r="A8901" s="182"/>
      <c r="B8901" s="160"/>
      <c r="C8901" s="64"/>
      <c r="D8901" s="161"/>
      <c r="F8901" s="174"/>
      <c r="H8901" s="164"/>
      <c r="J8901" s="164"/>
      <c r="L8901" s="164"/>
      <c r="N8901" s="164"/>
      <c r="P8901" s="164"/>
      <c r="R8901" s="164"/>
      <c r="T8901" s="164"/>
      <c r="V8901" s="164"/>
      <c r="X8901" s="164"/>
      <c r="Z8901" s="164"/>
      <c r="AB8901" s="164"/>
      <c r="AD8901" s="164"/>
      <c r="AF8901" s="164"/>
      <c r="AH8901" s="164"/>
      <c r="AJ8901" s="164"/>
      <c r="AL8901" s="164"/>
      <c r="AN8901" s="164"/>
      <c r="AP8901" s="164"/>
      <c r="AR8901" s="164"/>
      <c r="AT8901" s="164"/>
      <c r="AV8901" s="164"/>
      <c r="AX8901" s="164"/>
      <c r="AZ8901" s="164"/>
      <c r="BB8901" s="164"/>
    </row>
    <row r="8902" spans="1:54" ht="18.399999999999999" customHeight="1" x14ac:dyDescent="0.3">
      <c r="A8902" s="182"/>
      <c r="B8902" s="160"/>
      <c r="C8902" s="64"/>
      <c r="D8902" s="161"/>
    </row>
    <row r="8903" spans="1:54" ht="18.399999999999999" customHeight="1" x14ac:dyDescent="0.3">
      <c r="F8903" s="174"/>
    </row>
    <row r="8904" spans="1:54" ht="18.399999999999999" customHeight="1" x14ac:dyDescent="0.3">
      <c r="A8904" s="182"/>
      <c r="B8904" s="160"/>
      <c r="C8904" s="64"/>
      <c r="D8904" s="161"/>
      <c r="F8904" s="174"/>
      <c r="H8904" s="174"/>
    </row>
    <row r="8905" spans="1:54" ht="18.399999999999999" customHeight="1" x14ac:dyDescent="0.3">
      <c r="F8905" s="174"/>
    </row>
    <row r="8906" spans="1:54" ht="18.399999999999999" customHeight="1" x14ac:dyDescent="0.3">
      <c r="A8906" s="182"/>
      <c r="B8906" s="160"/>
      <c r="C8906" s="64"/>
      <c r="D8906" s="161"/>
      <c r="F8906" s="174"/>
      <c r="H8906" s="164"/>
      <c r="J8906" s="164"/>
      <c r="L8906" s="164"/>
      <c r="N8906" s="164"/>
      <c r="P8906" s="164"/>
      <c r="R8906" s="164"/>
      <c r="T8906" s="164"/>
      <c r="V8906" s="164"/>
      <c r="X8906" s="164"/>
      <c r="Z8906" s="164"/>
      <c r="AB8906" s="164"/>
      <c r="AD8906" s="164"/>
      <c r="AF8906" s="164"/>
      <c r="AH8906" s="164"/>
      <c r="AJ8906" s="164"/>
      <c r="AL8906" s="164"/>
      <c r="AN8906" s="164"/>
      <c r="AP8906" s="164"/>
      <c r="AR8906" s="164"/>
      <c r="AT8906" s="164"/>
      <c r="AV8906" s="164"/>
      <c r="AX8906" s="164"/>
      <c r="AZ8906" s="164"/>
      <c r="BB8906" s="164"/>
    </row>
    <row r="8907" spans="1:54" ht="18.399999999999999" customHeight="1" x14ac:dyDescent="0.3">
      <c r="A8907" s="182"/>
      <c r="B8907" s="160"/>
      <c r="C8907" s="64"/>
      <c r="D8907" s="161"/>
      <c r="F8907" s="174"/>
      <c r="H8907" s="164"/>
      <c r="J8907" s="164"/>
      <c r="L8907" s="164"/>
      <c r="N8907" s="164"/>
      <c r="P8907" s="164"/>
      <c r="R8907" s="164"/>
      <c r="T8907" s="164"/>
      <c r="V8907" s="164"/>
      <c r="X8907" s="164"/>
      <c r="Z8907" s="164"/>
      <c r="AB8907" s="164"/>
      <c r="AD8907" s="164"/>
      <c r="AF8907" s="164"/>
      <c r="AH8907" s="164"/>
      <c r="AJ8907" s="164"/>
      <c r="AL8907" s="164"/>
      <c r="AN8907" s="164"/>
      <c r="AP8907" s="164"/>
      <c r="AR8907" s="164"/>
      <c r="AT8907" s="164"/>
      <c r="AV8907" s="164"/>
      <c r="AX8907" s="164"/>
      <c r="AZ8907" s="164"/>
      <c r="BB8907" s="164"/>
    </row>
    <row r="8908" spans="1:54" ht="18.399999999999999" customHeight="1" x14ac:dyDescent="0.3">
      <c r="A8908" s="182"/>
      <c r="B8908" s="160"/>
      <c r="C8908" s="64"/>
      <c r="D8908" s="161"/>
    </row>
    <row r="8909" spans="1:54" ht="18.399999999999999" customHeight="1" x14ac:dyDescent="0.3">
      <c r="A8909" s="182"/>
      <c r="D8909" s="164"/>
      <c r="F8909" s="174"/>
      <c r="H8909" s="174"/>
    </row>
    <row r="8910" spans="1:54" ht="18.399999999999999" customHeight="1" x14ac:dyDescent="0.3">
      <c r="A8910" s="182"/>
      <c r="B8910" s="160"/>
      <c r="C8910" s="64"/>
      <c r="D8910" s="161"/>
    </row>
    <row r="8911" spans="1:54" ht="18.399999999999999" customHeight="1" x14ac:dyDescent="0.3">
      <c r="A8911" s="182"/>
      <c r="B8911" s="160"/>
      <c r="C8911" s="64"/>
      <c r="D8911" s="161"/>
    </row>
    <row r="8912" spans="1:54" ht="18.399999999999999" customHeight="1" x14ac:dyDescent="0.3">
      <c r="A8912" s="182"/>
      <c r="B8912" s="160"/>
      <c r="C8912" s="64"/>
      <c r="D8912" s="161"/>
    </row>
    <row r="8913" spans="1:54" ht="18.399999999999999" customHeight="1" x14ac:dyDescent="0.3">
      <c r="A8913" s="182"/>
      <c r="B8913" s="160"/>
      <c r="C8913" s="64"/>
      <c r="D8913" s="161"/>
    </row>
    <row r="8914" spans="1:54" ht="18.399999999999999" customHeight="1" x14ac:dyDescent="0.3">
      <c r="A8914" s="182"/>
      <c r="B8914" s="160"/>
      <c r="C8914" s="64"/>
      <c r="D8914" s="161"/>
      <c r="H8914" s="174"/>
    </row>
    <row r="8915" spans="1:54" ht="18.399999999999999" customHeight="1" x14ac:dyDescent="0.3">
      <c r="A8915" s="182"/>
      <c r="B8915" s="160"/>
      <c r="C8915" s="64"/>
      <c r="D8915" s="161"/>
      <c r="F8915" s="174"/>
    </row>
    <row r="8916" spans="1:54" ht="18.399999999999999" customHeight="1" x14ac:dyDescent="0.3">
      <c r="F8916" s="174"/>
    </row>
    <row r="8917" spans="1:54" ht="18.399999999999999" customHeight="1" x14ac:dyDescent="0.3">
      <c r="A8917" s="182"/>
      <c r="B8917" s="160"/>
      <c r="C8917" s="64"/>
      <c r="D8917" s="161"/>
    </row>
    <row r="8918" spans="1:54" ht="18.399999999999999" customHeight="1" x14ac:dyDescent="0.3">
      <c r="A8918" s="182"/>
      <c r="B8918" s="160"/>
      <c r="C8918" s="64"/>
      <c r="D8918" s="161"/>
      <c r="F8918" s="174"/>
      <c r="H8918" s="178"/>
      <c r="J8918" s="178"/>
      <c r="L8918" s="178"/>
      <c r="N8918" s="178"/>
      <c r="P8918" s="178"/>
      <c r="R8918" s="178"/>
      <c r="T8918" s="178"/>
      <c r="V8918" s="178"/>
      <c r="X8918" s="178"/>
      <c r="Z8918" s="178"/>
      <c r="AB8918" s="178"/>
      <c r="AD8918" s="178"/>
      <c r="AF8918" s="178"/>
      <c r="AH8918" s="178"/>
      <c r="AJ8918" s="178"/>
      <c r="AL8918" s="178"/>
      <c r="AN8918" s="178"/>
      <c r="AP8918" s="178"/>
      <c r="AR8918" s="178"/>
      <c r="AT8918" s="178"/>
      <c r="AV8918" s="178"/>
      <c r="AX8918" s="178"/>
      <c r="AZ8918" s="178"/>
      <c r="BB8918" s="178"/>
    </row>
    <row r="8919" spans="1:54" ht="18.399999999999999" customHeight="1" x14ac:dyDescent="0.3">
      <c r="A8919" s="182"/>
      <c r="B8919" s="160"/>
      <c r="C8919" s="64"/>
      <c r="D8919" s="161"/>
      <c r="F8919" s="174"/>
      <c r="H8919" s="174"/>
    </row>
    <row r="8920" spans="1:54" ht="18.399999999999999" customHeight="1" x14ac:dyDescent="0.3">
      <c r="A8920" s="182"/>
      <c r="B8920" s="160"/>
      <c r="C8920" s="64"/>
      <c r="D8920" s="161"/>
    </row>
    <row r="8921" spans="1:54" ht="18.399999999999999" customHeight="1" x14ac:dyDescent="0.3">
      <c r="A8921" s="182"/>
      <c r="B8921" s="160"/>
      <c r="C8921" s="64"/>
      <c r="D8921" s="161"/>
    </row>
    <row r="8922" spans="1:54" ht="18.399999999999999" customHeight="1" x14ac:dyDescent="0.3">
      <c r="A8922" s="200"/>
      <c r="B8922" s="173"/>
      <c r="C8922" s="67"/>
      <c r="D8922" s="161"/>
      <c r="F8922" s="174"/>
    </row>
    <row r="8923" spans="1:54" ht="18.399999999999999" customHeight="1" x14ac:dyDescent="0.3">
      <c r="A8923" s="182"/>
      <c r="B8923" s="160"/>
      <c r="C8923" s="64"/>
      <c r="D8923" s="161"/>
      <c r="F8923" s="174"/>
    </row>
    <row r="8924" spans="1:54" ht="18.399999999999999" customHeight="1" x14ac:dyDescent="0.3">
      <c r="A8924" s="182"/>
      <c r="B8924" s="160"/>
      <c r="C8924" s="64"/>
      <c r="D8924" s="161"/>
      <c r="F8924" s="174"/>
    </row>
    <row r="8925" spans="1:54" ht="18.399999999999999" customHeight="1" x14ac:dyDescent="0.3">
      <c r="A8925" s="182"/>
      <c r="B8925" s="160"/>
      <c r="C8925" s="64"/>
      <c r="D8925" s="161"/>
    </row>
    <row r="8926" spans="1:54" ht="18.399999999999999" customHeight="1" x14ac:dyDescent="0.3">
      <c r="A8926" s="182"/>
      <c r="B8926" s="160"/>
      <c r="C8926" s="64"/>
      <c r="D8926" s="161"/>
    </row>
    <row r="8927" spans="1:54" ht="18.399999999999999" customHeight="1" x14ac:dyDescent="0.3">
      <c r="A8927" s="182"/>
      <c r="B8927" s="160"/>
      <c r="C8927" s="64"/>
      <c r="D8927" s="161"/>
    </row>
    <row r="8928" spans="1:54" ht="18.399999999999999" customHeight="1" x14ac:dyDescent="0.3">
      <c r="A8928" s="182"/>
      <c r="B8928" s="160"/>
      <c r="C8928" s="64"/>
      <c r="D8928" s="161"/>
      <c r="F8928" s="174"/>
      <c r="H8928" s="174"/>
    </row>
    <row r="8929" spans="1:54" ht="18.399999999999999" customHeight="1" x14ac:dyDescent="0.3">
      <c r="A8929" s="182"/>
      <c r="B8929" s="160"/>
      <c r="C8929" s="64"/>
      <c r="D8929" s="161"/>
      <c r="F8929" s="174"/>
      <c r="H8929" s="178"/>
      <c r="J8929" s="178"/>
      <c r="L8929" s="178"/>
      <c r="N8929" s="178"/>
      <c r="P8929" s="178"/>
      <c r="R8929" s="178"/>
      <c r="T8929" s="178"/>
      <c r="V8929" s="178"/>
      <c r="X8929" s="178"/>
      <c r="Z8929" s="178"/>
      <c r="AB8929" s="178"/>
      <c r="AD8929" s="178"/>
      <c r="AF8929" s="178"/>
      <c r="AH8929" s="178"/>
      <c r="AJ8929" s="178"/>
      <c r="AL8929" s="178"/>
      <c r="AN8929" s="178"/>
      <c r="AP8929" s="178"/>
      <c r="AR8929" s="178"/>
      <c r="AT8929" s="178"/>
      <c r="AV8929" s="178"/>
      <c r="AX8929" s="178"/>
      <c r="AZ8929" s="178"/>
      <c r="BB8929" s="178"/>
    </row>
    <row r="8930" spans="1:54" ht="18.399999999999999" customHeight="1" x14ac:dyDescent="0.3">
      <c r="A8930" s="182"/>
      <c r="B8930" s="160"/>
      <c r="C8930" s="64"/>
      <c r="D8930" s="161"/>
      <c r="F8930" s="174"/>
    </row>
    <row r="8931" spans="1:54" ht="18.399999999999999" customHeight="1" x14ac:dyDescent="0.3">
      <c r="A8931" s="182"/>
      <c r="B8931" s="160"/>
      <c r="C8931" s="64"/>
      <c r="D8931" s="161"/>
      <c r="F8931" s="174"/>
    </row>
    <row r="8932" spans="1:54" ht="18.399999999999999" customHeight="1" x14ac:dyDescent="0.3">
      <c r="A8932" s="182"/>
      <c r="B8932" s="160"/>
      <c r="C8932" s="64"/>
      <c r="D8932" s="161"/>
    </row>
    <row r="8933" spans="1:54" ht="18.399999999999999" customHeight="1" x14ac:dyDescent="0.3">
      <c r="A8933" s="182"/>
      <c r="B8933" s="160"/>
      <c r="C8933" s="64"/>
      <c r="D8933" s="161"/>
      <c r="F8933" s="174"/>
    </row>
    <row r="8934" spans="1:54" ht="18.399999999999999" customHeight="1" x14ac:dyDescent="0.3">
      <c r="A8934" s="182"/>
      <c r="B8934" s="160"/>
      <c r="C8934" s="64"/>
      <c r="D8934" s="161"/>
      <c r="F8934" s="174"/>
    </row>
    <row r="8935" spans="1:54" ht="18.399999999999999" customHeight="1" x14ac:dyDescent="0.3">
      <c r="A8935" s="182"/>
      <c r="B8935" s="160"/>
      <c r="C8935" s="64"/>
      <c r="D8935" s="161"/>
      <c r="F8935" s="174"/>
      <c r="H8935" s="178"/>
    </row>
    <row r="8936" spans="1:54" ht="18.399999999999999" customHeight="1" x14ac:dyDescent="0.3">
      <c r="A8936" s="182"/>
      <c r="B8936" s="160"/>
      <c r="C8936" s="64"/>
      <c r="D8936" s="161"/>
      <c r="F8936" s="174"/>
    </row>
    <row r="8937" spans="1:54" ht="18.399999999999999" customHeight="1" x14ac:dyDescent="0.3">
      <c r="A8937" s="182"/>
      <c r="B8937" s="160"/>
      <c r="C8937" s="64"/>
      <c r="D8937" s="161"/>
    </row>
    <row r="8938" spans="1:54" ht="18.399999999999999" customHeight="1" x14ac:dyDescent="0.3">
      <c r="A8938" s="182"/>
      <c r="B8938" s="160"/>
      <c r="C8938" s="64"/>
      <c r="D8938" s="161"/>
      <c r="F8938" s="174"/>
    </row>
    <row r="8939" spans="1:54" ht="18.399999999999999" customHeight="1" x14ac:dyDescent="0.3">
      <c r="A8939" s="182"/>
      <c r="B8939" s="160"/>
      <c r="C8939" s="64"/>
      <c r="D8939" s="161"/>
      <c r="F8939" s="174"/>
      <c r="H8939" s="174"/>
      <c r="J8939" s="174"/>
    </row>
    <row r="8940" spans="1:54" ht="18.399999999999999" customHeight="1" x14ac:dyDescent="0.3">
      <c r="A8940" s="182"/>
      <c r="B8940" s="160"/>
      <c r="C8940" s="64"/>
      <c r="D8940" s="161"/>
      <c r="F8940" s="174"/>
    </row>
    <row r="8941" spans="1:54" ht="18.399999999999999" customHeight="1" x14ac:dyDescent="0.3">
      <c r="F8941" s="174"/>
    </row>
    <row r="8942" spans="1:54" ht="18.399999999999999" customHeight="1" x14ac:dyDescent="0.3">
      <c r="A8942" s="182"/>
      <c r="D8942" s="164"/>
      <c r="F8942" s="174"/>
      <c r="H8942" s="174"/>
    </row>
    <row r="8943" spans="1:54" ht="18.399999999999999" customHeight="1" x14ac:dyDescent="0.3">
      <c r="A8943" s="182"/>
      <c r="B8943" s="160"/>
      <c r="C8943" s="64"/>
      <c r="D8943" s="161"/>
    </row>
    <row r="8944" spans="1:54" ht="18.399999999999999" customHeight="1" x14ac:dyDescent="0.3">
      <c r="A8944" s="182"/>
      <c r="B8944" s="160"/>
      <c r="C8944" s="64"/>
      <c r="D8944" s="161"/>
      <c r="F8944" s="174"/>
    </row>
    <row r="8945" spans="1:6" ht="18.399999999999999" customHeight="1" x14ac:dyDescent="0.3">
      <c r="A8945" s="182"/>
      <c r="B8945" s="160"/>
      <c r="C8945" s="64"/>
      <c r="D8945" s="161"/>
      <c r="F8945" s="174"/>
    </row>
    <row r="8946" spans="1:6" ht="18.399999999999999" customHeight="1" x14ac:dyDescent="0.3">
      <c r="A8946" s="182"/>
      <c r="B8946" s="160"/>
      <c r="C8946" s="64"/>
      <c r="D8946" s="161"/>
      <c r="F8946" s="174"/>
    </row>
    <row r="8947" spans="1:6" ht="18.399999999999999" customHeight="1" x14ac:dyDescent="0.3">
      <c r="A8947" s="182"/>
      <c r="B8947" s="160"/>
      <c r="C8947" s="64"/>
      <c r="D8947" s="161"/>
    </row>
    <row r="8948" spans="1:6" ht="18.399999999999999" customHeight="1" x14ac:dyDescent="0.3">
      <c r="A8948" s="182"/>
      <c r="B8948" s="173"/>
      <c r="C8948" s="80"/>
      <c r="D8948" s="161"/>
      <c r="F8948" s="174"/>
    </row>
    <row r="8949" spans="1:6" ht="18.399999999999999" customHeight="1" x14ac:dyDescent="0.3">
      <c r="A8949" s="182"/>
      <c r="B8949" s="160"/>
      <c r="C8949" s="64"/>
      <c r="D8949" s="161"/>
      <c r="F8949" s="174"/>
    </row>
    <row r="8950" spans="1:6" ht="18.399999999999999" customHeight="1" x14ac:dyDescent="0.3">
      <c r="A8950" s="182"/>
      <c r="B8950" s="160"/>
      <c r="C8950" s="64"/>
      <c r="D8950" s="161"/>
      <c r="F8950" s="174"/>
    </row>
    <row r="8951" spans="1:6" ht="18.399999999999999" customHeight="1" x14ac:dyDescent="0.3">
      <c r="A8951" s="182"/>
      <c r="B8951" s="160"/>
      <c r="C8951" s="64"/>
      <c r="D8951" s="161"/>
    </row>
    <row r="8952" spans="1:6" ht="18.399999999999999" customHeight="1" x14ac:dyDescent="0.3">
      <c r="A8952" s="182"/>
      <c r="B8952" s="160"/>
      <c r="C8952" s="64"/>
      <c r="D8952" s="161"/>
      <c r="F8952" s="174"/>
    </row>
    <row r="8953" spans="1:6" ht="18.399999999999999" customHeight="1" x14ac:dyDescent="0.3">
      <c r="A8953" s="200"/>
      <c r="B8953" s="173"/>
      <c r="C8953" s="67"/>
      <c r="D8953" s="161"/>
      <c r="F8953" s="174"/>
    </row>
    <row r="8954" spans="1:6" ht="18.399999999999999" customHeight="1" x14ac:dyDescent="0.3">
      <c r="A8954" s="182"/>
      <c r="D8954" s="164"/>
      <c r="F8954" s="174"/>
    </row>
    <row r="8955" spans="1:6" ht="18.399999999999999" customHeight="1" x14ac:dyDescent="0.3">
      <c r="A8955" s="182"/>
      <c r="B8955" s="160"/>
      <c r="C8955" s="64"/>
      <c r="D8955" s="161"/>
      <c r="F8955" s="174"/>
    </row>
    <row r="8956" spans="1:6" ht="18.399999999999999" customHeight="1" x14ac:dyDescent="0.3">
      <c r="A8956" s="182"/>
      <c r="B8956" s="160"/>
      <c r="C8956" s="64"/>
      <c r="D8956" s="161"/>
    </row>
    <row r="8957" spans="1:6" ht="18.399999999999999" customHeight="1" x14ac:dyDescent="0.3">
      <c r="A8957" s="182"/>
      <c r="B8957" s="160"/>
      <c r="C8957" s="64"/>
      <c r="D8957" s="161"/>
    </row>
    <row r="8958" spans="1:6" ht="18.399999999999999" customHeight="1" x14ac:dyDescent="0.3">
      <c r="A8958" s="182"/>
      <c r="B8958" s="160"/>
      <c r="C8958" s="64"/>
      <c r="D8958" s="161"/>
      <c r="F8958" s="174"/>
    </row>
    <row r="8959" spans="1:6" ht="18.399999999999999" customHeight="1" x14ac:dyDescent="0.3">
      <c r="A8959" s="182"/>
      <c r="B8959" s="160"/>
      <c r="C8959" s="64"/>
      <c r="D8959" s="161"/>
      <c r="F8959" s="174"/>
    </row>
    <row r="8960" spans="1:6" ht="18.399999999999999" customHeight="1" x14ac:dyDescent="0.3">
      <c r="A8960" s="182"/>
      <c r="B8960" s="160"/>
      <c r="C8960" s="64"/>
      <c r="D8960" s="161"/>
    </row>
    <row r="8961" spans="1:8" ht="18.399999999999999" customHeight="1" x14ac:dyDescent="0.3">
      <c r="A8961" s="182"/>
      <c r="B8961" s="160"/>
      <c r="C8961" s="64"/>
      <c r="D8961" s="161"/>
      <c r="F8961" s="174"/>
    </row>
    <row r="8962" spans="1:8" ht="18.399999999999999" customHeight="1" x14ac:dyDescent="0.3">
      <c r="A8962" s="182"/>
      <c r="B8962" s="160"/>
      <c r="C8962" s="64"/>
      <c r="D8962" s="161"/>
    </row>
    <row r="8963" spans="1:8" ht="18.399999999999999" customHeight="1" x14ac:dyDescent="0.3">
      <c r="A8963" s="182"/>
      <c r="B8963" s="160"/>
      <c r="C8963" s="64"/>
      <c r="D8963" s="161"/>
    </row>
    <row r="8964" spans="1:8" ht="18.399999999999999" customHeight="1" x14ac:dyDescent="0.3">
      <c r="A8964" s="182"/>
      <c r="B8964" s="160"/>
      <c r="C8964" s="64"/>
      <c r="D8964" s="161"/>
    </row>
    <row r="8965" spans="1:8" ht="18.399999999999999" customHeight="1" x14ac:dyDescent="0.3">
      <c r="A8965" s="182"/>
      <c r="B8965" s="160"/>
      <c r="C8965" s="64"/>
      <c r="D8965" s="161"/>
      <c r="F8965" s="174"/>
    </row>
    <row r="8966" spans="1:8" ht="18.399999999999999" customHeight="1" x14ac:dyDescent="0.3">
      <c r="A8966" s="182"/>
      <c r="B8966" s="160"/>
      <c r="C8966" s="64"/>
      <c r="D8966" s="161"/>
    </row>
    <row r="8967" spans="1:8" ht="18.399999999999999" customHeight="1" x14ac:dyDescent="0.3">
      <c r="A8967" s="182"/>
      <c r="D8967" s="164"/>
      <c r="F8967" s="174"/>
    </row>
    <row r="8968" spans="1:8" ht="18.399999999999999" customHeight="1" x14ac:dyDescent="0.3">
      <c r="A8968" s="182"/>
      <c r="B8968" s="160"/>
      <c r="C8968" s="64"/>
      <c r="D8968" s="161"/>
    </row>
    <row r="8969" spans="1:8" ht="18.399999999999999" customHeight="1" x14ac:dyDescent="0.3">
      <c r="A8969" s="182"/>
      <c r="B8969" s="160"/>
      <c r="C8969" s="64"/>
      <c r="D8969" s="161"/>
      <c r="F8969" s="174"/>
    </row>
    <row r="8970" spans="1:8" ht="18.399999999999999" customHeight="1" x14ac:dyDescent="0.3">
      <c r="A8970" s="182"/>
      <c r="B8970" s="160"/>
      <c r="C8970" s="64"/>
      <c r="D8970" s="161"/>
    </row>
    <row r="8971" spans="1:8" ht="18.399999999999999" customHeight="1" x14ac:dyDescent="0.3">
      <c r="A8971" s="200"/>
      <c r="B8971" s="173"/>
      <c r="C8971" s="67"/>
      <c r="D8971" s="161"/>
      <c r="F8971" s="174"/>
      <c r="H8971" s="174"/>
    </row>
    <row r="8972" spans="1:8" ht="18.399999999999999" customHeight="1" x14ac:dyDescent="0.3">
      <c r="A8972" s="182"/>
      <c r="B8972" s="160"/>
      <c r="C8972" s="64"/>
      <c r="D8972" s="161"/>
      <c r="F8972" s="174"/>
    </row>
    <row r="8973" spans="1:8" ht="18.399999999999999" customHeight="1" x14ac:dyDescent="0.3">
      <c r="A8973" s="182"/>
      <c r="B8973" s="160"/>
      <c r="C8973" s="64"/>
      <c r="D8973" s="161"/>
      <c r="F8973" s="174"/>
    </row>
    <row r="8974" spans="1:8" ht="18.399999999999999" customHeight="1" x14ac:dyDescent="0.3">
      <c r="A8974" s="200"/>
      <c r="B8974" s="173"/>
      <c r="C8974" s="67"/>
      <c r="D8974" s="161"/>
      <c r="F8974" s="174"/>
    </row>
    <row r="8975" spans="1:8" ht="18.399999999999999" customHeight="1" x14ac:dyDescent="0.3">
      <c r="A8975" s="182"/>
      <c r="B8975" s="160"/>
      <c r="C8975" s="64"/>
      <c r="D8975" s="161"/>
      <c r="F8975" s="174"/>
    </row>
    <row r="8976" spans="1:8" ht="18.399999999999999" customHeight="1" x14ac:dyDescent="0.3">
      <c r="A8976" s="182"/>
      <c r="D8976" s="164"/>
      <c r="F8976" s="174"/>
    </row>
    <row r="8977" spans="1:54" ht="18.399999999999999" customHeight="1" x14ac:dyDescent="0.3">
      <c r="A8977" s="182"/>
      <c r="B8977" s="160"/>
      <c r="C8977" s="64"/>
      <c r="D8977" s="161"/>
    </row>
    <row r="8978" spans="1:54" ht="18.399999999999999" customHeight="1" x14ac:dyDescent="0.3">
      <c r="A8978" s="182"/>
      <c r="B8978" s="160"/>
      <c r="C8978" s="64"/>
      <c r="D8978" s="161"/>
    </row>
    <row r="8979" spans="1:54" ht="18.399999999999999" customHeight="1" x14ac:dyDescent="0.3">
      <c r="A8979" s="182"/>
      <c r="B8979" s="160"/>
      <c r="C8979" s="64"/>
      <c r="D8979" s="161"/>
    </row>
    <row r="8980" spans="1:54" ht="18.399999999999999" customHeight="1" x14ac:dyDescent="0.3">
      <c r="A8980" s="182"/>
      <c r="B8980" s="160"/>
      <c r="C8980" s="64"/>
      <c r="D8980" s="161"/>
      <c r="F8980" s="174"/>
    </row>
    <row r="8981" spans="1:54" ht="18.399999999999999" customHeight="1" x14ac:dyDescent="0.3">
      <c r="A8981" s="182"/>
      <c r="B8981" s="160"/>
      <c r="C8981" s="64"/>
      <c r="D8981" s="161"/>
      <c r="F8981" s="174"/>
      <c r="H8981" s="174"/>
    </row>
    <row r="8982" spans="1:54" ht="18.399999999999999" customHeight="1" x14ac:dyDescent="0.3">
      <c r="A8982" s="182"/>
      <c r="B8982" s="160"/>
      <c r="C8982" s="64"/>
      <c r="D8982" s="161"/>
    </row>
    <row r="8983" spans="1:54" ht="18.399999999999999" customHeight="1" x14ac:dyDescent="0.3">
      <c r="A8983" s="182"/>
      <c r="B8983" s="160"/>
      <c r="C8983" s="64"/>
      <c r="D8983" s="161"/>
      <c r="F8983" s="174"/>
    </row>
    <row r="8984" spans="1:54" ht="18.399999999999999" customHeight="1" x14ac:dyDescent="0.3">
      <c r="A8984" s="182"/>
      <c r="B8984" s="160"/>
      <c r="C8984" s="64"/>
      <c r="D8984" s="161"/>
      <c r="J8984" s="183"/>
      <c r="L8984" s="183"/>
    </row>
    <row r="8985" spans="1:54" ht="18.399999999999999" customHeight="1" x14ac:dyDescent="0.3">
      <c r="A8985" s="182"/>
      <c r="B8985" s="160"/>
      <c r="C8985" s="64"/>
      <c r="D8985" s="161"/>
      <c r="F8985" s="174"/>
    </row>
    <row r="8986" spans="1:54" ht="18.399999999999999" customHeight="1" x14ac:dyDescent="0.3">
      <c r="A8986" s="182"/>
      <c r="B8986" s="160"/>
      <c r="C8986" s="64"/>
      <c r="D8986" s="161"/>
      <c r="F8986" s="174"/>
    </row>
    <row r="8987" spans="1:54" ht="18.399999999999999" customHeight="1" x14ac:dyDescent="0.3">
      <c r="A8987" s="182"/>
      <c r="D8987" s="164"/>
      <c r="F8987" s="174"/>
    </row>
    <row r="8988" spans="1:54" ht="18.399999999999999" customHeight="1" x14ac:dyDescent="0.3">
      <c r="A8988" s="182"/>
      <c r="B8988" s="160"/>
      <c r="C8988" s="64"/>
      <c r="D8988" s="161"/>
    </row>
    <row r="8989" spans="1:54" ht="18.399999999999999" customHeight="1" x14ac:dyDescent="0.3">
      <c r="A8989" s="182"/>
      <c r="B8989" s="160"/>
      <c r="C8989" s="64"/>
      <c r="D8989" s="161"/>
      <c r="F8989" s="174"/>
      <c r="H8989" s="164"/>
      <c r="J8989" s="164"/>
      <c r="L8989" s="164"/>
      <c r="N8989" s="164"/>
      <c r="P8989" s="164"/>
      <c r="R8989" s="164"/>
      <c r="T8989" s="164"/>
      <c r="V8989" s="164"/>
      <c r="X8989" s="164"/>
      <c r="Z8989" s="164"/>
      <c r="AB8989" s="164"/>
      <c r="AD8989" s="164"/>
      <c r="AF8989" s="164"/>
      <c r="AH8989" s="164"/>
      <c r="AJ8989" s="164"/>
      <c r="AL8989" s="164"/>
      <c r="AN8989" s="164"/>
      <c r="AP8989" s="164"/>
      <c r="AR8989" s="164"/>
      <c r="AT8989" s="164"/>
      <c r="AV8989" s="164"/>
      <c r="AX8989" s="164"/>
      <c r="AZ8989" s="164"/>
      <c r="BB8989" s="164"/>
    </row>
    <row r="8990" spans="1:54" ht="18.399999999999999" customHeight="1" x14ac:dyDescent="0.3">
      <c r="A8990" s="182"/>
      <c r="B8990" s="160"/>
      <c r="C8990" s="64"/>
      <c r="D8990" s="161"/>
      <c r="F8990" s="174"/>
      <c r="H8990" s="178"/>
      <c r="J8990" s="178"/>
      <c r="L8990" s="178"/>
      <c r="N8990" s="178"/>
      <c r="P8990" s="178"/>
      <c r="R8990" s="178"/>
      <c r="T8990" s="178"/>
      <c r="V8990" s="178"/>
      <c r="X8990" s="178"/>
      <c r="Z8990" s="178"/>
      <c r="AB8990" s="178"/>
      <c r="AD8990" s="178"/>
      <c r="AF8990" s="178"/>
      <c r="AH8990" s="178"/>
      <c r="AJ8990" s="178"/>
      <c r="AL8990" s="178"/>
      <c r="AN8990" s="178"/>
      <c r="AP8990" s="178"/>
      <c r="AR8990" s="178"/>
      <c r="AT8990" s="178"/>
      <c r="AV8990" s="178"/>
      <c r="AX8990" s="178"/>
      <c r="AZ8990" s="178"/>
      <c r="BB8990" s="178"/>
    </row>
    <row r="8991" spans="1:54" ht="18.399999999999999" customHeight="1" x14ac:dyDescent="0.3">
      <c r="F8991" s="174"/>
    </row>
    <row r="8992" spans="1:54" ht="18.399999999999999" customHeight="1" x14ac:dyDescent="0.3">
      <c r="A8992" s="200"/>
      <c r="B8992" s="173"/>
      <c r="C8992" s="67"/>
      <c r="D8992" s="161"/>
      <c r="F8992" s="174"/>
    </row>
    <row r="8993" spans="1:54" ht="18.399999999999999" customHeight="1" x14ac:dyDescent="0.3">
      <c r="A8993" s="200"/>
      <c r="B8993" s="173"/>
      <c r="C8993" s="67"/>
      <c r="D8993" s="161"/>
      <c r="F8993" s="174"/>
    </row>
    <row r="8994" spans="1:54" ht="18.399999999999999" customHeight="1" x14ac:dyDescent="0.3">
      <c r="A8994" s="182"/>
      <c r="B8994" s="160"/>
      <c r="C8994" s="64"/>
      <c r="D8994" s="161"/>
      <c r="F8994" s="174"/>
      <c r="H8994" s="178"/>
      <c r="J8994" s="178"/>
      <c r="L8994" s="178"/>
      <c r="N8994" s="178"/>
      <c r="P8994" s="178"/>
      <c r="R8994" s="178"/>
      <c r="T8994" s="178"/>
      <c r="V8994" s="178"/>
      <c r="X8994" s="178"/>
      <c r="Z8994" s="178"/>
      <c r="AB8994" s="178"/>
      <c r="AD8994" s="178"/>
      <c r="AF8994" s="178"/>
      <c r="AH8994" s="178"/>
      <c r="AJ8994" s="178"/>
      <c r="AL8994" s="178"/>
      <c r="AN8994" s="178"/>
      <c r="AP8994" s="178"/>
      <c r="AR8994" s="178"/>
      <c r="AT8994" s="178"/>
      <c r="AV8994" s="178"/>
      <c r="AX8994" s="178"/>
      <c r="AZ8994" s="178"/>
      <c r="BB8994" s="178"/>
    </row>
    <row r="8995" spans="1:54" ht="18.399999999999999" customHeight="1" x14ac:dyDescent="0.3">
      <c r="A8995" s="182"/>
      <c r="B8995" s="160"/>
      <c r="C8995" s="64"/>
      <c r="D8995" s="161"/>
      <c r="F8995" s="174"/>
    </row>
    <row r="8996" spans="1:54" ht="18.399999999999999" customHeight="1" x14ac:dyDescent="0.3">
      <c r="A8996" s="182"/>
      <c r="B8996" s="160"/>
      <c r="C8996" s="64"/>
      <c r="D8996" s="161"/>
      <c r="F8996" s="174"/>
    </row>
    <row r="8997" spans="1:54" ht="18.399999999999999" customHeight="1" x14ac:dyDescent="0.3">
      <c r="A8997" s="200"/>
      <c r="B8997" s="173"/>
      <c r="C8997" s="67"/>
      <c r="D8997" s="161"/>
      <c r="F8997" s="174"/>
    </row>
    <row r="8998" spans="1:54" ht="18.399999999999999" customHeight="1" x14ac:dyDescent="0.3">
      <c r="A8998" s="182"/>
      <c r="D8998" s="164"/>
      <c r="F8998" s="174"/>
    </row>
    <row r="8999" spans="1:54" ht="18.399999999999999" customHeight="1" x14ac:dyDescent="0.3">
      <c r="A8999" s="182"/>
      <c r="B8999" s="160"/>
      <c r="C8999" s="64"/>
      <c r="D8999" s="161"/>
      <c r="F8999" s="174"/>
    </row>
    <row r="9000" spans="1:54" ht="18.399999999999999" customHeight="1" x14ac:dyDescent="0.3">
      <c r="A9000" s="182"/>
      <c r="B9000" s="160"/>
      <c r="C9000" s="64"/>
      <c r="D9000" s="161"/>
      <c r="F9000" s="174"/>
      <c r="H9000" s="174"/>
    </row>
    <row r="9001" spans="1:54" ht="18.399999999999999" customHeight="1" x14ac:dyDescent="0.3">
      <c r="A9001" s="182"/>
      <c r="B9001" s="160"/>
      <c r="C9001" s="64"/>
      <c r="D9001" s="161"/>
      <c r="F9001" s="174"/>
    </row>
    <row r="9002" spans="1:54" ht="18.399999999999999" customHeight="1" x14ac:dyDescent="0.3">
      <c r="A9002" s="182"/>
      <c r="B9002" s="160"/>
      <c r="C9002" s="64"/>
      <c r="D9002" s="161"/>
      <c r="F9002" s="174"/>
      <c r="H9002" s="174"/>
    </row>
    <row r="9003" spans="1:54" ht="18.399999999999999" customHeight="1" x14ac:dyDescent="0.3">
      <c r="A9003" s="182"/>
      <c r="B9003" s="160"/>
      <c r="C9003" s="64"/>
      <c r="D9003" s="161"/>
    </row>
    <row r="9004" spans="1:54" ht="18.399999999999999" customHeight="1" x14ac:dyDescent="0.3">
      <c r="A9004" s="182"/>
      <c r="D9004" s="161"/>
      <c r="F9004" s="174"/>
    </row>
    <row r="9005" spans="1:54" ht="18.399999999999999" customHeight="1" x14ac:dyDescent="0.3">
      <c r="A9005" s="182"/>
      <c r="B9005" s="173"/>
      <c r="C9005" s="67"/>
      <c r="D9005" s="161"/>
      <c r="F9005" s="174"/>
    </row>
    <row r="9006" spans="1:54" ht="18.399999999999999" customHeight="1" x14ac:dyDescent="0.3">
      <c r="A9006" s="182"/>
      <c r="D9006" s="164"/>
      <c r="F9006" s="174"/>
    </row>
    <row r="9007" spans="1:54" ht="18.399999999999999" customHeight="1" x14ac:dyDescent="0.3">
      <c r="A9007" s="182"/>
      <c r="B9007" s="160"/>
      <c r="C9007" s="64"/>
      <c r="D9007" s="161"/>
    </row>
    <row r="9008" spans="1:54" ht="18.399999999999999" customHeight="1" x14ac:dyDescent="0.3">
      <c r="A9008" s="182"/>
      <c r="B9008" s="160"/>
      <c r="C9008" s="64"/>
      <c r="D9008" s="161"/>
      <c r="F9008" s="174"/>
      <c r="H9008" s="174"/>
      <c r="J9008" s="174"/>
      <c r="L9008" s="174"/>
    </row>
    <row r="9009" spans="1:54" ht="18.399999999999999" customHeight="1" x14ac:dyDescent="0.3">
      <c r="A9009" s="182"/>
      <c r="B9009" s="160"/>
      <c r="C9009" s="64"/>
      <c r="D9009" s="161"/>
      <c r="F9009" s="174"/>
      <c r="H9009" s="178"/>
      <c r="J9009" s="178"/>
      <c r="L9009" s="178"/>
      <c r="N9009" s="178"/>
      <c r="P9009" s="178"/>
      <c r="R9009" s="178"/>
      <c r="T9009" s="178"/>
      <c r="V9009" s="178"/>
      <c r="X9009" s="178"/>
      <c r="Z9009" s="178"/>
      <c r="AB9009" s="178"/>
      <c r="AD9009" s="178"/>
      <c r="AF9009" s="178"/>
      <c r="AH9009" s="178"/>
      <c r="AJ9009" s="178"/>
      <c r="AL9009" s="178"/>
      <c r="AN9009" s="178"/>
      <c r="AP9009" s="178"/>
      <c r="AR9009" s="178"/>
      <c r="AT9009" s="178"/>
      <c r="AV9009" s="178"/>
      <c r="AX9009" s="178"/>
      <c r="AZ9009" s="178"/>
      <c r="BB9009" s="178"/>
    </row>
    <row r="9010" spans="1:54" ht="18.399999999999999" customHeight="1" x14ac:dyDescent="0.3">
      <c r="A9010" s="182"/>
      <c r="B9010" s="160"/>
      <c r="C9010" s="64"/>
      <c r="D9010" s="161"/>
      <c r="F9010" s="174"/>
    </row>
    <row r="9011" spans="1:54" ht="18.399999999999999" customHeight="1" x14ac:dyDescent="0.3">
      <c r="A9011" s="182"/>
      <c r="B9011" s="160"/>
      <c r="C9011" s="64"/>
      <c r="D9011" s="161"/>
      <c r="F9011" s="174"/>
      <c r="H9011" s="174"/>
    </row>
    <row r="9012" spans="1:54" ht="18.399999999999999" customHeight="1" x14ac:dyDescent="0.3">
      <c r="A9012" s="182"/>
      <c r="B9012" s="160"/>
      <c r="C9012" s="64"/>
      <c r="D9012" s="161"/>
      <c r="F9012" s="174"/>
    </row>
    <row r="9013" spans="1:54" ht="18.399999999999999" customHeight="1" x14ac:dyDescent="0.3">
      <c r="A9013" s="182"/>
      <c r="B9013" s="160"/>
      <c r="C9013" s="64"/>
      <c r="D9013" s="161"/>
      <c r="F9013" s="174"/>
      <c r="H9013" s="178"/>
    </row>
    <row r="9014" spans="1:54" ht="18.399999999999999" customHeight="1" x14ac:dyDescent="0.3">
      <c r="A9014" s="182"/>
      <c r="B9014" s="160"/>
      <c r="C9014" s="64"/>
      <c r="D9014" s="161"/>
    </row>
    <row r="9015" spans="1:54" ht="18.399999999999999" customHeight="1" x14ac:dyDescent="0.3">
      <c r="A9015" s="182"/>
      <c r="B9015" s="160"/>
      <c r="C9015" s="64"/>
      <c r="D9015" s="161"/>
    </row>
    <row r="9017" spans="1:54" ht="18.399999999999999" customHeight="1" x14ac:dyDescent="0.3">
      <c r="A9017" s="182"/>
      <c r="B9017" s="160"/>
      <c r="C9017" s="64"/>
      <c r="D9017" s="161"/>
    </row>
    <row r="9018" spans="1:54" ht="18.399999999999999" customHeight="1" x14ac:dyDescent="0.3">
      <c r="A9018" s="182"/>
      <c r="B9018" s="160"/>
      <c r="C9018" s="64"/>
      <c r="D9018" s="161"/>
      <c r="F9018" s="174"/>
      <c r="H9018" s="178"/>
      <c r="J9018" s="178"/>
      <c r="L9018" s="178"/>
      <c r="N9018" s="178"/>
      <c r="P9018" s="178"/>
      <c r="R9018" s="178"/>
      <c r="T9018" s="178"/>
      <c r="V9018" s="178"/>
      <c r="X9018" s="178"/>
      <c r="Z9018" s="178"/>
      <c r="AB9018" s="178"/>
      <c r="AD9018" s="178"/>
      <c r="AF9018" s="178"/>
      <c r="AH9018" s="178"/>
      <c r="AJ9018" s="178"/>
      <c r="AL9018" s="178"/>
      <c r="AN9018" s="178"/>
      <c r="AP9018" s="178"/>
      <c r="AR9018" s="178"/>
      <c r="AT9018" s="178"/>
      <c r="AV9018" s="178"/>
      <c r="AX9018" s="178"/>
      <c r="AZ9018" s="178"/>
      <c r="BB9018" s="178"/>
    </row>
    <row r="9019" spans="1:54" ht="18.399999999999999" customHeight="1" x14ac:dyDescent="0.3">
      <c r="A9019" s="182"/>
      <c r="B9019" s="160"/>
      <c r="C9019" s="64"/>
      <c r="D9019" s="161"/>
      <c r="F9019" s="174"/>
    </row>
    <row r="9020" spans="1:54" ht="18.399999999999999" customHeight="1" x14ac:dyDescent="0.3">
      <c r="A9020" s="182"/>
      <c r="B9020" s="160"/>
      <c r="C9020" s="64"/>
      <c r="D9020" s="161"/>
      <c r="F9020" s="174"/>
    </row>
    <row r="9021" spans="1:54" ht="18.399999999999999" customHeight="1" x14ac:dyDescent="0.3">
      <c r="A9021" s="182"/>
      <c r="B9021" s="160"/>
      <c r="C9021" s="64"/>
      <c r="D9021" s="161"/>
      <c r="F9021" s="174"/>
    </row>
    <row r="9022" spans="1:54" ht="18.399999999999999" customHeight="1" x14ac:dyDescent="0.3">
      <c r="A9022" s="182"/>
      <c r="B9022" s="160"/>
      <c r="C9022" s="64"/>
      <c r="D9022" s="161"/>
    </row>
    <row r="9023" spans="1:54" ht="18.399999999999999" customHeight="1" x14ac:dyDescent="0.3">
      <c r="A9023" s="182"/>
      <c r="B9023" s="160"/>
      <c r="C9023" s="64"/>
      <c r="D9023" s="161"/>
      <c r="F9023" s="174"/>
    </row>
    <row r="9024" spans="1:54" ht="18.399999999999999" customHeight="1" x14ac:dyDescent="0.3">
      <c r="A9024" s="200"/>
      <c r="B9024" s="173"/>
      <c r="C9024" s="67"/>
      <c r="D9024" s="161"/>
      <c r="F9024" s="174"/>
    </row>
    <row r="9025" spans="1:54" ht="18.399999999999999" customHeight="1" x14ac:dyDescent="0.3">
      <c r="A9025" s="182"/>
      <c r="D9025" s="164"/>
      <c r="F9025" s="174"/>
    </row>
    <row r="9026" spans="1:54" ht="18.399999999999999" customHeight="1" x14ac:dyDescent="0.3">
      <c r="A9026" s="182"/>
      <c r="B9026" s="160"/>
      <c r="C9026" s="64"/>
      <c r="D9026" s="161"/>
    </row>
    <row r="9027" spans="1:54" ht="18.399999999999999" customHeight="1" x14ac:dyDescent="0.3">
      <c r="A9027" s="182"/>
      <c r="B9027" s="160"/>
      <c r="C9027" s="64"/>
      <c r="D9027" s="161"/>
    </row>
    <row r="9028" spans="1:54" ht="18.399999999999999" customHeight="1" x14ac:dyDescent="0.3">
      <c r="A9028" s="182"/>
      <c r="B9028" s="160"/>
      <c r="C9028" s="64"/>
      <c r="D9028" s="161"/>
    </row>
    <row r="9029" spans="1:54" ht="18.399999999999999" customHeight="1" x14ac:dyDescent="0.3">
      <c r="A9029" s="182"/>
      <c r="B9029" s="160"/>
      <c r="C9029" s="64"/>
      <c r="D9029" s="161"/>
    </row>
    <row r="9030" spans="1:54" ht="18.399999999999999" customHeight="1" x14ac:dyDescent="0.3">
      <c r="A9030" s="182"/>
      <c r="B9030" s="160"/>
      <c r="C9030" s="64"/>
      <c r="D9030" s="161"/>
      <c r="F9030" s="174"/>
    </row>
    <row r="9031" spans="1:54" ht="18.399999999999999" customHeight="1" x14ac:dyDescent="0.3">
      <c r="F9031" s="174"/>
    </row>
    <row r="9032" spans="1:54" ht="18.399999999999999" customHeight="1" x14ac:dyDescent="0.3">
      <c r="A9032" s="182"/>
      <c r="B9032" s="160"/>
      <c r="C9032" s="64"/>
      <c r="D9032" s="161"/>
      <c r="F9032" s="174"/>
    </row>
    <row r="9033" spans="1:54" ht="18.399999999999999" customHeight="1" x14ac:dyDescent="0.3">
      <c r="A9033" s="182"/>
      <c r="B9033" s="160"/>
      <c r="C9033" s="64"/>
      <c r="D9033" s="161"/>
      <c r="F9033" s="174"/>
    </row>
    <row r="9034" spans="1:54" ht="18.399999999999999" customHeight="1" x14ac:dyDescent="0.3">
      <c r="A9034" s="182"/>
      <c r="B9034" s="160"/>
      <c r="C9034" s="64"/>
      <c r="D9034" s="161"/>
    </row>
    <row r="9035" spans="1:54" ht="18.399999999999999" customHeight="1" x14ac:dyDescent="0.3">
      <c r="A9035" s="200"/>
      <c r="B9035" s="173"/>
      <c r="C9035" s="80"/>
      <c r="D9035" s="161"/>
      <c r="F9035" s="174"/>
    </row>
    <row r="9036" spans="1:54" ht="18.399999999999999" customHeight="1" x14ac:dyDescent="0.3">
      <c r="A9036" s="182"/>
      <c r="B9036" s="160"/>
      <c r="C9036" s="64"/>
      <c r="D9036" s="161"/>
      <c r="F9036" s="174"/>
      <c r="H9036" s="178"/>
      <c r="J9036" s="174"/>
      <c r="L9036" s="178"/>
      <c r="N9036" s="178"/>
      <c r="P9036" s="178"/>
      <c r="R9036" s="178"/>
      <c r="T9036" s="178"/>
      <c r="V9036" s="178"/>
      <c r="X9036" s="178"/>
      <c r="Z9036" s="178"/>
      <c r="AB9036" s="178"/>
      <c r="AD9036" s="178"/>
      <c r="AF9036" s="178"/>
      <c r="AH9036" s="178"/>
      <c r="AJ9036" s="178"/>
      <c r="AL9036" s="178"/>
      <c r="AN9036" s="178"/>
      <c r="AP9036" s="178"/>
      <c r="AR9036" s="178"/>
      <c r="AT9036" s="178"/>
      <c r="AV9036" s="178"/>
      <c r="AX9036" s="178"/>
      <c r="AZ9036" s="178"/>
      <c r="BB9036" s="178"/>
    </row>
    <row r="9037" spans="1:54" ht="18.399999999999999" customHeight="1" x14ac:dyDescent="0.3">
      <c r="A9037" s="182"/>
      <c r="D9037" s="164"/>
      <c r="F9037" s="174"/>
    </row>
    <row r="9038" spans="1:54" ht="18.399999999999999" customHeight="1" x14ac:dyDescent="0.3">
      <c r="A9038" s="182"/>
      <c r="B9038" s="160"/>
      <c r="C9038" s="64"/>
      <c r="D9038" s="161"/>
      <c r="F9038" s="174"/>
    </row>
    <row r="9039" spans="1:54" ht="18.399999999999999" customHeight="1" x14ac:dyDescent="0.3">
      <c r="A9039" s="182"/>
      <c r="B9039" s="160"/>
      <c r="C9039" s="64"/>
      <c r="D9039" s="161"/>
      <c r="F9039" s="174"/>
    </row>
    <row r="9040" spans="1:54" ht="18.399999999999999" customHeight="1" x14ac:dyDescent="0.3">
      <c r="A9040" s="182"/>
      <c r="B9040" s="160"/>
      <c r="C9040" s="64"/>
      <c r="D9040" s="161"/>
    </row>
    <row r="9041" spans="1:54" ht="18.399999999999999" customHeight="1" x14ac:dyDescent="0.3">
      <c r="A9041" s="182"/>
      <c r="B9041" s="160"/>
      <c r="C9041" s="64"/>
      <c r="D9041" s="161"/>
      <c r="F9041" s="174"/>
    </row>
    <row r="9042" spans="1:54" ht="18.399999999999999" customHeight="1" x14ac:dyDescent="0.3">
      <c r="A9042" s="182"/>
      <c r="B9042" s="160"/>
      <c r="C9042" s="64"/>
      <c r="D9042" s="161"/>
    </row>
    <row r="9043" spans="1:54" ht="18.399999999999999" customHeight="1" x14ac:dyDescent="0.3">
      <c r="A9043" s="182"/>
      <c r="B9043" s="160"/>
      <c r="C9043" s="64"/>
      <c r="D9043" s="161"/>
      <c r="F9043" s="174"/>
    </row>
    <row r="9044" spans="1:54" ht="18.399999999999999" customHeight="1" x14ac:dyDescent="0.3">
      <c r="A9044" s="182"/>
      <c r="F9044" s="174"/>
    </row>
    <row r="9045" spans="1:54" ht="18.399999999999999" customHeight="1" x14ac:dyDescent="0.3">
      <c r="A9045" s="182"/>
      <c r="B9045" s="160"/>
      <c r="C9045" s="64"/>
      <c r="D9045" s="161"/>
    </row>
    <row r="9046" spans="1:54" ht="18.399999999999999" customHeight="1" x14ac:dyDescent="0.3">
      <c r="A9046" s="182"/>
      <c r="B9046" s="160"/>
      <c r="C9046" s="64"/>
      <c r="D9046" s="161"/>
      <c r="F9046" s="174"/>
      <c r="H9046" s="174"/>
    </row>
    <row r="9047" spans="1:54" ht="18.399999999999999" customHeight="1" x14ac:dyDescent="0.3">
      <c r="A9047" s="182"/>
      <c r="B9047" s="160"/>
      <c r="C9047" s="64"/>
      <c r="D9047" s="161"/>
      <c r="F9047" s="174"/>
    </row>
    <row r="9048" spans="1:54" ht="18.399999999999999" customHeight="1" x14ac:dyDescent="0.3">
      <c r="A9048" s="207"/>
      <c r="B9048" s="179"/>
      <c r="C9048" s="80"/>
      <c r="D9048" s="161"/>
      <c r="F9048" s="174"/>
    </row>
    <row r="9050" spans="1:54" ht="18.399999999999999" customHeight="1" x14ac:dyDescent="0.3">
      <c r="A9050" s="182"/>
      <c r="B9050" s="160"/>
      <c r="C9050" s="64"/>
      <c r="D9050" s="161"/>
      <c r="F9050" s="174"/>
    </row>
    <row r="9051" spans="1:54" ht="18.399999999999999" customHeight="1" x14ac:dyDescent="0.3">
      <c r="A9051" s="182"/>
      <c r="B9051" s="160"/>
      <c r="C9051" s="64"/>
      <c r="D9051" s="161"/>
      <c r="F9051" s="174"/>
    </row>
    <row r="9052" spans="1:54" ht="18.399999999999999" customHeight="1" x14ac:dyDescent="0.3">
      <c r="A9052" s="182"/>
      <c r="B9052" s="160"/>
      <c r="C9052" s="64"/>
      <c r="D9052" s="161"/>
      <c r="F9052" s="174"/>
      <c r="H9052" s="174"/>
    </row>
    <row r="9053" spans="1:54" ht="18.399999999999999" customHeight="1" x14ac:dyDescent="0.3">
      <c r="A9053" s="182"/>
      <c r="B9053" s="160"/>
      <c r="C9053" s="64"/>
      <c r="D9053" s="161"/>
      <c r="F9053" s="174"/>
      <c r="H9053" s="164"/>
      <c r="J9053" s="164"/>
      <c r="L9053" s="164"/>
      <c r="N9053" s="164"/>
      <c r="P9053" s="164"/>
      <c r="R9053" s="164"/>
      <c r="T9053" s="164"/>
      <c r="V9053" s="164"/>
      <c r="X9053" s="164"/>
      <c r="Z9053" s="164"/>
      <c r="AB9053" s="164"/>
      <c r="AD9053" s="164"/>
      <c r="AF9053" s="164"/>
      <c r="AH9053" s="164"/>
      <c r="AJ9053" s="164"/>
      <c r="AL9053" s="164"/>
      <c r="AN9053" s="164"/>
      <c r="AP9053" s="164"/>
      <c r="AR9053" s="164"/>
      <c r="AT9053" s="164"/>
      <c r="AV9053" s="164"/>
      <c r="AX9053" s="164"/>
      <c r="AZ9053" s="164"/>
      <c r="BB9053" s="164"/>
    </row>
    <row r="9054" spans="1:54" ht="18.399999999999999" customHeight="1" x14ac:dyDescent="0.3">
      <c r="F9054" s="174"/>
    </row>
    <row r="9055" spans="1:54" ht="18.399999999999999" customHeight="1" x14ac:dyDescent="0.3">
      <c r="C9055" s="64"/>
      <c r="D9055" s="161"/>
      <c r="F9055" s="174"/>
    </row>
    <row r="9056" spans="1:54" ht="18.399999999999999" customHeight="1" x14ac:dyDescent="0.3">
      <c r="A9056" s="182"/>
      <c r="B9056" s="160"/>
      <c r="C9056" s="64"/>
      <c r="D9056" s="161"/>
      <c r="F9056" s="174"/>
    </row>
    <row r="9057" spans="1:8" ht="18.399999999999999" customHeight="1" x14ac:dyDescent="0.3">
      <c r="A9057" s="182"/>
      <c r="B9057" s="160"/>
      <c r="C9057" s="64"/>
      <c r="D9057" s="161"/>
      <c r="F9057" s="174"/>
    </row>
    <row r="9058" spans="1:8" ht="18.399999999999999" customHeight="1" x14ac:dyDescent="0.3">
      <c r="A9058" s="182"/>
      <c r="D9058" s="164"/>
      <c r="F9058" s="174"/>
    </row>
    <row r="9059" spans="1:8" ht="18.399999999999999" customHeight="1" x14ac:dyDescent="0.3">
      <c r="A9059" s="182"/>
      <c r="B9059" s="160"/>
      <c r="C9059" s="64"/>
      <c r="D9059" s="161"/>
    </row>
    <row r="9060" spans="1:8" ht="18.399999999999999" customHeight="1" x14ac:dyDescent="0.3">
      <c r="A9060" s="208"/>
      <c r="C9060" s="64"/>
      <c r="D9060" s="161"/>
      <c r="F9060" s="174"/>
    </row>
    <row r="9061" spans="1:8" ht="18.399999999999999" customHeight="1" x14ac:dyDescent="0.3">
      <c r="A9061" s="182"/>
      <c r="B9061" s="160"/>
      <c r="C9061" s="64"/>
      <c r="D9061" s="161"/>
      <c r="F9061" s="174"/>
    </row>
    <row r="9062" spans="1:8" ht="18.399999999999999" customHeight="1" x14ac:dyDescent="0.3">
      <c r="A9062" s="182"/>
      <c r="B9062" s="160"/>
      <c r="C9062" s="64"/>
      <c r="D9062" s="161"/>
      <c r="F9062" s="174"/>
    </row>
    <row r="9063" spans="1:8" ht="18.399999999999999" customHeight="1" x14ac:dyDescent="0.3">
      <c r="A9063" s="182"/>
      <c r="B9063" s="160"/>
      <c r="C9063" s="64"/>
      <c r="D9063" s="161"/>
      <c r="F9063" s="174"/>
    </row>
    <row r="9064" spans="1:8" ht="18.399999999999999" customHeight="1" x14ac:dyDescent="0.3">
      <c r="A9064" s="182"/>
      <c r="D9064" s="164"/>
      <c r="F9064" s="174"/>
    </row>
    <row r="9065" spans="1:8" ht="18.399999999999999" customHeight="1" x14ac:dyDescent="0.3">
      <c r="A9065" s="182"/>
      <c r="B9065" s="160"/>
      <c r="C9065" s="64"/>
      <c r="D9065" s="161"/>
      <c r="F9065" s="174"/>
    </row>
    <row r="9066" spans="1:8" ht="18.399999999999999" customHeight="1" x14ac:dyDescent="0.3">
      <c r="A9066" s="182"/>
      <c r="B9066" s="160"/>
      <c r="C9066" s="64"/>
      <c r="D9066" s="161"/>
    </row>
    <row r="9067" spans="1:8" ht="18.399999999999999" customHeight="1" x14ac:dyDescent="0.3">
      <c r="A9067" s="182"/>
      <c r="F9067" s="174"/>
    </row>
    <row r="9069" spans="1:8" ht="18.399999999999999" customHeight="1" x14ac:dyDescent="0.3">
      <c r="A9069" s="200"/>
      <c r="B9069" s="173"/>
      <c r="C9069" s="67"/>
      <c r="D9069" s="161"/>
      <c r="F9069" s="174"/>
    </row>
    <row r="9070" spans="1:8" ht="18.399999999999999" customHeight="1" x14ac:dyDescent="0.3">
      <c r="A9070" s="182"/>
      <c r="B9070" s="160"/>
      <c r="C9070" s="64"/>
      <c r="D9070" s="161"/>
      <c r="F9070" s="174"/>
    </row>
    <row r="9071" spans="1:8" ht="18.399999999999999" customHeight="1" x14ac:dyDescent="0.3">
      <c r="A9071" s="182"/>
      <c r="D9071" s="164"/>
      <c r="F9071" s="174"/>
    </row>
    <row r="9072" spans="1:8" ht="18.399999999999999" customHeight="1" x14ac:dyDescent="0.3">
      <c r="A9072" s="182"/>
      <c r="B9072" s="160"/>
      <c r="C9072" s="64"/>
      <c r="D9072" s="161"/>
      <c r="F9072" s="174"/>
      <c r="H9072" s="174"/>
    </row>
    <row r="9073" spans="1:12" ht="18.399999999999999" customHeight="1" x14ac:dyDescent="0.3">
      <c r="A9073" s="182"/>
      <c r="B9073" s="160"/>
      <c r="C9073" s="64"/>
      <c r="D9073" s="161"/>
    </row>
    <row r="9074" spans="1:12" ht="18.399999999999999" customHeight="1" x14ac:dyDescent="0.3">
      <c r="A9074" s="200"/>
      <c r="B9074" s="173"/>
      <c r="C9074" s="80"/>
      <c r="D9074" s="161"/>
      <c r="F9074" s="174"/>
    </row>
    <row r="9075" spans="1:12" ht="18.399999999999999" customHeight="1" x14ac:dyDescent="0.3">
      <c r="A9075" s="182"/>
      <c r="D9075" s="164"/>
      <c r="F9075" s="174"/>
    </row>
    <row r="9076" spans="1:12" ht="18.399999999999999" customHeight="1" x14ac:dyDescent="0.3">
      <c r="A9076" s="182"/>
      <c r="B9076" s="160"/>
      <c r="C9076" s="64"/>
      <c r="D9076" s="161"/>
    </row>
    <row r="9077" spans="1:12" ht="18.399999999999999" customHeight="1" x14ac:dyDescent="0.3">
      <c r="A9077" s="182"/>
      <c r="B9077" s="160"/>
      <c r="C9077" s="64"/>
      <c r="D9077" s="161"/>
      <c r="F9077" s="174"/>
    </row>
    <row r="9078" spans="1:12" ht="18.399999999999999" customHeight="1" x14ac:dyDescent="0.3">
      <c r="F9078" s="174"/>
      <c r="H9078" s="174"/>
    </row>
    <row r="9079" spans="1:12" ht="18.399999999999999" customHeight="1" x14ac:dyDescent="0.3">
      <c r="A9079" s="182"/>
      <c r="D9079" s="164"/>
      <c r="F9079" s="174"/>
    </row>
    <row r="9080" spans="1:12" ht="18.399999999999999" customHeight="1" x14ac:dyDescent="0.3">
      <c r="A9080" s="182"/>
      <c r="B9080" s="160"/>
      <c r="C9080" s="64"/>
      <c r="D9080" s="161"/>
      <c r="J9080" s="174"/>
    </row>
    <row r="9081" spans="1:12" ht="18.399999999999999" customHeight="1" x14ac:dyDescent="0.3">
      <c r="A9081" s="182"/>
      <c r="B9081" s="160"/>
      <c r="C9081" s="64"/>
      <c r="D9081" s="161"/>
    </row>
    <row r="9082" spans="1:12" ht="18.399999999999999" customHeight="1" x14ac:dyDescent="0.3">
      <c r="A9082" s="182"/>
      <c r="B9082" s="160"/>
      <c r="C9082" s="64"/>
      <c r="D9082" s="161"/>
      <c r="F9082" s="174"/>
    </row>
    <row r="9083" spans="1:12" ht="18.399999999999999" customHeight="1" x14ac:dyDescent="0.3">
      <c r="A9083" s="200"/>
      <c r="B9083" s="173"/>
      <c r="C9083" s="67"/>
      <c r="D9083" s="161"/>
      <c r="F9083" s="174"/>
    </row>
    <row r="9084" spans="1:12" ht="18.399999999999999" customHeight="1" x14ac:dyDescent="0.3">
      <c r="A9084" s="182"/>
      <c r="D9084" s="164"/>
      <c r="F9084" s="174"/>
    </row>
    <row r="9085" spans="1:12" ht="18.399999999999999" customHeight="1" x14ac:dyDescent="0.3">
      <c r="F9085" s="174"/>
    </row>
    <row r="9086" spans="1:12" ht="18.399999999999999" customHeight="1" x14ac:dyDescent="0.3">
      <c r="A9086" s="182"/>
      <c r="B9086" s="160"/>
      <c r="C9086" s="64"/>
      <c r="D9086" s="161"/>
      <c r="F9086" s="174"/>
      <c r="H9086" s="174"/>
      <c r="J9086" s="174"/>
      <c r="L9086" s="174"/>
    </row>
    <row r="9087" spans="1:12" ht="18.399999999999999" customHeight="1" x14ac:dyDescent="0.3">
      <c r="A9087" s="182"/>
      <c r="B9087" s="160"/>
      <c r="C9087" s="64"/>
      <c r="D9087" s="161"/>
    </row>
    <row r="9088" spans="1:12" ht="18.399999999999999" customHeight="1" x14ac:dyDescent="0.3">
      <c r="A9088" s="182"/>
      <c r="B9088" s="160"/>
      <c r="C9088" s="64"/>
      <c r="D9088" s="161"/>
      <c r="F9088" s="174"/>
    </row>
    <row r="9089" spans="1:255" s="160" customFormat="1" ht="18.399999999999999" customHeight="1" x14ac:dyDescent="0.3">
      <c r="A9089" s="182"/>
      <c r="C9089" s="64"/>
      <c r="D9089" s="161"/>
      <c r="E9089" s="161"/>
      <c r="F9089" s="174"/>
      <c r="H9089" s="178"/>
      <c r="J9089" s="178"/>
      <c r="L9089" s="178"/>
      <c r="N9089" s="178"/>
      <c r="P9089" s="178"/>
      <c r="R9089" s="178"/>
      <c r="T9089" s="178"/>
      <c r="V9089" s="178"/>
      <c r="X9089" s="178"/>
      <c r="Z9089" s="178"/>
      <c r="AB9089" s="178"/>
      <c r="AD9089" s="178"/>
      <c r="AF9089" s="178"/>
      <c r="AH9089" s="178"/>
      <c r="AJ9089" s="178"/>
      <c r="AL9089" s="178"/>
      <c r="AN9089" s="178"/>
      <c r="AP9089" s="178"/>
      <c r="AR9089" s="178"/>
      <c r="AT9089" s="178"/>
      <c r="AV9089" s="178"/>
      <c r="AX9089" s="178"/>
      <c r="AZ9089" s="178"/>
      <c r="BB9089" s="178"/>
      <c r="BD9089" s="161"/>
      <c r="BE9089" s="161"/>
      <c r="BF9089" s="161"/>
      <c r="BG9089" s="161"/>
      <c r="BH9089" s="161"/>
      <c r="BI9089" s="161"/>
      <c r="BJ9089" s="161"/>
      <c r="BK9089" s="161"/>
      <c r="BL9089" s="161"/>
      <c r="BM9089" s="161"/>
      <c r="BN9089" s="161"/>
      <c r="BO9089" s="161"/>
      <c r="BP9089" s="161"/>
      <c r="BQ9089" s="161"/>
      <c r="BR9089" s="161"/>
      <c r="BS9089" s="161"/>
      <c r="BT9089" s="161"/>
      <c r="BU9089" s="161"/>
      <c r="BV9089" s="161"/>
      <c r="BW9089" s="161"/>
      <c r="BX9089" s="161"/>
      <c r="BY9089" s="161"/>
      <c r="BZ9089" s="161"/>
      <c r="CA9089" s="161"/>
      <c r="CB9089" s="161"/>
      <c r="CC9089" s="161"/>
      <c r="CD9089" s="161"/>
      <c r="CE9089" s="161"/>
      <c r="CF9089" s="161"/>
      <c r="CG9089" s="161"/>
      <c r="CH9089" s="161"/>
      <c r="CI9089" s="161"/>
      <c r="CJ9089" s="161"/>
      <c r="CK9089" s="161"/>
      <c r="CL9089" s="161"/>
      <c r="CM9089" s="161"/>
      <c r="CN9089" s="161"/>
      <c r="CO9089" s="161"/>
      <c r="CP9089" s="161"/>
      <c r="CQ9089" s="161"/>
      <c r="CR9089" s="161"/>
      <c r="CS9089" s="161"/>
      <c r="CT9089" s="161"/>
      <c r="CU9089" s="161"/>
      <c r="CV9089" s="161"/>
      <c r="CW9089" s="161"/>
      <c r="CX9089" s="161"/>
      <c r="CY9089" s="161"/>
      <c r="CZ9089" s="161"/>
      <c r="DA9089" s="161"/>
      <c r="DB9089" s="161"/>
      <c r="DC9089" s="161"/>
      <c r="DD9089" s="161"/>
      <c r="DE9089" s="161"/>
      <c r="DF9089" s="161"/>
      <c r="DG9089" s="161"/>
      <c r="DH9089" s="161"/>
      <c r="DI9089" s="161"/>
      <c r="DJ9089" s="161"/>
      <c r="DK9089" s="161"/>
      <c r="DL9089" s="161"/>
      <c r="DM9089" s="161"/>
      <c r="DN9089" s="161"/>
      <c r="DO9089" s="161"/>
      <c r="DP9089" s="161"/>
      <c r="DQ9089" s="161"/>
      <c r="DR9089" s="161"/>
      <c r="DS9089" s="161"/>
      <c r="DT9089" s="161"/>
      <c r="DU9089" s="161"/>
      <c r="DV9089" s="161"/>
      <c r="DW9089" s="161"/>
      <c r="DX9089" s="161"/>
      <c r="DY9089" s="161"/>
      <c r="DZ9089" s="174"/>
      <c r="EA9089" s="174"/>
      <c r="EB9089" s="161"/>
      <c r="EC9089" s="161"/>
      <c r="ED9089" s="161"/>
      <c r="EE9089" s="161"/>
      <c r="EF9089" s="161"/>
      <c r="EG9089" s="161"/>
      <c r="EH9089" s="161"/>
      <c r="EI9089" s="161"/>
      <c r="EJ9089" s="161"/>
      <c r="EK9089" s="161"/>
      <c r="EL9089" s="161"/>
      <c r="EM9089" s="161"/>
      <c r="EN9089" s="161"/>
      <c r="EO9089" s="161"/>
      <c r="EP9089" s="161"/>
      <c r="EQ9089" s="161"/>
      <c r="ER9089" s="161"/>
      <c r="ES9089" s="161"/>
      <c r="ET9089" s="161"/>
      <c r="EU9089" s="161"/>
      <c r="EV9089" s="161"/>
      <c r="EW9089" s="161"/>
      <c r="EX9089" s="161"/>
      <c r="EY9089" s="161"/>
      <c r="EZ9089" s="161"/>
      <c r="FA9089" s="161"/>
      <c r="FB9089" s="161"/>
      <c r="FC9089" s="161"/>
      <c r="FD9089" s="161"/>
      <c r="FE9089" s="161"/>
      <c r="FF9089" s="161"/>
      <c r="FG9089" s="161"/>
      <c r="FH9089" s="161"/>
      <c r="FI9089" s="161"/>
      <c r="FJ9089" s="161"/>
      <c r="FK9089" s="161"/>
      <c r="FL9089" s="161"/>
      <c r="FM9089" s="161"/>
      <c r="FN9089" s="161"/>
      <c r="FO9089" s="161"/>
      <c r="FP9089" s="161"/>
      <c r="FQ9089" s="161"/>
      <c r="FR9089" s="161"/>
      <c r="FS9089" s="161"/>
      <c r="FT9089" s="161"/>
      <c r="FU9089" s="161"/>
      <c r="FV9089" s="161"/>
      <c r="FW9089" s="161"/>
      <c r="FX9089" s="161"/>
      <c r="FY9089" s="161"/>
      <c r="FZ9089" s="161"/>
      <c r="GA9089" s="161"/>
      <c r="GB9089" s="161"/>
      <c r="GC9089" s="161"/>
      <c r="GD9089" s="161"/>
      <c r="GE9089" s="161"/>
      <c r="GF9089" s="161"/>
      <c r="GG9089" s="161"/>
      <c r="GH9089" s="161"/>
      <c r="GI9089" s="161"/>
      <c r="GJ9089" s="161"/>
      <c r="GK9089" s="161"/>
      <c r="GL9089" s="161"/>
      <c r="GM9089" s="161"/>
      <c r="GN9089" s="161"/>
      <c r="GO9089" s="161"/>
      <c r="GP9089" s="161"/>
      <c r="GQ9089" s="161"/>
      <c r="GR9089" s="161"/>
      <c r="GS9089" s="161"/>
      <c r="GT9089" s="161"/>
      <c r="GU9089" s="161"/>
      <c r="GV9089" s="161"/>
      <c r="GW9089" s="161"/>
      <c r="GX9089" s="161"/>
      <c r="GY9089" s="161"/>
      <c r="GZ9089" s="161"/>
      <c r="HA9089" s="161"/>
      <c r="HB9089" s="161"/>
      <c r="HC9089" s="161"/>
      <c r="HD9089" s="161"/>
      <c r="HE9089" s="161"/>
      <c r="HF9089" s="161"/>
      <c r="HG9089" s="161"/>
      <c r="HH9089" s="161"/>
      <c r="HI9089" s="161"/>
      <c r="HJ9089" s="161"/>
      <c r="HK9089" s="161"/>
      <c r="HL9089" s="161"/>
      <c r="HM9089" s="161"/>
      <c r="HN9089" s="161"/>
      <c r="HO9089" s="161"/>
      <c r="HP9089" s="161"/>
      <c r="HQ9089" s="161"/>
      <c r="HR9089" s="161"/>
      <c r="HS9089" s="161"/>
      <c r="HT9089" s="161"/>
      <c r="HU9089" s="161"/>
      <c r="HV9089" s="161"/>
      <c r="HW9089" s="161"/>
      <c r="HX9089" s="161"/>
      <c r="HY9089" s="161"/>
      <c r="HZ9089" s="161"/>
      <c r="IA9089" s="161"/>
      <c r="IB9089" s="161"/>
      <c r="IC9089" s="161"/>
      <c r="ID9089" s="161"/>
      <c r="IE9089" s="161"/>
      <c r="IF9089" s="161"/>
      <c r="IG9089" s="161"/>
      <c r="IH9089" s="161"/>
      <c r="II9089" s="161"/>
      <c r="IJ9089" s="161"/>
      <c r="IK9089" s="161"/>
      <c r="IL9089" s="161"/>
      <c r="IM9089" s="161"/>
      <c r="IN9089" s="161"/>
      <c r="IO9089" s="161"/>
      <c r="IP9089" s="161"/>
      <c r="IQ9089" s="161"/>
      <c r="IR9089" s="161"/>
      <c r="IS9089" s="161"/>
      <c r="IT9089" s="161"/>
      <c r="IU9089" s="161"/>
    </row>
    <row r="9090" spans="1:255" s="160" customFormat="1" ht="18.399999999999999" customHeight="1" x14ac:dyDescent="0.3">
      <c r="A9090" s="182"/>
      <c r="C9090" s="64"/>
      <c r="D9090" s="161"/>
      <c r="E9090" s="161"/>
      <c r="F9090" s="165"/>
      <c r="H9090" s="165"/>
      <c r="J9090" s="165"/>
      <c r="L9090" s="165"/>
      <c r="N9090" s="165"/>
      <c r="P9090" s="165"/>
      <c r="R9090" s="165"/>
      <c r="T9090" s="165"/>
      <c r="V9090" s="165"/>
      <c r="X9090" s="165"/>
      <c r="Z9090" s="165"/>
      <c r="AB9090" s="165"/>
      <c r="AD9090" s="165"/>
      <c r="AF9090" s="165"/>
      <c r="AH9090" s="165"/>
      <c r="AJ9090" s="165"/>
      <c r="AL9090" s="165"/>
      <c r="AN9090" s="165"/>
      <c r="AP9090" s="165"/>
      <c r="AR9090" s="165"/>
      <c r="AT9090" s="165"/>
      <c r="AV9090" s="165"/>
      <c r="AX9090" s="165"/>
      <c r="AZ9090" s="165"/>
      <c r="BB9090" s="165"/>
      <c r="BD9090" s="161"/>
      <c r="BE9090" s="161"/>
      <c r="BF9090" s="161"/>
      <c r="BG9090" s="161"/>
      <c r="BH9090" s="161"/>
      <c r="BI9090" s="161"/>
      <c r="BJ9090" s="161"/>
      <c r="BK9090" s="161"/>
      <c r="BL9090" s="161"/>
      <c r="BM9090" s="161"/>
      <c r="BN9090" s="161"/>
      <c r="BO9090" s="161"/>
      <c r="BP9090" s="161"/>
      <c r="BQ9090" s="161"/>
      <c r="BR9090" s="161"/>
      <c r="BS9090" s="161"/>
      <c r="BT9090" s="161"/>
      <c r="BU9090" s="161"/>
      <c r="BV9090" s="161"/>
      <c r="BW9090" s="161"/>
      <c r="BX9090" s="161"/>
      <c r="BY9090" s="161"/>
      <c r="BZ9090" s="161"/>
      <c r="CA9090" s="161"/>
      <c r="CB9090" s="161"/>
      <c r="CC9090" s="161"/>
      <c r="CD9090" s="161"/>
      <c r="CE9090" s="161"/>
      <c r="CF9090" s="161"/>
      <c r="CG9090" s="161"/>
      <c r="CH9090" s="161"/>
      <c r="CI9090" s="161"/>
      <c r="CJ9090" s="161"/>
      <c r="CK9090" s="161"/>
      <c r="CL9090" s="161"/>
      <c r="CM9090" s="161"/>
      <c r="CN9090" s="161"/>
      <c r="CO9090" s="161"/>
      <c r="CP9090" s="161"/>
      <c r="CQ9090" s="161"/>
      <c r="CR9090" s="161"/>
      <c r="CS9090" s="161"/>
      <c r="CT9090" s="161"/>
      <c r="CU9090" s="161"/>
      <c r="CV9090" s="161"/>
      <c r="CW9090" s="161"/>
      <c r="CX9090" s="161"/>
      <c r="CY9090" s="161"/>
      <c r="CZ9090" s="161"/>
      <c r="DA9090" s="161"/>
      <c r="DB9090" s="161"/>
      <c r="DC9090" s="161"/>
      <c r="DD9090" s="161"/>
      <c r="DE9090" s="161"/>
      <c r="DF9090" s="161"/>
      <c r="DG9090" s="161"/>
      <c r="DH9090" s="161"/>
      <c r="DI9090" s="161"/>
      <c r="DJ9090" s="161"/>
      <c r="DK9090" s="161"/>
      <c r="DL9090" s="161"/>
      <c r="DM9090" s="161"/>
      <c r="DN9090" s="161"/>
      <c r="DO9090" s="161"/>
      <c r="DP9090" s="161"/>
      <c r="DQ9090" s="161"/>
      <c r="DR9090" s="161"/>
      <c r="DS9090" s="161"/>
      <c r="DT9090" s="161"/>
      <c r="DU9090" s="161"/>
      <c r="DV9090" s="161"/>
      <c r="DW9090" s="161"/>
      <c r="DX9090" s="161"/>
      <c r="DY9090" s="161"/>
      <c r="DZ9090" s="174"/>
      <c r="EA9090" s="174"/>
      <c r="EB9090" s="161"/>
      <c r="EC9090" s="161"/>
      <c r="ED9090" s="161"/>
      <c r="EE9090" s="161"/>
      <c r="EF9090" s="161"/>
      <c r="EG9090" s="161"/>
      <c r="EH9090" s="161"/>
      <c r="EI9090" s="161"/>
      <c r="EJ9090" s="161"/>
      <c r="EK9090" s="161"/>
      <c r="EL9090" s="161"/>
      <c r="EM9090" s="161"/>
      <c r="EN9090" s="161"/>
      <c r="EO9090" s="161"/>
      <c r="EP9090" s="161"/>
      <c r="EQ9090" s="161"/>
      <c r="ER9090" s="161"/>
      <c r="ES9090" s="161"/>
      <c r="ET9090" s="161"/>
      <c r="EU9090" s="161"/>
      <c r="EV9090" s="161"/>
      <c r="EW9090" s="161"/>
      <c r="EX9090" s="161"/>
      <c r="EY9090" s="161"/>
      <c r="EZ9090" s="161"/>
      <c r="FA9090" s="161"/>
      <c r="FB9090" s="161"/>
      <c r="FC9090" s="161"/>
      <c r="FD9090" s="161"/>
      <c r="FE9090" s="161"/>
      <c r="FF9090" s="161"/>
      <c r="FG9090" s="161"/>
      <c r="FH9090" s="161"/>
      <c r="FI9090" s="161"/>
      <c r="FJ9090" s="161"/>
      <c r="FK9090" s="161"/>
      <c r="FL9090" s="161"/>
      <c r="FM9090" s="161"/>
      <c r="FN9090" s="161"/>
      <c r="FO9090" s="161"/>
      <c r="FP9090" s="161"/>
      <c r="FQ9090" s="161"/>
      <c r="FR9090" s="161"/>
      <c r="FS9090" s="161"/>
      <c r="FT9090" s="161"/>
      <c r="FU9090" s="161"/>
      <c r="FV9090" s="161"/>
      <c r="FW9090" s="161"/>
      <c r="FX9090" s="161"/>
      <c r="FY9090" s="161"/>
      <c r="FZ9090" s="161"/>
      <c r="GA9090" s="161"/>
      <c r="GB9090" s="161"/>
      <c r="GC9090" s="161"/>
      <c r="GD9090" s="161"/>
      <c r="GE9090" s="161"/>
      <c r="GF9090" s="161"/>
      <c r="GG9090" s="161"/>
      <c r="GH9090" s="161"/>
      <c r="GI9090" s="161"/>
      <c r="GJ9090" s="161"/>
      <c r="GK9090" s="161"/>
      <c r="GL9090" s="161"/>
      <c r="GM9090" s="161"/>
      <c r="GN9090" s="161"/>
      <c r="GO9090" s="161"/>
      <c r="GP9090" s="161"/>
      <c r="GQ9090" s="161"/>
      <c r="GR9090" s="161"/>
      <c r="GS9090" s="161"/>
      <c r="GT9090" s="161"/>
      <c r="GU9090" s="161"/>
      <c r="GV9090" s="161"/>
      <c r="GW9090" s="161"/>
      <c r="GX9090" s="161"/>
      <c r="GY9090" s="161"/>
      <c r="GZ9090" s="161"/>
      <c r="HA9090" s="161"/>
      <c r="HB9090" s="161"/>
      <c r="HC9090" s="161"/>
      <c r="HD9090" s="161"/>
      <c r="HE9090" s="161"/>
      <c r="HF9090" s="161"/>
      <c r="HG9090" s="161"/>
      <c r="HH9090" s="161"/>
      <c r="HI9090" s="161"/>
      <c r="HJ9090" s="161"/>
      <c r="HK9090" s="161"/>
      <c r="HL9090" s="161"/>
      <c r="HM9090" s="161"/>
      <c r="HN9090" s="161"/>
      <c r="HO9090" s="161"/>
      <c r="HP9090" s="161"/>
      <c r="HQ9090" s="161"/>
      <c r="HR9090" s="161"/>
      <c r="HS9090" s="161"/>
      <c r="HT9090" s="161"/>
      <c r="HU9090" s="161"/>
      <c r="HV9090" s="161"/>
      <c r="HW9090" s="161"/>
      <c r="HX9090" s="161"/>
      <c r="HY9090" s="161"/>
      <c r="HZ9090" s="161"/>
      <c r="IA9090" s="161"/>
      <c r="IB9090" s="161"/>
      <c r="IC9090" s="161"/>
      <c r="ID9090" s="161"/>
      <c r="IE9090" s="161"/>
      <c r="IF9090" s="161"/>
      <c r="IG9090" s="161"/>
      <c r="IH9090" s="161"/>
      <c r="II9090" s="161"/>
      <c r="IJ9090" s="161"/>
      <c r="IK9090" s="161"/>
      <c r="IL9090" s="161"/>
      <c r="IM9090" s="161"/>
      <c r="IN9090" s="161"/>
      <c r="IO9090" s="161"/>
      <c r="IP9090" s="161"/>
      <c r="IQ9090" s="161"/>
      <c r="IR9090" s="161"/>
      <c r="IS9090" s="161"/>
      <c r="IT9090" s="161"/>
      <c r="IU9090" s="161"/>
    </row>
    <row r="9091" spans="1:255" s="160" customFormat="1" ht="18.399999999999999" customHeight="1" x14ac:dyDescent="0.3">
      <c r="A9091" s="182"/>
      <c r="C9091" s="64"/>
      <c r="D9091" s="161"/>
      <c r="E9091" s="161"/>
      <c r="F9091" s="174"/>
      <c r="H9091" s="165"/>
      <c r="J9091" s="165"/>
      <c r="L9091" s="165"/>
      <c r="N9091" s="165"/>
      <c r="P9091" s="165"/>
      <c r="R9091" s="165"/>
      <c r="T9091" s="165"/>
      <c r="V9091" s="165"/>
      <c r="X9091" s="165"/>
      <c r="Z9091" s="165"/>
      <c r="AB9091" s="165"/>
      <c r="AD9091" s="165"/>
      <c r="AF9091" s="165"/>
      <c r="AH9091" s="165"/>
      <c r="AJ9091" s="165"/>
      <c r="AL9091" s="165"/>
      <c r="AN9091" s="165"/>
      <c r="AP9091" s="165"/>
      <c r="AR9091" s="165"/>
      <c r="AT9091" s="165"/>
      <c r="AV9091" s="165"/>
      <c r="AX9091" s="165"/>
      <c r="AZ9091" s="165"/>
      <c r="BB9091" s="165"/>
      <c r="BD9091" s="161"/>
      <c r="BE9091" s="161"/>
      <c r="BF9091" s="161"/>
      <c r="BG9091" s="161"/>
      <c r="BH9091" s="161"/>
      <c r="BI9091" s="161"/>
      <c r="BJ9091" s="161"/>
      <c r="BK9091" s="161"/>
      <c r="BL9091" s="161"/>
      <c r="BM9091" s="161"/>
      <c r="BN9091" s="161"/>
      <c r="BO9091" s="161"/>
      <c r="BP9091" s="161"/>
      <c r="BQ9091" s="161"/>
      <c r="BR9091" s="161"/>
      <c r="BS9091" s="161"/>
      <c r="BT9091" s="161"/>
      <c r="BU9091" s="161"/>
      <c r="BV9091" s="161"/>
      <c r="BW9091" s="161"/>
      <c r="BX9091" s="161"/>
      <c r="BY9091" s="161"/>
      <c r="BZ9091" s="161"/>
      <c r="CA9091" s="161"/>
      <c r="CB9091" s="161"/>
      <c r="CC9091" s="161"/>
      <c r="CD9091" s="161"/>
      <c r="CE9091" s="161"/>
      <c r="CF9091" s="161"/>
      <c r="CG9091" s="161"/>
      <c r="CH9091" s="161"/>
      <c r="CI9091" s="161"/>
      <c r="CJ9091" s="161"/>
      <c r="CK9091" s="161"/>
      <c r="CL9091" s="161"/>
      <c r="CM9091" s="161"/>
      <c r="CN9091" s="161"/>
      <c r="CO9091" s="161"/>
      <c r="CP9091" s="161"/>
      <c r="CQ9091" s="161"/>
      <c r="CR9091" s="161"/>
      <c r="CS9091" s="161"/>
      <c r="CT9091" s="161"/>
      <c r="CU9091" s="161"/>
      <c r="CV9091" s="161"/>
      <c r="CW9091" s="161"/>
      <c r="CX9091" s="161"/>
      <c r="CY9091" s="161"/>
      <c r="CZ9091" s="161"/>
      <c r="DA9091" s="161"/>
      <c r="DB9091" s="161"/>
      <c r="DC9091" s="161"/>
      <c r="DD9091" s="161"/>
      <c r="DE9091" s="161"/>
      <c r="DF9091" s="161"/>
      <c r="DG9091" s="161"/>
      <c r="DH9091" s="161"/>
      <c r="DI9091" s="161"/>
      <c r="DJ9091" s="161"/>
      <c r="DK9091" s="161"/>
      <c r="DL9091" s="161"/>
      <c r="DM9091" s="161"/>
      <c r="DN9091" s="161"/>
      <c r="DO9091" s="161"/>
      <c r="DP9091" s="161"/>
      <c r="DQ9091" s="161"/>
      <c r="DR9091" s="161"/>
      <c r="DS9091" s="161"/>
      <c r="DT9091" s="161"/>
      <c r="DU9091" s="161"/>
      <c r="DV9091" s="161"/>
      <c r="DW9091" s="161"/>
      <c r="DX9091" s="161"/>
      <c r="DY9091" s="161"/>
      <c r="DZ9091" s="174"/>
      <c r="EA9091" s="174"/>
      <c r="EB9091" s="161"/>
      <c r="EC9091" s="161"/>
      <c r="ED9091" s="161"/>
      <c r="EE9091" s="161"/>
      <c r="EF9091" s="161"/>
      <c r="EG9091" s="161"/>
      <c r="EH9091" s="161"/>
      <c r="EI9091" s="161"/>
      <c r="EJ9091" s="161"/>
      <c r="EK9091" s="161"/>
      <c r="EL9091" s="161"/>
      <c r="EM9091" s="161"/>
      <c r="EN9091" s="161"/>
      <c r="EO9091" s="161"/>
      <c r="EP9091" s="161"/>
      <c r="EQ9091" s="161"/>
      <c r="ER9091" s="161"/>
      <c r="ES9091" s="161"/>
      <c r="ET9091" s="161"/>
      <c r="EU9091" s="161"/>
      <c r="EV9091" s="161"/>
      <c r="EW9091" s="161"/>
      <c r="EX9091" s="161"/>
      <c r="EY9091" s="161"/>
      <c r="EZ9091" s="161"/>
      <c r="FA9091" s="161"/>
      <c r="FB9091" s="161"/>
      <c r="FC9091" s="161"/>
      <c r="FD9091" s="161"/>
      <c r="FE9091" s="161"/>
      <c r="FF9091" s="161"/>
      <c r="FG9091" s="161"/>
      <c r="FH9091" s="161"/>
      <c r="FI9091" s="161"/>
      <c r="FJ9091" s="161"/>
      <c r="FK9091" s="161"/>
      <c r="FL9091" s="161"/>
      <c r="FM9091" s="161"/>
      <c r="FN9091" s="161"/>
      <c r="FO9091" s="161"/>
      <c r="FP9091" s="161"/>
      <c r="FQ9091" s="161"/>
      <c r="FR9091" s="161"/>
      <c r="FS9091" s="161"/>
      <c r="FT9091" s="161"/>
      <c r="FU9091" s="161"/>
      <c r="FV9091" s="161"/>
      <c r="FW9091" s="161"/>
      <c r="FX9091" s="161"/>
      <c r="FY9091" s="161"/>
      <c r="FZ9091" s="161"/>
      <c r="GA9091" s="161"/>
      <c r="GB9091" s="161"/>
      <c r="GC9091" s="161"/>
      <c r="GD9091" s="161"/>
      <c r="GE9091" s="161"/>
      <c r="GF9091" s="161"/>
      <c r="GG9091" s="161"/>
      <c r="GH9091" s="161"/>
      <c r="GI9091" s="161"/>
      <c r="GJ9091" s="161"/>
      <c r="GK9091" s="161"/>
      <c r="GL9091" s="161"/>
      <c r="GM9091" s="161"/>
      <c r="GN9091" s="161"/>
      <c r="GO9091" s="161"/>
      <c r="GP9091" s="161"/>
      <c r="GQ9091" s="161"/>
      <c r="GR9091" s="161"/>
      <c r="GS9091" s="161"/>
      <c r="GT9091" s="161"/>
      <c r="GU9091" s="161"/>
      <c r="GV9091" s="161"/>
      <c r="GW9091" s="161"/>
      <c r="GX9091" s="161"/>
      <c r="GY9091" s="161"/>
      <c r="GZ9091" s="161"/>
      <c r="HA9091" s="161"/>
      <c r="HB9091" s="161"/>
      <c r="HC9091" s="161"/>
      <c r="HD9091" s="161"/>
      <c r="HE9091" s="161"/>
      <c r="HF9091" s="161"/>
      <c r="HG9091" s="161"/>
      <c r="HH9091" s="161"/>
      <c r="HI9091" s="161"/>
      <c r="HJ9091" s="161"/>
      <c r="HK9091" s="161"/>
      <c r="HL9091" s="161"/>
      <c r="HM9091" s="161"/>
      <c r="HN9091" s="161"/>
      <c r="HO9091" s="161"/>
      <c r="HP9091" s="161"/>
      <c r="HQ9091" s="161"/>
      <c r="HR9091" s="161"/>
      <c r="HS9091" s="161"/>
      <c r="HT9091" s="161"/>
      <c r="HU9091" s="161"/>
      <c r="HV9091" s="161"/>
      <c r="HW9091" s="161"/>
      <c r="HX9091" s="161"/>
      <c r="HY9091" s="161"/>
      <c r="HZ9091" s="161"/>
      <c r="IA9091" s="161"/>
      <c r="IB9091" s="161"/>
      <c r="IC9091" s="161"/>
      <c r="ID9091" s="161"/>
      <c r="IE9091" s="161"/>
      <c r="IF9091" s="161"/>
      <c r="IG9091" s="161"/>
      <c r="IH9091" s="161"/>
      <c r="II9091" s="161"/>
      <c r="IJ9091" s="161"/>
      <c r="IK9091" s="161"/>
      <c r="IL9091" s="161"/>
      <c r="IM9091" s="161"/>
      <c r="IN9091" s="161"/>
      <c r="IO9091" s="161"/>
      <c r="IP9091" s="161"/>
      <c r="IQ9091" s="161"/>
      <c r="IR9091" s="161"/>
      <c r="IS9091" s="161"/>
      <c r="IT9091" s="161"/>
      <c r="IU9091" s="161"/>
    </row>
    <row r="9092" spans="1:255" s="160" customFormat="1" ht="18.399999999999999" customHeight="1" x14ac:dyDescent="0.3">
      <c r="A9092" s="200"/>
      <c r="B9092" s="173"/>
      <c r="C9092" s="67"/>
      <c r="D9092" s="161"/>
      <c r="E9092" s="161"/>
      <c r="F9092" s="174"/>
      <c r="H9092" s="165"/>
      <c r="J9092" s="165"/>
      <c r="L9092" s="165"/>
      <c r="N9092" s="165"/>
      <c r="P9092" s="165"/>
      <c r="R9092" s="165"/>
      <c r="T9092" s="165"/>
      <c r="V9092" s="165"/>
      <c r="X9092" s="165"/>
      <c r="Z9092" s="165"/>
      <c r="AB9092" s="165"/>
      <c r="AD9092" s="165"/>
      <c r="AF9092" s="165"/>
      <c r="AH9092" s="165"/>
      <c r="AJ9092" s="165"/>
      <c r="AL9092" s="165"/>
      <c r="AN9092" s="165"/>
      <c r="AP9092" s="165"/>
      <c r="AR9092" s="165"/>
      <c r="AT9092" s="165"/>
      <c r="AV9092" s="165"/>
      <c r="AX9092" s="165"/>
      <c r="AZ9092" s="165"/>
      <c r="BB9092" s="165"/>
      <c r="BD9092" s="161"/>
      <c r="BE9092" s="161"/>
      <c r="BF9092" s="161"/>
      <c r="BG9092" s="161"/>
      <c r="BH9092" s="161"/>
      <c r="BI9092" s="161"/>
      <c r="BJ9092" s="161"/>
      <c r="BK9092" s="161"/>
      <c r="BL9092" s="161"/>
      <c r="BM9092" s="161"/>
      <c r="BN9092" s="161"/>
      <c r="BO9092" s="161"/>
      <c r="BP9092" s="161"/>
      <c r="BQ9092" s="161"/>
      <c r="BR9092" s="161"/>
      <c r="BS9092" s="161"/>
      <c r="BT9092" s="161"/>
      <c r="BU9092" s="161"/>
      <c r="BV9092" s="161"/>
      <c r="BW9092" s="161"/>
      <c r="BX9092" s="161"/>
      <c r="BY9092" s="161"/>
      <c r="BZ9092" s="161"/>
      <c r="CA9092" s="161"/>
      <c r="CB9092" s="161"/>
      <c r="CC9092" s="161"/>
      <c r="CD9092" s="161"/>
      <c r="CE9092" s="161"/>
      <c r="CF9092" s="161"/>
      <c r="CG9092" s="161"/>
      <c r="CH9092" s="161"/>
      <c r="CI9092" s="161"/>
      <c r="CJ9092" s="161"/>
      <c r="CK9092" s="161"/>
      <c r="CL9092" s="161"/>
      <c r="CM9092" s="161"/>
      <c r="CN9092" s="161"/>
      <c r="CO9092" s="161"/>
      <c r="CP9092" s="161"/>
      <c r="CQ9092" s="161"/>
      <c r="CR9092" s="161"/>
      <c r="CS9092" s="161"/>
      <c r="CT9092" s="161"/>
      <c r="CU9092" s="161"/>
      <c r="CV9092" s="161"/>
      <c r="CW9092" s="161"/>
      <c r="CX9092" s="161"/>
      <c r="CY9092" s="161"/>
      <c r="CZ9092" s="161"/>
      <c r="DA9092" s="161"/>
      <c r="DB9092" s="161"/>
      <c r="DC9092" s="161"/>
      <c r="DD9092" s="161"/>
      <c r="DE9092" s="161"/>
      <c r="DF9092" s="161"/>
      <c r="DG9092" s="161"/>
      <c r="DH9092" s="161"/>
      <c r="DI9092" s="161"/>
      <c r="DJ9092" s="161"/>
      <c r="DK9092" s="161"/>
      <c r="DL9092" s="161"/>
      <c r="DM9092" s="161"/>
      <c r="DN9092" s="161"/>
      <c r="DO9092" s="161"/>
      <c r="DP9092" s="161"/>
      <c r="DQ9092" s="161"/>
      <c r="DR9092" s="161"/>
      <c r="DS9092" s="161"/>
      <c r="DT9092" s="161"/>
      <c r="DU9092" s="161"/>
      <c r="DV9092" s="161"/>
      <c r="DW9092" s="161"/>
      <c r="DX9092" s="161"/>
      <c r="DY9092" s="161"/>
      <c r="DZ9092" s="174"/>
      <c r="EA9092" s="174"/>
      <c r="EB9092" s="161"/>
      <c r="EC9092" s="161"/>
      <c r="ED9092" s="161"/>
      <c r="EE9092" s="161"/>
      <c r="EF9092" s="161"/>
      <c r="EG9092" s="161"/>
      <c r="EH9092" s="161"/>
      <c r="EI9092" s="161"/>
      <c r="EJ9092" s="161"/>
      <c r="EK9092" s="161"/>
      <c r="EL9092" s="161"/>
      <c r="EM9092" s="161"/>
      <c r="EN9092" s="161"/>
      <c r="EO9092" s="161"/>
      <c r="EP9092" s="161"/>
      <c r="EQ9092" s="161"/>
      <c r="ER9092" s="161"/>
      <c r="ES9092" s="161"/>
      <c r="ET9092" s="161"/>
      <c r="EU9092" s="161"/>
      <c r="EV9092" s="161"/>
      <c r="EW9092" s="161"/>
      <c r="EX9092" s="161"/>
      <c r="EY9092" s="161"/>
      <c r="EZ9092" s="161"/>
      <c r="FA9092" s="161"/>
      <c r="FB9092" s="161"/>
      <c r="FC9092" s="161"/>
      <c r="FD9092" s="161"/>
      <c r="FE9092" s="161"/>
      <c r="FF9092" s="161"/>
      <c r="FG9092" s="161"/>
      <c r="FH9092" s="161"/>
      <c r="FI9092" s="161"/>
      <c r="FJ9092" s="161"/>
      <c r="FK9092" s="161"/>
      <c r="FL9092" s="161"/>
      <c r="FM9092" s="161"/>
      <c r="FN9092" s="161"/>
      <c r="FO9092" s="161"/>
      <c r="FP9092" s="161"/>
      <c r="FQ9092" s="161"/>
      <c r="FR9092" s="161"/>
      <c r="FS9092" s="161"/>
      <c r="FT9092" s="161"/>
      <c r="FU9092" s="161"/>
      <c r="FV9092" s="161"/>
      <c r="FW9092" s="161"/>
      <c r="FX9092" s="161"/>
      <c r="FY9092" s="161"/>
      <c r="FZ9092" s="161"/>
      <c r="GA9092" s="161"/>
      <c r="GB9092" s="161"/>
      <c r="GC9092" s="161"/>
      <c r="GD9092" s="161"/>
      <c r="GE9092" s="161"/>
      <c r="GF9092" s="161"/>
      <c r="GG9092" s="161"/>
      <c r="GH9092" s="161"/>
      <c r="GI9092" s="161"/>
      <c r="GJ9092" s="161"/>
      <c r="GK9092" s="161"/>
      <c r="GL9092" s="161"/>
      <c r="GM9092" s="161"/>
      <c r="GN9092" s="161"/>
      <c r="GO9092" s="161"/>
      <c r="GP9092" s="161"/>
      <c r="GQ9092" s="161"/>
      <c r="GR9092" s="161"/>
      <c r="GS9092" s="161"/>
      <c r="GT9092" s="161"/>
      <c r="GU9092" s="161"/>
      <c r="GV9092" s="161"/>
      <c r="GW9092" s="161"/>
      <c r="GX9092" s="161"/>
      <c r="GY9092" s="161"/>
      <c r="GZ9092" s="161"/>
      <c r="HA9092" s="161"/>
      <c r="HB9092" s="161"/>
      <c r="HC9092" s="161"/>
      <c r="HD9092" s="161"/>
      <c r="HE9092" s="161"/>
      <c r="HF9092" s="161"/>
      <c r="HG9092" s="161"/>
      <c r="HH9092" s="161"/>
      <c r="HI9092" s="161"/>
      <c r="HJ9092" s="161"/>
      <c r="HK9092" s="161"/>
      <c r="HL9092" s="161"/>
      <c r="HM9092" s="161"/>
      <c r="HN9092" s="161"/>
      <c r="HO9092" s="161"/>
      <c r="HP9092" s="161"/>
      <c r="HQ9092" s="161"/>
      <c r="HR9092" s="161"/>
      <c r="HS9092" s="161"/>
      <c r="HT9092" s="161"/>
      <c r="HU9092" s="161"/>
      <c r="HV9092" s="161"/>
      <c r="HW9092" s="161"/>
      <c r="HX9092" s="161"/>
      <c r="HY9092" s="161"/>
      <c r="HZ9092" s="161"/>
      <c r="IA9092" s="161"/>
      <c r="IB9092" s="161"/>
      <c r="IC9092" s="161"/>
      <c r="ID9092" s="161"/>
      <c r="IE9092" s="161"/>
      <c r="IF9092" s="161"/>
      <c r="IG9092" s="161"/>
      <c r="IH9092" s="161"/>
      <c r="II9092" s="161"/>
      <c r="IJ9092" s="161"/>
      <c r="IK9092" s="161"/>
      <c r="IL9092" s="161"/>
      <c r="IM9092" s="161"/>
      <c r="IN9092" s="161"/>
      <c r="IO9092" s="161"/>
      <c r="IP9092" s="161"/>
      <c r="IQ9092" s="161"/>
      <c r="IR9092" s="161"/>
      <c r="IS9092" s="161"/>
      <c r="IT9092" s="161"/>
      <c r="IU9092" s="161"/>
    </row>
    <row r="9093" spans="1:255" s="160" customFormat="1" ht="18.399999999999999" customHeight="1" x14ac:dyDescent="0.3">
      <c r="A9093" s="182"/>
      <c r="C9093" s="64"/>
      <c r="D9093" s="161"/>
      <c r="E9093" s="161"/>
      <c r="F9093" s="165"/>
      <c r="H9093" s="165"/>
      <c r="J9093" s="165"/>
      <c r="L9093" s="165"/>
      <c r="N9093" s="165"/>
      <c r="P9093" s="165"/>
      <c r="R9093" s="165"/>
      <c r="T9093" s="165"/>
      <c r="V9093" s="165"/>
      <c r="X9093" s="165"/>
      <c r="Z9093" s="165"/>
      <c r="AB9093" s="165"/>
      <c r="AD9093" s="165"/>
      <c r="AF9093" s="165"/>
      <c r="AH9093" s="165"/>
      <c r="AJ9093" s="165"/>
      <c r="AL9093" s="165"/>
      <c r="AN9093" s="165"/>
      <c r="AP9093" s="165"/>
      <c r="AR9093" s="165"/>
      <c r="AT9093" s="165"/>
      <c r="AV9093" s="165"/>
      <c r="AX9093" s="165"/>
      <c r="AZ9093" s="165"/>
      <c r="BB9093" s="165"/>
      <c r="BD9093" s="161"/>
      <c r="BE9093" s="161"/>
      <c r="BF9093" s="161"/>
      <c r="BG9093" s="161"/>
      <c r="BH9093" s="161"/>
      <c r="BI9093" s="161"/>
      <c r="BJ9093" s="161"/>
      <c r="BK9093" s="161"/>
      <c r="BL9093" s="161"/>
      <c r="BM9093" s="161"/>
      <c r="BN9093" s="161"/>
      <c r="BO9093" s="161"/>
      <c r="BP9093" s="161"/>
      <c r="BQ9093" s="161"/>
      <c r="BR9093" s="161"/>
      <c r="BS9093" s="161"/>
      <c r="BT9093" s="161"/>
      <c r="BU9093" s="161"/>
      <c r="BV9093" s="161"/>
      <c r="BW9093" s="161"/>
      <c r="BX9093" s="161"/>
      <c r="BY9093" s="161"/>
      <c r="BZ9093" s="161"/>
      <c r="CA9093" s="161"/>
      <c r="CB9093" s="161"/>
      <c r="CC9093" s="161"/>
      <c r="CD9093" s="161"/>
      <c r="CE9093" s="161"/>
      <c r="CF9093" s="161"/>
      <c r="CG9093" s="161"/>
      <c r="CH9093" s="161"/>
      <c r="CI9093" s="161"/>
      <c r="CJ9093" s="161"/>
      <c r="CK9093" s="161"/>
      <c r="CL9093" s="161"/>
      <c r="CM9093" s="161"/>
      <c r="CN9093" s="161"/>
      <c r="CO9093" s="161"/>
      <c r="CP9093" s="161"/>
      <c r="CQ9093" s="161"/>
      <c r="CR9093" s="161"/>
      <c r="CS9093" s="161"/>
      <c r="CT9093" s="161"/>
      <c r="CU9093" s="161"/>
      <c r="CV9093" s="161"/>
      <c r="CW9093" s="161"/>
      <c r="CX9093" s="161"/>
      <c r="CY9093" s="161"/>
      <c r="CZ9093" s="161"/>
      <c r="DA9093" s="161"/>
      <c r="DB9093" s="161"/>
      <c r="DC9093" s="161"/>
      <c r="DD9093" s="161"/>
      <c r="DE9093" s="161"/>
      <c r="DF9093" s="161"/>
      <c r="DG9093" s="161"/>
      <c r="DH9093" s="161"/>
      <c r="DI9093" s="161"/>
      <c r="DJ9093" s="161"/>
      <c r="DK9093" s="161"/>
      <c r="DL9093" s="161"/>
      <c r="DM9093" s="161"/>
      <c r="DN9093" s="161"/>
      <c r="DO9093" s="161"/>
      <c r="DP9093" s="161"/>
      <c r="DQ9093" s="161"/>
      <c r="DR9093" s="161"/>
      <c r="DS9093" s="161"/>
      <c r="DT9093" s="161"/>
      <c r="DU9093" s="161"/>
      <c r="DV9093" s="161"/>
      <c r="DW9093" s="161"/>
      <c r="DX9093" s="161"/>
      <c r="DY9093" s="161"/>
      <c r="DZ9093" s="174"/>
      <c r="EA9093" s="174"/>
      <c r="EB9093" s="161"/>
      <c r="EC9093" s="161"/>
      <c r="ED9093" s="161"/>
      <c r="EE9093" s="161"/>
      <c r="EF9093" s="161"/>
      <c r="EG9093" s="161"/>
      <c r="EH9093" s="161"/>
      <c r="EI9093" s="161"/>
      <c r="EJ9093" s="161"/>
      <c r="EK9093" s="161"/>
      <c r="EL9093" s="161"/>
      <c r="EM9093" s="161"/>
      <c r="EN9093" s="161"/>
      <c r="EO9093" s="161"/>
      <c r="EP9093" s="161"/>
      <c r="EQ9093" s="161"/>
      <c r="ER9093" s="161"/>
      <c r="ES9093" s="161"/>
      <c r="ET9093" s="161"/>
      <c r="EU9093" s="161"/>
      <c r="EV9093" s="161"/>
      <c r="EW9093" s="161"/>
      <c r="EX9093" s="161"/>
      <c r="EY9093" s="161"/>
      <c r="EZ9093" s="161"/>
      <c r="FA9093" s="161"/>
      <c r="FB9093" s="161"/>
      <c r="FC9093" s="161"/>
      <c r="FD9093" s="161"/>
      <c r="FE9093" s="161"/>
      <c r="FF9093" s="161"/>
      <c r="FG9093" s="161"/>
      <c r="FH9093" s="161"/>
      <c r="FI9093" s="161"/>
      <c r="FJ9093" s="161"/>
      <c r="FK9093" s="161"/>
      <c r="FL9093" s="161"/>
      <c r="FM9093" s="161"/>
      <c r="FN9093" s="161"/>
      <c r="FO9093" s="161"/>
      <c r="FP9093" s="161"/>
      <c r="FQ9093" s="161"/>
      <c r="FR9093" s="161"/>
      <c r="FS9093" s="161"/>
      <c r="FT9093" s="161"/>
      <c r="FU9093" s="161"/>
      <c r="FV9093" s="161"/>
      <c r="FW9093" s="161"/>
      <c r="FX9093" s="161"/>
      <c r="FY9093" s="161"/>
      <c r="FZ9093" s="161"/>
      <c r="GA9093" s="161"/>
      <c r="GB9093" s="161"/>
      <c r="GC9093" s="161"/>
      <c r="GD9093" s="161"/>
      <c r="GE9093" s="161"/>
      <c r="GF9093" s="161"/>
      <c r="GG9093" s="161"/>
      <c r="GH9093" s="161"/>
      <c r="GI9093" s="161"/>
      <c r="GJ9093" s="161"/>
      <c r="GK9093" s="161"/>
      <c r="GL9093" s="161"/>
      <c r="GM9093" s="161"/>
      <c r="GN9093" s="161"/>
      <c r="GO9093" s="161"/>
      <c r="GP9093" s="161"/>
      <c r="GQ9093" s="161"/>
      <c r="GR9093" s="161"/>
      <c r="GS9093" s="161"/>
      <c r="GT9093" s="161"/>
      <c r="GU9093" s="161"/>
      <c r="GV9093" s="161"/>
      <c r="GW9093" s="161"/>
      <c r="GX9093" s="161"/>
      <c r="GY9093" s="161"/>
      <c r="GZ9093" s="161"/>
      <c r="HA9093" s="161"/>
      <c r="HB9093" s="161"/>
      <c r="HC9093" s="161"/>
      <c r="HD9093" s="161"/>
      <c r="HE9093" s="161"/>
      <c r="HF9093" s="161"/>
      <c r="HG9093" s="161"/>
      <c r="HH9093" s="161"/>
      <c r="HI9093" s="161"/>
      <c r="HJ9093" s="161"/>
      <c r="HK9093" s="161"/>
      <c r="HL9093" s="161"/>
      <c r="HM9093" s="161"/>
      <c r="HN9093" s="161"/>
      <c r="HO9093" s="161"/>
      <c r="HP9093" s="161"/>
      <c r="HQ9093" s="161"/>
      <c r="HR9093" s="161"/>
      <c r="HS9093" s="161"/>
      <c r="HT9093" s="161"/>
      <c r="HU9093" s="161"/>
      <c r="HV9093" s="161"/>
      <c r="HW9093" s="161"/>
      <c r="HX9093" s="161"/>
      <c r="HY9093" s="161"/>
      <c r="HZ9093" s="161"/>
      <c r="IA9093" s="161"/>
      <c r="IB9093" s="161"/>
      <c r="IC9093" s="161"/>
      <c r="ID9093" s="161"/>
      <c r="IE9093" s="161"/>
      <c r="IF9093" s="161"/>
      <c r="IG9093" s="161"/>
      <c r="IH9093" s="161"/>
      <c r="II9093" s="161"/>
      <c r="IJ9093" s="161"/>
      <c r="IK9093" s="161"/>
      <c r="IL9093" s="161"/>
      <c r="IM9093" s="161"/>
      <c r="IN9093" s="161"/>
      <c r="IO9093" s="161"/>
      <c r="IP9093" s="161"/>
      <c r="IQ9093" s="161"/>
      <c r="IR9093" s="161"/>
      <c r="IS9093" s="161"/>
      <c r="IT9093" s="161"/>
      <c r="IU9093" s="161"/>
    </row>
    <row r="9094" spans="1:255" s="160" customFormat="1" ht="18.399999999999999" customHeight="1" x14ac:dyDescent="0.3">
      <c r="A9094" s="182"/>
      <c r="C9094" s="64"/>
      <c r="D9094" s="161"/>
      <c r="E9094" s="161"/>
      <c r="F9094" s="165"/>
      <c r="H9094" s="165"/>
      <c r="J9094" s="165"/>
      <c r="L9094" s="165"/>
      <c r="N9094" s="165"/>
      <c r="P9094" s="165"/>
      <c r="R9094" s="165"/>
      <c r="T9094" s="165"/>
      <c r="V9094" s="165"/>
      <c r="X9094" s="165"/>
      <c r="Z9094" s="165"/>
      <c r="AB9094" s="165"/>
      <c r="AD9094" s="165"/>
      <c r="AF9094" s="165"/>
      <c r="AH9094" s="165"/>
      <c r="AJ9094" s="165"/>
      <c r="AL9094" s="165"/>
      <c r="AN9094" s="165"/>
      <c r="AP9094" s="165"/>
      <c r="AR9094" s="165"/>
      <c r="AT9094" s="165"/>
      <c r="AV9094" s="165"/>
      <c r="AX9094" s="165"/>
      <c r="AZ9094" s="165"/>
      <c r="BB9094" s="165"/>
      <c r="BD9094" s="161"/>
      <c r="BE9094" s="161"/>
      <c r="BF9094" s="161"/>
      <c r="BG9094" s="161"/>
      <c r="BH9094" s="161"/>
      <c r="BI9094" s="161"/>
      <c r="BJ9094" s="161"/>
      <c r="BK9094" s="161"/>
      <c r="BL9094" s="161"/>
      <c r="BM9094" s="161"/>
      <c r="BN9094" s="161"/>
      <c r="BO9094" s="161"/>
      <c r="BP9094" s="161"/>
      <c r="BQ9094" s="161"/>
      <c r="BR9094" s="161"/>
      <c r="BS9094" s="161"/>
      <c r="BT9094" s="161"/>
      <c r="BU9094" s="161"/>
      <c r="BV9094" s="161"/>
      <c r="BW9094" s="161"/>
      <c r="BX9094" s="161"/>
      <c r="BY9094" s="161"/>
      <c r="BZ9094" s="161"/>
      <c r="CA9094" s="161"/>
      <c r="CB9094" s="161"/>
      <c r="CC9094" s="161"/>
      <c r="CD9094" s="161"/>
      <c r="CE9094" s="161"/>
      <c r="CF9094" s="161"/>
      <c r="CG9094" s="161"/>
      <c r="CH9094" s="161"/>
      <c r="CI9094" s="161"/>
      <c r="CJ9094" s="161"/>
      <c r="CK9094" s="161"/>
      <c r="CL9094" s="161"/>
      <c r="CM9094" s="161"/>
      <c r="CN9094" s="161"/>
      <c r="CO9094" s="161"/>
      <c r="CP9094" s="161"/>
      <c r="CQ9094" s="161"/>
      <c r="CR9094" s="161"/>
      <c r="CS9094" s="161"/>
      <c r="CT9094" s="161"/>
      <c r="CU9094" s="161"/>
      <c r="CV9094" s="161"/>
      <c r="CW9094" s="161"/>
      <c r="CX9094" s="161"/>
      <c r="CY9094" s="161"/>
      <c r="CZ9094" s="161"/>
      <c r="DA9094" s="161"/>
      <c r="DB9094" s="161"/>
      <c r="DC9094" s="161"/>
      <c r="DD9094" s="161"/>
      <c r="DE9094" s="161"/>
      <c r="DF9094" s="161"/>
      <c r="DG9094" s="161"/>
      <c r="DH9094" s="161"/>
      <c r="DI9094" s="161"/>
      <c r="DJ9094" s="161"/>
      <c r="DK9094" s="161"/>
      <c r="DL9094" s="161"/>
      <c r="DM9094" s="161"/>
      <c r="DN9094" s="161"/>
      <c r="DO9094" s="161"/>
      <c r="DP9094" s="161"/>
      <c r="DQ9094" s="161"/>
      <c r="DR9094" s="161"/>
      <c r="DS9094" s="161"/>
      <c r="DT9094" s="161"/>
      <c r="DU9094" s="161"/>
      <c r="DV9094" s="161"/>
      <c r="DW9094" s="161"/>
      <c r="DX9094" s="161"/>
      <c r="DY9094" s="161"/>
      <c r="DZ9094" s="174"/>
      <c r="EA9094" s="174"/>
      <c r="EB9094" s="161"/>
      <c r="EC9094" s="161"/>
      <c r="ED9094" s="161"/>
      <c r="EE9094" s="161"/>
      <c r="EF9094" s="161"/>
      <c r="EG9094" s="161"/>
      <c r="EH9094" s="161"/>
      <c r="EI9094" s="161"/>
      <c r="EJ9094" s="161"/>
      <c r="EK9094" s="161"/>
      <c r="EL9094" s="161"/>
      <c r="EM9094" s="161"/>
      <c r="EN9094" s="161"/>
      <c r="EO9094" s="161"/>
      <c r="EP9094" s="161"/>
      <c r="EQ9094" s="161"/>
      <c r="ER9094" s="161"/>
      <c r="ES9094" s="161"/>
      <c r="ET9094" s="161"/>
      <c r="EU9094" s="161"/>
      <c r="EV9094" s="161"/>
      <c r="EW9094" s="161"/>
      <c r="EX9094" s="161"/>
      <c r="EY9094" s="161"/>
      <c r="EZ9094" s="161"/>
      <c r="FA9094" s="161"/>
      <c r="FB9094" s="161"/>
      <c r="FC9094" s="161"/>
      <c r="FD9094" s="161"/>
      <c r="FE9094" s="161"/>
      <c r="FF9094" s="161"/>
      <c r="FG9094" s="161"/>
      <c r="FH9094" s="161"/>
      <c r="FI9094" s="161"/>
      <c r="FJ9094" s="161"/>
      <c r="FK9094" s="161"/>
      <c r="FL9094" s="161"/>
      <c r="FM9094" s="161"/>
      <c r="FN9094" s="161"/>
      <c r="FO9094" s="161"/>
      <c r="FP9094" s="161"/>
      <c r="FQ9094" s="161"/>
      <c r="FR9094" s="161"/>
      <c r="FS9094" s="161"/>
      <c r="FT9094" s="161"/>
      <c r="FU9094" s="161"/>
      <c r="FV9094" s="161"/>
      <c r="FW9094" s="161"/>
      <c r="FX9094" s="161"/>
      <c r="FY9094" s="161"/>
      <c r="FZ9094" s="161"/>
      <c r="GA9094" s="161"/>
      <c r="GB9094" s="161"/>
      <c r="GC9094" s="161"/>
      <c r="GD9094" s="161"/>
      <c r="GE9094" s="161"/>
      <c r="GF9094" s="161"/>
      <c r="GG9094" s="161"/>
      <c r="GH9094" s="161"/>
      <c r="GI9094" s="161"/>
      <c r="GJ9094" s="161"/>
      <c r="GK9094" s="161"/>
      <c r="GL9094" s="161"/>
      <c r="GM9094" s="161"/>
      <c r="GN9094" s="161"/>
      <c r="GO9094" s="161"/>
      <c r="GP9094" s="161"/>
      <c r="GQ9094" s="161"/>
      <c r="GR9094" s="161"/>
      <c r="GS9094" s="161"/>
      <c r="GT9094" s="161"/>
      <c r="GU9094" s="161"/>
      <c r="GV9094" s="161"/>
      <c r="GW9094" s="161"/>
      <c r="GX9094" s="161"/>
      <c r="GY9094" s="161"/>
      <c r="GZ9094" s="161"/>
      <c r="HA9094" s="161"/>
      <c r="HB9094" s="161"/>
      <c r="HC9094" s="161"/>
      <c r="HD9094" s="161"/>
      <c r="HE9094" s="161"/>
      <c r="HF9094" s="161"/>
      <c r="HG9094" s="161"/>
      <c r="HH9094" s="161"/>
      <c r="HI9094" s="161"/>
      <c r="HJ9094" s="161"/>
      <c r="HK9094" s="161"/>
      <c r="HL9094" s="161"/>
      <c r="HM9094" s="161"/>
      <c r="HN9094" s="161"/>
      <c r="HO9094" s="161"/>
      <c r="HP9094" s="161"/>
      <c r="HQ9094" s="161"/>
      <c r="HR9094" s="161"/>
      <c r="HS9094" s="161"/>
      <c r="HT9094" s="161"/>
      <c r="HU9094" s="161"/>
      <c r="HV9094" s="161"/>
      <c r="HW9094" s="161"/>
      <c r="HX9094" s="161"/>
      <c r="HY9094" s="161"/>
      <c r="HZ9094" s="161"/>
      <c r="IA9094" s="161"/>
      <c r="IB9094" s="161"/>
      <c r="IC9094" s="161"/>
      <c r="ID9094" s="161"/>
      <c r="IE9094" s="161"/>
      <c r="IF9094" s="161"/>
      <c r="IG9094" s="161"/>
      <c r="IH9094" s="161"/>
      <c r="II9094" s="161"/>
      <c r="IJ9094" s="161"/>
      <c r="IK9094" s="161"/>
      <c r="IL9094" s="161"/>
      <c r="IM9094" s="161"/>
      <c r="IN9094" s="161"/>
      <c r="IO9094" s="161"/>
      <c r="IP9094" s="161"/>
      <c r="IQ9094" s="161"/>
      <c r="IR9094" s="161"/>
      <c r="IS9094" s="161"/>
      <c r="IT9094" s="161"/>
      <c r="IU9094" s="161"/>
    </row>
    <row r="9095" spans="1:255" s="160" customFormat="1" ht="18.399999999999999" customHeight="1" x14ac:dyDescent="0.3">
      <c r="A9095" s="206"/>
      <c r="B9095" s="161"/>
      <c r="C9095" s="89"/>
      <c r="D9095" s="177"/>
      <c r="E9095" s="161"/>
      <c r="F9095" s="174"/>
      <c r="H9095" s="165"/>
      <c r="J9095" s="165"/>
      <c r="L9095" s="165"/>
      <c r="N9095" s="165"/>
      <c r="P9095" s="165"/>
      <c r="R9095" s="165"/>
      <c r="T9095" s="165"/>
      <c r="V9095" s="165"/>
      <c r="X9095" s="165"/>
      <c r="Z9095" s="165"/>
      <c r="AB9095" s="165"/>
      <c r="AD9095" s="165"/>
      <c r="AF9095" s="165"/>
      <c r="AH9095" s="165"/>
      <c r="AJ9095" s="165"/>
      <c r="AL9095" s="165"/>
      <c r="AN9095" s="165"/>
      <c r="AP9095" s="165"/>
      <c r="AR9095" s="165"/>
      <c r="AT9095" s="165"/>
      <c r="AV9095" s="165"/>
      <c r="AX9095" s="165"/>
      <c r="AZ9095" s="165"/>
      <c r="BB9095" s="165"/>
      <c r="BD9095" s="161"/>
      <c r="BE9095" s="161"/>
      <c r="BF9095" s="161"/>
      <c r="BG9095" s="161"/>
      <c r="BH9095" s="161"/>
      <c r="BI9095" s="161"/>
      <c r="BJ9095" s="161"/>
      <c r="BK9095" s="161"/>
      <c r="BL9095" s="161"/>
      <c r="BM9095" s="161"/>
      <c r="BN9095" s="161"/>
      <c r="BO9095" s="161"/>
      <c r="BP9095" s="161"/>
      <c r="BQ9095" s="161"/>
      <c r="BR9095" s="161"/>
      <c r="BS9095" s="161"/>
      <c r="BT9095" s="161"/>
      <c r="BU9095" s="161"/>
      <c r="BV9095" s="161"/>
      <c r="BW9095" s="161"/>
      <c r="BX9095" s="161"/>
      <c r="BY9095" s="161"/>
      <c r="BZ9095" s="161"/>
      <c r="CA9095" s="161"/>
      <c r="CB9095" s="161"/>
      <c r="CC9095" s="161"/>
      <c r="CD9095" s="161"/>
      <c r="CE9095" s="161"/>
      <c r="CF9095" s="161"/>
      <c r="CG9095" s="161"/>
      <c r="CH9095" s="161"/>
      <c r="CI9095" s="161"/>
      <c r="CJ9095" s="161"/>
      <c r="CK9095" s="161"/>
      <c r="CL9095" s="161"/>
      <c r="CM9095" s="161"/>
      <c r="CN9095" s="161"/>
      <c r="CO9095" s="161"/>
      <c r="CP9095" s="161"/>
      <c r="CQ9095" s="161"/>
      <c r="CR9095" s="161"/>
      <c r="CS9095" s="161"/>
      <c r="CT9095" s="161"/>
      <c r="CU9095" s="161"/>
      <c r="CV9095" s="161"/>
      <c r="CW9095" s="161"/>
      <c r="CX9095" s="161"/>
      <c r="CY9095" s="161"/>
      <c r="CZ9095" s="161"/>
      <c r="DA9095" s="161"/>
      <c r="DB9095" s="161"/>
      <c r="DC9095" s="161"/>
      <c r="DD9095" s="161"/>
      <c r="DE9095" s="161"/>
      <c r="DF9095" s="161"/>
      <c r="DG9095" s="161"/>
      <c r="DH9095" s="161"/>
      <c r="DI9095" s="161"/>
      <c r="DJ9095" s="161"/>
      <c r="DK9095" s="161"/>
      <c r="DL9095" s="161"/>
      <c r="DM9095" s="161"/>
      <c r="DN9095" s="161"/>
      <c r="DO9095" s="161"/>
      <c r="DP9095" s="161"/>
      <c r="DQ9095" s="161"/>
      <c r="DR9095" s="161"/>
      <c r="DS9095" s="161"/>
      <c r="DT9095" s="161"/>
      <c r="DU9095" s="161"/>
      <c r="DV9095" s="161"/>
      <c r="DW9095" s="161"/>
      <c r="DX9095" s="161"/>
      <c r="DY9095" s="161"/>
      <c r="DZ9095" s="174"/>
      <c r="EA9095" s="174"/>
      <c r="EB9095" s="161"/>
      <c r="EC9095" s="161"/>
      <c r="ED9095" s="161"/>
      <c r="EE9095" s="161"/>
      <c r="EF9095" s="161"/>
      <c r="EG9095" s="161"/>
      <c r="EH9095" s="161"/>
      <c r="EI9095" s="161"/>
      <c r="EJ9095" s="161"/>
      <c r="EK9095" s="161"/>
      <c r="EL9095" s="161"/>
      <c r="EM9095" s="161"/>
      <c r="EN9095" s="161"/>
      <c r="EO9095" s="161"/>
      <c r="EP9095" s="161"/>
      <c r="EQ9095" s="161"/>
      <c r="ER9095" s="161"/>
      <c r="ES9095" s="161"/>
      <c r="ET9095" s="161"/>
      <c r="EU9095" s="161"/>
      <c r="EV9095" s="161"/>
      <c r="EW9095" s="161"/>
      <c r="EX9095" s="161"/>
      <c r="EY9095" s="161"/>
      <c r="EZ9095" s="161"/>
      <c r="FA9095" s="161"/>
      <c r="FB9095" s="161"/>
      <c r="FC9095" s="161"/>
      <c r="FD9095" s="161"/>
      <c r="FE9095" s="161"/>
      <c r="FF9095" s="161"/>
      <c r="FG9095" s="161"/>
      <c r="FH9095" s="161"/>
      <c r="FI9095" s="161"/>
      <c r="FJ9095" s="161"/>
      <c r="FK9095" s="161"/>
      <c r="FL9095" s="161"/>
      <c r="FM9095" s="161"/>
      <c r="FN9095" s="161"/>
      <c r="FO9095" s="161"/>
      <c r="FP9095" s="161"/>
      <c r="FQ9095" s="161"/>
      <c r="FR9095" s="161"/>
      <c r="FS9095" s="161"/>
      <c r="FT9095" s="161"/>
      <c r="FU9095" s="161"/>
      <c r="FV9095" s="161"/>
      <c r="FW9095" s="161"/>
      <c r="FX9095" s="161"/>
      <c r="FY9095" s="161"/>
      <c r="FZ9095" s="161"/>
      <c r="GA9095" s="161"/>
      <c r="GB9095" s="161"/>
      <c r="GC9095" s="161"/>
      <c r="GD9095" s="161"/>
      <c r="GE9095" s="161"/>
      <c r="GF9095" s="161"/>
      <c r="GG9095" s="161"/>
      <c r="GH9095" s="161"/>
      <c r="GI9095" s="161"/>
      <c r="GJ9095" s="161"/>
      <c r="GK9095" s="161"/>
      <c r="GL9095" s="161"/>
      <c r="GM9095" s="161"/>
      <c r="GN9095" s="161"/>
      <c r="GO9095" s="161"/>
      <c r="GP9095" s="161"/>
      <c r="GQ9095" s="161"/>
      <c r="GR9095" s="161"/>
      <c r="GS9095" s="161"/>
      <c r="GT9095" s="161"/>
      <c r="GU9095" s="161"/>
      <c r="GV9095" s="161"/>
      <c r="GW9095" s="161"/>
      <c r="GX9095" s="161"/>
      <c r="GY9095" s="161"/>
      <c r="GZ9095" s="161"/>
      <c r="HA9095" s="161"/>
      <c r="HB9095" s="161"/>
      <c r="HC9095" s="161"/>
      <c r="HD9095" s="161"/>
      <c r="HE9095" s="161"/>
      <c r="HF9095" s="161"/>
      <c r="HG9095" s="161"/>
      <c r="HH9095" s="161"/>
      <c r="HI9095" s="161"/>
      <c r="HJ9095" s="161"/>
      <c r="HK9095" s="161"/>
      <c r="HL9095" s="161"/>
      <c r="HM9095" s="161"/>
      <c r="HN9095" s="161"/>
      <c r="HO9095" s="161"/>
      <c r="HP9095" s="161"/>
      <c r="HQ9095" s="161"/>
      <c r="HR9095" s="161"/>
      <c r="HS9095" s="161"/>
      <c r="HT9095" s="161"/>
      <c r="HU9095" s="161"/>
      <c r="HV9095" s="161"/>
      <c r="HW9095" s="161"/>
      <c r="HX9095" s="161"/>
      <c r="HY9095" s="161"/>
      <c r="HZ9095" s="161"/>
      <c r="IA9095" s="161"/>
      <c r="IB9095" s="161"/>
      <c r="IC9095" s="161"/>
      <c r="ID9095" s="161"/>
      <c r="IE9095" s="161"/>
      <c r="IF9095" s="161"/>
      <c r="IG9095" s="161"/>
      <c r="IH9095" s="161"/>
      <c r="II9095" s="161"/>
      <c r="IJ9095" s="161"/>
      <c r="IK9095" s="161"/>
      <c r="IL9095" s="161"/>
      <c r="IM9095" s="161"/>
      <c r="IN9095" s="161"/>
      <c r="IO9095" s="161"/>
      <c r="IP9095" s="161"/>
      <c r="IQ9095" s="161"/>
      <c r="IR9095" s="161"/>
      <c r="IS9095" s="161"/>
      <c r="IT9095" s="161"/>
      <c r="IU9095" s="161"/>
    </row>
    <row r="9096" spans="1:255" s="160" customFormat="1" ht="18.399999999999999" customHeight="1" x14ac:dyDescent="0.3">
      <c r="A9096" s="182"/>
      <c r="C9096" s="64"/>
      <c r="D9096" s="161"/>
      <c r="E9096" s="161"/>
      <c r="F9096" s="174"/>
      <c r="H9096" s="164"/>
      <c r="J9096" s="164"/>
      <c r="L9096" s="164"/>
      <c r="N9096" s="164"/>
      <c r="P9096" s="164"/>
      <c r="R9096" s="164"/>
      <c r="T9096" s="164"/>
      <c r="V9096" s="164"/>
      <c r="X9096" s="164"/>
      <c r="Z9096" s="164"/>
      <c r="AB9096" s="164"/>
      <c r="AD9096" s="164"/>
      <c r="AF9096" s="164"/>
      <c r="AH9096" s="164"/>
      <c r="AJ9096" s="164"/>
      <c r="AL9096" s="164"/>
      <c r="AN9096" s="164"/>
      <c r="AP9096" s="164"/>
      <c r="AR9096" s="164"/>
      <c r="AT9096" s="164"/>
      <c r="AV9096" s="164"/>
      <c r="AX9096" s="164"/>
      <c r="AZ9096" s="164"/>
      <c r="BB9096" s="164"/>
      <c r="BD9096" s="161"/>
      <c r="BE9096" s="161"/>
      <c r="BF9096" s="161"/>
      <c r="BG9096" s="161"/>
      <c r="BH9096" s="161"/>
      <c r="BI9096" s="161"/>
      <c r="BJ9096" s="161"/>
      <c r="BK9096" s="161"/>
      <c r="BL9096" s="161"/>
      <c r="BM9096" s="161"/>
      <c r="BN9096" s="161"/>
      <c r="BO9096" s="161"/>
      <c r="BP9096" s="161"/>
      <c r="BQ9096" s="161"/>
      <c r="BR9096" s="161"/>
      <c r="BS9096" s="161"/>
      <c r="BT9096" s="161"/>
      <c r="BU9096" s="161"/>
      <c r="BV9096" s="161"/>
      <c r="BW9096" s="161"/>
      <c r="BX9096" s="161"/>
      <c r="BY9096" s="161"/>
      <c r="BZ9096" s="161"/>
      <c r="CA9096" s="161"/>
      <c r="CB9096" s="161"/>
      <c r="CC9096" s="161"/>
      <c r="CD9096" s="161"/>
      <c r="CE9096" s="161"/>
      <c r="CF9096" s="161"/>
      <c r="CG9096" s="161"/>
      <c r="CH9096" s="161"/>
      <c r="CI9096" s="161"/>
      <c r="CJ9096" s="161"/>
      <c r="CK9096" s="161"/>
      <c r="CL9096" s="161"/>
      <c r="CM9096" s="161"/>
      <c r="CN9096" s="161"/>
      <c r="CO9096" s="161"/>
      <c r="CP9096" s="161"/>
      <c r="CQ9096" s="161"/>
      <c r="CR9096" s="161"/>
      <c r="CS9096" s="161"/>
      <c r="CT9096" s="161"/>
      <c r="CU9096" s="161"/>
      <c r="CV9096" s="161"/>
      <c r="CW9096" s="161"/>
      <c r="CX9096" s="161"/>
      <c r="CY9096" s="161"/>
      <c r="CZ9096" s="161"/>
      <c r="DA9096" s="161"/>
      <c r="DB9096" s="161"/>
      <c r="DC9096" s="161"/>
      <c r="DD9096" s="161"/>
      <c r="DE9096" s="161"/>
      <c r="DF9096" s="161"/>
      <c r="DG9096" s="161"/>
      <c r="DH9096" s="161"/>
      <c r="DI9096" s="161"/>
      <c r="DJ9096" s="161"/>
      <c r="DK9096" s="161"/>
      <c r="DL9096" s="161"/>
      <c r="DM9096" s="161"/>
      <c r="DN9096" s="161"/>
      <c r="DO9096" s="161"/>
      <c r="DP9096" s="161"/>
      <c r="DQ9096" s="161"/>
      <c r="DR9096" s="161"/>
      <c r="DS9096" s="161"/>
      <c r="DT9096" s="161"/>
      <c r="DU9096" s="161"/>
      <c r="DV9096" s="161"/>
      <c r="DW9096" s="161"/>
      <c r="DX9096" s="161"/>
      <c r="DY9096" s="161"/>
      <c r="DZ9096" s="174"/>
      <c r="EA9096" s="174"/>
      <c r="EB9096" s="161"/>
      <c r="EC9096" s="161"/>
      <c r="ED9096" s="161"/>
      <c r="EE9096" s="161"/>
      <c r="EF9096" s="161"/>
      <c r="EG9096" s="161"/>
      <c r="EH9096" s="161"/>
      <c r="EI9096" s="161"/>
      <c r="EJ9096" s="161"/>
      <c r="EK9096" s="161"/>
      <c r="EL9096" s="161"/>
      <c r="EM9096" s="161"/>
      <c r="EN9096" s="161"/>
      <c r="EO9096" s="161"/>
      <c r="EP9096" s="161"/>
      <c r="EQ9096" s="161"/>
      <c r="ER9096" s="161"/>
      <c r="ES9096" s="161"/>
      <c r="ET9096" s="161"/>
      <c r="EU9096" s="161"/>
      <c r="EV9096" s="161"/>
      <c r="EW9096" s="161"/>
      <c r="EX9096" s="161"/>
      <c r="EY9096" s="161"/>
      <c r="EZ9096" s="161"/>
      <c r="FA9096" s="161"/>
      <c r="FB9096" s="161"/>
      <c r="FC9096" s="161"/>
      <c r="FD9096" s="161"/>
      <c r="FE9096" s="161"/>
      <c r="FF9096" s="161"/>
      <c r="FG9096" s="161"/>
      <c r="FH9096" s="161"/>
      <c r="FI9096" s="161"/>
      <c r="FJ9096" s="161"/>
      <c r="FK9096" s="161"/>
      <c r="FL9096" s="161"/>
      <c r="FM9096" s="161"/>
      <c r="FN9096" s="161"/>
      <c r="FO9096" s="161"/>
      <c r="FP9096" s="161"/>
      <c r="FQ9096" s="161"/>
      <c r="FR9096" s="161"/>
      <c r="FS9096" s="161"/>
      <c r="FT9096" s="161"/>
      <c r="FU9096" s="161"/>
      <c r="FV9096" s="161"/>
      <c r="FW9096" s="161"/>
      <c r="FX9096" s="161"/>
      <c r="FY9096" s="161"/>
      <c r="FZ9096" s="161"/>
      <c r="GA9096" s="161"/>
      <c r="GB9096" s="161"/>
      <c r="GC9096" s="161"/>
      <c r="GD9096" s="161"/>
      <c r="GE9096" s="161"/>
      <c r="GF9096" s="161"/>
      <c r="GG9096" s="161"/>
      <c r="GH9096" s="161"/>
      <c r="GI9096" s="161"/>
      <c r="GJ9096" s="161"/>
      <c r="GK9096" s="161"/>
      <c r="GL9096" s="161"/>
      <c r="GM9096" s="161"/>
      <c r="GN9096" s="161"/>
      <c r="GO9096" s="161"/>
      <c r="GP9096" s="161"/>
      <c r="GQ9096" s="161"/>
      <c r="GR9096" s="161"/>
      <c r="GS9096" s="161"/>
      <c r="GT9096" s="161"/>
      <c r="GU9096" s="161"/>
      <c r="GV9096" s="161"/>
      <c r="GW9096" s="161"/>
      <c r="GX9096" s="161"/>
      <c r="GY9096" s="161"/>
      <c r="GZ9096" s="161"/>
      <c r="HA9096" s="161"/>
      <c r="HB9096" s="161"/>
      <c r="HC9096" s="161"/>
      <c r="HD9096" s="161"/>
      <c r="HE9096" s="161"/>
      <c r="HF9096" s="161"/>
      <c r="HG9096" s="161"/>
      <c r="HH9096" s="161"/>
      <c r="HI9096" s="161"/>
      <c r="HJ9096" s="161"/>
      <c r="HK9096" s="161"/>
      <c r="HL9096" s="161"/>
      <c r="HM9096" s="161"/>
      <c r="HN9096" s="161"/>
      <c r="HO9096" s="161"/>
      <c r="HP9096" s="161"/>
      <c r="HQ9096" s="161"/>
      <c r="HR9096" s="161"/>
      <c r="HS9096" s="161"/>
      <c r="HT9096" s="161"/>
      <c r="HU9096" s="161"/>
      <c r="HV9096" s="161"/>
      <c r="HW9096" s="161"/>
      <c r="HX9096" s="161"/>
      <c r="HY9096" s="161"/>
      <c r="HZ9096" s="161"/>
      <c r="IA9096" s="161"/>
      <c r="IB9096" s="161"/>
      <c r="IC9096" s="161"/>
      <c r="ID9096" s="161"/>
      <c r="IE9096" s="161"/>
      <c r="IF9096" s="161"/>
      <c r="IG9096" s="161"/>
      <c r="IH9096" s="161"/>
      <c r="II9096" s="161"/>
      <c r="IJ9096" s="161"/>
      <c r="IK9096" s="161"/>
      <c r="IL9096" s="161"/>
      <c r="IM9096" s="161"/>
      <c r="IN9096" s="161"/>
      <c r="IO9096" s="161"/>
      <c r="IP9096" s="161"/>
      <c r="IQ9096" s="161"/>
      <c r="IR9096" s="161"/>
      <c r="IS9096" s="161"/>
      <c r="IT9096" s="161"/>
      <c r="IU9096" s="161"/>
    </row>
    <row r="9097" spans="1:255" s="160" customFormat="1" ht="18.399999999999999" customHeight="1" x14ac:dyDescent="0.3">
      <c r="A9097" s="182"/>
      <c r="B9097" s="161"/>
      <c r="C9097" s="89"/>
      <c r="D9097" s="164"/>
      <c r="E9097" s="161"/>
      <c r="F9097" s="174"/>
      <c r="H9097" s="165"/>
      <c r="J9097" s="165"/>
      <c r="L9097" s="165"/>
      <c r="N9097" s="165"/>
      <c r="P9097" s="165"/>
      <c r="R9097" s="165"/>
      <c r="T9097" s="165"/>
      <c r="V9097" s="165"/>
      <c r="X9097" s="165"/>
      <c r="Z9097" s="165"/>
      <c r="AB9097" s="165"/>
      <c r="AD9097" s="165"/>
      <c r="AF9097" s="165"/>
      <c r="AH9097" s="165"/>
      <c r="AJ9097" s="165"/>
      <c r="AL9097" s="165"/>
      <c r="AN9097" s="165"/>
      <c r="AP9097" s="165"/>
      <c r="AR9097" s="165"/>
      <c r="AT9097" s="165"/>
      <c r="AV9097" s="165"/>
      <c r="AX9097" s="165"/>
      <c r="AZ9097" s="165"/>
      <c r="BB9097" s="165"/>
      <c r="BD9097" s="161"/>
      <c r="BE9097" s="161"/>
      <c r="BF9097" s="161"/>
      <c r="BG9097" s="161"/>
      <c r="BH9097" s="161"/>
      <c r="BI9097" s="161"/>
      <c r="BJ9097" s="161"/>
      <c r="BK9097" s="161"/>
      <c r="BL9097" s="161"/>
      <c r="BM9097" s="161"/>
      <c r="BN9097" s="161"/>
      <c r="BO9097" s="161"/>
      <c r="BP9097" s="161"/>
      <c r="BQ9097" s="161"/>
      <c r="BR9097" s="161"/>
      <c r="BS9097" s="161"/>
      <c r="BT9097" s="161"/>
      <c r="BU9097" s="161"/>
      <c r="BV9097" s="161"/>
      <c r="BW9097" s="161"/>
      <c r="BX9097" s="161"/>
      <c r="BY9097" s="161"/>
      <c r="BZ9097" s="161"/>
      <c r="CA9097" s="161"/>
      <c r="CB9097" s="161"/>
      <c r="CC9097" s="161"/>
      <c r="CD9097" s="161"/>
      <c r="CE9097" s="161"/>
      <c r="CF9097" s="161"/>
      <c r="CG9097" s="161"/>
      <c r="CH9097" s="161"/>
      <c r="CI9097" s="161"/>
      <c r="CJ9097" s="161"/>
      <c r="CK9097" s="161"/>
      <c r="CL9097" s="161"/>
      <c r="CM9097" s="161"/>
      <c r="CN9097" s="161"/>
      <c r="CO9097" s="161"/>
      <c r="CP9097" s="161"/>
      <c r="CQ9097" s="161"/>
      <c r="CR9097" s="161"/>
      <c r="CS9097" s="161"/>
      <c r="CT9097" s="161"/>
      <c r="CU9097" s="161"/>
      <c r="CV9097" s="161"/>
      <c r="CW9097" s="161"/>
      <c r="CX9097" s="161"/>
      <c r="CY9097" s="161"/>
      <c r="CZ9097" s="161"/>
      <c r="DA9097" s="161"/>
      <c r="DB9097" s="161"/>
      <c r="DC9097" s="161"/>
      <c r="DD9097" s="161"/>
      <c r="DE9097" s="161"/>
      <c r="DF9097" s="161"/>
      <c r="DG9097" s="161"/>
      <c r="DH9097" s="161"/>
      <c r="DI9097" s="161"/>
      <c r="DJ9097" s="161"/>
      <c r="DK9097" s="161"/>
      <c r="DL9097" s="161"/>
      <c r="DM9097" s="161"/>
      <c r="DN9097" s="161"/>
      <c r="DO9097" s="161"/>
      <c r="DP9097" s="161"/>
      <c r="DQ9097" s="161"/>
      <c r="DR9097" s="161"/>
      <c r="DS9097" s="161"/>
      <c r="DT9097" s="161"/>
      <c r="DU9097" s="161"/>
      <c r="DV9097" s="161"/>
      <c r="DW9097" s="161"/>
      <c r="DX9097" s="161"/>
      <c r="DY9097" s="161"/>
      <c r="DZ9097" s="174"/>
      <c r="EA9097" s="174"/>
      <c r="EB9097" s="161"/>
      <c r="EC9097" s="161"/>
      <c r="ED9097" s="161"/>
      <c r="EE9097" s="161"/>
      <c r="EF9097" s="161"/>
      <c r="EG9097" s="161"/>
      <c r="EH9097" s="161"/>
      <c r="EI9097" s="161"/>
      <c r="EJ9097" s="161"/>
      <c r="EK9097" s="161"/>
      <c r="EL9097" s="161"/>
      <c r="EM9097" s="161"/>
      <c r="EN9097" s="161"/>
      <c r="EO9097" s="161"/>
      <c r="EP9097" s="161"/>
      <c r="EQ9097" s="161"/>
      <c r="ER9097" s="161"/>
      <c r="ES9097" s="161"/>
      <c r="ET9097" s="161"/>
      <c r="EU9097" s="161"/>
      <c r="EV9097" s="161"/>
      <c r="EW9097" s="161"/>
      <c r="EX9097" s="161"/>
      <c r="EY9097" s="161"/>
      <c r="EZ9097" s="161"/>
      <c r="FA9097" s="161"/>
      <c r="FB9097" s="161"/>
      <c r="FC9097" s="161"/>
      <c r="FD9097" s="161"/>
      <c r="FE9097" s="161"/>
      <c r="FF9097" s="161"/>
      <c r="FG9097" s="161"/>
      <c r="FH9097" s="161"/>
      <c r="FI9097" s="161"/>
      <c r="FJ9097" s="161"/>
      <c r="FK9097" s="161"/>
      <c r="FL9097" s="161"/>
      <c r="FM9097" s="161"/>
      <c r="FN9097" s="161"/>
      <c r="FO9097" s="161"/>
      <c r="FP9097" s="161"/>
      <c r="FQ9097" s="161"/>
      <c r="FR9097" s="161"/>
      <c r="FS9097" s="161"/>
      <c r="FT9097" s="161"/>
      <c r="FU9097" s="161"/>
      <c r="FV9097" s="161"/>
      <c r="FW9097" s="161"/>
      <c r="FX9097" s="161"/>
      <c r="FY9097" s="161"/>
      <c r="FZ9097" s="161"/>
      <c r="GA9097" s="161"/>
      <c r="GB9097" s="161"/>
      <c r="GC9097" s="161"/>
      <c r="GD9097" s="161"/>
      <c r="GE9097" s="161"/>
      <c r="GF9097" s="161"/>
      <c r="GG9097" s="161"/>
      <c r="GH9097" s="161"/>
      <c r="GI9097" s="161"/>
      <c r="GJ9097" s="161"/>
      <c r="GK9097" s="161"/>
      <c r="GL9097" s="161"/>
      <c r="GM9097" s="161"/>
      <c r="GN9097" s="161"/>
      <c r="GO9097" s="161"/>
      <c r="GP9097" s="161"/>
      <c r="GQ9097" s="161"/>
      <c r="GR9097" s="161"/>
      <c r="GS9097" s="161"/>
      <c r="GT9097" s="161"/>
      <c r="GU9097" s="161"/>
      <c r="GV9097" s="161"/>
      <c r="GW9097" s="161"/>
      <c r="GX9097" s="161"/>
      <c r="GY9097" s="161"/>
      <c r="GZ9097" s="161"/>
      <c r="HA9097" s="161"/>
      <c r="HB9097" s="161"/>
      <c r="HC9097" s="161"/>
      <c r="HD9097" s="161"/>
      <c r="HE9097" s="161"/>
      <c r="HF9097" s="161"/>
      <c r="HG9097" s="161"/>
      <c r="HH9097" s="161"/>
      <c r="HI9097" s="161"/>
      <c r="HJ9097" s="161"/>
      <c r="HK9097" s="161"/>
      <c r="HL9097" s="161"/>
      <c r="HM9097" s="161"/>
      <c r="HN9097" s="161"/>
      <c r="HO9097" s="161"/>
      <c r="HP9097" s="161"/>
      <c r="HQ9097" s="161"/>
      <c r="HR9097" s="161"/>
      <c r="HS9097" s="161"/>
      <c r="HT9097" s="161"/>
      <c r="HU9097" s="161"/>
      <c r="HV9097" s="161"/>
      <c r="HW9097" s="161"/>
      <c r="HX9097" s="161"/>
      <c r="HY9097" s="161"/>
      <c r="HZ9097" s="161"/>
      <c r="IA9097" s="161"/>
      <c r="IB9097" s="161"/>
      <c r="IC9097" s="161"/>
      <c r="ID9097" s="161"/>
      <c r="IE9097" s="161"/>
      <c r="IF9097" s="161"/>
      <c r="IG9097" s="161"/>
      <c r="IH9097" s="161"/>
      <c r="II9097" s="161"/>
      <c r="IJ9097" s="161"/>
      <c r="IK9097" s="161"/>
      <c r="IL9097" s="161"/>
      <c r="IM9097" s="161"/>
      <c r="IN9097" s="161"/>
      <c r="IO9097" s="161"/>
      <c r="IP9097" s="161"/>
      <c r="IQ9097" s="161"/>
      <c r="IR9097" s="161"/>
      <c r="IS9097" s="161"/>
      <c r="IT9097" s="161"/>
      <c r="IU9097" s="161"/>
    </row>
    <row r="9098" spans="1:255" s="160" customFormat="1" ht="18.399999999999999" customHeight="1" x14ac:dyDescent="0.3">
      <c r="A9098" s="182"/>
      <c r="C9098" s="64"/>
      <c r="D9098" s="161"/>
      <c r="E9098" s="161"/>
      <c r="F9098" s="165"/>
      <c r="H9098" s="165"/>
      <c r="J9098" s="165"/>
      <c r="L9098" s="165"/>
      <c r="N9098" s="165"/>
      <c r="P9098" s="165"/>
      <c r="R9098" s="165"/>
      <c r="T9098" s="165"/>
      <c r="V9098" s="165"/>
      <c r="X9098" s="165"/>
      <c r="Z9098" s="165"/>
      <c r="AB9098" s="165"/>
      <c r="AD9098" s="165"/>
      <c r="AF9098" s="165"/>
      <c r="AH9098" s="165"/>
      <c r="AJ9098" s="165"/>
      <c r="AL9098" s="165"/>
      <c r="AN9098" s="165"/>
      <c r="AP9098" s="165"/>
      <c r="AR9098" s="165"/>
      <c r="AT9098" s="165"/>
      <c r="AV9098" s="165"/>
      <c r="AX9098" s="165"/>
      <c r="AZ9098" s="165"/>
      <c r="BB9098" s="165"/>
      <c r="BD9098" s="161"/>
      <c r="BE9098" s="161"/>
      <c r="BF9098" s="161"/>
      <c r="BG9098" s="161"/>
      <c r="BH9098" s="161"/>
      <c r="BI9098" s="161"/>
      <c r="BJ9098" s="161"/>
      <c r="BK9098" s="161"/>
      <c r="BL9098" s="161"/>
      <c r="BM9098" s="161"/>
      <c r="BN9098" s="161"/>
      <c r="BO9098" s="161"/>
      <c r="BP9098" s="161"/>
      <c r="BQ9098" s="161"/>
      <c r="BR9098" s="161"/>
      <c r="BS9098" s="161"/>
      <c r="BT9098" s="161"/>
      <c r="BU9098" s="161"/>
      <c r="BV9098" s="161"/>
      <c r="BW9098" s="161"/>
      <c r="BX9098" s="161"/>
      <c r="BY9098" s="161"/>
      <c r="BZ9098" s="161"/>
      <c r="CA9098" s="161"/>
      <c r="CB9098" s="161"/>
      <c r="CC9098" s="161"/>
      <c r="CD9098" s="161"/>
      <c r="CE9098" s="161"/>
      <c r="CF9098" s="161"/>
      <c r="CG9098" s="161"/>
      <c r="CH9098" s="161"/>
      <c r="CI9098" s="161"/>
      <c r="CJ9098" s="161"/>
      <c r="CK9098" s="161"/>
      <c r="CL9098" s="161"/>
      <c r="CM9098" s="161"/>
      <c r="CN9098" s="161"/>
      <c r="CO9098" s="161"/>
      <c r="CP9098" s="161"/>
      <c r="CQ9098" s="161"/>
      <c r="CR9098" s="161"/>
      <c r="CS9098" s="161"/>
      <c r="CT9098" s="161"/>
      <c r="CU9098" s="161"/>
      <c r="CV9098" s="161"/>
      <c r="CW9098" s="161"/>
      <c r="CX9098" s="161"/>
      <c r="CY9098" s="161"/>
      <c r="CZ9098" s="161"/>
      <c r="DA9098" s="161"/>
      <c r="DB9098" s="161"/>
      <c r="DC9098" s="161"/>
      <c r="DD9098" s="161"/>
      <c r="DE9098" s="161"/>
      <c r="DF9098" s="161"/>
      <c r="DG9098" s="161"/>
      <c r="DH9098" s="161"/>
      <c r="DI9098" s="161"/>
      <c r="DJ9098" s="161"/>
      <c r="DK9098" s="161"/>
      <c r="DL9098" s="161"/>
      <c r="DM9098" s="161"/>
      <c r="DN9098" s="161"/>
      <c r="DO9098" s="161"/>
      <c r="DP9098" s="161"/>
      <c r="DQ9098" s="161"/>
      <c r="DR9098" s="161"/>
      <c r="DS9098" s="161"/>
      <c r="DT9098" s="161"/>
      <c r="DU9098" s="161"/>
      <c r="DV9098" s="161"/>
      <c r="DW9098" s="161"/>
      <c r="DX9098" s="161"/>
      <c r="DY9098" s="161"/>
      <c r="DZ9098" s="174"/>
      <c r="EA9098" s="174"/>
      <c r="EB9098" s="161"/>
      <c r="EC9098" s="161"/>
      <c r="ED9098" s="161"/>
      <c r="EE9098" s="161"/>
      <c r="EF9098" s="161"/>
      <c r="EG9098" s="161"/>
      <c r="EH9098" s="161"/>
      <c r="EI9098" s="161"/>
      <c r="EJ9098" s="161"/>
      <c r="EK9098" s="161"/>
      <c r="EL9098" s="161"/>
      <c r="EM9098" s="161"/>
      <c r="EN9098" s="161"/>
      <c r="EO9098" s="161"/>
      <c r="EP9098" s="161"/>
      <c r="EQ9098" s="161"/>
      <c r="ER9098" s="161"/>
      <c r="ES9098" s="161"/>
      <c r="ET9098" s="161"/>
      <c r="EU9098" s="161"/>
      <c r="EV9098" s="161"/>
      <c r="EW9098" s="161"/>
      <c r="EX9098" s="161"/>
      <c r="EY9098" s="161"/>
      <c r="EZ9098" s="161"/>
      <c r="FA9098" s="161"/>
      <c r="FB9098" s="161"/>
      <c r="FC9098" s="161"/>
      <c r="FD9098" s="161"/>
      <c r="FE9098" s="161"/>
      <c r="FF9098" s="161"/>
      <c r="FG9098" s="161"/>
      <c r="FH9098" s="161"/>
      <c r="FI9098" s="161"/>
      <c r="FJ9098" s="161"/>
      <c r="FK9098" s="161"/>
      <c r="FL9098" s="161"/>
      <c r="FM9098" s="161"/>
      <c r="FN9098" s="161"/>
      <c r="FO9098" s="161"/>
      <c r="FP9098" s="161"/>
      <c r="FQ9098" s="161"/>
      <c r="FR9098" s="161"/>
      <c r="FS9098" s="161"/>
      <c r="FT9098" s="161"/>
      <c r="FU9098" s="161"/>
      <c r="FV9098" s="161"/>
      <c r="FW9098" s="161"/>
      <c r="FX9098" s="161"/>
      <c r="FY9098" s="161"/>
      <c r="FZ9098" s="161"/>
      <c r="GA9098" s="161"/>
      <c r="GB9098" s="161"/>
      <c r="GC9098" s="161"/>
      <c r="GD9098" s="161"/>
      <c r="GE9098" s="161"/>
      <c r="GF9098" s="161"/>
      <c r="GG9098" s="161"/>
      <c r="GH9098" s="161"/>
      <c r="GI9098" s="161"/>
      <c r="GJ9098" s="161"/>
      <c r="GK9098" s="161"/>
      <c r="GL9098" s="161"/>
      <c r="GM9098" s="161"/>
      <c r="GN9098" s="161"/>
      <c r="GO9098" s="161"/>
      <c r="GP9098" s="161"/>
      <c r="GQ9098" s="161"/>
      <c r="GR9098" s="161"/>
      <c r="GS9098" s="161"/>
      <c r="GT9098" s="161"/>
      <c r="GU9098" s="161"/>
      <c r="GV9098" s="161"/>
      <c r="GW9098" s="161"/>
      <c r="GX9098" s="161"/>
      <c r="GY9098" s="161"/>
      <c r="GZ9098" s="161"/>
      <c r="HA9098" s="161"/>
      <c r="HB9098" s="161"/>
      <c r="HC9098" s="161"/>
      <c r="HD9098" s="161"/>
      <c r="HE9098" s="161"/>
      <c r="HF9098" s="161"/>
      <c r="HG9098" s="161"/>
      <c r="HH9098" s="161"/>
      <c r="HI9098" s="161"/>
      <c r="HJ9098" s="161"/>
      <c r="HK9098" s="161"/>
      <c r="HL9098" s="161"/>
      <c r="HM9098" s="161"/>
      <c r="HN9098" s="161"/>
      <c r="HO9098" s="161"/>
      <c r="HP9098" s="161"/>
      <c r="HQ9098" s="161"/>
      <c r="HR9098" s="161"/>
      <c r="HS9098" s="161"/>
      <c r="HT9098" s="161"/>
      <c r="HU9098" s="161"/>
      <c r="HV9098" s="161"/>
      <c r="HW9098" s="161"/>
      <c r="HX9098" s="161"/>
      <c r="HY9098" s="161"/>
      <c r="HZ9098" s="161"/>
      <c r="IA9098" s="161"/>
      <c r="IB9098" s="161"/>
      <c r="IC9098" s="161"/>
      <c r="ID9098" s="161"/>
      <c r="IE9098" s="161"/>
      <c r="IF9098" s="161"/>
      <c r="IG9098" s="161"/>
      <c r="IH9098" s="161"/>
      <c r="II9098" s="161"/>
      <c r="IJ9098" s="161"/>
      <c r="IK9098" s="161"/>
      <c r="IL9098" s="161"/>
      <c r="IM9098" s="161"/>
      <c r="IN9098" s="161"/>
      <c r="IO9098" s="161"/>
      <c r="IP9098" s="161"/>
      <c r="IQ9098" s="161"/>
      <c r="IR9098" s="161"/>
      <c r="IS9098" s="161"/>
      <c r="IT9098" s="161"/>
      <c r="IU9098" s="161"/>
    </row>
    <row r="9099" spans="1:255" s="160" customFormat="1" ht="18.399999999999999" customHeight="1" x14ac:dyDescent="0.3">
      <c r="A9099" s="200"/>
      <c r="B9099" s="173"/>
      <c r="C9099" s="67"/>
      <c r="D9099" s="161"/>
      <c r="E9099" s="161"/>
      <c r="F9099" s="174"/>
      <c r="H9099" s="174"/>
      <c r="J9099" s="165"/>
      <c r="L9099" s="165"/>
      <c r="N9099" s="165"/>
      <c r="P9099" s="165"/>
      <c r="R9099" s="165"/>
      <c r="T9099" s="165"/>
      <c r="V9099" s="165"/>
      <c r="X9099" s="165"/>
      <c r="Z9099" s="165"/>
      <c r="AB9099" s="165"/>
      <c r="AD9099" s="165"/>
      <c r="AF9099" s="165"/>
      <c r="AH9099" s="165"/>
      <c r="AJ9099" s="165"/>
      <c r="AL9099" s="165"/>
      <c r="AN9099" s="165"/>
      <c r="AP9099" s="165"/>
      <c r="AR9099" s="165"/>
      <c r="AT9099" s="165"/>
      <c r="AV9099" s="165"/>
      <c r="AX9099" s="165"/>
      <c r="AZ9099" s="165"/>
      <c r="BB9099" s="165"/>
      <c r="BD9099" s="161"/>
      <c r="BE9099" s="161"/>
      <c r="BF9099" s="161"/>
      <c r="BG9099" s="161"/>
      <c r="BH9099" s="161"/>
      <c r="BI9099" s="161"/>
      <c r="BJ9099" s="161"/>
      <c r="BK9099" s="161"/>
      <c r="BL9099" s="161"/>
      <c r="BM9099" s="161"/>
      <c r="BN9099" s="161"/>
      <c r="BO9099" s="161"/>
      <c r="BP9099" s="161"/>
      <c r="BQ9099" s="161"/>
      <c r="BR9099" s="161"/>
      <c r="BS9099" s="161"/>
      <c r="BT9099" s="161"/>
      <c r="BU9099" s="161"/>
      <c r="BV9099" s="161"/>
      <c r="BW9099" s="161"/>
      <c r="BX9099" s="161"/>
      <c r="BY9099" s="161"/>
      <c r="BZ9099" s="161"/>
      <c r="CA9099" s="161"/>
      <c r="CB9099" s="161"/>
      <c r="CC9099" s="161"/>
      <c r="CD9099" s="161"/>
      <c r="CE9099" s="161"/>
      <c r="CF9099" s="161"/>
      <c r="CG9099" s="161"/>
      <c r="CH9099" s="161"/>
      <c r="CI9099" s="161"/>
      <c r="CJ9099" s="161"/>
      <c r="CK9099" s="161"/>
      <c r="CL9099" s="161"/>
      <c r="CM9099" s="161"/>
      <c r="CN9099" s="161"/>
      <c r="CO9099" s="161"/>
      <c r="CP9099" s="161"/>
      <c r="CQ9099" s="161"/>
      <c r="CR9099" s="161"/>
      <c r="CS9099" s="161"/>
      <c r="CT9099" s="161"/>
      <c r="CU9099" s="161"/>
      <c r="CV9099" s="161"/>
      <c r="CW9099" s="161"/>
      <c r="CX9099" s="161"/>
      <c r="CY9099" s="161"/>
      <c r="CZ9099" s="161"/>
      <c r="DA9099" s="161"/>
      <c r="DB9099" s="161"/>
      <c r="DC9099" s="161"/>
      <c r="DD9099" s="161"/>
      <c r="DE9099" s="161"/>
      <c r="DF9099" s="161"/>
      <c r="DG9099" s="161"/>
      <c r="DH9099" s="161"/>
      <c r="DI9099" s="161"/>
      <c r="DJ9099" s="161"/>
      <c r="DK9099" s="161"/>
      <c r="DL9099" s="161"/>
      <c r="DM9099" s="161"/>
      <c r="DN9099" s="161"/>
      <c r="DO9099" s="161"/>
      <c r="DP9099" s="161"/>
      <c r="DQ9099" s="161"/>
      <c r="DR9099" s="161"/>
      <c r="DS9099" s="161"/>
      <c r="DT9099" s="161"/>
      <c r="DU9099" s="161"/>
      <c r="DV9099" s="161"/>
      <c r="DW9099" s="161"/>
      <c r="DX9099" s="161"/>
      <c r="DY9099" s="161"/>
      <c r="DZ9099" s="174"/>
      <c r="EA9099" s="174"/>
      <c r="EB9099" s="161"/>
      <c r="EC9099" s="161"/>
      <c r="ED9099" s="161"/>
      <c r="EE9099" s="161"/>
      <c r="EF9099" s="161"/>
      <c r="EG9099" s="161"/>
      <c r="EH9099" s="161"/>
      <c r="EI9099" s="161"/>
      <c r="EJ9099" s="161"/>
      <c r="EK9099" s="161"/>
      <c r="EL9099" s="161"/>
      <c r="EM9099" s="161"/>
      <c r="EN9099" s="161"/>
      <c r="EO9099" s="161"/>
      <c r="EP9099" s="161"/>
      <c r="EQ9099" s="161"/>
      <c r="ER9099" s="161"/>
      <c r="ES9099" s="161"/>
      <c r="ET9099" s="161"/>
      <c r="EU9099" s="161"/>
      <c r="EV9099" s="161"/>
      <c r="EW9099" s="161"/>
      <c r="EX9099" s="161"/>
      <c r="EY9099" s="161"/>
      <c r="EZ9099" s="161"/>
      <c r="FA9099" s="161"/>
      <c r="FB9099" s="161"/>
      <c r="FC9099" s="161"/>
      <c r="FD9099" s="161"/>
      <c r="FE9099" s="161"/>
      <c r="FF9099" s="161"/>
      <c r="FG9099" s="161"/>
      <c r="FH9099" s="161"/>
      <c r="FI9099" s="161"/>
      <c r="FJ9099" s="161"/>
      <c r="FK9099" s="161"/>
      <c r="FL9099" s="161"/>
      <c r="FM9099" s="161"/>
      <c r="FN9099" s="161"/>
      <c r="FO9099" s="161"/>
      <c r="FP9099" s="161"/>
      <c r="FQ9099" s="161"/>
      <c r="FR9099" s="161"/>
      <c r="FS9099" s="161"/>
      <c r="FT9099" s="161"/>
      <c r="FU9099" s="161"/>
      <c r="FV9099" s="161"/>
      <c r="FW9099" s="161"/>
      <c r="FX9099" s="161"/>
      <c r="FY9099" s="161"/>
      <c r="FZ9099" s="161"/>
      <c r="GA9099" s="161"/>
      <c r="GB9099" s="161"/>
      <c r="GC9099" s="161"/>
      <c r="GD9099" s="161"/>
      <c r="GE9099" s="161"/>
      <c r="GF9099" s="161"/>
      <c r="GG9099" s="161"/>
      <c r="GH9099" s="161"/>
      <c r="GI9099" s="161"/>
      <c r="GJ9099" s="161"/>
      <c r="GK9099" s="161"/>
      <c r="GL9099" s="161"/>
      <c r="GM9099" s="161"/>
      <c r="GN9099" s="161"/>
      <c r="GO9099" s="161"/>
      <c r="GP9099" s="161"/>
      <c r="GQ9099" s="161"/>
      <c r="GR9099" s="161"/>
      <c r="GS9099" s="161"/>
      <c r="GT9099" s="161"/>
      <c r="GU9099" s="161"/>
      <c r="GV9099" s="161"/>
      <c r="GW9099" s="161"/>
      <c r="GX9099" s="161"/>
      <c r="GY9099" s="161"/>
      <c r="GZ9099" s="161"/>
      <c r="HA9099" s="161"/>
      <c r="HB9099" s="161"/>
      <c r="HC9099" s="161"/>
      <c r="HD9099" s="161"/>
      <c r="HE9099" s="161"/>
      <c r="HF9099" s="161"/>
      <c r="HG9099" s="161"/>
      <c r="HH9099" s="161"/>
      <c r="HI9099" s="161"/>
      <c r="HJ9099" s="161"/>
      <c r="HK9099" s="161"/>
      <c r="HL9099" s="161"/>
      <c r="HM9099" s="161"/>
      <c r="HN9099" s="161"/>
      <c r="HO9099" s="161"/>
      <c r="HP9099" s="161"/>
      <c r="HQ9099" s="161"/>
      <c r="HR9099" s="161"/>
      <c r="HS9099" s="161"/>
      <c r="HT9099" s="161"/>
      <c r="HU9099" s="161"/>
      <c r="HV9099" s="161"/>
      <c r="HW9099" s="161"/>
      <c r="HX9099" s="161"/>
      <c r="HY9099" s="161"/>
      <c r="HZ9099" s="161"/>
      <c r="IA9099" s="161"/>
      <c r="IB9099" s="161"/>
      <c r="IC9099" s="161"/>
      <c r="ID9099" s="161"/>
      <c r="IE9099" s="161"/>
      <c r="IF9099" s="161"/>
      <c r="IG9099" s="161"/>
      <c r="IH9099" s="161"/>
      <c r="II9099" s="161"/>
      <c r="IJ9099" s="161"/>
      <c r="IK9099" s="161"/>
      <c r="IL9099" s="161"/>
      <c r="IM9099" s="161"/>
      <c r="IN9099" s="161"/>
      <c r="IO9099" s="161"/>
      <c r="IP9099" s="161"/>
      <c r="IQ9099" s="161"/>
      <c r="IR9099" s="161"/>
      <c r="IS9099" s="161"/>
      <c r="IT9099" s="161"/>
      <c r="IU9099" s="161"/>
    </row>
    <row r="9100" spans="1:255" s="160" customFormat="1" ht="18.399999999999999" customHeight="1" x14ac:dyDescent="0.3">
      <c r="A9100" s="182"/>
      <c r="C9100" s="64"/>
      <c r="D9100" s="161"/>
      <c r="E9100" s="161"/>
      <c r="F9100" s="165"/>
      <c r="H9100" s="165"/>
      <c r="J9100" s="165"/>
      <c r="L9100" s="165"/>
      <c r="N9100" s="165"/>
      <c r="P9100" s="165"/>
      <c r="R9100" s="165"/>
      <c r="T9100" s="165"/>
      <c r="V9100" s="165"/>
      <c r="X9100" s="165"/>
      <c r="Z9100" s="165"/>
      <c r="AB9100" s="165"/>
      <c r="AD9100" s="165"/>
      <c r="AF9100" s="165"/>
      <c r="AH9100" s="165"/>
      <c r="AJ9100" s="165"/>
      <c r="AL9100" s="165"/>
      <c r="AN9100" s="165"/>
      <c r="AP9100" s="165"/>
      <c r="AR9100" s="165"/>
      <c r="AT9100" s="165"/>
      <c r="AV9100" s="165"/>
      <c r="AX9100" s="165"/>
      <c r="AZ9100" s="165"/>
      <c r="BB9100" s="165"/>
      <c r="BD9100" s="161"/>
      <c r="BE9100" s="161"/>
      <c r="BF9100" s="161"/>
      <c r="BG9100" s="161"/>
      <c r="BH9100" s="161"/>
      <c r="BI9100" s="161"/>
      <c r="BJ9100" s="161"/>
      <c r="BK9100" s="161"/>
      <c r="BL9100" s="161"/>
      <c r="BM9100" s="161"/>
      <c r="BN9100" s="161"/>
      <c r="BO9100" s="161"/>
      <c r="BP9100" s="161"/>
      <c r="BQ9100" s="161"/>
      <c r="BR9100" s="161"/>
      <c r="BS9100" s="161"/>
      <c r="BT9100" s="161"/>
      <c r="BU9100" s="161"/>
      <c r="BV9100" s="161"/>
      <c r="BW9100" s="161"/>
      <c r="BX9100" s="161"/>
      <c r="BY9100" s="161"/>
      <c r="BZ9100" s="161"/>
      <c r="CA9100" s="161"/>
      <c r="CB9100" s="161"/>
      <c r="CC9100" s="161"/>
      <c r="CD9100" s="161"/>
      <c r="CE9100" s="161"/>
      <c r="CF9100" s="161"/>
      <c r="CG9100" s="161"/>
      <c r="CH9100" s="161"/>
      <c r="CI9100" s="161"/>
      <c r="CJ9100" s="161"/>
      <c r="CK9100" s="161"/>
      <c r="CL9100" s="161"/>
      <c r="CM9100" s="161"/>
      <c r="CN9100" s="161"/>
      <c r="CO9100" s="161"/>
      <c r="CP9100" s="161"/>
      <c r="CQ9100" s="161"/>
      <c r="CR9100" s="161"/>
      <c r="CS9100" s="161"/>
      <c r="CT9100" s="161"/>
      <c r="CU9100" s="161"/>
      <c r="CV9100" s="161"/>
      <c r="CW9100" s="161"/>
      <c r="CX9100" s="161"/>
      <c r="CY9100" s="161"/>
      <c r="CZ9100" s="161"/>
      <c r="DA9100" s="161"/>
      <c r="DB9100" s="161"/>
      <c r="DC9100" s="161"/>
      <c r="DD9100" s="161"/>
      <c r="DE9100" s="161"/>
      <c r="DF9100" s="161"/>
      <c r="DG9100" s="161"/>
      <c r="DH9100" s="161"/>
      <c r="DI9100" s="161"/>
      <c r="DJ9100" s="161"/>
      <c r="DK9100" s="161"/>
      <c r="DL9100" s="161"/>
      <c r="DM9100" s="161"/>
      <c r="DN9100" s="161"/>
      <c r="DO9100" s="161"/>
      <c r="DP9100" s="161"/>
      <c r="DQ9100" s="161"/>
      <c r="DR9100" s="161"/>
      <c r="DS9100" s="161"/>
      <c r="DT9100" s="161"/>
      <c r="DU9100" s="161"/>
      <c r="DV9100" s="161"/>
      <c r="DW9100" s="161"/>
      <c r="DX9100" s="161"/>
      <c r="DY9100" s="161"/>
      <c r="DZ9100" s="174"/>
      <c r="EA9100" s="174"/>
      <c r="EB9100" s="161"/>
      <c r="EC9100" s="161"/>
      <c r="ED9100" s="161"/>
      <c r="EE9100" s="161"/>
      <c r="EF9100" s="161"/>
      <c r="EG9100" s="161"/>
      <c r="EH9100" s="161"/>
      <c r="EI9100" s="161"/>
      <c r="EJ9100" s="161"/>
      <c r="EK9100" s="161"/>
      <c r="EL9100" s="161"/>
      <c r="EM9100" s="161"/>
      <c r="EN9100" s="161"/>
      <c r="EO9100" s="161"/>
      <c r="EP9100" s="161"/>
      <c r="EQ9100" s="161"/>
      <c r="ER9100" s="161"/>
      <c r="ES9100" s="161"/>
      <c r="ET9100" s="161"/>
      <c r="EU9100" s="161"/>
      <c r="EV9100" s="161"/>
      <c r="EW9100" s="161"/>
      <c r="EX9100" s="161"/>
      <c r="EY9100" s="161"/>
      <c r="EZ9100" s="161"/>
      <c r="FA9100" s="161"/>
      <c r="FB9100" s="161"/>
      <c r="FC9100" s="161"/>
      <c r="FD9100" s="161"/>
      <c r="FE9100" s="161"/>
      <c r="FF9100" s="161"/>
      <c r="FG9100" s="161"/>
      <c r="FH9100" s="161"/>
      <c r="FI9100" s="161"/>
      <c r="FJ9100" s="161"/>
      <c r="FK9100" s="161"/>
      <c r="FL9100" s="161"/>
      <c r="FM9100" s="161"/>
      <c r="FN9100" s="161"/>
      <c r="FO9100" s="161"/>
      <c r="FP9100" s="161"/>
      <c r="FQ9100" s="161"/>
      <c r="FR9100" s="161"/>
      <c r="FS9100" s="161"/>
      <c r="FT9100" s="161"/>
      <c r="FU9100" s="161"/>
      <c r="FV9100" s="161"/>
      <c r="FW9100" s="161"/>
      <c r="FX9100" s="161"/>
      <c r="FY9100" s="161"/>
      <c r="FZ9100" s="161"/>
      <c r="GA9100" s="161"/>
      <c r="GB9100" s="161"/>
      <c r="GC9100" s="161"/>
      <c r="GD9100" s="161"/>
      <c r="GE9100" s="161"/>
      <c r="GF9100" s="161"/>
      <c r="GG9100" s="161"/>
      <c r="GH9100" s="161"/>
      <c r="GI9100" s="161"/>
      <c r="GJ9100" s="161"/>
      <c r="GK9100" s="161"/>
      <c r="GL9100" s="161"/>
      <c r="GM9100" s="161"/>
      <c r="GN9100" s="161"/>
      <c r="GO9100" s="161"/>
      <c r="GP9100" s="161"/>
      <c r="GQ9100" s="161"/>
      <c r="GR9100" s="161"/>
      <c r="GS9100" s="161"/>
      <c r="GT9100" s="161"/>
      <c r="GU9100" s="161"/>
      <c r="GV9100" s="161"/>
      <c r="GW9100" s="161"/>
      <c r="GX9100" s="161"/>
      <c r="GY9100" s="161"/>
      <c r="GZ9100" s="161"/>
      <c r="HA9100" s="161"/>
      <c r="HB9100" s="161"/>
      <c r="HC9100" s="161"/>
      <c r="HD9100" s="161"/>
      <c r="HE9100" s="161"/>
      <c r="HF9100" s="161"/>
      <c r="HG9100" s="161"/>
      <c r="HH9100" s="161"/>
      <c r="HI9100" s="161"/>
      <c r="HJ9100" s="161"/>
      <c r="HK9100" s="161"/>
      <c r="HL9100" s="161"/>
      <c r="HM9100" s="161"/>
      <c r="HN9100" s="161"/>
      <c r="HO9100" s="161"/>
      <c r="HP9100" s="161"/>
      <c r="HQ9100" s="161"/>
      <c r="HR9100" s="161"/>
      <c r="HS9100" s="161"/>
      <c r="HT9100" s="161"/>
      <c r="HU9100" s="161"/>
      <c r="HV9100" s="161"/>
      <c r="HW9100" s="161"/>
      <c r="HX9100" s="161"/>
      <c r="HY9100" s="161"/>
      <c r="HZ9100" s="161"/>
      <c r="IA9100" s="161"/>
      <c r="IB9100" s="161"/>
      <c r="IC9100" s="161"/>
      <c r="ID9100" s="161"/>
      <c r="IE9100" s="161"/>
      <c r="IF9100" s="161"/>
      <c r="IG9100" s="161"/>
      <c r="IH9100" s="161"/>
      <c r="II9100" s="161"/>
      <c r="IJ9100" s="161"/>
      <c r="IK9100" s="161"/>
      <c r="IL9100" s="161"/>
      <c r="IM9100" s="161"/>
      <c r="IN9100" s="161"/>
      <c r="IO9100" s="161"/>
      <c r="IP9100" s="161"/>
      <c r="IQ9100" s="161"/>
      <c r="IR9100" s="161"/>
      <c r="IS9100" s="161"/>
      <c r="IT9100" s="161"/>
      <c r="IU9100" s="161"/>
    </row>
    <row r="9101" spans="1:255" s="160" customFormat="1" ht="18.399999999999999" customHeight="1" x14ac:dyDescent="0.3">
      <c r="A9101" s="182"/>
      <c r="C9101" s="64"/>
      <c r="D9101" s="161"/>
      <c r="E9101" s="161"/>
      <c r="F9101" s="165"/>
      <c r="H9101" s="165"/>
      <c r="J9101" s="165"/>
      <c r="L9101" s="165"/>
      <c r="N9101" s="165"/>
      <c r="P9101" s="165"/>
      <c r="R9101" s="165"/>
      <c r="T9101" s="165"/>
      <c r="V9101" s="165"/>
      <c r="X9101" s="165"/>
      <c r="Z9101" s="165"/>
      <c r="AB9101" s="165"/>
      <c r="AD9101" s="165"/>
      <c r="AF9101" s="165"/>
      <c r="AH9101" s="165"/>
      <c r="AJ9101" s="165"/>
      <c r="AL9101" s="165"/>
      <c r="AN9101" s="165"/>
      <c r="AP9101" s="165"/>
      <c r="AR9101" s="165"/>
      <c r="AT9101" s="165"/>
      <c r="AV9101" s="165"/>
      <c r="AX9101" s="165"/>
      <c r="AZ9101" s="165"/>
      <c r="BB9101" s="165"/>
      <c r="BD9101" s="161"/>
      <c r="BE9101" s="161"/>
      <c r="BF9101" s="161"/>
      <c r="BG9101" s="161"/>
      <c r="BH9101" s="161"/>
      <c r="BI9101" s="161"/>
      <c r="BJ9101" s="161"/>
      <c r="BK9101" s="161"/>
      <c r="BL9101" s="161"/>
      <c r="BM9101" s="161"/>
      <c r="BN9101" s="161"/>
      <c r="BO9101" s="161"/>
      <c r="BP9101" s="161"/>
      <c r="BQ9101" s="161"/>
      <c r="BR9101" s="161"/>
      <c r="BS9101" s="161"/>
      <c r="BT9101" s="161"/>
      <c r="BU9101" s="161"/>
      <c r="BV9101" s="161"/>
      <c r="BW9101" s="161"/>
      <c r="BX9101" s="161"/>
      <c r="BY9101" s="161"/>
      <c r="BZ9101" s="161"/>
      <c r="CA9101" s="161"/>
      <c r="CB9101" s="161"/>
      <c r="CC9101" s="161"/>
      <c r="CD9101" s="161"/>
      <c r="CE9101" s="161"/>
      <c r="CF9101" s="161"/>
      <c r="CG9101" s="161"/>
      <c r="CH9101" s="161"/>
      <c r="CI9101" s="161"/>
      <c r="CJ9101" s="161"/>
      <c r="CK9101" s="161"/>
      <c r="CL9101" s="161"/>
      <c r="CM9101" s="161"/>
      <c r="CN9101" s="161"/>
      <c r="CO9101" s="161"/>
      <c r="CP9101" s="161"/>
      <c r="CQ9101" s="161"/>
      <c r="CR9101" s="161"/>
      <c r="CS9101" s="161"/>
      <c r="CT9101" s="161"/>
      <c r="CU9101" s="161"/>
      <c r="CV9101" s="161"/>
      <c r="CW9101" s="161"/>
      <c r="CX9101" s="161"/>
      <c r="CY9101" s="161"/>
      <c r="CZ9101" s="161"/>
      <c r="DA9101" s="161"/>
      <c r="DB9101" s="161"/>
      <c r="DC9101" s="161"/>
      <c r="DD9101" s="161"/>
      <c r="DE9101" s="161"/>
      <c r="DF9101" s="161"/>
      <c r="DG9101" s="161"/>
      <c r="DH9101" s="161"/>
      <c r="DI9101" s="161"/>
      <c r="DJ9101" s="161"/>
      <c r="DK9101" s="161"/>
      <c r="DL9101" s="161"/>
      <c r="DM9101" s="161"/>
      <c r="DN9101" s="161"/>
      <c r="DO9101" s="161"/>
      <c r="DP9101" s="161"/>
      <c r="DQ9101" s="161"/>
      <c r="DR9101" s="161"/>
      <c r="DS9101" s="161"/>
      <c r="DT9101" s="161"/>
      <c r="DU9101" s="161"/>
      <c r="DV9101" s="161"/>
      <c r="DW9101" s="161"/>
      <c r="DX9101" s="161"/>
      <c r="DY9101" s="161"/>
      <c r="DZ9101" s="174"/>
      <c r="EA9101" s="174"/>
      <c r="EB9101" s="161"/>
      <c r="EC9101" s="161"/>
      <c r="ED9101" s="161"/>
      <c r="EE9101" s="161"/>
      <c r="EF9101" s="161"/>
      <c r="EG9101" s="161"/>
      <c r="EH9101" s="161"/>
      <c r="EI9101" s="161"/>
      <c r="EJ9101" s="161"/>
      <c r="EK9101" s="161"/>
      <c r="EL9101" s="161"/>
      <c r="EM9101" s="161"/>
      <c r="EN9101" s="161"/>
      <c r="EO9101" s="161"/>
      <c r="EP9101" s="161"/>
      <c r="EQ9101" s="161"/>
      <c r="ER9101" s="161"/>
      <c r="ES9101" s="161"/>
      <c r="ET9101" s="161"/>
      <c r="EU9101" s="161"/>
      <c r="EV9101" s="161"/>
      <c r="EW9101" s="161"/>
      <c r="EX9101" s="161"/>
      <c r="EY9101" s="161"/>
      <c r="EZ9101" s="161"/>
      <c r="FA9101" s="161"/>
      <c r="FB9101" s="161"/>
      <c r="FC9101" s="161"/>
      <c r="FD9101" s="161"/>
      <c r="FE9101" s="161"/>
      <c r="FF9101" s="161"/>
      <c r="FG9101" s="161"/>
      <c r="FH9101" s="161"/>
      <c r="FI9101" s="161"/>
      <c r="FJ9101" s="161"/>
      <c r="FK9101" s="161"/>
      <c r="FL9101" s="161"/>
      <c r="FM9101" s="161"/>
      <c r="FN9101" s="161"/>
      <c r="FO9101" s="161"/>
      <c r="FP9101" s="161"/>
      <c r="FQ9101" s="161"/>
      <c r="FR9101" s="161"/>
      <c r="FS9101" s="161"/>
      <c r="FT9101" s="161"/>
      <c r="FU9101" s="161"/>
      <c r="FV9101" s="161"/>
      <c r="FW9101" s="161"/>
      <c r="FX9101" s="161"/>
      <c r="FY9101" s="161"/>
      <c r="FZ9101" s="161"/>
      <c r="GA9101" s="161"/>
      <c r="GB9101" s="161"/>
      <c r="GC9101" s="161"/>
      <c r="GD9101" s="161"/>
      <c r="GE9101" s="161"/>
      <c r="GF9101" s="161"/>
      <c r="GG9101" s="161"/>
      <c r="GH9101" s="161"/>
      <c r="GI9101" s="161"/>
      <c r="GJ9101" s="161"/>
      <c r="GK9101" s="161"/>
      <c r="GL9101" s="161"/>
      <c r="GM9101" s="161"/>
      <c r="GN9101" s="161"/>
      <c r="GO9101" s="161"/>
      <c r="GP9101" s="161"/>
      <c r="GQ9101" s="161"/>
      <c r="GR9101" s="161"/>
      <c r="GS9101" s="161"/>
      <c r="GT9101" s="161"/>
      <c r="GU9101" s="161"/>
      <c r="GV9101" s="161"/>
      <c r="GW9101" s="161"/>
      <c r="GX9101" s="161"/>
      <c r="GY9101" s="161"/>
      <c r="GZ9101" s="161"/>
      <c r="HA9101" s="161"/>
      <c r="HB9101" s="161"/>
      <c r="HC9101" s="161"/>
      <c r="HD9101" s="161"/>
      <c r="HE9101" s="161"/>
      <c r="HF9101" s="161"/>
      <c r="HG9101" s="161"/>
      <c r="HH9101" s="161"/>
      <c r="HI9101" s="161"/>
      <c r="HJ9101" s="161"/>
      <c r="HK9101" s="161"/>
      <c r="HL9101" s="161"/>
      <c r="HM9101" s="161"/>
      <c r="HN9101" s="161"/>
      <c r="HO9101" s="161"/>
      <c r="HP9101" s="161"/>
      <c r="HQ9101" s="161"/>
      <c r="HR9101" s="161"/>
      <c r="HS9101" s="161"/>
      <c r="HT9101" s="161"/>
      <c r="HU9101" s="161"/>
      <c r="HV9101" s="161"/>
      <c r="HW9101" s="161"/>
      <c r="HX9101" s="161"/>
      <c r="HY9101" s="161"/>
      <c r="HZ9101" s="161"/>
      <c r="IA9101" s="161"/>
      <c r="IB9101" s="161"/>
      <c r="IC9101" s="161"/>
      <c r="ID9101" s="161"/>
      <c r="IE9101" s="161"/>
      <c r="IF9101" s="161"/>
      <c r="IG9101" s="161"/>
      <c r="IH9101" s="161"/>
      <c r="II9101" s="161"/>
      <c r="IJ9101" s="161"/>
      <c r="IK9101" s="161"/>
      <c r="IL9101" s="161"/>
      <c r="IM9101" s="161"/>
      <c r="IN9101" s="161"/>
      <c r="IO9101" s="161"/>
      <c r="IP9101" s="161"/>
      <c r="IQ9101" s="161"/>
      <c r="IR9101" s="161"/>
      <c r="IS9101" s="161"/>
      <c r="IT9101" s="161"/>
      <c r="IU9101" s="161"/>
    </row>
    <row r="9102" spans="1:255" s="160" customFormat="1" ht="18.399999999999999" customHeight="1" x14ac:dyDescent="0.3">
      <c r="A9102" s="182"/>
      <c r="C9102" s="64"/>
      <c r="D9102" s="161"/>
      <c r="E9102" s="161"/>
      <c r="F9102" s="165"/>
      <c r="H9102" s="165"/>
      <c r="J9102" s="165"/>
      <c r="L9102" s="165"/>
      <c r="N9102" s="165"/>
      <c r="P9102" s="165"/>
      <c r="R9102" s="165"/>
      <c r="T9102" s="165"/>
      <c r="V9102" s="165"/>
      <c r="X9102" s="165"/>
      <c r="Z9102" s="165"/>
      <c r="AB9102" s="165"/>
      <c r="AD9102" s="165"/>
      <c r="AF9102" s="165"/>
      <c r="AH9102" s="165"/>
      <c r="AJ9102" s="165"/>
      <c r="AL9102" s="165"/>
      <c r="AN9102" s="165"/>
      <c r="AP9102" s="165"/>
      <c r="AR9102" s="165"/>
      <c r="AT9102" s="165"/>
      <c r="AV9102" s="165"/>
      <c r="AX9102" s="165"/>
      <c r="AZ9102" s="165"/>
      <c r="BB9102" s="165"/>
      <c r="BD9102" s="161"/>
      <c r="BE9102" s="161"/>
      <c r="BF9102" s="161"/>
      <c r="BG9102" s="161"/>
      <c r="BH9102" s="161"/>
      <c r="BI9102" s="161"/>
      <c r="BJ9102" s="161"/>
      <c r="BK9102" s="161"/>
      <c r="BL9102" s="161"/>
      <c r="BM9102" s="161"/>
      <c r="BN9102" s="161"/>
      <c r="BO9102" s="161"/>
      <c r="BP9102" s="161"/>
      <c r="BQ9102" s="161"/>
      <c r="BR9102" s="161"/>
      <c r="BS9102" s="161"/>
      <c r="BT9102" s="161"/>
      <c r="BU9102" s="161"/>
      <c r="BV9102" s="161"/>
      <c r="BW9102" s="161"/>
      <c r="BX9102" s="161"/>
      <c r="BY9102" s="161"/>
      <c r="BZ9102" s="161"/>
      <c r="CA9102" s="161"/>
      <c r="CB9102" s="161"/>
      <c r="CC9102" s="161"/>
      <c r="CD9102" s="161"/>
      <c r="CE9102" s="161"/>
      <c r="CF9102" s="161"/>
      <c r="CG9102" s="161"/>
      <c r="CH9102" s="161"/>
      <c r="CI9102" s="161"/>
      <c r="CJ9102" s="161"/>
      <c r="CK9102" s="161"/>
      <c r="CL9102" s="161"/>
      <c r="CM9102" s="161"/>
      <c r="CN9102" s="161"/>
      <c r="CO9102" s="161"/>
      <c r="CP9102" s="161"/>
      <c r="CQ9102" s="161"/>
      <c r="CR9102" s="161"/>
      <c r="CS9102" s="161"/>
      <c r="CT9102" s="161"/>
      <c r="CU9102" s="161"/>
      <c r="CV9102" s="161"/>
      <c r="CW9102" s="161"/>
      <c r="CX9102" s="161"/>
      <c r="CY9102" s="161"/>
      <c r="CZ9102" s="161"/>
      <c r="DA9102" s="161"/>
      <c r="DB9102" s="161"/>
      <c r="DC9102" s="161"/>
      <c r="DD9102" s="161"/>
      <c r="DE9102" s="161"/>
      <c r="DF9102" s="161"/>
      <c r="DG9102" s="161"/>
      <c r="DH9102" s="161"/>
      <c r="DI9102" s="161"/>
      <c r="DJ9102" s="161"/>
      <c r="DK9102" s="161"/>
      <c r="DL9102" s="161"/>
      <c r="DM9102" s="161"/>
      <c r="DN9102" s="161"/>
      <c r="DO9102" s="161"/>
      <c r="DP9102" s="161"/>
      <c r="DQ9102" s="161"/>
      <c r="DR9102" s="161"/>
      <c r="DS9102" s="161"/>
      <c r="DT9102" s="161"/>
      <c r="DU9102" s="161"/>
      <c r="DV9102" s="161"/>
      <c r="DW9102" s="161"/>
      <c r="DX9102" s="161"/>
      <c r="DY9102" s="161"/>
      <c r="DZ9102" s="174"/>
      <c r="EA9102" s="174"/>
      <c r="EB9102" s="161"/>
      <c r="EC9102" s="161"/>
      <c r="ED9102" s="161"/>
      <c r="EE9102" s="161"/>
      <c r="EF9102" s="161"/>
      <c r="EG9102" s="161"/>
      <c r="EH9102" s="161"/>
      <c r="EI9102" s="161"/>
      <c r="EJ9102" s="161"/>
      <c r="EK9102" s="161"/>
      <c r="EL9102" s="161"/>
      <c r="EM9102" s="161"/>
      <c r="EN9102" s="161"/>
      <c r="EO9102" s="161"/>
      <c r="EP9102" s="161"/>
      <c r="EQ9102" s="161"/>
      <c r="ER9102" s="161"/>
      <c r="ES9102" s="161"/>
      <c r="ET9102" s="161"/>
      <c r="EU9102" s="161"/>
      <c r="EV9102" s="161"/>
      <c r="EW9102" s="161"/>
      <c r="EX9102" s="161"/>
      <c r="EY9102" s="161"/>
      <c r="EZ9102" s="161"/>
      <c r="FA9102" s="161"/>
      <c r="FB9102" s="161"/>
      <c r="FC9102" s="161"/>
      <c r="FD9102" s="161"/>
      <c r="FE9102" s="161"/>
      <c r="FF9102" s="161"/>
      <c r="FG9102" s="161"/>
      <c r="FH9102" s="161"/>
      <c r="FI9102" s="161"/>
      <c r="FJ9102" s="161"/>
      <c r="FK9102" s="161"/>
      <c r="FL9102" s="161"/>
      <c r="FM9102" s="161"/>
      <c r="FN9102" s="161"/>
      <c r="FO9102" s="161"/>
      <c r="FP9102" s="161"/>
      <c r="FQ9102" s="161"/>
      <c r="FR9102" s="161"/>
      <c r="FS9102" s="161"/>
      <c r="FT9102" s="161"/>
      <c r="FU9102" s="161"/>
      <c r="FV9102" s="161"/>
      <c r="FW9102" s="161"/>
      <c r="FX9102" s="161"/>
      <c r="FY9102" s="161"/>
      <c r="FZ9102" s="161"/>
      <c r="GA9102" s="161"/>
      <c r="GB9102" s="161"/>
      <c r="GC9102" s="161"/>
      <c r="GD9102" s="161"/>
      <c r="GE9102" s="161"/>
      <c r="GF9102" s="161"/>
      <c r="GG9102" s="161"/>
      <c r="GH9102" s="161"/>
      <c r="GI9102" s="161"/>
      <c r="GJ9102" s="161"/>
      <c r="GK9102" s="161"/>
      <c r="GL9102" s="161"/>
      <c r="GM9102" s="161"/>
      <c r="GN9102" s="161"/>
      <c r="GO9102" s="161"/>
      <c r="GP9102" s="161"/>
      <c r="GQ9102" s="161"/>
      <c r="GR9102" s="161"/>
      <c r="GS9102" s="161"/>
      <c r="GT9102" s="161"/>
      <c r="GU9102" s="161"/>
      <c r="GV9102" s="161"/>
      <c r="GW9102" s="161"/>
      <c r="GX9102" s="161"/>
      <c r="GY9102" s="161"/>
      <c r="GZ9102" s="161"/>
      <c r="HA9102" s="161"/>
      <c r="HB9102" s="161"/>
      <c r="HC9102" s="161"/>
      <c r="HD9102" s="161"/>
      <c r="HE9102" s="161"/>
      <c r="HF9102" s="161"/>
      <c r="HG9102" s="161"/>
      <c r="HH9102" s="161"/>
      <c r="HI9102" s="161"/>
      <c r="HJ9102" s="161"/>
      <c r="HK9102" s="161"/>
      <c r="HL9102" s="161"/>
      <c r="HM9102" s="161"/>
      <c r="HN9102" s="161"/>
      <c r="HO9102" s="161"/>
      <c r="HP9102" s="161"/>
      <c r="HQ9102" s="161"/>
      <c r="HR9102" s="161"/>
      <c r="HS9102" s="161"/>
      <c r="HT9102" s="161"/>
      <c r="HU9102" s="161"/>
      <c r="HV9102" s="161"/>
      <c r="HW9102" s="161"/>
      <c r="HX9102" s="161"/>
      <c r="HY9102" s="161"/>
      <c r="HZ9102" s="161"/>
      <c r="IA9102" s="161"/>
      <c r="IB9102" s="161"/>
      <c r="IC9102" s="161"/>
      <c r="ID9102" s="161"/>
      <c r="IE9102" s="161"/>
      <c r="IF9102" s="161"/>
      <c r="IG9102" s="161"/>
      <c r="IH9102" s="161"/>
      <c r="II9102" s="161"/>
      <c r="IJ9102" s="161"/>
      <c r="IK9102" s="161"/>
      <c r="IL9102" s="161"/>
      <c r="IM9102" s="161"/>
      <c r="IN9102" s="161"/>
      <c r="IO9102" s="161"/>
      <c r="IP9102" s="161"/>
      <c r="IQ9102" s="161"/>
      <c r="IR9102" s="161"/>
      <c r="IS9102" s="161"/>
      <c r="IT9102" s="161"/>
      <c r="IU9102" s="161"/>
    </row>
    <row r="9103" spans="1:255" s="160" customFormat="1" ht="18.399999999999999" customHeight="1" x14ac:dyDescent="0.3">
      <c r="A9103" s="182"/>
      <c r="B9103" s="174"/>
      <c r="C9103" s="64"/>
      <c r="D9103" s="161"/>
      <c r="E9103" s="161"/>
      <c r="F9103" s="165"/>
      <c r="H9103" s="165"/>
      <c r="J9103" s="165"/>
      <c r="L9103" s="165"/>
      <c r="N9103" s="165"/>
      <c r="P9103" s="165"/>
      <c r="R9103" s="165"/>
      <c r="T9103" s="165"/>
      <c r="V9103" s="165"/>
      <c r="X9103" s="165"/>
      <c r="Z9103" s="165"/>
      <c r="AB9103" s="165"/>
      <c r="AD9103" s="165"/>
      <c r="AF9103" s="165"/>
      <c r="AH9103" s="165"/>
      <c r="AJ9103" s="165"/>
      <c r="AL9103" s="165"/>
      <c r="AN9103" s="165"/>
      <c r="AP9103" s="165"/>
      <c r="AR9103" s="165"/>
      <c r="AT9103" s="165"/>
      <c r="AV9103" s="165"/>
      <c r="AX9103" s="165"/>
      <c r="AZ9103" s="165"/>
      <c r="BB9103" s="165"/>
      <c r="BD9103" s="161"/>
      <c r="BE9103" s="161"/>
      <c r="BF9103" s="161"/>
      <c r="BG9103" s="161"/>
      <c r="BH9103" s="161"/>
      <c r="BI9103" s="161"/>
      <c r="BJ9103" s="161"/>
      <c r="BK9103" s="161"/>
      <c r="BL9103" s="161"/>
      <c r="BM9103" s="161"/>
      <c r="BN9103" s="161"/>
      <c r="BO9103" s="161"/>
      <c r="BP9103" s="161"/>
      <c r="BQ9103" s="161"/>
      <c r="BR9103" s="161"/>
      <c r="BS9103" s="161"/>
      <c r="BT9103" s="161"/>
      <c r="BU9103" s="161"/>
      <c r="BV9103" s="161"/>
      <c r="BW9103" s="161"/>
      <c r="BX9103" s="161"/>
      <c r="BY9103" s="161"/>
      <c r="BZ9103" s="161"/>
      <c r="CA9103" s="161"/>
      <c r="CB9103" s="161"/>
      <c r="CC9103" s="161"/>
      <c r="CD9103" s="161"/>
      <c r="CE9103" s="161"/>
      <c r="CF9103" s="161"/>
      <c r="CG9103" s="161"/>
      <c r="CH9103" s="161"/>
      <c r="CI9103" s="161"/>
      <c r="CJ9103" s="161"/>
      <c r="CK9103" s="161"/>
      <c r="CL9103" s="161"/>
      <c r="CM9103" s="161"/>
      <c r="CN9103" s="161"/>
      <c r="CO9103" s="161"/>
      <c r="CP9103" s="161"/>
      <c r="CQ9103" s="161"/>
      <c r="CR9103" s="161"/>
      <c r="CS9103" s="161"/>
      <c r="CT9103" s="161"/>
      <c r="CU9103" s="161"/>
      <c r="CV9103" s="161"/>
      <c r="CW9103" s="161"/>
      <c r="CX9103" s="161"/>
      <c r="CY9103" s="161"/>
      <c r="CZ9103" s="161"/>
      <c r="DA9103" s="161"/>
      <c r="DB9103" s="161"/>
      <c r="DC9103" s="161"/>
      <c r="DD9103" s="161"/>
      <c r="DE9103" s="161"/>
      <c r="DF9103" s="161"/>
      <c r="DG9103" s="161"/>
      <c r="DH9103" s="161"/>
      <c r="DI9103" s="161"/>
      <c r="DJ9103" s="161"/>
      <c r="DK9103" s="161"/>
      <c r="DL9103" s="161"/>
      <c r="DM9103" s="161"/>
      <c r="DN9103" s="161"/>
      <c r="DO9103" s="161"/>
      <c r="DP9103" s="161"/>
      <c r="DQ9103" s="161"/>
      <c r="DR9103" s="161"/>
      <c r="DS9103" s="161"/>
      <c r="DT9103" s="161"/>
      <c r="DU9103" s="161"/>
      <c r="DV9103" s="161"/>
      <c r="DW9103" s="161"/>
      <c r="DX9103" s="161"/>
      <c r="DY9103" s="161"/>
      <c r="DZ9103" s="174"/>
      <c r="EA9103" s="174"/>
      <c r="EB9103" s="161"/>
      <c r="EC9103" s="161"/>
      <c r="ED9103" s="161"/>
      <c r="EE9103" s="161"/>
      <c r="EF9103" s="161"/>
      <c r="EG9103" s="161"/>
      <c r="EH9103" s="161"/>
      <c r="EI9103" s="161"/>
      <c r="EJ9103" s="161"/>
      <c r="EK9103" s="161"/>
      <c r="EL9103" s="161"/>
      <c r="EM9103" s="161"/>
      <c r="EN9103" s="161"/>
      <c r="EO9103" s="161"/>
      <c r="EP9103" s="161"/>
      <c r="EQ9103" s="161"/>
      <c r="ER9103" s="161"/>
      <c r="ES9103" s="161"/>
      <c r="ET9103" s="161"/>
      <c r="EU9103" s="161"/>
      <c r="EV9103" s="161"/>
      <c r="EW9103" s="161"/>
      <c r="EX9103" s="161"/>
      <c r="EY9103" s="161"/>
      <c r="EZ9103" s="161"/>
      <c r="FA9103" s="161"/>
      <c r="FB9103" s="161"/>
      <c r="FC9103" s="161"/>
      <c r="FD9103" s="161"/>
      <c r="FE9103" s="161"/>
      <c r="FF9103" s="161"/>
      <c r="FG9103" s="161"/>
      <c r="FH9103" s="161"/>
      <c r="FI9103" s="161"/>
      <c r="FJ9103" s="161"/>
      <c r="FK9103" s="161"/>
      <c r="FL9103" s="161"/>
      <c r="FM9103" s="161"/>
      <c r="FN9103" s="161"/>
      <c r="FO9103" s="161"/>
      <c r="FP9103" s="161"/>
      <c r="FQ9103" s="161"/>
      <c r="FR9103" s="161"/>
      <c r="FS9103" s="161"/>
      <c r="FT9103" s="161"/>
      <c r="FU9103" s="161"/>
      <c r="FV9103" s="161"/>
      <c r="FW9103" s="161"/>
      <c r="FX9103" s="161"/>
      <c r="FY9103" s="161"/>
      <c r="FZ9103" s="161"/>
      <c r="GA9103" s="161"/>
      <c r="GB9103" s="161"/>
      <c r="GC9103" s="161"/>
      <c r="GD9103" s="161"/>
      <c r="GE9103" s="161"/>
      <c r="GF9103" s="161"/>
      <c r="GG9103" s="161"/>
      <c r="GH9103" s="161"/>
      <c r="GI9103" s="161"/>
      <c r="GJ9103" s="161"/>
      <c r="GK9103" s="161"/>
      <c r="GL9103" s="161"/>
      <c r="GM9103" s="161"/>
      <c r="GN9103" s="161"/>
      <c r="GO9103" s="161"/>
      <c r="GP9103" s="161"/>
      <c r="GQ9103" s="161"/>
      <c r="GR9103" s="161"/>
      <c r="GS9103" s="161"/>
      <c r="GT9103" s="161"/>
      <c r="GU9103" s="161"/>
      <c r="GV9103" s="161"/>
      <c r="GW9103" s="161"/>
      <c r="GX9103" s="161"/>
      <c r="GY9103" s="161"/>
      <c r="GZ9103" s="161"/>
      <c r="HA9103" s="161"/>
      <c r="HB9103" s="161"/>
      <c r="HC9103" s="161"/>
      <c r="HD9103" s="161"/>
      <c r="HE9103" s="161"/>
      <c r="HF9103" s="161"/>
      <c r="HG9103" s="161"/>
      <c r="HH9103" s="161"/>
      <c r="HI9103" s="161"/>
      <c r="HJ9103" s="161"/>
      <c r="HK9103" s="161"/>
      <c r="HL9103" s="161"/>
      <c r="HM9103" s="161"/>
      <c r="HN9103" s="161"/>
      <c r="HO9103" s="161"/>
      <c r="HP9103" s="161"/>
      <c r="HQ9103" s="161"/>
      <c r="HR9103" s="161"/>
      <c r="HS9103" s="161"/>
      <c r="HT9103" s="161"/>
      <c r="HU9103" s="161"/>
      <c r="HV9103" s="161"/>
      <c r="HW9103" s="161"/>
      <c r="HX9103" s="161"/>
      <c r="HY9103" s="161"/>
      <c r="HZ9103" s="161"/>
      <c r="IA9103" s="161"/>
      <c r="IB9103" s="161"/>
      <c r="IC9103" s="161"/>
      <c r="ID9103" s="161"/>
      <c r="IE9103" s="161"/>
      <c r="IF9103" s="161"/>
      <c r="IG9103" s="161"/>
      <c r="IH9103" s="161"/>
      <c r="II9103" s="161"/>
      <c r="IJ9103" s="161"/>
      <c r="IK9103" s="161"/>
      <c r="IL9103" s="161"/>
      <c r="IM9103" s="161"/>
      <c r="IN9103" s="161"/>
      <c r="IO9103" s="161"/>
      <c r="IP9103" s="161"/>
      <c r="IQ9103" s="161"/>
      <c r="IR9103" s="161"/>
      <c r="IS9103" s="161"/>
      <c r="IT9103" s="161"/>
      <c r="IU9103" s="161"/>
    </row>
    <row r="9104" spans="1:255" s="160" customFormat="1" ht="18.399999999999999" customHeight="1" x14ac:dyDescent="0.3">
      <c r="A9104" s="182"/>
      <c r="C9104" s="64"/>
      <c r="D9104" s="161"/>
      <c r="E9104" s="161"/>
      <c r="F9104" s="174"/>
      <c r="H9104" s="174"/>
      <c r="J9104" s="165"/>
      <c r="L9104" s="165"/>
      <c r="N9104" s="165"/>
      <c r="P9104" s="165"/>
      <c r="R9104" s="165"/>
      <c r="T9104" s="165"/>
      <c r="V9104" s="165"/>
      <c r="X9104" s="165"/>
      <c r="Z9104" s="165"/>
      <c r="AB9104" s="165"/>
      <c r="AD9104" s="165"/>
      <c r="AF9104" s="165"/>
      <c r="AH9104" s="165"/>
      <c r="AJ9104" s="165"/>
      <c r="AL9104" s="165"/>
      <c r="AN9104" s="165"/>
      <c r="AP9104" s="165"/>
      <c r="AR9104" s="165"/>
      <c r="AT9104" s="165"/>
      <c r="AV9104" s="165"/>
      <c r="AX9104" s="165"/>
      <c r="AZ9104" s="165"/>
      <c r="BB9104" s="165"/>
      <c r="BD9104" s="161"/>
      <c r="BE9104" s="161"/>
      <c r="BF9104" s="161"/>
      <c r="BG9104" s="161"/>
      <c r="BH9104" s="161"/>
      <c r="BI9104" s="161"/>
      <c r="BJ9104" s="161"/>
      <c r="BK9104" s="161"/>
      <c r="BL9104" s="161"/>
      <c r="BM9104" s="161"/>
      <c r="BN9104" s="161"/>
      <c r="BO9104" s="161"/>
      <c r="BP9104" s="161"/>
      <c r="BQ9104" s="161"/>
      <c r="BR9104" s="161"/>
      <c r="BS9104" s="161"/>
      <c r="BT9104" s="161"/>
      <c r="BU9104" s="161"/>
      <c r="BV9104" s="161"/>
      <c r="BW9104" s="161"/>
      <c r="BX9104" s="161"/>
      <c r="BY9104" s="161"/>
      <c r="BZ9104" s="161"/>
      <c r="CA9104" s="161"/>
      <c r="CB9104" s="161"/>
      <c r="CC9104" s="161"/>
      <c r="CD9104" s="161"/>
      <c r="CE9104" s="161"/>
      <c r="CF9104" s="161"/>
      <c r="CG9104" s="161"/>
      <c r="CH9104" s="161"/>
      <c r="CI9104" s="161"/>
      <c r="CJ9104" s="161"/>
      <c r="CK9104" s="161"/>
      <c r="CL9104" s="161"/>
      <c r="CM9104" s="161"/>
      <c r="CN9104" s="161"/>
      <c r="CO9104" s="161"/>
      <c r="CP9104" s="161"/>
      <c r="CQ9104" s="161"/>
      <c r="CR9104" s="161"/>
      <c r="CS9104" s="161"/>
      <c r="CT9104" s="161"/>
      <c r="CU9104" s="161"/>
      <c r="CV9104" s="161"/>
      <c r="CW9104" s="161"/>
      <c r="CX9104" s="161"/>
      <c r="CY9104" s="161"/>
      <c r="CZ9104" s="161"/>
      <c r="DA9104" s="161"/>
      <c r="DB9104" s="161"/>
      <c r="DC9104" s="161"/>
      <c r="DD9104" s="161"/>
      <c r="DE9104" s="161"/>
      <c r="DF9104" s="161"/>
      <c r="DG9104" s="161"/>
      <c r="DH9104" s="161"/>
      <c r="DI9104" s="161"/>
      <c r="DJ9104" s="161"/>
      <c r="DK9104" s="161"/>
      <c r="DL9104" s="161"/>
      <c r="DM9104" s="161"/>
      <c r="DN9104" s="161"/>
      <c r="DO9104" s="161"/>
      <c r="DP9104" s="161"/>
      <c r="DQ9104" s="161"/>
      <c r="DR9104" s="161"/>
      <c r="DS9104" s="161"/>
      <c r="DT9104" s="161"/>
      <c r="DU9104" s="161"/>
      <c r="DV9104" s="161"/>
      <c r="DW9104" s="161"/>
      <c r="DX9104" s="161"/>
      <c r="DY9104" s="161"/>
      <c r="DZ9104" s="174"/>
      <c r="EA9104" s="174"/>
      <c r="EB9104" s="161"/>
      <c r="EC9104" s="161"/>
      <c r="ED9104" s="161"/>
      <c r="EE9104" s="161"/>
      <c r="EF9104" s="161"/>
      <c r="EG9104" s="161"/>
      <c r="EH9104" s="161"/>
      <c r="EI9104" s="161"/>
      <c r="EJ9104" s="161"/>
      <c r="EK9104" s="161"/>
      <c r="EL9104" s="161"/>
      <c r="EM9104" s="161"/>
      <c r="EN9104" s="161"/>
      <c r="EO9104" s="161"/>
      <c r="EP9104" s="161"/>
      <c r="EQ9104" s="161"/>
      <c r="ER9104" s="161"/>
      <c r="ES9104" s="161"/>
      <c r="ET9104" s="161"/>
      <c r="EU9104" s="161"/>
      <c r="EV9104" s="161"/>
      <c r="EW9104" s="161"/>
      <c r="EX9104" s="161"/>
      <c r="EY9104" s="161"/>
      <c r="EZ9104" s="161"/>
      <c r="FA9104" s="161"/>
      <c r="FB9104" s="161"/>
      <c r="FC9104" s="161"/>
      <c r="FD9104" s="161"/>
      <c r="FE9104" s="161"/>
      <c r="FF9104" s="161"/>
      <c r="FG9104" s="161"/>
      <c r="FH9104" s="161"/>
      <c r="FI9104" s="161"/>
      <c r="FJ9104" s="161"/>
      <c r="FK9104" s="161"/>
      <c r="FL9104" s="161"/>
      <c r="FM9104" s="161"/>
      <c r="FN9104" s="161"/>
      <c r="FO9104" s="161"/>
      <c r="FP9104" s="161"/>
      <c r="FQ9104" s="161"/>
      <c r="FR9104" s="161"/>
      <c r="FS9104" s="161"/>
      <c r="FT9104" s="161"/>
      <c r="FU9104" s="161"/>
      <c r="FV9104" s="161"/>
      <c r="FW9104" s="161"/>
      <c r="FX9104" s="161"/>
      <c r="FY9104" s="161"/>
      <c r="FZ9104" s="161"/>
      <c r="GA9104" s="161"/>
      <c r="GB9104" s="161"/>
      <c r="GC9104" s="161"/>
      <c r="GD9104" s="161"/>
      <c r="GE9104" s="161"/>
      <c r="GF9104" s="161"/>
      <c r="GG9104" s="161"/>
      <c r="GH9104" s="161"/>
      <c r="GI9104" s="161"/>
      <c r="GJ9104" s="161"/>
      <c r="GK9104" s="161"/>
      <c r="GL9104" s="161"/>
      <c r="GM9104" s="161"/>
      <c r="GN9104" s="161"/>
      <c r="GO9104" s="161"/>
      <c r="GP9104" s="161"/>
      <c r="GQ9104" s="161"/>
      <c r="GR9104" s="161"/>
      <c r="GS9104" s="161"/>
      <c r="GT9104" s="161"/>
      <c r="GU9104" s="161"/>
      <c r="GV9104" s="161"/>
      <c r="GW9104" s="161"/>
      <c r="GX9104" s="161"/>
      <c r="GY9104" s="161"/>
      <c r="GZ9104" s="161"/>
      <c r="HA9104" s="161"/>
      <c r="HB9104" s="161"/>
      <c r="HC9104" s="161"/>
      <c r="HD9104" s="161"/>
      <c r="HE9104" s="161"/>
      <c r="HF9104" s="161"/>
      <c r="HG9104" s="161"/>
      <c r="HH9104" s="161"/>
      <c r="HI9104" s="161"/>
      <c r="HJ9104" s="161"/>
      <c r="HK9104" s="161"/>
      <c r="HL9104" s="161"/>
      <c r="HM9104" s="161"/>
      <c r="HN9104" s="161"/>
      <c r="HO9104" s="161"/>
      <c r="HP9104" s="161"/>
      <c r="HQ9104" s="161"/>
      <c r="HR9104" s="161"/>
      <c r="HS9104" s="161"/>
      <c r="HT9104" s="161"/>
      <c r="HU9104" s="161"/>
      <c r="HV9104" s="161"/>
      <c r="HW9104" s="161"/>
      <c r="HX9104" s="161"/>
      <c r="HY9104" s="161"/>
      <c r="HZ9104" s="161"/>
      <c r="IA9104" s="161"/>
      <c r="IB9104" s="161"/>
      <c r="IC9104" s="161"/>
      <c r="ID9104" s="161"/>
      <c r="IE9104" s="161"/>
      <c r="IF9104" s="161"/>
      <c r="IG9104" s="161"/>
      <c r="IH9104" s="161"/>
      <c r="II9104" s="161"/>
      <c r="IJ9104" s="161"/>
      <c r="IK9104" s="161"/>
      <c r="IL9104" s="161"/>
      <c r="IM9104" s="161"/>
      <c r="IN9104" s="161"/>
      <c r="IO9104" s="161"/>
      <c r="IP9104" s="161"/>
      <c r="IQ9104" s="161"/>
      <c r="IR9104" s="161"/>
      <c r="IS9104" s="161"/>
      <c r="IT9104" s="161"/>
      <c r="IU9104" s="161"/>
    </row>
    <row r="9105" spans="1:255" s="160" customFormat="1" ht="18.399999999999999" customHeight="1" x14ac:dyDescent="0.3">
      <c r="A9105" s="182"/>
      <c r="C9105" s="64"/>
      <c r="D9105" s="161"/>
      <c r="E9105" s="161"/>
      <c r="F9105" s="174"/>
      <c r="H9105" s="165"/>
      <c r="J9105" s="165"/>
      <c r="L9105" s="165"/>
      <c r="N9105" s="165"/>
      <c r="P9105" s="165"/>
      <c r="R9105" s="165"/>
      <c r="T9105" s="165"/>
      <c r="V9105" s="165"/>
      <c r="X9105" s="165"/>
      <c r="Z9105" s="165"/>
      <c r="AB9105" s="165"/>
      <c r="AD9105" s="165"/>
      <c r="AF9105" s="165"/>
      <c r="AH9105" s="165"/>
      <c r="AJ9105" s="165"/>
      <c r="AL9105" s="165"/>
      <c r="AN9105" s="165"/>
      <c r="AP9105" s="165"/>
      <c r="AR9105" s="165"/>
      <c r="AT9105" s="165"/>
      <c r="AV9105" s="165"/>
      <c r="AX9105" s="165"/>
      <c r="AZ9105" s="165"/>
      <c r="BB9105" s="165"/>
      <c r="BD9105" s="161"/>
      <c r="BE9105" s="161"/>
      <c r="BF9105" s="161"/>
      <c r="BG9105" s="161"/>
      <c r="BH9105" s="161"/>
      <c r="BI9105" s="161"/>
      <c r="BJ9105" s="161"/>
      <c r="BK9105" s="161"/>
      <c r="BL9105" s="161"/>
      <c r="BM9105" s="161"/>
      <c r="BN9105" s="161"/>
      <c r="BO9105" s="161"/>
      <c r="BP9105" s="161"/>
      <c r="BQ9105" s="161"/>
      <c r="BR9105" s="161"/>
      <c r="BS9105" s="161"/>
      <c r="BT9105" s="161"/>
      <c r="BU9105" s="161"/>
      <c r="BV9105" s="161"/>
      <c r="BW9105" s="161"/>
      <c r="BX9105" s="161"/>
      <c r="BY9105" s="161"/>
      <c r="BZ9105" s="161"/>
      <c r="CA9105" s="161"/>
      <c r="CB9105" s="161"/>
      <c r="CC9105" s="161"/>
      <c r="CD9105" s="161"/>
      <c r="CE9105" s="161"/>
      <c r="CF9105" s="161"/>
      <c r="CG9105" s="161"/>
      <c r="CH9105" s="161"/>
      <c r="CI9105" s="161"/>
      <c r="CJ9105" s="161"/>
      <c r="CK9105" s="161"/>
      <c r="CL9105" s="161"/>
      <c r="CM9105" s="161"/>
      <c r="CN9105" s="161"/>
      <c r="CO9105" s="161"/>
      <c r="CP9105" s="161"/>
      <c r="CQ9105" s="161"/>
      <c r="CR9105" s="161"/>
      <c r="CS9105" s="161"/>
      <c r="CT9105" s="161"/>
      <c r="CU9105" s="161"/>
      <c r="CV9105" s="161"/>
      <c r="CW9105" s="161"/>
      <c r="CX9105" s="161"/>
      <c r="CY9105" s="161"/>
      <c r="CZ9105" s="161"/>
      <c r="DA9105" s="161"/>
      <c r="DB9105" s="161"/>
      <c r="DC9105" s="161"/>
      <c r="DD9105" s="161"/>
      <c r="DE9105" s="161"/>
      <c r="DF9105" s="161"/>
      <c r="DG9105" s="161"/>
      <c r="DH9105" s="161"/>
      <c r="DI9105" s="161"/>
      <c r="DJ9105" s="161"/>
      <c r="DK9105" s="161"/>
      <c r="DL9105" s="161"/>
      <c r="DM9105" s="161"/>
      <c r="DN9105" s="161"/>
      <c r="DO9105" s="161"/>
      <c r="DP9105" s="161"/>
      <c r="DQ9105" s="161"/>
      <c r="DR9105" s="161"/>
      <c r="DS9105" s="161"/>
      <c r="DT9105" s="161"/>
      <c r="DU9105" s="161"/>
      <c r="DV9105" s="161"/>
      <c r="DW9105" s="161"/>
      <c r="DX9105" s="161"/>
      <c r="DY9105" s="161"/>
      <c r="DZ9105" s="174"/>
      <c r="EA9105" s="174"/>
      <c r="EB9105" s="161"/>
      <c r="EC9105" s="161"/>
      <c r="ED9105" s="161"/>
      <c r="EE9105" s="161"/>
      <c r="EF9105" s="161"/>
      <c r="EG9105" s="161"/>
      <c r="EH9105" s="161"/>
      <c r="EI9105" s="161"/>
      <c r="EJ9105" s="161"/>
      <c r="EK9105" s="161"/>
      <c r="EL9105" s="161"/>
      <c r="EM9105" s="161"/>
      <c r="EN9105" s="161"/>
      <c r="EO9105" s="161"/>
      <c r="EP9105" s="161"/>
      <c r="EQ9105" s="161"/>
      <c r="ER9105" s="161"/>
      <c r="ES9105" s="161"/>
      <c r="ET9105" s="161"/>
      <c r="EU9105" s="161"/>
      <c r="EV9105" s="161"/>
      <c r="EW9105" s="161"/>
      <c r="EX9105" s="161"/>
      <c r="EY9105" s="161"/>
      <c r="EZ9105" s="161"/>
      <c r="FA9105" s="161"/>
      <c r="FB9105" s="161"/>
      <c r="FC9105" s="161"/>
      <c r="FD9105" s="161"/>
      <c r="FE9105" s="161"/>
      <c r="FF9105" s="161"/>
      <c r="FG9105" s="161"/>
      <c r="FH9105" s="161"/>
      <c r="FI9105" s="161"/>
      <c r="FJ9105" s="161"/>
      <c r="FK9105" s="161"/>
      <c r="FL9105" s="161"/>
      <c r="FM9105" s="161"/>
      <c r="FN9105" s="161"/>
      <c r="FO9105" s="161"/>
      <c r="FP9105" s="161"/>
      <c r="FQ9105" s="161"/>
      <c r="FR9105" s="161"/>
      <c r="FS9105" s="161"/>
      <c r="FT9105" s="161"/>
      <c r="FU9105" s="161"/>
      <c r="FV9105" s="161"/>
      <c r="FW9105" s="161"/>
      <c r="FX9105" s="161"/>
      <c r="FY9105" s="161"/>
      <c r="FZ9105" s="161"/>
      <c r="GA9105" s="161"/>
      <c r="GB9105" s="161"/>
      <c r="GC9105" s="161"/>
      <c r="GD9105" s="161"/>
      <c r="GE9105" s="161"/>
      <c r="GF9105" s="161"/>
      <c r="GG9105" s="161"/>
      <c r="GH9105" s="161"/>
      <c r="GI9105" s="161"/>
      <c r="GJ9105" s="161"/>
      <c r="GK9105" s="161"/>
      <c r="GL9105" s="161"/>
      <c r="GM9105" s="161"/>
      <c r="GN9105" s="161"/>
      <c r="GO9105" s="161"/>
      <c r="GP9105" s="161"/>
      <c r="GQ9105" s="161"/>
      <c r="GR9105" s="161"/>
      <c r="GS9105" s="161"/>
      <c r="GT9105" s="161"/>
      <c r="GU9105" s="161"/>
      <c r="GV9105" s="161"/>
      <c r="GW9105" s="161"/>
      <c r="GX9105" s="161"/>
      <c r="GY9105" s="161"/>
      <c r="GZ9105" s="161"/>
      <c r="HA9105" s="161"/>
      <c r="HB9105" s="161"/>
      <c r="HC9105" s="161"/>
      <c r="HD9105" s="161"/>
      <c r="HE9105" s="161"/>
      <c r="HF9105" s="161"/>
      <c r="HG9105" s="161"/>
      <c r="HH9105" s="161"/>
      <c r="HI9105" s="161"/>
      <c r="HJ9105" s="161"/>
      <c r="HK9105" s="161"/>
      <c r="HL9105" s="161"/>
      <c r="HM9105" s="161"/>
      <c r="HN9105" s="161"/>
      <c r="HO9105" s="161"/>
      <c r="HP9105" s="161"/>
      <c r="HQ9105" s="161"/>
      <c r="HR9105" s="161"/>
      <c r="HS9105" s="161"/>
      <c r="HT9105" s="161"/>
      <c r="HU9105" s="161"/>
      <c r="HV9105" s="161"/>
      <c r="HW9105" s="161"/>
      <c r="HX9105" s="161"/>
      <c r="HY9105" s="161"/>
      <c r="HZ9105" s="161"/>
      <c r="IA9105" s="161"/>
      <c r="IB9105" s="161"/>
      <c r="IC9105" s="161"/>
      <c r="ID9105" s="161"/>
      <c r="IE9105" s="161"/>
      <c r="IF9105" s="161"/>
      <c r="IG9105" s="161"/>
      <c r="IH9105" s="161"/>
      <c r="II9105" s="161"/>
      <c r="IJ9105" s="161"/>
      <c r="IK9105" s="161"/>
      <c r="IL9105" s="161"/>
      <c r="IM9105" s="161"/>
      <c r="IN9105" s="161"/>
      <c r="IO9105" s="161"/>
      <c r="IP9105" s="161"/>
      <c r="IQ9105" s="161"/>
      <c r="IR9105" s="161"/>
      <c r="IS9105" s="161"/>
      <c r="IT9105" s="161"/>
      <c r="IU9105" s="161"/>
    </row>
    <row r="9106" spans="1:255" s="160" customFormat="1" ht="18.399999999999999" customHeight="1" x14ac:dyDescent="0.3">
      <c r="A9106" s="182"/>
      <c r="C9106" s="64"/>
      <c r="D9106" s="161"/>
      <c r="E9106" s="161"/>
      <c r="F9106" s="174"/>
      <c r="H9106" s="174"/>
      <c r="J9106" s="174"/>
      <c r="L9106" s="165"/>
      <c r="N9106" s="165"/>
      <c r="P9106" s="165"/>
      <c r="R9106" s="165"/>
      <c r="T9106" s="165"/>
      <c r="V9106" s="165"/>
      <c r="X9106" s="165"/>
      <c r="Z9106" s="165"/>
      <c r="AB9106" s="165"/>
      <c r="AD9106" s="165"/>
      <c r="AF9106" s="165"/>
      <c r="AH9106" s="165"/>
      <c r="AJ9106" s="165"/>
      <c r="AL9106" s="165"/>
      <c r="AN9106" s="165"/>
      <c r="AP9106" s="165"/>
      <c r="AR9106" s="165"/>
      <c r="AT9106" s="165"/>
      <c r="AV9106" s="165"/>
      <c r="AX9106" s="165"/>
      <c r="AZ9106" s="165"/>
      <c r="BB9106" s="165"/>
      <c r="BD9106" s="161"/>
      <c r="BE9106" s="161"/>
      <c r="BF9106" s="161"/>
      <c r="BG9106" s="161"/>
      <c r="BH9106" s="161"/>
      <c r="BI9106" s="161"/>
      <c r="BJ9106" s="161"/>
      <c r="BK9106" s="161"/>
      <c r="BL9106" s="161"/>
      <c r="BM9106" s="161"/>
      <c r="BN9106" s="161"/>
      <c r="BO9106" s="161"/>
      <c r="BP9106" s="161"/>
      <c r="BQ9106" s="161"/>
      <c r="BR9106" s="161"/>
      <c r="BS9106" s="161"/>
      <c r="BT9106" s="161"/>
      <c r="BU9106" s="161"/>
      <c r="BV9106" s="161"/>
      <c r="BW9106" s="161"/>
      <c r="BX9106" s="161"/>
      <c r="BY9106" s="161"/>
      <c r="BZ9106" s="161"/>
      <c r="CA9106" s="161"/>
      <c r="CB9106" s="161"/>
      <c r="CC9106" s="161"/>
      <c r="CD9106" s="161"/>
      <c r="CE9106" s="161"/>
      <c r="CF9106" s="161"/>
      <c r="CG9106" s="161"/>
      <c r="CH9106" s="161"/>
      <c r="CI9106" s="161"/>
      <c r="CJ9106" s="161"/>
      <c r="CK9106" s="161"/>
      <c r="CL9106" s="161"/>
      <c r="CM9106" s="161"/>
      <c r="CN9106" s="161"/>
      <c r="CO9106" s="161"/>
      <c r="CP9106" s="161"/>
      <c r="CQ9106" s="161"/>
      <c r="CR9106" s="161"/>
      <c r="CS9106" s="161"/>
      <c r="CT9106" s="161"/>
      <c r="CU9106" s="161"/>
      <c r="CV9106" s="161"/>
      <c r="CW9106" s="161"/>
      <c r="CX9106" s="161"/>
      <c r="CY9106" s="161"/>
      <c r="CZ9106" s="161"/>
      <c r="DA9106" s="161"/>
      <c r="DB9106" s="161"/>
      <c r="DC9106" s="161"/>
      <c r="DD9106" s="161"/>
      <c r="DE9106" s="161"/>
      <c r="DF9106" s="161"/>
      <c r="DG9106" s="161"/>
      <c r="DH9106" s="161"/>
      <c r="DI9106" s="161"/>
      <c r="DJ9106" s="161"/>
      <c r="DK9106" s="161"/>
      <c r="DL9106" s="161"/>
      <c r="DM9106" s="161"/>
      <c r="DN9106" s="161"/>
      <c r="DO9106" s="161"/>
      <c r="DP9106" s="161"/>
      <c r="DQ9106" s="161"/>
      <c r="DR9106" s="161"/>
      <c r="DS9106" s="161"/>
      <c r="DT9106" s="161"/>
      <c r="DU9106" s="161"/>
      <c r="DV9106" s="161"/>
      <c r="DW9106" s="161"/>
      <c r="DX9106" s="161"/>
      <c r="DY9106" s="161"/>
      <c r="DZ9106" s="174"/>
      <c r="EA9106" s="174"/>
      <c r="EB9106" s="161"/>
      <c r="EC9106" s="161"/>
      <c r="ED9106" s="161"/>
      <c r="EE9106" s="161"/>
      <c r="EF9106" s="161"/>
      <c r="EG9106" s="161"/>
      <c r="EH9106" s="161"/>
      <c r="EI9106" s="161"/>
      <c r="EJ9106" s="161"/>
      <c r="EK9106" s="161"/>
      <c r="EL9106" s="161"/>
      <c r="EM9106" s="161"/>
      <c r="EN9106" s="161"/>
      <c r="EO9106" s="161"/>
      <c r="EP9106" s="161"/>
      <c r="EQ9106" s="161"/>
      <c r="ER9106" s="161"/>
      <c r="ES9106" s="161"/>
      <c r="ET9106" s="161"/>
      <c r="EU9106" s="161"/>
      <c r="EV9106" s="161"/>
      <c r="EW9106" s="161"/>
      <c r="EX9106" s="161"/>
      <c r="EY9106" s="161"/>
      <c r="EZ9106" s="161"/>
      <c r="FA9106" s="161"/>
      <c r="FB9106" s="161"/>
      <c r="FC9106" s="161"/>
      <c r="FD9106" s="161"/>
      <c r="FE9106" s="161"/>
      <c r="FF9106" s="161"/>
      <c r="FG9106" s="161"/>
      <c r="FH9106" s="161"/>
      <c r="FI9106" s="161"/>
      <c r="FJ9106" s="161"/>
      <c r="FK9106" s="161"/>
      <c r="FL9106" s="161"/>
      <c r="FM9106" s="161"/>
      <c r="FN9106" s="161"/>
      <c r="FO9106" s="161"/>
      <c r="FP9106" s="161"/>
      <c r="FQ9106" s="161"/>
      <c r="FR9106" s="161"/>
      <c r="FS9106" s="161"/>
      <c r="FT9106" s="161"/>
      <c r="FU9106" s="161"/>
      <c r="FV9106" s="161"/>
      <c r="FW9106" s="161"/>
      <c r="FX9106" s="161"/>
      <c r="FY9106" s="161"/>
      <c r="FZ9106" s="161"/>
      <c r="GA9106" s="161"/>
      <c r="GB9106" s="161"/>
      <c r="GC9106" s="161"/>
      <c r="GD9106" s="161"/>
      <c r="GE9106" s="161"/>
      <c r="GF9106" s="161"/>
      <c r="GG9106" s="161"/>
      <c r="GH9106" s="161"/>
      <c r="GI9106" s="161"/>
      <c r="GJ9106" s="161"/>
      <c r="GK9106" s="161"/>
      <c r="GL9106" s="161"/>
      <c r="GM9106" s="161"/>
      <c r="GN9106" s="161"/>
      <c r="GO9106" s="161"/>
      <c r="GP9106" s="161"/>
      <c r="GQ9106" s="161"/>
      <c r="GR9106" s="161"/>
      <c r="GS9106" s="161"/>
      <c r="GT9106" s="161"/>
      <c r="GU9106" s="161"/>
      <c r="GV9106" s="161"/>
      <c r="GW9106" s="161"/>
      <c r="GX9106" s="161"/>
      <c r="GY9106" s="161"/>
      <c r="GZ9106" s="161"/>
      <c r="HA9106" s="161"/>
      <c r="HB9106" s="161"/>
      <c r="HC9106" s="161"/>
      <c r="HD9106" s="161"/>
      <c r="HE9106" s="161"/>
      <c r="HF9106" s="161"/>
      <c r="HG9106" s="161"/>
      <c r="HH9106" s="161"/>
      <c r="HI9106" s="161"/>
      <c r="HJ9106" s="161"/>
      <c r="HK9106" s="161"/>
      <c r="HL9106" s="161"/>
      <c r="HM9106" s="161"/>
      <c r="HN9106" s="161"/>
      <c r="HO9106" s="161"/>
      <c r="HP9106" s="161"/>
      <c r="HQ9106" s="161"/>
      <c r="HR9106" s="161"/>
      <c r="HS9106" s="161"/>
      <c r="HT9106" s="161"/>
      <c r="HU9106" s="161"/>
      <c r="HV9106" s="161"/>
      <c r="HW9106" s="161"/>
      <c r="HX9106" s="161"/>
      <c r="HY9106" s="161"/>
      <c r="HZ9106" s="161"/>
      <c r="IA9106" s="161"/>
      <c r="IB9106" s="161"/>
      <c r="IC9106" s="161"/>
      <c r="ID9106" s="161"/>
      <c r="IE9106" s="161"/>
      <c r="IF9106" s="161"/>
      <c r="IG9106" s="161"/>
      <c r="IH9106" s="161"/>
      <c r="II9106" s="161"/>
      <c r="IJ9106" s="161"/>
      <c r="IK9106" s="161"/>
      <c r="IL9106" s="161"/>
      <c r="IM9106" s="161"/>
      <c r="IN9106" s="161"/>
      <c r="IO9106" s="161"/>
      <c r="IP9106" s="161"/>
      <c r="IQ9106" s="161"/>
      <c r="IR9106" s="161"/>
      <c r="IS9106" s="161"/>
      <c r="IT9106" s="161"/>
      <c r="IU9106" s="161"/>
    </row>
    <row r="9107" spans="1:255" s="160" customFormat="1" ht="18.399999999999999" customHeight="1" x14ac:dyDescent="0.3">
      <c r="A9107" s="182"/>
      <c r="C9107" s="64"/>
      <c r="D9107" s="161"/>
      <c r="E9107" s="161"/>
      <c r="F9107" s="165"/>
      <c r="H9107" s="165"/>
      <c r="J9107" s="165"/>
      <c r="L9107" s="165"/>
      <c r="N9107" s="165"/>
      <c r="P9107" s="165"/>
      <c r="R9107" s="165"/>
      <c r="T9107" s="165"/>
      <c r="V9107" s="165"/>
      <c r="X9107" s="165"/>
      <c r="Z9107" s="165"/>
      <c r="AB9107" s="165"/>
      <c r="AD9107" s="165"/>
      <c r="AF9107" s="165"/>
      <c r="AH9107" s="165"/>
      <c r="AJ9107" s="165"/>
      <c r="AL9107" s="165"/>
      <c r="AN9107" s="165"/>
      <c r="AP9107" s="165"/>
      <c r="AR9107" s="165"/>
      <c r="AT9107" s="165"/>
      <c r="AV9107" s="165"/>
      <c r="AX9107" s="165"/>
      <c r="AZ9107" s="165"/>
      <c r="BB9107" s="165"/>
      <c r="BD9107" s="161"/>
      <c r="BE9107" s="161"/>
      <c r="BF9107" s="161"/>
      <c r="BG9107" s="161"/>
      <c r="BH9107" s="161"/>
      <c r="BI9107" s="161"/>
      <c r="BJ9107" s="161"/>
      <c r="BK9107" s="161"/>
      <c r="BL9107" s="161"/>
      <c r="BM9107" s="161"/>
      <c r="BN9107" s="161"/>
      <c r="BO9107" s="161"/>
      <c r="BP9107" s="161"/>
      <c r="BQ9107" s="161"/>
      <c r="BR9107" s="161"/>
      <c r="BS9107" s="161"/>
      <c r="BT9107" s="161"/>
      <c r="BU9107" s="161"/>
      <c r="BV9107" s="161"/>
      <c r="BW9107" s="161"/>
      <c r="BX9107" s="161"/>
      <c r="BY9107" s="161"/>
      <c r="BZ9107" s="161"/>
      <c r="CA9107" s="161"/>
      <c r="CB9107" s="161"/>
      <c r="CC9107" s="161"/>
      <c r="CD9107" s="161"/>
      <c r="CE9107" s="161"/>
      <c r="CF9107" s="161"/>
      <c r="CG9107" s="161"/>
      <c r="CH9107" s="161"/>
      <c r="CI9107" s="161"/>
      <c r="CJ9107" s="161"/>
      <c r="CK9107" s="161"/>
      <c r="CL9107" s="161"/>
      <c r="CM9107" s="161"/>
      <c r="CN9107" s="161"/>
      <c r="CO9107" s="161"/>
      <c r="CP9107" s="161"/>
      <c r="CQ9107" s="161"/>
      <c r="CR9107" s="161"/>
      <c r="CS9107" s="161"/>
      <c r="CT9107" s="161"/>
      <c r="CU9107" s="161"/>
      <c r="CV9107" s="161"/>
      <c r="CW9107" s="161"/>
      <c r="CX9107" s="161"/>
      <c r="CY9107" s="161"/>
      <c r="CZ9107" s="161"/>
      <c r="DA9107" s="161"/>
      <c r="DB9107" s="161"/>
      <c r="DC9107" s="161"/>
      <c r="DD9107" s="161"/>
      <c r="DE9107" s="161"/>
      <c r="DF9107" s="161"/>
      <c r="DG9107" s="161"/>
      <c r="DH9107" s="161"/>
      <c r="DI9107" s="161"/>
      <c r="DJ9107" s="161"/>
      <c r="DK9107" s="161"/>
      <c r="DL9107" s="161"/>
      <c r="DM9107" s="161"/>
      <c r="DN9107" s="161"/>
      <c r="DO9107" s="161"/>
      <c r="DP9107" s="161"/>
      <c r="DQ9107" s="161"/>
      <c r="DR9107" s="161"/>
      <c r="DS9107" s="161"/>
      <c r="DT9107" s="161"/>
      <c r="DU9107" s="161"/>
      <c r="DV9107" s="161"/>
      <c r="DW9107" s="161"/>
      <c r="DX9107" s="161"/>
      <c r="DY9107" s="161"/>
      <c r="DZ9107" s="174"/>
      <c r="EA9107" s="174"/>
      <c r="EB9107" s="161"/>
      <c r="EC9107" s="161"/>
      <c r="ED9107" s="161"/>
      <c r="EE9107" s="161"/>
      <c r="EF9107" s="161"/>
      <c r="EG9107" s="161"/>
      <c r="EH9107" s="161"/>
      <c r="EI9107" s="161"/>
      <c r="EJ9107" s="161"/>
      <c r="EK9107" s="161"/>
      <c r="EL9107" s="161"/>
      <c r="EM9107" s="161"/>
      <c r="EN9107" s="161"/>
      <c r="EO9107" s="161"/>
      <c r="EP9107" s="161"/>
      <c r="EQ9107" s="161"/>
      <c r="ER9107" s="161"/>
      <c r="ES9107" s="161"/>
      <c r="ET9107" s="161"/>
      <c r="EU9107" s="161"/>
      <c r="EV9107" s="161"/>
      <c r="EW9107" s="161"/>
      <c r="EX9107" s="161"/>
      <c r="EY9107" s="161"/>
      <c r="EZ9107" s="161"/>
      <c r="FA9107" s="161"/>
      <c r="FB9107" s="161"/>
      <c r="FC9107" s="161"/>
      <c r="FD9107" s="161"/>
      <c r="FE9107" s="161"/>
      <c r="FF9107" s="161"/>
      <c r="FG9107" s="161"/>
      <c r="FH9107" s="161"/>
      <c r="FI9107" s="161"/>
      <c r="FJ9107" s="161"/>
      <c r="FK9107" s="161"/>
      <c r="FL9107" s="161"/>
      <c r="FM9107" s="161"/>
      <c r="FN9107" s="161"/>
      <c r="FO9107" s="161"/>
      <c r="FP9107" s="161"/>
      <c r="FQ9107" s="161"/>
      <c r="FR9107" s="161"/>
      <c r="FS9107" s="161"/>
      <c r="FT9107" s="161"/>
      <c r="FU9107" s="161"/>
      <c r="FV9107" s="161"/>
      <c r="FW9107" s="161"/>
      <c r="FX9107" s="161"/>
      <c r="FY9107" s="161"/>
      <c r="FZ9107" s="161"/>
      <c r="GA9107" s="161"/>
      <c r="GB9107" s="161"/>
      <c r="GC9107" s="161"/>
      <c r="GD9107" s="161"/>
      <c r="GE9107" s="161"/>
      <c r="GF9107" s="161"/>
      <c r="GG9107" s="161"/>
      <c r="GH9107" s="161"/>
      <c r="GI9107" s="161"/>
      <c r="GJ9107" s="161"/>
      <c r="GK9107" s="161"/>
      <c r="GL9107" s="161"/>
      <c r="GM9107" s="161"/>
      <c r="GN9107" s="161"/>
      <c r="GO9107" s="161"/>
      <c r="GP9107" s="161"/>
      <c r="GQ9107" s="161"/>
      <c r="GR9107" s="161"/>
      <c r="GS9107" s="161"/>
      <c r="GT9107" s="161"/>
      <c r="GU9107" s="161"/>
      <c r="GV9107" s="161"/>
      <c r="GW9107" s="161"/>
      <c r="GX9107" s="161"/>
      <c r="GY9107" s="161"/>
      <c r="GZ9107" s="161"/>
      <c r="HA9107" s="161"/>
      <c r="HB9107" s="161"/>
      <c r="HC9107" s="161"/>
      <c r="HD9107" s="161"/>
      <c r="HE9107" s="161"/>
      <c r="HF9107" s="161"/>
      <c r="HG9107" s="161"/>
      <c r="HH9107" s="161"/>
      <c r="HI9107" s="161"/>
      <c r="HJ9107" s="161"/>
      <c r="HK9107" s="161"/>
      <c r="HL9107" s="161"/>
      <c r="HM9107" s="161"/>
      <c r="HN9107" s="161"/>
      <c r="HO9107" s="161"/>
      <c r="HP9107" s="161"/>
      <c r="HQ9107" s="161"/>
      <c r="HR9107" s="161"/>
      <c r="HS9107" s="161"/>
      <c r="HT9107" s="161"/>
      <c r="HU9107" s="161"/>
      <c r="HV9107" s="161"/>
      <c r="HW9107" s="161"/>
      <c r="HX9107" s="161"/>
      <c r="HY9107" s="161"/>
      <c r="HZ9107" s="161"/>
      <c r="IA9107" s="161"/>
      <c r="IB9107" s="161"/>
      <c r="IC9107" s="161"/>
      <c r="ID9107" s="161"/>
      <c r="IE9107" s="161"/>
      <c r="IF9107" s="161"/>
      <c r="IG9107" s="161"/>
      <c r="IH9107" s="161"/>
      <c r="II9107" s="161"/>
      <c r="IJ9107" s="161"/>
      <c r="IK9107" s="161"/>
      <c r="IL9107" s="161"/>
      <c r="IM9107" s="161"/>
      <c r="IN9107" s="161"/>
      <c r="IO9107" s="161"/>
      <c r="IP9107" s="161"/>
      <c r="IQ9107" s="161"/>
      <c r="IR9107" s="161"/>
      <c r="IS9107" s="161"/>
      <c r="IT9107" s="161"/>
      <c r="IU9107" s="161"/>
    </row>
    <row r="9108" spans="1:255" s="160" customFormat="1" ht="18.399999999999999" customHeight="1" x14ac:dyDescent="0.3">
      <c r="A9108" s="182"/>
      <c r="C9108" s="64"/>
      <c r="D9108" s="161"/>
      <c r="E9108" s="161"/>
      <c r="F9108" s="165"/>
      <c r="H9108" s="165"/>
      <c r="J9108" s="165"/>
      <c r="L9108" s="165"/>
      <c r="N9108" s="165"/>
      <c r="P9108" s="165"/>
      <c r="R9108" s="165"/>
      <c r="T9108" s="165"/>
      <c r="V9108" s="165"/>
      <c r="X9108" s="165"/>
      <c r="Z9108" s="165"/>
      <c r="AB9108" s="165"/>
      <c r="AD9108" s="165"/>
      <c r="AF9108" s="165"/>
      <c r="AH9108" s="165"/>
      <c r="AJ9108" s="165"/>
      <c r="AL9108" s="165"/>
      <c r="AN9108" s="165"/>
      <c r="AP9108" s="165"/>
      <c r="AR9108" s="165"/>
      <c r="AT9108" s="165"/>
      <c r="AV9108" s="165"/>
      <c r="AX9108" s="165"/>
      <c r="AZ9108" s="165"/>
      <c r="BB9108" s="165"/>
      <c r="BD9108" s="161"/>
      <c r="BE9108" s="161"/>
      <c r="BF9108" s="161"/>
      <c r="BG9108" s="161"/>
      <c r="BH9108" s="161"/>
      <c r="BI9108" s="161"/>
      <c r="BJ9108" s="161"/>
      <c r="BK9108" s="161"/>
      <c r="BL9108" s="161"/>
      <c r="BM9108" s="161"/>
      <c r="BN9108" s="161"/>
      <c r="BO9108" s="161"/>
      <c r="BP9108" s="161"/>
      <c r="BQ9108" s="161"/>
      <c r="BR9108" s="161"/>
      <c r="BS9108" s="161"/>
      <c r="BT9108" s="161"/>
      <c r="BU9108" s="161"/>
      <c r="BV9108" s="161"/>
      <c r="BW9108" s="161"/>
      <c r="BX9108" s="161"/>
      <c r="BY9108" s="161"/>
      <c r="BZ9108" s="161"/>
      <c r="CA9108" s="161"/>
      <c r="CB9108" s="161"/>
      <c r="CC9108" s="161"/>
      <c r="CD9108" s="161"/>
      <c r="CE9108" s="161"/>
      <c r="CF9108" s="161"/>
      <c r="CG9108" s="161"/>
      <c r="CH9108" s="161"/>
      <c r="CI9108" s="161"/>
      <c r="CJ9108" s="161"/>
      <c r="CK9108" s="161"/>
      <c r="CL9108" s="161"/>
      <c r="CM9108" s="161"/>
      <c r="CN9108" s="161"/>
      <c r="CO9108" s="161"/>
      <c r="CP9108" s="161"/>
      <c r="CQ9108" s="161"/>
      <c r="CR9108" s="161"/>
      <c r="CS9108" s="161"/>
      <c r="CT9108" s="161"/>
      <c r="CU9108" s="161"/>
      <c r="CV9108" s="161"/>
      <c r="CW9108" s="161"/>
      <c r="CX9108" s="161"/>
      <c r="CY9108" s="161"/>
      <c r="CZ9108" s="161"/>
      <c r="DA9108" s="161"/>
      <c r="DB9108" s="161"/>
      <c r="DC9108" s="161"/>
      <c r="DD9108" s="161"/>
      <c r="DE9108" s="161"/>
      <c r="DF9108" s="161"/>
      <c r="DG9108" s="161"/>
      <c r="DH9108" s="161"/>
      <c r="DI9108" s="161"/>
      <c r="DJ9108" s="161"/>
      <c r="DK9108" s="161"/>
      <c r="DL9108" s="161"/>
      <c r="DM9108" s="161"/>
      <c r="DN9108" s="161"/>
      <c r="DO9108" s="161"/>
      <c r="DP9108" s="161"/>
      <c r="DQ9108" s="161"/>
      <c r="DR9108" s="161"/>
      <c r="DS9108" s="161"/>
      <c r="DT9108" s="161"/>
      <c r="DU9108" s="161"/>
      <c r="DV9108" s="161"/>
      <c r="DW9108" s="161"/>
      <c r="DX9108" s="161"/>
      <c r="DY9108" s="161"/>
      <c r="DZ9108" s="174"/>
      <c r="EA9108" s="174"/>
      <c r="EB9108" s="161"/>
      <c r="EC9108" s="161"/>
      <c r="ED9108" s="161"/>
      <c r="EE9108" s="161"/>
      <c r="EF9108" s="161"/>
      <c r="EG9108" s="161"/>
      <c r="EH9108" s="161"/>
      <c r="EI9108" s="161"/>
      <c r="EJ9108" s="161"/>
      <c r="EK9108" s="161"/>
      <c r="EL9108" s="161"/>
      <c r="EM9108" s="161"/>
      <c r="EN9108" s="161"/>
      <c r="EO9108" s="161"/>
      <c r="EP9108" s="161"/>
      <c r="EQ9108" s="161"/>
      <c r="ER9108" s="161"/>
      <c r="ES9108" s="161"/>
      <c r="ET9108" s="161"/>
      <c r="EU9108" s="161"/>
      <c r="EV9108" s="161"/>
      <c r="EW9108" s="161"/>
      <c r="EX9108" s="161"/>
      <c r="EY9108" s="161"/>
      <c r="EZ9108" s="161"/>
      <c r="FA9108" s="161"/>
      <c r="FB9108" s="161"/>
      <c r="FC9108" s="161"/>
      <c r="FD9108" s="161"/>
      <c r="FE9108" s="161"/>
      <c r="FF9108" s="161"/>
      <c r="FG9108" s="161"/>
      <c r="FH9108" s="161"/>
      <c r="FI9108" s="161"/>
      <c r="FJ9108" s="161"/>
      <c r="FK9108" s="161"/>
      <c r="FL9108" s="161"/>
      <c r="FM9108" s="161"/>
      <c r="FN9108" s="161"/>
      <c r="FO9108" s="161"/>
      <c r="FP9108" s="161"/>
      <c r="FQ9108" s="161"/>
      <c r="FR9108" s="161"/>
      <c r="FS9108" s="161"/>
      <c r="FT9108" s="161"/>
      <c r="FU9108" s="161"/>
      <c r="FV9108" s="161"/>
      <c r="FW9108" s="161"/>
      <c r="FX9108" s="161"/>
      <c r="FY9108" s="161"/>
      <c r="FZ9108" s="161"/>
      <c r="GA9108" s="161"/>
      <c r="GB9108" s="161"/>
      <c r="GC9108" s="161"/>
      <c r="GD9108" s="161"/>
      <c r="GE9108" s="161"/>
      <c r="GF9108" s="161"/>
      <c r="GG9108" s="161"/>
      <c r="GH9108" s="161"/>
      <c r="GI9108" s="161"/>
      <c r="GJ9108" s="161"/>
      <c r="GK9108" s="161"/>
      <c r="GL9108" s="161"/>
      <c r="GM9108" s="161"/>
      <c r="GN9108" s="161"/>
      <c r="GO9108" s="161"/>
      <c r="GP9108" s="161"/>
      <c r="GQ9108" s="161"/>
      <c r="GR9108" s="161"/>
      <c r="GS9108" s="161"/>
      <c r="GT9108" s="161"/>
      <c r="GU9108" s="161"/>
      <c r="GV9108" s="161"/>
      <c r="GW9108" s="161"/>
      <c r="GX9108" s="161"/>
      <c r="GY9108" s="161"/>
      <c r="GZ9108" s="161"/>
      <c r="HA9108" s="161"/>
      <c r="HB9108" s="161"/>
      <c r="HC9108" s="161"/>
      <c r="HD9108" s="161"/>
      <c r="HE9108" s="161"/>
      <c r="HF9108" s="161"/>
      <c r="HG9108" s="161"/>
      <c r="HH9108" s="161"/>
      <c r="HI9108" s="161"/>
      <c r="HJ9108" s="161"/>
      <c r="HK9108" s="161"/>
      <c r="HL9108" s="161"/>
      <c r="HM9108" s="161"/>
      <c r="HN9108" s="161"/>
      <c r="HO9108" s="161"/>
      <c r="HP9108" s="161"/>
      <c r="HQ9108" s="161"/>
      <c r="HR9108" s="161"/>
      <c r="HS9108" s="161"/>
      <c r="HT9108" s="161"/>
      <c r="HU9108" s="161"/>
      <c r="HV9108" s="161"/>
      <c r="HW9108" s="161"/>
      <c r="HX9108" s="161"/>
      <c r="HY9108" s="161"/>
      <c r="HZ9108" s="161"/>
      <c r="IA9108" s="161"/>
      <c r="IB9108" s="161"/>
      <c r="IC9108" s="161"/>
      <c r="ID9108" s="161"/>
      <c r="IE9108" s="161"/>
      <c r="IF9108" s="161"/>
      <c r="IG9108" s="161"/>
      <c r="IH9108" s="161"/>
      <c r="II9108" s="161"/>
      <c r="IJ9108" s="161"/>
      <c r="IK9108" s="161"/>
      <c r="IL9108" s="161"/>
      <c r="IM9108" s="161"/>
      <c r="IN9108" s="161"/>
      <c r="IO9108" s="161"/>
      <c r="IP9108" s="161"/>
      <c r="IQ9108" s="161"/>
      <c r="IR9108" s="161"/>
      <c r="IS9108" s="161"/>
      <c r="IT9108" s="161"/>
      <c r="IU9108" s="161"/>
    </row>
    <row r="9109" spans="1:255" s="160" customFormat="1" ht="18.399999999999999" customHeight="1" x14ac:dyDescent="0.3">
      <c r="A9109" s="182"/>
      <c r="C9109" s="64"/>
      <c r="D9109" s="161"/>
      <c r="E9109" s="161"/>
      <c r="F9109" s="165"/>
      <c r="H9109" s="165"/>
      <c r="J9109" s="165"/>
      <c r="L9109" s="165"/>
      <c r="N9109" s="165"/>
      <c r="P9109" s="165"/>
      <c r="R9109" s="165"/>
      <c r="T9109" s="165"/>
      <c r="V9109" s="165"/>
      <c r="X9109" s="165"/>
      <c r="Z9109" s="165"/>
      <c r="AB9109" s="165"/>
      <c r="AD9109" s="165"/>
      <c r="AF9109" s="165"/>
      <c r="AH9109" s="165"/>
      <c r="AJ9109" s="165"/>
      <c r="AL9109" s="165"/>
      <c r="AN9109" s="165"/>
      <c r="AP9109" s="165"/>
      <c r="AR9109" s="165"/>
      <c r="AT9109" s="165"/>
      <c r="AV9109" s="165"/>
      <c r="AX9109" s="165"/>
      <c r="AZ9109" s="165"/>
      <c r="BB9109" s="165"/>
      <c r="BD9109" s="161"/>
      <c r="BE9109" s="161"/>
      <c r="BF9109" s="161"/>
      <c r="BG9109" s="161"/>
      <c r="BH9109" s="161"/>
      <c r="BI9109" s="161"/>
      <c r="BJ9109" s="161"/>
      <c r="BK9109" s="161"/>
      <c r="BL9109" s="161"/>
      <c r="BM9109" s="161"/>
      <c r="BN9109" s="161"/>
      <c r="BO9109" s="161"/>
      <c r="BP9109" s="161"/>
      <c r="BQ9109" s="161"/>
      <c r="BR9109" s="161"/>
      <c r="BS9109" s="161"/>
      <c r="BT9109" s="161"/>
      <c r="BU9109" s="161"/>
      <c r="BV9109" s="161"/>
      <c r="BW9109" s="161"/>
      <c r="BX9109" s="161"/>
      <c r="BY9109" s="161"/>
      <c r="BZ9109" s="161"/>
      <c r="CA9109" s="161"/>
      <c r="CB9109" s="161"/>
      <c r="CC9109" s="161"/>
      <c r="CD9109" s="161"/>
      <c r="CE9109" s="161"/>
      <c r="CF9109" s="161"/>
      <c r="CG9109" s="161"/>
      <c r="CH9109" s="161"/>
      <c r="CI9109" s="161"/>
      <c r="CJ9109" s="161"/>
      <c r="CK9109" s="161"/>
      <c r="CL9109" s="161"/>
      <c r="CM9109" s="161"/>
      <c r="CN9109" s="161"/>
      <c r="CO9109" s="161"/>
      <c r="CP9109" s="161"/>
      <c r="CQ9109" s="161"/>
      <c r="CR9109" s="161"/>
      <c r="CS9109" s="161"/>
      <c r="CT9109" s="161"/>
      <c r="CU9109" s="161"/>
      <c r="CV9109" s="161"/>
      <c r="CW9109" s="161"/>
      <c r="CX9109" s="161"/>
      <c r="CY9109" s="161"/>
      <c r="CZ9109" s="161"/>
      <c r="DA9109" s="161"/>
      <c r="DB9109" s="161"/>
      <c r="DC9109" s="161"/>
      <c r="DD9109" s="161"/>
      <c r="DE9109" s="161"/>
      <c r="DF9109" s="161"/>
      <c r="DG9109" s="161"/>
      <c r="DH9109" s="161"/>
      <c r="DI9109" s="161"/>
      <c r="DJ9109" s="161"/>
      <c r="DK9109" s="161"/>
      <c r="DL9109" s="161"/>
      <c r="DM9109" s="161"/>
      <c r="DN9109" s="161"/>
      <c r="DO9109" s="161"/>
      <c r="DP9109" s="161"/>
      <c r="DQ9109" s="161"/>
      <c r="DR9109" s="161"/>
      <c r="DS9109" s="161"/>
      <c r="DT9109" s="161"/>
      <c r="DU9109" s="161"/>
      <c r="DV9109" s="161"/>
      <c r="DW9109" s="161"/>
      <c r="DX9109" s="161"/>
      <c r="DY9109" s="161"/>
      <c r="DZ9109" s="174"/>
      <c r="EA9109" s="174"/>
      <c r="EB9109" s="161"/>
      <c r="EC9109" s="161"/>
      <c r="ED9109" s="161"/>
      <c r="EE9109" s="161"/>
      <c r="EF9109" s="161"/>
      <c r="EG9109" s="161"/>
      <c r="EH9109" s="161"/>
      <c r="EI9109" s="161"/>
      <c r="EJ9109" s="161"/>
      <c r="EK9109" s="161"/>
      <c r="EL9109" s="161"/>
      <c r="EM9109" s="161"/>
      <c r="EN9109" s="161"/>
      <c r="EO9109" s="161"/>
      <c r="EP9109" s="161"/>
      <c r="EQ9109" s="161"/>
      <c r="ER9109" s="161"/>
      <c r="ES9109" s="161"/>
      <c r="ET9109" s="161"/>
      <c r="EU9109" s="161"/>
      <c r="EV9109" s="161"/>
      <c r="EW9109" s="161"/>
      <c r="EX9109" s="161"/>
      <c r="EY9109" s="161"/>
      <c r="EZ9109" s="161"/>
      <c r="FA9109" s="161"/>
      <c r="FB9109" s="161"/>
      <c r="FC9109" s="161"/>
      <c r="FD9109" s="161"/>
      <c r="FE9109" s="161"/>
      <c r="FF9109" s="161"/>
      <c r="FG9109" s="161"/>
      <c r="FH9109" s="161"/>
      <c r="FI9109" s="161"/>
      <c r="FJ9109" s="161"/>
      <c r="FK9109" s="161"/>
      <c r="FL9109" s="161"/>
      <c r="FM9109" s="161"/>
      <c r="FN9109" s="161"/>
      <c r="FO9109" s="161"/>
      <c r="FP9109" s="161"/>
      <c r="FQ9109" s="161"/>
      <c r="FR9109" s="161"/>
      <c r="FS9109" s="161"/>
      <c r="FT9109" s="161"/>
      <c r="FU9109" s="161"/>
      <c r="FV9109" s="161"/>
      <c r="FW9109" s="161"/>
      <c r="FX9109" s="161"/>
      <c r="FY9109" s="161"/>
      <c r="FZ9109" s="161"/>
      <c r="GA9109" s="161"/>
      <c r="GB9109" s="161"/>
      <c r="GC9109" s="161"/>
      <c r="GD9109" s="161"/>
      <c r="GE9109" s="161"/>
      <c r="GF9109" s="161"/>
      <c r="GG9109" s="161"/>
      <c r="GH9109" s="161"/>
      <c r="GI9109" s="161"/>
      <c r="GJ9109" s="161"/>
      <c r="GK9109" s="161"/>
      <c r="GL9109" s="161"/>
      <c r="GM9109" s="161"/>
      <c r="GN9109" s="161"/>
      <c r="GO9109" s="161"/>
      <c r="GP9109" s="161"/>
      <c r="GQ9109" s="161"/>
      <c r="GR9109" s="161"/>
      <c r="GS9109" s="161"/>
      <c r="GT9109" s="161"/>
      <c r="GU9109" s="161"/>
      <c r="GV9109" s="161"/>
      <c r="GW9109" s="161"/>
      <c r="GX9109" s="161"/>
      <c r="GY9109" s="161"/>
      <c r="GZ9109" s="161"/>
      <c r="HA9109" s="161"/>
      <c r="HB9109" s="161"/>
      <c r="HC9109" s="161"/>
      <c r="HD9109" s="161"/>
      <c r="HE9109" s="161"/>
      <c r="HF9109" s="161"/>
      <c r="HG9109" s="161"/>
      <c r="HH9109" s="161"/>
      <c r="HI9109" s="161"/>
      <c r="HJ9109" s="161"/>
      <c r="HK9109" s="161"/>
      <c r="HL9109" s="161"/>
      <c r="HM9109" s="161"/>
      <c r="HN9109" s="161"/>
      <c r="HO9109" s="161"/>
      <c r="HP9109" s="161"/>
      <c r="HQ9109" s="161"/>
      <c r="HR9109" s="161"/>
      <c r="HS9109" s="161"/>
      <c r="HT9109" s="161"/>
      <c r="HU9109" s="161"/>
      <c r="HV9109" s="161"/>
      <c r="HW9109" s="161"/>
      <c r="HX9109" s="161"/>
      <c r="HY9109" s="161"/>
      <c r="HZ9109" s="161"/>
      <c r="IA9109" s="161"/>
      <c r="IB9109" s="161"/>
      <c r="IC9109" s="161"/>
      <c r="ID9109" s="161"/>
      <c r="IE9109" s="161"/>
      <c r="IF9109" s="161"/>
      <c r="IG9109" s="161"/>
      <c r="IH9109" s="161"/>
      <c r="II9109" s="161"/>
      <c r="IJ9109" s="161"/>
      <c r="IK9109" s="161"/>
      <c r="IL9109" s="161"/>
      <c r="IM9109" s="161"/>
      <c r="IN9109" s="161"/>
      <c r="IO9109" s="161"/>
      <c r="IP9109" s="161"/>
      <c r="IQ9109" s="161"/>
      <c r="IR9109" s="161"/>
      <c r="IS9109" s="161"/>
      <c r="IT9109" s="161"/>
      <c r="IU9109" s="161"/>
    </row>
    <row r="9110" spans="1:255" s="160" customFormat="1" ht="18.399999999999999" customHeight="1" x14ac:dyDescent="0.3">
      <c r="A9110" s="200"/>
      <c r="B9110" s="173"/>
      <c r="C9110" s="67"/>
      <c r="D9110" s="161"/>
      <c r="E9110" s="161"/>
      <c r="F9110" s="174"/>
      <c r="H9110" s="165"/>
      <c r="J9110" s="165"/>
      <c r="L9110" s="165"/>
      <c r="N9110" s="165"/>
      <c r="P9110" s="165"/>
      <c r="R9110" s="165"/>
      <c r="T9110" s="165"/>
      <c r="V9110" s="165"/>
      <c r="X9110" s="165"/>
      <c r="Z9110" s="165"/>
      <c r="AB9110" s="165"/>
      <c r="AD9110" s="165"/>
      <c r="AF9110" s="165"/>
      <c r="AH9110" s="165"/>
      <c r="AJ9110" s="165"/>
      <c r="AL9110" s="165"/>
      <c r="AN9110" s="165"/>
      <c r="AP9110" s="165"/>
      <c r="AR9110" s="165"/>
      <c r="AT9110" s="165"/>
      <c r="AV9110" s="165"/>
      <c r="AX9110" s="165"/>
      <c r="AZ9110" s="165"/>
      <c r="BB9110" s="165"/>
      <c r="BD9110" s="161"/>
      <c r="BE9110" s="161"/>
      <c r="BF9110" s="161"/>
      <c r="BG9110" s="161"/>
      <c r="BH9110" s="161"/>
      <c r="BI9110" s="161"/>
      <c r="BJ9110" s="161"/>
      <c r="BK9110" s="161"/>
      <c r="BL9110" s="161"/>
      <c r="BM9110" s="161"/>
      <c r="BN9110" s="161"/>
      <c r="BO9110" s="161"/>
      <c r="BP9110" s="161"/>
      <c r="BQ9110" s="161"/>
      <c r="BR9110" s="161"/>
      <c r="BS9110" s="161"/>
      <c r="BT9110" s="161"/>
      <c r="BU9110" s="161"/>
      <c r="BV9110" s="161"/>
      <c r="BW9110" s="161"/>
      <c r="BX9110" s="161"/>
      <c r="BY9110" s="161"/>
      <c r="BZ9110" s="161"/>
      <c r="CA9110" s="161"/>
      <c r="CB9110" s="161"/>
      <c r="CC9110" s="161"/>
      <c r="CD9110" s="161"/>
      <c r="CE9110" s="161"/>
      <c r="CF9110" s="161"/>
      <c r="CG9110" s="161"/>
      <c r="CH9110" s="161"/>
      <c r="CI9110" s="161"/>
      <c r="CJ9110" s="161"/>
      <c r="CK9110" s="161"/>
      <c r="CL9110" s="161"/>
      <c r="CM9110" s="161"/>
      <c r="CN9110" s="161"/>
      <c r="CO9110" s="161"/>
      <c r="CP9110" s="161"/>
      <c r="CQ9110" s="161"/>
      <c r="CR9110" s="161"/>
      <c r="CS9110" s="161"/>
      <c r="CT9110" s="161"/>
      <c r="CU9110" s="161"/>
      <c r="CV9110" s="161"/>
      <c r="CW9110" s="161"/>
      <c r="CX9110" s="161"/>
      <c r="CY9110" s="161"/>
      <c r="CZ9110" s="161"/>
      <c r="DA9110" s="161"/>
      <c r="DB9110" s="161"/>
      <c r="DC9110" s="161"/>
      <c r="DD9110" s="161"/>
      <c r="DE9110" s="161"/>
      <c r="DF9110" s="161"/>
      <c r="DG9110" s="161"/>
      <c r="DH9110" s="161"/>
      <c r="DI9110" s="161"/>
      <c r="DJ9110" s="161"/>
      <c r="DK9110" s="161"/>
      <c r="DL9110" s="161"/>
      <c r="DM9110" s="161"/>
      <c r="DN9110" s="161"/>
      <c r="DO9110" s="161"/>
      <c r="DP9110" s="161"/>
      <c r="DQ9110" s="161"/>
      <c r="DR9110" s="161"/>
      <c r="DS9110" s="161"/>
      <c r="DT9110" s="161"/>
      <c r="DU9110" s="161"/>
      <c r="DV9110" s="161"/>
      <c r="DW9110" s="161"/>
      <c r="DX9110" s="161"/>
      <c r="DY9110" s="161"/>
      <c r="DZ9110" s="174"/>
      <c r="EA9110" s="174"/>
      <c r="EB9110" s="161"/>
      <c r="EC9110" s="161"/>
      <c r="ED9110" s="161"/>
      <c r="EE9110" s="161"/>
      <c r="EF9110" s="161"/>
      <c r="EG9110" s="161"/>
      <c r="EH9110" s="161"/>
      <c r="EI9110" s="161"/>
      <c r="EJ9110" s="161"/>
      <c r="EK9110" s="161"/>
      <c r="EL9110" s="161"/>
      <c r="EM9110" s="161"/>
      <c r="EN9110" s="161"/>
      <c r="EO9110" s="161"/>
      <c r="EP9110" s="161"/>
      <c r="EQ9110" s="161"/>
      <c r="ER9110" s="161"/>
      <c r="ES9110" s="161"/>
      <c r="ET9110" s="161"/>
      <c r="EU9110" s="161"/>
      <c r="EV9110" s="161"/>
      <c r="EW9110" s="161"/>
      <c r="EX9110" s="161"/>
      <c r="EY9110" s="161"/>
      <c r="EZ9110" s="161"/>
      <c r="FA9110" s="161"/>
      <c r="FB9110" s="161"/>
      <c r="FC9110" s="161"/>
      <c r="FD9110" s="161"/>
      <c r="FE9110" s="161"/>
      <c r="FF9110" s="161"/>
      <c r="FG9110" s="161"/>
      <c r="FH9110" s="161"/>
      <c r="FI9110" s="161"/>
      <c r="FJ9110" s="161"/>
      <c r="FK9110" s="161"/>
      <c r="FL9110" s="161"/>
      <c r="FM9110" s="161"/>
      <c r="FN9110" s="161"/>
      <c r="FO9110" s="161"/>
      <c r="FP9110" s="161"/>
      <c r="FQ9110" s="161"/>
      <c r="FR9110" s="161"/>
      <c r="FS9110" s="161"/>
      <c r="FT9110" s="161"/>
      <c r="FU9110" s="161"/>
      <c r="FV9110" s="161"/>
      <c r="FW9110" s="161"/>
      <c r="FX9110" s="161"/>
      <c r="FY9110" s="161"/>
      <c r="FZ9110" s="161"/>
      <c r="GA9110" s="161"/>
      <c r="GB9110" s="161"/>
      <c r="GC9110" s="161"/>
      <c r="GD9110" s="161"/>
      <c r="GE9110" s="161"/>
      <c r="GF9110" s="161"/>
      <c r="GG9110" s="161"/>
      <c r="GH9110" s="161"/>
      <c r="GI9110" s="161"/>
      <c r="GJ9110" s="161"/>
      <c r="GK9110" s="161"/>
      <c r="GL9110" s="161"/>
      <c r="GM9110" s="161"/>
      <c r="GN9110" s="161"/>
      <c r="GO9110" s="161"/>
      <c r="GP9110" s="161"/>
      <c r="GQ9110" s="161"/>
      <c r="GR9110" s="161"/>
      <c r="GS9110" s="161"/>
      <c r="GT9110" s="161"/>
      <c r="GU9110" s="161"/>
      <c r="GV9110" s="161"/>
      <c r="GW9110" s="161"/>
      <c r="GX9110" s="161"/>
      <c r="GY9110" s="161"/>
      <c r="GZ9110" s="161"/>
      <c r="HA9110" s="161"/>
      <c r="HB9110" s="161"/>
      <c r="HC9110" s="161"/>
      <c r="HD9110" s="161"/>
      <c r="HE9110" s="161"/>
      <c r="HF9110" s="161"/>
      <c r="HG9110" s="161"/>
      <c r="HH9110" s="161"/>
      <c r="HI9110" s="161"/>
      <c r="HJ9110" s="161"/>
      <c r="HK9110" s="161"/>
      <c r="HL9110" s="161"/>
      <c r="HM9110" s="161"/>
      <c r="HN9110" s="161"/>
      <c r="HO9110" s="161"/>
      <c r="HP9110" s="161"/>
      <c r="HQ9110" s="161"/>
      <c r="HR9110" s="161"/>
      <c r="HS9110" s="161"/>
      <c r="HT9110" s="161"/>
      <c r="HU9110" s="161"/>
      <c r="HV9110" s="161"/>
      <c r="HW9110" s="161"/>
      <c r="HX9110" s="161"/>
      <c r="HY9110" s="161"/>
      <c r="HZ9110" s="161"/>
      <c r="IA9110" s="161"/>
      <c r="IB9110" s="161"/>
      <c r="IC9110" s="161"/>
      <c r="ID9110" s="161"/>
      <c r="IE9110" s="161"/>
      <c r="IF9110" s="161"/>
      <c r="IG9110" s="161"/>
      <c r="IH9110" s="161"/>
      <c r="II9110" s="161"/>
      <c r="IJ9110" s="161"/>
      <c r="IK9110" s="161"/>
      <c r="IL9110" s="161"/>
      <c r="IM9110" s="161"/>
      <c r="IN9110" s="161"/>
      <c r="IO9110" s="161"/>
      <c r="IP9110" s="161"/>
      <c r="IQ9110" s="161"/>
      <c r="IR9110" s="161"/>
      <c r="IS9110" s="161"/>
      <c r="IT9110" s="161"/>
      <c r="IU9110" s="161"/>
    </row>
    <row r="9111" spans="1:255" s="160" customFormat="1" ht="18.399999999999999" customHeight="1" x14ac:dyDescent="0.3">
      <c r="A9111" s="182"/>
      <c r="C9111" s="64"/>
      <c r="D9111" s="161"/>
      <c r="E9111" s="161"/>
      <c r="F9111" s="174"/>
      <c r="H9111" s="174"/>
      <c r="J9111" s="165"/>
      <c r="L9111" s="165"/>
      <c r="N9111" s="165"/>
      <c r="P9111" s="165"/>
      <c r="R9111" s="165"/>
      <c r="T9111" s="165"/>
      <c r="V9111" s="165"/>
      <c r="X9111" s="165"/>
      <c r="Z9111" s="165"/>
      <c r="AB9111" s="165"/>
      <c r="AD9111" s="165"/>
      <c r="AF9111" s="165"/>
      <c r="AH9111" s="165"/>
      <c r="AJ9111" s="165"/>
      <c r="AL9111" s="165"/>
      <c r="AN9111" s="165"/>
      <c r="AP9111" s="165"/>
      <c r="AR9111" s="165"/>
      <c r="AT9111" s="165"/>
      <c r="AV9111" s="165"/>
      <c r="AX9111" s="165"/>
      <c r="AZ9111" s="165"/>
      <c r="BB9111" s="165"/>
      <c r="BD9111" s="161"/>
      <c r="BE9111" s="161"/>
      <c r="BF9111" s="161"/>
      <c r="BG9111" s="161"/>
      <c r="BH9111" s="161"/>
      <c r="BI9111" s="161"/>
      <c r="BJ9111" s="161"/>
      <c r="BK9111" s="161"/>
      <c r="BL9111" s="161"/>
      <c r="BM9111" s="161"/>
      <c r="BN9111" s="161"/>
      <c r="BO9111" s="161"/>
      <c r="BP9111" s="161"/>
      <c r="BQ9111" s="161"/>
      <c r="BR9111" s="161"/>
      <c r="BS9111" s="161"/>
      <c r="BT9111" s="161"/>
      <c r="BU9111" s="161"/>
      <c r="BV9111" s="161"/>
      <c r="BW9111" s="161"/>
      <c r="BX9111" s="161"/>
      <c r="BY9111" s="161"/>
      <c r="BZ9111" s="161"/>
      <c r="CA9111" s="161"/>
      <c r="CB9111" s="161"/>
      <c r="CC9111" s="161"/>
      <c r="CD9111" s="161"/>
      <c r="CE9111" s="161"/>
      <c r="CF9111" s="161"/>
      <c r="CG9111" s="161"/>
      <c r="CH9111" s="161"/>
      <c r="CI9111" s="161"/>
      <c r="CJ9111" s="161"/>
      <c r="CK9111" s="161"/>
      <c r="CL9111" s="161"/>
      <c r="CM9111" s="161"/>
      <c r="CN9111" s="161"/>
      <c r="CO9111" s="161"/>
      <c r="CP9111" s="161"/>
      <c r="CQ9111" s="161"/>
      <c r="CR9111" s="161"/>
      <c r="CS9111" s="161"/>
      <c r="CT9111" s="161"/>
      <c r="CU9111" s="161"/>
      <c r="CV9111" s="161"/>
      <c r="CW9111" s="161"/>
      <c r="CX9111" s="161"/>
      <c r="CY9111" s="161"/>
      <c r="CZ9111" s="161"/>
      <c r="DA9111" s="161"/>
      <c r="DB9111" s="161"/>
      <c r="DC9111" s="161"/>
      <c r="DD9111" s="161"/>
      <c r="DE9111" s="161"/>
      <c r="DF9111" s="161"/>
      <c r="DG9111" s="161"/>
      <c r="DH9111" s="161"/>
      <c r="DI9111" s="161"/>
      <c r="DJ9111" s="161"/>
      <c r="DK9111" s="161"/>
      <c r="DL9111" s="161"/>
      <c r="DM9111" s="161"/>
      <c r="DN9111" s="161"/>
      <c r="DO9111" s="161"/>
      <c r="DP9111" s="161"/>
      <c r="DQ9111" s="161"/>
      <c r="DR9111" s="161"/>
      <c r="DS9111" s="161"/>
      <c r="DT9111" s="161"/>
      <c r="DU9111" s="161"/>
      <c r="DV9111" s="161"/>
      <c r="DW9111" s="161"/>
      <c r="DX9111" s="161"/>
      <c r="DY9111" s="161"/>
      <c r="DZ9111" s="174"/>
      <c r="EA9111" s="174"/>
      <c r="EB9111" s="161"/>
      <c r="EC9111" s="161"/>
      <c r="ED9111" s="161"/>
      <c r="EE9111" s="161"/>
      <c r="EF9111" s="161"/>
      <c r="EG9111" s="161"/>
      <c r="EH9111" s="161"/>
      <c r="EI9111" s="161"/>
      <c r="EJ9111" s="161"/>
      <c r="EK9111" s="161"/>
      <c r="EL9111" s="161"/>
      <c r="EM9111" s="161"/>
      <c r="EN9111" s="161"/>
      <c r="EO9111" s="161"/>
      <c r="EP9111" s="161"/>
      <c r="EQ9111" s="161"/>
      <c r="ER9111" s="161"/>
      <c r="ES9111" s="161"/>
      <c r="ET9111" s="161"/>
      <c r="EU9111" s="161"/>
      <c r="EV9111" s="161"/>
      <c r="EW9111" s="161"/>
      <c r="EX9111" s="161"/>
      <c r="EY9111" s="161"/>
      <c r="EZ9111" s="161"/>
      <c r="FA9111" s="161"/>
      <c r="FB9111" s="161"/>
      <c r="FC9111" s="161"/>
      <c r="FD9111" s="161"/>
      <c r="FE9111" s="161"/>
      <c r="FF9111" s="161"/>
      <c r="FG9111" s="161"/>
      <c r="FH9111" s="161"/>
      <c r="FI9111" s="161"/>
      <c r="FJ9111" s="161"/>
      <c r="FK9111" s="161"/>
      <c r="FL9111" s="161"/>
      <c r="FM9111" s="161"/>
      <c r="FN9111" s="161"/>
      <c r="FO9111" s="161"/>
      <c r="FP9111" s="161"/>
      <c r="FQ9111" s="161"/>
      <c r="FR9111" s="161"/>
      <c r="FS9111" s="161"/>
      <c r="FT9111" s="161"/>
      <c r="FU9111" s="161"/>
      <c r="FV9111" s="161"/>
      <c r="FW9111" s="161"/>
      <c r="FX9111" s="161"/>
      <c r="FY9111" s="161"/>
      <c r="FZ9111" s="161"/>
      <c r="GA9111" s="161"/>
      <c r="GB9111" s="161"/>
      <c r="GC9111" s="161"/>
      <c r="GD9111" s="161"/>
      <c r="GE9111" s="161"/>
      <c r="GF9111" s="161"/>
      <c r="GG9111" s="161"/>
      <c r="GH9111" s="161"/>
      <c r="GI9111" s="161"/>
      <c r="GJ9111" s="161"/>
      <c r="GK9111" s="161"/>
      <c r="GL9111" s="161"/>
      <c r="GM9111" s="161"/>
      <c r="GN9111" s="161"/>
      <c r="GO9111" s="161"/>
      <c r="GP9111" s="161"/>
      <c r="GQ9111" s="161"/>
      <c r="GR9111" s="161"/>
      <c r="GS9111" s="161"/>
      <c r="GT9111" s="161"/>
      <c r="GU9111" s="161"/>
      <c r="GV9111" s="161"/>
      <c r="GW9111" s="161"/>
      <c r="GX9111" s="161"/>
      <c r="GY9111" s="161"/>
      <c r="GZ9111" s="161"/>
      <c r="HA9111" s="161"/>
      <c r="HB9111" s="161"/>
      <c r="HC9111" s="161"/>
      <c r="HD9111" s="161"/>
      <c r="HE9111" s="161"/>
      <c r="HF9111" s="161"/>
      <c r="HG9111" s="161"/>
      <c r="HH9111" s="161"/>
      <c r="HI9111" s="161"/>
      <c r="HJ9111" s="161"/>
      <c r="HK9111" s="161"/>
      <c r="HL9111" s="161"/>
      <c r="HM9111" s="161"/>
      <c r="HN9111" s="161"/>
      <c r="HO9111" s="161"/>
      <c r="HP9111" s="161"/>
      <c r="HQ9111" s="161"/>
      <c r="HR9111" s="161"/>
      <c r="HS9111" s="161"/>
      <c r="HT9111" s="161"/>
      <c r="HU9111" s="161"/>
      <c r="HV9111" s="161"/>
      <c r="HW9111" s="161"/>
      <c r="HX9111" s="161"/>
      <c r="HY9111" s="161"/>
      <c r="HZ9111" s="161"/>
      <c r="IA9111" s="161"/>
      <c r="IB9111" s="161"/>
      <c r="IC9111" s="161"/>
      <c r="ID9111" s="161"/>
      <c r="IE9111" s="161"/>
      <c r="IF9111" s="161"/>
      <c r="IG9111" s="161"/>
      <c r="IH9111" s="161"/>
      <c r="II9111" s="161"/>
      <c r="IJ9111" s="161"/>
      <c r="IK9111" s="161"/>
      <c r="IL9111" s="161"/>
      <c r="IM9111" s="161"/>
      <c r="IN9111" s="161"/>
      <c r="IO9111" s="161"/>
      <c r="IP9111" s="161"/>
      <c r="IQ9111" s="161"/>
      <c r="IR9111" s="161"/>
      <c r="IS9111" s="161"/>
      <c r="IT9111" s="161"/>
      <c r="IU9111" s="161"/>
    </row>
    <row r="9112" spans="1:255" s="160" customFormat="1" ht="18.399999999999999" customHeight="1" x14ac:dyDescent="0.3">
      <c r="A9112" s="182"/>
      <c r="C9112" s="64"/>
      <c r="D9112" s="161"/>
      <c r="E9112" s="161"/>
      <c r="F9112" s="165"/>
      <c r="H9112" s="165"/>
      <c r="J9112" s="165"/>
      <c r="L9112" s="165"/>
      <c r="N9112" s="165"/>
      <c r="P9112" s="165"/>
      <c r="R9112" s="165"/>
      <c r="T9112" s="165"/>
      <c r="V9112" s="165"/>
      <c r="X9112" s="165"/>
      <c r="Z9112" s="165"/>
      <c r="AB9112" s="165"/>
      <c r="AD9112" s="165"/>
      <c r="AF9112" s="165"/>
      <c r="AH9112" s="165"/>
      <c r="AJ9112" s="165"/>
      <c r="AL9112" s="165"/>
      <c r="AN9112" s="165"/>
      <c r="AP9112" s="165"/>
      <c r="AR9112" s="165"/>
      <c r="AT9112" s="165"/>
      <c r="AV9112" s="165"/>
      <c r="AX9112" s="165"/>
      <c r="AZ9112" s="165"/>
      <c r="BB9112" s="165"/>
      <c r="BD9112" s="161"/>
      <c r="BE9112" s="161"/>
      <c r="BF9112" s="161"/>
      <c r="BG9112" s="161"/>
      <c r="BH9112" s="161"/>
      <c r="BI9112" s="161"/>
      <c r="BJ9112" s="161"/>
      <c r="BK9112" s="161"/>
      <c r="BL9112" s="161"/>
      <c r="BM9112" s="161"/>
      <c r="BN9112" s="161"/>
      <c r="BO9112" s="161"/>
      <c r="BP9112" s="161"/>
      <c r="BQ9112" s="161"/>
      <c r="BR9112" s="161"/>
      <c r="BS9112" s="161"/>
      <c r="BT9112" s="161"/>
      <c r="BU9112" s="161"/>
      <c r="BV9112" s="161"/>
      <c r="BW9112" s="161"/>
      <c r="BX9112" s="161"/>
      <c r="BY9112" s="161"/>
      <c r="BZ9112" s="161"/>
      <c r="CA9112" s="161"/>
      <c r="CB9112" s="161"/>
      <c r="CC9112" s="161"/>
      <c r="CD9112" s="161"/>
      <c r="CE9112" s="161"/>
      <c r="CF9112" s="161"/>
      <c r="CG9112" s="161"/>
      <c r="CH9112" s="161"/>
      <c r="CI9112" s="161"/>
      <c r="CJ9112" s="161"/>
      <c r="CK9112" s="161"/>
      <c r="CL9112" s="161"/>
      <c r="CM9112" s="161"/>
      <c r="CN9112" s="161"/>
      <c r="CO9112" s="161"/>
      <c r="CP9112" s="161"/>
      <c r="CQ9112" s="161"/>
      <c r="CR9112" s="161"/>
      <c r="CS9112" s="161"/>
      <c r="CT9112" s="161"/>
      <c r="CU9112" s="161"/>
      <c r="CV9112" s="161"/>
      <c r="CW9112" s="161"/>
      <c r="CX9112" s="161"/>
      <c r="CY9112" s="161"/>
      <c r="CZ9112" s="161"/>
      <c r="DA9112" s="161"/>
      <c r="DB9112" s="161"/>
      <c r="DC9112" s="161"/>
      <c r="DD9112" s="161"/>
      <c r="DE9112" s="161"/>
      <c r="DF9112" s="161"/>
      <c r="DG9112" s="161"/>
      <c r="DH9112" s="161"/>
      <c r="DI9112" s="161"/>
      <c r="DJ9112" s="161"/>
      <c r="DK9112" s="161"/>
      <c r="DL9112" s="161"/>
      <c r="DM9112" s="161"/>
      <c r="DN9112" s="161"/>
      <c r="DO9112" s="161"/>
      <c r="DP9112" s="161"/>
      <c r="DQ9112" s="161"/>
      <c r="DR9112" s="161"/>
      <c r="DS9112" s="161"/>
      <c r="DT9112" s="161"/>
      <c r="DU9112" s="161"/>
      <c r="DV9112" s="161"/>
      <c r="DW9112" s="161"/>
      <c r="DX9112" s="161"/>
      <c r="DY9112" s="161"/>
      <c r="DZ9112" s="174"/>
      <c r="EA9112" s="174"/>
      <c r="EB9112" s="161"/>
      <c r="EC9112" s="161"/>
      <c r="ED9112" s="161"/>
      <c r="EE9112" s="161"/>
      <c r="EF9112" s="161"/>
      <c r="EG9112" s="161"/>
      <c r="EH9112" s="161"/>
      <c r="EI9112" s="161"/>
      <c r="EJ9112" s="161"/>
      <c r="EK9112" s="161"/>
      <c r="EL9112" s="161"/>
      <c r="EM9112" s="161"/>
      <c r="EN9112" s="161"/>
      <c r="EO9112" s="161"/>
      <c r="EP9112" s="161"/>
      <c r="EQ9112" s="161"/>
      <c r="ER9112" s="161"/>
      <c r="ES9112" s="161"/>
      <c r="ET9112" s="161"/>
      <c r="EU9112" s="161"/>
      <c r="EV9112" s="161"/>
      <c r="EW9112" s="161"/>
      <c r="EX9112" s="161"/>
      <c r="EY9112" s="161"/>
      <c r="EZ9112" s="161"/>
      <c r="FA9112" s="161"/>
      <c r="FB9112" s="161"/>
      <c r="FC9112" s="161"/>
      <c r="FD9112" s="161"/>
      <c r="FE9112" s="161"/>
      <c r="FF9112" s="161"/>
      <c r="FG9112" s="161"/>
      <c r="FH9112" s="161"/>
      <c r="FI9112" s="161"/>
      <c r="FJ9112" s="161"/>
      <c r="FK9112" s="161"/>
      <c r="FL9112" s="161"/>
      <c r="FM9112" s="161"/>
      <c r="FN9112" s="161"/>
      <c r="FO9112" s="161"/>
      <c r="FP9112" s="161"/>
      <c r="FQ9112" s="161"/>
      <c r="FR9112" s="161"/>
      <c r="FS9112" s="161"/>
      <c r="FT9112" s="161"/>
      <c r="FU9112" s="161"/>
      <c r="FV9112" s="161"/>
      <c r="FW9112" s="161"/>
      <c r="FX9112" s="161"/>
      <c r="FY9112" s="161"/>
      <c r="FZ9112" s="161"/>
      <c r="GA9112" s="161"/>
      <c r="GB9112" s="161"/>
      <c r="GC9112" s="161"/>
      <c r="GD9112" s="161"/>
      <c r="GE9112" s="161"/>
      <c r="GF9112" s="161"/>
      <c r="GG9112" s="161"/>
      <c r="GH9112" s="161"/>
      <c r="GI9112" s="161"/>
      <c r="GJ9112" s="161"/>
      <c r="GK9112" s="161"/>
      <c r="GL9112" s="161"/>
      <c r="GM9112" s="161"/>
      <c r="GN9112" s="161"/>
      <c r="GO9112" s="161"/>
      <c r="GP9112" s="161"/>
      <c r="GQ9112" s="161"/>
      <c r="GR9112" s="161"/>
      <c r="GS9112" s="161"/>
      <c r="GT9112" s="161"/>
      <c r="GU9112" s="161"/>
      <c r="GV9112" s="161"/>
      <c r="GW9112" s="161"/>
      <c r="GX9112" s="161"/>
      <c r="GY9112" s="161"/>
      <c r="GZ9112" s="161"/>
      <c r="HA9112" s="161"/>
      <c r="HB9112" s="161"/>
      <c r="HC9112" s="161"/>
      <c r="HD9112" s="161"/>
      <c r="HE9112" s="161"/>
      <c r="HF9112" s="161"/>
      <c r="HG9112" s="161"/>
      <c r="HH9112" s="161"/>
      <c r="HI9112" s="161"/>
      <c r="HJ9112" s="161"/>
      <c r="HK9112" s="161"/>
      <c r="HL9112" s="161"/>
      <c r="HM9112" s="161"/>
      <c r="HN9112" s="161"/>
      <c r="HO9112" s="161"/>
      <c r="HP9112" s="161"/>
      <c r="HQ9112" s="161"/>
      <c r="HR9112" s="161"/>
      <c r="HS9112" s="161"/>
      <c r="HT9112" s="161"/>
      <c r="HU9112" s="161"/>
      <c r="HV9112" s="161"/>
      <c r="HW9112" s="161"/>
      <c r="HX9112" s="161"/>
      <c r="HY9112" s="161"/>
      <c r="HZ9112" s="161"/>
      <c r="IA9112" s="161"/>
      <c r="IB9112" s="161"/>
      <c r="IC9112" s="161"/>
      <c r="ID9112" s="161"/>
      <c r="IE9112" s="161"/>
      <c r="IF9112" s="161"/>
      <c r="IG9112" s="161"/>
      <c r="IH9112" s="161"/>
      <c r="II9112" s="161"/>
      <c r="IJ9112" s="161"/>
      <c r="IK9112" s="161"/>
      <c r="IL9112" s="161"/>
      <c r="IM9112" s="161"/>
      <c r="IN9112" s="161"/>
      <c r="IO9112" s="161"/>
      <c r="IP9112" s="161"/>
      <c r="IQ9112" s="161"/>
      <c r="IR9112" s="161"/>
      <c r="IS9112" s="161"/>
      <c r="IT9112" s="161"/>
      <c r="IU9112" s="161"/>
    </row>
    <row r="9113" spans="1:255" s="160" customFormat="1" ht="18.399999999999999" customHeight="1" x14ac:dyDescent="0.3">
      <c r="A9113" s="182"/>
      <c r="C9113" s="64"/>
      <c r="D9113" s="161"/>
      <c r="E9113" s="161"/>
      <c r="F9113" s="174"/>
      <c r="H9113" s="178"/>
      <c r="J9113" s="165"/>
      <c r="L9113" s="165"/>
      <c r="N9113" s="165"/>
      <c r="P9113" s="165"/>
      <c r="R9113" s="165"/>
      <c r="T9113" s="165"/>
      <c r="V9113" s="165"/>
      <c r="X9113" s="165"/>
      <c r="Z9113" s="165"/>
      <c r="AB9113" s="165"/>
      <c r="AD9113" s="165"/>
      <c r="AF9113" s="165"/>
      <c r="AH9113" s="165"/>
      <c r="AJ9113" s="165"/>
      <c r="AL9113" s="165"/>
      <c r="AN9113" s="165"/>
      <c r="AP9113" s="165"/>
      <c r="AR9113" s="165"/>
      <c r="AT9113" s="165"/>
      <c r="AV9113" s="165"/>
      <c r="AX9113" s="165"/>
      <c r="AZ9113" s="165"/>
      <c r="BB9113" s="165"/>
      <c r="BD9113" s="161"/>
      <c r="BE9113" s="161"/>
      <c r="BF9113" s="161"/>
      <c r="BG9113" s="161"/>
      <c r="BH9113" s="161"/>
      <c r="BI9113" s="161"/>
      <c r="BJ9113" s="161"/>
      <c r="BK9113" s="161"/>
      <c r="BL9113" s="161"/>
      <c r="BM9113" s="161"/>
      <c r="BN9113" s="161"/>
      <c r="BO9113" s="161"/>
      <c r="BP9113" s="161"/>
      <c r="BQ9113" s="161"/>
      <c r="BR9113" s="161"/>
      <c r="BS9113" s="161"/>
      <c r="BT9113" s="161"/>
      <c r="BU9113" s="161"/>
      <c r="BV9113" s="161"/>
      <c r="BW9113" s="161"/>
      <c r="BX9113" s="161"/>
      <c r="BY9113" s="161"/>
      <c r="BZ9113" s="161"/>
      <c r="CA9113" s="161"/>
      <c r="CB9113" s="161"/>
      <c r="CC9113" s="161"/>
      <c r="CD9113" s="161"/>
      <c r="CE9113" s="161"/>
      <c r="CF9113" s="161"/>
      <c r="CG9113" s="161"/>
      <c r="CH9113" s="161"/>
      <c r="CI9113" s="161"/>
      <c r="CJ9113" s="161"/>
      <c r="CK9113" s="161"/>
      <c r="CL9113" s="161"/>
      <c r="CM9113" s="161"/>
      <c r="CN9113" s="161"/>
      <c r="CO9113" s="161"/>
      <c r="CP9113" s="161"/>
      <c r="CQ9113" s="161"/>
      <c r="CR9113" s="161"/>
      <c r="CS9113" s="161"/>
      <c r="CT9113" s="161"/>
      <c r="CU9113" s="161"/>
      <c r="CV9113" s="161"/>
      <c r="CW9113" s="161"/>
      <c r="CX9113" s="161"/>
      <c r="CY9113" s="161"/>
      <c r="CZ9113" s="161"/>
      <c r="DA9113" s="161"/>
      <c r="DB9113" s="161"/>
      <c r="DC9113" s="161"/>
      <c r="DD9113" s="161"/>
      <c r="DE9113" s="161"/>
      <c r="DF9113" s="161"/>
      <c r="DG9113" s="161"/>
      <c r="DH9113" s="161"/>
      <c r="DI9113" s="161"/>
      <c r="DJ9113" s="161"/>
      <c r="DK9113" s="161"/>
      <c r="DL9113" s="161"/>
      <c r="DM9113" s="161"/>
      <c r="DN9113" s="161"/>
      <c r="DO9113" s="161"/>
      <c r="DP9113" s="161"/>
      <c r="DQ9113" s="161"/>
      <c r="DR9113" s="161"/>
      <c r="DS9113" s="161"/>
      <c r="DT9113" s="161"/>
      <c r="DU9113" s="161"/>
      <c r="DV9113" s="161"/>
      <c r="DW9113" s="161"/>
      <c r="DX9113" s="161"/>
      <c r="DY9113" s="161"/>
      <c r="DZ9113" s="174"/>
      <c r="EA9113" s="174"/>
      <c r="EB9113" s="161"/>
      <c r="EC9113" s="161"/>
      <c r="ED9113" s="161"/>
      <c r="EE9113" s="161"/>
      <c r="EF9113" s="161"/>
      <c r="EG9113" s="161"/>
      <c r="EH9113" s="161"/>
      <c r="EI9113" s="161"/>
      <c r="EJ9113" s="161"/>
      <c r="EK9113" s="161"/>
      <c r="EL9113" s="161"/>
      <c r="EM9113" s="161"/>
      <c r="EN9113" s="161"/>
      <c r="EO9113" s="161"/>
      <c r="EP9113" s="161"/>
      <c r="EQ9113" s="161"/>
      <c r="ER9113" s="161"/>
      <c r="ES9113" s="161"/>
      <c r="ET9113" s="161"/>
      <c r="EU9113" s="161"/>
      <c r="EV9113" s="161"/>
      <c r="EW9113" s="161"/>
      <c r="EX9113" s="161"/>
      <c r="EY9113" s="161"/>
      <c r="EZ9113" s="161"/>
      <c r="FA9113" s="161"/>
      <c r="FB9113" s="161"/>
      <c r="FC9113" s="161"/>
      <c r="FD9113" s="161"/>
      <c r="FE9113" s="161"/>
      <c r="FF9113" s="161"/>
      <c r="FG9113" s="161"/>
      <c r="FH9113" s="161"/>
      <c r="FI9113" s="161"/>
      <c r="FJ9113" s="161"/>
      <c r="FK9113" s="161"/>
      <c r="FL9113" s="161"/>
      <c r="FM9113" s="161"/>
      <c r="FN9113" s="161"/>
      <c r="FO9113" s="161"/>
      <c r="FP9113" s="161"/>
      <c r="FQ9113" s="161"/>
      <c r="FR9113" s="161"/>
      <c r="FS9113" s="161"/>
      <c r="FT9113" s="161"/>
      <c r="FU9113" s="161"/>
      <c r="FV9113" s="161"/>
      <c r="FW9113" s="161"/>
      <c r="FX9113" s="161"/>
      <c r="FY9113" s="161"/>
      <c r="FZ9113" s="161"/>
      <c r="GA9113" s="161"/>
      <c r="GB9113" s="161"/>
      <c r="GC9113" s="161"/>
      <c r="GD9113" s="161"/>
      <c r="GE9113" s="161"/>
      <c r="GF9113" s="161"/>
      <c r="GG9113" s="161"/>
      <c r="GH9113" s="161"/>
      <c r="GI9113" s="161"/>
      <c r="GJ9113" s="161"/>
      <c r="GK9113" s="161"/>
      <c r="GL9113" s="161"/>
      <c r="GM9113" s="161"/>
      <c r="GN9113" s="161"/>
      <c r="GO9113" s="161"/>
      <c r="GP9113" s="161"/>
      <c r="GQ9113" s="161"/>
      <c r="GR9113" s="161"/>
      <c r="GS9113" s="161"/>
      <c r="GT9113" s="161"/>
      <c r="GU9113" s="161"/>
      <c r="GV9113" s="161"/>
      <c r="GW9113" s="161"/>
      <c r="GX9113" s="161"/>
      <c r="GY9113" s="161"/>
      <c r="GZ9113" s="161"/>
      <c r="HA9113" s="161"/>
      <c r="HB9113" s="161"/>
      <c r="HC9113" s="161"/>
      <c r="HD9113" s="161"/>
      <c r="HE9113" s="161"/>
      <c r="HF9113" s="161"/>
      <c r="HG9113" s="161"/>
      <c r="HH9113" s="161"/>
      <c r="HI9113" s="161"/>
      <c r="HJ9113" s="161"/>
      <c r="HK9113" s="161"/>
      <c r="HL9113" s="161"/>
      <c r="HM9113" s="161"/>
      <c r="HN9113" s="161"/>
      <c r="HO9113" s="161"/>
      <c r="HP9113" s="161"/>
      <c r="HQ9113" s="161"/>
      <c r="HR9113" s="161"/>
      <c r="HS9113" s="161"/>
      <c r="HT9113" s="161"/>
      <c r="HU9113" s="161"/>
      <c r="HV9113" s="161"/>
      <c r="HW9113" s="161"/>
      <c r="HX9113" s="161"/>
      <c r="HY9113" s="161"/>
      <c r="HZ9113" s="161"/>
      <c r="IA9113" s="161"/>
      <c r="IB9113" s="161"/>
      <c r="IC9113" s="161"/>
      <c r="ID9113" s="161"/>
      <c r="IE9113" s="161"/>
      <c r="IF9113" s="161"/>
      <c r="IG9113" s="161"/>
      <c r="IH9113" s="161"/>
      <c r="II9113" s="161"/>
      <c r="IJ9113" s="161"/>
      <c r="IK9113" s="161"/>
      <c r="IL9113" s="161"/>
      <c r="IM9113" s="161"/>
      <c r="IN9113" s="161"/>
      <c r="IO9113" s="161"/>
      <c r="IP9113" s="161"/>
      <c r="IQ9113" s="161"/>
      <c r="IR9113" s="161"/>
      <c r="IS9113" s="161"/>
      <c r="IT9113" s="161"/>
      <c r="IU9113" s="161"/>
    </row>
    <row r="9114" spans="1:255" s="160" customFormat="1" ht="18.399999999999999" customHeight="1" x14ac:dyDescent="0.3">
      <c r="A9114" s="182"/>
      <c r="B9114" s="174"/>
      <c r="C9114" s="64"/>
      <c r="D9114" s="161"/>
      <c r="E9114" s="161"/>
      <c r="F9114" s="165"/>
      <c r="H9114" s="165"/>
      <c r="J9114" s="165"/>
      <c r="L9114" s="165"/>
      <c r="N9114" s="165"/>
      <c r="P9114" s="165"/>
      <c r="R9114" s="165"/>
      <c r="T9114" s="165"/>
      <c r="V9114" s="165"/>
      <c r="X9114" s="165"/>
      <c r="Z9114" s="165"/>
      <c r="AB9114" s="165"/>
      <c r="AD9114" s="165"/>
      <c r="AF9114" s="165"/>
      <c r="AH9114" s="165"/>
      <c r="AJ9114" s="165"/>
      <c r="AL9114" s="165"/>
      <c r="AN9114" s="165"/>
      <c r="AP9114" s="165"/>
      <c r="AR9114" s="165"/>
      <c r="AT9114" s="165"/>
      <c r="AV9114" s="165"/>
      <c r="AX9114" s="165"/>
      <c r="AZ9114" s="165"/>
      <c r="BB9114" s="165"/>
      <c r="BD9114" s="161"/>
      <c r="BE9114" s="161"/>
      <c r="BF9114" s="161"/>
      <c r="BG9114" s="161"/>
      <c r="BH9114" s="161"/>
      <c r="BI9114" s="161"/>
      <c r="BJ9114" s="161"/>
      <c r="BK9114" s="161"/>
      <c r="BL9114" s="161"/>
      <c r="BM9114" s="161"/>
      <c r="BN9114" s="161"/>
      <c r="BO9114" s="161"/>
      <c r="BP9114" s="161"/>
      <c r="BQ9114" s="161"/>
      <c r="BR9114" s="161"/>
      <c r="BS9114" s="161"/>
      <c r="BT9114" s="161"/>
      <c r="BU9114" s="161"/>
      <c r="BV9114" s="161"/>
      <c r="BW9114" s="161"/>
      <c r="BX9114" s="161"/>
      <c r="BY9114" s="161"/>
      <c r="BZ9114" s="161"/>
      <c r="CA9114" s="161"/>
      <c r="CB9114" s="161"/>
      <c r="CC9114" s="161"/>
      <c r="CD9114" s="161"/>
      <c r="CE9114" s="161"/>
      <c r="CF9114" s="161"/>
      <c r="CG9114" s="161"/>
      <c r="CH9114" s="161"/>
      <c r="CI9114" s="161"/>
      <c r="CJ9114" s="161"/>
      <c r="CK9114" s="161"/>
      <c r="CL9114" s="161"/>
      <c r="CM9114" s="161"/>
      <c r="CN9114" s="161"/>
      <c r="CO9114" s="161"/>
      <c r="CP9114" s="161"/>
      <c r="CQ9114" s="161"/>
      <c r="CR9114" s="161"/>
      <c r="CS9114" s="161"/>
      <c r="CT9114" s="161"/>
      <c r="CU9114" s="161"/>
      <c r="CV9114" s="161"/>
      <c r="CW9114" s="161"/>
      <c r="CX9114" s="161"/>
      <c r="CY9114" s="161"/>
      <c r="CZ9114" s="161"/>
      <c r="DA9114" s="161"/>
      <c r="DB9114" s="161"/>
      <c r="DC9114" s="161"/>
      <c r="DD9114" s="161"/>
      <c r="DE9114" s="161"/>
      <c r="DF9114" s="161"/>
      <c r="DG9114" s="161"/>
      <c r="DH9114" s="161"/>
      <c r="DI9114" s="161"/>
      <c r="DJ9114" s="161"/>
      <c r="DK9114" s="161"/>
      <c r="DL9114" s="161"/>
      <c r="DM9114" s="161"/>
      <c r="DN9114" s="161"/>
      <c r="DO9114" s="161"/>
      <c r="DP9114" s="161"/>
      <c r="DQ9114" s="161"/>
      <c r="DR9114" s="161"/>
      <c r="DS9114" s="161"/>
      <c r="DT9114" s="161"/>
      <c r="DU9114" s="161"/>
      <c r="DV9114" s="161"/>
      <c r="DW9114" s="161"/>
      <c r="DX9114" s="161"/>
      <c r="DY9114" s="161"/>
      <c r="DZ9114" s="174"/>
      <c r="EA9114" s="174"/>
      <c r="EB9114" s="161"/>
      <c r="EC9114" s="161"/>
      <c r="ED9114" s="161"/>
      <c r="EE9114" s="161"/>
      <c r="EF9114" s="161"/>
      <c r="EG9114" s="161"/>
      <c r="EH9114" s="161"/>
      <c r="EI9114" s="161"/>
      <c r="EJ9114" s="161"/>
      <c r="EK9114" s="161"/>
      <c r="EL9114" s="161"/>
      <c r="EM9114" s="161"/>
      <c r="EN9114" s="161"/>
      <c r="EO9114" s="161"/>
      <c r="EP9114" s="161"/>
      <c r="EQ9114" s="161"/>
      <c r="ER9114" s="161"/>
      <c r="ES9114" s="161"/>
      <c r="ET9114" s="161"/>
      <c r="EU9114" s="161"/>
      <c r="EV9114" s="161"/>
      <c r="EW9114" s="161"/>
      <c r="EX9114" s="161"/>
      <c r="EY9114" s="161"/>
      <c r="EZ9114" s="161"/>
      <c r="FA9114" s="161"/>
      <c r="FB9114" s="161"/>
      <c r="FC9114" s="161"/>
      <c r="FD9114" s="161"/>
      <c r="FE9114" s="161"/>
      <c r="FF9114" s="161"/>
      <c r="FG9114" s="161"/>
      <c r="FH9114" s="161"/>
      <c r="FI9114" s="161"/>
      <c r="FJ9114" s="161"/>
      <c r="FK9114" s="161"/>
      <c r="FL9114" s="161"/>
      <c r="FM9114" s="161"/>
      <c r="FN9114" s="161"/>
      <c r="FO9114" s="161"/>
      <c r="FP9114" s="161"/>
      <c r="FQ9114" s="161"/>
      <c r="FR9114" s="161"/>
      <c r="FS9114" s="161"/>
      <c r="FT9114" s="161"/>
      <c r="FU9114" s="161"/>
      <c r="FV9114" s="161"/>
      <c r="FW9114" s="161"/>
      <c r="FX9114" s="161"/>
      <c r="FY9114" s="161"/>
      <c r="FZ9114" s="161"/>
      <c r="GA9114" s="161"/>
      <c r="GB9114" s="161"/>
      <c r="GC9114" s="161"/>
      <c r="GD9114" s="161"/>
      <c r="GE9114" s="161"/>
      <c r="GF9114" s="161"/>
      <c r="GG9114" s="161"/>
      <c r="GH9114" s="161"/>
      <c r="GI9114" s="161"/>
      <c r="GJ9114" s="161"/>
      <c r="GK9114" s="161"/>
      <c r="GL9114" s="161"/>
      <c r="GM9114" s="161"/>
      <c r="GN9114" s="161"/>
      <c r="GO9114" s="161"/>
      <c r="GP9114" s="161"/>
      <c r="GQ9114" s="161"/>
      <c r="GR9114" s="161"/>
      <c r="GS9114" s="161"/>
      <c r="GT9114" s="161"/>
      <c r="GU9114" s="161"/>
      <c r="GV9114" s="161"/>
      <c r="GW9114" s="161"/>
      <c r="GX9114" s="161"/>
      <c r="GY9114" s="161"/>
      <c r="GZ9114" s="161"/>
      <c r="HA9114" s="161"/>
      <c r="HB9114" s="161"/>
      <c r="HC9114" s="161"/>
      <c r="HD9114" s="161"/>
      <c r="HE9114" s="161"/>
      <c r="HF9114" s="161"/>
      <c r="HG9114" s="161"/>
      <c r="HH9114" s="161"/>
      <c r="HI9114" s="161"/>
      <c r="HJ9114" s="161"/>
      <c r="HK9114" s="161"/>
      <c r="HL9114" s="161"/>
      <c r="HM9114" s="161"/>
      <c r="HN9114" s="161"/>
      <c r="HO9114" s="161"/>
      <c r="HP9114" s="161"/>
      <c r="HQ9114" s="161"/>
      <c r="HR9114" s="161"/>
      <c r="HS9114" s="161"/>
      <c r="HT9114" s="161"/>
      <c r="HU9114" s="161"/>
      <c r="HV9114" s="161"/>
      <c r="HW9114" s="161"/>
      <c r="HX9114" s="161"/>
      <c r="HY9114" s="161"/>
      <c r="HZ9114" s="161"/>
      <c r="IA9114" s="161"/>
      <c r="IB9114" s="161"/>
      <c r="IC9114" s="161"/>
      <c r="ID9114" s="161"/>
      <c r="IE9114" s="161"/>
      <c r="IF9114" s="161"/>
      <c r="IG9114" s="161"/>
      <c r="IH9114" s="161"/>
      <c r="II9114" s="161"/>
      <c r="IJ9114" s="161"/>
      <c r="IK9114" s="161"/>
      <c r="IL9114" s="161"/>
      <c r="IM9114" s="161"/>
      <c r="IN9114" s="161"/>
      <c r="IO9114" s="161"/>
      <c r="IP9114" s="161"/>
      <c r="IQ9114" s="161"/>
      <c r="IR9114" s="161"/>
      <c r="IS9114" s="161"/>
      <c r="IT9114" s="161"/>
      <c r="IU9114" s="161"/>
    </row>
    <row r="9115" spans="1:255" s="160" customFormat="1" ht="18.399999999999999" customHeight="1" x14ac:dyDescent="0.3">
      <c r="A9115" s="182"/>
      <c r="C9115" s="64"/>
      <c r="D9115" s="161"/>
      <c r="E9115" s="161"/>
      <c r="F9115" s="174"/>
      <c r="H9115" s="174"/>
      <c r="J9115" s="164"/>
      <c r="L9115" s="164"/>
      <c r="N9115" s="164"/>
      <c r="P9115" s="164"/>
      <c r="R9115" s="164"/>
      <c r="T9115" s="164"/>
      <c r="V9115" s="164"/>
      <c r="X9115" s="164"/>
      <c r="Z9115" s="164"/>
      <c r="AB9115" s="164"/>
      <c r="AD9115" s="164"/>
      <c r="AF9115" s="164"/>
      <c r="AH9115" s="164"/>
      <c r="AJ9115" s="164"/>
      <c r="AL9115" s="164"/>
      <c r="AN9115" s="164"/>
      <c r="AP9115" s="164"/>
      <c r="AR9115" s="164"/>
      <c r="AT9115" s="164"/>
      <c r="AV9115" s="164"/>
      <c r="AX9115" s="164"/>
      <c r="AZ9115" s="164"/>
      <c r="BB9115" s="164"/>
      <c r="BD9115" s="161"/>
      <c r="BE9115" s="161"/>
      <c r="BF9115" s="161"/>
      <c r="BG9115" s="161"/>
      <c r="BH9115" s="161"/>
      <c r="BI9115" s="161"/>
      <c r="BJ9115" s="161"/>
      <c r="BK9115" s="161"/>
      <c r="BL9115" s="161"/>
      <c r="BM9115" s="161"/>
      <c r="BN9115" s="161"/>
      <c r="BO9115" s="161"/>
      <c r="BP9115" s="161"/>
      <c r="BQ9115" s="161"/>
      <c r="BR9115" s="161"/>
      <c r="BS9115" s="161"/>
      <c r="BT9115" s="161"/>
      <c r="BU9115" s="161"/>
      <c r="BV9115" s="161"/>
      <c r="BW9115" s="161"/>
      <c r="BX9115" s="161"/>
      <c r="BY9115" s="161"/>
      <c r="BZ9115" s="161"/>
      <c r="CA9115" s="161"/>
      <c r="CB9115" s="161"/>
      <c r="CC9115" s="161"/>
      <c r="CD9115" s="161"/>
      <c r="CE9115" s="161"/>
      <c r="CF9115" s="161"/>
      <c r="CG9115" s="161"/>
      <c r="CH9115" s="161"/>
      <c r="CI9115" s="161"/>
      <c r="CJ9115" s="161"/>
      <c r="CK9115" s="161"/>
      <c r="CL9115" s="161"/>
      <c r="CM9115" s="161"/>
      <c r="CN9115" s="161"/>
      <c r="CO9115" s="161"/>
      <c r="CP9115" s="161"/>
      <c r="CQ9115" s="161"/>
      <c r="CR9115" s="161"/>
      <c r="CS9115" s="161"/>
      <c r="CT9115" s="161"/>
      <c r="CU9115" s="161"/>
      <c r="CV9115" s="161"/>
      <c r="CW9115" s="161"/>
      <c r="CX9115" s="161"/>
      <c r="CY9115" s="161"/>
      <c r="CZ9115" s="161"/>
      <c r="DA9115" s="161"/>
      <c r="DB9115" s="161"/>
      <c r="DC9115" s="161"/>
      <c r="DD9115" s="161"/>
      <c r="DE9115" s="161"/>
      <c r="DF9115" s="161"/>
      <c r="DG9115" s="161"/>
      <c r="DH9115" s="161"/>
      <c r="DI9115" s="161"/>
      <c r="DJ9115" s="161"/>
      <c r="DK9115" s="161"/>
      <c r="DL9115" s="161"/>
      <c r="DM9115" s="161"/>
      <c r="DN9115" s="161"/>
      <c r="DO9115" s="161"/>
      <c r="DP9115" s="161"/>
      <c r="DQ9115" s="161"/>
      <c r="DR9115" s="161"/>
      <c r="DS9115" s="161"/>
      <c r="DT9115" s="161"/>
      <c r="DU9115" s="161"/>
      <c r="DV9115" s="161"/>
      <c r="DW9115" s="161"/>
      <c r="DX9115" s="161"/>
      <c r="DY9115" s="161"/>
      <c r="DZ9115" s="174"/>
      <c r="EA9115" s="174"/>
      <c r="EB9115" s="161"/>
      <c r="EC9115" s="161"/>
      <c r="ED9115" s="161"/>
      <c r="EE9115" s="161"/>
      <c r="EF9115" s="161"/>
      <c r="EG9115" s="161"/>
      <c r="EH9115" s="161"/>
      <c r="EI9115" s="161"/>
      <c r="EJ9115" s="161"/>
      <c r="EK9115" s="161"/>
      <c r="EL9115" s="161"/>
      <c r="EM9115" s="161"/>
      <c r="EN9115" s="161"/>
      <c r="EO9115" s="161"/>
      <c r="EP9115" s="161"/>
      <c r="EQ9115" s="161"/>
      <c r="ER9115" s="161"/>
      <c r="ES9115" s="161"/>
      <c r="ET9115" s="161"/>
      <c r="EU9115" s="161"/>
      <c r="EV9115" s="161"/>
      <c r="EW9115" s="161"/>
      <c r="EX9115" s="161"/>
      <c r="EY9115" s="161"/>
      <c r="EZ9115" s="161"/>
      <c r="FA9115" s="161"/>
      <c r="FB9115" s="161"/>
      <c r="FC9115" s="161"/>
      <c r="FD9115" s="161"/>
      <c r="FE9115" s="161"/>
      <c r="FF9115" s="161"/>
      <c r="FG9115" s="161"/>
      <c r="FH9115" s="161"/>
      <c r="FI9115" s="161"/>
      <c r="FJ9115" s="161"/>
      <c r="FK9115" s="161"/>
      <c r="FL9115" s="161"/>
      <c r="FM9115" s="161"/>
      <c r="FN9115" s="161"/>
      <c r="FO9115" s="161"/>
      <c r="FP9115" s="161"/>
      <c r="FQ9115" s="161"/>
      <c r="FR9115" s="161"/>
      <c r="FS9115" s="161"/>
      <c r="FT9115" s="161"/>
      <c r="FU9115" s="161"/>
      <c r="FV9115" s="161"/>
      <c r="FW9115" s="161"/>
      <c r="FX9115" s="161"/>
      <c r="FY9115" s="161"/>
      <c r="FZ9115" s="161"/>
      <c r="GA9115" s="161"/>
      <c r="GB9115" s="161"/>
      <c r="GC9115" s="161"/>
      <c r="GD9115" s="161"/>
      <c r="GE9115" s="161"/>
      <c r="GF9115" s="161"/>
      <c r="GG9115" s="161"/>
      <c r="GH9115" s="161"/>
      <c r="GI9115" s="161"/>
      <c r="GJ9115" s="161"/>
      <c r="GK9115" s="161"/>
      <c r="GL9115" s="161"/>
      <c r="GM9115" s="161"/>
      <c r="GN9115" s="161"/>
      <c r="GO9115" s="161"/>
      <c r="GP9115" s="161"/>
      <c r="GQ9115" s="161"/>
      <c r="GR9115" s="161"/>
      <c r="GS9115" s="161"/>
      <c r="GT9115" s="161"/>
      <c r="GU9115" s="161"/>
      <c r="GV9115" s="161"/>
      <c r="GW9115" s="161"/>
      <c r="GX9115" s="161"/>
      <c r="GY9115" s="161"/>
      <c r="GZ9115" s="161"/>
      <c r="HA9115" s="161"/>
      <c r="HB9115" s="161"/>
      <c r="HC9115" s="161"/>
      <c r="HD9115" s="161"/>
      <c r="HE9115" s="161"/>
      <c r="HF9115" s="161"/>
      <c r="HG9115" s="161"/>
      <c r="HH9115" s="161"/>
      <c r="HI9115" s="161"/>
      <c r="HJ9115" s="161"/>
      <c r="HK9115" s="161"/>
      <c r="HL9115" s="161"/>
      <c r="HM9115" s="161"/>
      <c r="HN9115" s="161"/>
      <c r="HO9115" s="161"/>
      <c r="HP9115" s="161"/>
      <c r="HQ9115" s="161"/>
      <c r="HR9115" s="161"/>
      <c r="HS9115" s="161"/>
      <c r="HT9115" s="161"/>
      <c r="HU9115" s="161"/>
      <c r="HV9115" s="161"/>
      <c r="HW9115" s="161"/>
      <c r="HX9115" s="161"/>
      <c r="HY9115" s="161"/>
      <c r="HZ9115" s="161"/>
      <c r="IA9115" s="161"/>
      <c r="IB9115" s="161"/>
      <c r="IC9115" s="161"/>
      <c r="ID9115" s="161"/>
      <c r="IE9115" s="161"/>
      <c r="IF9115" s="161"/>
      <c r="IG9115" s="161"/>
      <c r="IH9115" s="161"/>
      <c r="II9115" s="161"/>
      <c r="IJ9115" s="161"/>
      <c r="IK9115" s="161"/>
      <c r="IL9115" s="161"/>
      <c r="IM9115" s="161"/>
      <c r="IN9115" s="161"/>
      <c r="IO9115" s="161"/>
      <c r="IP9115" s="161"/>
      <c r="IQ9115" s="161"/>
      <c r="IR9115" s="161"/>
      <c r="IS9115" s="161"/>
      <c r="IT9115" s="161"/>
      <c r="IU9115" s="161"/>
    </row>
    <row r="9116" spans="1:255" s="160" customFormat="1" ht="18.399999999999999" customHeight="1" x14ac:dyDescent="0.3">
      <c r="A9116" s="182"/>
      <c r="C9116" s="64"/>
      <c r="D9116" s="161"/>
      <c r="E9116" s="161"/>
      <c r="F9116" s="174"/>
      <c r="H9116" s="165"/>
      <c r="J9116" s="165"/>
      <c r="L9116" s="165"/>
      <c r="N9116" s="165"/>
      <c r="P9116" s="165"/>
      <c r="R9116" s="165"/>
      <c r="T9116" s="165"/>
      <c r="V9116" s="165"/>
      <c r="X9116" s="165"/>
      <c r="Z9116" s="165"/>
      <c r="AB9116" s="165"/>
      <c r="AD9116" s="165"/>
      <c r="AF9116" s="165"/>
      <c r="AH9116" s="165"/>
      <c r="AJ9116" s="165"/>
      <c r="AL9116" s="165"/>
      <c r="AN9116" s="165"/>
      <c r="AP9116" s="165"/>
      <c r="AR9116" s="165"/>
      <c r="AT9116" s="165"/>
      <c r="AV9116" s="165"/>
      <c r="AX9116" s="165"/>
      <c r="AZ9116" s="165"/>
      <c r="BB9116" s="165"/>
      <c r="BD9116" s="161"/>
      <c r="BE9116" s="161"/>
      <c r="BF9116" s="161"/>
      <c r="BG9116" s="161"/>
      <c r="BH9116" s="161"/>
      <c r="BI9116" s="161"/>
      <c r="BJ9116" s="161"/>
      <c r="BK9116" s="161"/>
      <c r="BL9116" s="161"/>
      <c r="BM9116" s="161"/>
      <c r="BN9116" s="161"/>
      <c r="BO9116" s="161"/>
      <c r="BP9116" s="161"/>
      <c r="BQ9116" s="161"/>
      <c r="BR9116" s="161"/>
      <c r="BS9116" s="161"/>
      <c r="BT9116" s="161"/>
      <c r="BU9116" s="161"/>
      <c r="BV9116" s="161"/>
      <c r="BW9116" s="161"/>
      <c r="BX9116" s="161"/>
      <c r="BY9116" s="161"/>
      <c r="BZ9116" s="161"/>
      <c r="CA9116" s="161"/>
      <c r="CB9116" s="161"/>
      <c r="CC9116" s="161"/>
      <c r="CD9116" s="161"/>
      <c r="CE9116" s="161"/>
      <c r="CF9116" s="161"/>
      <c r="CG9116" s="161"/>
      <c r="CH9116" s="161"/>
      <c r="CI9116" s="161"/>
      <c r="CJ9116" s="161"/>
      <c r="CK9116" s="161"/>
      <c r="CL9116" s="161"/>
      <c r="CM9116" s="161"/>
      <c r="CN9116" s="161"/>
      <c r="CO9116" s="161"/>
      <c r="CP9116" s="161"/>
      <c r="CQ9116" s="161"/>
      <c r="CR9116" s="161"/>
      <c r="CS9116" s="161"/>
      <c r="CT9116" s="161"/>
      <c r="CU9116" s="161"/>
      <c r="CV9116" s="161"/>
      <c r="CW9116" s="161"/>
      <c r="CX9116" s="161"/>
      <c r="CY9116" s="161"/>
      <c r="CZ9116" s="161"/>
      <c r="DA9116" s="161"/>
      <c r="DB9116" s="161"/>
      <c r="DC9116" s="161"/>
      <c r="DD9116" s="161"/>
      <c r="DE9116" s="161"/>
      <c r="DF9116" s="161"/>
      <c r="DG9116" s="161"/>
      <c r="DH9116" s="161"/>
      <c r="DI9116" s="161"/>
      <c r="DJ9116" s="161"/>
      <c r="DK9116" s="161"/>
      <c r="DL9116" s="161"/>
      <c r="DM9116" s="161"/>
      <c r="DN9116" s="161"/>
      <c r="DO9116" s="161"/>
      <c r="DP9116" s="161"/>
      <c r="DQ9116" s="161"/>
      <c r="DR9116" s="161"/>
      <c r="DS9116" s="161"/>
      <c r="DT9116" s="161"/>
      <c r="DU9116" s="161"/>
      <c r="DV9116" s="161"/>
      <c r="DW9116" s="161"/>
      <c r="DX9116" s="161"/>
      <c r="DY9116" s="161"/>
      <c r="DZ9116" s="174"/>
      <c r="EA9116" s="174"/>
      <c r="EB9116" s="161"/>
      <c r="EC9116" s="161"/>
      <c r="ED9116" s="161"/>
      <c r="EE9116" s="161"/>
      <c r="EF9116" s="161"/>
      <c r="EG9116" s="161"/>
      <c r="EH9116" s="161"/>
      <c r="EI9116" s="161"/>
      <c r="EJ9116" s="161"/>
      <c r="EK9116" s="161"/>
      <c r="EL9116" s="161"/>
      <c r="EM9116" s="161"/>
      <c r="EN9116" s="161"/>
      <c r="EO9116" s="161"/>
      <c r="EP9116" s="161"/>
      <c r="EQ9116" s="161"/>
      <c r="ER9116" s="161"/>
      <c r="ES9116" s="161"/>
      <c r="ET9116" s="161"/>
      <c r="EU9116" s="161"/>
      <c r="EV9116" s="161"/>
      <c r="EW9116" s="161"/>
      <c r="EX9116" s="161"/>
      <c r="EY9116" s="161"/>
      <c r="EZ9116" s="161"/>
      <c r="FA9116" s="161"/>
      <c r="FB9116" s="161"/>
      <c r="FC9116" s="161"/>
      <c r="FD9116" s="161"/>
      <c r="FE9116" s="161"/>
      <c r="FF9116" s="161"/>
      <c r="FG9116" s="161"/>
      <c r="FH9116" s="161"/>
      <c r="FI9116" s="161"/>
      <c r="FJ9116" s="161"/>
      <c r="FK9116" s="161"/>
      <c r="FL9116" s="161"/>
      <c r="FM9116" s="161"/>
      <c r="FN9116" s="161"/>
      <c r="FO9116" s="161"/>
      <c r="FP9116" s="161"/>
      <c r="FQ9116" s="161"/>
      <c r="FR9116" s="161"/>
      <c r="FS9116" s="161"/>
      <c r="FT9116" s="161"/>
      <c r="FU9116" s="161"/>
      <c r="FV9116" s="161"/>
      <c r="FW9116" s="161"/>
      <c r="FX9116" s="161"/>
      <c r="FY9116" s="161"/>
      <c r="FZ9116" s="161"/>
      <c r="GA9116" s="161"/>
      <c r="GB9116" s="161"/>
      <c r="GC9116" s="161"/>
      <c r="GD9116" s="161"/>
      <c r="GE9116" s="161"/>
      <c r="GF9116" s="161"/>
      <c r="GG9116" s="161"/>
      <c r="GH9116" s="161"/>
      <c r="GI9116" s="161"/>
      <c r="GJ9116" s="161"/>
      <c r="GK9116" s="161"/>
      <c r="GL9116" s="161"/>
      <c r="GM9116" s="161"/>
      <c r="GN9116" s="161"/>
      <c r="GO9116" s="161"/>
      <c r="GP9116" s="161"/>
      <c r="GQ9116" s="161"/>
      <c r="GR9116" s="161"/>
      <c r="GS9116" s="161"/>
      <c r="GT9116" s="161"/>
      <c r="GU9116" s="161"/>
      <c r="GV9116" s="161"/>
      <c r="GW9116" s="161"/>
      <c r="GX9116" s="161"/>
      <c r="GY9116" s="161"/>
      <c r="GZ9116" s="161"/>
      <c r="HA9116" s="161"/>
      <c r="HB9116" s="161"/>
      <c r="HC9116" s="161"/>
      <c r="HD9116" s="161"/>
      <c r="HE9116" s="161"/>
      <c r="HF9116" s="161"/>
      <c r="HG9116" s="161"/>
      <c r="HH9116" s="161"/>
      <c r="HI9116" s="161"/>
      <c r="HJ9116" s="161"/>
      <c r="HK9116" s="161"/>
      <c r="HL9116" s="161"/>
      <c r="HM9116" s="161"/>
      <c r="HN9116" s="161"/>
      <c r="HO9116" s="161"/>
      <c r="HP9116" s="161"/>
      <c r="HQ9116" s="161"/>
      <c r="HR9116" s="161"/>
      <c r="HS9116" s="161"/>
      <c r="HT9116" s="161"/>
      <c r="HU9116" s="161"/>
      <c r="HV9116" s="161"/>
      <c r="HW9116" s="161"/>
      <c r="HX9116" s="161"/>
      <c r="HY9116" s="161"/>
      <c r="HZ9116" s="161"/>
      <c r="IA9116" s="161"/>
      <c r="IB9116" s="161"/>
      <c r="IC9116" s="161"/>
      <c r="ID9116" s="161"/>
      <c r="IE9116" s="161"/>
      <c r="IF9116" s="161"/>
      <c r="IG9116" s="161"/>
      <c r="IH9116" s="161"/>
      <c r="II9116" s="161"/>
      <c r="IJ9116" s="161"/>
      <c r="IK9116" s="161"/>
      <c r="IL9116" s="161"/>
      <c r="IM9116" s="161"/>
      <c r="IN9116" s="161"/>
      <c r="IO9116" s="161"/>
      <c r="IP9116" s="161"/>
      <c r="IQ9116" s="161"/>
      <c r="IR9116" s="161"/>
      <c r="IS9116" s="161"/>
      <c r="IT9116" s="161"/>
      <c r="IU9116" s="161"/>
    </row>
    <row r="9117" spans="1:255" s="160" customFormat="1" ht="18.399999999999999" customHeight="1" x14ac:dyDescent="0.3">
      <c r="A9117" s="182"/>
      <c r="C9117" s="64"/>
      <c r="D9117" s="161"/>
      <c r="E9117" s="161"/>
      <c r="F9117" s="174"/>
      <c r="H9117" s="165"/>
      <c r="J9117" s="165"/>
      <c r="L9117" s="165"/>
      <c r="N9117" s="165"/>
      <c r="P9117" s="165"/>
      <c r="R9117" s="165"/>
      <c r="T9117" s="165"/>
      <c r="V9117" s="165"/>
      <c r="X9117" s="165"/>
      <c r="Z9117" s="165"/>
      <c r="AB9117" s="165"/>
      <c r="AD9117" s="165"/>
      <c r="AF9117" s="165"/>
      <c r="AH9117" s="165"/>
      <c r="AJ9117" s="165"/>
      <c r="AL9117" s="165"/>
      <c r="AN9117" s="165"/>
      <c r="AP9117" s="165"/>
      <c r="AR9117" s="165"/>
      <c r="AT9117" s="165"/>
      <c r="AV9117" s="165"/>
      <c r="AX9117" s="165"/>
      <c r="AZ9117" s="165"/>
      <c r="BB9117" s="165"/>
      <c r="BD9117" s="161"/>
      <c r="BE9117" s="161"/>
      <c r="BF9117" s="161"/>
      <c r="BG9117" s="161"/>
      <c r="BH9117" s="161"/>
      <c r="BI9117" s="161"/>
      <c r="BJ9117" s="161"/>
      <c r="BK9117" s="161"/>
      <c r="BL9117" s="161"/>
      <c r="BM9117" s="161"/>
      <c r="BN9117" s="161"/>
      <c r="BO9117" s="161"/>
      <c r="BP9117" s="161"/>
      <c r="BQ9117" s="161"/>
      <c r="BR9117" s="161"/>
      <c r="BS9117" s="161"/>
      <c r="BT9117" s="161"/>
      <c r="BU9117" s="161"/>
      <c r="BV9117" s="161"/>
      <c r="BW9117" s="161"/>
      <c r="BX9117" s="161"/>
      <c r="BY9117" s="161"/>
      <c r="BZ9117" s="161"/>
      <c r="CA9117" s="161"/>
      <c r="CB9117" s="161"/>
      <c r="CC9117" s="161"/>
      <c r="CD9117" s="161"/>
      <c r="CE9117" s="161"/>
      <c r="CF9117" s="161"/>
      <c r="CG9117" s="161"/>
      <c r="CH9117" s="161"/>
      <c r="CI9117" s="161"/>
      <c r="CJ9117" s="161"/>
      <c r="CK9117" s="161"/>
      <c r="CL9117" s="161"/>
      <c r="CM9117" s="161"/>
      <c r="CN9117" s="161"/>
      <c r="CO9117" s="161"/>
      <c r="CP9117" s="161"/>
      <c r="CQ9117" s="161"/>
      <c r="CR9117" s="161"/>
      <c r="CS9117" s="161"/>
      <c r="CT9117" s="161"/>
      <c r="CU9117" s="161"/>
      <c r="CV9117" s="161"/>
      <c r="CW9117" s="161"/>
      <c r="CX9117" s="161"/>
      <c r="CY9117" s="161"/>
      <c r="CZ9117" s="161"/>
      <c r="DA9117" s="161"/>
      <c r="DB9117" s="161"/>
      <c r="DC9117" s="161"/>
      <c r="DD9117" s="161"/>
      <c r="DE9117" s="161"/>
      <c r="DF9117" s="161"/>
      <c r="DG9117" s="161"/>
      <c r="DH9117" s="161"/>
      <c r="DI9117" s="161"/>
      <c r="DJ9117" s="161"/>
      <c r="DK9117" s="161"/>
      <c r="DL9117" s="161"/>
      <c r="DM9117" s="161"/>
      <c r="DN9117" s="161"/>
      <c r="DO9117" s="161"/>
      <c r="DP9117" s="161"/>
      <c r="DQ9117" s="161"/>
      <c r="DR9117" s="161"/>
      <c r="DS9117" s="161"/>
      <c r="DT9117" s="161"/>
      <c r="DU9117" s="161"/>
      <c r="DV9117" s="161"/>
      <c r="DW9117" s="161"/>
      <c r="DX9117" s="161"/>
      <c r="DY9117" s="161"/>
      <c r="DZ9117" s="174"/>
      <c r="EA9117" s="174"/>
      <c r="EB9117" s="161"/>
      <c r="EC9117" s="161"/>
      <c r="ED9117" s="161"/>
      <c r="EE9117" s="161"/>
      <c r="EF9117" s="161"/>
      <c r="EG9117" s="161"/>
      <c r="EH9117" s="161"/>
      <c r="EI9117" s="161"/>
      <c r="EJ9117" s="161"/>
      <c r="EK9117" s="161"/>
      <c r="EL9117" s="161"/>
      <c r="EM9117" s="161"/>
      <c r="EN9117" s="161"/>
      <c r="EO9117" s="161"/>
      <c r="EP9117" s="161"/>
      <c r="EQ9117" s="161"/>
      <c r="ER9117" s="161"/>
      <c r="ES9117" s="161"/>
      <c r="ET9117" s="161"/>
      <c r="EU9117" s="161"/>
      <c r="EV9117" s="161"/>
      <c r="EW9117" s="161"/>
      <c r="EX9117" s="161"/>
      <c r="EY9117" s="161"/>
      <c r="EZ9117" s="161"/>
      <c r="FA9117" s="161"/>
      <c r="FB9117" s="161"/>
      <c r="FC9117" s="161"/>
      <c r="FD9117" s="161"/>
      <c r="FE9117" s="161"/>
      <c r="FF9117" s="161"/>
      <c r="FG9117" s="161"/>
      <c r="FH9117" s="161"/>
      <c r="FI9117" s="161"/>
      <c r="FJ9117" s="161"/>
      <c r="FK9117" s="161"/>
      <c r="FL9117" s="161"/>
      <c r="FM9117" s="161"/>
      <c r="FN9117" s="161"/>
      <c r="FO9117" s="161"/>
      <c r="FP9117" s="161"/>
      <c r="FQ9117" s="161"/>
      <c r="FR9117" s="161"/>
      <c r="FS9117" s="161"/>
      <c r="FT9117" s="161"/>
      <c r="FU9117" s="161"/>
      <c r="FV9117" s="161"/>
      <c r="FW9117" s="161"/>
      <c r="FX9117" s="161"/>
      <c r="FY9117" s="161"/>
      <c r="FZ9117" s="161"/>
      <c r="GA9117" s="161"/>
      <c r="GB9117" s="161"/>
      <c r="GC9117" s="161"/>
      <c r="GD9117" s="161"/>
      <c r="GE9117" s="161"/>
      <c r="GF9117" s="161"/>
      <c r="GG9117" s="161"/>
      <c r="GH9117" s="161"/>
      <c r="GI9117" s="161"/>
      <c r="GJ9117" s="161"/>
      <c r="GK9117" s="161"/>
      <c r="GL9117" s="161"/>
      <c r="GM9117" s="161"/>
      <c r="GN9117" s="161"/>
      <c r="GO9117" s="161"/>
      <c r="GP9117" s="161"/>
      <c r="GQ9117" s="161"/>
      <c r="GR9117" s="161"/>
      <c r="GS9117" s="161"/>
      <c r="GT9117" s="161"/>
      <c r="GU9117" s="161"/>
      <c r="GV9117" s="161"/>
      <c r="GW9117" s="161"/>
      <c r="GX9117" s="161"/>
      <c r="GY9117" s="161"/>
      <c r="GZ9117" s="161"/>
      <c r="HA9117" s="161"/>
      <c r="HB9117" s="161"/>
      <c r="HC9117" s="161"/>
      <c r="HD9117" s="161"/>
      <c r="HE9117" s="161"/>
      <c r="HF9117" s="161"/>
      <c r="HG9117" s="161"/>
      <c r="HH9117" s="161"/>
      <c r="HI9117" s="161"/>
      <c r="HJ9117" s="161"/>
      <c r="HK9117" s="161"/>
      <c r="HL9117" s="161"/>
      <c r="HM9117" s="161"/>
      <c r="HN9117" s="161"/>
      <c r="HO9117" s="161"/>
      <c r="HP9117" s="161"/>
      <c r="HQ9117" s="161"/>
      <c r="HR9117" s="161"/>
      <c r="HS9117" s="161"/>
      <c r="HT9117" s="161"/>
      <c r="HU9117" s="161"/>
      <c r="HV9117" s="161"/>
      <c r="HW9117" s="161"/>
      <c r="HX9117" s="161"/>
      <c r="HY9117" s="161"/>
      <c r="HZ9117" s="161"/>
      <c r="IA9117" s="161"/>
      <c r="IB9117" s="161"/>
      <c r="IC9117" s="161"/>
      <c r="ID9117" s="161"/>
      <c r="IE9117" s="161"/>
      <c r="IF9117" s="161"/>
      <c r="IG9117" s="161"/>
      <c r="IH9117" s="161"/>
      <c r="II9117" s="161"/>
      <c r="IJ9117" s="161"/>
      <c r="IK9117" s="161"/>
      <c r="IL9117" s="161"/>
      <c r="IM9117" s="161"/>
      <c r="IN9117" s="161"/>
      <c r="IO9117" s="161"/>
      <c r="IP9117" s="161"/>
      <c r="IQ9117" s="161"/>
      <c r="IR9117" s="161"/>
      <c r="IS9117" s="161"/>
      <c r="IT9117" s="161"/>
      <c r="IU9117" s="161"/>
    </row>
    <row r="9118" spans="1:255" s="160" customFormat="1" ht="18.399999999999999" customHeight="1" x14ac:dyDescent="0.3">
      <c r="A9118" s="182"/>
      <c r="C9118" s="64"/>
      <c r="D9118" s="161"/>
      <c r="E9118" s="161"/>
      <c r="F9118" s="174"/>
      <c r="H9118" s="165"/>
      <c r="J9118" s="165"/>
      <c r="L9118" s="165"/>
      <c r="N9118" s="165"/>
      <c r="P9118" s="165"/>
      <c r="R9118" s="165"/>
      <c r="T9118" s="165"/>
      <c r="V9118" s="165"/>
      <c r="X9118" s="165"/>
      <c r="Z9118" s="165"/>
      <c r="AB9118" s="165"/>
      <c r="AD9118" s="165"/>
      <c r="AF9118" s="165"/>
      <c r="AH9118" s="165"/>
      <c r="AJ9118" s="165"/>
      <c r="AL9118" s="165"/>
      <c r="AN9118" s="165"/>
      <c r="AP9118" s="165"/>
      <c r="AR9118" s="165"/>
      <c r="AT9118" s="165"/>
      <c r="AV9118" s="165"/>
      <c r="AX9118" s="165"/>
      <c r="AZ9118" s="165"/>
      <c r="BB9118" s="165"/>
      <c r="BD9118" s="161"/>
      <c r="BE9118" s="161"/>
      <c r="BF9118" s="161"/>
      <c r="BG9118" s="161"/>
      <c r="BH9118" s="161"/>
      <c r="BI9118" s="161"/>
      <c r="BJ9118" s="161"/>
      <c r="BK9118" s="161"/>
      <c r="BL9118" s="161"/>
      <c r="BM9118" s="161"/>
      <c r="BN9118" s="161"/>
      <c r="BO9118" s="161"/>
      <c r="BP9118" s="161"/>
      <c r="BQ9118" s="161"/>
      <c r="BR9118" s="161"/>
      <c r="BS9118" s="161"/>
      <c r="BT9118" s="161"/>
      <c r="BU9118" s="161"/>
      <c r="BV9118" s="161"/>
      <c r="BW9118" s="161"/>
      <c r="BX9118" s="161"/>
      <c r="BY9118" s="161"/>
      <c r="BZ9118" s="161"/>
      <c r="CA9118" s="161"/>
      <c r="CB9118" s="161"/>
      <c r="CC9118" s="161"/>
      <c r="CD9118" s="161"/>
      <c r="CE9118" s="161"/>
      <c r="CF9118" s="161"/>
      <c r="CG9118" s="161"/>
      <c r="CH9118" s="161"/>
      <c r="CI9118" s="161"/>
      <c r="CJ9118" s="161"/>
      <c r="CK9118" s="161"/>
      <c r="CL9118" s="161"/>
      <c r="CM9118" s="161"/>
      <c r="CN9118" s="161"/>
      <c r="CO9118" s="161"/>
      <c r="CP9118" s="161"/>
      <c r="CQ9118" s="161"/>
      <c r="CR9118" s="161"/>
      <c r="CS9118" s="161"/>
      <c r="CT9118" s="161"/>
      <c r="CU9118" s="161"/>
      <c r="CV9118" s="161"/>
      <c r="CW9118" s="161"/>
      <c r="CX9118" s="161"/>
      <c r="CY9118" s="161"/>
      <c r="CZ9118" s="161"/>
      <c r="DA9118" s="161"/>
      <c r="DB9118" s="161"/>
      <c r="DC9118" s="161"/>
      <c r="DD9118" s="161"/>
      <c r="DE9118" s="161"/>
      <c r="DF9118" s="161"/>
      <c r="DG9118" s="161"/>
      <c r="DH9118" s="161"/>
      <c r="DI9118" s="161"/>
      <c r="DJ9118" s="161"/>
      <c r="DK9118" s="161"/>
      <c r="DL9118" s="161"/>
      <c r="DM9118" s="161"/>
      <c r="DN9118" s="161"/>
      <c r="DO9118" s="161"/>
      <c r="DP9118" s="161"/>
      <c r="DQ9118" s="161"/>
      <c r="DR9118" s="161"/>
      <c r="DS9118" s="161"/>
      <c r="DT9118" s="161"/>
      <c r="DU9118" s="161"/>
      <c r="DV9118" s="161"/>
      <c r="DW9118" s="161"/>
      <c r="DX9118" s="161"/>
      <c r="DY9118" s="161"/>
      <c r="DZ9118" s="174"/>
      <c r="EA9118" s="174"/>
      <c r="EB9118" s="161"/>
      <c r="EC9118" s="161"/>
      <c r="ED9118" s="161"/>
      <c r="EE9118" s="161"/>
      <c r="EF9118" s="161"/>
      <c r="EG9118" s="161"/>
      <c r="EH9118" s="161"/>
      <c r="EI9118" s="161"/>
      <c r="EJ9118" s="161"/>
      <c r="EK9118" s="161"/>
      <c r="EL9118" s="161"/>
      <c r="EM9118" s="161"/>
      <c r="EN9118" s="161"/>
      <c r="EO9118" s="161"/>
      <c r="EP9118" s="161"/>
      <c r="EQ9118" s="161"/>
      <c r="ER9118" s="161"/>
      <c r="ES9118" s="161"/>
      <c r="ET9118" s="161"/>
      <c r="EU9118" s="161"/>
      <c r="EV9118" s="161"/>
      <c r="EW9118" s="161"/>
      <c r="EX9118" s="161"/>
      <c r="EY9118" s="161"/>
      <c r="EZ9118" s="161"/>
      <c r="FA9118" s="161"/>
      <c r="FB9118" s="161"/>
      <c r="FC9118" s="161"/>
      <c r="FD9118" s="161"/>
      <c r="FE9118" s="161"/>
      <c r="FF9118" s="161"/>
      <c r="FG9118" s="161"/>
      <c r="FH9118" s="161"/>
      <c r="FI9118" s="161"/>
      <c r="FJ9118" s="161"/>
      <c r="FK9118" s="161"/>
      <c r="FL9118" s="161"/>
      <c r="FM9118" s="161"/>
      <c r="FN9118" s="161"/>
      <c r="FO9118" s="161"/>
      <c r="FP9118" s="161"/>
      <c r="FQ9118" s="161"/>
      <c r="FR9118" s="161"/>
      <c r="FS9118" s="161"/>
      <c r="FT9118" s="161"/>
      <c r="FU9118" s="161"/>
      <c r="FV9118" s="161"/>
      <c r="FW9118" s="161"/>
      <c r="FX9118" s="161"/>
      <c r="FY9118" s="161"/>
      <c r="FZ9118" s="161"/>
      <c r="GA9118" s="161"/>
      <c r="GB9118" s="161"/>
      <c r="GC9118" s="161"/>
      <c r="GD9118" s="161"/>
      <c r="GE9118" s="161"/>
      <c r="GF9118" s="161"/>
      <c r="GG9118" s="161"/>
      <c r="GH9118" s="161"/>
      <c r="GI9118" s="161"/>
      <c r="GJ9118" s="161"/>
      <c r="GK9118" s="161"/>
      <c r="GL9118" s="161"/>
      <c r="GM9118" s="161"/>
      <c r="GN9118" s="161"/>
      <c r="GO9118" s="161"/>
      <c r="GP9118" s="161"/>
      <c r="GQ9118" s="161"/>
      <c r="GR9118" s="161"/>
      <c r="GS9118" s="161"/>
      <c r="GT9118" s="161"/>
      <c r="GU9118" s="161"/>
      <c r="GV9118" s="161"/>
      <c r="GW9118" s="161"/>
      <c r="GX9118" s="161"/>
      <c r="GY9118" s="161"/>
      <c r="GZ9118" s="161"/>
      <c r="HA9118" s="161"/>
      <c r="HB9118" s="161"/>
      <c r="HC9118" s="161"/>
      <c r="HD9118" s="161"/>
      <c r="HE9118" s="161"/>
      <c r="HF9118" s="161"/>
      <c r="HG9118" s="161"/>
      <c r="HH9118" s="161"/>
      <c r="HI9118" s="161"/>
      <c r="HJ9118" s="161"/>
      <c r="HK9118" s="161"/>
      <c r="HL9118" s="161"/>
      <c r="HM9118" s="161"/>
      <c r="HN9118" s="161"/>
      <c r="HO9118" s="161"/>
      <c r="HP9118" s="161"/>
      <c r="HQ9118" s="161"/>
      <c r="HR9118" s="161"/>
      <c r="HS9118" s="161"/>
      <c r="HT9118" s="161"/>
      <c r="HU9118" s="161"/>
      <c r="HV9118" s="161"/>
      <c r="HW9118" s="161"/>
      <c r="HX9118" s="161"/>
      <c r="HY9118" s="161"/>
      <c r="HZ9118" s="161"/>
      <c r="IA9118" s="161"/>
      <c r="IB9118" s="161"/>
      <c r="IC9118" s="161"/>
      <c r="ID9118" s="161"/>
      <c r="IE9118" s="161"/>
      <c r="IF9118" s="161"/>
      <c r="IG9118" s="161"/>
      <c r="IH9118" s="161"/>
      <c r="II9118" s="161"/>
      <c r="IJ9118" s="161"/>
      <c r="IK9118" s="161"/>
      <c r="IL9118" s="161"/>
      <c r="IM9118" s="161"/>
      <c r="IN9118" s="161"/>
      <c r="IO9118" s="161"/>
      <c r="IP9118" s="161"/>
      <c r="IQ9118" s="161"/>
      <c r="IR9118" s="161"/>
      <c r="IS9118" s="161"/>
      <c r="IT9118" s="161"/>
      <c r="IU9118" s="161"/>
    </row>
    <row r="9119" spans="1:255" s="160" customFormat="1" ht="18.399999999999999" customHeight="1" x14ac:dyDescent="0.3">
      <c r="A9119" s="182"/>
      <c r="B9119" s="161"/>
      <c r="C9119" s="89"/>
      <c r="D9119" s="164"/>
      <c r="E9119" s="161"/>
      <c r="F9119" s="174"/>
      <c r="H9119" s="174"/>
      <c r="J9119" s="165"/>
      <c r="L9119" s="165"/>
      <c r="N9119" s="165"/>
      <c r="P9119" s="165"/>
      <c r="R9119" s="165"/>
      <c r="T9119" s="165"/>
      <c r="V9119" s="165"/>
      <c r="X9119" s="165"/>
      <c r="Z9119" s="165"/>
      <c r="AB9119" s="165"/>
      <c r="AD9119" s="165"/>
      <c r="AF9119" s="165"/>
      <c r="AH9119" s="165"/>
      <c r="AJ9119" s="165"/>
      <c r="AL9119" s="165"/>
      <c r="AN9119" s="165"/>
      <c r="AP9119" s="165"/>
      <c r="AR9119" s="165"/>
      <c r="AT9119" s="165"/>
      <c r="AV9119" s="165"/>
      <c r="AX9119" s="165"/>
      <c r="AZ9119" s="165"/>
      <c r="BB9119" s="165"/>
      <c r="BD9119" s="161"/>
      <c r="BE9119" s="161"/>
      <c r="BF9119" s="161"/>
      <c r="BG9119" s="161"/>
      <c r="BH9119" s="161"/>
      <c r="BI9119" s="161"/>
      <c r="BJ9119" s="161"/>
      <c r="BK9119" s="161"/>
      <c r="BL9119" s="161"/>
      <c r="BM9119" s="161"/>
      <c r="BN9119" s="161"/>
      <c r="BO9119" s="161"/>
      <c r="BP9119" s="161"/>
      <c r="BQ9119" s="161"/>
      <c r="BR9119" s="161"/>
      <c r="BS9119" s="161"/>
      <c r="BT9119" s="161"/>
      <c r="BU9119" s="161"/>
      <c r="BV9119" s="161"/>
      <c r="BW9119" s="161"/>
      <c r="BX9119" s="161"/>
      <c r="BY9119" s="161"/>
      <c r="BZ9119" s="161"/>
      <c r="CA9119" s="161"/>
      <c r="CB9119" s="161"/>
      <c r="CC9119" s="161"/>
      <c r="CD9119" s="161"/>
      <c r="CE9119" s="161"/>
      <c r="CF9119" s="161"/>
      <c r="CG9119" s="161"/>
      <c r="CH9119" s="161"/>
      <c r="CI9119" s="161"/>
      <c r="CJ9119" s="161"/>
      <c r="CK9119" s="161"/>
      <c r="CL9119" s="161"/>
      <c r="CM9119" s="161"/>
      <c r="CN9119" s="161"/>
      <c r="CO9119" s="161"/>
      <c r="CP9119" s="161"/>
      <c r="CQ9119" s="161"/>
      <c r="CR9119" s="161"/>
      <c r="CS9119" s="161"/>
      <c r="CT9119" s="161"/>
      <c r="CU9119" s="161"/>
      <c r="CV9119" s="161"/>
      <c r="CW9119" s="161"/>
      <c r="CX9119" s="161"/>
      <c r="CY9119" s="161"/>
      <c r="CZ9119" s="161"/>
      <c r="DA9119" s="161"/>
      <c r="DB9119" s="161"/>
      <c r="DC9119" s="161"/>
      <c r="DD9119" s="161"/>
      <c r="DE9119" s="161"/>
      <c r="DF9119" s="161"/>
      <c r="DG9119" s="161"/>
      <c r="DH9119" s="161"/>
      <c r="DI9119" s="161"/>
      <c r="DJ9119" s="161"/>
      <c r="DK9119" s="161"/>
      <c r="DL9119" s="161"/>
      <c r="DM9119" s="161"/>
      <c r="DN9119" s="161"/>
      <c r="DO9119" s="161"/>
      <c r="DP9119" s="161"/>
      <c r="DQ9119" s="161"/>
      <c r="DR9119" s="161"/>
      <c r="DS9119" s="161"/>
      <c r="DT9119" s="161"/>
      <c r="DU9119" s="161"/>
      <c r="DV9119" s="161"/>
      <c r="DW9119" s="161"/>
      <c r="DX9119" s="161"/>
      <c r="DY9119" s="161"/>
      <c r="DZ9119" s="174"/>
      <c r="EA9119" s="174"/>
      <c r="EB9119" s="161"/>
      <c r="EC9119" s="161"/>
      <c r="ED9119" s="161"/>
      <c r="EE9119" s="161"/>
      <c r="EF9119" s="161"/>
      <c r="EG9119" s="161"/>
      <c r="EH9119" s="161"/>
      <c r="EI9119" s="161"/>
      <c r="EJ9119" s="161"/>
      <c r="EK9119" s="161"/>
      <c r="EL9119" s="161"/>
      <c r="EM9119" s="161"/>
      <c r="EN9119" s="161"/>
      <c r="EO9119" s="161"/>
      <c r="EP9119" s="161"/>
      <c r="EQ9119" s="161"/>
      <c r="ER9119" s="161"/>
      <c r="ES9119" s="161"/>
      <c r="ET9119" s="161"/>
      <c r="EU9119" s="161"/>
      <c r="EV9119" s="161"/>
      <c r="EW9119" s="161"/>
      <c r="EX9119" s="161"/>
      <c r="EY9119" s="161"/>
      <c r="EZ9119" s="161"/>
      <c r="FA9119" s="161"/>
      <c r="FB9119" s="161"/>
      <c r="FC9119" s="161"/>
      <c r="FD9119" s="161"/>
      <c r="FE9119" s="161"/>
      <c r="FF9119" s="161"/>
      <c r="FG9119" s="161"/>
      <c r="FH9119" s="161"/>
      <c r="FI9119" s="161"/>
      <c r="FJ9119" s="161"/>
      <c r="FK9119" s="161"/>
      <c r="FL9119" s="161"/>
      <c r="FM9119" s="161"/>
      <c r="FN9119" s="161"/>
      <c r="FO9119" s="161"/>
      <c r="FP9119" s="161"/>
      <c r="FQ9119" s="161"/>
      <c r="FR9119" s="161"/>
      <c r="FS9119" s="161"/>
      <c r="FT9119" s="161"/>
      <c r="FU9119" s="161"/>
      <c r="FV9119" s="161"/>
      <c r="FW9119" s="161"/>
      <c r="FX9119" s="161"/>
      <c r="FY9119" s="161"/>
      <c r="FZ9119" s="161"/>
      <c r="GA9119" s="161"/>
      <c r="GB9119" s="161"/>
      <c r="GC9119" s="161"/>
      <c r="GD9119" s="161"/>
      <c r="GE9119" s="161"/>
      <c r="GF9119" s="161"/>
      <c r="GG9119" s="161"/>
      <c r="GH9119" s="161"/>
      <c r="GI9119" s="161"/>
      <c r="GJ9119" s="161"/>
      <c r="GK9119" s="161"/>
      <c r="GL9119" s="161"/>
      <c r="GM9119" s="161"/>
      <c r="GN9119" s="161"/>
      <c r="GO9119" s="161"/>
      <c r="GP9119" s="161"/>
      <c r="GQ9119" s="161"/>
      <c r="GR9119" s="161"/>
      <c r="GS9119" s="161"/>
      <c r="GT9119" s="161"/>
      <c r="GU9119" s="161"/>
      <c r="GV9119" s="161"/>
      <c r="GW9119" s="161"/>
      <c r="GX9119" s="161"/>
      <c r="GY9119" s="161"/>
      <c r="GZ9119" s="161"/>
      <c r="HA9119" s="161"/>
      <c r="HB9119" s="161"/>
      <c r="HC9119" s="161"/>
      <c r="HD9119" s="161"/>
      <c r="HE9119" s="161"/>
      <c r="HF9119" s="161"/>
      <c r="HG9119" s="161"/>
      <c r="HH9119" s="161"/>
      <c r="HI9119" s="161"/>
      <c r="HJ9119" s="161"/>
      <c r="HK9119" s="161"/>
      <c r="HL9119" s="161"/>
      <c r="HM9119" s="161"/>
      <c r="HN9119" s="161"/>
      <c r="HO9119" s="161"/>
      <c r="HP9119" s="161"/>
      <c r="HQ9119" s="161"/>
      <c r="HR9119" s="161"/>
      <c r="HS9119" s="161"/>
      <c r="HT9119" s="161"/>
      <c r="HU9119" s="161"/>
      <c r="HV9119" s="161"/>
      <c r="HW9119" s="161"/>
      <c r="HX9119" s="161"/>
      <c r="HY9119" s="161"/>
      <c r="HZ9119" s="161"/>
      <c r="IA9119" s="161"/>
      <c r="IB9119" s="161"/>
      <c r="IC9119" s="161"/>
      <c r="ID9119" s="161"/>
      <c r="IE9119" s="161"/>
      <c r="IF9119" s="161"/>
      <c r="IG9119" s="161"/>
      <c r="IH9119" s="161"/>
      <c r="II9119" s="161"/>
      <c r="IJ9119" s="161"/>
      <c r="IK9119" s="161"/>
      <c r="IL9119" s="161"/>
      <c r="IM9119" s="161"/>
      <c r="IN9119" s="161"/>
      <c r="IO9119" s="161"/>
      <c r="IP9119" s="161"/>
      <c r="IQ9119" s="161"/>
      <c r="IR9119" s="161"/>
      <c r="IS9119" s="161"/>
      <c r="IT9119" s="161"/>
      <c r="IU9119" s="161"/>
    </row>
    <row r="9120" spans="1:255" s="160" customFormat="1" ht="18.399999999999999" customHeight="1" x14ac:dyDescent="0.3">
      <c r="A9120" s="182"/>
      <c r="C9120" s="64"/>
      <c r="D9120" s="161"/>
      <c r="E9120" s="161"/>
      <c r="F9120" s="165"/>
      <c r="H9120" s="165"/>
      <c r="J9120" s="165"/>
      <c r="L9120" s="165"/>
      <c r="N9120" s="165"/>
      <c r="P9120" s="165"/>
      <c r="R9120" s="165"/>
      <c r="T9120" s="165"/>
      <c r="V9120" s="165"/>
      <c r="X9120" s="165"/>
      <c r="Z9120" s="165"/>
      <c r="AB9120" s="165"/>
      <c r="AD9120" s="165"/>
      <c r="AF9120" s="165"/>
      <c r="AH9120" s="165"/>
      <c r="AJ9120" s="165"/>
      <c r="AL9120" s="165"/>
      <c r="AN9120" s="165"/>
      <c r="AP9120" s="165"/>
      <c r="AR9120" s="165"/>
      <c r="AT9120" s="165"/>
      <c r="AV9120" s="165"/>
      <c r="AX9120" s="165"/>
      <c r="AZ9120" s="165"/>
      <c r="BB9120" s="165"/>
      <c r="BD9120" s="161"/>
      <c r="BE9120" s="161"/>
      <c r="BF9120" s="161"/>
      <c r="BG9120" s="161"/>
      <c r="BH9120" s="161"/>
      <c r="BI9120" s="161"/>
      <c r="BJ9120" s="161"/>
      <c r="BK9120" s="161"/>
      <c r="BL9120" s="161"/>
      <c r="BM9120" s="161"/>
      <c r="BN9120" s="161"/>
      <c r="BO9120" s="161"/>
      <c r="BP9120" s="161"/>
      <c r="BQ9120" s="161"/>
      <c r="BR9120" s="161"/>
      <c r="BS9120" s="161"/>
      <c r="BT9120" s="161"/>
      <c r="BU9120" s="161"/>
      <c r="BV9120" s="161"/>
      <c r="BW9120" s="161"/>
      <c r="BX9120" s="161"/>
      <c r="BY9120" s="161"/>
      <c r="BZ9120" s="161"/>
      <c r="CA9120" s="161"/>
      <c r="CB9120" s="161"/>
      <c r="CC9120" s="161"/>
      <c r="CD9120" s="161"/>
      <c r="CE9120" s="161"/>
      <c r="CF9120" s="161"/>
      <c r="CG9120" s="161"/>
      <c r="CH9120" s="161"/>
      <c r="CI9120" s="161"/>
      <c r="CJ9120" s="161"/>
      <c r="CK9120" s="161"/>
      <c r="CL9120" s="161"/>
      <c r="CM9120" s="161"/>
      <c r="CN9120" s="161"/>
      <c r="CO9120" s="161"/>
      <c r="CP9120" s="161"/>
      <c r="CQ9120" s="161"/>
      <c r="CR9120" s="161"/>
      <c r="CS9120" s="161"/>
      <c r="CT9120" s="161"/>
      <c r="CU9120" s="161"/>
      <c r="CV9120" s="161"/>
      <c r="CW9120" s="161"/>
      <c r="CX9120" s="161"/>
      <c r="CY9120" s="161"/>
      <c r="CZ9120" s="161"/>
      <c r="DA9120" s="161"/>
      <c r="DB9120" s="161"/>
      <c r="DC9120" s="161"/>
      <c r="DD9120" s="161"/>
      <c r="DE9120" s="161"/>
      <c r="DF9120" s="161"/>
      <c r="DG9120" s="161"/>
      <c r="DH9120" s="161"/>
      <c r="DI9120" s="161"/>
      <c r="DJ9120" s="161"/>
      <c r="DK9120" s="161"/>
      <c r="DL9120" s="161"/>
      <c r="DM9120" s="161"/>
      <c r="DN9120" s="161"/>
      <c r="DO9120" s="161"/>
      <c r="DP9120" s="161"/>
      <c r="DQ9120" s="161"/>
      <c r="DR9120" s="161"/>
      <c r="DS9120" s="161"/>
      <c r="DT9120" s="161"/>
      <c r="DU9120" s="161"/>
      <c r="DV9120" s="161"/>
      <c r="DW9120" s="161"/>
      <c r="DX9120" s="161"/>
      <c r="DY9120" s="161"/>
      <c r="DZ9120" s="174"/>
      <c r="EA9120" s="174"/>
      <c r="EB9120" s="161"/>
      <c r="EC9120" s="161"/>
      <c r="ED9120" s="161"/>
      <c r="EE9120" s="161"/>
      <c r="EF9120" s="161"/>
      <c r="EG9120" s="161"/>
      <c r="EH9120" s="161"/>
      <c r="EI9120" s="161"/>
      <c r="EJ9120" s="161"/>
      <c r="EK9120" s="161"/>
      <c r="EL9120" s="161"/>
      <c r="EM9120" s="161"/>
      <c r="EN9120" s="161"/>
      <c r="EO9120" s="161"/>
      <c r="EP9120" s="161"/>
      <c r="EQ9120" s="161"/>
      <c r="ER9120" s="161"/>
      <c r="ES9120" s="161"/>
      <c r="ET9120" s="161"/>
      <c r="EU9120" s="161"/>
      <c r="EV9120" s="161"/>
      <c r="EW9120" s="161"/>
      <c r="EX9120" s="161"/>
      <c r="EY9120" s="161"/>
      <c r="EZ9120" s="161"/>
      <c r="FA9120" s="161"/>
      <c r="FB9120" s="161"/>
      <c r="FC9120" s="161"/>
      <c r="FD9120" s="161"/>
      <c r="FE9120" s="161"/>
      <c r="FF9120" s="161"/>
      <c r="FG9120" s="161"/>
      <c r="FH9120" s="161"/>
      <c r="FI9120" s="161"/>
      <c r="FJ9120" s="161"/>
      <c r="FK9120" s="161"/>
      <c r="FL9120" s="161"/>
      <c r="FM9120" s="161"/>
      <c r="FN9120" s="161"/>
      <c r="FO9120" s="161"/>
      <c r="FP9120" s="161"/>
      <c r="FQ9120" s="161"/>
      <c r="FR9120" s="161"/>
      <c r="FS9120" s="161"/>
      <c r="FT9120" s="161"/>
      <c r="FU9120" s="161"/>
      <c r="FV9120" s="161"/>
      <c r="FW9120" s="161"/>
      <c r="FX9120" s="161"/>
      <c r="FY9120" s="161"/>
      <c r="FZ9120" s="161"/>
      <c r="GA9120" s="161"/>
      <c r="GB9120" s="161"/>
      <c r="GC9120" s="161"/>
      <c r="GD9120" s="161"/>
      <c r="GE9120" s="161"/>
      <c r="GF9120" s="161"/>
      <c r="GG9120" s="161"/>
      <c r="GH9120" s="161"/>
      <c r="GI9120" s="161"/>
      <c r="GJ9120" s="161"/>
      <c r="GK9120" s="161"/>
      <c r="GL9120" s="161"/>
      <c r="GM9120" s="161"/>
      <c r="GN9120" s="161"/>
      <c r="GO9120" s="161"/>
      <c r="GP9120" s="161"/>
      <c r="GQ9120" s="161"/>
      <c r="GR9120" s="161"/>
      <c r="GS9120" s="161"/>
      <c r="GT9120" s="161"/>
      <c r="GU9120" s="161"/>
      <c r="GV9120" s="161"/>
      <c r="GW9120" s="161"/>
      <c r="GX9120" s="161"/>
      <c r="GY9120" s="161"/>
      <c r="GZ9120" s="161"/>
      <c r="HA9120" s="161"/>
      <c r="HB9120" s="161"/>
      <c r="HC9120" s="161"/>
      <c r="HD9120" s="161"/>
      <c r="HE9120" s="161"/>
      <c r="HF9120" s="161"/>
      <c r="HG9120" s="161"/>
      <c r="HH9120" s="161"/>
      <c r="HI9120" s="161"/>
      <c r="HJ9120" s="161"/>
      <c r="HK9120" s="161"/>
      <c r="HL9120" s="161"/>
      <c r="HM9120" s="161"/>
      <c r="HN9120" s="161"/>
      <c r="HO9120" s="161"/>
      <c r="HP9120" s="161"/>
      <c r="HQ9120" s="161"/>
      <c r="HR9120" s="161"/>
      <c r="HS9120" s="161"/>
      <c r="HT9120" s="161"/>
      <c r="HU9120" s="161"/>
      <c r="HV9120" s="161"/>
      <c r="HW9120" s="161"/>
      <c r="HX9120" s="161"/>
      <c r="HY9120" s="161"/>
      <c r="HZ9120" s="161"/>
      <c r="IA9120" s="161"/>
      <c r="IB9120" s="161"/>
      <c r="IC9120" s="161"/>
      <c r="ID9120" s="161"/>
      <c r="IE9120" s="161"/>
      <c r="IF9120" s="161"/>
      <c r="IG9120" s="161"/>
      <c r="IH9120" s="161"/>
      <c r="II9120" s="161"/>
      <c r="IJ9120" s="161"/>
      <c r="IK9120" s="161"/>
      <c r="IL9120" s="161"/>
      <c r="IM9120" s="161"/>
      <c r="IN9120" s="161"/>
      <c r="IO9120" s="161"/>
      <c r="IP9120" s="161"/>
      <c r="IQ9120" s="161"/>
      <c r="IR9120" s="161"/>
      <c r="IS9120" s="161"/>
      <c r="IT9120" s="161"/>
      <c r="IU9120" s="161"/>
    </row>
    <row r="9121" spans="1:255" s="160" customFormat="1" ht="18.399999999999999" customHeight="1" x14ac:dyDescent="0.3">
      <c r="A9121" s="182"/>
      <c r="B9121" s="174"/>
      <c r="C9121" s="64"/>
      <c r="D9121" s="161"/>
      <c r="E9121" s="161"/>
      <c r="F9121" s="165"/>
      <c r="H9121" s="165"/>
      <c r="J9121" s="165"/>
      <c r="L9121" s="165"/>
      <c r="N9121" s="165"/>
      <c r="P9121" s="165"/>
      <c r="R9121" s="165"/>
      <c r="T9121" s="165"/>
      <c r="V9121" s="165"/>
      <c r="X9121" s="165"/>
      <c r="Z9121" s="165"/>
      <c r="AB9121" s="165"/>
      <c r="AD9121" s="165"/>
      <c r="AF9121" s="165"/>
      <c r="AH9121" s="165"/>
      <c r="AJ9121" s="165"/>
      <c r="AL9121" s="165"/>
      <c r="AN9121" s="165"/>
      <c r="AP9121" s="165"/>
      <c r="AR9121" s="165"/>
      <c r="AT9121" s="165"/>
      <c r="AV9121" s="165"/>
      <c r="AX9121" s="165"/>
      <c r="AZ9121" s="165"/>
      <c r="BB9121" s="165"/>
      <c r="BD9121" s="161"/>
      <c r="BE9121" s="161"/>
      <c r="BF9121" s="161"/>
      <c r="BG9121" s="161"/>
      <c r="BH9121" s="161"/>
      <c r="BI9121" s="161"/>
      <c r="BJ9121" s="161"/>
      <c r="BK9121" s="161"/>
      <c r="BL9121" s="161"/>
      <c r="BM9121" s="161"/>
      <c r="BN9121" s="161"/>
      <c r="BO9121" s="161"/>
      <c r="BP9121" s="161"/>
      <c r="BQ9121" s="161"/>
      <c r="BR9121" s="161"/>
      <c r="BS9121" s="161"/>
      <c r="BT9121" s="161"/>
      <c r="BU9121" s="161"/>
      <c r="BV9121" s="161"/>
      <c r="BW9121" s="161"/>
      <c r="BX9121" s="161"/>
      <c r="BY9121" s="161"/>
      <c r="BZ9121" s="161"/>
      <c r="CA9121" s="161"/>
      <c r="CB9121" s="161"/>
      <c r="CC9121" s="161"/>
      <c r="CD9121" s="161"/>
      <c r="CE9121" s="161"/>
      <c r="CF9121" s="161"/>
      <c r="CG9121" s="161"/>
      <c r="CH9121" s="161"/>
      <c r="CI9121" s="161"/>
      <c r="CJ9121" s="161"/>
      <c r="CK9121" s="161"/>
      <c r="CL9121" s="161"/>
      <c r="CM9121" s="161"/>
      <c r="CN9121" s="161"/>
      <c r="CO9121" s="161"/>
      <c r="CP9121" s="161"/>
      <c r="CQ9121" s="161"/>
      <c r="CR9121" s="161"/>
      <c r="CS9121" s="161"/>
      <c r="CT9121" s="161"/>
      <c r="CU9121" s="161"/>
      <c r="CV9121" s="161"/>
      <c r="CW9121" s="161"/>
      <c r="CX9121" s="161"/>
      <c r="CY9121" s="161"/>
      <c r="CZ9121" s="161"/>
      <c r="DA9121" s="161"/>
      <c r="DB9121" s="161"/>
      <c r="DC9121" s="161"/>
      <c r="DD9121" s="161"/>
      <c r="DE9121" s="161"/>
      <c r="DF9121" s="161"/>
      <c r="DG9121" s="161"/>
      <c r="DH9121" s="161"/>
      <c r="DI9121" s="161"/>
      <c r="DJ9121" s="161"/>
      <c r="DK9121" s="161"/>
      <c r="DL9121" s="161"/>
      <c r="DM9121" s="161"/>
      <c r="DN9121" s="161"/>
      <c r="DO9121" s="161"/>
      <c r="DP9121" s="161"/>
      <c r="DQ9121" s="161"/>
      <c r="DR9121" s="161"/>
      <c r="DS9121" s="161"/>
      <c r="DT9121" s="161"/>
      <c r="DU9121" s="161"/>
      <c r="DV9121" s="161"/>
      <c r="DW9121" s="161"/>
      <c r="DX9121" s="161"/>
      <c r="DY9121" s="161"/>
      <c r="DZ9121" s="174"/>
      <c r="EA9121" s="174"/>
      <c r="EB9121" s="161"/>
      <c r="EC9121" s="161"/>
      <c r="ED9121" s="161"/>
      <c r="EE9121" s="161"/>
      <c r="EF9121" s="161"/>
      <c r="EG9121" s="161"/>
      <c r="EH9121" s="161"/>
      <c r="EI9121" s="161"/>
      <c r="EJ9121" s="161"/>
      <c r="EK9121" s="161"/>
      <c r="EL9121" s="161"/>
      <c r="EM9121" s="161"/>
      <c r="EN9121" s="161"/>
      <c r="EO9121" s="161"/>
      <c r="EP9121" s="161"/>
      <c r="EQ9121" s="161"/>
      <c r="ER9121" s="161"/>
      <c r="ES9121" s="161"/>
      <c r="ET9121" s="161"/>
      <c r="EU9121" s="161"/>
      <c r="EV9121" s="161"/>
      <c r="EW9121" s="161"/>
      <c r="EX9121" s="161"/>
      <c r="EY9121" s="161"/>
      <c r="EZ9121" s="161"/>
      <c r="FA9121" s="161"/>
      <c r="FB9121" s="161"/>
      <c r="FC9121" s="161"/>
      <c r="FD9121" s="161"/>
      <c r="FE9121" s="161"/>
      <c r="FF9121" s="161"/>
      <c r="FG9121" s="161"/>
      <c r="FH9121" s="161"/>
      <c r="FI9121" s="161"/>
      <c r="FJ9121" s="161"/>
      <c r="FK9121" s="161"/>
      <c r="FL9121" s="161"/>
      <c r="FM9121" s="161"/>
      <c r="FN9121" s="161"/>
      <c r="FO9121" s="161"/>
      <c r="FP9121" s="161"/>
      <c r="FQ9121" s="161"/>
      <c r="FR9121" s="161"/>
      <c r="FS9121" s="161"/>
      <c r="FT9121" s="161"/>
      <c r="FU9121" s="161"/>
      <c r="FV9121" s="161"/>
      <c r="FW9121" s="161"/>
      <c r="FX9121" s="161"/>
      <c r="FY9121" s="161"/>
      <c r="FZ9121" s="161"/>
      <c r="GA9121" s="161"/>
      <c r="GB9121" s="161"/>
      <c r="GC9121" s="161"/>
      <c r="GD9121" s="161"/>
      <c r="GE9121" s="161"/>
      <c r="GF9121" s="161"/>
      <c r="GG9121" s="161"/>
      <c r="GH9121" s="161"/>
      <c r="GI9121" s="161"/>
      <c r="GJ9121" s="161"/>
      <c r="GK9121" s="161"/>
      <c r="GL9121" s="161"/>
      <c r="GM9121" s="161"/>
      <c r="GN9121" s="161"/>
      <c r="GO9121" s="161"/>
      <c r="GP9121" s="161"/>
      <c r="GQ9121" s="161"/>
      <c r="GR9121" s="161"/>
      <c r="GS9121" s="161"/>
      <c r="GT9121" s="161"/>
      <c r="GU9121" s="161"/>
      <c r="GV9121" s="161"/>
      <c r="GW9121" s="161"/>
      <c r="GX9121" s="161"/>
      <c r="GY9121" s="161"/>
      <c r="GZ9121" s="161"/>
      <c r="HA9121" s="161"/>
      <c r="HB9121" s="161"/>
      <c r="HC9121" s="161"/>
      <c r="HD9121" s="161"/>
      <c r="HE9121" s="161"/>
      <c r="HF9121" s="161"/>
      <c r="HG9121" s="161"/>
      <c r="HH9121" s="161"/>
      <c r="HI9121" s="161"/>
      <c r="HJ9121" s="161"/>
      <c r="HK9121" s="161"/>
      <c r="HL9121" s="161"/>
      <c r="HM9121" s="161"/>
      <c r="HN9121" s="161"/>
      <c r="HO9121" s="161"/>
      <c r="HP9121" s="161"/>
      <c r="HQ9121" s="161"/>
      <c r="HR9121" s="161"/>
      <c r="HS9121" s="161"/>
      <c r="HT9121" s="161"/>
      <c r="HU9121" s="161"/>
      <c r="HV9121" s="161"/>
      <c r="HW9121" s="161"/>
      <c r="HX9121" s="161"/>
      <c r="HY9121" s="161"/>
      <c r="HZ9121" s="161"/>
      <c r="IA9121" s="161"/>
      <c r="IB9121" s="161"/>
      <c r="IC9121" s="161"/>
      <c r="ID9121" s="161"/>
      <c r="IE9121" s="161"/>
      <c r="IF9121" s="161"/>
      <c r="IG9121" s="161"/>
      <c r="IH9121" s="161"/>
      <c r="II9121" s="161"/>
      <c r="IJ9121" s="161"/>
      <c r="IK9121" s="161"/>
      <c r="IL9121" s="161"/>
      <c r="IM9121" s="161"/>
      <c r="IN9121" s="161"/>
      <c r="IO9121" s="161"/>
      <c r="IP9121" s="161"/>
      <c r="IQ9121" s="161"/>
      <c r="IR9121" s="161"/>
      <c r="IS9121" s="161"/>
      <c r="IT9121" s="161"/>
      <c r="IU9121" s="161"/>
    </row>
    <row r="9122" spans="1:255" s="160" customFormat="1" ht="18.399999999999999" customHeight="1" x14ac:dyDescent="0.3">
      <c r="A9122" s="182"/>
      <c r="B9122" s="161"/>
      <c r="C9122" s="89"/>
      <c r="D9122" s="164"/>
      <c r="E9122" s="161"/>
      <c r="F9122" s="165"/>
      <c r="H9122" s="165"/>
      <c r="J9122" s="165"/>
      <c r="L9122" s="165"/>
      <c r="N9122" s="165"/>
      <c r="P9122" s="165"/>
      <c r="R9122" s="165"/>
      <c r="T9122" s="165"/>
      <c r="V9122" s="165"/>
      <c r="X9122" s="165"/>
      <c r="Z9122" s="165"/>
      <c r="AB9122" s="165"/>
      <c r="AD9122" s="165"/>
      <c r="AF9122" s="165"/>
      <c r="AH9122" s="165"/>
      <c r="AJ9122" s="165"/>
      <c r="AL9122" s="165"/>
      <c r="AN9122" s="165"/>
      <c r="AP9122" s="165"/>
      <c r="AR9122" s="165"/>
      <c r="AT9122" s="165"/>
      <c r="AV9122" s="165"/>
      <c r="AX9122" s="165"/>
      <c r="AZ9122" s="165"/>
      <c r="BB9122" s="165"/>
      <c r="BD9122" s="161"/>
      <c r="BE9122" s="161"/>
      <c r="BF9122" s="161"/>
      <c r="BG9122" s="161"/>
      <c r="BH9122" s="161"/>
      <c r="BI9122" s="161"/>
      <c r="BJ9122" s="161"/>
      <c r="BK9122" s="161"/>
      <c r="BL9122" s="161"/>
      <c r="BM9122" s="161"/>
      <c r="BN9122" s="161"/>
      <c r="BO9122" s="161"/>
      <c r="BP9122" s="161"/>
      <c r="BQ9122" s="161"/>
      <c r="BR9122" s="161"/>
      <c r="BS9122" s="161"/>
      <c r="BT9122" s="161"/>
      <c r="BU9122" s="161"/>
      <c r="BV9122" s="161"/>
      <c r="BW9122" s="161"/>
      <c r="BX9122" s="161"/>
      <c r="BY9122" s="161"/>
      <c r="BZ9122" s="161"/>
      <c r="CA9122" s="161"/>
      <c r="CB9122" s="161"/>
      <c r="CC9122" s="161"/>
      <c r="CD9122" s="161"/>
      <c r="CE9122" s="161"/>
      <c r="CF9122" s="161"/>
      <c r="CG9122" s="161"/>
      <c r="CH9122" s="161"/>
      <c r="CI9122" s="161"/>
      <c r="CJ9122" s="161"/>
      <c r="CK9122" s="161"/>
      <c r="CL9122" s="161"/>
      <c r="CM9122" s="161"/>
      <c r="CN9122" s="161"/>
      <c r="CO9122" s="161"/>
      <c r="CP9122" s="161"/>
      <c r="CQ9122" s="161"/>
      <c r="CR9122" s="161"/>
      <c r="CS9122" s="161"/>
      <c r="CT9122" s="161"/>
      <c r="CU9122" s="161"/>
      <c r="CV9122" s="161"/>
      <c r="CW9122" s="161"/>
      <c r="CX9122" s="161"/>
      <c r="CY9122" s="161"/>
      <c r="CZ9122" s="161"/>
      <c r="DA9122" s="161"/>
      <c r="DB9122" s="161"/>
      <c r="DC9122" s="161"/>
      <c r="DD9122" s="161"/>
      <c r="DE9122" s="161"/>
      <c r="DF9122" s="161"/>
      <c r="DG9122" s="161"/>
      <c r="DH9122" s="161"/>
      <c r="DI9122" s="161"/>
      <c r="DJ9122" s="161"/>
      <c r="DK9122" s="161"/>
      <c r="DL9122" s="161"/>
      <c r="DM9122" s="161"/>
      <c r="DN9122" s="161"/>
      <c r="DO9122" s="161"/>
      <c r="DP9122" s="161"/>
      <c r="DQ9122" s="161"/>
      <c r="DR9122" s="161"/>
      <c r="DS9122" s="161"/>
      <c r="DT9122" s="161"/>
      <c r="DU9122" s="161"/>
      <c r="DV9122" s="161"/>
      <c r="DW9122" s="161"/>
      <c r="DX9122" s="161"/>
      <c r="DY9122" s="161"/>
      <c r="DZ9122" s="174"/>
      <c r="EA9122" s="174"/>
      <c r="EB9122" s="161"/>
      <c r="EC9122" s="161"/>
      <c r="ED9122" s="161"/>
      <c r="EE9122" s="161"/>
      <c r="EF9122" s="161"/>
      <c r="EG9122" s="161"/>
      <c r="EH9122" s="161"/>
      <c r="EI9122" s="161"/>
      <c r="EJ9122" s="161"/>
      <c r="EK9122" s="161"/>
      <c r="EL9122" s="161"/>
      <c r="EM9122" s="161"/>
      <c r="EN9122" s="161"/>
      <c r="EO9122" s="161"/>
      <c r="EP9122" s="161"/>
      <c r="EQ9122" s="161"/>
      <c r="ER9122" s="161"/>
      <c r="ES9122" s="161"/>
      <c r="ET9122" s="161"/>
      <c r="EU9122" s="161"/>
      <c r="EV9122" s="161"/>
      <c r="EW9122" s="161"/>
      <c r="EX9122" s="161"/>
      <c r="EY9122" s="161"/>
      <c r="EZ9122" s="161"/>
      <c r="FA9122" s="161"/>
      <c r="FB9122" s="161"/>
      <c r="FC9122" s="161"/>
      <c r="FD9122" s="161"/>
      <c r="FE9122" s="161"/>
      <c r="FF9122" s="161"/>
      <c r="FG9122" s="161"/>
      <c r="FH9122" s="161"/>
      <c r="FI9122" s="161"/>
      <c r="FJ9122" s="161"/>
      <c r="FK9122" s="161"/>
      <c r="FL9122" s="161"/>
      <c r="FM9122" s="161"/>
      <c r="FN9122" s="161"/>
      <c r="FO9122" s="161"/>
      <c r="FP9122" s="161"/>
      <c r="FQ9122" s="161"/>
      <c r="FR9122" s="161"/>
      <c r="FS9122" s="161"/>
      <c r="FT9122" s="161"/>
      <c r="FU9122" s="161"/>
      <c r="FV9122" s="161"/>
      <c r="FW9122" s="161"/>
      <c r="FX9122" s="161"/>
      <c r="FY9122" s="161"/>
      <c r="FZ9122" s="161"/>
      <c r="GA9122" s="161"/>
      <c r="GB9122" s="161"/>
      <c r="GC9122" s="161"/>
      <c r="GD9122" s="161"/>
      <c r="GE9122" s="161"/>
      <c r="GF9122" s="161"/>
      <c r="GG9122" s="161"/>
      <c r="GH9122" s="161"/>
      <c r="GI9122" s="161"/>
      <c r="GJ9122" s="161"/>
      <c r="GK9122" s="161"/>
      <c r="GL9122" s="161"/>
      <c r="GM9122" s="161"/>
      <c r="GN9122" s="161"/>
      <c r="GO9122" s="161"/>
      <c r="GP9122" s="161"/>
      <c r="GQ9122" s="161"/>
      <c r="GR9122" s="161"/>
      <c r="GS9122" s="161"/>
      <c r="GT9122" s="161"/>
      <c r="GU9122" s="161"/>
      <c r="GV9122" s="161"/>
      <c r="GW9122" s="161"/>
      <c r="GX9122" s="161"/>
      <c r="GY9122" s="161"/>
      <c r="GZ9122" s="161"/>
      <c r="HA9122" s="161"/>
      <c r="HB9122" s="161"/>
      <c r="HC9122" s="161"/>
      <c r="HD9122" s="161"/>
      <c r="HE9122" s="161"/>
      <c r="HF9122" s="161"/>
      <c r="HG9122" s="161"/>
      <c r="HH9122" s="161"/>
      <c r="HI9122" s="161"/>
      <c r="HJ9122" s="161"/>
      <c r="HK9122" s="161"/>
      <c r="HL9122" s="161"/>
      <c r="HM9122" s="161"/>
      <c r="HN9122" s="161"/>
      <c r="HO9122" s="161"/>
      <c r="HP9122" s="161"/>
      <c r="HQ9122" s="161"/>
      <c r="HR9122" s="161"/>
      <c r="HS9122" s="161"/>
      <c r="HT9122" s="161"/>
      <c r="HU9122" s="161"/>
      <c r="HV9122" s="161"/>
      <c r="HW9122" s="161"/>
      <c r="HX9122" s="161"/>
      <c r="HY9122" s="161"/>
      <c r="HZ9122" s="161"/>
      <c r="IA9122" s="161"/>
      <c r="IB9122" s="161"/>
      <c r="IC9122" s="161"/>
      <c r="ID9122" s="161"/>
      <c r="IE9122" s="161"/>
      <c r="IF9122" s="161"/>
      <c r="IG9122" s="161"/>
      <c r="IH9122" s="161"/>
      <c r="II9122" s="161"/>
      <c r="IJ9122" s="161"/>
      <c r="IK9122" s="161"/>
      <c r="IL9122" s="161"/>
      <c r="IM9122" s="161"/>
      <c r="IN9122" s="161"/>
      <c r="IO9122" s="161"/>
      <c r="IP9122" s="161"/>
      <c r="IQ9122" s="161"/>
      <c r="IR9122" s="161"/>
      <c r="IS9122" s="161"/>
      <c r="IT9122" s="161"/>
      <c r="IU9122" s="161"/>
    </row>
    <row r="9123" spans="1:255" s="160" customFormat="1" ht="18.399999999999999" customHeight="1" x14ac:dyDescent="0.3">
      <c r="A9123" s="182"/>
      <c r="B9123" s="161"/>
      <c r="C9123" s="89"/>
      <c r="D9123" s="164"/>
      <c r="E9123" s="161"/>
      <c r="F9123" s="165"/>
      <c r="H9123" s="165"/>
      <c r="J9123" s="165"/>
      <c r="L9123" s="165"/>
      <c r="N9123" s="165"/>
      <c r="P9123" s="165"/>
      <c r="R9123" s="165"/>
      <c r="T9123" s="165"/>
      <c r="V9123" s="165"/>
      <c r="X9123" s="165"/>
      <c r="Z9123" s="165"/>
      <c r="AB9123" s="165"/>
      <c r="AD9123" s="165"/>
      <c r="AF9123" s="165"/>
      <c r="AH9123" s="165"/>
      <c r="AJ9123" s="165"/>
      <c r="AL9123" s="165"/>
      <c r="AN9123" s="165"/>
      <c r="AP9123" s="165"/>
      <c r="AR9123" s="165"/>
      <c r="AT9123" s="165"/>
      <c r="AV9123" s="165"/>
      <c r="AX9123" s="165"/>
      <c r="AZ9123" s="165"/>
      <c r="BB9123" s="165"/>
      <c r="BD9123" s="161"/>
      <c r="BE9123" s="161"/>
      <c r="BF9123" s="161"/>
      <c r="BG9123" s="161"/>
      <c r="BH9123" s="161"/>
      <c r="BI9123" s="161"/>
      <c r="BJ9123" s="161"/>
      <c r="BK9123" s="161"/>
      <c r="BL9123" s="161"/>
      <c r="BM9123" s="161"/>
      <c r="BN9123" s="161"/>
      <c r="BO9123" s="161"/>
      <c r="BP9123" s="161"/>
      <c r="BQ9123" s="161"/>
      <c r="BR9123" s="161"/>
      <c r="BS9123" s="161"/>
      <c r="BT9123" s="161"/>
      <c r="BU9123" s="161"/>
      <c r="BV9123" s="161"/>
      <c r="BW9123" s="161"/>
      <c r="BX9123" s="161"/>
      <c r="BY9123" s="161"/>
      <c r="BZ9123" s="161"/>
      <c r="CA9123" s="161"/>
      <c r="CB9123" s="161"/>
      <c r="CC9123" s="161"/>
      <c r="CD9123" s="161"/>
      <c r="CE9123" s="161"/>
      <c r="CF9123" s="161"/>
      <c r="CG9123" s="161"/>
      <c r="CH9123" s="161"/>
      <c r="CI9123" s="161"/>
      <c r="CJ9123" s="161"/>
      <c r="CK9123" s="161"/>
      <c r="CL9123" s="161"/>
      <c r="CM9123" s="161"/>
      <c r="CN9123" s="161"/>
      <c r="CO9123" s="161"/>
      <c r="CP9123" s="161"/>
      <c r="CQ9123" s="161"/>
      <c r="CR9123" s="161"/>
      <c r="CS9123" s="161"/>
      <c r="CT9123" s="161"/>
      <c r="CU9123" s="161"/>
      <c r="CV9123" s="161"/>
      <c r="CW9123" s="161"/>
      <c r="CX9123" s="161"/>
      <c r="CY9123" s="161"/>
      <c r="CZ9123" s="161"/>
      <c r="DA9123" s="161"/>
      <c r="DB9123" s="161"/>
      <c r="DC9123" s="161"/>
      <c r="DD9123" s="161"/>
      <c r="DE9123" s="161"/>
      <c r="DF9123" s="161"/>
      <c r="DG9123" s="161"/>
      <c r="DH9123" s="161"/>
      <c r="DI9123" s="161"/>
      <c r="DJ9123" s="161"/>
      <c r="DK9123" s="161"/>
      <c r="DL9123" s="161"/>
      <c r="DM9123" s="161"/>
      <c r="DN9123" s="161"/>
      <c r="DO9123" s="161"/>
      <c r="DP9123" s="161"/>
      <c r="DQ9123" s="161"/>
      <c r="DR9123" s="161"/>
      <c r="DS9123" s="161"/>
      <c r="DT9123" s="161"/>
      <c r="DU9123" s="161"/>
      <c r="DV9123" s="161"/>
      <c r="DW9123" s="161"/>
      <c r="DX9123" s="161"/>
      <c r="DY9123" s="161"/>
      <c r="DZ9123" s="174"/>
      <c r="EA9123" s="174"/>
      <c r="EB9123" s="161"/>
      <c r="EC9123" s="161"/>
      <c r="ED9123" s="161"/>
      <c r="EE9123" s="161"/>
      <c r="EF9123" s="161"/>
      <c r="EG9123" s="161"/>
      <c r="EH9123" s="161"/>
      <c r="EI9123" s="161"/>
      <c r="EJ9123" s="161"/>
      <c r="EK9123" s="161"/>
      <c r="EL9123" s="161"/>
      <c r="EM9123" s="161"/>
      <c r="EN9123" s="161"/>
      <c r="EO9123" s="161"/>
      <c r="EP9123" s="161"/>
      <c r="EQ9123" s="161"/>
      <c r="ER9123" s="161"/>
      <c r="ES9123" s="161"/>
      <c r="ET9123" s="161"/>
      <c r="EU9123" s="161"/>
      <c r="EV9123" s="161"/>
      <c r="EW9123" s="161"/>
      <c r="EX9123" s="161"/>
      <c r="EY9123" s="161"/>
      <c r="EZ9123" s="161"/>
      <c r="FA9123" s="161"/>
      <c r="FB9123" s="161"/>
      <c r="FC9123" s="161"/>
      <c r="FD9123" s="161"/>
      <c r="FE9123" s="161"/>
      <c r="FF9123" s="161"/>
      <c r="FG9123" s="161"/>
      <c r="FH9123" s="161"/>
      <c r="FI9123" s="161"/>
      <c r="FJ9123" s="161"/>
      <c r="FK9123" s="161"/>
      <c r="FL9123" s="161"/>
      <c r="FM9123" s="161"/>
      <c r="FN9123" s="161"/>
      <c r="FO9123" s="161"/>
      <c r="FP9123" s="161"/>
      <c r="FQ9123" s="161"/>
      <c r="FR9123" s="161"/>
      <c r="FS9123" s="161"/>
      <c r="FT9123" s="161"/>
      <c r="FU9123" s="161"/>
      <c r="FV9123" s="161"/>
      <c r="FW9123" s="161"/>
      <c r="FX9123" s="161"/>
      <c r="FY9123" s="161"/>
      <c r="FZ9123" s="161"/>
      <c r="GA9123" s="161"/>
      <c r="GB9123" s="161"/>
      <c r="GC9123" s="161"/>
      <c r="GD9123" s="161"/>
      <c r="GE9123" s="161"/>
      <c r="GF9123" s="161"/>
      <c r="GG9123" s="161"/>
      <c r="GH9123" s="161"/>
      <c r="GI9123" s="161"/>
      <c r="GJ9123" s="161"/>
      <c r="GK9123" s="161"/>
      <c r="GL9123" s="161"/>
      <c r="GM9123" s="161"/>
      <c r="GN9123" s="161"/>
      <c r="GO9123" s="161"/>
      <c r="GP9123" s="161"/>
      <c r="GQ9123" s="161"/>
      <c r="GR9123" s="161"/>
      <c r="GS9123" s="161"/>
      <c r="GT9123" s="161"/>
      <c r="GU9123" s="161"/>
      <c r="GV9123" s="161"/>
      <c r="GW9123" s="161"/>
      <c r="GX9123" s="161"/>
      <c r="GY9123" s="161"/>
      <c r="GZ9123" s="161"/>
      <c r="HA9123" s="161"/>
      <c r="HB9123" s="161"/>
      <c r="HC9123" s="161"/>
      <c r="HD9123" s="161"/>
      <c r="HE9123" s="161"/>
      <c r="HF9123" s="161"/>
      <c r="HG9123" s="161"/>
      <c r="HH9123" s="161"/>
      <c r="HI9123" s="161"/>
      <c r="HJ9123" s="161"/>
      <c r="HK9123" s="161"/>
      <c r="HL9123" s="161"/>
      <c r="HM9123" s="161"/>
      <c r="HN9123" s="161"/>
      <c r="HO9123" s="161"/>
      <c r="HP9123" s="161"/>
      <c r="HQ9123" s="161"/>
      <c r="HR9123" s="161"/>
      <c r="HS9123" s="161"/>
      <c r="HT9123" s="161"/>
      <c r="HU9123" s="161"/>
      <c r="HV9123" s="161"/>
      <c r="HW9123" s="161"/>
      <c r="HX9123" s="161"/>
      <c r="HY9123" s="161"/>
      <c r="HZ9123" s="161"/>
      <c r="IA9123" s="161"/>
      <c r="IB9123" s="161"/>
      <c r="IC9123" s="161"/>
      <c r="ID9123" s="161"/>
      <c r="IE9123" s="161"/>
      <c r="IF9123" s="161"/>
      <c r="IG9123" s="161"/>
      <c r="IH9123" s="161"/>
      <c r="II9123" s="161"/>
      <c r="IJ9123" s="161"/>
      <c r="IK9123" s="161"/>
      <c r="IL9123" s="161"/>
      <c r="IM9123" s="161"/>
      <c r="IN9123" s="161"/>
      <c r="IO9123" s="161"/>
      <c r="IP9123" s="161"/>
      <c r="IQ9123" s="161"/>
      <c r="IR9123" s="161"/>
      <c r="IS9123" s="161"/>
      <c r="IT9123" s="161"/>
      <c r="IU9123" s="161"/>
    </row>
    <row r="9124" spans="1:255" s="160" customFormat="1" ht="18.399999999999999" customHeight="1" x14ac:dyDescent="0.3">
      <c r="A9124" s="182"/>
      <c r="C9124" s="64"/>
      <c r="D9124" s="161"/>
      <c r="E9124" s="161"/>
      <c r="F9124" s="165"/>
      <c r="H9124" s="165"/>
      <c r="J9124" s="165"/>
      <c r="L9124" s="165"/>
      <c r="N9124" s="165"/>
      <c r="P9124" s="165"/>
      <c r="R9124" s="165"/>
      <c r="T9124" s="165"/>
      <c r="V9124" s="165"/>
      <c r="X9124" s="165"/>
      <c r="Z9124" s="165"/>
      <c r="AB9124" s="165"/>
      <c r="AD9124" s="165"/>
      <c r="AF9124" s="165"/>
      <c r="AH9124" s="165"/>
      <c r="AJ9124" s="165"/>
      <c r="AL9124" s="165"/>
      <c r="AN9124" s="165"/>
      <c r="AP9124" s="165"/>
      <c r="AR9124" s="165"/>
      <c r="AT9124" s="165"/>
      <c r="AV9124" s="165"/>
      <c r="AX9124" s="165"/>
      <c r="AZ9124" s="165"/>
      <c r="BB9124" s="165"/>
      <c r="BD9124" s="161"/>
      <c r="BE9124" s="161"/>
      <c r="BF9124" s="161"/>
      <c r="BG9124" s="161"/>
      <c r="BH9124" s="161"/>
      <c r="BI9124" s="161"/>
      <c r="BJ9124" s="161"/>
      <c r="BK9124" s="161"/>
      <c r="BL9124" s="161"/>
      <c r="BM9124" s="161"/>
      <c r="BN9124" s="161"/>
      <c r="BO9124" s="161"/>
      <c r="BP9124" s="161"/>
      <c r="BQ9124" s="161"/>
      <c r="BR9124" s="161"/>
      <c r="BS9124" s="161"/>
      <c r="BT9124" s="161"/>
      <c r="BU9124" s="161"/>
      <c r="BV9124" s="161"/>
      <c r="BW9124" s="161"/>
      <c r="BX9124" s="161"/>
      <c r="BY9124" s="161"/>
      <c r="BZ9124" s="161"/>
      <c r="CA9124" s="161"/>
      <c r="CB9124" s="161"/>
      <c r="CC9124" s="161"/>
      <c r="CD9124" s="161"/>
      <c r="CE9124" s="161"/>
      <c r="CF9124" s="161"/>
      <c r="CG9124" s="161"/>
      <c r="CH9124" s="161"/>
      <c r="CI9124" s="161"/>
      <c r="CJ9124" s="161"/>
      <c r="CK9124" s="161"/>
      <c r="CL9124" s="161"/>
      <c r="CM9124" s="161"/>
      <c r="CN9124" s="161"/>
      <c r="CO9124" s="161"/>
      <c r="CP9124" s="161"/>
      <c r="CQ9124" s="161"/>
      <c r="CR9124" s="161"/>
      <c r="CS9124" s="161"/>
      <c r="CT9124" s="161"/>
      <c r="CU9124" s="161"/>
      <c r="CV9124" s="161"/>
      <c r="CW9124" s="161"/>
      <c r="CX9124" s="161"/>
      <c r="CY9124" s="161"/>
      <c r="CZ9124" s="161"/>
      <c r="DA9124" s="161"/>
      <c r="DB9124" s="161"/>
      <c r="DC9124" s="161"/>
      <c r="DD9124" s="161"/>
      <c r="DE9124" s="161"/>
      <c r="DF9124" s="161"/>
      <c r="DG9124" s="161"/>
      <c r="DH9124" s="161"/>
      <c r="DI9124" s="161"/>
      <c r="DJ9124" s="161"/>
      <c r="DK9124" s="161"/>
      <c r="DL9124" s="161"/>
      <c r="DM9124" s="161"/>
      <c r="DN9124" s="161"/>
      <c r="DO9124" s="161"/>
      <c r="DP9124" s="161"/>
      <c r="DQ9124" s="161"/>
      <c r="DR9124" s="161"/>
      <c r="DS9124" s="161"/>
      <c r="DT9124" s="161"/>
      <c r="DU9124" s="161"/>
      <c r="DV9124" s="161"/>
      <c r="DW9124" s="161"/>
      <c r="DX9124" s="161"/>
      <c r="DY9124" s="161"/>
      <c r="DZ9124" s="174"/>
      <c r="EA9124" s="174"/>
      <c r="EB9124" s="161"/>
      <c r="EC9124" s="161"/>
      <c r="ED9124" s="161"/>
      <c r="EE9124" s="161"/>
      <c r="EF9124" s="161"/>
      <c r="EG9124" s="161"/>
      <c r="EH9124" s="161"/>
      <c r="EI9124" s="161"/>
      <c r="EJ9124" s="161"/>
      <c r="EK9124" s="161"/>
      <c r="EL9124" s="161"/>
      <c r="EM9124" s="161"/>
      <c r="EN9124" s="161"/>
      <c r="EO9124" s="161"/>
      <c r="EP9124" s="161"/>
      <c r="EQ9124" s="161"/>
      <c r="ER9124" s="161"/>
      <c r="ES9124" s="161"/>
      <c r="ET9124" s="161"/>
      <c r="EU9124" s="161"/>
      <c r="EV9124" s="161"/>
      <c r="EW9124" s="161"/>
      <c r="EX9124" s="161"/>
      <c r="EY9124" s="161"/>
      <c r="EZ9124" s="161"/>
      <c r="FA9124" s="161"/>
      <c r="FB9124" s="161"/>
      <c r="FC9124" s="161"/>
      <c r="FD9124" s="161"/>
      <c r="FE9124" s="161"/>
      <c r="FF9124" s="161"/>
      <c r="FG9124" s="161"/>
      <c r="FH9124" s="161"/>
      <c r="FI9124" s="161"/>
      <c r="FJ9124" s="161"/>
      <c r="FK9124" s="161"/>
      <c r="FL9124" s="161"/>
      <c r="FM9124" s="161"/>
      <c r="FN9124" s="161"/>
      <c r="FO9124" s="161"/>
      <c r="FP9124" s="161"/>
      <c r="FQ9124" s="161"/>
      <c r="FR9124" s="161"/>
      <c r="FS9124" s="161"/>
      <c r="FT9124" s="161"/>
      <c r="FU9124" s="161"/>
      <c r="FV9124" s="161"/>
      <c r="FW9124" s="161"/>
      <c r="FX9124" s="161"/>
      <c r="FY9124" s="161"/>
      <c r="FZ9124" s="161"/>
      <c r="GA9124" s="161"/>
      <c r="GB9124" s="161"/>
      <c r="GC9124" s="161"/>
      <c r="GD9124" s="161"/>
      <c r="GE9124" s="161"/>
      <c r="GF9124" s="161"/>
      <c r="GG9124" s="161"/>
      <c r="GH9124" s="161"/>
      <c r="GI9124" s="161"/>
      <c r="GJ9124" s="161"/>
      <c r="GK9124" s="161"/>
      <c r="GL9124" s="161"/>
      <c r="GM9124" s="161"/>
      <c r="GN9124" s="161"/>
      <c r="GO9124" s="161"/>
      <c r="GP9124" s="161"/>
      <c r="GQ9124" s="161"/>
      <c r="GR9124" s="161"/>
      <c r="GS9124" s="161"/>
      <c r="GT9124" s="161"/>
      <c r="GU9124" s="161"/>
      <c r="GV9124" s="161"/>
      <c r="GW9124" s="161"/>
      <c r="GX9124" s="161"/>
      <c r="GY9124" s="161"/>
      <c r="GZ9124" s="161"/>
      <c r="HA9124" s="161"/>
      <c r="HB9124" s="161"/>
      <c r="HC9124" s="161"/>
      <c r="HD9124" s="161"/>
      <c r="HE9124" s="161"/>
      <c r="HF9124" s="161"/>
      <c r="HG9124" s="161"/>
      <c r="HH9124" s="161"/>
      <c r="HI9124" s="161"/>
      <c r="HJ9124" s="161"/>
      <c r="HK9124" s="161"/>
      <c r="HL9124" s="161"/>
      <c r="HM9124" s="161"/>
      <c r="HN9124" s="161"/>
      <c r="HO9124" s="161"/>
      <c r="HP9124" s="161"/>
      <c r="HQ9124" s="161"/>
      <c r="HR9124" s="161"/>
      <c r="HS9124" s="161"/>
      <c r="HT9124" s="161"/>
      <c r="HU9124" s="161"/>
      <c r="HV9124" s="161"/>
      <c r="HW9124" s="161"/>
      <c r="HX9124" s="161"/>
      <c r="HY9124" s="161"/>
      <c r="HZ9124" s="161"/>
      <c r="IA9124" s="161"/>
      <c r="IB9124" s="161"/>
      <c r="IC9124" s="161"/>
      <c r="ID9124" s="161"/>
      <c r="IE9124" s="161"/>
      <c r="IF9124" s="161"/>
      <c r="IG9124" s="161"/>
      <c r="IH9124" s="161"/>
      <c r="II9124" s="161"/>
      <c r="IJ9124" s="161"/>
      <c r="IK9124" s="161"/>
      <c r="IL9124" s="161"/>
      <c r="IM9124" s="161"/>
      <c r="IN9124" s="161"/>
      <c r="IO9124" s="161"/>
      <c r="IP9124" s="161"/>
      <c r="IQ9124" s="161"/>
      <c r="IR9124" s="161"/>
      <c r="IS9124" s="161"/>
      <c r="IT9124" s="161"/>
      <c r="IU9124" s="161"/>
    </row>
    <row r="9125" spans="1:255" s="160" customFormat="1" ht="18.399999999999999" customHeight="1" x14ac:dyDescent="0.3">
      <c r="A9125" s="182"/>
      <c r="C9125" s="64"/>
      <c r="D9125" s="161"/>
      <c r="E9125" s="161"/>
      <c r="F9125" s="165"/>
      <c r="H9125" s="165"/>
      <c r="J9125" s="165"/>
      <c r="L9125" s="165"/>
      <c r="N9125" s="165"/>
      <c r="P9125" s="165"/>
      <c r="R9125" s="165"/>
      <c r="T9125" s="165"/>
      <c r="V9125" s="165"/>
      <c r="X9125" s="165"/>
      <c r="Z9125" s="165"/>
      <c r="AB9125" s="165"/>
      <c r="AD9125" s="165"/>
      <c r="AF9125" s="165"/>
      <c r="AH9125" s="165"/>
      <c r="AJ9125" s="165"/>
      <c r="AL9125" s="165"/>
      <c r="AN9125" s="165"/>
      <c r="AP9125" s="165"/>
      <c r="AR9125" s="165"/>
      <c r="AT9125" s="165"/>
      <c r="AV9125" s="165"/>
      <c r="AX9125" s="165"/>
      <c r="AZ9125" s="165"/>
      <c r="BB9125" s="165"/>
      <c r="BD9125" s="161"/>
      <c r="BE9125" s="161"/>
      <c r="BF9125" s="161"/>
      <c r="BG9125" s="161"/>
      <c r="BH9125" s="161"/>
      <c r="BI9125" s="161"/>
      <c r="BJ9125" s="161"/>
      <c r="BK9125" s="161"/>
      <c r="BL9125" s="161"/>
      <c r="BM9125" s="161"/>
      <c r="BN9125" s="161"/>
      <c r="BO9125" s="161"/>
      <c r="BP9125" s="161"/>
      <c r="BQ9125" s="161"/>
      <c r="BR9125" s="161"/>
      <c r="BS9125" s="161"/>
      <c r="BT9125" s="161"/>
      <c r="BU9125" s="161"/>
      <c r="BV9125" s="161"/>
      <c r="BW9125" s="161"/>
      <c r="BX9125" s="161"/>
      <c r="BY9125" s="161"/>
      <c r="BZ9125" s="161"/>
      <c r="CA9125" s="161"/>
      <c r="CB9125" s="161"/>
      <c r="CC9125" s="161"/>
      <c r="CD9125" s="161"/>
      <c r="CE9125" s="161"/>
      <c r="CF9125" s="161"/>
      <c r="CG9125" s="161"/>
      <c r="CH9125" s="161"/>
      <c r="CI9125" s="161"/>
      <c r="CJ9125" s="161"/>
      <c r="CK9125" s="161"/>
      <c r="CL9125" s="161"/>
      <c r="CM9125" s="161"/>
      <c r="CN9125" s="161"/>
      <c r="CO9125" s="161"/>
      <c r="CP9125" s="161"/>
      <c r="CQ9125" s="161"/>
      <c r="CR9125" s="161"/>
      <c r="CS9125" s="161"/>
      <c r="CT9125" s="161"/>
      <c r="CU9125" s="161"/>
      <c r="CV9125" s="161"/>
      <c r="CW9125" s="161"/>
      <c r="CX9125" s="161"/>
      <c r="CY9125" s="161"/>
      <c r="CZ9125" s="161"/>
      <c r="DA9125" s="161"/>
      <c r="DB9125" s="161"/>
      <c r="DC9125" s="161"/>
      <c r="DD9125" s="161"/>
      <c r="DE9125" s="161"/>
      <c r="DF9125" s="161"/>
      <c r="DG9125" s="161"/>
      <c r="DH9125" s="161"/>
      <c r="DI9125" s="161"/>
      <c r="DJ9125" s="161"/>
      <c r="DK9125" s="161"/>
      <c r="DL9125" s="161"/>
      <c r="DM9125" s="161"/>
      <c r="DN9125" s="161"/>
      <c r="DO9125" s="161"/>
      <c r="DP9125" s="161"/>
      <c r="DQ9125" s="161"/>
      <c r="DR9125" s="161"/>
      <c r="DS9125" s="161"/>
      <c r="DT9125" s="161"/>
      <c r="DU9125" s="161"/>
      <c r="DV9125" s="161"/>
      <c r="DW9125" s="161"/>
      <c r="DX9125" s="161"/>
      <c r="DY9125" s="161"/>
      <c r="DZ9125" s="174"/>
      <c r="EA9125" s="174"/>
      <c r="EB9125" s="161"/>
      <c r="EC9125" s="161"/>
      <c r="ED9125" s="161"/>
      <c r="EE9125" s="161"/>
      <c r="EF9125" s="161"/>
      <c r="EG9125" s="161"/>
      <c r="EH9125" s="161"/>
      <c r="EI9125" s="161"/>
      <c r="EJ9125" s="161"/>
      <c r="EK9125" s="161"/>
      <c r="EL9125" s="161"/>
      <c r="EM9125" s="161"/>
      <c r="EN9125" s="161"/>
      <c r="EO9125" s="161"/>
      <c r="EP9125" s="161"/>
      <c r="EQ9125" s="161"/>
      <c r="ER9125" s="161"/>
      <c r="ES9125" s="161"/>
      <c r="ET9125" s="161"/>
      <c r="EU9125" s="161"/>
      <c r="EV9125" s="161"/>
      <c r="EW9125" s="161"/>
      <c r="EX9125" s="161"/>
      <c r="EY9125" s="161"/>
      <c r="EZ9125" s="161"/>
      <c r="FA9125" s="161"/>
      <c r="FB9125" s="161"/>
      <c r="FC9125" s="161"/>
      <c r="FD9125" s="161"/>
      <c r="FE9125" s="161"/>
      <c r="FF9125" s="161"/>
      <c r="FG9125" s="161"/>
      <c r="FH9125" s="161"/>
      <c r="FI9125" s="161"/>
      <c r="FJ9125" s="161"/>
      <c r="FK9125" s="161"/>
      <c r="FL9125" s="161"/>
      <c r="FM9125" s="161"/>
      <c r="FN9125" s="161"/>
      <c r="FO9125" s="161"/>
      <c r="FP9125" s="161"/>
      <c r="FQ9125" s="161"/>
      <c r="FR9125" s="161"/>
      <c r="FS9125" s="161"/>
      <c r="FT9125" s="161"/>
      <c r="FU9125" s="161"/>
      <c r="FV9125" s="161"/>
      <c r="FW9125" s="161"/>
      <c r="FX9125" s="161"/>
      <c r="FY9125" s="161"/>
      <c r="FZ9125" s="161"/>
      <c r="GA9125" s="161"/>
      <c r="GB9125" s="161"/>
      <c r="GC9125" s="161"/>
      <c r="GD9125" s="161"/>
      <c r="GE9125" s="161"/>
      <c r="GF9125" s="161"/>
      <c r="GG9125" s="161"/>
      <c r="GH9125" s="161"/>
      <c r="GI9125" s="161"/>
      <c r="GJ9125" s="161"/>
      <c r="GK9125" s="161"/>
      <c r="GL9125" s="161"/>
      <c r="GM9125" s="161"/>
      <c r="GN9125" s="161"/>
      <c r="GO9125" s="161"/>
      <c r="GP9125" s="161"/>
      <c r="GQ9125" s="161"/>
      <c r="GR9125" s="161"/>
      <c r="GS9125" s="161"/>
      <c r="GT9125" s="161"/>
      <c r="GU9125" s="161"/>
      <c r="GV9125" s="161"/>
      <c r="GW9125" s="161"/>
      <c r="GX9125" s="161"/>
      <c r="GY9125" s="161"/>
      <c r="GZ9125" s="161"/>
      <c r="HA9125" s="161"/>
      <c r="HB9125" s="161"/>
      <c r="HC9125" s="161"/>
      <c r="HD9125" s="161"/>
      <c r="HE9125" s="161"/>
      <c r="HF9125" s="161"/>
      <c r="HG9125" s="161"/>
      <c r="HH9125" s="161"/>
      <c r="HI9125" s="161"/>
      <c r="HJ9125" s="161"/>
      <c r="HK9125" s="161"/>
      <c r="HL9125" s="161"/>
      <c r="HM9125" s="161"/>
      <c r="HN9125" s="161"/>
      <c r="HO9125" s="161"/>
      <c r="HP9125" s="161"/>
      <c r="HQ9125" s="161"/>
      <c r="HR9125" s="161"/>
      <c r="HS9125" s="161"/>
      <c r="HT9125" s="161"/>
      <c r="HU9125" s="161"/>
      <c r="HV9125" s="161"/>
      <c r="HW9125" s="161"/>
      <c r="HX9125" s="161"/>
      <c r="HY9125" s="161"/>
      <c r="HZ9125" s="161"/>
      <c r="IA9125" s="161"/>
      <c r="IB9125" s="161"/>
      <c r="IC9125" s="161"/>
      <c r="ID9125" s="161"/>
      <c r="IE9125" s="161"/>
      <c r="IF9125" s="161"/>
      <c r="IG9125" s="161"/>
      <c r="IH9125" s="161"/>
      <c r="II9125" s="161"/>
      <c r="IJ9125" s="161"/>
      <c r="IK9125" s="161"/>
      <c r="IL9125" s="161"/>
      <c r="IM9125" s="161"/>
      <c r="IN9125" s="161"/>
      <c r="IO9125" s="161"/>
      <c r="IP9125" s="161"/>
      <c r="IQ9125" s="161"/>
      <c r="IR9125" s="161"/>
      <c r="IS9125" s="161"/>
      <c r="IT9125" s="161"/>
      <c r="IU9125" s="161"/>
    </row>
    <row r="9126" spans="1:255" s="160" customFormat="1" ht="18.399999999999999" customHeight="1" x14ac:dyDescent="0.3">
      <c r="A9126" s="182"/>
      <c r="C9126" s="64"/>
      <c r="D9126" s="161"/>
      <c r="E9126" s="161"/>
      <c r="F9126" s="165"/>
      <c r="H9126" s="164"/>
      <c r="J9126" s="164"/>
      <c r="L9126" s="164"/>
      <c r="N9126" s="164"/>
      <c r="P9126" s="164"/>
      <c r="R9126" s="164"/>
      <c r="T9126" s="164"/>
      <c r="V9126" s="164"/>
      <c r="X9126" s="164"/>
      <c r="Z9126" s="164"/>
      <c r="AB9126" s="164"/>
      <c r="AD9126" s="164"/>
      <c r="AF9126" s="164"/>
      <c r="AH9126" s="164"/>
      <c r="AJ9126" s="164"/>
      <c r="AL9126" s="164"/>
      <c r="AN9126" s="164"/>
      <c r="AP9126" s="164"/>
      <c r="AR9126" s="164"/>
      <c r="AT9126" s="164"/>
      <c r="AV9126" s="164"/>
      <c r="AX9126" s="164"/>
      <c r="AZ9126" s="164"/>
      <c r="BB9126" s="164"/>
      <c r="BD9126" s="161"/>
      <c r="BE9126" s="161"/>
      <c r="BF9126" s="161"/>
      <c r="BG9126" s="161"/>
      <c r="BH9126" s="161"/>
      <c r="BI9126" s="161"/>
      <c r="BJ9126" s="161"/>
      <c r="BK9126" s="161"/>
      <c r="BL9126" s="161"/>
      <c r="BM9126" s="161"/>
      <c r="BN9126" s="161"/>
      <c r="BO9126" s="161"/>
      <c r="BP9126" s="161"/>
      <c r="BQ9126" s="161"/>
      <c r="BR9126" s="161"/>
      <c r="BS9126" s="161"/>
      <c r="BT9126" s="161"/>
      <c r="BU9126" s="161"/>
      <c r="BV9126" s="161"/>
      <c r="BW9126" s="161"/>
      <c r="BX9126" s="161"/>
      <c r="BY9126" s="161"/>
      <c r="BZ9126" s="161"/>
      <c r="CA9126" s="161"/>
      <c r="CB9126" s="161"/>
      <c r="CC9126" s="161"/>
      <c r="CD9126" s="161"/>
      <c r="CE9126" s="161"/>
      <c r="CF9126" s="161"/>
      <c r="CG9126" s="161"/>
      <c r="CH9126" s="161"/>
      <c r="CI9126" s="161"/>
      <c r="CJ9126" s="161"/>
      <c r="CK9126" s="161"/>
      <c r="CL9126" s="161"/>
      <c r="CM9126" s="161"/>
      <c r="CN9126" s="161"/>
      <c r="CO9126" s="161"/>
      <c r="CP9126" s="161"/>
      <c r="CQ9126" s="161"/>
      <c r="CR9126" s="161"/>
      <c r="CS9126" s="161"/>
      <c r="CT9126" s="161"/>
      <c r="CU9126" s="161"/>
      <c r="CV9126" s="161"/>
      <c r="CW9126" s="161"/>
      <c r="CX9126" s="161"/>
      <c r="CY9126" s="161"/>
      <c r="CZ9126" s="161"/>
      <c r="DA9126" s="161"/>
      <c r="DB9126" s="161"/>
      <c r="DC9126" s="161"/>
      <c r="DD9126" s="161"/>
      <c r="DE9126" s="161"/>
      <c r="DF9126" s="161"/>
      <c r="DG9126" s="161"/>
      <c r="DH9126" s="161"/>
      <c r="DI9126" s="161"/>
      <c r="DJ9126" s="161"/>
      <c r="DK9126" s="161"/>
      <c r="DL9126" s="161"/>
      <c r="DM9126" s="161"/>
      <c r="DN9126" s="161"/>
      <c r="DO9126" s="161"/>
      <c r="DP9126" s="161"/>
      <c r="DQ9126" s="161"/>
      <c r="DR9126" s="161"/>
      <c r="DS9126" s="161"/>
      <c r="DT9126" s="161"/>
      <c r="DU9126" s="161"/>
      <c r="DV9126" s="161"/>
      <c r="DW9126" s="161"/>
      <c r="DX9126" s="161"/>
      <c r="DY9126" s="161"/>
      <c r="DZ9126" s="174"/>
      <c r="EA9126" s="174"/>
      <c r="EB9126" s="161"/>
      <c r="EC9126" s="161"/>
      <c r="ED9126" s="161"/>
      <c r="EE9126" s="161"/>
      <c r="EF9126" s="161"/>
      <c r="EG9126" s="161"/>
      <c r="EH9126" s="161"/>
      <c r="EI9126" s="161"/>
      <c r="EJ9126" s="161"/>
      <c r="EK9126" s="161"/>
      <c r="EL9126" s="161"/>
      <c r="EM9126" s="161"/>
      <c r="EN9126" s="161"/>
      <c r="EO9126" s="161"/>
      <c r="EP9126" s="161"/>
      <c r="EQ9126" s="161"/>
      <c r="ER9126" s="161"/>
      <c r="ES9126" s="161"/>
      <c r="ET9126" s="161"/>
      <c r="EU9126" s="161"/>
      <c r="EV9126" s="161"/>
      <c r="EW9126" s="161"/>
      <c r="EX9126" s="161"/>
      <c r="EY9126" s="161"/>
      <c r="EZ9126" s="161"/>
      <c r="FA9126" s="161"/>
      <c r="FB9126" s="161"/>
      <c r="FC9126" s="161"/>
      <c r="FD9126" s="161"/>
      <c r="FE9126" s="161"/>
      <c r="FF9126" s="161"/>
      <c r="FG9126" s="161"/>
      <c r="FH9126" s="161"/>
      <c r="FI9126" s="161"/>
      <c r="FJ9126" s="161"/>
      <c r="FK9126" s="161"/>
      <c r="FL9126" s="161"/>
      <c r="FM9126" s="161"/>
      <c r="FN9126" s="161"/>
      <c r="FO9126" s="161"/>
      <c r="FP9126" s="161"/>
      <c r="FQ9126" s="161"/>
      <c r="FR9126" s="161"/>
      <c r="FS9126" s="161"/>
      <c r="FT9126" s="161"/>
      <c r="FU9126" s="161"/>
      <c r="FV9126" s="161"/>
      <c r="FW9126" s="161"/>
      <c r="FX9126" s="161"/>
      <c r="FY9126" s="161"/>
      <c r="FZ9126" s="161"/>
      <c r="GA9126" s="161"/>
      <c r="GB9126" s="161"/>
      <c r="GC9126" s="161"/>
      <c r="GD9126" s="161"/>
      <c r="GE9126" s="161"/>
      <c r="GF9126" s="161"/>
      <c r="GG9126" s="161"/>
      <c r="GH9126" s="161"/>
      <c r="GI9126" s="161"/>
      <c r="GJ9126" s="161"/>
      <c r="GK9126" s="161"/>
      <c r="GL9126" s="161"/>
      <c r="GM9126" s="161"/>
      <c r="GN9126" s="161"/>
      <c r="GO9126" s="161"/>
      <c r="GP9126" s="161"/>
      <c r="GQ9126" s="161"/>
      <c r="GR9126" s="161"/>
      <c r="GS9126" s="161"/>
      <c r="GT9126" s="161"/>
      <c r="GU9126" s="161"/>
      <c r="GV9126" s="161"/>
      <c r="GW9126" s="161"/>
      <c r="GX9126" s="161"/>
      <c r="GY9126" s="161"/>
      <c r="GZ9126" s="161"/>
      <c r="HA9126" s="161"/>
      <c r="HB9126" s="161"/>
      <c r="HC9126" s="161"/>
      <c r="HD9126" s="161"/>
      <c r="HE9126" s="161"/>
      <c r="HF9126" s="161"/>
      <c r="HG9126" s="161"/>
      <c r="HH9126" s="161"/>
      <c r="HI9126" s="161"/>
      <c r="HJ9126" s="161"/>
      <c r="HK9126" s="161"/>
      <c r="HL9126" s="161"/>
      <c r="HM9126" s="161"/>
      <c r="HN9126" s="161"/>
      <c r="HO9126" s="161"/>
      <c r="HP9126" s="161"/>
      <c r="HQ9126" s="161"/>
      <c r="HR9126" s="161"/>
      <c r="HS9126" s="161"/>
      <c r="HT9126" s="161"/>
      <c r="HU9126" s="161"/>
      <c r="HV9126" s="161"/>
      <c r="HW9126" s="161"/>
      <c r="HX9126" s="161"/>
      <c r="HY9126" s="161"/>
      <c r="HZ9126" s="161"/>
      <c r="IA9126" s="161"/>
      <c r="IB9126" s="161"/>
      <c r="IC9126" s="161"/>
      <c r="ID9126" s="161"/>
      <c r="IE9126" s="161"/>
      <c r="IF9126" s="161"/>
      <c r="IG9126" s="161"/>
      <c r="IH9126" s="161"/>
      <c r="II9126" s="161"/>
      <c r="IJ9126" s="161"/>
      <c r="IK9126" s="161"/>
      <c r="IL9126" s="161"/>
      <c r="IM9126" s="161"/>
      <c r="IN9126" s="161"/>
      <c r="IO9126" s="161"/>
      <c r="IP9126" s="161"/>
      <c r="IQ9126" s="161"/>
      <c r="IR9126" s="161"/>
      <c r="IS9126" s="161"/>
      <c r="IT9126" s="161"/>
      <c r="IU9126" s="161"/>
    </row>
    <row r="9127" spans="1:255" s="160" customFormat="1" ht="18.399999999999999" customHeight="1" x14ac:dyDescent="0.3">
      <c r="A9127" s="182"/>
      <c r="C9127" s="64"/>
      <c r="D9127" s="161"/>
      <c r="E9127" s="161"/>
      <c r="F9127" s="165"/>
      <c r="H9127" s="165"/>
      <c r="J9127" s="165"/>
      <c r="L9127" s="165"/>
      <c r="N9127" s="165"/>
      <c r="P9127" s="165"/>
      <c r="R9127" s="165"/>
      <c r="T9127" s="165"/>
      <c r="V9127" s="165"/>
      <c r="X9127" s="165"/>
      <c r="Z9127" s="165"/>
      <c r="AB9127" s="165"/>
      <c r="AD9127" s="165"/>
      <c r="AF9127" s="165"/>
      <c r="AH9127" s="165"/>
      <c r="AJ9127" s="165"/>
      <c r="AL9127" s="165"/>
      <c r="AN9127" s="165"/>
      <c r="AP9127" s="165"/>
      <c r="AR9127" s="165"/>
      <c r="AT9127" s="165"/>
      <c r="AV9127" s="165"/>
      <c r="AX9127" s="165"/>
      <c r="AZ9127" s="165"/>
      <c r="BB9127" s="165"/>
      <c r="BD9127" s="161"/>
      <c r="BE9127" s="161"/>
      <c r="BF9127" s="161"/>
      <c r="BG9127" s="161"/>
      <c r="BH9127" s="161"/>
      <c r="BI9127" s="161"/>
      <c r="BJ9127" s="161"/>
      <c r="BK9127" s="161"/>
      <c r="BL9127" s="161"/>
      <c r="BM9127" s="161"/>
      <c r="BN9127" s="161"/>
      <c r="BO9127" s="161"/>
      <c r="BP9127" s="161"/>
      <c r="BQ9127" s="161"/>
      <c r="BR9127" s="161"/>
      <c r="BS9127" s="161"/>
      <c r="BT9127" s="161"/>
      <c r="BU9127" s="161"/>
      <c r="BV9127" s="161"/>
      <c r="BW9127" s="161"/>
      <c r="BX9127" s="161"/>
      <c r="BY9127" s="161"/>
      <c r="BZ9127" s="161"/>
      <c r="CA9127" s="161"/>
      <c r="CB9127" s="161"/>
      <c r="CC9127" s="161"/>
      <c r="CD9127" s="161"/>
      <c r="CE9127" s="161"/>
      <c r="CF9127" s="161"/>
      <c r="CG9127" s="161"/>
      <c r="CH9127" s="161"/>
      <c r="CI9127" s="161"/>
      <c r="CJ9127" s="161"/>
      <c r="CK9127" s="161"/>
      <c r="CL9127" s="161"/>
      <c r="CM9127" s="161"/>
      <c r="CN9127" s="161"/>
      <c r="CO9127" s="161"/>
      <c r="CP9127" s="161"/>
      <c r="CQ9127" s="161"/>
      <c r="CR9127" s="161"/>
      <c r="CS9127" s="161"/>
      <c r="CT9127" s="161"/>
      <c r="CU9127" s="161"/>
      <c r="CV9127" s="161"/>
      <c r="CW9127" s="161"/>
      <c r="CX9127" s="161"/>
      <c r="CY9127" s="161"/>
      <c r="CZ9127" s="161"/>
      <c r="DA9127" s="161"/>
      <c r="DB9127" s="161"/>
      <c r="DC9127" s="161"/>
      <c r="DD9127" s="161"/>
      <c r="DE9127" s="161"/>
      <c r="DF9127" s="161"/>
      <c r="DG9127" s="161"/>
      <c r="DH9127" s="161"/>
      <c r="DI9127" s="161"/>
      <c r="DJ9127" s="161"/>
      <c r="DK9127" s="161"/>
      <c r="DL9127" s="161"/>
      <c r="DM9127" s="161"/>
      <c r="DN9127" s="161"/>
      <c r="DO9127" s="161"/>
      <c r="DP9127" s="161"/>
      <c r="DQ9127" s="161"/>
      <c r="DR9127" s="161"/>
      <c r="DS9127" s="161"/>
      <c r="DT9127" s="161"/>
      <c r="DU9127" s="161"/>
      <c r="DV9127" s="161"/>
      <c r="DW9127" s="161"/>
      <c r="DX9127" s="161"/>
      <c r="DY9127" s="161"/>
      <c r="DZ9127" s="174"/>
      <c r="EA9127" s="174"/>
      <c r="EB9127" s="161"/>
      <c r="EC9127" s="161"/>
      <c r="ED9127" s="161"/>
      <c r="EE9127" s="161"/>
      <c r="EF9127" s="161"/>
      <c r="EG9127" s="161"/>
      <c r="EH9127" s="161"/>
      <c r="EI9127" s="161"/>
      <c r="EJ9127" s="161"/>
      <c r="EK9127" s="161"/>
      <c r="EL9127" s="161"/>
      <c r="EM9127" s="161"/>
      <c r="EN9127" s="161"/>
      <c r="EO9127" s="161"/>
      <c r="EP9127" s="161"/>
      <c r="EQ9127" s="161"/>
      <c r="ER9127" s="161"/>
      <c r="ES9127" s="161"/>
      <c r="ET9127" s="161"/>
      <c r="EU9127" s="161"/>
      <c r="EV9127" s="161"/>
      <c r="EW9127" s="161"/>
      <c r="EX9127" s="161"/>
      <c r="EY9127" s="161"/>
      <c r="EZ9127" s="161"/>
      <c r="FA9127" s="161"/>
      <c r="FB9127" s="161"/>
      <c r="FC9127" s="161"/>
      <c r="FD9127" s="161"/>
      <c r="FE9127" s="161"/>
      <c r="FF9127" s="161"/>
      <c r="FG9127" s="161"/>
      <c r="FH9127" s="161"/>
      <c r="FI9127" s="161"/>
      <c r="FJ9127" s="161"/>
      <c r="FK9127" s="161"/>
      <c r="FL9127" s="161"/>
      <c r="FM9127" s="161"/>
      <c r="FN9127" s="161"/>
      <c r="FO9127" s="161"/>
      <c r="FP9127" s="161"/>
      <c r="FQ9127" s="161"/>
      <c r="FR9127" s="161"/>
      <c r="FS9127" s="161"/>
      <c r="FT9127" s="161"/>
      <c r="FU9127" s="161"/>
      <c r="FV9127" s="161"/>
      <c r="FW9127" s="161"/>
      <c r="FX9127" s="161"/>
      <c r="FY9127" s="161"/>
      <c r="FZ9127" s="161"/>
      <c r="GA9127" s="161"/>
      <c r="GB9127" s="161"/>
      <c r="GC9127" s="161"/>
      <c r="GD9127" s="161"/>
      <c r="GE9127" s="161"/>
      <c r="GF9127" s="161"/>
      <c r="GG9127" s="161"/>
      <c r="GH9127" s="161"/>
      <c r="GI9127" s="161"/>
      <c r="GJ9127" s="161"/>
      <c r="GK9127" s="161"/>
      <c r="GL9127" s="161"/>
      <c r="GM9127" s="161"/>
      <c r="GN9127" s="161"/>
      <c r="GO9127" s="161"/>
      <c r="GP9127" s="161"/>
      <c r="GQ9127" s="161"/>
      <c r="GR9127" s="161"/>
      <c r="GS9127" s="161"/>
      <c r="GT9127" s="161"/>
      <c r="GU9127" s="161"/>
      <c r="GV9127" s="161"/>
      <c r="GW9127" s="161"/>
      <c r="GX9127" s="161"/>
      <c r="GY9127" s="161"/>
      <c r="GZ9127" s="161"/>
      <c r="HA9127" s="161"/>
      <c r="HB9127" s="161"/>
      <c r="HC9127" s="161"/>
      <c r="HD9127" s="161"/>
      <c r="HE9127" s="161"/>
      <c r="HF9127" s="161"/>
      <c r="HG9127" s="161"/>
      <c r="HH9127" s="161"/>
      <c r="HI9127" s="161"/>
      <c r="HJ9127" s="161"/>
      <c r="HK9127" s="161"/>
      <c r="HL9127" s="161"/>
      <c r="HM9127" s="161"/>
      <c r="HN9127" s="161"/>
      <c r="HO9127" s="161"/>
      <c r="HP9127" s="161"/>
      <c r="HQ9127" s="161"/>
      <c r="HR9127" s="161"/>
      <c r="HS9127" s="161"/>
      <c r="HT9127" s="161"/>
      <c r="HU9127" s="161"/>
      <c r="HV9127" s="161"/>
      <c r="HW9127" s="161"/>
      <c r="HX9127" s="161"/>
      <c r="HY9127" s="161"/>
      <c r="HZ9127" s="161"/>
      <c r="IA9127" s="161"/>
      <c r="IB9127" s="161"/>
      <c r="IC9127" s="161"/>
      <c r="ID9127" s="161"/>
      <c r="IE9127" s="161"/>
      <c r="IF9127" s="161"/>
      <c r="IG9127" s="161"/>
      <c r="IH9127" s="161"/>
      <c r="II9127" s="161"/>
      <c r="IJ9127" s="161"/>
      <c r="IK9127" s="161"/>
      <c r="IL9127" s="161"/>
      <c r="IM9127" s="161"/>
      <c r="IN9127" s="161"/>
      <c r="IO9127" s="161"/>
      <c r="IP9127" s="161"/>
      <c r="IQ9127" s="161"/>
      <c r="IR9127" s="161"/>
      <c r="IS9127" s="161"/>
      <c r="IT9127" s="161"/>
      <c r="IU9127" s="161"/>
    </row>
    <row r="9128" spans="1:255" s="160" customFormat="1" ht="18.399999999999999" customHeight="1" x14ac:dyDescent="0.3">
      <c r="A9128" s="182"/>
      <c r="C9128" s="64"/>
      <c r="D9128" s="161"/>
      <c r="E9128" s="161"/>
      <c r="F9128" s="165"/>
      <c r="H9128" s="165"/>
      <c r="J9128" s="165"/>
      <c r="L9128" s="165"/>
      <c r="N9128" s="165"/>
      <c r="P9128" s="165"/>
      <c r="R9128" s="165"/>
      <c r="T9128" s="165"/>
      <c r="V9128" s="165"/>
      <c r="X9128" s="165"/>
      <c r="Z9128" s="165"/>
      <c r="AB9128" s="165"/>
      <c r="AD9128" s="165"/>
      <c r="AF9128" s="165"/>
      <c r="AH9128" s="165"/>
      <c r="AJ9128" s="165"/>
      <c r="AL9128" s="165"/>
      <c r="AN9128" s="165"/>
      <c r="AP9128" s="165"/>
      <c r="AR9128" s="165"/>
      <c r="AT9128" s="165"/>
      <c r="AV9128" s="165"/>
      <c r="AX9128" s="165"/>
      <c r="AZ9128" s="165"/>
      <c r="BB9128" s="165"/>
      <c r="BD9128" s="161"/>
      <c r="BE9128" s="161"/>
      <c r="BF9128" s="161"/>
      <c r="BG9128" s="161"/>
      <c r="BH9128" s="161"/>
      <c r="BI9128" s="161"/>
      <c r="BJ9128" s="161"/>
      <c r="BK9128" s="161"/>
      <c r="BL9128" s="161"/>
      <c r="BM9128" s="161"/>
      <c r="BN9128" s="161"/>
      <c r="BO9128" s="161"/>
      <c r="BP9128" s="161"/>
      <c r="BQ9128" s="161"/>
      <c r="BR9128" s="161"/>
      <c r="BS9128" s="161"/>
      <c r="BT9128" s="161"/>
      <c r="BU9128" s="161"/>
      <c r="BV9128" s="161"/>
      <c r="BW9128" s="161"/>
      <c r="BX9128" s="161"/>
      <c r="BY9128" s="161"/>
      <c r="BZ9128" s="161"/>
      <c r="CA9128" s="161"/>
      <c r="CB9128" s="161"/>
      <c r="CC9128" s="161"/>
      <c r="CD9128" s="161"/>
      <c r="CE9128" s="161"/>
      <c r="CF9128" s="161"/>
      <c r="CG9128" s="161"/>
      <c r="CH9128" s="161"/>
      <c r="CI9128" s="161"/>
      <c r="CJ9128" s="161"/>
      <c r="CK9128" s="161"/>
      <c r="CL9128" s="161"/>
      <c r="CM9128" s="161"/>
      <c r="CN9128" s="161"/>
      <c r="CO9128" s="161"/>
      <c r="CP9128" s="161"/>
      <c r="CQ9128" s="161"/>
      <c r="CR9128" s="161"/>
      <c r="CS9128" s="161"/>
      <c r="CT9128" s="161"/>
      <c r="CU9128" s="161"/>
      <c r="CV9128" s="161"/>
      <c r="CW9128" s="161"/>
      <c r="CX9128" s="161"/>
      <c r="CY9128" s="161"/>
      <c r="CZ9128" s="161"/>
      <c r="DA9128" s="161"/>
      <c r="DB9128" s="161"/>
      <c r="DC9128" s="161"/>
      <c r="DD9128" s="161"/>
      <c r="DE9128" s="161"/>
      <c r="DF9128" s="161"/>
      <c r="DG9128" s="161"/>
      <c r="DH9128" s="161"/>
      <c r="DI9128" s="161"/>
      <c r="DJ9128" s="161"/>
      <c r="DK9128" s="161"/>
      <c r="DL9128" s="161"/>
      <c r="DM9128" s="161"/>
      <c r="DN9128" s="161"/>
      <c r="DO9128" s="161"/>
      <c r="DP9128" s="161"/>
      <c r="DQ9128" s="161"/>
      <c r="DR9128" s="161"/>
      <c r="DS9128" s="161"/>
      <c r="DT9128" s="161"/>
      <c r="DU9128" s="161"/>
      <c r="DV9128" s="161"/>
      <c r="DW9128" s="161"/>
      <c r="DX9128" s="161"/>
      <c r="DY9128" s="161"/>
      <c r="DZ9128" s="174"/>
      <c r="EA9128" s="174"/>
      <c r="EB9128" s="161"/>
      <c r="EC9128" s="161"/>
      <c r="ED9128" s="161"/>
      <c r="EE9128" s="161"/>
      <c r="EF9128" s="161"/>
      <c r="EG9128" s="161"/>
      <c r="EH9128" s="161"/>
      <c r="EI9128" s="161"/>
      <c r="EJ9128" s="161"/>
      <c r="EK9128" s="161"/>
      <c r="EL9128" s="161"/>
      <c r="EM9128" s="161"/>
      <c r="EN9128" s="161"/>
      <c r="EO9128" s="161"/>
      <c r="EP9128" s="161"/>
      <c r="EQ9128" s="161"/>
      <c r="ER9128" s="161"/>
      <c r="ES9128" s="161"/>
      <c r="ET9128" s="161"/>
      <c r="EU9128" s="161"/>
      <c r="EV9128" s="161"/>
      <c r="EW9128" s="161"/>
      <c r="EX9128" s="161"/>
      <c r="EY9128" s="161"/>
      <c r="EZ9128" s="161"/>
      <c r="FA9128" s="161"/>
      <c r="FB9128" s="161"/>
      <c r="FC9128" s="161"/>
      <c r="FD9128" s="161"/>
      <c r="FE9128" s="161"/>
      <c r="FF9128" s="161"/>
      <c r="FG9128" s="161"/>
      <c r="FH9128" s="161"/>
      <c r="FI9128" s="161"/>
      <c r="FJ9128" s="161"/>
      <c r="FK9128" s="161"/>
      <c r="FL9128" s="161"/>
      <c r="FM9128" s="161"/>
      <c r="FN9128" s="161"/>
      <c r="FO9128" s="161"/>
      <c r="FP9128" s="161"/>
      <c r="FQ9128" s="161"/>
      <c r="FR9128" s="161"/>
      <c r="FS9128" s="161"/>
      <c r="FT9128" s="161"/>
      <c r="FU9128" s="161"/>
      <c r="FV9128" s="161"/>
      <c r="FW9128" s="161"/>
      <c r="FX9128" s="161"/>
      <c r="FY9128" s="161"/>
      <c r="FZ9128" s="161"/>
      <c r="GA9128" s="161"/>
      <c r="GB9128" s="161"/>
      <c r="GC9128" s="161"/>
      <c r="GD9128" s="161"/>
      <c r="GE9128" s="161"/>
      <c r="GF9128" s="161"/>
      <c r="GG9128" s="161"/>
      <c r="GH9128" s="161"/>
      <c r="GI9128" s="161"/>
      <c r="GJ9128" s="161"/>
      <c r="GK9128" s="161"/>
      <c r="GL9128" s="161"/>
      <c r="GM9128" s="161"/>
      <c r="GN9128" s="161"/>
      <c r="GO9128" s="161"/>
      <c r="GP9128" s="161"/>
      <c r="GQ9128" s="161"/>
      <c r="GR9128" s="161"/>
      <c r="GS9128" s="161"/>
      <c r="GT9128" s="161"/>
      <c r="GU9128" s="161"/>
      <c r="GV9128" s="161"/>
      <c r="GW9128" s="161"/>
      <c r="GX9128" s="161"/>
      <c r="GY9128" s="161"/>
      <c r="GZ9128" s="161"/>
      <c r="HA9128" s="161"/>
      <c r="HB9128" s="161"/>
      <c r="HC9128" s="161"/>
      <c r="HD9128" s="161"/>
      <c r="HE9128" s="161"/>
      <c r="HF9128" s="161"/>
      <c r="HG9128" s="161"/>
      <c r="HH9128" s="161"/>
      <c r="HI9128" s="161"/>
      <c r="HJ9128" s="161"/>
      <c r="HK9128" s="161"/>
      <c r="HL9128" s="161"/>
      <c r="HM9128" s="161"/>
      <c r="HN9128" s="161"/>
      <c r="HO9128" s="161"/>
      <c r="HP9128" s="161"/>
      <c r="HQ9128" s="161"/>
      <c r="HR9128" s="161"/>
      <c r="HS9128" s="161"/>
      <c r="HT9128" s="161"/>
      <c r="HU9128" s="161"/>
      <c r="HV9128" s="161"/>
      <c r="HW9128" s="161"/>
      <c r="HX9128" s="161"/>
      <c r="HY9128" s="161"/>
      <c r="HZ9128" s="161"/>
      <c r="IA9128" s="161"/>
      <c r="IB9128" s="161"/>
      <c r="IC9128" s="161"/>
      <c r="ID9128" s="161"/>
      <c r="IE9128" s="161"/>
      <c r="IF9128" s="161"/>
      <c r="IG9128" s="161"/>
      <c r="IH9128" s="161"/>
      <c r="II9128" s="161"/>
      <c r="IJ9128" s="161"/>
      <c r="IK9128" s="161"/>
      <c r="IL9128" s="161"/>
      <c r="IM9128" s="161"/>
      <c r="IN9128" s="161"/>
      <c r="IO9128" s="161"/>
      <c r="IP9128" s="161"/>
      <c r="IQ9128" s="161"/>
      <c r="IR9128" s="161"/>
      <c r="IS9128" s="161"/>
      <c r="IT9128" s="161"/>
      <c r="IU9128" s="161"/>
    </row>
    <row r="9129" spans="1:255" s="160" customFormat="1" ht="18.399999999999999" customHeight="1" x14ac:dyDescent="0.3">
      <c r="A9129" s="182"/>
      <c r="C9129" s="64"/>
      <c r="D9129" s="161"/>
      <c r="E9129" s="161"/>
      <c r="F9129" s="165"/>
      <c r="H9129" s="165"/>
      <c r="J9129" s="165"/>
      <c r="L9129" s="165"/>
      <c r="N9129" s="165"/>
      <c r="P9129" s="165"/>
      <c r="R9129" s="165"/>
      <c r="T9129" s="165"/>
      <c r="V9129" s="165"/>
      <c r="X9129" s="165"/>
      <c r="Z9129" s="165"/>
      <c r="AB9129" s="165"/>
      <c r="AD9129" s="165"/>
      <c r="AF9129" s="165"/>
      <c r="AH9129" s="165"/>
      <c r="AJ9129" s="165"/>
      <c r="AL9129" s="165"/>
      <c r="AN9129" s="165"/>
      <c r="AP9129" s="165"/>
      <c r="AR9129" s="165"/>
      <c r="AT9129" s="165"/>
      <c r="AV9129" s="165"/>
      <c r="AX9129" s="165"/>
      <c r="AZ9129" s="165"/>
      <c r="BB9129" s="165"/>
      <c r="BD9129" s="161"/>
      <c r="BE9129" s="161"/>
      <c r="BF9129" s="161"/>
      <c r="BG9129" s="161"/>
      <c r="BH9129" s="161"/>
      <c r="BI9129" s="161"/>
      <c r="BJ9129" s="161"/>
      <c r="BK9129" s="161"/>
      <c r="BL9129" s="161"/>
      <c r="BM9129" s="161"/>
      <c r="BN9129" s="161"/>
      <c r="BO9129" s="161"/>
      <c r="BP9129" s="161"/>
      <c r="BQ9129" s="161"/>
      <c r="BR9129" s="161"/>
      <c r="BS9129" s="161"/>
      <c r="BT9129" s="161"/>
      <c r="BU9129" s="161"/>
      <c r="BV9129" s="161"/>
      <c r="BW9129" s="161"/>
      <c r="BX9129" s="161"/>
      <c r="BY9129" s="161"/>
      <c r="BZ9129" s="161"/>
      <c r="CA9129" s="161"/>
      <c r="CB9129" s="161"/>
      <c r="CC9129" s="161"/>
      <c r="CD9129" s="161"/>
      <c r="CE9129" s="161"/>
      <c r="CF9129" s="161"/>
      <c r="CG9129" s="161"/>
      <c r="CH9129" s="161"/>
      <c r="CI9129" s="161"/>
      <c r="CJ9129" s="161"/>
      <c r="CK9129" s="161"/>
      <c r="CL9129" s="161"/>
      <c r="CM9129" s="161"/>
      <c r="CN9129" s="161"/>
      <c r="CO9129" s="161"/>
      <c r="CP9129" s="161"/>
      <c r="CQ9129" s="161"/>
      <c r="CR9129" s="161"/>
      <c r="CS9129" s="161"/>
      <c r="CT9129" s="161"/>
      <c r="CU9129" s="161"/>
      <c r="CV9129" s="161"/>
      <c r="CW9129" s="161"/>
      <c r="CX9129" s="161"/>
      <c r="CY9129" s="161"/>
      <c r="CZ9129" s="161"/>
      <c r="DA9129" s="161"/>
      <c r="DB9129" s="161"/>
      <c r="DC9129" s="161"/>
      <c r="DD9129" s="161"/>
      <c r="DE9129" s="161"/>
      <c r="DF9129" s="161"/>
      <c r="DG9129" s="161"/>
      <c r="DH9129" s="161"/>
      <c r="DI9129" s="161"/>
      <c r="DJ9129" s="161"/>
      <c r="DK9129" s="161"/>
      <c r="DL9129" s="161"/>
      <c r="DM9129" s="161"/>
      <c r="DN9129" s="161"/>
      <c r="DO9129" s="161"/>
      <c r="DP9129" s="161"/>
      <c r="DQ9129" s="161"/>
      <c r="DR9129" s="161"/>
      <c r="DS9129" s="161"/>
      <c r="DT9129" s="161"/>
      <c r="DU9129" s="161"/>
      <c r="DV9129" s="161"/>
      <c r="DW9129" s="161"/>
      <c r="DX9129" s="161"/>
      <c r="DY9129" s="161"/>
      <c r="DZ9129" s="174"/>
      <c r="EA9129" s="174"/>
      <c r="EB9129" s="161"/>
      <c r="EC9129" s="161"/>
      <c r="ED9129" s="161"/>
      <c r="EE9129" s="161"/>
      <c r="EF9129" s="161"/>
      <c r="EG9129" s="161"/>
      <c r="EH9129" s="161"/>
      <c r="EI9129" s="161"/>
      <c r="EJ9129" s="161"/>
      <c r="EK9129" s="161"/>
      <c r="EL9129" s="161"/>
      <c r="EM9129" s="161"/>
      <c r="EN9129" s="161"/>
      <c r="EO9129" s="161"/>
      <c r="EP9129" s="161"/>
      <c r="EQ9129" s="161"/>
      <c r="ER9129" s="161"/>
      <c r="ES9129" s="161"/>
      <c r="ET9129" s="161"/>
      <c r="EU9129" s="161"/>
      <c r="EV9129" s="161"/>
      <c r="EW9129" s="161"/>
      <c r="EX9129" s="161"/>
      <c r="EY9129" s="161"/>
      <c r="EZ9129" s="161"/>
      <c r="FA9129" s="161"/>
      <c r="FB9129" s="161"/>
      <c r="FC9129" s="161"/>
      <c r="FD9129" s="161"/>
      <c r="FE9129" s="161"/>
      <c r="FF9129" s="161"/>
      <c r="FG9129" s="161"/>
      <c r="FH9129" s="161"/>
      <c r="FI9129" s="161"/>
      <c r="FJ9129" s="161"/>
      <c r="FK9129" s="161"/>
      <c r="FL9129" s="161"/>
      <c r="FM9129" s="161"/>
      <c r="FN9129" s="161"/>
      <c r="FO9129" s="161"/>
      <c r="FP9129" s="161"/>
      <c r="FQ9129" s="161"/>
      <c r="FR9129" s="161"/>
      <c r="FS9129" s="161"/>
      <c r="FT9129" s="161"/>
      <c r="FU9129" s="161"/>
      <c r="FV9129" s="161"/>
      <c r="FW9129" s="161"/>
      <c r="FX9129" s="161"/>
      <c r="FY9129" s="161"/>
      <c r="FZ9129" s="161"/>
      <c r="GA9129" s="161"/>
      <c r="GB9129" s="161"/>
      <c r="GC9129" s="161"/>
      <c r="GD9129" s="161"/>
      <c r="GE9129" s="161"/>
      <c r="GF9129" s="161"/>
      <c r="GG9129" s="161"/>
      <c r="GH9129" s="161"/>
      <c r="GI9129" s="161"/>
      <c r="GJ9129" s="161"/>
      <c r="GK9129" s="161"/>
      <c r="GL9129" s="161"/>
      <c r="GM9129" s="161"/>
      <c r="GN9129" s="161"/>
      <c r="GO9129" s="161"/>
      <c r="GP9129" s="161"/>
      <c r="GQ9129" s="161"/>
      <c r="GR9129" s="161"/>
      <c r="GS9129" s="161"/>
      <c r="GT9129" s="161"/>
      <c r="GU9129" s="161"/>
      <c r="GV9129" s="161"/>
      <c r="GW9129" s="161"/>
      <c r="GX9129" s="161"/>
      <c r="GY9129" s="161"/>
      <c r="GZ9129" s="161"/>
      <c r="HA9129" s="161"/>
      <c r="HB9129" s="161"/>
      <c r="HC9129" s="161"/>
      <c r="HD9129" s="161"/>
      <c r="HE9129" s="161"/>
      <c r="HF9129" s="161"/>
      <c r="HG9129" s="161"/>
      <c r="HH9129" s="161"/>
      <c r="HI9129" s="161"/>
      <c r="HJ9129" s="161"/>
      <c r="HK9129" s="161"/>
      <c r="HL9129" s="161"/>
      <c r="HM9129" s="161"/>
      <c r="HN9129" s="161"/>
      <c r="HO9129" s="161"/>
      <c r="HP9129" s="161"/>
      <c r="HQ9129" s="161"/>
      <c r="HR9129" s="161"/>
      <c r="HS9129" s="161"/>
      <c r="HT9129" s="161"/>
      <c r="HU9129" s="161"/>
      <c r="HV9129" s="161"/>
      <c r="HW9129" s="161"/>
      <c r="HX9129" s="161"/>
      <c r="HY9129" s="161"/>
      <c r="HZ9129" s="161"/>
      <c r="IA9129" s="161"/>
      <c r="IB9129" s="161"/>
      <c r="IC9129" s="161"/>
      <c r="ID9129" s="161"/>
      <c r="IE9129" s="161"/>
      <c r="IF9129" s="161"/>
      <c r="IG9129" s="161"/>
      <c r="IH9129" s="161"/>
      <c r="II9129" s="161"/>
      <c r="IJ9129" s="161"/>
      <c r="IK9129" s="161"/>
      <c r="IL9129" s="161"/>
      <c r="IM9129" s="161"/>
      <c r="IN9129" s="161"/>
      <c r="IO9129" s="161"/>
      <c r="IP9129" s="161"/>
      <c r="IQ9129" s="161"/>
      <c r="IR9129" s="161"/>
      <c r="IS9129" s="161"/>
      <c r="IT9129" s="161"/>
      <c r="IU9129" s="161"/>
    </row>
    <row r="9130" spans="1:255" s="160" customFormat="1" ht="18.399999999999999" customHeight="1" x14ac:dyDescent="0.3">
      <c r="A9130" s="182"/>
      <c r="C9130" s="64"/>
      <c r="D9130" s="161"/>
      <c r="E9130" s="161"/>
      <c r="F9130" s="165"/>
      <c r="H9130" s="165"/>
      <c r="J9130" s="165"/>
      <c r="L9130" s="165"/>
      <c r="N9130" s="165"/>
      <c r="P9130" s="165"/>
      <c r="R9130" s="165"/>
      <c r="T9130" s="165"/>
      <c r="V9130" s="165"/>
      <c r="X9130" s="165"/>
      <c r="Z9130" s="165"/>
      <c r="AB9130" s="165"/>
      <c r="AD9130" s="165"/>
      <c r="AF9130" s="165"/>
      <c r="AH9130" s="165"/>
      <c r="AJ9130" s="165"/>
      <c r="AL9130" s="165"/>
      <c r="AN9130" s="165"/>
      <c r="AP9130" s="165"/>
      <c r="AR9130" s="165"/>
      <c r="AT9130" s="165"/>
      <c r="AV9130" s="165"/>
      <c r="AX9130" s="165"/>
      <c r="AZ9130" s="165"/>
      <c r="BB9130" s="165"/>
      <c r="BD9130" s="161"/>
      <c r="BE9130" s="161"/>
      <c r="BF9130" s="161"/>
      <c r="BG9130" s="161"/>
      <c r="BH9130" s="161"/>
      <c r="BI9130" s="161"/>
      <c r="BJ9130" s="161"/>
      <c r="BK9130" s="161"/>
      <c r="BL9130" s="161"/>
      <c r="BM9130" s="161"/>
      <c r="BN9130" s="161"/>
      <c r="BO9130" s="161"/>
      <c r="BP9130" s="161"/>
      <c r="BQ9130" s="161"/>
      <c r="BR9130" s="161"/>
      <c r="BS9130" s="161"/>
      <c r="BT9130" s="161"/>
      <c r="BU9130" s="161"/>
      <c r="BV9130" s="161"/>
      <c r="BW9130" s="161"/>
      <c r="BX9130" s="161"/>
      <c r="BY9130" s="161"/>
      <c r="BZ9130" s="161"/>
      <c r="CA9130" s="161"/>
      <c r="CB9130" s="161"/>
      <c r="CC9130" s="161"/>
      <c r="CD9130" s="161"/>
      <c r="CE9130" s="161"/>
      <c r="CF9130" s="161"/>
      <c r="CG9130" s="161"/>
      <c r="CH9130" s="161"/>
      <c r="CI9130" s="161"/>
      <c r="CJ9130" s="161"/>
      <c r="CK9130" s="161"/>
      <c r="CL9130" s="161"/>
      <c r="CM9130" s="161"/>
      <c r="CN9130" s="161"/>
      <c r="CO9130" s="161"/>
      <c r="CP9130" s="161"/>
      <c r="CQ9130" s="161"/>
      <c r="CR9130" s="161"/>
      <c r="CS9130" s="161"/>
      <c r="CT9130" s="161"/>
      <c r="CU9130" s="161"/>
      <c r="CV9130" s="161"/>
      <c r="CW9130" s="161"/>
      <c r="CX9130" s="161"/>
      <c r="CY9130" s="161"/>
      <c r="CZ9130" s="161"/>
      <c r="DA9130" s="161"/>
      <c r="DB9130" s="161"/>
      <c r="DC9130" s="161"/>
      <c r="DD9130" s="161"/>
      <c r="DE9130" s="161"/>
      <c r="DF9130" s="161"/>
      <c r="DG9130" s="161"/>
      <c r="DH9130" s="161"/>
      <c r="DI9130" s="161"/>
      <c r="DJ9130" s="161"/>
      <c r="DK9130" s="161"/>
      <c r="DL9130" s="161"/>
      <c r="DM9130" s="161"/>
      <c r="DN9130" s="161"/>
      <c r="DO9130" s="161"/>
      <c r="DP9130" s="161"/>
      <c r="DQ9130" s="161"/>
      <c r="DR9130" s="161"/>
      <c r="DS9130" s="161"/>
      <c r="DT9130" s="161"/>
      <c r="DU9130" s="161"/>
      <c r="DV9130" s="161"/>
      <c r="DW9130" s="161"/>
      <c r="DX9130" s="161"/>
      <c r="DY9130" s="161"/>
      <c r="DZ9130" s="174"/>
      <c r="EA9130" s="174"/>
      <c r="EB9130" s="161"/>
      <c r="EC9130" s="161"/>
      <c r="ED9130" s="161"/>
      <c r="EE9130" s="161"/>
      <c r="EF9130" s="161"/>
      <c r="EG9130" s="161"/>
      <c r="EH9130" s="161"/>
      <c r="EI9130" s="161"/>
      <c r="EJ9130" s="161"/>
      <c r="EK9130" s="161"/>
      <c r="EL9130" s="161"/>
      <c r="EM9130" s="161"/>
      <c r="EN9130" s="161"/>
      <c r="EO9130" s="161"/>
      <c r="EP9130" s="161"/>
      <c r="EQ9130" s="161"/>
      <c r="ER9130" s="161"/>
      <c r="ES9130" s="161"/>
      <c r="ET9130" s="161"/>
      <c r="EU9130" s="161"/>
      <c r="EV9130" s="161"/>
      <c r="EW9130" s="161"/>
      <c r="EX9130" s="161"/>
      <c r="EY9130" s="161"/>
      <c r="EZ9130" s="161"/>
      <c r="FA9130" s="161"/>
      <c r="FB9130" s="161"/>
      <c r="FC9130" s="161"/>
      <c r="FD9130" s="161"/>
      <c r="FE9130" s="161"/>
      <c r="FF9130" s="161"/>
      <c r="FG9130" s="161"/>
      <c r="FH9130" s="161"/>
      <c r="FI9130" s="161"/>
      <c r="FJ9130" s="161"/>
      <c r="FK9130" s="161"/>
      <c r="FL9130" s="161"/>
      <c r="FM9130" s="161"/>
      <c r="FN9130" s="161"/>
      <c r="FO9130" s="161"/>
      <c r="FP9130" s="161"/>
      <c r="FQ9130" s="161"/>
      <c r="FR9130" s="161"/>
      <c r="FS9130" s="161"/>
      <c r="FT9130" s="161"/>
      <c r="FU9130" s="161"/>
      <c r="FV9130" s="161"/>
      <c r="FW9130" s="161"/>
      <c r="FX9130" s="161"/>
      <c r="FY9130" s="161"/>
      <c r="FZ9130" s="161"/>
      <c r="GA9130" s="161"/>
      <c r="GB9130" s="161"/>
      <c r="GC9130" s="161"/>
      <c r="GD9130" s="161"/>
      <c r="GE9130" s="161"/>
      <c r="GF9130" s="161"/>
      <c r="GG9130" s="161"/>
      <c r="GH9130" s="161"/>
      <c r="GI9130" s="161"/>
      <c r="GJ9130" s="161"/>
      <c r="GK9130" s="161"/>
      <c r="GL9130" s="161"/>
      <c r="GM9130" s="161"/>
      <c r="GN9130" s="161"/>
      <c r="GO9130" s="161"/>
      <c r="GP9130" s="161"/>
      <c r="GQ9130" s="161"/>
      <c r="GR9130" s="161"/>
      <c r="GS9130" s="161"/>
      <c r="GT9130" s="161"/>
      <c r="GU9130" s="161"/>
      <c r="GV9130" s="161"/>
      <c r="GW9130" s="161"/>
      <c r="GX9130" s="161"/>
      <c r="GY9130" s="161"/>
      <c r="GZ9130" s="161"/>
      <c r="HA9130" s="161"/>
      <c r="HB9130" s="161"/>
      <c r="HC9130" s="161"/>
      <c r="HD9130" s="161"/>
      <c r="HE9130" s="161"/>
      <c r="HF9130" s="161"/>
      <c r="HG9130" s="161"/>
      <c r="HH9130" s="161"/>
      <c r="HI9130" s="161"/>
      <c r="HJ9130" s="161"/>
      <c r="HK9130" s="161"/>
      <c r="HL9130" s="161"/>
      <c r="HM9130" s="161"/>
      <c r="HN9130" s="161"/>
      <c r="HO9130" s="161"/>
      <c r="HP9130" s="161"/>
      <c r="HQ9130" s="161"/>
      <c r="HR9130" s="161"/>
      <c r="HS9130" s="161"/>
      <c r="HT9130" s="161"/>
      <c r="HU9130" s="161"/>
      <c r="HV9130" s="161"/>
      <c r="HW9130" s="161"/>
      <c r="HX9130" s="161"/>
      <c r="HY9130" s="161"/>
      <c r="HZ9130" s="161"/>
      <c r="IA9130" s="161"/>
      <c r="IB9130" s="161"/>
      <c r="IC9130" s="161"/>
      <c r="ID9130" s="161"/>
      <c r="IE9130" s="161"/>
      <c r="IF9130" s="161"/>
      <c r="IG9130" s="161"/>
      <c r="IH9130" s="161"/>
      <c r="II9130" s="161"/>
      <c r="IJ9130" s="161"/>
      <c r="IK9130" s="161"/>
      <c r="IL9130" s="161"/>
      <c r="IM9130" s="161"/>
      <c r="IN9130" s="161"/>
      <c r="IO9130" s="161"/>
      <c r="IP9130" s="161"/>
      <c r="IQ9130" s="161"/>
      <c r="IR9130" s="161"/>
      <c r="IS9130" s="161"/>
      <c r="IT9130" s="161"/>
      <c r="IU9130" s="161"/>
    </row>
    <row r="9131" spans="1:255" s="160" customFormat="1" ht="18.399999999999999" customHeight="1" x14ac:dyDescent="0.3">
      <c r="A9131" s="206"/>
      <c r="B9131" s="161"/>
      <c r="C9131" s="89"/>
      <c r="D9131" s="177"/>
      <c r="E9131" s="161"/>
      <c r="F9131" s="165"/>
      <c r="H9131" s="165"/>
      <c r="J9131" s="165"/>
      <c r="L9131" s="165"/>
      <c r="N9131" s="165"/>
      <c r="P9131" s="165"/>
      <c r="R9131" s="165"/>
      <c r="T9131" s="165"/>
      <c r="V9131" s="165"/>
      <c r="X9131" s="165"/>
      <c r="Z9131" s="165"/>
      <c r="AB9131" s="165"/>
      <c r="AD9131" s="165"/>
      <c r="AF9131" s="165"/>
      <c r="AH9131" s="165"/>
      <c r="AJ9131" s="165"/>
      <c r="AL9131" s="165"/>
      <c r="AN9131" s="165"/>
      <c r="AP9131" s="165"/>
      <c r="AR9131" s="165"/>
      <c r="AT9131" s="165"/>
      <c r="AV9131" s="165"/>
      <c r="AX9131" s="165"/>
      <c r="AZ9131" s="165"/>
      <c r="BB9131" s="165"/>
      <c r="BD9131" s="161"/>
      <c r="BE9131" s="161"/>
      <c r="BF9131" s="161"/>
      <c r="BG9131" s="161"/>
      <c r="BH9131" s="161"/>
      <c r="BI9131" s="161"/>
      <c r="BJ9131" s="161"/>
      <c r="BK9131" s="161"/>
      <c r="BL9131" s="161"/>
      <c r="BM9131" s="161"/>
      <c r="BN9131" s="161"/>
      <c r="BO9131" s="161"/>
      <c r="BP9131" s="161"/>
      <c r="BQ9131" s="161"/>
      <c r="BR9131" s="161"/>
      <c r="BS9131" s="161"/>
      <c r="BT9131" s="161"/>
      <c r="BU9131" s="161"/>
      <c r="BV9131" s="161"/>
      <c r="BW9131" s="161"/>
      <c r="BX9131" s="161"/>
      <c r="BY9131" s="161"/>
      <c r="BZ9131" s="161"/>
      <c r="CA9131" s="161"/>
      <c r="CB9131" s="161"/>
      <c r="CC9131" s="161"/>
      <c r="CD9131" s="161"/>
      <c r="CE9131" s="161"/>
      <c r="CF9131" s="161"/>
      <c r="CG9131" s="161"/>
      <c r="CH9131" s="161"/>
      <c r="CI9131" s="161"/>
      <c r="CJ9131" s="161"/>
      <c r="CK9131" s="161"/>
      <c r="CL9131" s="161"/>
      <c r="CM9131" s="161"/>
      <c r="CN9131" s="161"/>
      <c r="CO9131" s="161"/>
      <c r="CP9131" s="161"/>
      <c r="CQ9131" s="161"/>
      <c r="CR9131" s="161"/>
      <c r="CS9131" s="161"/>
      <c r="CT9131" s="161"/>
      <c r="CU9131" s="161"/>
      <c r="CV9131" s="161"/>
      <c r="CW9131" s="161"/>
      <c r="CX9131" s="161"/>
      <c r="CY9131" s="161"/>
      <c r="CZ9131" s="161"/>
      <c r="DA9131" s="161"/>
      <c r="DB9131" s="161"/>
      <c r="DC9131" s="161"/>
      <c r="DD9131" s="161"/>
      <c r="DE9131" s="161"/>
      <c r="DF9131" s="161"/>
      <c r="DG9131" s="161"/>
      <c r="DH9131" s="161"/>
      <c r="DI9131" s="161"/>
      <c r="DJ9131" s="161"/>
      <c r="DK9131" s="161"/>
      <c r="DL9131" s="161"/>
      <c r="DM9131" s="161"/>
      <c r="DN9131" s="161"/>
      <c r="DO9131" s="161"/>
      <c r="DP9131" s="161"/>
      <c r="DQ9131" s="161"/>
      <c r="DR9131" s="161"/>
      <c r="DS9131" s="161"/>
      <c r="DT9131" s="161"/>
      <c r="DU9131" s="161"/>
      <c r="DV9131" s="161"/>
      <c r="DW9131" s="161"/>
      <c r="DX9131" s="161"/>
      <c r="DY9131" s="161"/>
      <c r="DZ9131" s="174"/>
      <c r="EA9131" s="174"/>
      <c r="EB9131" s="161"/>
      <c r="EC9131" s="161"/>
      <c r="ED9131" s="161"/>
      <c r="EE9131" s="161"/>
      <c r="EF9131" s="161"/>
      <c r="EG9131" s="161"/>
      <c r="EH9131" s="161"/>
      <c r="EI9131" s="161"/>
      <c r="EJ9131" s="161"/>
      <c r="EK9131" s="161"/>
      <c r="EL9131" s="161"/>
      <c r="EM9131" s="161"/>
      <c r="EN9131" s="161"/>
      <c r="EO9131" s="161"/>
      <c r="EP9131" s="161"/>
      <c r="EQ9131" s="161"/>
      <c r="ER9131" s="161"/>
      <c r="ES9131" s="161"/>
      <c r="ET9131" s="161"/>
      <c r="EU9131" s="161"/>
      <c r="EV9131" s="161"/>
      <c r="EW9131" s="161"/>
      <c r="EX9131" s="161"/>
      <c r="EY9131" s="161"/>
      <c r="EZ9131" s="161"/>
      <c r="FA9131" s="161"/>
      <c r="FB9131" s="161"/>
      <c r="FC9131" s="161"/>
      <c r="FD9131" s="161"/>
      <c r="FE9131" s="161"/>
      <c r="FF9131" s="161"/>
      <c r="FG9131" s="161"/>
      <c r="FH9131" s="161"/>
      <c r="FI9131" s="161"/>
      <c r="FJ9131" s="161"/>
      <c r="FK9131" s="161"/>
      <c r="FL9131" s="161"/>
      <c r="FM9131" s="161"/>
      <c r="FN9131" s="161"/>
      <c r="FO9131" s="161"/>
      <c r="FP9131" s="161"/>
      <c r="FQ9131" s="161"/>
      <c r="FR9131" s="161"/>
      <c r="FS9131" s="161"/>
      <c r="FT9131" s="161"/>
      <c r="FU9131" s="161"/>
      <c r="FV9131" s="161"/>
      <c r="FW9131" s="161"/>
      <c r="FX9131" s="161"/>
      <c r="FY9131" s="161"/>
      <c r="FZ9131" s="161"/>
      <c r="GA9131" s="161"/>
      <c r="GB9131" s="161"/>
      <c r="GC9131" s="161"/>
      <c r="GD9131" s="161"/>
      <c r="GE9131" s="161"/>
      <c r="GF9131" s="161"/>
      <c r="GG9131" s="161"/>
      <c r="GH9131" s="161"/>
      <c r="GI9131" s="161"/>
      <c r="GJ9131" s="161"/>
      <c r="GK9131" s="161"/>
      <c r="GL9131" s="161"/>
      <c r="GM9131" s="161"/>
      <c r="GN9131" s="161"/>
      <c r="GO9131" s="161"/>
      <c r="GP9131" s="161"/>
      <c r="GQ9131" s="161"/>
      <c r="GR9131" s="161"/>
      <c r="GS9131" s="161"/>
      <c r="GT9131" s="161"/>
      <c r="GU9131" s="161"/>
      <c r="GV9131" s="161"/>
      <c r="GW9131" s="161"/>
      <c r="GX9131" s="161"/>
      <c r="GY9131" s="161"/>
      <c r="GZ9131" s="161"/>
      <c r="HA9131" s="161"/>
      <c r="HB9131" s="161"/>
      <c r="HC9131" s="161"/>
      <c r="HD9131" s="161"/>
      <c r="HE9131" s="161"/>
      <c r="HF9131" s="161"/>
      <c r="HG9131" s="161"/>
      <c r="HH9131" s="161"/>
      <c r="HI9131" s="161"/>
      <c r="HJ9131" s="161"/>
      <c r="HK9131" s="161"/>
      <c r="HL9131" s="161"/>
      <c r="HM9131" s="161"/>
      <c r="HN9131" s="161"/>
      <c r="HO9131" s="161"/>
      <c r="HP9131" s="161"/>
      <c r="HQ9131" s="161"/>
      <c r="HR9131" s="161"/>
      <c r="HS9131" s="161"/>
      <c r="HT9131" s="161"/>
      <c r="HU9131" s="161"/>
      <c r="HV9131" s="161"/>
      <c r="HW9131" s="161"/>
      <c r="HX9131" s="161"/>
      <c r="HY9131" s="161"/>
      <c r="HZ9131" s="161"/>
      <c r="IA9131" s="161"/>
      <c r="IB9131" s="161"/>
      <c r="IC9131" s="161"/>
      <c r="ID9131" s="161"/>
      <c r="IE9131" s="161"/>
      <c r="IF9131" s="161"/>
      <c r="IG9131" s="161"/>
      <c r="IH9131" s="161"/>
      <c r="II9131" s="161"/>
      <c r="IJ9131" s="161"/>
      <c r="IK9131" s="161"/>
      <c r="IL9131" s="161"/>
      <c r="IM9131" s="161"/>
      <c r="IN9131" s="161"/>
      <c r="IO9131" s="161"/>
      <c r="IP9131" s="161"/>
      <c r="IQ9131" s="161"/>
      <c r="IR9131" s="161"/>
      <c r="IS9131" s="161"/>
      <c r="IT9131" s="161"/>
      <c r="IU9131" s="161"/>
    </row>
    <row r="9132" spans="1:255" s="160" customFormat="1" ht="18.399999999999999" customHeight="1" x14ac:dyDescent="0.3">
      <c r="A9132" s="182"/>
      <c r="C9132" s="64"/>
      <c r="D9132" s="161"/>
      <c r="E9132" s="161"/>
      <c r="F9132" s="165"/>
      <c r="H9132" s="165"/>
      <c r="J9132" s="165"/>
      <c r="L9132" s="165"/>
      <c r="N9132" s="165"/>
      <c r="P9132" s="165"/>
      <c r="R9132" s="165"/>
      <c r="T9132" s="165"/>
      <c r="V9132" s="165"/>
      <c r="X9132" s="165"/>
      <c r="Z9132" s="165"/>
      <c r="AB9132" s="165"/>
      <c r="AD9132" s="165"/>
      <c r="AF9132" s="165"/>
      <c r="AH9132" s="165"/>
      <c r="AJ9132" s="165"/>
      <c r="AL9132" s="165"/>
      <c r="AN9132" s="165"/>
      <c r="AP9132" s="165"/>
      <c r="AR9132" s="165"/>
      <c r="AT9132" s="165"/>
      <c r="AV9132" s="165"/>
      <c r="AX9132" s="165"/>
      <c r="AZ9132" s="165"/>
      <c r="BB9132" s="165"/>
      <c r="BD9132" s="161"/>
      <c r="BE9132" s="161"/>
      <c r="BF9132" s="161"/>
      <c r="BG9132" s="161"/>
      <c r="BH9132" s="161"/>
      <c r="BI9132" s="161"/>
      <c r="BJ9132" s="161"/>
      <c r="BK9132" s="161"/>
      <c r="BL9132" s="161"/>
      <c r="BM9132" s="161"/>
      <c r="BN9132" s="161"/>
      <c r="BO9132" s="161"/>
      <c r="BP9132" s="161"/>
      <c r="BQ9132" s="161"/>
      <c r="BR9132" s="161"/>
      <c r="BS9132" s="161"/>
      <c r="BT9132" s="161"/>
      <c r="BU9132" s="161"/>
      <c r="BV9132" s="161"/>
      <c r="BW9132" s="161"/>
      <c r="BX9132" s="161"/>
      <c r="BY9132" s="161"/>
      <c r="BZ9132" s="161"/>
      <c r="CA9132" s="161"/>
      <c r="CB9132" s="161"/>
      <c r="CC9132" s="161"/>
      <c r="CD9132" s="161"/>
      <c r="CE9132" s="161"/>
      <c r="CF9132" s="161"/>
      <c r="CG9132" s="161"/>
      <c r="CH9132" s="161"/>
      <c r="CI9132" s="161"/>
      <c r="CJ9132" s="161"/>
      <c r="CK9132" s="161"/>
      <c r="CL9132" s="161"/>
      <c r="CM9132" s="161"/>
      <c r="CN9132" s="161"/>
      <c r="CO9132" s="161"/>
      <c r="CP9132" s="161"/>
      <c r="CQ9132" s="161"/>
      <c r="CR9132" s="161"/>
      <c r="CS9132" s="161"/>
      <c r="CT9132" s="161"/>
      <c r="CU9132" s="161"/>
      <c r="CV9132" s="161"/>
      <c r="CW9132" s="161"/>
      <c r="CX9132" s="161"/>
      <c r="CY9132" s="161"/>
      <c r="CZ9132" s="161"/>
      <c r="DA9132" s="161"/>
      <c r="DB9132" s="161"/>
      <c r="DC9132" s="161"/>
      <c r="DD9132" s="161"/>
      <c r="DE9132" s="161"/>
      <c r="DF9132" s="161"/>
      <c r="DG9132" s="161"/>
      <c r="DH9132" s="161"/>
      <c r="DI9132" s="161"/>
      <c r="DJ9132" s="161"/>
      <c r="DK9132" s="161"/>
      <c r="DL9132" s="161"/>
      <c r="DM9132" s="161"/>
      <c r="DN9132" s="161"/>
      <c r="DO9132" s="161"/>
      <c r="DP9132" s="161"/>
      <c r="DQ9132" s="161"/>
      <c r="DR9132" s="161"/>
      <c r="DS9132" s="161"/>
      <c r="DT9132" s="161"/>
      <c r="DU9132" s="161"/>
      <c r="DV9132" s="161"/>
      <c r="DW9132" s="161"/>
      <c r="DX9132" s="161"/>
      <c r="DY9132" s="161"/>
      <c r="DZ9132" s="174"/>
      <c r="EA9132" s="174"/>
      <c r="EB9132" s="161"/>
      <c r="EC9132" s="161"/>
      <c r="ED9132" s="161"/>
      <c r="EE9132" s="161"/>
      <c r="EF9132" s="161"/>
      <c r="EG9132" s="161"/>
      <c r="EH9132" s="161"/>
      <c r="EI9132" s="161"/>
      <c r="EJ9132" s="161"/>
      <c r="EK9132" s="161"/>
      <c r="EL9132" s="161"/>
      <c r="EM9132" s="161"/>
      <c r="EN9132" s="161"/>
      <c r="EO9132" s="161"/>
      <c r="EP9132" s="161"/>
      <c r="EQ9132" s="161"/>
      <c r="ER9132" s="161"/>
      <c r="ES9132" s="161"/>
      <c r="ET9132" s="161"/>
      <c r="EU9132" s="161"/>
      <c r="EV9132" s="161"/>
      <c r="EW9132" s="161"/>
      <c r="EX9132" s="161"/>
      <c r="EY9132" s="161"/>
      <c r="EZ9132" s="161"/>
      <c r="FA9132" s="161"/>
      <c r="FB9132" s="161"/>
      <c r="FC9132" s="161"/>
      <c r="FD9132" s="161"/>
      <c r="FE9132" s="161"/>
      <c r="FF9132" s="161"/>
      <c r="FG9132" s="161"/>
      <c r="FH9132" s="161"/>
      <c r="FI9132" s="161"/>
      <c r="FJ9132" s="161"/>
      <c r="FK9132" s="161"/>
      <c r="FL9132" s="161"/>
      <c r="FM9132" s="161"/>
      <c r="FN9132" s="161"/>
      <c r="FO9132" s="161"/>
      <c r="FP9132" s="161"/>
      <c r="FQ9132" s="161"/>
      <c r="FR9132" s="161"/>
      <c r="FS9132" s="161"/>
      <c r="FT9132" s="161"/>
      <c r="FU9132" s="161"/>
      <c r="FV9132" s="161"/>
      <c r="FW9132" s="161"/>
      <c r="FX9132" s="161"/>
      <c r="FY9132" s="161"/>
      <c r="FZ9132" s="161"/>
      <c r="GA9132" s="161"/>
      <c r="GB9132" s="161"/>
      <c r="GC9132" s="161"/>
      <c r="GD9132" s="161"/>
      <c r="GE9132" s="161"/>
      <c r="GF9132" s="161"/>
      <c r="GG9132" s="161"/>
      <c r="GH9132" s="161"/>
      <c r="GI9132" s="161"/>
      <c r="GJ9132" s="161"/>
      <c r="GK9132" s="161"/>
      <c r="GL9132" s="161"/>
      <c r="GM9132" s="161"/>
      <c r="GN9132" s="161"/>
      <c r="GO9132" s="161"/>
      <c r="GP9132" s="161"/>
      <c r="GQ9132" s="161"/>
      <c r="GR9132" s="161"/>
      <c r="GS9132" s="161"/>
      <c r="GT9132" s="161"/>
      <c r="GU9132" s="161"/>
      <c r="GV9132" s="161"/>
      <c r="GW9132" s="161"/>
      <c r="GX9132" s="161"/>
      <c r="GY9132" s="161"/>
      <c r="GZ9132" s="161"/>
      <c r="HA9132" s="161"/>
      <c r="HB9132" s="161"/>
      <c r="HC9132" s="161"/>
      <c r="HD9132" s="161"/>
      <c r="HE9132" s="161"/>
      <c r="HF9132" s="161"/>
      <c r="HG9132" s="161"/>
      <c r="HH9132" s="161"/>
      <c r="HI9132" s="161"/>
      <c r="HJ9132" s="161"/>
      <c r="HK9132" s="161"/>
      <c r="HL9132" s="161"/>
      <c r="HM9132" s="161"/>
      <c r="HN9132" s="161"/>
      <c r="HO9132" s="161"/>
      <c r="HP9132" s="161"/>
      <c r="HQ9132" s="161"/>
      <c r="HR9132" s="161"/>
      <c r="HS9132" s="161"/>
      <c r="HT9132" s="161"/>
      <c r="HU9132" s="161"/>
      <c r="HV9132" s="161"/>
      <c r="HW9132" s="161"/>
      <c r="HX9132" s="161"/>
      <c r="HY9132" s="161"/>
      <c r="HZ9132" s="161"/>
      <c r="IA9132" s="161"/>
      <c r="IB9132" s="161"/>
      <c r="IC9132" s="161"/>
      <c r="ID9132" s="161"/>
      <c r="IE9132" s="161"/>
      <c r="IF9132" s="161"/>
      <c r="IG9132" s="161"/>
      <c r="IH9132" s="161"/>
      <c r="II9132" s="161"/>
      <c r="IJ9132" s="161"/>
      <c r="IK9132" s="161"/>
      <c r="IL9132" s="161"/>
      <c r="IM9132" s="161"/>
      <c r="IN9132" s="161"/>
      <c r="IO9132" s="161"/>
      <c r="IP9132" s="161"/>
      <c r="IQ9132" s="161"/>
      <c r="IR9132" s="161"/>
      <c r="IS9132" s="161"/>
      <c r="IT9132" s="161"/>
      <c r="IU9132" s="161"/>
    </row>
    <row r="9133" spans="1:255" s="160" customFormat="1" ht="18.399999999999999" customHeight="1" x14ac:dyDescent="0.3">
      <c r="A9133" s="206"/>
      <c r="B9133" s="161"/>
      <c r="C9133" s="89"/>
      <c r="D9133" s="177"/>
      <c r="E9133" s="161"/>
      <c r="F9133" s="165"/>
      <c r="H9133" s="165"/>
      <c r="J9133" s="165"/>
      <c r="L9133" s="165"/>
      <c r="N9133" s="165"/>
      <c r="P9133" s="165"/>
      <c r="R9133" s="165"/>
      <c r="T9133" s="165"/>
      <c r="V9133" s="165"/>
      <c r="X9133" s="165"/>
      <c r="Z9133" s="165"/>
      <c r="AB9133" s="165"/>
      <c r="AD9133" s="165"/>
      <c r="AF9133" s="165"/>
      <c r="AH9133" s="165"/>
      <c r="AJ9133" s="165"/>
      <c r="AL9133" s="165"/>
      <c r="AN9133" s="165"/>
      <c r="AP9133" s="165"/>
      <c r="AR9133" s="165"/>
      <c r="AT9133" s="165"/>
      <c r="AV9133" s="165"/>
      <c r="AX9133" s="165"/>
      <c r="AZ9133" s="165"/>
      <c r="BB9133" s="165"/>
      <c r="BD9133" s="161"/>
      <c r="BE9133" s="161"/>
      <c r="BF9133" s="161"/>
      <c r="BG9133" s="161"/>
      <c r="BH9133" s="161"/>
      <c r="BI9133" s="161"/>
      <c r="BJ9133" s="161"/>
      <c r="BK9133" s="161"/>
      <c r="BL9133" s="161"/>
      <c r="BM9133" s="161"/>
      <c r="BN9133" s="161"/>
      <c r="BO9133" s="161"/>
      <c r="BP9133" s="161"/>
      <c r="BQ9133" s="161"/>
      <c r="BR9133" s="161"/>
      <c r="BS9133" s="161"/>
      <c r="BT9133" s="161"/>
      <c r="BU9133" s="161"/>
      <c r="BV9133" s="161"/>
      <c r="BW9133" s="161"/>
      <c r="BX9133" s="161"/>
      <c r="BY9133" s="161"/>
      <c r="BZ9133" s="161"/>
      <c r="CA9133" s="161"/>
      <c r="CB9133" s="161"/>
      <c r="CC9133" s="161"/>
      <c r="CD9133" s="161"/>
      <c r="CE9133" s="161"/>
      <c r="CF9133" s="161"/>
      <c r="CG9133" s="161"/>
      <c r="CH9133" s="161"/>
      <c r="CI9133" s="161"/>
      <c r="CJ9133" s="161"/>
      <c r="CK9133" s="161"/>
      <c r="CL9133" s="161"/>
      <c r="CM9133" s="161"/>
      <c r="CN9133" s="161"/>
      <c r="CO9133" s="161"/>
      <c r="CP9133" s="161"/>
      <c r="CQ9133" s="161"/>
      <c r="CR9133" s="161"/>
      <c r="CS9133" s="161"/>
      <c r="CT9133" s="161"/>
      <c r="CU9133" s="161"/>
      <c r="CV9133" s="161"/>
      <c r="CW9133" s="161"/>
      <c r="CX9133" s="161"/>
      <c r="CY9133" s="161"/>
      <c r="CZ9133" s="161"/>
      <c r="DA9133" s="161"/>
      <c r="DB9133" s="161"/>
      <c r="DC9133" s="161"/>
      <c r="DD9133" s="161"/>
      <c r="DE9133" s="161"/>
      <c r="DF9133" s="161"/>
      <c r="DG9133" s="161"/>
      <c r="DH9133" s="161"/>
      <c r="DI9133" s="161"/>
      <c r="DJ9133" s="161"/>
      <c r="DK9133" s="161"/>
      <c r="DL9133" s="161"/>
      <c r="DM9133" s="161"/>
      <c r="DN9133" s="161"/>
      <c r="DO9133" s="161"/>
      <c r="DP9133" s="161"/>
      <c r="DQ9133" s="161"/>
      <c r="DR9133" s="161"/>
      <c r="DS9133" s="161"/>
      <c r="DT9133" s="161"/>
      <c r="DU9133" s="161"/>
      <c r="DV9133" s="161"/>
      <c r="DW9133" s="161"/>
      <c r="DX9133" s="161"/>
      <c r="DY9133" s="161"/>
      <c r="DZ9133" s="174"/>
      <c r="EA9133" s="174"/>
      <c r="EB9133" s="161"/>
      <c r="EC9133" s="161"/>
      <c r="ED9133" s="161"/>
      <c r="EE9133" s="161"/>
      <c r="EF9133" s="161"/>
      <c r="EG9133" s="161"/>
      <c r="EH9133" s="161"/>
      <c r="EI9133" s="161"/>
      <c r="EJ9133" s="161"/>
      <c r="EK9133" s="161"/>
      <c r="EL9133" s="161"/>
      <c r="EM9133" s="161"/>
      <c r="EN9133" s="161"/>
      <c r="EO9133" s="161"/>
      <c r="EP9133" s="161"/>
      <c r="EQ9133" s="161"/>
      <c r="ER9133" s="161"/>
      <c r="ES9133" s="161"/>
      <c r="ET9133" s="161"/>
      <c r="EU9133" s="161"/>
      <c r="EV9133" s="161"/>
      <c r="EW9133" s="161"/>
      <c r="EX9133" s="161"/>
      <c r="EY9133" s="161"/>
      <c r="EZ9133" s="161"/>
      <c r="FA9133" s="161"/>
      <c r="FB9133" s="161"/>
      <c r="FC9133" s="161"/>
      <c r="FD9133" s="161"/>
      <c r="FE9133" s="161"/>
      <c r="FF9133" s="161"/>
      <c r="FG9133" s="161"/>
      <c r="FH9133" s="161"/>
      <c r="FI9133" s="161"/>
      <c r="FJ9133" s="161"/>
      <c r="FK9133" s="161"/>
      <c r="FL9133" s="161"/>
      <c r="FM9133" s="161"/>
      <c r="FN9133" s="161"/>
      <c r="FO9133" s="161"/>
      <c r="FP9133" s="161"/>
      <c r="FQ9133" s="161"/>
      <c r="FR9133" s="161"/>
      <c r="FS9133" s="161"/>
      <c r="FT9133" s="161"/>
      <c r="FU9133" s="161"/>
      <c r="FV9133" s="161"/>
      <c r="FW9133" s="161"/>
      <c r="FX9133" s="161"/>
      <c r="FY9133" s="161"/>
      <c r="FZ9133" s="161"/>
      <c r="GA9133" s="161"/>
      <c r="GB9133" s="161"/>
      <c r="GC9133" s="161"/>
      <c r="GD9133" s="161"/>
      <c r="GE9133" s="161"/>
      <c r="GF9133" s="161"/>
      <c r="GG9133" s="161"/>
      <c r="GH9133" s="161"/>
      <c r="GI9133" s="161"/>
      <c r="GJ9133" s="161"/>
      <c r="GK9133" s="161"/>
      <c r="GL9133" s="161"/>
      <c r="GM9133" s="161"/>
      <c r="GN9133" s="161"/>
      <c r="GO9133" s="161"/>
      <c r="GP9133" s="161"/>
      <c r="GQ9133" s="161"/>
      <c r="GR9133" s="161"/>
      <c r="GS9133" s="161"/>
      <c r="GT9133" s="161"/>
      <c r="GU9133" s="161"/>
      <c r="GV9133" s="161"/>
      <c r="GW9133" s="161"/>
      <c r="GX9133" s="161"/>
      <c r="GY9133" s="161"/>
      <c r="GZ9133" s="161"/>
      <c r="HA9133" s="161"/>
      <c r="HB9133" s="161"/>
      <c r="HC9133" s="161"/>
      <c r="HD9133" s="161"/>
      <c r="HE9133" s="161"/>
      <c r="HF9133" s="161"/>
      <c r="HG9133" s="161"/>
      <c r="HH9133" s="161"/>
      <c r="HI9133" s="161"/>
      <c r="HJ9133" s="161"/>
      <c r="HK9133" s="161"/>
      <c r="HL9133" s="161"/>
      <c r="HM9133" s="161"/>
      <c r="HN9133" s="161"/>
      <c r="HO9133" s="161"/>
      <c r="HP9133" s="161"/>
      <c r="HQ9133" s="161"/>
      <c r="HR9133" s="161"/>
      <c r="HS9133" s="161"/>
      <c r="HT9133" s="161"/>
      <c r="HU9133" s="161"/>
      <c r="HV9133" s="161"/>
      <c r="HW9133" s="161"/>
      <c r="HX9133" s="161"/>
      <c r="HY9133" s="161"/>
      <c r="HZ9133" s="161"/>
      <c r="IA9133" s="161"/>
      <c r="IB9133" s="161"/>
      <c r="IC9133" s="161"/>
      <c r="ID9133" s="161"/>
      <c r="IE9133" s="161"/>
      <c r="IF9133" s="161"/>
      <c r="IG9133" s="161"/>
      <c r="IH9133" s="161"/>
      <c r="II9133" s="161"/>
      <c r="IJ9133" s="161"/>
      <c r="IK9133" s="161"/>
      <c r="IL9133" s="161"/>
      <c r="IM9133" s="161"/>
      <c r="IN9133" s="161"/>
      <c r="IO9133" s="161"/>
      <c r="IP9133" s="161"/>
      <c r="IQ9133" s="161"/>
      <c r="IR9133" s="161"/>
      <c r="IS9133" s="161"/>
      <c r="IT9133" s="161"/>
      <c r="IU9133" s="161"/>
    </row>
    <row r="9134" spans="1:255" s="160" customFormat="1" ht="18.399999999999999" customHeight="1" x14ac:dyDescent="0.3">
      <c r="A9134" s="182"/>
      <c r="C9134" s="64"/>
      <c r="D9134" s="161"/>
      <c r="E9134" s="161"/>
      <c r="F9134" s="165"/>
      <c r="H9134" s="165"/>
      <c r="J9134" s="165"/>
      <c r="L9134" s="165"/>
      <c r="N9134" s="165"/>
      <c r="P9134" s="165"/>
      <c r="R9134" s="165"/>
      <c r="T9134" s="165"/>
      <c r="V9134" s="165"/>
      <c r="X9134" s="165"/>
      <c r="Z9134" s="165"/>
      <c r="AB9134" s="165"/>
      <c r="AD9134" s="165"/>
      <c r="AF9134" s="165"/>
      <c r="AH9134" s="165"/>
      <c r="AJ9134" s="165"/>
      <c r="AL9134" s="165"/>
      <c r="AN9134" s="165"/>
      <c r="AP9134" s="165"/>
      <c r="AR9134" s="165"/>
      <c r="AT9134" s="165"/>
      <c r="AV9134" s="165"/>
      <c r="AX9134" s="165"/>
      <c r="AZ9134" s="165"/>
      <c r="BB9134" s="165"/>
      <c r="BD9134" s="161"/>
      <c r="BE9134" s="161"/>
      <c r="BF9134" s="161"/>
      <c r="BG9134" s="161"/>
      <c r="BH9134" s="161"/>
      <c r="BI9134" s="161"/>
      <c r="BJ9134" s="161"/>
      <c r="BK9134" s="161"/>
      <c r="BL9134" s="161"/>
      <c r="BM9134" s="161"/>
      <c r="BN9134" s="161"/>
      <c r="BO9134" s="161"/>
      <c r="BP9134" s="161"/>
      <c r="BQ9134" s="161"/>
      <c r="BR9134" s="161"/>
      <c r="BS9134" s="161"/>
      <c r="BT9134" s="161"/>
      <c r="BU9134" s="161"/>
      <c r="BV9134" s="161"/>
      <c r="BW9134" s="161"/>
      <c r="BX9134" s="161"/>
      <c r="BY9134" s="161"/>
      <c r="BZ9134" s="161"/>
      <c r="CA9134" s="161"/>
      <c r="CB9134" s="161"/>
      <c r="CC9134" s="161"/>
      <c r="CD9134" s="161"/>
      <c r="CE9134" s="161"/>
      <c r="CF9134" s="161"/>
      <c r="CG9134" s="161"/>
      <c r="CH9134" s="161"/>
      <c r="CI9134" s="161"/>
      <c r="CJ9134" s="161"/>
      <c r="CK9134" s="161"/>
      <c r="CL9134" s="161"/>
      <c r="CM9134" s="161"/>
      <c r="CN9134" s="161"/>
      <c r="CO9134" s="161"/>
      <c r="CP9134" s="161"/>
      <c r="CQ9134" s="161"/>
      <c r="CR9134" s="161"/>
      <c r="CS9134" s="161"/>
      <c r="CT9134" s="161"/>
      <c r="CU9134" s="161"/>
      <c r="CV9134" s="161"/>
      <c r="CW9134" s="161"/>
      <c r="CX9134" s="161"/>
      <c r="CY9134" s="161"/>
      <c r="CZ9134" s="161"/>
      <c r="DA9134" s="161"/>
      <c r="DB9134" s="161"/>
      <c r="DC9134" s="161"/>
      <c r="DD9134" s="161"/>
      <c r="DE9134" s="161"/>
      <c r="DF9134" s="161"/>
      <c r="DG9134" s="161"/>
      <c r="DH9134" s="161"/>
      <c r="DI9134" s="161"/>
      <c r="DJ9134" s="161"/>
      <c r="DK9134" s="161"/>
      <c r="DL9134" s="161"/>
      <c r="DM9134" s="161"/>
      <c r="DN9134" s="161"/>
      <c r="DO9134" s="161"/>
      <c r="DP9134" s="161"/>
      <c r="DQ9134" s="161"/>
      <c r="DR9134" s="161"/>
      <c r="DS9134" s="161"/>
      <c r="DT9134" s="161"/>
      <c r="DU9134" s="161"/>
      <c r="DV9134" s="161"/>
      <c r="DW9134" s="161"/>
      <c r="DX9134" s="161"/>
      <c r="DY9134" s="161"/>
      <c r="DZ9134" s="174"/>
      <c r="EA9134" s="174"/>
      <c r="EB9134" s="161"/>
      <c r="EC9134" s="161"/>
      <c r="ED9134" s="161"/>
      <c r="EE9134" s="161"/>
      <c r="EF9134" s="161"/>
      <c r="EG9134" s="161"/>
      <c r="EH9134" s="161"/>
      <c r="EI9134" s="161"/>
      <c r="EJ9134" s="161"/>
      <c r="EK9134" s="161"/>
      <c r="EL9134" s="161"/>
      <c r="EM9134" s="161"/>
      <c r="EN9134" s="161"/>
      <c r="EO9134" s="161"/>
      <c r="EP9134" s="161"/>
      <c r="EQ9134" s="161"/>
      <c r="ER9134" s="161"/>
      <c r="ES9134" s="161"/>
      <c r="ET9134" s="161"/>
      <c r="EU9134" s="161"/>
      <c r="EV9134" s="161"/>
      <c r="EW9134" s="161"/>
      <c r="EX9134" s="161"/>
      <c r="EY9134" s="161"/>
      <c r="EZ9134" s="161"/>
      <c r="FA9134" s="161"/>
      <c r="FB9134" s="161"/>
      <c r="FC9134" s="161"/>
      <c r="FD9134" s="161"/>
      <c r="FE9134" s="161"/>
      <c r="FF9134" s="161"/>
      <c r="FG9134" s="161"/>
      <c r="FH9134" s="161"/>
      <c r="FI9134" s="161"/>
      <c r="FJ9134" s="161"/>
      <c r="FK9134" s="161"/>
      <c r="FL9134" s="161"/>
      <c r="FM9134" s="161"/>
      <c r="FN9134" s="161"/>
      <c r="FO9134" s="161"/>
      <c r="FP9134" s="161"/>
      <c r="FQ9134" s="161"/>
      <c r="FR9134" s="161"/>
      <c r="FS9134" s="161"/>
      <c r="FT9134" s="161"/>
      <c r="FU9134" s="161"/>
      <c r="FV9134" s="161"/>
      <c r="FW9134" s="161"/>
      <c r="FX9134" s="161"/>
      <c r="FY9134" s="161"/>
      <c r="FZ9134" s="161"/>
      <c r="GA9134" s="161"/>
      <c r="GB9134" s="161"/>
      <c r="GC9134" s="161"/>
      <c r="GD9134" s="161"/>
      <c r="GE9134" s="161"/>
      <c r="GF9134" s="161"/>
      <c r="GG9134" s="161"/>
      <c r="GH9134" s="161"/>
      <c r="GI9134" s="161"/>
      <c r="GJ9134" s="161"/>
      <c r="GK9134" s="161"/>
      <c r="GL9134" s="161"/>
      <c r="GM9134" s="161"/>
      <c r="GN9134" s="161"/>
      <c r="GO9134" s="161"/>
      <c r="GP9134" s="161"/>
      <c r="GQ9134" s="161"/>
      <c r="GR9134" s="161"/>
      <c r="GS9134" s="161"/>
      <c r="GT9134" s="161"/>
      <c r="GU9134" s="161"/>
      <c r="GV9134" s="161"/>
      <c r="GW9134" s="161"/>
      <c r="GX9134" s="161"/>
      <c r="GY9134" s="161"/>
      <c r="GZ9134" s="161"/>
      <c r="HA9134" s="161"/>
      <c r="HB9134" s="161"/>
      <c r="HC9134" s="161"/>
      <c r="HD9134" s="161"/>
      <c r="HE9134" s="161"/>
      <c r="HF9134" s="161"/>
      <c r="HG9134" s="161"/>
      <c r="HH9134" s="161"/>
      <c r="HI9134" s="161"/>
      <c r="HJ9134" s="161"/>
      <c r="HK9134" s="161"/>
      <c r="HL9134" s="161"/>
      <c r="HM9134" s="161"/>
      <c r="HN9134" s="161"/>
      <c r="HO9134" s="161"/>
      <c r="HP9134" s="161"/>
      <c r="HQ9134" s="161"/>
      <c r="HR9134" s="161"/>
      <c r="HS9134" s="161"/>
      <c r="HT9134" s="161"/>
      <c r="HU9134" s="161"/>
      <c r="HV9134" s="161"/>
      <c r="HW9134" s="161"/>
      <c r="HX9134" s="161"/>
      <c r="HY9134" s="161"/>
      <c r="HZ9134" s="161"/>
      <c r="IA9134" s="161"/>
      <c r="IB9134" s="161"/>
      <c r="IC9134" s="161"/>
      <c r="ID9134" s="161"/>
      <c r="IE9134" s="161"/>
      <c r="IF9134" s="161"/>
      <c r="IG9134" s="161"/>
      <c r="IH9134" s="161"/>
      <c r="II9134" s="161"/>
      <c r="IJ9134" s="161"/>
      <c r="IK9134" s="161"/>
      <c r="IL9134" s="161"/>
      <c r="IM9134" s="161"/>
      <c r="IN9134" s="161"/>
      <c r="IO9134" s="161"/>
      <c r="IP9134" s="161"/>
      <c r="IQ9134" s="161"/>
      <c r="IR9134" s="161"/>
      <c r="IS9134" s="161"/>
      <c r="IT9134" s="161"/>
      <c r="IU9134" s="161"/>
    </row>
    <row r="9135" spans="1:255" s="160" customFormat="1" ht="18.399999999999999" customHeight="1" x14ac:dyDescent="0.3">
      <c r="A9135" s="182"/>
      <c r="B9135" s="161"/>
      <c r="C9135" s="89"/>
      <c r="D9135" s="177"/>
      <c r="E9135" s="161"/>
      <c r="F9135" s="165"/>
      <c r="H9135" s="165"/>
      <c r="J9135" s="165"/>
      <c r="L9135" s="165"/>
      <c r="N9135" s="165"/>
      <c r="P9135" s="165"/>
      <c r="R9135" s="165"/>
      <c r="T9135" s="165"/>
      <c r="V9135" s="165"/>
      <c r="X9135" s="165"/>
      <c r="Z9135" s="165"/>
      <c r="AB9135" s="165"/>
      <c r="AD9135" s="165"/>
      <c r="AF9135" s="165"/>
      <c r="AH9135" s="165"/>
      <c r="AJ9135" s="165"/>
      <c r="AL9135" s="165"/>
      <c r="AN9135" s="165"/>
      <c r="AP9135" s="165"/>
      <c r="AR9135" s="165"/>
      <c r="AT9135" s="165"/>
      <c r="AV9135" s="165"/>
      <c r="AX9135" s="165"/>
      <c r="AZ9135" s="165"/>
      <c r="BB9135" s="165"/>
      <c r="BD9135" s="161"/>
      <c r="BE9135" s="161"/>
      <c r="BF9135" s="161"/>
      <c r="BG9135" s="161"/>
      <c r="BH9135" s="161"/>
      <c r="BI9135" s="161"/>
      <c r="BJ9135" s="161"/>
      <c r="BK9135" s="161"/>
      <c r="BL9135" s="161"/>
      <c r="BM9135" s="161"/>
      <c r="BN9135" s="161"/>
      <c r="BO9135" s="161"/>
      <c r="BP9135" s="161"/>
      <c r="BQ9135" s="161"/>
      <c r="BR9135" s="161"/>
      <c r="BS9135" s="161"/>
      <c r="BT9135" s="161"/>
      <c r="BU9135" s="161"/>
      <c r="BV9135" s="161"/>
      <c r="BW9135" s="161"/>
      <c r="BX9135" s="161"/>
      <c r="BY9135" s="161"/>
      <c r="BZ9135" s="161"/>
      <c r="CA9135" s="161"/>
      <c r="CB9135" s="161"/>
      <c r="CC9135" s="161"/>
      <c r="CD9135" s="161"/>
      <c r="CE9135" s="161"/>
      <c r="CF9135" s="161"/>
      <c r="CG9135" s="161"/>
      <c r="CH9135" s="161"/>
      <c r="CI9135" s="161"/>
      <c r="CJ9135" s="161"/>
      <c r="CK9135" s="161"/>
      <c r="CL9135" s="161"/>
      <c r="CM9135" s="161"/>
      <c r="CN9135" s="161"/>
      <c r="CO9135" s="161"/>
      <c r="CP9135" s="161"/>
      <c r="CQ9135" s="161"/>
      <c r="CR9135" s="161"/>
      <c r="CS9135" s="161"/>
      <c r="CT9135" s="161"/>
      <c r="CU9135" s="161"/>
      <c r="CV9135" s="161"/>
      <c r="CW9135" s="161"/>
      <c r="CX9135" s="161"/>
      <c r="CY9135" s="161"/>
      <c r="CZ9135" s="161"/>
      <c r="DA9135" s="161"/>
      <c r="DB9135" s="161"/>
      <c r="DC9135" s="161"/>
      <c r="DD9135" s="161"/>
      <c r="DE9135" s="161"/>
      <c r="DF9135" s="161"/>
      <c r="DG9135" s="161"/>
      <c r="DH9135" s="161"/>
      <c r="DI9135" s="161"/>
      <c r="DJ9135" s="161"/>
      <c r="DK9135" s="161"/>
      <c r="DL9135" s="161"/>
      <c r="DM9135" s="161"/>
      <c r="DN9135" s="161"/>
      <c r="DO9135" s="161"/>
      <c r="DP9135" s="161"/>
      <c r="DQ9135" s="161"/>
      <c r="DR9135" s="161"/>
      <c r="DS9135" s="161"/>
      <c r="DT9135" s="161"/>
      <c r="DU9135" s="161"/>
      <c r="DV9135" s="161"/>
      <c r="DW9135" s="161"/>
      <c r="DX9135" s="161"/>
      <c r="DY9135" s="161"/>
      <c r="DZ9135" s="174"/>
      <c r="EA9135" s="174"/>
      <c r="EB9135" s="161"/>
      <c r="EC9135" s="161"/>
      <c r="ED9135" s="161"/>
      <c r="EE9135" s="161"/>
      <c r="EF9135" s="161"/>
      <c r="EG9135" s="161"/>
      <c r="EH9135" s="161"/>
      <c r="EI9135" s="161"/>
      <c r="EJ9135" s="161"/>
      <c r="EK9135" s="161"/>
      <c r="EL9135" s="161"/>
      <c r="EM9135" s="161"/>
      <c r="EN9135" s="161"/>
      <c r="EO9135" s="161"/>
      <c r="EP9135" s="161"/>
      <c r="EQ9135" s="161"/>
      <c r="ER9135" s="161"/>
      <c r="ES9135" s="161"/>
      <c r="ET9135" s="161"/>
      <c r="EU9135" s="161"/>
      <c r="EV9135" s="161"/>
      <c r="EW9135" s="161"/>
      <c r="EX9135" s="161"/>
      <c r="EY9135" s="161"/>
      <c r="EZ9135" s="161"/>
      <c r="FA9135" s="161"/>
      <c r="FB9135" s="161"/>
      <c r="FC9135" s="161"/>
      <c r="FD9135" s="161"/>
      <c r="FE9135" s="161"/>
      <c r="FF9135" s="161"/>
      <c r="FG9135" s="161"/>
      <c r="FH9135" s="161"/>
      <c r="FI9135" s="161"/>
      <c r="FJ9135" s="161"/>
      <c r="FK9135" s="161"/>
      <c r="FL9135" s="161"/>
      <c r="FM9135" s="161"/>
      <c r="FN9135" s="161"/>
      <c r="FO9135" s="161"/>
      <c r="FP9135" s="161"/>
      <c r="FQ9135" s="161"/>
      <c r="FR9135" s="161"/>
      <c r="FS9135" s="161"/>
      <c r="FT9135" s="161"/>
      <c r="FU9135" s="161"/>
      <c r="FV9135" s="161"/>
      <c r="FW9135" s="161"/>
      <c r="FX9135" s="161"/>
      <c r="FY9135" s="161"/>
      <c r="FZ9135" s="161"/>
      <c r="GA9135" s="161"/>
      <c r="GB9135" s="161"/>
      <c r="GC9135" s="161"/>
      <c r="GD9135" s="161"/>
      <c r="GE9135" s="161"/>
      <c r="GF9135" s="161"/>
      <c r="GG9135" s="161"/>
      <c r="GH9135" s="161"/>
      <c r="GI9135" s="161"/>
      <c r="GJ9135" s="161"/>
      <c r="GK9135" s="161"/>
      <c r="GL9135" s="161"/>
      <c r="GM9135" s="161"/>
      <c r="GN9135" s="161"/>
      <c r="GO9135" s="161"/>
      <c r="GP9135" s="161"/>
      <c r="GQ9135" s="161"/>
      <c r="GR9135" s="161"/>
      <c r="GS9135" s="161"/>
      <c r="GT9135" s="161"/>
      <c r="GU9135" s="161"/>
      <c r="GV9135" s="161"/>
      <c r="GW9135" s="161"/>
      <c r="GX9135" s="161"/>
      <c r="GY9135" s="161"/>
      <c r="GZ9135" s="161"/>
      <c r="HA9135" s="161"/>
      <c r="HB9135" s="161"/>
      <c r="HC9135" s="161"/>
      <c r="HD9135" s="161"/>
      <c r="HE9135" s="161"/>
      <c r="HF9135" s="161"/>
      <c r="HG9135" s="161"/>
      <c r="HH9135" s="161"/>
      <c r="HI9135" s="161"/>
      <c r="HJ9135" s="161"/>
      <c r="HK9135" s="161"/>
      <c r="HL9135" s="161"/>
      <c r="HM9135" s="161"/>
      <c r="HN9135" s="161"/>
      <c r="HO9135" s="161"/>
      <c r="HP9135" s="161"/>
      <c r="HQ9135" s="161"/>
      <c r="HR9135" s="161"/>
      <c r="HS9135" s="161"/>
      <c r="HT9135" s="161"/>
      <c r="HU9135" s="161"/>
      <c r="HV9135" s="161"/>
      <c r="HW9135" s="161"/>
      <c r="HX9135" s="161"/>
      <c r="HY9135" s="161"/>
      <c r="HZ9135" s="161"/>
      <c r="IA9135" s="161"/>
      <c r="IB9135" s="161"/>
      <c r="IC9135" s="161"/>
      <c r="ID9135" s="161"/>
      <c r="IE9135" s="161"/>
      <c r="IF9135" s="161"/>
      <c r="IG9135" s="161"/>
      <c r="IH9135" s="161"/>
      <c r="II9135" s="161"/>
      <c r="IJ9135" s="161"/>
      <c r="IK9135" s="161"/>
      <c r="IL9135" s="161"/>
      <c r="IM9135" s="161"/>
      <c r="IN9135" s="161"/>
      <c r="IO9135" s="161"/>
      <c r="IP9135" s="161"/>
      <c r="IQ9135" s="161"/>
      <c r="IR9135" s="161"/>
      <c r="IS9135" s="161"/>
      <c r="IT9135" s="161"/>
      <c r="IU9135" s="161"/>
    </row>
    <row r="9136" spans="1:255" s="160" customFormat="1" ht="18.399999999999999" customHeight="1" x14ac:dyDescent="0.3">
      <c r="A9136" s="182"/>
      <c r="C9136" s="64"/>
      <c r="D9136" s="161"/>
      <c r="E9136" s="161"/>
      <c r="F9136" s="165"/>
      <c r="H9136" s="165"/>
      <c r="J9136" s="165"/>
      <c r="L9136" s="165"/>
      <c r="N9136" s="165"/>
      <c r="P9136" s="165"/>
      <c r="R9136" s="165"/>
      <c r="T9136" s="165"/>
      <c r="V9136" s="165"/>
      <c r="X9136" s="165"/>
      <c r="Z9136" s="165"/>
      <c r="AB9136" s="165"/>
      <c r="AD9136" s="165"/>
      <c r="AF9136" s="165"/>
      <c r="AH9136" s="165"/>
      <c r="AJ9136" s="165"/>
      <c r="AL9136" s="165"/>
      <c r="AN9136" s="165"/>
      <c r="AP9136" s="165"/>
      <c r="AR9136" s="165"/>
      <c r="AT9136" s="165"/>
      <c r="AV9136" s="165"/>
      <c r="AX9136" s="165"/>
      <c r="AZ9136" s="165"/>
      <c r="BB9136" s="165"/>
      <c r="BD9136" s="161"/>
      <c r="BE9136" s="161"/>
      <c r="BF9136" s="161"/>
      <c r="BG9136" s="161"/>
      <c r="BH9136" s="161"/>
      <c r="BI9136" s="161"/>
      <c r="BJ9136" s="161"/>
      <c r="BK9136" s="161"/>
      <c r="BL9136" s="161"/>
      <c r="BM9136" s="161"/>
      <c r="BN9136" s="161"/>
      <c r="BO9136" s="161"/>
      <c r="BP9136" s="161"/>
      <c r="BQ9136" s="161"/>
      <c r="BR9136" s="161"/>
      <c r="BS9136" s="161"/>
      <c r="BT9136" s="161"/>
      <c r="BU9136" s="161"/>
      <c r="BV9136" s="161"/>
      <c r="BW9136" s="161"/>
      <c r="BX9136" s="161"/>
      <c r="BY9136" s="161"/>
      <c r="BZ9136" s="161"/>
      <c r="CA9136" s="161"/>
      <c r="CB9136" s="161"/>
      <c r="CC9136" s="161"/>
      <c r="CD9136" s="161"/>
      <c r="CE9136" s="161"/>
      <c r="CF9136" s="161"/>
      <c r="CG9136" s="161"/>
      <c r="CH9136" s="161"/>
      <c r="CI9136" s="161"/>
      <c r="CJ9136" s="161"/>
      <c r="CK9136" s="161"/>
      <c r="CL9136" s="161"/>
      <c r="CM9136" s="161"/>
      <c r="CN9136" s="161"/>
      <c r="CO9136" s="161"/>
      <c r="CP9136" s="161"/>
      <c r="CQ9136" s="161"/>
      <c r="CR9136" s="161"/>
      <c r="CS9136" s="161"/>
      <c r="CT9136" s="161"/>
      <c r="CU9136" s="161"/>
      <c r="CV9136" s="161"/>
      <c r="CW9136" s="161"/>
      <c r="CX9136" s="161"/>
      <c r="CY9136" s="161"/>
      <c r="CZ9136" s="161"/>
      <c r="DA9136" s="161"/>
      <c r="DB9136" s="161"/>
      <c r="DC9136" s="161"/>
      <c r="DD9136" s="161"/>
      <c r="DE9136" s="161"/>
      <c r="DF9136" s="161"/>
      <c r="DG9136" s="161"/>
      <c r="DH9136" s="161"/>
      <c r="DI9136" s="161"/>
      <c r="DJ9136" s="161"/>
      <c r="DK9136" s="161"/>
      <c r="DL9136" s="161"/>
      <c r="DM9136" s="161"/>
      <c r="DN9136" s="161"/>
      <c r="DO9136" s="161"/>
      <c r="DP9136" s="161"/>
      <c r="DQ9136" s="161"/>
      <c r="DR9136" s="161"/>
      <c r="DS9136" s="161"/>
      <c r="DT9136" s="161"/>
      <c r="DU9136" s="161"/>
      <c r="DV9136" s="161"/>
      <c r="DW9136" s="161"/>
      <c r="DX9136" s="161"/>
      <c r="DY9136" s="161"/>
      <c r="DZ9136" s="174"/>
      <c r="EA9136" s="174"/>
      <c r="EB9136" s="161"/>
      <c r="EC9136" s="161"/>
      <c r="ED9136" s="161"/>
      <c r="EE9136" s="161"/>
      <c r="EF9136" s="161"/>
      <c r="EG9136" s="161"/>
      <c r="EH9136" s="161"/>
      <c r="EI9136" s="161"/>
      <c r="EJ9136" s="161"/>
      <c r="EK9136" s="161"/>
      <c r="EL9136" s="161"/>
      <c r="EM9136" s="161"/>
      <c r="EN9136" s="161"/>
      <c r="EO9136" s="161"/>
      <c r="EP9136" s="161"/>
      <c r="EQ9136" s="161"/>
      <c r="ER9136" s="161"/>
      <c r="ES9136" s="161"/>
      <c r="ET9136" s="161"/>
      <c r="EU9136" s="161"/>
      <c r="EV9136" s="161"/>
      <c r="EW9136" s="161"/>
      <c r="EX9136" s="161"/>
      <c r="EY9136" s="161"/>
      <c r="EZ9136" s="161"/>
      <c r="FA9136" s="161"/>
      <c r="FB9136" s="161"/>
      <c r="FC9136" s="161"/>
      <c r="FD9136" s="161"/>
      <c r="FE9136" s="161"/>
      <c r="FF9136" s="161"/>
      <c r="FG9136" s="161"/>
      <c r="FH9136" s="161"/>
      <c r="FI9136" s="161"/>
      <c r="FJ9136" s="161"/>
      <c r="FK9136" s="161"/>
      <c r="FL9136" s="161"/>
      <c r="FM9136" s="161"/>
      <c r="FN9136" s="161"/>
      <c r="FO9136" s="161"/>
      <c r="FP9136" s="161"/>
      <c r="FQ9136" s="161"/>
      <c r="FR9136" s="161"/>
      <c r="FS9136" s="161"/>
      <c r="FT9136" s="161"/>
      <c r="FU9136" s="161"/>
      <c r="FV9136" s="161"/>
      <c r="FW9136" s="161"/>
      <c r="FX9136" s="161"/>
      <c r="FY9136" s="161"/>
      <c r="FZ9136" s="161"/>
      <c r="GA9136" s="161"/>
      <c r="GB9136" s="161"/>
      <c r="GC9136" s="161"/>
      <c r="GD9136" s="161"/>
      <c r="GE9136" s="161"/>
      <c r="GF9136" s="161"/>
      <c r="GG9136" s="161"/>
      <c r="GH9136" s="161"/>
      <c r="GI9136" s="161"/>
      <c r="GJ9136" s="161"/>
      <c r="GK9136" s="161"/>
      <c r="GL9136" s="161"/>
      <c r="GM9136" s="161"/>
      <c r="GN9136" s="161"/>
      <c r="GO9136" s="161"/>
      <c r="GP9136" s="161"/>
      <c r="GQ9136" s="161"/>
      <c r="GR9136" s="161"/>
      <c r="GS9136" s="161"/>
      <c r="GT9136" s="161"/>
      <c r="GU9136" s="161"/>
      <c r="GV9136" s="161"/>
      <c r="GW9136" s="161"/>
      <c r="GX9136" s="161"/>
      <c r="GY9136" s="161"/>
      <c r="GZ9136" s="161"/>
      <c r="HA9136" s="161"/>
      <c r="HB9136" s="161"/>
      <c r="HC9136" s="161"/>
      <c r="HD9136" s="161"/>
      <c r="HE9136" s="161"/>
      <c r="HF9136" s="161"/>
      <c r="HG9136" s="161"/>
      <c r="HH9136" s="161"/>
      <c r="HI9136" s="161"/>
      <c r="HJ9136" s="161"/>
      <c r="HK9136" s="161"/>
      <c r="HL9136" s="161"/>
      <c r="HM9136" s="161"/>
      <c r="HN9136" s="161"/>
      <c r="HO9136" s="161"/>
      <c r="HP9136" s="161"/>
      <c r="HQ9136" s="161"/>
      <c r="HR9136" s="161"/>
      <c r="HS9136" s="161"/>
      <c r="HT9136" s="161"/>
      <c r="HU9136" s="161"/>
      <c r="HV9136" s="161"/>
      <c r="HW9136" s="161"/>
      <c r="HX9136" s="161"/>
      <c r="HY9136" s="161"/>
      <c r="HZ9136" s="161"/>
      <c r="IA9136" s="161"/>
      <c r="IB9136" s="161"/>
      <c r="IC9136" s="161"/>
      <c r="ID9136" s="161"/>
      <c r="IE9136" s="161"/>
      <c r="IF9136" s="161"/>
      <c r="IG9136" s="161"/>
      <c r="IH9136" s="161"/>
      <c r="II9136" s="161"/>
      <c r="IJ9136" s="161"/>
      <c r="IK9136" s="161"/>
      <c r="IL9136" s="161"/>
      <c r="IM9136" s="161"/>
      <c r="IN9136" s="161"/>
      <c r="IO9136" s="161"/>
      <c r="IP9136" s="161"/>
      <c r="IQ9136" s="161"/>
      <c r="IR9136" s="161"/>
      <c r="IS9136" s="161"/>
      <c r="IT9136" s="161"/>
      <c r="IU9136" s="161"/>
    </row>
    <row r="9137" spans="1:255" s="160" customFormat="1" ht="18.399999999999999" customHeight="1" x14ac:dyDescent="0.3">
      <c r="A9137" s="182"/>
      <c r="C9137" s="64"/>
      <c r="D9137" s="161"/>
      <c r="E9137" s="161"/>
      <c r="F9137" s="165"/>
      <c r="H9137" s="165"/>
      <c r="J9137" s="165"/>
      <c r="L9137" s="165"/>
      <c r="N9137" s="165"/>
      <c r="P9137" s="165"/>
      <c r="R9137" s="165"/>
      <c r="T9137" s="165"/>
      <c r="V9137" s="165"/>
      <c r="X9137" s="165"/>
      <c r="Z9137" s="165"/>
      <c r="AB9137" s="165"/>
      <c r="AD9137" s="165"/>
      <c r="AF9137" s="165"/>
      <c r="AH9137" s="165"/>
      <c r="AJ9137" s="165"/>
      <c r="AL9137" s="165"/>
      <c r="AN9137" s="165"/>
      <c r="AP9137" s="165"/>
      <c r="AR9137" s="165"/>
      <c r="AT9137" s="165"/>
      <c r="AV9137" s="165"/>
      <c r="AX9137" s="165"/>
      <c r="AZ9137" s="165"/>
      <c r="BB9137" s="165"/>
      <c r="BD9137" s="161"/>
      <c r="BE9137" s="161"/>
      <c r="BF9137" s="161"/>
      <c r="BG9137" s="161"/>
      <c r="BH9137" s="161"/>
      <c r="BI9137" s="161"/>
      <c r="BJ9137" s="161"/>
      <c r="BK9137" s="161"/>
      <c r="BL9137" s="161"/>
      <c r="BM9137" s="161"/>
      <c r="BN9137" s="161"/>
      <c r="BO9137" s="161"/>
      <c r="BP9137" s="161"/>
      <c r="BQ9137" s="161"/>
      <c r="BR9137" s="161"/>
      <c r="BS9137" s="161"/>
      <c r="BT9137" s="161"/>
      <c r="BU9137" s="161"/>
      <c r="BV9137" s="161"/>
      <c r="BW9137" s="161"/>
      <c r="BX9137" s="161"/>
      <c r="BY9137" s="161"/>
      <c r="BZ9137" s="161"/>
      <c r="CA9137" s="161"/>
      <c r="CB9137" s="161"/>
      <c r="CC9137" s="161"/>
      <c r="CD9137" s="161"/>
      <c r="CE9137" s="161"/>
      <c r="CF9137" s="161"/>
      <c r="CG9137" s="161"/>
      <c r="CH9137" s="161"/>
      <c r="CI9137" s="161"/>
      <c r="CJ9137" s="161"/>
      <c r="CK9137" s="161"/>
      <c r="CL9137" s="161"/>
      <c r="CM9137" s="161"/>
      <c r="CN9137" s="161"/>
      <c r="CO9137" s="161"/>
      <c r="CP9137" s="161"/>
      <c r="CQ9137" s="161"/>
      <c r="CR9137" s="161"/>
      <c r="CS9137" s="161"/>
      <c r="CT9137" s="161"/>
      <c r="CU9137" s="161"/>
      <c r="CV9137" s="161"/>
      <c r="CW9137" s="161"/>
      <c r="CX9137" s="161"/>
      <c r="CY9137" s="161"/>
      <c r="CZ9137" s="161"/>
      <c r="DA9137" s="161"/>
      <c r="DB9137" s="161"/>
      <c r="DC9137" s="161"/>
      <c r="DD9137" s="161"/>
      <c r="DE9137" s="161"/>
      <c r="DF9137" s="161"/>
      <c r="DG9137" s="161"/>
      <c r="DH9137" s="161"/>
      <c r="DI9137" s="161"/>
      <c r="DJ9137" s="161"/>
      <c r="DK9137" s="161"/>
      <c r="DL9137" s="161"/>
      <c r="DM9137" s="161"/>
      <c r="DN9137" s="161"/>
      <c r="DO9137" s="161"/>
      <c r="DP9137" s="161"/>
      <c r="DQ9137" s="161"/>
      <c r="DR9137" s="161"/>
      <c r="DS9137" s="161"/>
      <c r="DT9137" s="161"/>
      <c r="DU9137" s="161"/>
      <c r="DV9137" s="161"/>
      <c r="DW9137" s="161"/>
      <c r="DX9137" s="161"/>
      <c r="DY9137" s="161"/>
      <c r="DZ9137" s="174"/>
      <c r="EA9137" s="174"/>
      <c r="EB9137" s="161"/>
      <c r="EC9137" s="161"/>
      <c r="ED9137" s="161"/>
      <c r="EE9137" s="161"/>
      <c r="EF9137" s="161"/>
      <c r="EG9137" s="161"/>
      <c r="EH9137" s="161"/>
      <c r="EI9137" s="161"/>
      <c r="EJ9137" s="161"/>
      <c r="EK9137" s="161"/>
      <c r="EL9137" s="161"/>
      <c r="EM9137" s="161"/>
      <c r="EN9137" s="161"/>
      <c r="EO9137" s="161"/>
      <c r="EP9137" s="161"/>
      <c r="EQ9137" s="161"/>
      <c r="ER9137" s="161"/>
      <c r="ES9137" s="161"/>
      <c r="ET9137" s="161"/>
      <c r="EU9137" s="161"/>
      <c r="EV9137" s="161"/>
      <c r="EW9137" s="161"/>
      <c r="EX9137" s="161"/>
      <c r="EY9137" s="161"/>
      <c r="EZ9137" s="161"/>
      <c r="FA9137" s="161"/>
      <c r="FB9137" s="161"/>
      <c r="FC9137" s="161"/>
      <c r="FD9137" s="161"/>
      <c r="FE9137" s="161"/>
      <c r="FF9137" s="161"/>
      <c r="FG9137" s="161"/>
      <c r="FH9137" s="161"/>
      <c r="FI9137" s="161"/>
      <c r="FJ9137" s="161"/>
      <c r="FK9137" s="161"/>
      <c r="FL9137" s="161"/>
      <c r="FM9137" s="161"/>
      <c r="FN9137" s="161"/>
      <c r="FO9137" s="161"/>
      <c r="FP9137" s="161"/>
      <c r="FQ9137" s="161"/>
      <c r="FR9137" s="161"/>
      <c r="FS9137" s="161"/>
      <c r="FT9137" s="161"/>
      <c r="FU9137" s="161"/>
      <c r="FV9137" s="161"/>
      <c r="FW9137" s="161"/>
      <c r="FX9137" s="161"/>
      <c r="FY9137" s="161"/>
      <c r="FZ9137" s="161"/>
      <c r="GA9137" s="161"/>
      <c r="GB9137" s="161"/>
      <c r="GC9137" s="161"/>
      <c r="GD9137" s="161"/>
      <c r="GE9137" s="161"/>
      <c r="GF9137" s="161"/>
      <c r="GG9137" s="161"/>
      <c r="GH9137" s="161"/>
      <c r="GI9137" s="161"/>
      <c r="GJ9137" s="161"/>
      <c r="GK9137" s="161"/>
      <c r="GL9137" s="161"/>
      <c r="GM9137" s="161"/>
      <c r="GN9137" s="161"/>
      <c r="GO9137" s="161"/>
      <c r="GP9137" s="161"/>
      <c r="GQ9137" s="161"/>
      <c r="GR9137" s="161"/>
      <c r="GS9137" s="161"/>
      <c r="GT9137" s="161"/>
      <c r="GU9137" s="161"/>
      <c r="GV9137" s="161"/>
      <c r="GW9137" s="161"/>
      <c r="GX9137" s="161"/>
      <c r="GY9137" s="161"/>
      <c r="GZ9137" s="161"/>
      <c r="HA9137" s="161"/>
      <c r="HB9137" s="161"/>
      <c r="HC9137" s="161"/>
      <c r="HD9137" s="161"/>
      <c r="HE9137" s="161"/>
      <c r="HF9137" s="161"/>
      <c r="HG9137" s="161"/>
      <c r="HH9137" s="161"/>
      <c r="HI9137" s="161"/>
      <c r="HJ9137" s="161"/>
      <c r="HK9137" s="161"/>
      <c r="HL9137" s="161"/>
      <c r="HM9137" s="161"/>
      <c r="HN9137" s="161"/>
      <c r="HO9137" s="161"/>
      <c r="HP9137" s="161"/>
      <c r="HQ9137" s="161"/>
      <c r="HR9137" s="161"/>
      <c r="HS9137" s="161"/>
      <c r="HT9137" s="161"/>
      <c r="HU9137" s="161"/>
      <c r="HV9137" s="161"/>
      <c r="HW9137" s="161"/>
      <c r="HX9137" s="161"/>
      <c r="HY9137" s="161"/>
      <c r="HZ9137" s="161"/>
      <c r="IA9137" s="161"/>
      <c r="IB9137" s="161"/>
      <c r="IC9137" s="161"/>
      <c r="ID9137" s="161"/>
      <c r="IE9137" s="161"/>
      <c r="IF9137" s="161"/>
      <c r="IG9137" s="161"/>
      <c r="IH9137" s="161"/>
      <c r="II9137" s="161"/>
      <c r="IJ9137" s="161"/>
      <c r="IK9137" s="161"/>
      <c r="IL9137" s="161"/>
      <c r="IM9137" s="161"/>
      <c r="IN9137" s="161"/>
      <c r="IO9137" s="161"/>
      <c r="IP9137" s="161"/>
      <c r="IQ9137" s="161"/>
      <c r="IR9137" s="161"/>
      <c r="IS9137" s="161"/>
      <c r="IT9137" s="161"/>
      <c r="IU9137" s="161"/>
    </row>
    <row r="9138" spans="1:255" s="160" customFormat="1" ht="18.399999999999999" customHeight="1" x14ac:dyDescent="0.3">
      <c r="A9138" s="182"/>
      <c r="C9138" s="64"/>
      <c r="D9138" s="161"/>
      <c r="E9138" s="161"/>
      <c r="F9138" s="165"/>
      <c r="H9138" s="165"/>
      <c r="J9138" s="165"/>
      <c r="L9138" s="165"/>
      <c r="N9138" s="165"/>
      <c r="P9138" s="165"/>
      <c r="R9138" s="165"/>
      <c r="T9138" s="165"/>
      <c r="V9138" s="165"/>
      <c r="X9138" s="165"/>
      <c r="Z9138" s="165"/>
      <c r="AB9138" s="165"/>
      <c r="AD9138" s="165"/>
      <c r="AF9138" s="165"/>
      <c r="AH9138" s="165"/>
      <c r="AJ9138" s="165"/>
      <c r="AL9138" s="165"/>
      <c r="AN9138" s="165"/>
      <c r="AP9138" s="165"/>
      <c r="AR9138" s="165"/>
      <c r="AT9138" s="165"/>
      <c r="AV9138" s="165"/>
      <c r="AX9138" s="165"/>
      <c r="AZ9138" s="165"/>
      <c r="BB9138" s="165"/>
      <c r="BD9138" s="161"/>
      <c r="BE9138" s="161"/>
      <c r="BF9138" s="161"/>
      <c r="BG9138" s="161"/>
      <c r="BH9138" s="161"/>
      <c r="BI9138" s="161"/>
      <c r="BJ9138" s="161"/>
      <c r="BK9138" s="161"/>
      <c r="BL9138" s="161"/>
      <c r="BM9138" s="161"/>
      <c r="BN9138" s="161"/>
      <c r="BO9138" s="161"/>
      <c r="BP9138" s="161"/>
      <c r="BQ9138" s="161"/>
      <c r="BR9138" s="161"/>
      <c r="BS9138" s="161"/>
      <c r="BT9138" s="161"/>
      <c r="BU9138" s="161"/>
      <c r="BV9138" s="161"/>
      <c r="BW9138" s="161"/>
      <c r="BX9138" s="161"/>
      <c r="BY9138" s="161"/>
      <c r="BZ9138" s="161"/>
      <c r="CA9138" s="161"/>
      <c r="CB9138" s="161"/>
      <c r="CC9138" s="161"/>
      <c r="CD9138" s="161"/>
      <c r="CE9138" s="161"/>
      <c r="CF9138" s="161"/>
      <c r="CG9138" s="161"/>
      <c r="CH9138" s="161"/>
      <c r="CI9138" s="161"/>
      <c r="CJ9138" s="161"/>
      <c r="CK9138" s="161"/>
      <c r="CL9138" s="161"/>
      <c r="CM9138" s="161"/>
      <c r="CN9138" s="161"/>
      <c r="CO9138" s="161"/>
      <c r="CP9138" s="161"/>
      <c r="CQ9138" s="161"/>
      <c r="CR9138" s="161"/>
      <c r="CS9138" s="161"/>
      <c r="CT9138" s="161"/>
      <c r="CU9138" s="161"/>
      <c r="CV9138" s="161"/>
      <c r="CW9138" s="161"/>
      <c r="CX9138" s="161"/>
      <c r="CY9138" s="161"/>
      <c r="CZ9138" s="161"/>
      <c r="DA9138" s="161"/>
      <c r="DB9138" s="161"/>
      <c r="DC9138" s="161"/>
      <c r="DD9138" s="161"/>
      <c r="DE9138" s="161"/>
      <c r="DF9138" s="161"/>
      <c r="DG9138" s="161"/>
      <c r="DH9138" s="161"/>
      <c r="DI9138" s="161"/>
      <c r="DJ9138" s="161"/>
      <c r="DK9138" s="161"/>
      <c r="DL9138" s="161"/>
      <c r="DM9138" s="161"/>
      <c r="DN9138" s="161"/>
      <c r="DO9138" s="161"/>
      <c r="DP9138" s="161"/>
      <c r="DQ9138" s="161"/>
      <c r="DR9138" s="161"/>
      <c r="DS9138" s="161"/>
      <c r="DT9138" s="161"/>
      <c r="DU9138" s="161"/>
      <c r="DV9138" s="161"/>
      <c r="DW9138" s="161"/>
      <c r="DX9138" s="161"/>
      <c r="DY9138" s="161"/>
      <c r="DZ9138" s="174"/>
      <c r="EA9138" s="174"/>
      <c r="EB9138" s="161"/>
      <c r="EC9138" s="161"/>
      <c r="ED9138" s="161"/>
      <c r="EE9138" s="161"/>
      <c r="EF9138" s="161"/>
      <c r="EG9138" s="161"/>
      <c r="EH9138" s="161"/>
      <c r="EI9138" s="161"/>
      <c r="EJ9138" s="161"/>
      <c r="EK9138" s="161"/>
      <c r="EL9138" s="161"/>
      <c r="EM9138" s="161"/>
      <c r="EN9138" s="161"/>
      <c r="EO9138" s="161"/>
      <c r="EP9138" s="161"/>
      <c r="EQ9138" s="161"/>
      <c r="ER9138" s="161"/>
      <c r="ES9138" s="161"/>
      <c r="ET9138" s="161"/>
      <c r="EU9138" s="161"/>
      <c r="EV9138" s="161"/>
      <c r="EW9138" s="161"/>
      <c r="EX9138" s="161"/>
      <c r="EY9138" s="161"/>
      <c r="EZ9138" s="161"/>
      <c r="FA9138" s="161"/>
      <c r="FB9138" s="161"/>
      <c r="FC9138" s="161"/>
      <c r="FD9138" s="161"/>
      <c r="FE9138" s="161"/>
      <c r="FF9138" s="161"/>
      <c r="FG9138" s="161"/>
      <c r="FH9138" s="161"/>
      <c r="FI9138" s="161"/>
      <c r="FJ9138" s="161"/>
      <c r="FK9138" s="161"/>
      <c r="FL9138" s="161"/>
      <c r="FM9138" s="161"/>
      <c r="FN9138" s="161"/>
      <c r="FO9138" s="161"/>
      <c r="FP9138" s="161"/>
      <c r="FQ9138" s="161"/>
      <c r="FR9138" s="161"/>
      <c r="FS9138" s="161"/>
      <c r="FT9138" s="161"/>
      <c r="FU9138" s="161"/>
      <c r="FV9138" s="161"/>
      <c r="FW9138" s="161"/>
      <c r="FX9138" s="161"/>
      <c r="FY9138" s="161"/>
      <c r="FZ9138" s="161"/>
      <c r="GA9138" s="161"/>
      <c r="GB9138" s="161"/>
      <c r="GC9138" s="161"/>
      <c r="GD9138" s="161"/>
      <c r="GE9138" s="161"/>
      <c r="GF9138" s="161"/>
      <c r="GG9138" s="161"/>
      <c r="GH9138" s="161"/>
      <c r="GI9138" s="161"/>
      <c r="GJ9138" s="161"/>
      <c r="GK9138" s="161"/>
      <c r="GL9138" s="161"/>
      <c r="GM9138" s="161"/>
      <c r="GN9138" s="161"/>
      <c r="GO9138" s="161"/>
      <c r="GP9138" s="161"/>
      <c r="GQ9138" s="161"/>
      <c r="GR9138" s="161"/>
      <c r="GS9138" s="161"/>
      <c r="GT9138" s="161"/>
      <c r="GU9138" s="161"/>
      <c r="GV9138" s="161"/>
      <c r="GW9138" s="161"/>
      <c r="GX9138" s="161"/>
      <c r="GY9138" s="161"/>
      <c r="GZ9138" s="161"/>
      <c r="HA9138" s="161"/>
      <c r="HB9138" s="161"/>
      <c r="HC9138" s="161"/>
      <c r="HD9138" s="161"/>
      <c r="HE9138" s="161"/>
      <c r="HF9138" s="161"/>
      <c r="HG9138" s="161"/>
      <c r="HH9138" s="161"/>
      <c r="HI9138" s="161"/>
      <c r="HJ9138" s="161"/>
      <c r="HK9138" s="161"/>
      <c r="HL9138" s="161"/>
      <c r="HM9138" s="161"/>
      <c r="HN9138" s="161"/>
      <c r="HO9138" s="161"/>
      <c r="HP9138" s="161"/>
      <c r="HQ9138" s="161"/>
      <c r="HR9138" s="161"/>
      <c r="HS9138" s="161"/>
      <c r="HT9138" s="161"/>
      <c r="HU9138" s="161"/>
      <c r="HV9138" s="161"/>
      <c r="HW9138" s="161"/>
      <c r="HX9138" s="161"/>
      <c r="HY9138" s="161"/>
      <c r="HZ9138" s="161"/>
      <c r="IA9138" s="161"/>
      <c r="IB9138" s="161"/>
      <c r="IC9138" s="161"/>
      <c r="ID9138" s="161"/>
      <c r="IE9138" s="161"/>
      <c r="IF9138" s="161"/>
      <c r="IG9138" s="161"/>
      <c r="IH9138" s="161"/>
      <c r="II9138" s="161"/>
      <c r="IJ9138" s="161"/>
      <c r="IK9138" s="161"/>
      <c r="IL9138" s="161"/>
      <c r="IM9138" s="161"/>
      <c r="IN9138" s="161"/>
      <c r="IO9138" s="161"/>
      <c r="IP9138" s="161"/>
      <c r="IQ9138" s="161"/>
      <c r="IR9138" s="161"/>
      <c r="IS9138" s="161"/>
      <c r="IT9138" s="161"/>
      <c r="IU9138" s="161"/>
    </row>
    <row r="9139" spans="1:255" s="160" customFormat="1" ht="18.399999999999999" customHeight="1" x14ac:dyDescent="0.3">
      <c r="A9139" s="182"/>
      <c r="C9139" s="64"/>
      <c r="D9139" s="161"/>
      <c r="E9139" s="161"/>
      <c r="F9139" s="165"/>
      <c r="H9139" s="165"/>
      <c r="J9139" s="165"/>
      <c r="L9139" s="165"/>
      <c r="N9139" s="165"/>
      <c r="P9139" s="165"/>
      <c r="R9139" s="165"/>
      <c r="T9139" s="165"/>
      <c r="V9139" s="165"/>
      <c r="X9139" s="165"/>
      <c r="Z9139" s="165"/>
      <c r="AB9139" s="165"/>
      <c r="AD9139" s="165"/>
      <c r="AF9139" s="165"/>
      <c r="AH9139" s="165"/>
      <c r="AJ9139" s="165"/>
      <c r="AL9139" s="165"/>
      <c r="AN9139" s="165"/>
      <c r="AP9139" s="165"/>
      <c r="AR9139" s="165"/>
      <c r="AT9139" s="165"/>
      <c r="AV9139" s="165"/>
      <c r="AX9139" s="165"/>
      <c r="AZ9139" s="165"/>
      <c r="BB9139" s="165"/>
      <c r="BD9139" s="161"/>
      <c r="BE9139" s="161"/>
      <c r="BF9139" s="161"/>
      <c r="BG9139" s="161"/>
      <c r="BH9139" s="161"/>
      <c r="BI9139" s="161"/>
      <c r="BJ9139" s="161"/>
      <c r="BK9139" s="161"/>
      <c r="BL9139" s="161"/>
      <c r="BM9139" s="161"/>
      <c r="BN9139" s="161"/>
      <c r="BO9139" s="161"/>
      <c r="BP9139" s="161"/>
      <c r="BQ9139" s="161"/>
      <c r="BR9139" s="161"/>
      <c r="BS9139" s="161"/>
      <c r="BT9139" s="161"/>
      <c r="BU9139" s="161"/>
      <c r="BV9139" s="161"/>
      <c r="BW9139" s="161"/>
      <c r="BX9139" s="161"/>
      <c r="BY9139" s="161"/>
      <c r="BZ9139" s="161"/>
      <c r="CA9139" s="161"/>
      <c r="CB9139" s="161"/>
      <c r="CC9139" s="161"/>
      <c r="CD9139" s="161"/>
      <c r="CE9139" s="161"/>
      <c r="CF9139" s="161"/>
      <c r="CG9139" s="161"/>
      <c r="CH9139" s="161"/>
      <c r="CI9139" s="161"/>
      <c r="CJ9139" s="161"/>
      <c r="CK9139" s="161"/>
      <c r="CL9139" s="161"/>
      <c r="CM9139" s="161"/>
      <c r="CN9139" s="161"/>
      <c r="CO9139" s="161"/>
      <c r="CP9139" s="161"/>
      <c r="CQ9139" s="161"/>
      <c r="CR9139" s="161"/>
      <c r="CS9139" s="161"/>
      <c r="CT9139" s="161"/>
      <c r="CU9139" s="161"/>
      <c r="CV9139" s="161"/>
      <c r="CW9139" s="161"/>
      <c r="CX9139" s="161"/>
      <c r="CY9139" s="161"/>
      <c r="CZ9139" s="161"/>
      <c r="DA9139" s="161"/>
      <c r="DB9139" s="161"/>
      <c r="DC9139" s="161"/>
      <c r="DD9139" s="161"/>
      <c r="DE9139" s="161"/>
      <c r="DF9139" s="161"/>
      <c r="DG9139" s="161"/>
      <c r="DH9139" s="161"/>
      <c r="DI9139" s="161"/>
      <c r="DJ9139" s="161"/>
      <c r="DK9139" s="161"/>
      <c r="DL9139" s="161"/>
      <c r="DM9139" s="161"/>
      <c r="DN9139" s="161"/>
      <c r="DO9139" s="161"/>
      <c r="DP9139" s="161"/>
      <c r="DQ9139" s="161"/>
      <c r="DR9139" s="161"/>
      <c r="DS9139" s="161"/>
      <c r="DT9139" s="161"/>
      <c r="DU9139" s="161"/>
      <c r="DV9139" s="161"/>
      <c r="DW9139" s="161"/>
      <c r="DX9139" s="161"/>
      <c r="DY9139" s="161"/>
      <c r="DZ9139" s="174"/>
      <c r="EA9139" s="174"/>
      <c r="EB9139" s="161"/>
      <c r="EC9139" s="161"/>
      <c r="ED9139" s="161"/>
      <c r="EE9139" s="161"/>
      <c r="EF9139" s="161"/>
      <c r="EG9139" s="161"/>
      <c r="EH9139" s="161"/>
      <c r="EI9139" s="161"/>
      <c r="EJ9139" s="161"/>
      <c r="EK9139" s="161"/>
      <c r="EL9139" s="161"/>
      <c r="EM9139" s="161"/>
      <c r="EN9139" s="161"/>
      <c r="EO9139" s="161"/>
      <c r="EP9139" s="161"/>
      <c r="EQ9139" s="161"/>
      <c r="ER9139" s="161"/>
      <c r="ES9139" s="161"/>
      <c r="ET9139" s="161"/>
      <c r="EU9139" s="161"/>
      <c r="EV9139" s="161"/>
      <c r="EW9139" s="161"/>
      <c r="EX9139" s="161"/>
      <c r="EY9139" s="161"/>
      <c r="EZ9139" s="161"/>
      <c r="FA9139" s="161"/>
      <c r="FB9139" s="161"/>
      <c r="FC9139" s="161"/>
      <c r="FD9139" s="161"/>
      <c r="FE9139" s="161"/>
      <c r="FF9139" s="161"/>
      <c r="FG9139" s="161"/>
      <c r="FH9139" s="161"/>
      <c r="FI9139" s="161"/>
      <c r="FJ9139" s="161"/>
      <c r="FK9139" s="161"/>
      <c r="FL9139" s="161"/>
      <c r="FM9139" s="161"/>
      <c r="FN9139" s="161"/>
      <c r="FO9139" s="161"/>
      <c r="FP9139" s="161"/>
      <c r="FQ9139" s="161"/>
      <c r="FR9139" s="161"/>
      <c r="FS9139" s="161"/>
      <c r="FT9139" s="161"/>
      <c r="FU9139" s="161"/>
      <c r="FV9139" s="161"/>
      <c r="FW9139" s="161"/>
      <c r="FX9139" s="161"/>
      <c r="FY9139" s="161"/>
      <c r="FZ9139" s="161"/>
      <c r="GA9139" s="161"/>
      <c r="GB9139" s="161"/>
      <c r="GC9139" s="161"/>
      <c r="GD9139" s="161"/>
      <c r="GE9139" s="161"/>
      <c r="GF9139" s="161"/>
      <c r="GG9139" s="161"/>
      <c r="GH9139" s="161"/>
      <c r="GI9139" s="161"/>
      <c r="GJ9139" s="161"/>
      <c r="GK9139" s="161"/>
      <c r="GL9139" s="161"/>
      <c r="GM9139" s="161"/>
      <c r="GN9139" s="161"/>
      <c r="GO9139" s="161"/>
      <c r="GP9139" s="161"/>
      <c r="GQ9139" s="161"/>
      <c r="GR9139" s="161"/>
      <c r="GS9139" s="161"/>
      <c r="GT9139" s="161"/>
      <c r="GU9139" s="161"/>
      <c r="GV9139" s="161"/>
      <c r="GW9139" s="161"/>
      <c r="GX9139" s="161"/>
      <c r="GY9139" s="161"/>
      <c r="GZ9139" s="161"/>
      <c r="HA9139" s="161"/>
      <c r="HB9139" s="161"/>
      <c r="HC9139" s="161"/>
      <c r="HD9139" s="161"/>
      <c r="HE9139" s="161"/>
      <c r="HF9139" s="161"/>
      <c r="HG9139" s="161"/>
      <c r="HH9139" s="161"/>
      <c r="HI9139" s="161"/>
      <c r="HJ9139" s="161"/>
      <c r="HK9139" s="161"/>
      <c r="HL9139" s="161"/>
      <c r="HM9139" s="161"/>
      <c r="HN9139" s="161"/>
      <c r="HO9139" s="161"/>
      <c r="HP9139" s="161"/>
      <c r="HQ9139" s="161"/>
      <c r="HR9139" s="161"/>
      <c r="HS9139" s="161"/>
      <c r="HT9139" s="161"/>
      <c r="HU9139" s="161"/>
      <c r="HV9139" s="161"/>
      <c r="HW9139" s="161"/>
      <c r="HX9139" s="161"/>
      <c r="HY9139" s="161"/>
      <c r="HZ9139" s="161"/>
      <c r="IA9139" s="161"/>
      <c r="IB9139" s="161"/>
      <c r="IC9139" s="161"/>
      <c r="ID9139" s="161"/>
      <c r="IE9139" s="161"/>
      <c r="IF9139" s="161"/>
      <c r="IG9139" s="161"/>
      <c r="IH9139" s="161"/>
      <c r="II9139" s="161"/>
      <c r="IJ9139" s="161"/>
      <c r="IK9139" s="161"/>
      <c r="IL9139" s="161"/>
      <c r="IM9139" s="161"/>
      <c r="IN9139" s="161"/>
      <c r="IO9139" s="161"/>
      <c r="IP9139" s="161"/>
      <c r="IQ9139" s="161"/>
      <c r="IR9139" s="161"/>
      <c r="IS9139" s="161"/>
      <c r="IT9139" s="161"/>
      <c r="IU9139" s="161"/>
    </row>
    <row r="9140" spans="1:255" s="160" customFormat="1" ht="18.399999999999999" customHeight="1" x14ac:dyDescent="0.3">
      <c r="A9140" s="182"/>
      <c r="B9140" s="161"/>
      <c r="C9140" s="89"/>
      <c r="D9140" s="164"/>
      <c r="E9140" s="161"/>
      <c r="F9140" s="165"/>
      <c r="H9140" s="165"/>
      <c r="J9140" s="165"/>
      <c r="L9140" s="165"/>
      <c r="N9140" s="165"/>
      <c r="P9140" s="165"/>
      <c r="R9140" s="165"/>
      <c r="T9140" s="165"/>
      <c r="V9140" s="165"/>
      <c r="X9140" s="165"/>
      <c r="Z9140" s="165"/>
      <c r="AB9140" s="165"/>
      <c r="AD9140" s="165"/>
      <c r="AF9140" s="165"/>
      <c r="AH9140" s="165"/>
      <c r="AJ9140" s="165"/>
      <c r="AL9140" s="165"/>
      <c r="AN9140" s="165"/>
      <c r="AP9140" s="165"/>
      <c r="AR9140" s="165"/>
      <c r="AT9140" s="165"/>
      <c r="AV9140" s="165"/>
      <c r="AX9140" s="165"/>
      <c r="AZ9140" s="165"/>
      <c r="BB9140" s="165"/>
      <c r="BD9140" s="161"/>
      <c r="BE9140" s="161"/>
      <c r="BF9140" s="161"/>
      <c r="BG9140" s="161"/>
      <c r="BH9140" s="161"/>
      <c r="BI9140" s="161"/>
      <c r="BJ9140" s="161"/>
      <c r="BK9140" s="161"/>
      <c r="BL9140" s="161"/>
      <c r="BM9140" s="161"/>
      <c r="BN9140" s="161"/>
      <c r="BO9140" s="161"/>
      <c r="BP9140" s="161"/>
      <c r="BQ9140" s="161"/>
      <c r="BR9140" s="161"/>
      <c r="BS9140" s="161"/>
      <c r="BT9140" s="161"/>
      <c r="BU9140" s="161"/>
      <c r="BV9140" s="161"/>
      <c r="BW9140" s="161"/>
      <c r="BX9140" s="161"/>
      <c r="BY9140" s="161"/>
      <c r="BZ9140" s="161"/>
      <c r="CA9140" s="161"/>
      <c r="CB9140" s="161"/>
      <c r="CC9140" s="161"/>
      <c r="CD9140" s="161"/>
      <c r="CE9140" s="161"/>
      <c r="CF9140" s="161"/>
      <c r="CG9140" s="161"/>
      <c r="CH9140" s="161"/>
      <c r="CI9140" s="161"/>
      <c r="CJ9140" s="161"/>
      <c r="CK9140" s="161"/>
      <c r="CL9140" s="161"/>
      <c r="CM9140" s="161"/>
      <c r="CN9140" s="161"/>
      <c r="CO9140" s="161"/>
      <c r="CP9140" s="161"/>
      <c r="CQ9140" s="161"/>
      <c r="CR9140" s="161"/>
      <c r="CS9140" s="161"/>
      <c r="CT9140" s="161"/>
      <c r="CU9140" s="161"/>
      <c r="CV9140" s="161"/>
      <c r="CW9140" s="161"/>
      <c r="CX9140" s="161"/>
      <c r="CY9140" s="161"/>
      <c r="CZ9140" s="161"/>
      <c r="DA9140" s="161"/>
      <c r="DB9140" s="161"/>
      <c r="DC9140" s="161"/>
      <c r="DD9140" s="161"/>
      <c r="DE9140" s="161"/>
      <c r="DF9140" s="161"/>
      <c r="DG9140" s="161"/>
      <c r="DH9140" s="161"/>
      <c r="DI9140" s="161"/>
      <c r="DJ9140" s="161"/>
      <c r="DK9140" s="161"/>
      <c r="DL9140" s="161"/>
      <c r="DM9140" s="161"/>
      <c r="DN9140" s="161"/>
      <c r="DO9140" s="161"/>
      <c r="DP9140" s="161"/>
      <c r="DQ9140" s="161"/>
      <c r="DR9140" s="161"/>
      <c r="DS9140" s="161"/>
      <c r="DT9140" s="161"/>
      <c r="DU9140" s="161"/>
      <c r="DV9140" s="161"/>
      <c r="DW9140" s="161"/>
      <c r="DX9140" s="161"/>
      <c r="DY9140" s="161"/>
      <c r="DZ9140" s="174"/>
      <c r="EA9140" s="174"/>
      <c r="EB9140" s="161"/>
      <c r="EC9140" s="161"/>
      <c r="ED9140" s="161"/>
      <c r="EE9140" s="161"/>
      <c r="EF9140" s="161"/>
      <c r="EG9140" s="161"/>
      <c r="EH9140" s="161"/>
      <c r="EI9140" s="161"/>
      <c r="EJ9140" s="161"/>
      <c r="EK9140" s="161"/>
      <c r="EL9140" s="161"/>
      <c r="EM9140" s="161"/>
      <c r="EN9140" s="161"/>
      <c r="EO9140" s="161"/>
      <c r="EP9140" s="161"/>
      <c r="EQ9140" s="161"/>
      <c r="ER9140" s="161"/>
      <c r="ES9140" s="161"/>
      <c r="ET9140" s="161"/>
      <c r="EU9140" s="161"/>
      <c r="EV9140" s="161"/>
      <c r="EW9140" s="161"/>
      <c r="EX9140" s="161"/>
      <c r="EY9140" s="161"/>
      <c r="EZ9140" s="161"/>
      <c r="FA9140" s="161"/>
      <c r="FB9140" s="161"/>
      <c r="FC9140" s="161"/>
      <c r="FD9140" s="161"/>
      <c r="FE9140" s="161"/>
      <c r="FF9140" s="161"/>
      <c r="FG9140" s="161"/>
      <c r="FH9140" s="161"/>
      <c r="FI9140" s="161"/>
      <c r="FJ9140" s="161"/>
      <c r="FK9140" s="161"/>
      <c r="FL9140" s="161"/>
      <c r="FM9140" s="161"/>
      <c r="FN9140" s="161"/>
      <c r="FO9140" s="161"/>
      <c r="FP9140" s="161"/>
      <c r="FQ9140" s="161"/>
      <c r="FR9140" s="161"/>
      <c r="FS9140" s="161"/>
      <c r="FT9140" s="161"/>
      <c r="FU9140" s="161"/>
      <c r="FV9140" s="161"/>
      <c r="FW9140" s="161"/>
      <c r="FX9140" s="161"/>
      <c r="FY9140" s="161"/>
      <c r="FZ9140" s="161"/>
      <c r="GA9140" s="161"/>
      <c r="GB9140" s="161"/>
      <c r="GC9140" s="161"/>
      <c r="GD9140" s="161"/>
      <c r="GE9140" s="161"/>
      <c r="GF9140" s="161"/>
      <c r="GG9140" s="161"/>
      <c r="GH9140" s="161"/>
      <c r="GI9140" s="161"/>
      <c r="GJ9140" s="161"/>
      <c r="GK9140" s="161"/>
      <c r="GL9140" s="161"/>
      <c r="GM9140" s="161"/>
      <c r="GN9140" s="161"/>
      <c r="GO9140" s="161"/>
      <c r="GP9140" s="161"/>
      <c r="GQ9140" s="161"/>
      <c r="GR9140" s="161"/>
      <c r="GS9140" s="161"/>
      <c r="GT9140" s="161"/>
      <c r="GU9140" s="161"/>
      <c r="GV9140" s="161"/>
      <c r="GW9140" s="161"/>
      <c r="GX9140" s="161"/>
      <c r="GY9140" s="161"/>
      <c r="GZ9140" s="161"/>
      <c r="HA9140" s="161"/>
      <c r="HB9140" s="161"/>
      <c r="HC9140" s="161"/>
      <c r="HD9140" s="161"/>
      <c r="HE9140" s="161"/>
      <c r="HF9140" s="161"/>
      <c r="HG9140" s="161"/>
      <c r="HH9140" s="161"/>
      <c r="HI9140" s="161"/>
      <c r="HJ9140" s="161"/>
      <c r="HK9140" s="161"/>
      <c r="HL9140" s="161"/>
      <c r="HM9140" s="161"/>
      <c r="HN9140" s="161"/>
      <c r="HO9140" s="161"/>
      <c r="HP9140" s="161"/>
      <c r="HQ9140" s="161"/>
      <c r="HR9140" s="161"/>
      <c r="HS9140" s="161"/>
      <c r="HT9140" s="161"/>
      <c r="HU9140" s="161"/>
      <c r="HV9140" s="161"/>
      <c r="HW9140" s="161"/>
      <c r="HX9140" s="161"/>
      <c r="HY9140" s="161"/>
      <c r="HZ9140" s="161"/>
      <c r="IA9140" s="161"/>
      <c r="IB9140" s="161"/>
      <c r="IC9140" s="161"/>
      <c r="ID9140" s="161"/>
      <c r="IE9140" s="161"/>
      <c r="IF9140" s="161"/>
      <c r="IG9140" s="161"/>
      <c r="IH9140" s="161"/>
      <c r="II9140" s="161"/>
      <c r="IJ9140" s="161"/>
      <c r="IK9140" s="161"/>
      <c r="IL9140" s="161"/>
      <c r="IM9140" s="161"/>
      <c r="IN9140" s="161"/>
      <c r="IO9140" s="161"/>
      <c r="IP9140" s="161"/>
      <c r="IQ9140" s="161"/>
      <c r="IR9140" s="161"/>
      <c r="IS9140" s="161"/>
      <c r="IT9140" s="161"/>
      <c r="IU9140" s="161"/>
    </row>
    <row r="9141" spans="1:255" s="160" customFormat="1" ht="18.399999999999999" customHeight="1" x14ac:dyDescent="0.3">
      <c r="A9141" s="182"/>
      <c r="B9141" s="161"/>
      <c r="C9141" s="89"/>
      <c r="D9141" s="164"/>
      <c r="E9141" s="161"/>
      <c r="F9141" s="165"/>
      <c r="H9141" s="165"/>
      <c r="J9141" s="165"/>
      <c r="L9141" s="165"/>
      <c r="N9141" s="165"/>
      <c r="P9141" s="165"/>
      <c r="R9141" s="165"/>
      <c r="T9141" s="165"/>
      <c r="V9141" s="165"/>
      <c r="X9141" s="165"/>
      <c r="Z9141" s="165"/>
      <c r="AB9141" s="165"/>
      <c r="AD9141" s="165"/>
      <c r="AF9141" s="165"/>
      <c r="AH9141" s="165"/>
      <c r="AJ9141" s="165"/>
      <c r="AL9141" s="165"/>
      <c r="AN9141" s="165"/>
      <c r="AP9141" s="165"/>
      <c r="AR9141" s="165"/>
      <c r="AT9141" s="165"/>
      <c r="AV9141" s="165"/>
      <c r="AX9141" s="165"/>
      <c r="AZ9141" s="165"/>
      <c r="BB9141" s="165"/>
      <c r="BD9141" s="161"/>
      <c r="BE9141" s="161"/>
      <c r="BF9141" s="161"/>
      <c r="BG9141" s="161"/>
      <c r="BH9141" s="161"/>
      <c r="BI9141" s="161"/>
      <c r="BJ9141" s="161"/>
      <c r="BK9141" s="161"/>
      <c r="BL9141" s="161"/>
      <c r="BM9141" s="161"/>
      <c r="BN9141" s="161"/>
      <c r="BO9141" s="161"/>
      <c r="BP9141" s="161"/>
      <c r="BQ9141" s="161"/>
      <c r="BR9141" s="161"/>
      <c r="BS9141" s="161"/>
      <c r="BT9141" s="161"/>
      <c r="BU9141" s="161"/>
      <c r="BV9141" s="161"/>
      <c r="BW9141" s="161"/>
      <c r="BX9141" s="161"/>
      <c r="BY9141" s="161"/>
      <c r="BZ9141" s="161"/>
      <c r="CA9141" s="161"/>
      <c r="CB9141" s="161"/>
      <c r="CC9141" s="161"/>
      <c r="CD9141" s="161"/>
      <c r="CE9141" s="161"/>
      <c r="CF9141" s="161"/>
      <c r="CG9141" s="161"/>
      <c r="CH9141" s="161"/>
      <c r="CI9141" s="161"/>
      <c r="CJ9141" s="161"/>
      <c r="CK9141" s="161"/>
      <c r="CL9141" s="161"/>
      <c r="CM9141" s="161"/>
      <c r="CN9141" s="161"/>
      <c r="CO9141" s="161"/>
      <c r="CP9141" s="161"/>
      <c r="CQ9141" s="161"/>
      <c r="CR9141" s="161"/>
      <c r="CS9141" s="161"/>
      <c r="CT9141" s="161"/>
      <c r="CU9141" s="161"/>
      <c r="CV9141" s="161"/>
      <c r="CW9141" s="161"/>
      <c r="CX9141" s="161"/>
      <c r="CY9141" s="161"/>
      <c r="CZ9141" s="161"/>
      <c r="DA9141" s="161"/>
      <c r="DB9141" s="161"/>
      <c r="DC9141" s="161"/>
      <c r="DD9141" s="161"/>
      <c r="DE9141" s="161"/>
      <c r="DF9141" s="161"/>
      <c r="DG9141" s="161"/>
      <c r="DH9141" s="161"/>
      <c r="DI9141" s="161"/>
      <c r="DJ9141" s="161"/>
      <c r="DK9141" s="161"/>
      <c r="DL9141" s="161"/>
      <c r="DM9141" s="161"/>
      <c r="DN9141" s="161"/>
      <c r="DO9141" s="161"/>
      <c r="DP9141" s="161"/>
      <c r="DQ9141" s="161"/>
      <c r="DR9141" s="161"/>
      <c r="DS9141" s="161"/>
      <c r="DT9141" s="161"/>
      <c r="DU9141" s="161"/>
      <c r="DV9141" s="161"/>
      <c r="DW9141" s="161"/>
      <c r="DX9141" s="161"/>
      <c r="DY9141" s="161"/>
      <c r="DZ9141" s="174"/>
      <c r="EA9141" s="174"/>
      <c r="EB9141" s="161"/>
      <c r="EC9141" s="161"/>
      <c r="ED9141" s="161"/>
      <c r="EE9141" s="161"/>
      <c r="EF9141" s="161"/>
      <c r="EG9141" s="161"/>
      <c r="EH9141" s="161"/>
      <c r="EI9141" s="161"/>
      <c r="EJ9141" s="161"/>
      <c r="EK9141" s="161"/>
      <c r="EL9141" s="161"/>
      <c r="EM9141" s="161"/>
      <c r="EN9141" s="161"/>
      <c r="EO9141" s="161"/>
      <c r="EP9141" s="161"/>
      <c r="EQ9141" s="161"/>
      <c r="ER9141" s="161"/>
      <c r="ES9141" s="161"/>
      <c r="ET9141" s="161"/>
      <c r="EU9141" s="161"/>
      <c r="EV9141" s="161"/>
      <c r="EW9141" s="161"/>
      <c r="EX9141" s="161"/>
      <c r="EY9141" s="161"/>
      <c r="EZ9141" s="161"/>
      <c r="FA9141" s="161"/>
      <c r="FB9141" s="161"/>
      <c r="FC9141" s="161"/>
      <c r="FD9141" s="161"/>
      <c r="FE9141" s="161"/>
      <c r="FF9141" s="161"/>
      <c r="FG9141" s="161"/>
      <c r="FH9141" s="161"/>
      <c r="FI9141" s="161"/>
      <c r="FJ9141" s="161"/>
      <c r="FK9141" s="161"/>
      <c r="FL9141" s="161"/>
      <c r="FM9141" s="161"/>
      <c r="FN9141" s="161"/>
      <c r="FO9141" s="161"/>
      <c r="FP9141" s="161"/>
      <c r="FQ9141" s="161"/>
      <c r="FR9141" s="161"/>
      <c r="FS9141" s="161"/>
      <c r="FT9141" s="161"/>
      <c r="FU9141" s="161"/>
      <c r="FV9141" s="161"/>
      <c r="FW9141" s="161"/>
      <c r="FX9141" s="161"/>
      <c r="FY9141" s="161"/>
      <c r="FZ9141" s="161"/>
      <c r="GA9141" s="161"/>
      <c r="GB9141" s="161"/>
      <c r="GC9141" s="161"/>
      <c r="GD9141" s="161"/>
      <c r="GE9141" s="161"/>
      <c r="GF9141" s="161"/>
      <c r="GG9141" s="161"/>
      <c r="GH9141" s="161"/>
      <c r="GI9141" s="161"/>
      <c r="GJ9141" s="161"/>
      <c r="GK9141" s="161"/>
      <c r="GL9141" s="161"/>
      <c r="GM9141" s="161"/>
      <c r="GN9141" s="161"/>
      <c r="GO9141" s="161"/>
      <c r="GP9141" s="161"/>
      <c r="GQ9141" s="161"/>
      <c r="GR9141" s="161"/>
      <c r="GS9141" s="161"/>
      <c r="GT9141" s="161"/>
      <c r="GU9141" s="161"/>
      <c r="GV9141" s="161"/>
      <c r="GW9141" s="161"/>
      <c r="GX9141" s="161"/>
      <c r="GY9141" s="161"/>
      <c r="GZ9141" s="161"/>
      <c r="HA9141" s="161"/>
      <c r="HB9141" s="161"/>
      <c r="HC9141" s="161"/>
      <c r="HD9141" s="161"/>
      <c r="HE9141" s="161"/>
      <c r="HF9141" s="161"/>
      <c r="HG9141" s="161"/>
      <c r="HH9141" s="161"/>
      <c r="HI9141" s="161"/>
      <c r="HJ9141" s="161"/>
      <c r="HK9141" s="161"/>
      <c r="HL9141" s="161"/>
      <c r="HM9141" s="161"/>
      <c r="HN9141" s="161"/>
      <c r="HO9141" s="161"/>
      <c r="HP9141" s="161"/>
      <c r="HQ9141" s="161"/>
      <c r="HR9141" s="161"/>
      <c r="HS9141" s="161"/>
      <c r="HT9141" s="161"/>
      <c r="HU9141" s="161"/>
      <c r="HV9141" s="161"/>
      <c r="HW9141" s="161"/>
      <c r="HX9141" s="161"/>
      <c r="HY9141" s="161"/>
      <c r="HZ9141" s="161"/>
      <c r="IA9141" s="161"/>
      <c r="IB9141" s="161"/>
      <c r="IC9141" s="161"/>
      <c r="ID9141" s="161"/>
      <c r="IE9141" s="161"/>
      <c r="IF9141" s="161"/>
      <c r="IG9141" s="161"/>
      <c r="IH9141" s="161"/>
      <c r="II9141" s="161"/>
      <c r="IJ9141" s="161"/>
      <c r="IK9141" s="161"/>
      <c r="IL9141" s="161"/>
      <c r="IM9141" s="161"/>
      <c r="IN9141" s="161"/>
      <c r="IO9141" s="161"/>
      <c r="IP9141" s="161"/>
      <c r="IQ9141" s="161"/>
      <c r="IR9141" s="161"/>
      <c r="IS9141" s="161"/>
      <c r="IT9141" s="161"/>
      <c r="IU9141" s="161"/>
    </row>
    <row r="9142" spans="1:255" s="160" customFormat="1" ht="18.399999999999999" customHeight="1" x14ac:dyDescent="0.3">
      <c r="A9142" s="182"/>
      <c r="C9142" s="64"/>
      <c r="D9142" s="161"/>
      <c r="E9142" s="161"/>
      <c r="F9142" s="165"/>
      <c r="H9142" s="165"/>
      <c r="J9142" s="165"/>
      <c r="L9142" s="165"/>
      <c r="N9142" s="165"/>
      <c r="P9142" s="165"/>
      <c r="R9142" s="165"/>
      <c r="T9142" s="165"/>
      <c r="V9142" s="165"/>
      <c r="X9142" s="165"/>
      <c r="Z9142" s="165"/>
      <c r="AB9142" s="165"/>
      <c r="AD9142" s="165"/>
      <c r="AF9142" s="165"/>
      <c r="AH9142" s="165"/>
      <c r="AJ9142" s="165"/>
      <c r="AL9142" s="165"/>
      <c r="AN9142" s="165"/>
      <c r="AP9142" s="165"/>
      <c r="AR9142" s="165"/>
      <c r="AT9142" s="165"/>
      <c r="AV9142" s="165"/>
      <c r="AX9142" s="165"/>
      <c r="AZ9142" s="165"/>
      <c r="BB9142" s="165"/>
      <c r="BD9142" s="161"/>
      <c r="BE9142" s="161"/>
      <c r="BF9142" s="161"/>
      <c r="BG9142" s="161"/>
      <c r="BH9142" s="161"/>
      <c r="BI9142" s="161"/>
      <c r="BJ9142" s="161"/>
      <c r="BK9142" s="161"/>
      <c r="BL9142" s="161"/>
      <c r="BM9142" s="161"/>
      <c r="BN9142" s="161"/>
      <c r="BO9142" s="161"/>
      <c r="BP9142" s="161"/>
      <c r="BQ9142" s="161"/>
      <c r="BR9142" s="161"/>
      <c r="BS9142" s="161"/>
      <c r="BT9142" s="161"/>
      <c r="BU9142" s="161"/>
      <c r="BV9142" s="161"/>
      <c r="BW9142" s="161"/>
      <c r="BX9142" s="161"/>
      <c r="BY9142" s="161"/>
      <c r="BZ9142" s="161"/>
      <c r="CA9142" s="161"/>
      <c r="CB9142" s="161"/>
      <c r="CC9142" s="161"/>
      <c r="CD9142" s="161"/>
      <c r="CE9142" s="161"/>
      <c r="CF9142" s="161"/>
      <c r="CG9142" s="161"/>
      <c r="CH9142" s="161"/>
      <c r="CI9142" s="161"/>
      <c r="CJ9142" s="161"/>
      <c r="CK9142" s="161"/>
      <c r="CL9142" s="161"/>
      <c r="CM9142" s="161"/>
      <c r="CN9142" s="161"/>
      <c r="CO9142" s="161"/>
      <c r="CP9142" s="161"/>
      <c r="CQ9142" s="161"/>
      <c r="CR9142" s="161"/>
      <c r="CS9142" s="161"/>
      <c r="CT9142" s="161"/>
      <c r="CU9142" s="161"/>
      <c r="CV9142" s="161"/>
      <c r="CW9142" s="161"/>
      <c r="CX9142" s="161"/>
      <c r="CY9142" s="161"/>
      <c r="CZ9142" s="161"/>
      <c r="DA9142" s="161"/>
      <c r="DB9142" s="161"/>
      <c r="DC9142" s="161"/>
      <c r="DD9142" s="161"/>
      <c r="DE9142" s="161"/>
      <c r="DF9142" s="161"/>
      <c r="DG9142" s="161"/>
      <c r="DH9142" s="161"/>
      <c r="DI9142" s="161"/>
      <c r="DJ9142" s="161"/>
      <c r="DK9142" s="161"/>
      <c r="DL9142" s="161"/>
      <c r="DM9142" s="161"/>
      <c r="DN9142" s="161"/>
      <c r="DO9142" s="161"/>
      <c r="DP9142" s="161"/>
      <c r="DQ9142" s="161"/>
      <c r="DR9142" s="161"/>
      <c r="DS9142" s="161"/>
      <c r="DT9142" s="161"/>
      <c r="DU9142" s="161"/>
      <c r="DV9142" s="161"/>
      <c r="DW9142" s="161"/>
      <c r="DX9142" s="161"/>
      <c r="DY9142" s="161"/>
      <c r="DZ9142" s="174"/>
      <c r="EA9142" s="174"/>
      <c r="EB9142" s="161"/>
      <c r="EC9142" s="161"/>
      <c r="ED9142" s="161"/>
      <c r="EE9142" s="161"/>
      <c r="EF9142" s="161"/>
      <c r="EG9142" s="161"/>
      <c r="EH9142" s="161"/>
      <c r="EI9142" s="161"/>
      <c r="EJ9142" s="161"/>
      <c r="EK9142" s="161"/>
      <c r="EL9142" s="161"/>
      <c r="EM9142" s="161"/>
      <c r="EN9142" s="161"/>
      <c r="EO9142" s="161"/>
      <c r="EP9142" s="161"/>
      <c r="EQ9142" s="161"/>
      <c r="ER9142" s="161"/>
      <c r="ES9142" s="161"/>
      <c r="ET9142" s="161"/>
      <c r="EU9142" s="161"/>
      <c r="EV9142" s="161"/>
      <c r="EW9142" s="161"/>
      <c r="EX9142" s="161"/>
      <c r="EY9142" s="161"/>
      <c r="EZ9142" s="161"/>
      <c r="FA9142" s="161"/>
      <c r="FB9142" s="161"/>
      <c r="FC9142" s="161"/>
      <c r="FD9142" s="161"/>
      <c r="FE9142" s="161"/>
      <c r="FF9142" s="161"/>
      <c r="FG9142" s="161"/>
      <c r="FH9142" s="161"/>
      <c r="FI9142" s="161"/>
      <c r="FJ9142" s="161"/>
      <c r="FK9142" s="161"/>
      <c r="FL9142" s="161"/>
      <c r="FM9142" s="161"/>
      <c r="FN9142" s="161"/>
      <c r="FO9142" s="161"/>
      <c r="FP9142" s="161"/>
      <c r="FQ9142" s="161"/>
      <c r="FR9142" s="161"/>
      <c r="FS9142" s="161"/>
      <c r="FT9142" s="161"/>
      <c r="FU9142" s="161"/>
      <c r="FV9142" s="161"/>
      <c r="FW9142" s="161"/>
      <c r="FX9142" s="161"/>
      <c r="FY9142" s="161"/>
      <c r="FZ9142" s="161"/>
      <c r="GA9142" s="161"/>
      <c r="GB9142" s="161"/>
      <c r="GC9142" s="161"/>
      <c r="GD9142" s="161"/>
      <c r="GE9142" s="161"/>
      <c r="GF9142" s="161"/>
      <c r="GG9142" s="161"/>
      <c r="GH9142" s="161"/>
      <c r="GI9142" s="161"/>
      <c r="GJ9142" s="161"/>
      <c r="GK9142" s="161"/>
      <c r="GL9142" s="161"/>
      <c r="GM9142" s="161"/>
      <c r="GN9142" s="161"/>
      <c r="GO9142" s="161"/>
      <c r="GP9142" s="161"/>
      <c r="GQ9142" s="161"/>
      <c r="GR9142" s="161"/>
      <c r="GS9142" s="161"/>
      <c r="GT9142" s="161"/>
      <c r="GU9142" s="161"/>
      <c r="GV9142" s="161"/>
      <c r="GW9142" s="161"/>
      <c r="GX9142" s="161"/>
      <c r="GY9142" s="161"/>
      <c r="GZ9142" s="161"/>
      <c r="HA9142" s="161"/>
      <c r="HB9142" s="161"/>
      <c r="HC9142" s="161"/>
      <c r="HD9142" s="161"/>
      <c r="HE9142" s="161"/>
      <c r="HF9142" s="161"/>
      <c r="HG9142" s="161"/>
      <c r="HH9142" s="161"/>
      <c r="HI9142" s="161"/>
      <c r="HJ9142" s="161"/>
      <c r="HK9142" s="161"/>
      <c r="HL9142" s="161"/>
      <c r="HM9142" s="161"/>
      <c r="HN9142" s="161"/>
      <c r="HO9142" s="161"/>
      <c r="HP9142" s="161"/>
      <c r="HQ9142" s="161"/>
      <c r="HR9142" s="161"/>
      <c r="HS9142" s="161"/>
      <c r="HT9142" s="161"/>
      <c r="HU9142" s="161"/>
      <c r="HV9142" s="161"/>
      <c r="HW9142" s="161"/>
      <c r="HX9142" s="161"/>
      <c r="HY9142" s="161"/>
      <c r="HZ9142" s="161"/>
      <c r="IA9142" s="161"/>
      <c r="IB9142" s="161"/>
      <c r="IC9142" s="161"/>
      <c r="ID9142" s="161"/>
      <c r="IE9142" s="161"/>
      <c r="IF9142" s="161"/>
      <c r="IG9142" s="161"/>
      <c r="IH9142" s="161"/>
      <c r="II9142" s="161"/>
      <c r="IJ9142" s="161"/>
      <c r="IK9142" s="161"/>
      <c r="IL9142" s="161"/>
      <c r="IM9142" s="161"/>
      <c r="IN9142" s="161"/>
      <c r="IO9142" s="161"/>
      <c r="IP9142" s="161"/>
      <c r="IQ9142" s="161"/>
      <c r="IR9142" s="161"/>
      <c r="IS9142" s="161"/>
      <c r="IT9142" s="161"/>
      <c r="IU9142" s="161"/>
    </row>
    <row r="9143" spans="1:255" s="160" customFormat="1" ht="18.399999999999999" customHeight="1" x14ac:dyDescent="0.3">
      <c r="A9143" s="182"/>
      <c r="C9143" s="64"/>
      <c r="D9143" s="161"/>
      <c r="E9143" s="161"/>
      <c r="F9143" s="165"/>
      <c r="H9143" s="165"/>
      <c r="J9143" s="165"/>
      <c r="L9143" s="165"/>
      <c r="N9143" s="165"/>
      <c r="P9143" s="165"/>
      <c r="R9143" s="165"/>
      <c r="T9143" s="165"/>
      <c r="V9143" s="165"/>
      <c r="X9143" s="165"/>
      <c r="Z9143" s="165"/>
      <c r="AB9143" s="165"/>
      <c r="AD9143" s="165"/>
      <c r="AF9143" s="165"/>
      <c r="AH9143" s="165"/>
      <c r="AJ9143" s="165"/>
      <c r="AL9143" s="165"/>
      <c r="AN9143" s="165"/>
      <c r="AP9143" s="165"/>
      <c r="AR9143" s="165"/>
      <c r="AT9143" s="165"/>
      <c r="AV9143" s="165"/>
      <c r="AX9143" s="165"/>
      <c r="AZ9143" s="165"/>
      <c r="BB9143" s="165"/>
      <c r="BD9143" s="161"/>
      <c r="BE9143" s="161"/>
      <c r="BF9143" s="161"/>
      <c r="BG9143" s="161"/>
      <c r="BH9143" s="161"/>
      <c r="BI9143" s="161"/>
      <c r="BJ9143" s="161"/>
      <c r="BK9143" s="161"/>
      <c r="BL9143" s="161"/>
      <c r="BM9143" s="161"/>
      <c r="BN9143" s="161"/>
      <c r="BO9143" s="161"/>
      <c r="BP9143" s="161"/>
      <c r="BQ9143" s="161"/>
      <c r="BR9143" s="161"/>
      <c r="BS9143" s="161"/>
      <c r="BT9143" s="161"/>
      <c r="BU9143" s="161"/>
      <c r="BV9143" s="161"/>
      <c r="BW9143" s="161"/>
      <c r="BX9143" s="161"/>
      <c r="BY9143" s="161"/>
      <c r="BZ9143" s="161"/>
      <c r="CA9143" s="161"/>
      <c r="CB9143" s="161"/>
      <c r="CC9143" s="161"/>
      <c r="CD9143" s="161"/>
      <c r="CE9143" s="161"/>
      <c r="CF9143" s="161"/>
      <c r="CG9143" s="161"/>
      <c r="CH9143" s="161"/>
      <c r="CI9143" s="161"/>
      <c r="CJ9143" s="161"/>
      <c r="CK9143" s="161"/>
      <c r="CL9143" s="161"/>
      <c r="CM9143" s="161"/>
      <c r="CN9143" s="161"/>
      <c r="CO9143" s="161"/>
      <c r="CP9143" s="161"/>
      <c r="CQ9143" s="161"/>
      <c r="CR9143" s="161"/>
      <c r="CS9143" s="161"/>
      <c r="CT9143" s="161"/>
      <c r="CU9143" s="161"/>
      <c r="CV9143" s="161"/>
      <c r="CW9143" s="161"/>
      <c r="CX9143" s="161"/>
      <c r="CY9143" s="161"/>
      <c r="CZ9143" s="161"/>
      <c r="DA9143" s="161"/>
      <c r="DB9143" s="161"/>
      <c r="DC9143" s="161"/>
      <c r="DD9143" s="161"/>
      <c r="DE9143" s="161"/>
      <c r="DF9143" s="161"/>
      <c r="DG9143" s="161"/>
      <c r="DH9143" s="161"/>
      <c r="DI9143" s="161"/>
      <c r="DJ9143" s="161"/>
      <c r="DK9143" s="161"/>
      <c r="DL9143" s="161"/>
      <c r="DM9143" s="161"/>
      <c r="DN9143" s="161"/>
      <c r="DO9143" s="161"/>
      <c r="DP9143" s="161"/>
      <c r="DQ9143" s="161"/>
      <c r="DR9143" s="161"/>
      <c r="DS9143" s="161"/>
      <c r="DT9143" s="161"/>
      <c r="DU9143" s="161"/>
      <c r="DV9143" s="161"/>
      <c r="DW9143" s="161"/>
      <c r="DX9143" s="161"/>
      <c r="DY9143" s="161"/>
      <c r="DZ9143" s="174"/>
      <c r="EA9143" s="174"/>
      <c r="EB9143" s="161"/>
      <c r="EC9143" s="161"/>
      <c r="ED9143" s="161"/>
      <c r="EE9143" s="161"/>
      <c r="EF9143" s="161"/>
      <c r="EG9143" s="161"/>
      <c r="EH9143" s="161"/>
      <c r="EI9143" s="161"/>
      <c r="EJ9143" s="161"/>
      <c r="EK9143" s="161"/>
      <c r="EL9143" s="161"/>
      <c r="EM9143" s="161"/>
      <c r="EN9143" s="161"/>
      <c r="EO9143" s="161"/>
      <c r="EP9143" s="161"/>
      <c r="EQ9143" s="161"/>
      <c r="ER9143" s="161"/>
      <c r="ES9143" s="161"/>
      <c r="ET9143" s="161"/>
      <c r="EU9143" s="161"/>
      <c r="EV9143" s="161"/>
      <c r="EW9143" s="161"/>
      <c r="EX9143" s="161"/>
      <c r="EY9143" s="161"/>
      <c r="EZ9143" s="161"/>
      <c r="FA9143" s="161"/>
      <c r="FB9143" s="161"/>
      <c r="FC9143" s="161"/>
      <c r="FD9143" s="161"/>
      <c r="FE9143" s="161"/>
      <c r="FF9143" s="161"/>
      <c r="FG9143" s="161"/>
      <c r="FH9143" s="161"/>
      <c r="FI9143" s="161"/>
      <c r="FJ9143" s="161"/>
      <c r="FK9143" s="161"/>
      <c r="FL9143" s="161"/>
      <c r="FM9143" s="161"/>
      <c r="FN9143" s="161"/>
      <c r="FO9143" s="161"/>
      <c r="FP9143" s="161"/>
      <c r="FQ9143" s="161"/>
      <c r="FR9143" s="161"/>
      <c r="FS9143" s="161"/>
      <c r="FT9143" s="161"/>
      <c r="FU9143" s="161"/>
      <c r="FV9143" s="161"/>
      <c r="FW9143" s="161"/>
      <c r="FX9143" s="161"/>
      <c r="FY9143" s="161"/>
      <c r="FZ9143" s="161"/>
      <c r="GA9143" s="161"/>
      <c r="GB9143" s="161"/>
      <c r="GC9143" s="161"/>
      <c r="GD9143" s="161"/>
      <c r="GE9143" s="161"/>
      <c r="GF9143" s="161"/>
      <c r="GG9143" s="161"/>
      <c r="GH9143" s="161"/>
      <c r="GI9143" s="161"/>
      <c r="GJ9143" s="161"/>
      <c r="GK9143" s="161"/>
      <c r="GL9143" s="161"/>
      <c r="GM9143" s="161"/>
      <c r="GN9143" s="161"/>
      <c r="GO9143" s="161"/>
      <c r="GP9143" s="161"/>
      <c r="GQ9143" s="161"/>
      <c r="GR9143" s="161"/>
      <c r="GS9143" s="161"/>
      <c r="GT9143" s="161"/>
      <c r="GU9143" s="161"/>
      <c r="GV9143" s="161"/>
      <c r="GW9143" s="161"/>
      <c r="GX9143" s="161"/>
      <c r="GY9143" s="161"/>
      <c r="GZ9143" s="161"/>
      <c r="HA9143" s="161"/>
      <c r="HB9143" s="161"/>
      <c r="HC9143" s="161"/>
      <c r="HD9143" s="161"/>
      <c r="HE9143" s="161"/>
      <c r="HF9143" s="161"/>
      <c r="HG9143" s="161"/>
      <c r="HH9143" s="161"/>
      <c r="HI9143" s="161"/>
      <c r="HJ9143" s="161"/>
      <c r="HK9143" s="161"/>
      <c r="HL9143" s="161"/>
      <c r="HM9143" s="161"/>
      <c r="HN9143" s="161"/>
      <c r="HO9143" s="161"/>
      <c r="HP9143" s="161"/>
      <c r="HQ9143" s="161"/>
      <c r="HR9143" s="161"/>
      <c r="HS9143" s="161"/>
      <c r="HT9143" s="161"/>
      <c r="HU9143" s="161"/>
      <c r="HV9143" s="161"/>
      <c r="HW9143" s="161"/>
      <c r="HX9143" s="161"/>
      <c r="HY9143" s="161"/>
      <c r="HZ9143" s="161"/>
      <c r="IA9143" s="161"/>
      <c r="IB9143" s="161"/>
      <c r="IC9143" s="161"/>
      <c r="ID9143" s="161"/>
      <c r="IE9143" s="161"/>
      <c r="IF9143" s="161"/>
      <c r="IG9143" s="161"/>
      <c r="IH9143" s="161"/>
      <c r="II9143" s="161"/>
      <c r="IJ9143" s="161"/>
      <c r="IK9143" s="161"/>
      <c r="IL9143" s="161"/>
      <c r="IM9143" s="161"/>
      <c r="IN9143" s="161"/>
      <c r="IO9143" s="161"/>
      <c r="IP9143" s="161"/>
      <c r="IQ9143" s="161"/>
      <c r="IR9143" s="161"/>
      <c r="IS9143" s="161"/>
      <c r="IT9143" s="161"/>
      <c r="IU9143" s="161"/>
    </row>
    <row r="9144" spans="1:255" s="160" customFormat="1" ht="18.399999999999999" customHeight="1" x14ac:dyDescent="0.3">
      <c r="A9144" s="200"/>
      <c r="B9144" s="173"/>
      <c r="C9144" s="67"/>
      <c r="D9144" s="161"/>
      <c r="E9144" s="161"/>
      <c r="F9144" s="165"/>
      <c r="H9144" s="165"/>
      <c r="J9144" s="165"/>
      <c r="L9144" s="165"/>
      <c r="N9144" s="165"/>
      <c r="P9144" s="165"/>
      <c r="R9144" s="165"/>
      <c r="T9144" s="165"/>
      <c r="V9144" s="165"/>
      <c r="X9144" s="165"/>
      <c r="Z9144" s="165"/>
      <c r="AB9144" s="165"/>
      <c r="AD9144" s="165"/>
      <c r="AF9144" s="165"/>
      <c r="AH9144" s="165"/>
      <c r="AJ9144" s="165"/>
      <c r="AL9144" s="165"/>
      <c r="AN9144" s="165"/>
      <c r="AP9144" s="165"/>
      <c r="AR9144" s="165"/>
      <c r="AT9144" s="165"/>
      <c r="AV9144" s="165"/>
      <c r="AX9144" s="165"/>
      <c r="AZ9144" s="165"/>
      <c r="BB9144" s="165"/>
      <c r="DZ9144" s="177"/>
      <c r="EA9144" s="177"/>
    </row>
    <row r="9145" spans="1:255" s="160" customFormat="1" ht="18.399999999999999" customHeight="1" x14ac:dyDescent="0.3">
      <c r="A9145" s="206"/>
      <c r="B9145" s="161"/>
      <c r="C9145" s="64"/>
      <c r="D9145" s="177"/>
      <c r="E9145" s="161"/>
      <c r="F9145" s="165"/>
      <c r="H9145" s="165"/>
      <c r="J9145" s="165"/>
      <c r="L9145" s="165"/>
      <c r="N9145" s="165"/>
      <c r="P9145" s="165"/>
      <c r="R9145" s="165"/>
      <c r="T9145" s="165"/>
      <c r="V9145" s="165"/>
      <c r="X9145" s="165"/>
      <c r="Z9145" s="165"/>
      <c r="AB9145" s="165"/>
      <c r="AD9145" s="165"/>
      <c r="AF9145" s="165"/>
      <c r="AH9145" s="165"/>
      <c r="AJ9145" s="165"/>
      <c r="AL9145" s="165"/>
      <c r="AN9145" s="165"/>
      <c r="AP9145" s="165"/>
      <c r="AR9145" s="165"/>
      <c r="AT9145" s="165"/>
      <c r="AV9145" s="165"/>
      <c r="AX9145" s="165"/>
      <c r="AZ9145" s="165"/>
      <c r="BB9145" s="165"/>
      <c r="DZ9145" s="177"/>
      <c r="EA9145" s="177"/>
    </row>
    <row r="9146" spans="1:255" s="160" customFormat="1" ht="18.399999999999999" customHeight="1" x14ac:dyDescent="0.3">
      <c r="A9146" s="200"/>
      <c r="B9146" s="173"/>
      <c r="C9146" s="67"/>
      <c r="D9146" s="161"/>
      <c r="E9146" s="161"/>
      <c r="F9146" s="165"/>
      <c r="H9146" s="165"/>
      <c r="J9146" s="165"/>
      <c r="L9146" s="165"/>
      <c r="N9146" s="165"/>
      <c r="P9146" s="165"/>
      <c r="R9146" s="165"/>
      <c r="T9146" s="165"/>
      <c r="V9146" s="165"/>
      <c r="X9146" s="165"/>
      <c r="Z9146" s="165"/>
      <c r="AB9146" s="165"/>
      <c r="AD9146" s="165"/>
      <c r="AF9146" s="165"/>
      <c r="AH9146" s="165"/>
      <c r="AJ9146" s="165"/>
      <c r="AL9146" s="165"/>
      <c r="AN9146" s="165"/>
      <c r="AP9146" s="165"/>
      <c r="AR9146" s="165"/>
      <c r="AT9146" s="165"/>
      <c r="AV9146" s="165"/>
      <c r="AX9146" s="165"/>
      <c r="AZ9146" s="165"/>
      <c r="BB9146" s="165"/>
      <c r="DZ9146" s="177"/>
      <c r="EA9146" s="177"/>
    </row>
    <row r="9147" spans="1:255" s="160" customFormat="1" ht="18.399999999999999" customHeight="1" x14ac:dyDescent="0.3">
      <c r="A9147" s="182"/>
      <c r="C9147" s="64"/>
      <c r="D9147" s="161"/>
      <c r="E9147" s="161"/>
      <c r="F9147" s="165"/>
      <c r="H9147" s="164"/>
      <c r="J9147" s="164"/>
      <c r="L9147" s="164"/>
      <c r="N9147" s="164"/>
      <c r="P9147" s="164"/>
      <c r="R9147" s="164"/>
      <c r="T9147" s="164"/>
      <c r="V9147" s="164"/>
      <c r="X9147" s="164"/>
      <c r="Z9147" s="164"/>
      <c r="AB9147" s="164"/>
      <c r="AD9147" s="164"/>
      <c r="AF9147" s="164"/>
      <c r="AH9147" s="164"/>
      <c r="AJ9147" s="164"/>
      <c r="AL9147" s="164"/>
      <c r="AN9147" s="164"/>
      <c r="AP9147" s="164"/>
      <c r="AR9147" s="164"/>
      <c r="AT9147" s="164"/>
      <c r="AV9147" s="164"/>
      <c r="AX9147" s="164"/>
      <c r="AZ9147" s="164"/>
      <c r="BB9147" s="164"/>
      <c r="DZ9147" s="177"/>
      <c r="EA9147" s="177"/>
    </row>
    <row r="9148" spans="1:255" s="160" customFormat="1" ht="18.399999999999999" customHeight="1" x14ac:dyDescent="0.3">
      <c r="A9148" s="182"/>
      <c r="C9148" s="64"/>
      <c r="D9148" s="161"/>
      <c r="E9148" s="161"/>
      <c r="F9148" s="161"/>
      <c r="H9148" s="165"/>
      <c r="J9148" s="165"/>
      <c r="L9148" s="165"/>
      <c r="N9148" s="165"/>
      <c r="P9148" s="165"/>
      <c r="R9148" s="165"/>
      <c r="T9148" s="165"/>
      <c r="V9148" s="165"/>
      <c r="X9148" s="165"/>
      <c r="Z9148" s="165"/>
      <c r="AB9148" s="165"/>
      <c r="AD9148" s="165"/>
      <c r="AF9148" s="165"/>
      <c r="AH9148" s="165"/>
      <c r="AJ9148" s="165"/>
      <c r="AL9148" s="165"/>
      <c r="AN9148" s="165"/>
      <c r="AP9148" s="165"/>
      <c r="AR9148" s="165"/>
      <c r="AT9148" s="165"/>
      <c r="AV9148" s="165"/>
      <c r="AX9148" s="165"/>
      <c r="AZ9148" s="165"/>
      <c r="BB9148" s="165"/>
      <c r="DZ9148" s="177"/>
      <c r="EA9148" s="177"/>
    </row>
    <row r="9149" spans="1:255" s="160" customFormat="1" ht="18.399999999999999" customHeight="1" x14ac:dyDescent="0.3">
      <c r="A9149" s="182"/>
      <c r="C9149" s="64"/>
      <c r="D9149" s="161"/>
      <c r="E9149" s="161"/>
      <c r="F9149" s="165"/>
      <c r="H9149" s="165"/>
      <c r="J9149" s="165"/>
      <c r="L9149" s="165"/>
      <c r="N9149" s="165"/>
      <c r="P9149" s="165"/>
      <c r="R9149" s="165"/>
      <c r="T9149" s="165"/>
      <c r="V9149" s="165"/>
      <c r="X9149" s="165"/>
      <c r="Z9149" s="165"/>
      <c r="AB9149" s="165"/>
      <c r="AD9149" s="165"/>
      <c r="AF9149" s="165"/>
      <c r="AH9149" s="165"/>
      <c r="AJ9149" s="165"/>
      <c r="AL9149" s="165"/>
      <c r="AN9149" s="165"/>
      <c r="AP9149" s="165"/>
      <c r="AR9149" s="165"/>
      <c r="AT9149" s="165"/>
      <c r="AV9149" s="165"/>
      <c r="AX9149" s="165"/>
      <c r="AZ9149" s="165"/>
      <c r="BB9149" s="165"/>
      <c r="DZ9149" s="177"/>
      <c r="EA9149" s="177"/>
    </row>
    <row r="9150" spans="1:255" s="160" customFormat="1" ht="18.399999999999999" customHeight="1" x14ac:dyDescent="0.3">
      <c r="A9150" s="182"/>
      <c r="B9150" s="161"/>
      <c r="C9150" s="89"/>
      <c r="D9150" s="164"/>
      <c r="E9150" s="161"/>
      <c r="F9150" s="165"/>
      <c r="H9150" s="165"/>
      <c r="J9150" s="165"/>
      <c r="L9150" s="165"/>
      <c r="N9150" s="165"/>
      <c r="P9150" s="165"/>
      <c r="R9150" s="165"/>
      <c r="T9150" s="165"/>
      <c r="V9150" s="165"/>
      <c r="X9150" s="165"/>
      <c r="Z9150" s="165"/>
      <c r="AB9150" s="165"/>
      <c r="AD9150" s="165"/>
      <c r="AF9150" s="165"/>
      <c r="AH9150" s="165"/>
      <c r="AJ9150" s="165"/>
      <c r="AL9150" s="165"/>
      <c r="AN9150" s="165"/>
      <c r="AP9150" s="165"/>
      <c r="AR9150" s="165"/>
      <c r="AT9150" s="165"/>
      <c r="AV9150" s="165"/>
      <c r="AX9150" s="165"/>
      <c r="AZ9150" s="165"/>
      <c r="BB9150" s="165"/>
      <c r="DZ9150" s="177"/>
      <c r="EA9150" s="177"/>
    </row>
    <row r="9151" spans="1:255" s="160" customFormat="1" ht="18.399999999999999" customHeight="1" x14ac:dyDescent="0.3">
      <c r="A9151" s="206"/>
      <c r="B9151" s="161"/>
      <c r="C9151" s="89"/>
      <c r="D9151" s="161"/>
      <c r="E9151" s="161"/>
      <c r="F9151" s="165"/>
      <c r="H9151" s="165"/>
      <c r="J9151" s="165"/>
      <c r="L9151" s="165"/>
      <c r="N9151" s="165"/>
      <c r="P9151" s="165"/>
      <c r="R9151" s="165"/>
      <c r="T9151" s="165"/>
      <c r="V9151" s="165"/>
      <c r="X9151" s="165"/>
      <c r="Z9151" s="165"/>
      <c r="AB9151" s="165"/>
      <c r="AD9151" s="165"/>
      <c r="AF9151" s="165"/>
      <c r="AH9151" s="165"/>
      <c r="AJ9151" s="165"/>
      <c r="AL9151" s="165"/>
      <c r="AN9151" s="165"/>
      <c r="AP9151" s="165"/>
      <c r="AR9151" s="165"/>
      <c r="AT9151" s="165"/>
      <c r="AV9151" s="165"/>
      <c r="AX9151" s="165"/>
      <c r="AZ9151" s="165"/>
      <c r="BB9151" s="165"/>
      <c r="DZ9151" s="177"/>
      <c r="EA9151" s="177"/>
    </row>
    <row r="9152" spans="1:255" s="160" customFormat="1" ht="18.399999999999999" customHeight="1" x14ac:dyDescent="0.3">
      <c r="A9152" s="182"/>
      <c r="C9152" s="64"/>
      <c r="D9152" s="161"/>
      <c r="E9152" s="161"/>
      <c r="F9152" s="165"/>
      <c r="H9152" s="165"/>
      <c r="J9152" s="165"/>
      <c r="L9152" s="165"/>
      <c r="N9152" s="165"/>
      <c r="P9152" s="165"/>
      <c r="R9152" s="165"/>
      <c r="T9152" s="165"/>
      <c r="V9152" s="165"/>
      <c r="X9152" s="165"/>
      <c r="Z9152" s="165"/>
      <c r="AB9152" s="165"/>
      <c r="AD9152" s="165"/>
      <c r="AF9152" s="165"/>
      <c r="AH9152" s="165"/>
      <c r="AJ9152" s="165"/>
      <c r="AL9152" s="165"/>
      <c r="AN9152" s="165"/>
      <c r="AP9152" s="165"/>
      <c r="AR9152" s="165"/>
      <c r="AT9152" s="165"/>
      <c r="AV9152" s="165"/>
      <c r="AX9152" s="165"/>
      <c r="AZ9152" s="165"/>
      <c r="BB9152" s="165"/>
      <c r="DZ9152" s="177"/>
      <c r="EA9152" s="177"/>
    </row>
    <row r="9153" spans="1:131" s="160" customFormat="1" ht="18.399999999999999" customHeight="1" x14ac:dyDescent="0.3">
      <c r="A9153" s="206"/>
      <c r="B9153" s="161"/>
      <c r="C9153" s="89"/>
      <c r="D9153" s="177"/>
      <c r="E9153" s="161"/>
      <c r="F9153" s="165"/>
      <c r="H9153" s="165"/>
      <c r="J9153" s="165"/>
      <c r="L9153" s="165"/>
      <c r="N9153" s="165"/>
      <c r="P9153" s="165"/>
      <c r="R9153" s="165"/>
      <c r="T9153" s="165"/>
      <c r="V9153" s="165"/>
      <c r="X9153" s="165"/>
      <c r="Z9153" s="165"/>
      <c r="AB9153" s="165"/>
      <c r="AD9153" s="165"/>
      <c r="AF9153" s="165"/>
      <c r="AH9153" s="165"/>
      <c r="AJ9153" s="165"/>
      <c r="AL9153" s="165"/>
      <c r="AN9153" s="165"/>
      <c r="AP9153" s="165"/>
      <c r="AR9153" s="165"/>
      <c r="AT9153" s="165"/>
      <c r="AV9153" s="165"/>
      <c r="AX9153" s="165"/>
      <c r="AZ9153" s="165"/>
      <c r="BB9153" s="165"/>
      <c r="DZ9153" s="177"/>
      <c r="EA9153" s="177"/>
    </row>
    <row r="9154" spans="1:131" s="160" customFormat="1" ht="18.399999999999999" customHeight="1" x14ac:dyDescent="0.3">
      <c r="A9154" s="182"/>
      <c r="C9154" s="64"/>
      <c r="D9154" s="161"/>
      <c r="E9154" s="161"/>
      <c r="F9154" s="165"/>
      <c r="H9154" s="165"/>
      <c r="J9154" s="165"/>
      <c r="L9154" s="165"/>
      <c r="N9154" s="165"/>
      <c r="P9154" s="165"/>
      <c r="R9154" s="165"/>
      <c r="T9154" s="165"/>
      <c r="V9154" s="165"/>
      <c r="X9154" s="165"/>
      <c r="Z9154" s="165"/>
      <c r="AB9154" s="165"/>
      <c r="AD9154" s="165"/>
      <c r="AF9154" s="165"/>
      <c r="AH9154" s="165"/>
      <c r="AJ9154" s="165"/>
      <c r="AL9154" s="165"/>
      <c r="AN9154" s="165"/>
      <c r="AP9154" s="165"/>
      <c r="AR9154" s="165"/>
      <c r="AT9154" s="165"/>
      <c r="AV9154" s="165"/>
      <c r="AX9154" s="165"/>
      <c r="AZ9154" s="165"/>
      <c r="BB9154" s="165"/>
      <c r="DZ9154" s="177"/>
      <c r="EA9154" s="177"/>
    </row>
    <row r="9155" spans="1:131" s="160" customFormat="1" ht="18.399999999999999" customHeight="1" x14ac:dyDescent="0.3">
      <c r="A9155" s="206"/>
      <c r="B9155" s="161"/>
      <c r="C9155" s="89"/>
      <c r="D9155" s="177"/>
      <c r="E9155" s="161"/>
      <c r="F9155" s="165"/>
      <c r="H9155" s="165"/>
      <c r="J9155" s="165"/>
      <c r="L9155" s="165"/>
      <c r="N9155" s="165"/>
      <c r="P9155" s="165"/>
      <c r="R9155" s="165"/>
      <c r="T9155" s="165"/>
      <c r="V9155" s="165"/>
      <c r="X9155" s="165"/>
      <c r="Z9155" s="165"/>
      <c r="AB9155" s="165"/>
      <c r="AD9155" s="165"/>
      <c r="AF9155" s="165"/>
      <c r="AH9155" s="165"/>
      <c r="AJ9155" s="165"/>
      <c r="AL9155" s="165"/>
      <c r="AN9155" s="165"/>
      <c r="AP9155" s="165"/>
      <c r="AR9155" s="165"/>
      <c r="AT9155" s="165"/>
      <c r="AV9155" s="165"/>
      <c r="AX9155" s="165"/>
      <c r="AZ9155" s="165"/>
      <c r="BB9155" s="165"/>
      <c r="DZ9155" s="177"/>
      <c r="EA9155" s="177"/>
    </row>
    <row r="9156" spans="1:131" s="160" customFormat="1" ht="18.399999999999999" customHeight="1" x14ac:dyDescent="0.3">
      <c r="A9156" s="206"/>
      <c r="B9156" s="161"/>
      <c r="C9156" s="163"/>
      <c r="D9156" s="161"/>
      <c r="E9156" s="161"/>
      <c r="F9156" s="165"/>
      <c r="H9156" s="165"/>
      <c r="J9156" s="165"/>
      <c r="L9156" s="165"/>
      <c r="N9156" s="165"/>
      <c r="P9156" s="165"/>
      <c r="R9156" s="165"/>
      <c r="T9156" s="165"/>
      <c r="V9156" s="165"/>
      <c r="X9156" s="165"/>
      <c r="Z9156" s="165"/>
      <c r="AB9156" s="165"/>
      <c r="AD9156" s="165"/>
      <c r="AF9156" s="165"/>
      <c r="AH9156" s="165"/>
      <c r="AJ9156" s="165"/>
      <c r="AL9156" s="165"/>
      <c r="AN9156" s="165"/>
      <c r="AP9156" s="165"/>
      <c r="AR9156" s="165"/>
      <c r="AT9156" s="165"/>
      <c r="AV9156" s="165"/>
      <c r="AX9156" s="165"/>
      <c r="AZ9156" s="165"/>
      <c r="BB9156" s="165"/>
      <c r="DZ9156" s="177"/>
      <c r="EA9156" s="177"/>
    </row>
    <row r="9157" spans="1:131" s="160" customFormat="1" ht="18.399999999999999" customHeight="1" x14ac:dyDescent="0.3">
      <c r="A9157" s="206"/>
      <c r="B9157" s="161"/>
      <c r="C9157" s="89"/>
      <c r="D9157" s="177"/>
      <c r="E9157" s="161"/>
      <c r="F9157" s="165"/>
      <c r="H9157" s="165"/>
      <c r="J9157" s="165"/>
      <c r="L9157" s="165"/>
      <c r="N9157" s="165"/>
      <c r="P9157" s="165"/>
      <c r="R9157" s="165"/>
      <c r="T9157" s="165"/>
      <c r="V9157" s="165"/>
      <c r="X9157" s="165"/>
      <c r="Z9157" s="165"/>
      <c r="AB9157" s="165"/>
      <c r="AD9157" s="165"/>
      <c r="AF9157" s="165"/>
      <c r="AH9157" s="165"/>
      <c r="AJ9157" s="165"/>
      <c r="AL9157" s="165"/>
      <c r="AN9157" s="165"/>
      <c r="AP9157" s="165"/>
      <c r="AR9157" s="165"/>
      <c r="AT9157" s="165"/>
      <c r="AV9157" s="165"/>
      <c r="AX9157" s="165"/>
      <c r="AZ9157" s="165"/>
      <c r="BB9157" s="165"/>
      <c r="DZ9157" s="177"/>
      <c r="EA9157" s="177"/>
    </row>
    <row r="9158" spans="1:131" s="160" customFormat="1" ht="18.399999999999999" customHeight="1" x14ac:dyDescent="0.3">
      <c r="A9158" s="206"/>
      <c r="B9158" s="161"/>
      <c r="C9158" s="89"/>
      <c r="D9158" s="177"/>
      <c r="E9158" s="161"/>
      <c r="F9158" s="165"/>
      <c r="H9158" s="165"/>
      <c r="J9158" s="165"/>
      <c r="L9158" s="165"/>
      <c r="N9158" s="165"/>
      <c r="P9158" s="165"/>
      <c r="R9158" s="165"/>
      <c r="T9158" s="165"/>
      <c r="V9158" s="165"/>
      <c r="X9158" s="165"/>
      <c r="Z9158" s="165"/>
      <c r="AB9158" s="165"/>
      <c r="AD9158" s="165"/>
      <c r="AF9158" s="165"/>
      <c r="AH9158" s="165"/>
      <c r="AJ9158" s="165"/>
      <c r="AL9158" s="165"/>
      <c r="AN9158" s="165"/>
      <c r="AP9158" s="165"/>
      <c r="AR9158" s="165"/>
      <c r="AT9158" s="165"/>
      <c r="AV9158" s="165"/>
      <c r="AX9158" s="165"/>
      <c r="AZ9158" s="165"/>
      <c r="BB9158" s="165"/>
      <c r="DZ9158" s="177"/>
      <c r="EA9158" s="177"/>
    </row>
    <row r="9159" spans="1:131" s="160" customFormat="1" ht="18.399999999999999" customHeight="1" x14ac:dyDescent="0.3">
      <c r="A9159" s="206"/>
      <c r="B9159" s="161"/>
      <c r="C9159" s="89"/>
      <c r="D9159" s="177"/>
      <c r="E9159" s="161"/>
      <c r="F9159" s="165"/>
      <c r="H9159" s="165"/>
      <c r="J9159" s="165"/>
      <c r="L9159" s="165"/>
      <c r="N9159" s="165"/>
      <c r="P9159" s="165"/>
      <c r="R9159" s="165"/>
      <c r="T9159" s="165"/>
      <c r="V9159" s="165"/>
      <c r="X9159" s="165"/>
      <c r="Z9159" s="165"/>
      <c r="AB9159" s="165"/>
      <c r="AD9159" s="165"/>
      <c r="AF9159" s="165"/>
      <c r="AH9159" s="165"/>
      <c r="AJ9159" s="165"/>
      <c r="AL9159" s="165"/>
      <c r="AN9159" s="165"/>
      <c r="AP9159" s="165"/>
      <c r="AR9159" s="165"/>
      <c r="AT9159" s="165"/>
      <c r="AV9159" s="165"/>
      <c r="AX9159" s="165"/>
      <c r="AZ9159" s="165"/>
      <c r="BB9159" s="165"/>
      <c r="DZ9159" s="177"/>
      <c r="EA9159" s="177"/>
    </row>
    <row r="9160" spans="1:131" s="160" customFormat="1" ht="18.399999999999999" customHeight="1" x14ac:dyDescent="0.3">
      <c r="A9160" s="206"/>
      <c r="B9160" s="161"/>
      <c r="C9160" s="89"/>
      <c r="D9160" s="177"/>
      <c r="E9160" s="161"/>
      <c r="F9160" s="165"/>
      <c r="H9160" s="165"/>
      <c r="J9160" s="165"/>
      <c r="L9160" s="165"/>
      <c r="N9160" s="165"/>
      <c r="P9160" s="165"/>
      <c r="R9160" s="165"/>
      <c r="T9160" s="165"/>
      <c r="V9160" s="165"/>
      <c r="X9160" s="165"/>
      <c r="Z9160" s="165"/>
      <c r="AB9160" s="165"/>
      <c r="AD9160" s="165"/>
      <c r="AF9160" s="165"/>
      <c r="AH9160" s="165"/>
      <c r="AJ9160" s="165"/>
      <c r="AL9160" s="165"/>
      <c r="AN9160" s="165"/>
      <c r="AP9160" s="165"/>
      <c r="AR9160" s="165"/>
      <c r="AT9160" s="165"/>
      <c r="AV9160" s="165"/>
      <c r="AX9160" s="165"/>
      <c r="AZ9160" s="165"/>
      <c r="BB9160" s="165"/>
      <c r="DZ9160" s="177"/>
      <c r="EA9160" s="177"/>
    </row>
    <row r="9161" spans="1:131" s="160" customFormat="1" ht="18.399999999999999" customHeight="1" x14ac:dyDescent="0.3">
      <c r="A9161" s="206"/>
      <c r="B9161" s="161"/>
      <c r="C9161" s="89"/>
      <c r="D9161" s="177"/>
      <c r="E9161" s="161"/>
      <c r="F9161" s="165"/>
      <c r="H9161" s="165"/>
      <c r="J9161" s="165"/>
      <c r="L9161" s="165"/>
      <c r="N9161" s="165"/>
      <c r="P9161" s="165"/>
      <c r="R9161" s="165"/>
      <c r="T9161" s="165"/>
      <c r="V9161" s="165"/>
      <c r="X9161" s="165"/>
      <c r="Z9161" s="165"/>
      <c r="AB9161" s="165"/>
      <c r="AD9161" s="165"/>
      <c r="AF9161" s="165"/>
      <c r="AH9161" s="165"/>
      <c r="AJ9161" s="165"/>
      <c r="AL9161" s="165"/>
      <c r="AN9161" s="165"/>
      <c r="AP9161" s="165"/>
      <c r="AR9161" s="165"/>
      <c r="AT9161" s="165"/>
      <c r="AV9161" s="165"/>
      <c r="AX9161" s="165"/>
      <c r="AZ9161" s="165"/>
      <c r="BB9161" s="165"/>
      <c r="DZ9161" s="177"/>
      <c r="EA9161" s="177"/>
    </row>
    <row r="9162" spans="1:131" s="160" customFormat="1" ht="18.399999999999999" customHeight="1" x14ac:dyDescent="0.3">
      <c r="A9162" s="206"/>
      <c r="B9162" s="161"/>
      <c r="C9162" s="89"/>
      <c r="D9162" s="177"/>
      <c r="E9162" s="161"/>
      <c r="F9162" s="165"/>
      <c r="H9162" s="165"/>
      <c r="J9162" s="165"/>
      <c r="L9162" s="165"/>
      <c r="N9162" s="165"/>
      <c r="P9162" s="165"/>
      <c r="R9162" s="165"/>
      <c r="T9162" s="165"/>
      <c r="V9162" s="165"/>
      <c r="X9162" s="165"/>
      <c r="Z9162" s="165"/>
      <c r="AB9162" s="165"/>
      <c r="AD9162" s="165"/>
      <c r="AF9162" s="165"/>
      <c r="AH9162" s="165"/>
      <c r="AJ9162" s="165"/>
      <c r="AL9162" s="165"/>
      <c r="AN9162" s="165"/>
      <c r="AP9162" s="165"/>
      <c r="AR9162" s="165"/>
      <c r="AT9162" s="165"/>
      <c r="AV9162" s="165"/>
      <c r="AX9162" s="165"/>
      <c r="AZ9162" s="165"/>
      <c r="BB9162" s="165"/>
      <c r="DZ9162" s="177"/>
      <c r="EA9162" s="177"/>
    </row>
    <row r="9163" spans="1:131" s="160" customFormat="1" ht="18.399999999999999" customHeight="1" x14ac:dyDescent="0.3">
      <c r="A9163" s="182"/>
      <c r="C9163" s="64"/>
      <c r="D9163" s="161"/>
      <c r="E9163" s="161"/>
      <c r="F9163" s="165"/>
      <c r="H9163" s="165"/>
      <c r="J9163" s="165"/>
      <c r="L9163" s="165"/>
      <c r="N9163" s="165"/>
      <c r="P9163" s="165"/>
      <c r="R9163" s="165"/>
      <c r="T9163" s="165"/>
      <c r="V9163" s="165"/>
      <c r="X9163" s="165"/>
      <c r="Z9163" s="165"/>
      <c r="AB9163" s="165"/>
      <c r="AD9163" s="165"/>
      <c r="AF9163" s="165"/>
      <c r="AH9163" s="165"/>
      <c r="AJ9163" s="165"/>
      <c r="AL9163" s="165"/>
      <c r="AN9163" s="165"/>
      <c r="AP9163" s="165"/>
      <c r="AR9163" s="165"/>
      <c r="AT9163" s="165"/>
      <c r="AV9163" s="165"/>
      <c r="AX9163" s="165"/>
      <c r="AZ9163" s="165"/>
      <c r="BB9163" s="165"/>
      <c r="DZ9163" s="177"/>
      <c r="EA9163" s="177"/>
    </row>
    <row r="9164" spans="1:131" s="160" customFormat="1" ht="18.399999999999999" customHeight="1" x14ac:dyDescent="0.3">
      <c r="A9164" s="182"/>
      <c r="C9164" s="64"/>
      <c r="D9164" s="161"/>
      <c r="E9164" s="161"/>
      <c r="F9164" s="165"/>
      <c r="H9164" s="165"/>
      <c r="J9164" s="165"/>
      <c r="L9164" s="165"/>
      <c r="N9164" s="165"/>
      <c r="P9164" s="165"/>
      <c r="R9164" s="165"/>
      <c r="T9164" s="165"/>
      <c r="V9164" s="165"/>
      <c r="X9164" s="165"/>
      <c r="Z9164" s="165"/>
      <c r="AB9164" s="165"/>
      <c r="AD9164" s="165"/>
      <c r="AF9164" s="165"/>
      <c r="AH9164" s="165"/>
      <c r="AJ9164" s="165"/>
      <c r="AL9164" s="165"/>
      <c r="AN9164" s="165"/>
      <c r="AP9164" s="165"/>
      <c r="AR9164" s="165"/>
      <c r="AT9164" s="165"/>
      <c r="AV9164" s="165"/>
      <c r="AX9164" s="165"/>
      <c r="AZ9164" s="165"/>
      <c r="BB9164" s="165"/>
      <c r="DZ9164" s="177"/>
      <c r="EA9164" s="177"/>
    </row>
    <row r="9165" spans="1:131" s="160" customFormat="1" ht="18.399999999999999" customHeight="1" x14ac:dyDescent="0.3">
      <c r="A9165" s="200"/>
      <c r="B9165" s="167"/>
      <c r="C9165" s="80"/>
      <c r="D9165" s="161"/>
      <c r="E9165" s="161"/>
      <c r="F9165" s="165"/>
      <c r="H9165" s="165"/>
      <c r="J9165" s="165"/>
      <c r="L9165" s="165"/>
      <c r="N9165" s="165"/>
      <c r="P9165" s="165"/>
      <c r="R9165" s="165"/>
      <c r="T9165" s="165"/>
      <c r="V9165" s="165"/>
      <c r="X9165" s="165"/>
      <c r="Z9165" s="165"/>
      <c r="AB9165" s="165"/>
      <c r="AD9165" s="165"/>
      <c r="AF9165" s="165"/>
      <c r="AH9165" s="165"/>
      <c r="AJ9165" s="165"/>
      <c r="AL9165" s="165"/>
      <c r="AN9165" s="165"/>
      <c r="AP9165" s="165"/>
      <c r="AR9165" s="165"/>
      <c r="AT9165" s="165"/>
      <c r="AV9165" s="165"/>
      <c r="AX9165" s="165"/>
      <c r="AZ9165" s="165"/>
      <c r="BB9165" s="165"/>
      <c r="DZ9165" s="177"/>
      <c r="EA9165" s="177"/>
    </row>
    <row r="9166" spans="1:131" s="160" customFormat="1" ht="18.399999999999999" customHeight="1" x14ac:dyDescent="0.3">
      <c r="A9166" s="182"/>
      <c r="C9166" s="64"/>
      <c r="D9166" s="161"/>
      <c r="E9166" s="161"/>
      <c r="F9166" s="165"/>
      <c r="H9166" s="165"/>
      <c r="J9166" s="165"/>
      <c r="L9166" s="165"/>
      <c r="N9166" s="165"/>
      <c r="P9166" s="165"/>
      <c r="R9166" s="165"/>
      <c r="T9166" s="165"/>
      <c r="V9166" s="165"/>
      <c r="X9166" s="165"/>
      <c r="Z9166" s="165"/>
      <c r="AB9166" s="165"/>
      <c r="AD9166" s="164"/>
      <c r="AF9166" s="164"/>
      <c r="AH9166" s="164"/>
      <c r="AJ9166" s="164"/>
      <c r="AL9166" s="164"/>
      <c r="AN9166" s="164"/>
      <c r="AP9166" s="164"/>
      <c r="AR9166" s="164"/>
      <c r="AT9166" s="164"/>
      <c r="AV9166" s="164"/>
      <c r="AX9166" s="164"/>
      <c r="AZ9166" s="164"/>
      <c r="BB9166" s="164"/>
      <c r="DZ9166" s="177"/>
      <c r="EA9166" s="177"/>
    </row>
    <row r="9167" spans="1:131" s="160" customFormat="1" ht="18.399999999999999" customHeight="1" x14ac:dyDescent="0.3">
      <c r="A9167" s="182"/>
      <c r="C9167" s="64"/>
      <c r="D9167" s="161"/>
      <c r="E9167" s="161"/>
      <c r="F9167" s="165"/>
      <c r="H9167" s="165"/>
      <c r="J9167" s="165"/>
      <c r="L9167" s="165"/>
      <c r="N9167" s="165"/>
      <c r="P9167" s="165"/>
      <c r="R9167" s="165"/>
      <c r="T9167" s="165"/>
      <c r="V9167" s="165"/>
      <c r="X9167" s="165"/>
      <c r="Z9167" s="165"/>
      <c r="AB9167" s="164"/>
      <c r="AD9167" s="164"/>
      <c r="AF9167" s="164"/>
      <c r="AH9167" s="164"/>
      <c r="AJ9167" s="164"/>
      <c r="AL9167" s="164"/>
      <c r="AN9167" s="164"/>
      <c r="AP9167" s="164"/>
      <c r="AR9167" s="164"/>
      <c r="AT9167" s="164"/>
      <c r="AV9167" s="164"/>
      <c r="AX9167" s="164"/>
      <c r="AZ9167" s="164"/>
      <c r="BB9167" s="164"/>
      <c r="DZ9167" s="177"/>
      <c r="EA9167" s="177"/>
    </row>
    <row r="9168" spans="1:131" s="160" customFormat="1" ht="18.399999999999999" customHeight="1" x14ac:dyDescent="0.3">
      <c r="A9168" s="182"/>
      <c r="C9168" s="64"/>
      <c r="D9168" s="161"/>
      <c r="E9168" s="161"/>
      <c r="F9168" s="165"/>
      <c r="H9168" s="165"/>
      <c r="J9168" s="165"/>
      <c r="L9168" s="165"/>
      <c r="N9168" s="165"/>
      <c r="P9168" s="165"/>
      <c r="R9168" s="165"/>
      <c r="T9168" s="165"/>
      <c r="V9168" s="165"/>
      <c r="X9168" s="165"/>
      <c r="Z9168" s="165"/>
      <c r="AB9168" s="165"/>
      <c r="AD9168" s="165"/>
      <c r="AF9168" s="165"/>
      <c r="AH9168" s="165"/>
      <c r="AJ9168" s="165"/>
      <c r="AL9168" s="165"/>
      <c r="AN9168" s="165"/>
      <c r="AP9168" s="165"/>
      <c r="AR9168" s="165"/>
      <c r="AT9168" s="165"/>
      <c r="AV9168" s="165"/>
      <c r="AX9168" s="165"/>
      <c r="AZ9168" s="165"/>
      <c r="BB9168" s="165"/>
      <c r="DZ9168" s="177"/>
      <c r="EA9168" s="177"/>
    </row>
    <row r="9169" spans="1:131" s="160" customFormat="1" ht="18.399999999999999" customHeight="1" x14ac:dyDescent="0.3">
      <c r="A9169" s="200"/>
      <c r="B9169" s="173"/>
      <c r="C9169" s="67"/>
      <c r="D9169" s="161"/>
      <c r="E9169" s="161"/>
      <c r="F9169" s="161"/>
      <c r="H9169" s="165"/>
      <c r="J9169" s="165"/>
      <c r="L9169" s="165"/>
      <c r="N9169" s="165"/>
      <c r="P9169" s="165"/>
      <c r="R9169" s="165"/>
      <c r="T9169" s="165"/>
      <c r="V9169" s="165"/>
      <c r="X9169" s="165"/>
      <c r="Z9169" s="165"/>
      <c r="AB9169" s="165"/>
      <c r="AD9169" s="165"/>
      <c r="AF9169" s="165"/>
      <c r="AH9169" s="165"/>
      <c r="AJ9169" s="165"/>
      <c r="AL9169" s="165"/>
      <c r="AN9169" s="165"/>
      <c r="AP9169" s="165"/>
      <c r="AR9169" s="165"/>
      <c r="AT9169" s="165"/>
      <c r="AV9169" s="165"/>
      <c r="AX9169" s="165"/>
      <c r="AZ9169" s="165"/>
      <c r="BB9169" s="165"/>
      <c r="DZ9169" s="177"/>
      <c r="EA9169" s="177"/>
    </row>
    <row r="9170" spans="1:131" s="160" customFormat="1" ht="18.399999999999999" customHeight="1" x14ac:dyDescent="0.3">
      <c r="A9170" s="182"/>
      <c r="C9170" s="64"/>
      <c r="D9170" s="161"/>
      <c r="E9170" s="161"/>
      <c r="F9170" s="165"/>
      <c r="H9170" s="165"/>
      <c r="J9170" s="165"/>
      <c r="L9170" s="165"/>
      <c r="N9170" s="165"/>
      <c r="P9170" s="165"/>
      <c r="R9170" s="165"/>
      <c r="T9170" s="165"/>
      <c r="V9170" s="165"/>
      <c r="X9170" s="165"/>
      <c r="Z9170" s="165"/>
      <c r="AB9170" s="165"/>
      <c r="AD9170" s="165"/>
      <c r="AF9170" s="165"/>
      <c r="AH9170" s="165"/>
      <c r="AJ9170" s="165"/>
      <c r="AL9170" s="165"/>
      <c r="AN9170" s="165"/>
      <c r="AP9170" s="165"/>
      <c r="AR9170" s="165"/>
      <c r="AT9170" s="165"/>
      <c r="AV9170" s="165"/>
      <c r="AX9170" s="165"/>
      <c r="AZ9170" s="165"/>
      <c r="BB9170" s="165"/>
      <c r="DZ9170" s="177"/>
      <c r="EA9170" s="177"/>
    </row>
    <row r="9171" spans="1:131" s="160" customFormat="1" ht="18.399999999999999" customHeight="1" x14ac:dyDescent="0.3">
      <c r="A9171" s="182"/>
      <c r="C9171" s="64"/>
      <c r="D9171" s="161"/>
      <c r="E9171" s="161"/>
      <c r="F9171" s="165"/>
      <c r="H9171" s="165"/>
      <c r="J9171" s="165"/>
      <c r="L9171" s="165"/>
      <c r="N9171" s="165"/>
      <c r="P9171" s="165"/>
      <c r="R9171" s="165"/>
      <c r="T9171" s="165"/>
      <c r="V9171" s="165"/>
      <c r="X9171" s="165"/>
      <c r="Z9171" s="165"/>
      <c r="AB9171" s="165"/>
      <c r="AD9171" s="165"/>
      <c r="AF9171" s="165"/>
      <c r="AH9171" s="165"/>
      <c r="AJ9171" s="165"/>
      <c r="AL9171" s="165"/>
      <c r="AN9171" s="165"/>
      <c r="AP9171" s="165"/>
      <c r="AR9171" s="165"/>
      <c r="AT9171" s="165"/>
      <c r="AV9171" s="165"/>
      <c r="AX9171" s="165"/>
      <c r="AZ9171" s="165"/>
      <c r="BB9171" s="165"/>
      <c r="DZ9171" s="177"/>
      <c r="EA9171" s="177"/>
    </row>
    <row r="9172" spans="1:131" ht="18.399999999999999" customHeight="1" x14ac:dyDescent="0.3">
      <c r="A9172" s="182"/>
      <c r="B9172" s="160"/>
      <c r="C9172" s="64"/>
      <c r="D9172" s="161"/>
    </row>
    <row r="9173" spans="1:131" s="160" customFormat="1" ht="18.399999999999999" customHeight="1" x14ac:dyDescent="0.3">
      <c r="A9173" s="182"/>
      <c r="C9173" s="64"/>
      <c r="D9173" s="161"/>
      <c r="E9173" s="161"/>
      <c r="F9173" s="165"/>
      <c r="H9173" s="165"/>
      <c r="J9173" s="165"/>
      <c r="L9173" s="165"/>
      <c r="N9173" s="165"/>
      <c r="P9173" s="165"/>
      <c r="R9173" s="165"/>
      <c r="T9173" s="165"/>
      <c r="V9173" s="165"/>
      <c r="X9173" s="165"/>
      <c r="Z9173" s="165"/>
      <c r="AB9173" s="165"/>
      <c r="AD9173" s="165"/>
      <c r="AF9173" s="165"/>
      <c r="AH9173" s="165"/>
      <c r="AJ9173" s="165"/>
      <c r="AL9173" s="165"/>
      <c r="AN9173" s="165"/>
      <c r="AP9173" s="165"/>
      <c r="AR9173" s="165"/>
      <c r="AT9173" s="165"/>
      <c r="AV9173" s="165"/>
      <c r="AX9173" s="165"/>
      <c r="AZ9173" s="165"/>
      <c r="BB9173" s="165"/>
      <c r="DZ9173" s="177"/>
      <c r="EA9173" s="177"/>
    </row>
    <row r="9174" spans="1:131" s="160" customFormat="1" ht="18.399999999999999" customHeight="1" x14ac:dyDescent="0.3">
      <c r="A9174" s="182"/>
      <c r="C9174" s="64"/>
      <c r="D9174" s="161"/>
      <c r="E9174" s="161"/>
      <c r="F9174" s="165"/>
      <c r="H9174" s="165"/>
      <c r="J9174" s="165"/>
      <c r="L9174" s="165"/>
      <c r="N9174" s="164"/>
      <c r="P9174" s="164"/>
      <c r="R9174" s="165"/>
      <c r="T9174" s="165"/>
      <c r="V9174" s="165"/>
      <c r="X9174" s="165"/>
      <c r="Z9174" s="165"/>
      <c r="AB9174" s="165"/>
      <c r="AD9174" s="165"/>
      <c r="AF9174" s="165"/>
      <c r="AH9174" s="165"/>
      <c r="AJ9174" s="165"/>
      <c r="AL9174" s="165"/>
      <c r="AN9174" s="165"/>
      <c r="AP9174" s="165"/>
      <c r="AR9174" s="165"/>
      <c r="AT9174" s="165"/>
      <c r="AV9174" s="165"/>
      <c r="AX9174" s="165"/>
      <c r="AZ9174" s="165"/>
      <c r="BB9174" s="165"/>
      <c r="DZ9174" s="177"/>
      <c r="EA9174" s="177"/>
    </row>
    <row r="9175" spans="1:131" s="160" customFormat="1" ht="18.399999999999999" customHeight="1" x14ac:dyDescent="0.3">
      <c r="A9175" s="182"/>
      <c r="C9175" s="64"/>
      <c r="D9175" s="161"/>
      <c r="E9175" s="161"/>
      <c r="F9175" s="165"/>
      <c r="H9175" s="165"/>
      <c r="J9175" s="165"/>
      <c r="L9175" s="165"/>
      <c r="N9175" s="165"/>
      <c r="P9175" s="165"/>
      <c r="R9175" s="165"/>
      <c r="T9175" s="165"/>
      <c r="V9175" s="165"/>
      <c r="X9175" s="165"/>
      <c r="Z9175" s="165"/>
      <c r="AB9175" s="165"/>
      <c r="AD9175" s="165"/>
      <c r="AF9175" s="165"/>
      <c r="AH9175" s="165"/>
      <c r="AJ9175" s="165"/>
      <c r="AL9175" s="165"/>
      <c r="AN9175" s="165"/>
      <c r="AP9175" s="165"/>
      <c r="AR9175" s="165"/>
      <c r="AT9175" s="165"/>
      <c r="AV9175" s="165"/>
      <c r="AX9175" s="165"/>
      <c r="AZ9175" s="165"/>
      <c r="BB9175" s="165"/>
      <c r="DZ9175" s="177"/>
      <c r="EA9175" s="177"/>
    </row>
    <row r="9176" spans="1:131" ht="18.399999999999999" customHeight="1" x14ac:dyDescent="0.3">
      <c r="A9176" s="182"/>
      <c r="B9176" s="160"/>
      <c r="C9176" s="64"/>
      <c r="D9176" s="161"/>
    </row>
    <row r="9177" spans="1:131" s="160" customFormat="1" ht="18.399999999999999" customHeight="1" x14ac:dyDescent="0.3">
      <c r="A9177" s="182"/>
      <c r="C9177" s="64"/>
      <c r="D9177" s="161"/>
      <c r="E9177" s="161"/>
      <c r="F9177" s="165"/>
      <c r="H9177" s="165"/>
      <c r="J9177" s="165"/>
      <c r="L9177" s="165"/>
      <c r="N9177" s="165"/>
      <c r="P9177" s="165"/>
      <c r="R9177" s="165"/>
      <c r="T9177" s="165"/>
      <c r="V9177" s="165"/>
      <c r="X9177" s="165"/>
      <c r="Z9177" s="165"/>
      <c r="AB9177" s="165"/>
      <c r="AD9177" s="165"/>
      <c r="AF9177" s="165"/>
      <c r="AH9177" s="165"/>
      <c r="AJ9177" s="165"/>
      <c r="AL9177" s="165"/>
      <c r="AN9177" s="165"/>
      <c r="AP9177" s="165"/>
      <c r="AR9177" s="165"/>
      <c r="AT9177" s="165"/>
      <c r="AV9177" s="165"/>
      <c r="AX9177" s="165"/>
      <c r="AZ9177" s="165"/>
      <c r="BB9177" s="165"/>
      <c r="DZ9177" s="177"/>
      <c r="EA9177" s="177"/>
    </row>
    <row r="9178" spans="1:131" s="160" customFormat="1" ht="18.399999999999999" customHeight="1" x14ac:dyDescent="0.3">
      <c r="A9178" s="182"/>
      <c r="C9178" s="64"/>
      <c r="D9178" s="161"/>
      <c r="E9178" s="161"/>
      <c r="F9178" s="165"/>
      <c r="H9178" s="165"/>
      <c r="J9178" s="165"/>
      <c r="L9178" s="165"/>
      <c r="N9178" s="165"/>
      <c r="P9178" s="165"/>
      <c r="R9178" s="165"/>
      <c r="T9178" s="165"/>
      <c r="V9178" s="165"/>
      <c r="X9178" s="165"/>
      <c r="Z9178" s="165"/>
      <c r="AB9178" s="165"/>
      <c r="AD9178" s="165"/>
      <c r="AF9178" s="165"/>
      <c r="AH9178" s="165"/>
      <c r="AJ9178" s="165"/>
      <c r="AL9178" s="165"/>
      <c r="AN9178" s="165"/>
      <c r="AP9178" s="165"/>
      <c r="AR9178" s="165"/>
      <c r="AT9178" s="165"/>
      <c r="AV9178" s="165"/>
      <c r="AX9178" s="165"/>
      <c r="AZ9178" s="165"/>
      <c r="BB9178" s="165"/>
      <c r="DZ9178" s="177"/>
      <c r="EA9178" s="177"/>
    </row>
    <row r="9179" spans="1:131" s="160" customFormat="1" ht="18.399999999999999" customHeight="1" x14ac:dyDescent="0.3">
      <c r="A9179" s="182"/>
      <c r="B9179" s="161"/>
      <c r="C9179" s="89"/>
      <c r="D9179" s="164"/>
      <c r="E9179" s="161"/>
      <c r="F9179" s="165"/>
      <c r="H9179" s="165"/>
      <c r="J9179" s="165"/>
      <c r="L9179" s="165"/>
      <c r="N9179" s="165"/>
      <c r="P9179" s="165"/>
      <c r="R9179" s="165"/>
      <c r="T9179" s="165"/>
      <c r="V9179" s="165"/>
      <c r="X9179" s="165"/>
      <c r="Z9179" s="165"/>
      <c r="AB9179" s="165"/>
      <c r="AD9179" s="165"/>
      <c r="AF9179" s="165"/>
      <c r="AH9179" s="165"/>
      <c r="AJ9179" s="165"/>
      <c r="AL9179" s="165"/>
      <c r="AN9179" s="165"/>
      <c r="AP9179" s="165"/>
      <c r="AR9179" s="165"/>
      <c r="AT9179" s="165"/>
      <c r="AV9179" s="165"/>
      <c r="AX9179" s="165"/>
      <c r="AZ9179" s="165"/>
      <c r="BB9179" s="165"/>
      <c r="DZ9179" s="177"/>
      <c r="EA9179" s="177"/>
    </row>
    <row r="9180" spans="1:131" s="160" customFormat="1" ht="18.399999999999999" customHeight="1" x14ac:dyDescent="0.3">
      <c r="A9180" s="182"/>
      <c r="C9180" s="64"/>
      <c r="D9180" s="161"/>
      <c r="E9180" s="161"/>
      <c r="F9180" s="165"/>
      <c r="H9180" s="165"/>
      <c r="J9180" s="165"/>
      <c r="L9180" s="165"/>
      <c r="N9180" s="165"/>
      <c r="P9180" s="165"/>
      <c r="R9180" s="165"/>
      <c r="T9180" s="165"/>
      <c r="V9180" s="165"/>
      <c r="X9180" s="165"/>
      <c r="Z9180" s="165"/>
      <c r="AB9180" s="165"/>
      <c r="AD9180" s="165"/>
      <c r="AF9180" s="165"/>
      <c r="AH9180" s="165"/>
      <c r="AJ9180" s="165"/>
      <c r="AL9180" s="165"/>
      <c r="AN9180" s="165"/>
      <c r="AP9180" s="165"/>
      <c r="AR9180" s="165"/>
      <c r="AT9180" s="165"/>
      <c r="AV9180" s="165"/>
      <c r="AX9180" s="165"/>
      <c r="AZ9180" s="165"/>
      <c r="BB9180" s="165"/>
      <c r="DZ9180" s="177"/>
      <c r="EA9180" s="177"/>
    </row>
    <row r="9181" spans="1:131" s="160" customFormat="1" ht="18.399999999999999" customHeight="1" x14ac:dyDescent="0.3">
      <c r="A9181" s="182"/>
      <c r="C9181" s="64"/>
      <c r="D9181" s="161"/>
      <c r="E9181" s="161"/>
      <c r="F9181" s="165"/>
      <c r="H9181" s="165"/>
      <c r="J9181" s="165"/>
      <c r="L9181" s="165"/>
      <c r="N9181" s="165"/>
      <c r="P9181" s="165"/>
      <c r="R9181" s="165"/>
      <c r="T9181" s="165"/>
      <c r="V9181" s="165"/>
      <c r="X9181" s="165"/>
      <c r="Z9181" s="165"/>
      <c r="AB9181" s="165"/>
      <c r="AD9181" s="165"/>
      <c r="AF9181" s="165"/>
      <c r="AH9181" s="165"/>
      <c r="AJ9181" s="165"/>
      <c r="AL9181" s="165"/>
      <c r="AN9181" s="165"/>
      <c r="AP9181" s="165"/>
      <c r="AR9181" s="165"/>
      <c r="AT9181" s="165"/>
      <c r="AV9181" s="165"/>
      <c r="AX9181" s="165"/>
      <c r="AZ9181" s="165"/>
      <c r="BB9181" s="165"/>
      <c r="DZ9181" s="177"/>
      <c r="EA9181" s="177"/>
    </row>
    <row r="9182" spans="1:131" s="160" customFormat="1" ht="18.399999999999999" customHeight="1" x14ac:dyDescent="0.3">
      <c r="A9182" s="182"/>
      <c r="C9182" s="64"/>
      <c r="D9182" s="161"/>
      <c r="E9182" s="161"/>
      <c r="F9182" s="165"/>
      <c r="H9182" s="165"/>
      <c r="J9182" s="165"/>
      <c r="L9182" s="165"/>
      <c r="N9182" s="165"/>
      <c r="P9182" s="165"/>
      <c r="R9182" s="165"/>
      <c r="T9182" s="165"/>
      <c r="V9182" s="165"/>
      <c r="X9182" s="165"/>
      <c r="Z9182" s="165"/>
      <c r="AB9182" s="165"/>
      <c r="AD9182" s="165"/>
      <c r="AF9182" s="165"/>
      <c r="AH9182" s="165"/>
      <c r="AJ9182" s="165"/>
      <c r="AL9182" s="165"/>
      <c r="AN9182" s="165"/>
      <c r="AP9182" s="165"/>
      <c r="AR9182" s="165"/>
      <c r="AT9182" s="165"/>
      <c r="AV9182" s="165"/>
      <c r="AX9182" s="165"/>
      <c r="AZ9182" s="165"/>
      <c r="BB9182" s="165"/>
      <c r="DZ9182" s="177"/>
      <c r="EA9182" s="177"/>
    </row>
    <row r="9183" spans="1:131" s="160" customFormat="1" ht="18.399999999999999" customHeight="1" x14ac:dyDescent="0.3">
      <c r="A9183" s="182"/>
      <c r="C9183" s="64"/>
      <c r="D9183" s="161"/>
      <c r="E9183" s="161"/>
      <c r="F9183" s="165"/>
      <c r="H9183" s="165"/>
      <c r="J9183" s="165"/>
      <c r="L9183" s="165"/>
      <c r="N9183" s="165"/>
      <c r="P9183" s="165"/>
      <c r="R9183" s="165"/>
      <c r="T9183" s="165"/>
      <c r="V9183" s="165"/>
      <c r="X9183" s="165"/>
      <c r="Z9183" s="165"/>
      <c r="AB9183" s="165"/>
      <c r="AD9183" s="165"/>
      <c r="AF9183" s="165"/>
      <c r="AH9183" s="165"/>
      <c r="AJ9183" s="165"/>
      <c r="AL9183" s="165"/>
      <c r="AN9183" s="165"/>
      <c r="AP9183" s="165"/>
      <c r="AR9183" s="165"/>
      <c r="AT9183" s="165"/>
      <c r="AV9183" s="165"/>
      <c r="AX9183" s="165"/>
      <c r="AZ9183" s="165"/>
      <c r="BB9183" s="165"/>
      <c r="DZ9183" s="177"/>
      <c r="EA9183" s="177"/>
    </row>
    <row r="9184" spans="1:131" s="160" customFormat="1" ht="18.399999999999999" customHeight="1" x14ac:dyDescent="0.3">
      <c r="A9184" s="200"/>
      <c r="B9184" s="173"/>
      <c r="C9184" s="67"/>
      <c r="D9184" s="161"/>
      <c r="E9184" s="161"/>
      <c r="F9184" s="161"/>
      <c r="H9184" s="165"/>
      <c r="J9184" s="165"/>
      <c r="L9184" s="165"/>
      <c r="N9184" s="165"/>
      <c r="P9184" s="165"/>
      <c r="R9184" s="165"/>
      <c r="T9184" s="165"/>
      <c r="V9184" s="165"/>
      <c r="X9184" s="165"/>
      <c r="Z9184" s="165"/>
      <c r="AB9184" s="165"/>
      <c r="AD9184" s="165"/>
      <c r="AF9184" s="165"/>
      <c r="AH9184" s="165"/>
      <c r="AJ9184" s="165"/>
      <c r="AL9184" s="165"/>
      <c r="AN9184" s="165"/>
      <c r="AP9184" s="165"/>
      <c r="AR9184" s="165"/>
      <c r="AT9184" s="165"/>
      <c r="AV9184" s="165"/>
      <c r="AX9184" s="165"/>
      <c r="AZ9184" s="165"/>
      <c r="BB9184" s="165"/>
      <c r="DZ9184" s="177"/>
      <c r="EA9184" s="177"/>
    </row>
    <row r="9185" spans="1:131" s="160" customFormat="1" ht="18.399999999999999" customHeight="1" x14ac:dyDescent="0.3">
      <c r="A9185" s="182"/>
      <c r="C9185" s="64"/>
      <c r="D9185" s="161"/>
      <c r="E9185" s="161"/>
      <c r="F9185" s="165"/>
      <c r="H9185" s="165"/>
      <c r="J9185" s="165"/>
      <c r="L9185" s="165"/>
      <c r="N9185" s="165"/>
      <c r="P9185" s="165"/>
      <c r="R9185" s="165"/>
      <c r="T9185" s="165"/>
      <c r="V9185" s="165"/>
      <c r="X9185" s="165"/>
      <c r="Z9185" s="165"/>
      <c r="AB9185" s="165"/>
      <c r="AD9185" s="165"/>
      <c r="AF9185" s="165"/>
      <c r="AH9185" s="165"/>
      <c r="AJ9185" s="165"/>
      <c r="AL9185" s="165"/>
      <c r="AN9185" s="165"/>
      <c r="AP9185" s="165"/>
      <c r="AR9185" s="165"/>
      <c r="AT9185" s="165"/>
      <c r="AV9185" s="165"/>
      <c r="AX9185" s="165"/>
      <c r="AZ9185" s="165"/>
      <c r="BB9185" s="165"/>
      <c r="DZ9185" s="177"/>
      <c r="EA9185" s="177"/>
    </row>
    <row r="9186" spans="1:131" s="160" customFormat="1" ht="18.399999999999999" customHeight="1" x14ac:dyDescent="0.3">
      <c r="A9186" s="206"/>
      <c r="B9186" s="161"/>
      <c r="C9186" s="89"/>
      <c r="D9186" s="177"/>
      <c r="E9186" s="161"/>
      <c r="F9186" s="165"/>
      <c r="H9186" s="165"/>
      <c r="J9186" s="165"/>
      <c r="L9186" s="165"/>
      <c r="N9186" s="165"/>
      <c r="P9186" s="165"/>
      <c r="R9186" s="165"/>
      <c r="T9186" s="165"/>
      <c r="V9186" s="165"/>
      <c r="X9186" s="165"/>
      <c r="Z9186" s="165"/>
      <c r="AB9186" s="165"/>
      <c r="AD9186" s="165"/>
      <c r="AF9186" s="165"/>
      <c r="AH9186" s="165"/>
      <c r="AJ9186" s="165"/>
      <c r="AL9186" s="165"/>
      <c r="AN9186" s="165"/>
      <c r="AP9186" s="165"/>
      <c r="AR9186" s="165"/>
      <c r="AT9186" s="165"/>
      <c r="AV9186" s="165"/>
      <c r="AX9186" s="165"/>
      <c r="AZ9186" s="165"/>
      <c r="BB9186" s="165"/>
      <c r="DZ9186" s="177"/>
      <c r="EA9186" s="177"/>
    </row>
    <row r="9187" spans="1:131" s="160" customFormat="1" ht="18.399999999999999" customHeight="1" x14ac:dyDescent="0.3">
      <c r="A9187" s="206"/>
      <c r="B9187" s="161"/>
      <c r="C9187" s="89"/>
      <c r="D9187" s="177"/>
      <c r="E9187" s="161"/>
      <c r="F9187" s="165"/>
      <c r="H9187" s="165"/>
      <c r="J9187" s="165"/>
      <c r="L9187" s="165"/>
      <c r="N9187" s="165"/>
      <c r="P9187" s="165"/>
      <c r="R9187" s="165"/>
      <c r="T9187" s="165"/>
      <c r="V9187" s="165"/>
      <c r="X9187" s="165"/>
      <c r="Z9187" s="165"/>
      <c r="AB9187" s="165"/>
      <c r="AD9187" s="165"/>
      <c r="AF9187" s="165"/>
      <c r="AH9187" s="165"/>
      <c r="AJ9187" s="165"/>
      <c r="AL9187" s="165"/>
      <c r="AN9187" s="165"/>
      <c r="AP9187" s="165"/>
      <c r="AR9187" s="165"/>
      <c r="AT9187" s="165"/>
      <c r="AV9187" s="165"/>
      <c r="AX9187" s="165"/>
      <c r="AZ9187" s="165"/>
      <c r="BB9187" s="165"/>
      <c r="DZ9187" s="177"/>
      <c r="EA9187" s="177"/>
    </row>
    <row r="9188" spans="1:131" s="160" customFormat="1" ht="18.399999999999999" customHeight="1" x14ac:dyDescent="0.3">
      <c r="A9188" s="206"/>
      <c r="B9188" s="161"/>
      <c r="C9188" s="89"/>
      <c r="D9188" s="177"/>
      <c r="E9188" s="161"/>
      <c r="F9188" s="165"/>
      <c r="H9188" s="165"/>
      <c r="J9188" s="165"/>
      <c r="L9188" s="165"/>
      <c r="N9188" s="165"/>
      <c r="P9188" s="165"/>
      <c r="R9188" s="165"/>
      <c r="T9188" s="165"/>
      <c r="V9188" s="165"/>
      <c r="X9188" s="165"/>
      <c r="Z9188" s="165"/>
      <c r="AB9188" s="165"/>
      <c r="AD9188" s="165"/>
      <c r="AF9188" s="165"/>
      <c r="AH9188" s="165"/>
      <c r="AJ9188" s="165"/>
      <c r="AL9188" s="165"/>
      <c r="AN9188" s="165"/>
      <c r="AP9188" s="165"/>
      <c r="AR9188" s="165"/>
      <c r="AT9188" s="165"/>
      <c r="AV9188" s="165"/>
      <c r="AX9188" s="165"/>
      <c r="AZ9188" s="165"/>
      <c r="BB9188" s="165"/>
      <c r="DZ9188" s="177"/>
      <c r="EA9188" s="177"/>
    </row>
    <row r="9189" spans="1:131" s="160" customFormat="1" ht="18.399999999999999" customHeight="1" x14ac:dyDescent="0.3">
      <c r="A9189" s="182"/>
      <c r="C9189" s="64"/>
      <c r="D9189" s="161"/>
      <c r="E9189" s="161"/>
      <c r="F9189" s="165"/>
      <c r="H9189" s="165"/>
      <c r="J9189" s="165"/>
      <c r="L9189" s="165"/>
      <c r="N9189" s="165"/>
      <c r="P9189" s="165"/>
      <c r="R9189" s="165"/>
      <c r="T9189" s="165"/>
      <c r="V9189" s="165"/>
      <c r="X9189" s="165"/>
      <c r="Z9189" s="165"/>
      <c r="AB9189" s="165"/>
      <c r="AD9189" s="165"/>
      <c r="AF9189" s="165"/>
      <c r="AH9189" s="165"/>
      <c r="AJ9189" s="165"/>
      <c r="AL9189" s="165"/>
      <c r="AN9189" s="165"/>
      <c r="AP9189" s="165"/>
      <c r="AR9189" s="165"/>
      <c r="AT9189" s="165"/>
      <c r="AV9189" s="165"/>
      <c r="AX9189" s="165"/>
      <c r="AZ9189" s="165"/>
      <c r="BB9189" s="165"/>
      <c r="DZ9189" s="177"/>
      <c r="EA9189" s="177"/>
    </row>
    <row r="9190" spans="1:131" s="160" customFormat="1" ht="18.399999999999999" customHeight="1" x14ac:dyDescent="0.3">
      <c r="A9190" s="182"/>
      <c r="C9190" s="64"/>
      <c r="D9190" s="161"/>
      <c r="E9190" s="161"/>
      <c r="F9190" s="165"/>
      <c r="H9190" s="165"/>
      <c r="J9190" s="165"/>
      <c r="L9190" s="165"/>
      <c r="N9190" s="165"/>
      <c r="P9190" s="165"/>
      <c r="R9190" s="165"/>
      <c r="T9190" s="165"/>
      <c r="V9190" s="165"/>
      <c r="X9190" s="165"/>
      <c r="Z9190" s="165"/>
      <c r="AB9190" s="165"/>
      <c r="AD9190" s="165"/>
      <c r="AF9190" s="165"/>
      <c r="AH9190" s="165"/>
      <c r="AJ9190" s="165"/>
      <c r="AL9190" s="165"/>
      <c r="AN9190" s="165"/>
      <c r="AP9190" s="165"/>
      <c r="AR9190" s="165"/>
      <c r="AT9190" s="165"/>
      <c r="AV9190" s="165"/>
      <c r="AX9190" s="165"/>
      <c r="AZ9190" s="165"/>
      <c r="BB9190" s="165"/>
      <c r="DZ9190" s="177"/>
      <c r="EA9190" s="177"/>
    </row>
    <row r="9191" spans="1:131" s="160" customFormat="1" ht="18.399999999999999" customHeight="1" x14ac:dyDescent="0.3">
      <c r="A9191" s="182"/>
      <c r="C9191" s="64"/>
      <c r="D9191" s="161"/>
      <c r="E9191" s="161"/>
      <c r="F9191" s="165"/>
      <c r="H9191" s="165"/>
      <c r="J9191" s="165"/>
      <c r="L9191" s="165"/>
      <c r="N9191" s="165"/>
      <c r="P9191" s="165"/>
      <c r="R9191" s="165"/>
      <c r="T9191" s="165"/>
      <c r="V9191" s="165"/>
      <c r="X9191" s="165"/>
      <c r="Z9191" s="165"/>
      <c r="AB9191" s="165"/>
      <c r="AD9191" s="165"/>
      <c r="AF9191" s="165"/>
      <c r="AH9191" s="165"/>
      <c r="AJ9191" s="165"/>
      <c r="AL9191" s="165"/>
      <c r="AN9191" s="165"/>
      <c r="AP9191" s="165"/>
      <c r="AR9191" s="165"/>
      <c r="AT9191" s="165"/>
      <c r="AV9191" s="165"/>
      <c r="AX9191" s="165"/>
      <c r="AZ9191" s="165"/>
      <c r="BB9191" s="165"/>
      <c r="DZ9191" s="177"/>
      <c r="EA9191" s="177"/>
    </row>
    <row r="9192" spans="1:131" s="160" customFormat="1" ht="18.399999999999999" customHeight="1" x14ac:dyDescent="0.3">
      <c r="A9192" s="182"/>
      <c r="C9192" s="64"/>
      <c r="D9192" s="161"/>
      <c r="E9192" s="161"/>
      <c r="F9192" s="165"/>
      <c r="H9192" s="165"/>
      <c r="J9192" s="165"/>
      <c r="L9192" s="165"/>
      <c r="N9192" s="165"/>
      <c r="P9192" s="165"/>
      <c r="R9192" s="165"/>
      <c r="T9192" s="165"/>
      <c r="V9192" s="165"/>
      <c r="X9192" s="165"/>
      <c r="Z9192" s="165"/>
      <c r="AB9192" s="165"/>
      <c r="AD9192" s="165"/>
      <c r="AF9192" s="165"/>
      <c r="AH9192" s="165"/>
      <c r="AJ9192" s="165"/>
      <c r="AL9192" s="165"/>
      <c r="AN9192" s="165"/>
      <c r="AP9192" s="165"/>
      <c r="AR9192" s="165"/>
      <c r="AT9192" s="165"/>
      <c r="AV9192" s="165"/>
      <c r="AX9192" s="165"/>
      <c r="AZ9192" s="165"/>
      <c r="BB9192" s="165"/>
      <c r="DZ9192" s="177"/>
      <c r="EA9192" s="177"/>
    </row>
    <row r="9193" spans="1:131" s="160" customFormat="1" ht="18.399999999999999" customHeight="1" x14ac:dyDescent="0.3">
      <c r="A9193" s="206"/>
      <c r="B9193" s="161"/>
      <c r="C9193" s="64"/>
      <c r="D9193" s="177"/>
      <c r="E9193" s="161"/>
      <c r="F9193" s="165"/>
      <c r="H9193" s="165"/>
      <c r="J9193" s="165"/>
      <c r="L9193" s="165"/>
      <c r="N9193" s="165"/>
      <c r="P9193" s="165"/>
      <c r="R9193" s="165"/>
      <c r="T9193" s="165"/>
      <c r="V9193" s="165"/>
      <c r="X9193" s="165"/>
      <c r="Z9193" s="165"/>
      <c r="AB9193" s="165"/>
      <c r="AD9193" s="165"/>
      <c r="AF9193" s="165"/>
      <c r="AH9193" s="165"/>
      <c r="AJ9193" s="165"/>
      <c r="AL9193" s="165"/>
      <c r="AN9193" s="165"/>
      <c r="AP9193" s="165"/>
      <c r="AR9193" s="165"/>
      <c r="AT9193" s="165"/>
      <c r="AV9193" s="165"/>
      <c r="AX9193" s="165"/>
      <c r="AZ9193" s="165"/>
      <c r="BB9193" s="165"/>
      <c r="DZ9193" s="177"/>
      <c r="EA9193" s="177"/>
    </row>
    <row r="9194" spans="1:131" s="160" customFormat="1" ht="18.399999999999999" customHeight="1" x14ac:dyDescent="0.3">
      <c r="A9194" s="182"/>
      <c r="C9194" s="64"/>
      <c r="D9194" s="161"/>
      <c r="E9194" s="161"/>
      <c r="F9194" s="165"/>
      <c r="H9194" s="165"/>
      <c r="J9194" s="165"/>
      <c r="L9194" s="165"/>
      <c r="N9194" s="165"/>
      <c r="P9194" s="165"/>
      <c r="R9194" s="165"/>
      <c r="T9194" s="165"/>
      <c r="V9194" s="165"/>
      <c r="X9194" s="165"/>
      <c r="Z9194" s="165"/>
      <c r="AB9194" s="165"/>
      <c r="AD9194" s="165"/>
      <c r="AF9194" s="165"/>
      <c r="AH9194" s="165"/>
      <c r="AJ9194" s="165"/>
      <c r="AL9194" s="165"/>
      <c r="AN9194" s="165"/>
      <c r="AP9194" s="165"/>
      <c r="AR9194" s="165"/>
      <c r="AT9194" s="165"/>
      <c r="AV9194" s="165"/>
      <c r="AX9194" s="165"/>
      <c r="AZ9194" s="165"/>
      <c r="BB9194" s="165"/>
      <c r="DZ9194" s="177"/>
      <c r="EA9194" s="177"/>
    </row>
    <row r="9195" spans="1:131" s="160" customFormat="1" ht="18.399999999999999" customHeight="1" x14ac:dyDescent="0.3">
      <c r="A9195" s="200"/>
      <c r="B9195" s="173"/>
      <c r="C9195" s="67"/>
      <c r="D9195" s="161"/>
      <c r="E9195" s="161"/>
      <c r="F9195" s="165"/>
      <c r="H9195" s="165"/>
      <c r="J9195" s="165"/>
      <c r="L9195" s="165"/>
      <c r="N9195" s="165"/>
      <c r="P9195" s="165"/>
      <c r="R9195" s="165"/>
      <c r="T9195" s="165"/>
      <c r="V9195" s="165"/>
      <c r="X9195" s="165"/>
      <c r="Z9195" s="165"/>
      <c r="AB9195" s="165"/>
      <c r="AD9195" s="165"/>
      <c r="AF9195" s="165"/>
      <c r="AH9195" s="165"/>
      <c r="AJ9195" s="165"/>
      <c r="AL9195" s="165"/>
      <c r="AN9195" s="165"/>
      <c r="AP9195" s="165"/>
      <c r="AR9195" s="165"/>
      <c r="AT9195" s="165"/>
      <c r="AV9195" s="165"/>
      <c r="AX9195" s="165"/>
      <c r="AZ9195" s="165"/>
      <c r="BB9195" s="165"/>
      <c r="DZ9195" s="177"/>
      <c r="EA9195" s="177"/>
    </row>
    <row r="9196" spans="1:131" s="160" customFormat="1" ht="18.399999999999999" customHeight="1" x14ac:dyDescent="0.3">
      <c r="A9196" s="182"/>
      <c r="C9196" s="64"/>
      <c r="D9196" s="161"/>
      <c r="E9196" s="161"/>
      <c r="F9196" s="165"/>
      <c r="H9196" s="165"/>
      <c r="J9196" s="165"/>
      <c r="L9196" s="165"/>
      <c r="N9196" s="165"/>
      <c r="P9196" s="165"/>
      <c r="R9196" s="165"/>
      <c r="T9196" s="165"/>
      <c r="V9196" s="165"/>
      <c r="X9196" s="165"/>
      <c r="Z9196" s="165"/>
      <c r="AB9196" s="165"/>
      <c r="AD9196" s="165"/>
      <c r="AF9196" s="165"/>
      <c r="AH9196" s="165"/>
      <c r="AJ9196" s="165"/>
      <c r="AL9196" s="165"/>
      <c r="AN9196" s="165"/>
      <c r="AP9196" s="165"/>
      <c r="AR9196" s="165"/>
      <c r="AT9196" s="165"/>
      <c r="AV9196" s="165"/>
      <c r="AX9196" s="165"/>
      <c r="AZ9196" s="165"/>
      <c r="BB9196" s="165"/>
      <c r="DZ9196" s="177"/>
      <c r="EA9196" s="177"/>
    </row>
    <row r="9197" spans="1:131" s="160" customFormat="1" ht="18.399999999999999" customHeight="1" x14ac:dyDescent="0.3">
      <c r="A9197" s="182"/>
      <c r="C9197" s="64"/>
      <c r="D9197" s="161"/>
      <c r="E9197" s="161"/>
      <c r="F9197" s="165"/>
      <c r="H9197" s="165"/>
      <c r="J9197" s="165"/>
      <c r="L9197" s="165"/>
      <c r="N9197" s="165"/>
      <c r="P9197" s="165"/>
      <c r="R9197" s="165"/>
      <c r="T9197" s="165"/>
      <c r="V9197" s="165"/>
      <c r="X9197" s="165"/>
      <c r="Z9197" s="165"/>
      <c r="AB9197" s="165"/>
      <c r="AD9197" s="165"/>
      <c r="AF9197" s="165"/>
      <c r="AH9197" s="165"/>
      <c r="AJ9197" s="165"/>
      <c r="AL9197" s="165"/>
      <c r="AN9197" s="165"/>
      <c r="AP9197" s="165"/>
      <c r="AR9197" s="165"/>
      <c r="AT9197" s="165"/>
      <c r="AV9197" s="165"/>
      <c r="AX9197" s="165"/>
      <c r="AZ9197" s="165"/>
      <c r="BB9197" s="165"/>
      <c r="DZ9197" s="177"/>
      <c r="EA9197" s="177"/>
    </row>
    <row r="9198" spans="1:131" s="160" customFormat="1" ht="18.399999999999999" customHeight="1" x14ac:dyDescent="0.3">
      <c r="A9198" s="182"/>
      <c r="C9198" s="64"/>
      <c r="D9198" s="161"/>
      <c r="E9198" s="161"/>
      <c r="F9198" s="165"/>
      <c r="H9198" s="165"/>
      <c r="J9198" s="165"/>
      <c r="L9198" s="165"/>
      <c r="N9198" s="165"/>
      <c r="P9198" s="165"/>
      <c r="R9198" s="165"/>
      <c r="T9198" s="165"/>
      <c r="V9198" s="165"/>
      <c r="X9198" s="165"/>
      <c r="Z9198" s="165"/>
      <c r="AB9198" s="165"/>
      <c r="AD9198" s="165"/>
      <c r="AF9198" s="165"/>
      <c r="AH9198" s="165"/>
      <c r="AJ9198" s="165"/>
      <c r="AL9198" s="165"/>
      <c r="AN9198" s="165"/>
      <c r="AP9198" s="165"/>
      <c r="AR9198" s="165"/>
      <c r="AT9198" s="165"/>
      <c r="AV9198" s="165"/>
      <c r="AX9198" s="165"/>
      <c r="AZ9198" s="165"/>
      <c r="BB9198" s="165"/>
      <c r="DZ9198" s="177"/>
      <c r="EA9198" s="177"/>
    </row>
    <row r="9199" spans="1:131" s="160" customFormat="1" ht="18.399999999999999" customHeight="1" x14ac:dyDescent="0.3">
      <c r="A9199" s="182"/>
      <c r="C9199" s="64"/>
      <c r="D9199" s="161"/>
      <c r="E9199" s="161"/>
      <c r="F9199" s="165"/>
      <c r="H9199" s="165"/>
      <c r="J9199" s="165"/>
      <c r="L9199" s="165"/>
      <c r="N9199" s="165"/>
      <c r="P9199" s="165"/>
      <c r="R9199" s="165"/>
      <c r="T9199" s="165"/>
      <c r="V9199" s="165"/>
      <c r="X9199" s="165"/>
      <c r="Z9199" s="165"/>
      <c r="AB9199" s="165"/>
      <c r="AD9199" s="165"/>
      <c r="AF9199" s="165"/>
      <c r="AH9199" s="165"/>
      <c r="AJ9199" s="165"/>
      <c r="AL9199" s="165"/>
      <c r="AN9199" s="165"/>
      <c r="AP9199" s="165"/>
      <c r="AR9199" s="165"/>
      <c r="AT9199" s="165"/>
      <c r="AV9199" s="165"/>
      <c r="AX9199" s="165"/>
      <c r="AZ9199" s="165"/>
      <c r="BB9199" s="165"/>
      <c r="DZ9199" s="177"/>
      <c r="EA9199" s="177"/>
    </row>
    <row r="9200" spans="1:131" s="160" customFormat="1" ht="18.399999999999999" customHeight="1" x14ac:dyDescent="0.3">
      <c r="A9200" s="182"/>
      <c r="C9200" s="64"/>
      <c r="D9200" s="161"/>
      <c r="E9200" s="161"/>
      <c r="F9200" s="165"/>
      <c r="H9200" s="165"/>
      <c r="J9200" s="165"/>
      <c r="L9200" s="165"/>
      <c r="N9200" s="165"/>
      <c r="P9200" s="165"/>
      <c r="R9200" s="165"/>
      <c r="T9200" s="165"/>
      <c r="V9200" s="165"/>
      <c r="X9200" s="165"/>
      <c r="Z9200" s="165"/>
      <c r="AB9200" s="165"/>
      <c r="AD9200" s="165"/>
      <c r="AF9200" s="165"/>
      <c r="AH9200" s="165"/>
      <c r="AJ9200" s="165"/>
      <c r="AL9200" s="165"/>
      <c r="AN9200" s="165"/>
      <c r="AP9200" s="165"/>
      <c r="AR9200" s="165"/>
      <c r="AT9200" s="165"/>
      <c r="AV9200" s="165"/>
      <c r="AX9200" s="165"/>
      <c r="AZ9200" s="165"/>
      <c r="BB9200" s="165"/>
      <c r="DZ9200" s="177"/>
      <c r="EA9200" s="177"/>
    </row>
    <row r="9201" spans="1:131" s="160" customFormat="1" ht="18.399999999999999" customHeight="1" x14ac:dyDescent="0.3">
      <c r="A9201" s="206"/>
      <c r="B9201" s="161"/>
      <c r="C9201" s="89"/>
      <c r="D9201" s="177"/>
      <c r="E9201" s="161"/>
      <c r="F9201" s="165"/>
      <c r="H9201" s="165"/>
      <c r="J9201" s="165"/>
      <c r="L9201" s="165"/>
      <c r="N9201" s="165"/>
      <c r="P9201" s="165"/>
      <c r="R9201" s="165"/>
      <c r="T9201" s="165"/>
      <c r="V9201" s="165"/>
      <c r="X9201" s="165"/>
      <c r="Z9201" s="165"/>
      <c r="AB9201" s="165"/>
      <c r="AD9201" s="165"/>
      <c r="AF9201" s="165"/>
      <c r="AH9201" s="165"/>
      <c r="AJ9201" s="165"/>
      <c r="AL9201" s="165"/>
      <c r="AN9201" s="165"/>
      <c r="AP9201" s="165"/>
      <c r="AR9201" s="165"/>
      <c r="AT9201" s="165"/>
      <c r="AV9201" s="165"/>
      <c r="AX9201" s="165"/>
      <c r="AZ9201" s="165"/>
      <c r="BB9201" s="165"/>
      <c r="DZ9201" s="177"/>
      <c r="EA9201" s="177"/>
    </row>
    <row r="9202" spans="1:131" s="160" customFormat="1" ht="18.399999999999999" customHeight="1" x14ac:dyDescent="0.3">
      <c r="A9202" s="206"/>
      <c r="B9202" s="161"/>
      <c r="C9202" s="163"/>
      <c r="D9202" s="161"/>
      <c r="E9202" s="161"/>
      <c r="F9202" s="165"/>
      <c r="H9202" s="165"/>
      <c r="J9202" s="165"/>
      <c r="L9202" s="165"/>
      <c r="N9202" s="165"/>
      <c r="P9202" s="165"/>
      <c r="R9202" s="165"/>
      <c r="T9202" s="165"/>
      <c r="V9202" s="165"/>
      <c r="X9202" s="165"/>
      <c r="Z9202" s="165"/>
      <c r="AB9202" s="165"/>
      <c r="AD9202" s="165"/>
      <c r="AF9202" s="165"/>
      <c r="AH9202" s="165"/>
      <c r="AJ9202" s="165"/>
      <c r="AL9202" s="165"/>
      <c r="AN9202" s="165"/>
      <c r="AP9202" s="165"/>
      <c r="AR9202" s="165"/>
      <c r="AT9202" s="165"/>
      <c r="AV9202" s="165"/>
      <c r="AX9202" s="165"/>
      <c r="AZ9202" s="165"/>
      <c r="BB9202" s="165"/>
      <c r="DZ9202" s="177"/>
      <c r="EA9202" s="177"/>
    </row>
    <row r="9203" spans="1:131" s="160" customFormat="1" ht="18.399999999999999" customHeight="1" x14ac:dyDescent="0.3">
      <c r="A9203" s="182"/>
      <c r="C9203" s="64"/>
      <c r="D9203" s="161"/>
      <c r="E9203" s="161"/>
      <c r="F9203" s="165"/>
      <c r="H9203" s="165"/>
      <c r="J9203" s="165"/>
      <c r="L9203" s="165"/>
      <c r="N9203" s="165"/>
      <c r="P9203" s="165"/>
      <c r="R9203" s="165"/>
      <c r="T9203" s="165"/>
      <c r="V9203" s="165"/>
      <c r="X9203" s="165"/>
      <c r="Z9203" s="165"/>
      <c r="AB9203" s="165"/>
      <c r="AD9203" s="165"/>
      <c r="AF9203" s="165"/>
      <c r="AH9203" s="165"/>
      <c r="AJ9203" s="165"/>
      <c r="AL9203" s="165"/>
      <c r="AN9203" s="165"/>
      <c r="AP9203" s="165"/>
      <c r="AR9203" s="165"/>
      <c r="AT9203" s="165"/>
      <c r="AV9203" s="165"/>
      <c r="AX9203" s="165"/>
      <c r="AZ9203" s="165"/>
      <c r="BB9203" s="165"/>
      <c r="DZ9203" s="177"/>
      <c r="EA9203" s="177"/>
    </row>
    <row r="9204" spans="1:131" s="160" customFormat="1" ht="18.399999999999999" customHeight="1" x14ac:dyDescent="0.3">
      <c r="A9204" s="182"/>
      <c r="C9204" s="64"/>
      <c r="D9204" s="161"/>
      <c r="E9204" s="161"/>
      <c r="F9204" s="165"/>
      <c r="H9204" s="165"/>
      <c r="J9204" s="165"/>
      <c r="L9204" s="165"/>
      <c r="N9204" s="165"/>
      <c r="P9204" s="165"/>
      <c r="R9204" s="165"/>
      <c r="T9204" s="165"/>
      <c r="V9204" s="165"/>
      <c r="X9204" s="165"/>
      <c r="Z9204" s="165"/>
      <c r="AB9204" s="165"/>
      <c r="AD9204" s="165"/>
      <c r="AF9204" s="165"/>
      <c r="AH9204" s="165"/>
      <c r="AJ9204" s="165"/>
      <c r="AL9204" s="165"/>
      <c r="AN9204" s="165"/>
      <c r="AP9204" s="165"/>
      <c r="AR9204" s="165"/>
      <c r="AT9204" s="165"/>
      <c r="AV9204" s="165"/>
      <c r="AX9204" s="165"/>
      <c r="AZ9204" s="165"/>
      <c r="BB9204" s="165"/>
      <c r="DZ9204" s="177"/>
      <c r="EA9204" s="177"/>
    </row>
    <row r="9205" spans="1:131" s="160" customFormat="1" ht="18.399999999999999" customHeight="1" x14ac:dyDescent="0.3">
      <c r="A9205" s="182"/>
      <c r="C9205" s="64"/>
      <c r="D9205" s="161"/>
      <c r="E9205" s="161"/>
      <c r="F9205" s="165"/>
      <c r="H9205" s="165"/>
      <c r="J9205" s="165"/>
      <c r="L9205" s="165"/>
      <c r="N9205" s="165"/>
      <c r="P9205" s="165"/>
      <c r="R9205" s="165"/>
      <c r="T9205" s="165"/>
      <c r="V9205" s="165"/>
      <c r="X9205" s="165"/>
      <c r="Z9205" s="165"/>
      <c r="AB9205" s="165"/>
      <c r="AD9205" s="165"/>
      <c r="AF9205" s="165"/>
      <c r="AH9205" s="165"/>
      <c r="AJ9205" s="165"/>
      <c r="AL9205" s="165"/>
      <c r="AN9205" s="165"/>
      <c r="AP9205" s="165"/>
      <c r="AR9205" s="165"/>
      <c r="AT9205" s="165"/>
      <c r="AV9205" s="165"/>
      <c r="AX9205" s="165"/>
      <c r="AZ9205" s="165"/>
      <c r="BB9205" s="165"/>
      <c r="DZ9205" s="177"/>
      <c r="EA9205" s="177"/>
    </row>
    <row r="9206" spans="1:131" s="160" customFormat="1" ht="18.399999999999999" customHeight="1" x14ac:dyDescent="0.3">
      <c r="A9206" s="182"/>
      <c r="B9206" s="161"/>
      <c r="C9206" s="89"/>
      <c r="D9206" s="164"/>
      <c r="E9206" s="161"/>
      <c r="F9206" s="165"/>
      <c r="H9206" s="165"/>
      <c r="J9206" s="165"/>
      <c r="L9206" s="165"/>
      <c r="N9206" s="165"/>
      <c r="P9206" s="165"/>
      <c r="R9206" s="165"/>
      <c r="T9206" s="165"/>
      <c r="V9206" s="165"/>
      <c r="X9206" s="165"/>
      <c r="Z9206" s="165"/>
      <c r="AB9206" s="165"/>
      <c r="AD9206" s="165"/>
      <c r="AF9206" s="165"/>
      <c r="AH9206" s="165"/>
      <c r="AJ9206" s="165"/>
      <c r="AL9206" s="165"/>
      <c r="AN9206" s="165"/>
      <c r="AP9206" s="165"/>
      <c r="AR9206" s="165"/>
      <c r="AT9206" s="165"/>
      <c r="AV9206" s="165"/>
      <c r="AX9206" s="165"/>
      <c r="AZ9206" s="165"/>
      <c r="BB9206" s="165"/>
      <c r="DZ9206" s="177"/>
      <c r="EA9206" s="177"/>
    </row>
    <row r="9207" spans="1:131" s="160" customFormat="1" ht="18.399999999999999" customHeight="1" x14ac:dyDescent="0.3">
      <c r="A9207" s="182"/>
      <c r="C9207" s="64"/>
      <c r="D9207" s="161"/>
      <c r="E9207" s="161"/>
      <c r="F9207" s="165"/>
      <c r="H9207" s="165"/>
      <c r="J9207" s="165"/>
      <c r="L9207" s="165"/>
      <c r="N9207" s="165"/>
      <c r="P9207" s="165"/>
      <c r="R9207" s="165"/>
      <c r="T9207" s="165"/>
      <c r="V9207" s="165"/>
      <c r="X9207" s="165"/>
      <c r="Z9207" s="165"/>
      <c r="AB9207" s="165"/>
      <c r="AD9207" s="165"/>
      <c r="AF9207" s="165"/>
      <c r="AH9207" s="165"/>
      <c r="AJ9207" s="165"/>
      <c r="AL9207" s="165"/>
      <c r="AN9207" s="165"/>
      <c r="AP9207" s="165"/>
      <c r="AR9207" s="165"/>
      <c r="AT9207" s="165"/>
      <c r="AV9207" s="165"/>
      <c r="AX9207" s="165"/>
      <c r="AZ9207" s="165"/>
      <c r="BB9207" s="165"/>
      <c r="DZ9207" s="177"/>
      <c r="EA9207" s="177"/>
    </row>
    <row r="9208" spans="1:131" s="160" customFormat="1" ht="18.399999999999999" customHeight="1" x14ac:dyDescent="0.3">
      <c r="A9208" s="182"/>
      <c r="C9208" s="64"/>
      <c r="D9208" s="161"/>
      <c r="E9208" s="161"/>
      <c r="F9208" s="165"/>
      <c r="H9208" s="165"/>
      <c r="J9208" s="165"/>
      <c r="L9208" s="165"/>
      <c r="N9208" s="165"/>
      <c r="P9208" s="165"/>
      <c r="R9208" s="165"/>
      <c r="T9208" s="165"/>
      <c r="V9208" s="165"/>
      <c r="X9208" s="165"/>
      <c r="Z9208" s="165"/>
      <c r="AB9208" s="165"/>
      <c r="AD9208" s="165"/>
      <c r="AF9208" s="165"/>
      <c r="AH9208" s="165"/>
      <c r="AJ9208" s="165"/>
      <c r="AL9208" s="165"/>
      <c r="AN9208" s="165"/>
      <c r="AP9208" s="165"/>
      <c r="AR9208" s="165"/>
      <c r="AT9208" s="165"/>
      <c r="AV9208" s="165"/>
      <c r="AX9208" s="165"/>
      <c r="AZ9208" s="165"/>
      <c r="BB9208" s="165"/>
      <c r="DZ9208" s="177"/>
      <c r="EA9208" s="177"/>
    </row>
    <row r="9209" spans="1:131" s="160" customFormat="1" ht="18.399999999999999" customHeight="1" x14ac:dyDescent="0.3">
      <c r="A9209" s="200"/>
      <c r="B9209" s="173"/>
      <c r="C9209" s="80"/>
      <c r="D9209" s="161"/>
      <c r="E9209" s="161"/>
      <c r="F9209" s="165"/>
      <c r="H9209" s="165"/>
      <c r="J9209" s="165"/>
      <c r="L9209" s="165"/>
      <c r="N9209" s="165"/>
      <c r="P9209" s="165"/>
      <c r="R9209" s="165"/>
      <c r="T9209" s="165"/>
      <c r="V9209" s="165"/>
      <c r="X9209" s="165"/>
      <c r="Z9209" s="165"/>
      <c r="AB9209" s="165"/>
      <c r="AD9209" s="165"/>
      <c r="AF9209" s="165"/>
      <c r="AH9209" s="165"/>
      <c r="AJ9209" s="165"/>
      <c r="AL9209" s="165"/>
      <c r="AN9209" s="165"/>
      <c r="AP9209" s="165"/>
      <c r="AR9209" s="165"/>
      <c r="AT9209" s="165"/>
      <c r="AV9209" s="165"/>
      <c r="AX9209" s="165"/>
      <c r="AZ9209" s="165"/>
      <c r="BB9209" s="165"/>
      <c r="DZ9209" s="177"/>
      <c r="EA9209" s="177"/>
    </row>
    <row r="9210" spans="1:131" s="160" customFormat="1" ht="18.399999999999999" customHeight="1" x14ac:dyDescent="0.3">
      <c r="A9210" s="182"/>
      <c r="C9210" s="64"/>
      <c r="D9210" s="161"/>
      <c r="E9210" s="161"/>
      <c r="F9210" s="165"/>
      <c r="H9210" s="165"/>
      <c r="J9210" s="165"/>
      <c r="L9210" s="165"/>
      <c r="N9210" s="165"/>
      <c r="P9210" s="165"/>
      <c r="R9210" s="165"/>
      <c r="T9210" s="165"/>
      <c r="V9210" s="165"/>
      <c r="X9210" s="165"/>
      <c r="Z9210" s="165"/>
      <c r="AB9210" s="165"/>
      <c r="AD9210" s="165"/>
      <c r="AF9210" s="165"/>
      <c r="AH9210" s="165"/>
      <c r="AJ9210" s="165"/>
      <c r="AL9210" s="165"/>
      <c r="AN9210" s="165"/>
      <c r="AP9210" s="165"/>
      <c r="AR9210" s="165"/>
      <c r="AT9210" s="165"/>
      <c r="AV9210" s="165"/>
      <c r="AX9210" s="165"/>
      <c r="AZ9210" s="165"/>
      <c r="BB9210" s="165"/>
      <c r="DZ9210" s="177"/>
      <c r="EA9210" s="177"/>
    </row>
    <row r="9211" spans="1:131" s="160" customFormat="1" ht="18.399999999999999" customHeight="1" x14ac:dyDescent="0.3">
      <c r="A9211" s="182"/>
      <c r="C9211" s="64"/>
      <c r="D9211" s="161"/>
      <c r="E9211" s="161"/>
      <c r="F9211" s="165"/>
      <c r="H9211" s="165"/>
      <c r="J9211" s="165"/>
      <c r="L9211" s="165"/>
      <c r="N9211" s="165"/>
      <c r="P9211" s="165"/>
      <c r="R9211" s="165"/>
      <c r="T9211" s="165"/>
      <c r="V9211" s="165"/>
      <c r="X9211" s="165"/>
      <c r="Z9211" s="165"/>
      <c r="AB9211" s="165"/>
      <c r="AD9211" s="165"/>
      <c r="AF9211" s="165"/>
      <c r="AH9211" s="165"/>
      <c r="AJ9211" s="165"/>
      <c r="AL9211" s="165"/>
      <c r="AN9211" s="165"/>
      <c r="AP9211" s="165"/>
      <c r="AR9211" s="165"/>
      <c r="AT9211" s="165"/>
      <c r="AV9211" s="165"/>
      <c r="AX9211" s="165"/>
      <c r="AZ9211" s="165"/>
      <c r="BB9211" s="165"/>
      <c r="DZ9211" s="177"/>
      <c r="EA9211" s="177"/>
    </row>
    <row r="9212" spans="1:131" s="160" customFormat="1" ht="18.399999999999999" customHeight="1" x14ac:dyDescent="0.3">
      <c r="A9212" s="182"/>
      <c r="C9212" s="64"/>
      <c r="D9212" s="161"/>
      <c r="E9212" s="161"/>
      <c r="F9212" s="165"/>
      <c r="H9212" s="165"/>
      <c r="J9212" s="165"/>
      <c r="L9212" s="164"/>
      <c r="N9212" s="164"/>
      <c r="P9212" s="164"/>
      <c r="R9212" s="164"/>
      <c r="T9212" s="164"/>
      <c r="V9212" s="164"/>
      <c r="X9212" s="164"/>
      <c r="Z9212" s="164"/>
      <c r="AB9212" s="164"/>
      <c r="AD9212" s="164"/>
      <c r="AF9212" s="164"/>
      <c r="AH9212" s="164"/>
      <c r="AJ9212" s="164"/>
      <c r="AL9212" s="164"/>
      <c r="AN9212" s="164"/>
      <c r="AP9212" s="164"/>
      <c r="AR9212" s="164"/>
      <c r="AT9212" s="164"/>
      <c r="AV9212" s="164"/>
      <c r="AX9212" s="164"/>
      <c r="AZ9212" s="164"/>
      <c r="BB9212" s="164"/>
      <c r="DZ9212" s="177"/>
      <c r="EA9212" s="177"/>
    </row>
    <row r="9213" spans="1:131" s="160" customFormat="1" ht="18.399999999999999" customHeight="1" x14ac:dyDescent="0.3">
      <c r="A9213" s="182"/>
      <c r="C9213" s="64"/>
      <c r="D9213" s="161"/>
      <c r="E9213" s="161"/>
      <c r="F9213" s="161"/>
      <c r="H9213" s="161"/>
      <c r="J9213" s="161"/>
      <c r="L9213" s="161"/>
      <c r="N9213" s="165"/>
      <c r="P9213" s="165"/>
      <c r="R9213" s="165"/>
      <c r="T9213" s="165"/>
      <c r="V9213" s="165"/>
      <c r="X9213" s="165"/>
      <c r="Z9213" s="165"/>
      <c r="AB9213" s="165"/>
      <c r="AD9213" s="165"/>
      <c r="AF9213" s="165"/>
      <c r="AH9213" s="165"/>
      <c r="AJ9213" s="165"/>
      <c r="AL9213" s="165"/>
      <c r="AN9213" s="165"/>
      <c r="AP9213" s="165"/>
      <c r="AR9213" s="165"/>
      <c r="AT9213" s="165"/>
      <c r="AV9213" s="165"/>
      <c r="AX9213" s="165"/>
      <c r="AZ9213" s="165"/>
      <c r="BB9213" s="165"/>
      <c r="DZ9213" s="177"/>
      <c r="EA9213" s="177"/>
    </row>
    <row r="9214" spans="1:131" s="160" customFormat="1" ht="18.399999999999999" customHeight="1" x14ac:dyDescent="0.3">
      <c r="A9214" s="206"/>
      <c r="B9214" s="161"/>
      <c r="C9214" s="89"/>
      <c r="D9214" s="177"/>
      <c r="E9214" s="161"/>
      <c r="F9214" s="165"/>
      <c r="H9214" s="165"/>
      <c r="J9214" s="165"/>
      <c r="L9214" s="165"/>
      <c r="N9214" s="165"/>
      <c r="P9214" s="165"/>
      <c r="R9214" s="165"/>
      <c r="T9214" s="165"/>
      <c r="V9214" s="165"/>
      <c r="X9214" s="165"/>
      <c r="Z9214" s="165"/>
      <c r="AB9214" s="165"/>
      <c r="AD9214" s="165"/>
      <c r="AF9214" s="165"/>
      <c r="AH9214" s="165"/>
      <c r="AJ9214" s="165"/>
      <c r="AL9214" s="165"/>
      <c r="AN9214" s="165"/>
      <c r="AP9214" s="165"/>
      <c r="AR9214" s="165"/>
      <c r="AT9214" s="165"/>
      <c r="AV9214" s="165"/>
      <c r="AX9214" s="165"/>
      <c r="AZ9214" s="165"/>
      <c r="BB9214" s="165"/>
      <c r="DZ9214" s="177"/>
      <c r="EA9214" s="177"/>
    </row>
    <row r="9215" spans="1:131" s="160" customFormat="1" ht="18.399999999999999" customHeight="1" x14ac:dyDescent="0.3">
      <c r="A9215" s="182"/>
      <c r="B9215" s="161"/>
      <c r="C9215" s="89"/>
      <c r="D9215" s="164"/>
      <c r="E9215" s="161"/>
      <c r="F9215" s="165"/>
      <c r="H9215" s="165"/>
      <c r="J9215" s="165"/>
      <c r="L9215" s="165"/>
      <c r="N9215" s="165"/>
      <c r="P9215" s="165"/>
      <c r="R9215" s="165"/>
      <c r="T9215" s="165"/>
      <c r="V9215" s="165"/>
      <c r="X9215" s="165"/>
      <c r="Z9215" s="165"/>
      <c r="AB9215" s="165"/>
      <c r="AD9215" s="165"/>
      <c r="AF9215" s="165"/>
      <c r="AH9215" s="165"/>
      <c r="AJ9215" s="165"/>
      <c r="AL9215" s="165"/>
      <c r="AN9215" s="165"/>
      <c r="AP9215" s="165"/>
      <c r="AR9215" s="165"/>
      <c r="AT9215" s="165"/>
      <c r="AV9215" s="165"/>
      <c r="AX9215" s="165"/>
      <c r="AZ9215" s="165"/>
      <c r="BB9215" s="165"/>
      <c r="DZ9215" s="177"/>
      <c r="EA9215" s="177"/>
    </row>
    <row r="9216" spans="1:131" s="160" customFormat="1" ht="18.399999999999999" customHeight="1" x14ac:dyDescent="0.3">
      <c r="A9216" s="182"/>
      <c r="B9216" s="161"/>
      <c r="C9216" s="89"/>
      <c r="D9216" s="164"/>
      <c r="E9216" s="161"/>
      <c r="F9216" s="165"/>
      <c r="H9216" s="165"/>
      <c r="J9216" s="165"/>
      <c r="L9216" s="165"/>
      <c r="N9216" s="165"/>
      <c r="P9216" s="165"/>
      <c r="R9216" s="165"/>
      <c r="T9216" s="165"/>
      <c r="V9216" s="165"/>
      <c r="X9216" s="165"/>
      <c r="Z9216" s="165"/>
      <c r="AB9216" s="165"/>
      <c r="AD9216" s="165"/>
      <c r="AF9216" s="165"/>
      <c r="AH9216" s="165"/>
      <c r="AJ9216" s="165"/>
      <c r="AL9216" s="165"/>
      <c r="AN9216" s="165"/>
      <c r="AP9216" s="165"/>
      <c r="AR9216" s="165"/>
      <c r="AT9216" s="165"/>
      <c r="AV9216" s="165"/>
      <c r="AX9216" s="165"/>
      <c r="AZ9216" s="165"/>
      <c r="BB9216" s="165"/>
      <c r="DZ9216" s="177"/>
      <c r="EA9216" s="177"/>
    </row>
    <row r="9217" spans="1:131" s="160" customFormat="1" ht="18.399999999999999" customHeight="1" x14ac:dyDescent="0.3">
      <c r="A9217" s="182"/>
      <c r="C9217" s="64"/>
      <c r="D9217" s="161"/>
      <c r="E9217" s="161"/>
      <c r="F9217" s="165"/>
      <c r="H9217" s="165"/>
      <c r="J9217" s="165"/>
      <c r="L9217" s="165"/>
      <c r="N9217" s="165"/>
      <c r="P9217" s="165"/>
      <c r="R9217" s="165"/>
      <c r="T9217" s="165"/>
      <c r="V9217" s="165"/>
      <c r="X9217" s="165"/>
      <c r="Z9217" s="165"/>
      <c r="AB9217" s="165"/>
      <c r="AD9217" s="165"/>
      <c r="AF9217" s="165"/>
      <c r="AH9217" s="165"/>
      <c r="AJ9217" s="165"/>
      <c r="AL9217" s="165"/>
      <c r="AN9217" s="165"/>
      <c r="AP9217" s="165"/>
      <c r="AR9217" s="165"/>
      <c r="AT9217" s="165"/>
      <c r="AV9217" s="165"/>
      <c r="AX9217" s="165"/>
      <c r="AZ9217" s="165"/>
      <c r="BB9217" s="165"/>
      <c r="DZ9217" s="177"/>
      <c r="EA9217" s="177"/>
    </row>
    <row r="9218" spans="1:131" s="160" customFormat="1" ht="18.399999999999999" customHeight="1" x14ac:dyDescent="0.3">
      <c r="A9218" s="182"/>
      <c r="C9218" s="64"/>
      <c r="D9218" s="161"/>
      <c r="E9218" s="161"/>
      <c r="F9218" s="165"/>
      <c r="H9218" s="165"/>
      <c r="J9218" s="165"/>
      <c r="L9218" s="165"/>
      <c r="N9218" s="165"/>
      <c r="P9218" s="165"/>
      <c r="R9218" s="165"/>
      <c r="T9218" s="165"/>
      <c r="V9218" s="165"/>
      <c r="X9218" s="165"/>
      <c r="Z9218" s="165"/>
      <c r="AB9218" s="165"/>
      <c r="AD9218" s="165"/>
      <c r="AF9218" s="165"/>
      <c r="AH9218" s="165"/>
      <c r="AJ9218" s="165"/>
      <c r="AL9218" s="165"/>
      <c r="AN9218" s="165"/>
      <c r="AP9218" s="165"/>
      <c r="AR9218" s="165"/>
      <c r="AT9218" s="165"/>
      <c r="AV9218" s="165"/>
      <c r="AX9218" s="165"/>
      <c r="AZ9218" s="165"/>
      <c r="BB9218" s="165"/>
      <c r="DZ9218" s="177"/>
      <c r="EA9218" s="177"/>
    </row>
    <row r="9219" spans="1:131" s="160" customFormat="1" ht="18.399999999999999" customHeight="1" x14ac:dyDescent="0.3">
      <c r="A9219" s="182"/>
      <c r="C9219" s="64"/>
      <c r="D9219" s="161"/>
      <c r="E9219" s="161"/>
      <c r="F9219" s="165"/>
      <c r="H9219" s="165"/>
      <c r="J9219" s="165"/>
      <c r="L9219" s="165"/>
      <c r="N9219" s="165"/>
      <c r="P9219" s="165"/>
      <c r="R9219" s="165"/>
      <c r="T9219" s="165"/>
      <c r="V9219" s="165"/>
      <c r="X9219" s="165"/>
      <c r="Z9219" s="165"/>
      <c r="AB9219" s="165"/>
      <c r="AD9219" s="165"/>
      <c r="AF9219" s="165"/>
      <c r="AH9219" s="165"/>
      <c r="AJ9219" s="165"/>
      <c r="AL9219" s="165"/>
      <c r="AN9219" s="165"/>
      <c r="AP9219" s="165"/>
      <c r="AR9219" s="165"/>
      <c r="AT9219" s="165"/>
      <c r="AV9219" s="165"/>
      <c r="AX9219" s="165"/>
      <c r="AZ9219" s="165"/>
      <c r="BB9219" s="165"/>
      <c r="DZ9219" s="177"/>
      <c r="EA9219" s="177"/>
    </row>
    <row r="9220" spans="1:131" s="160" customFormat="1" ht="18.399999999999999" customHeight="1" x14ac:dyDescent="0.3">
      <c r="A9220" s="206"/>
      <c r="B9220" s="161"/>
      <c r="C9220" s="89"/>
      <c r="D9220" s="177"/>
      <c r="E9220" s="161"/>
      <c r="F9220" s="165"/>
      <c r="H9220" s="165"/>
      <c r="J9220" s="165"/>
      <c r="L9220" s="165"/>
      <c r="N9220" s="165"/>
      <c r="P9220" s="165"/>
      <c r="R9220" s="165"/>
      <c r="T9220" s="165"/>
      <c r="V9220" s="165"/>
      <c r="X9220" s="165"/>
      <c r="Z9220" s="165"/>
      <c r="AB9220" s="165"/>
      <c r="AD9220" s="165"/>
      <c r="AF9220" s="165"/>
      <c r="AH9220" s="165"/>
      <c r="AJ9220" s="165"/>
      <c r="AL9220" s="165"/>
      <c r="AN9220" s="165"/>
      <c r="AP9220" s="165"/>
      <c r="AR9220" s="165"/>
      <c r="AT9220" s="165"/>
      <c r="AV9220" s="165"/>
      <c r="AX9220" s="165"/>
      <c r="AZ9220" s="165"/>
      <c r="BB9220" s="165"/>
      <c r="DZ9220" s="177"/>
      <c r="EA9220" s="177"/>
    </row>
    <row r="9221" spans="1:131" s="160" customFormat="1" ht="18.399999999999999" customHeight="1" x14ac:dyDescent="0.3">
      <c r="A9221" s="206"/>
      <c r="B9221" s="161"/>
      <c r="C9221" s="89"/>
      <c r="D9221" s="177"/>
      <c r="E9221" s="161"/>
      <c r="F9221" s="165"/>
      <c r="H9221" s="165"/>
      <c r="J9221" s="165"/>
      <c r="L9221" s="165"/>
      <c r="N9221" s="165"/>
      <c r="P9221" s="165"/>
      <c r="R9221" s="165"/>
      <c r="T9221" s="165"/>
      <c r="V9221" s="165"/>
      <c r="X9221" s="165"/>
      <c r="Z9221" s="165"/>
      <c r="AB9221" s="165"/>
      <c r="AD9221" s="165"/>
      <c r="AF9221" s="165"/>
      <c r="AH9221" s="165"/>
      <c r="AJ9221" s="165"/>
      <c r="AL9221" s="165"/>
      <c r="AN9221" s="165"/>
      <c r="AP9221" s="165"/>
      <c r="AR9221" s="165"/>
      <c r="AT9221" s="165"/>
      <c r="AV9221" s="165"/>
      <c r="AX9221" s="165"/>
      <c r="AZ9221" s="165"/>
      <c r="BB9221" s="165"/>
      <c r="DZ9221" s="177"/>
      <c r="EA9221" s="177"/>
    </row>
    <row r="9222" spans="1:131" s="160" customFormat="1" ht="18.399999999999999" customHeight="1" x14ac:dyDescent="0.3">
      <c r="A9222" s="182"/>
      <c r="C9222" s="64"/>
      <c r="D9222" s="161"/>
      <c r="E9222" s="161"/>
      <c r="F9222" s="165"/>
      <c r="H9222" s="165"/>
      <c r="J9222" s="165"/>
      <c r="L9222" s="165"/>
      <c r="N9222" s="165"/>
      <c r="P9222" s="165"/>
      <c r="R9222" s="165"/>
      <c r="T9222" s="165"/>
      <c r="V9222" s="165"/>
      <c r="X9222" s="165"/>
      <c r="Z9222" s="165"/>
      <c r="AB9222" s="165"/>
      <c r="AD9222" s="165"/>
      <c r="AF9222" s="165"/>
      <c r="AH9222" s="165"/>
      <c r="AJ9222" s="165"/>
      <c r="AL9222" s="165"/>
      <c r="AN9222" s="165"/>
      <c r="AP9222" s="165"/>
      <c r="AR9222" s="165"/>
      <c r="AT9222" s="165"/>
      <c r="AV9222" s="165"/>
      <c r="AX9222" s="165"/>
      <c r="AZ9222" s="165"/>
      <c r="BB9222" s="165"/>
      <c r="DZ9222" s="177"/>
      <c r="EA9222" s="177"/>
    </row>
    <row r="9223" spans="1:131" s="160" customFormat="1" ht="18.399999999999999" customHeight="1" x14ac:dyDescent="0.3">
      <c r="A9223" s="182"/>
      <c r="C9223" s="64"/>
      <c r="D9223" s="161"/>
      <c r="E9223" s="161"/>
      <c r="F9223" s="165"/>
      <c r="H9223" s="165"/>
      <c r="J9223" s="165"/>
      <c r="L9223" s="165"/>
      <c r="N9223" s="165"/>
      <c r="P9223" s="165"/>
      <c r="R9223" s="165"/>
      <c r="T9223" s="165"/>
      <c r="V9223" s="165"/>
      <c r="X9223" s="165"/>
      <c r="Z9223" s="165"/>
      <c r="AB9223" s="165"/>
      <c r="AD9223" s="165"/>
      <c r="AF9223" s="165"/>
      <c r="AH9223" s="165"/>
      <c r="AJ9223" s="165"/>
      <c r="AL9223" s="165"/>
      <c r="AN9223" s="165"/>
      <c r="AP9223" s="165"/>
      <c r="AR9223" s="165"/>
      <c r="AT9223" s="165"/>
      <c r="AV9223" s="165"/>
      <c r="AX9223" s="165"/>
      <c r="AZ9223" s="165"/>
      <c r="BB9223" s="165"/>
      <c r="DZ9223" s="177"/>
      <c r="EA9223" s="177"/>
    </row>
    <row r="9224" spans="1:131" s="160" customFormat="1" ht="18.399999999999999" customHeight="1" x14ac:dyDescent="0.3">
      <c r="A9224" s="182"/>
      <c r="C9224" s="64"/>
      <c r="D9224" s="161"/>
      <c r="E9224" s="161"/>
      <c r="F9224" s="165"/>
      <c r="H9224" s="165"/>
      <c r="J9224" s="165"/>
      <c r="L9224" s="165"/>
      <c r="N9224" s="165"/>
      <c r="P9224" s="165"/>
      <c r="R9224" s="165"/>
      <c r="T9224" s="165"/>
      <c r="V9224" s="165"/>
      <c r="X9224" s="165"/>
      <c r="Z9224" s="165"/>
      <c r="AB9224" s="165"/>
      <c r="AD9224" s="165"/>
      <c r="AF9224" s="165"/>
      <c r="AH9224" s="165"/>
      <c r="AJ9224" s="165"/>
      <c r="AL9224" s="165"/>
      <c r="AN9224" s="165"/>
      <c r="AP9224" s="165"/>
      <c r="AR9224" s="165"/>
      <c r="AT9224" s="165"/>
      <c r="AV9224" s="165"/>
      <c r="AX9224" s="165"/>
      <c r="AZ9224" s="165"/>
      <c r="BB9224" s="165"/>
      <c r="DZ9224" s="177"/>
      <c r="EA9224" s="177"/>
    </row>
    <row r="9225" spans="1:131" s="160" customFormat="1" ht="18.399999999999999" customHeight="1" x14ac:dyDescent="0.3">
      <c r="A9225" s="182"/>
      <c r="C9225" s="64"/>
      <c r="D9225" s="161"/>
      <c r="E9225" s="161"/>
      <c r="F9225" s="165"/>
      <c r="H9225" s="164"/>
      <c r="J9225" s="178"/>
      <c r="L9225" s="178"/>
      <c r="N9225" s="178"/>
      <c r="P9225" s="178"/>
      <c r="R9225" s="178"/>
      <c r="T9225" s="178"/>
      <c r="V9225" s="178"/>
      <c r="X9225" s="178"/>
      <c r="Z9225" s="178"/>
      <c r="AB9225" s="178"/>
      <c r="AD9225" s="178"/>
      <c r="AF9225" s="178"/>
      <c r="AH9225" s="178"/>
      <c r="AJ9225" s="178"/>
      <c r="AL9225" s="178"/>
      <c r="AN9225" s="178"/>
      <c r="AP9225" s="178"/>
      <c r="AR9225" s="178"/>
      <c r="AT9225" s="178"/>
      <c r="AV9225" s="178"/>
      <c r="AX9225" s="178"/>
      <c r="AZ9225" s="178"/>
      <c r="BB9225" s="178"/>
      <c r="DZ9225" s="177"/>
      <c r="EA9225" s="177"/>
    </row>
    <row r="9226" spans="1:131" s="160" customFormat="1" ht="18.399999999999999" customHeight="1" x14ac:dyDescent="0.3">
      <c r="A9226" s="200"/>
      <c r="B9226" s="173"/>
      <c r="C9226" s="67"/>
      <c r="D9226" s="161"/>
      <c r="E9226" s="161"/>
      <c r="F9226" s="161"/>
      <c r="H9226" s="165"/>
      <c r="J9226" s="165"/>
      <c r="L9226" s="165"/>
      <c r="N9226" s="165"/>
      <c r="P9226" s="165"/>
      <c r="R9226" s="165"/>
      <c r="T9226" s="165"/>
      <c r="V9226" s="165"/>
      <c r="X9226" s="165"/>
      <c r="Z9226" s="165"/>
      <c r="AB9226" s="165"/>
      <c r="AD9226" s="165"/>
      <c r="AF9226" s="165"/>
      <c r="AH9226" s="165"/>
      <c r="AJ9226" s="165"/>
      <c r="AL9226" s="165"/>
      <c r="AN9226" s="165"/>
      <c r="AP9226" s="165"/>
      <c r="AR9226" s="165"/>
      <c r="AT9226" s="165"/>
      <c r="AV9226" s="165"/>
      <c r="AX9226" s="165"/>
      <c r="AZ9226" s="165"/>
      <c r="BB9226" s="165"/>
      <c r="DZ9226" s="177"/>
      <c r="EA9226" s="177"/>
    </row>
    <row r="9227" spans="1:131" s="160" customFormat="1" ht="18.399999999999999" customHeight="1" x14ac:dyDescent="0.3">
      <c r="A9227" s="182"/>
      <c r="C9227" s="64"/>
      <c r="D9227" s="161"/>
      <c r="E9227" s="161"/>
      <c r="F9227" s="165"/>
      <c r="H9227" s="165"/>
      <c r="J9227" s="165"/>
      <c r="L9227" s="165"/>
      <c r="N9227" s="165"/>
      <c r="P9227" s="165"/>
      <c r="R9227" s="165"/>
      <c r="T9227" s="165"/>
      <c r="V9227" s="165"/>
      <c r="X9227" s="165"/>
      <c r="Z9227" s="165"/>
      <c r="AB9227" s="165"/>
      <c r="AD9227" s="165"/>
      <c r="AF9227" s="165"/>
      <c r="AH9227" s="165"/>
      <c r="AJ9227" s="165"/>
      <c r="AL9227" s="165"/>
      <c r="AN9227" s="165"/>
      <c r="AP9227" s="165"/>
      <c r="AR9227" s="165"/>
      <c r="AT9227" s="165"/>
      <c r="AV9227" s="165"/>
      <c r="AX9227" s="165"/>
      <c r="AZ9227" s="165"/>
      <c r="BB9227" s="165"/>
      <c r="DZ9227" s="177"/>
      <c r="EA9227" s="177"/>
    </row>
    <row r="9228" spans="1:131" s="160" customFormat="1" ht="18.399999999999999" customHeight="1" x14ac:dyDescent="0.3">
      <c r="A9228" s="182"/>
      <c r="B9228" s="167"/>
      <c r="C9228" s="80"/>
      <c r="D9228" s="161"/>
      <c r="E9228" s="161"/>
      <c r="F9228" s="165"/>
      <c r="H9228" s="165"/>
      <c r="J9228" s="165"/>
      <c r="L9228" s="165"/>
      <c r="N9228" s="165"/>
      <c r="P9228" s="165"/>
      <c r="R9228" s="165"/>
      <c r="T9228" s="165"/>
      <c r="V9228" s="165"/>
      <c r="X9228" s="165"/>
      <c r="Z9228" s="165"/>
      <c r="AB9228" s="165"/>
      <c r="AD9228" s="165"/>
      <c r="AF9228" s="165"/>
      <c r="AH9228" s="165"/>
      <c r="AJ9228" s="165"/>
      <c r="AL9228" s="165"/>
      <c r="AN9228" s="165"/>
      <c r="AP9228" s="165"/>
      <c r="AR9228" s="165"/>
      <c r="AT9228" s="165"/>
      <c r="AV9228" s="165"/>
      <c r="AX9228" s="165"/>
      <c r="AZ9228" s="165"/>
      <c r="BB9228" s="165"/>
      <c r="DZ9228" s="177"/>
      <c r="EA9228" s="177"/>
    </row>
    <row r="9229" spans="1:131" s="160" customFormat="1" ht="18.399999999999999" customHeight="1" x14ac:dyDescent="0.3">
      <c r="A9229" s="182"/>
      <c r="C9229" s="64"/>
      <c r="D9229" s="161"/>
      <c r="E9229" s="161"/>
      <c r="F9229" s="165"/>
      <c r="H9229" s="165"/>
      <c r="J9229" s="165"/>
      <c r="L9229" s="165"/>
      <c r="N9229" s="165"/>
      <c r="P9229" s="165"/>
      <c r="R9229" s="165"/>
      <c r="T9229" s="165"/>
      <c r="V9229" s="165"/>
      <c r="X9229" s="165"/>
      <c r="Z9229" s="165"/>
      <c r="AB9229" s="165"/>
      <c r="AD9229" s="165"/>
      <c r="AF9229" s="165"/>
      <c r="AH9229" s="165"/>
      <c r="AJ9229" s="165"/>
      <c r="AL9229" s="165"/>
      <c r="AN9229" s="165"/>
      <c r="AP9229" s="165"/>
      <c r="AR9229" s="165"/>
      <c r="AT9229" s="165"/>
      <c r="AV9229" s="165"/>
      <c r="AX9229" s="165"/>
      <c r="AZ9229" s="165"/>
      <c r="BB9229" s="165"/>
      <c r="DZ9229" s="177"/>
      <c r="EA9229" s="177"/>
    </row>
    <row r="9230" spans="1:131" s="160" customFormat="1" ht="18.399999999999999" customHeight="1" x14ac:dyDescent="0.3">
      <c r="A9230" s="182"/>
      <c r="B9230" s="161"/>
      <c r="C9230" s="89"/>
      <c r="D9230" s="164"/>
      <c r="E9230" s="161"/>
      <c r="F9230" s="161"/>
      <c r="H9230" s="165"/>
      <c r="J9230" s="165"/>
      <c r="L9230" s="165"/>
      <c r="N9230" s="165"/>
      <c r="P9230" s="165"/>
      <c r="R9230" s="165"/>
      <c r="T9230" s="165"/>
      <c r="V9230" s="165"/>
      <c r="X9230" s="165"/>
      <c r="Z9230" s="165"/>
      <c r="AB9230" s="165"/>
      <c r="AD9230" s="165"/>
      <c r="AF9230" s="165"/>
      <c r="AH9230" s="165"/>
      <c r="AJ9230" s="165"/>
      <c r="AL9230" s="165"/>
      <c r="AN9230" s="165"/>
      <c r="AP9230" s="165"/>
      <c r="AR9230" s="165"/>
      <c r="AT9230" s="165"/>
      <c r="AV9230" s="165"/>
      <c r="AX9230" s="165"/>
      <c r="AZ9230" s="165"/>
      <c r="BB9230" s="165"/>
      <c r="DZ9230" s="177"/>
      <c r="EA9230" s="177"/>
    </row>
    <row r="9231" spans="1:131" s="160" customFormat="1" ht="18.399999999999999" customHeight="1" x14ac:dyDescent="0.3">
      <c r="A9231" s="206"/>
      <c r="B9231" s="161"/>
      <c r="C9231" s="89"/>
      <c r="D9231" s="177"/>
      <c r="E9231" s="161"/>
      <c r="F9231" s="165"/>
      <c r="H9231" s="165"/>
      <c r="J9231" s="165"/>
      <c r="L9231" s="165"/>
      <c r="N9231" s="165"/>
      <c r="P9231" s="165"/>
      <c r="R9231" s="165"/>
      <c r="T9231" s="165"/>
      <c r="V9231" s="165"/>
      <c r="X9231" s="165"/>
      <c r="Z9231" s="165"/>
      <c r="AB9231" s="165"/>
      <c r="AD9231" s="165"/>
      <c r="AF9231" s="165"/>
      <c r="AH9231" s="165"/>
      <c r="AJ9231" s="165"/>
      <c r="AL9231" s="165"/>
      <c r="AN9231" s="165"/>
      <c r="AP9231" s="165"/>
      <c r="AR9231" s="165"/>
      <c r="AT9231" s="165"/>
      <c r="AV9231" s="165"/>
      <c r="AX9231" s="165"/>
      <c r="AZ9231" s="165"/>
      <c r="BB9231" s="165"/>
      <c r="DZ9231" s="177"/>
      <c r="EA9231" s="177"/>
    </row>
    <row r="9232" spans="1:131" s="160" customFormat="1" ht="18.399999999999999" customHeight="1" x14ac:dyDescent="0.3">
      <c r="A9232" s="206"/>
      <c r="B9232" s="161"/>
      <c r="C9232" s="163"/>
      <c r="D9232" s="161"/>
      <c r="E9232" s="161"/>
      <c r="F9232" s="165"/>
      <c r="H9232" s="165"/>
      <c r="J9232" s="165"/>
      <c r="L9232" s="165"/>
      <c r="N9232" s="165"/>
      <c r="P9232" s="165"/>
      <c r="R9232" s="165"/>
      <c r="T9232" s="165"/>
      <c r="V9232" s="165"/>
      <c r="X9232" s="165"/>
      <c r="Z9232" s="165"/>
      <c r="AB9232" s="165"/>
      <c r="AD9232" s="165"/>
      <c r="AF9232" s="165"/>
      <c r="AH9232" s="165"/>
      <c r="AJ9232" s="165"/>
      <c r="AL9232" s="165"/>
      <c r="AN9232" s="165"/>
      <c r="AP9232" s="165"/>
      <c r="AR9232" s="165"/>
      <c r="AT9232" s="165"/>
      <c r="AV9232" s="165"/>
      <c r="AX9232" s="165"/>
      <c r="AZ9232" s="165"/>
      <c r="BB9232" s="165"/>
      <c r="DZ9232" s="177"/>
      <c r="EA9232" s="177"/>
    </row>
    <row r="9233" spans="1:131" s="160" customFormat="1" ht="18.399999999999999" customHeight="1" x14ac:dyDescent="0.3">
      <c r="A9233" s="206"/>
      <c r="B9233" s="161"/>
      <c r="C9233" s="89"/>
      <c r="D9233" s="177"/>
      <c r="E9233" s="161"/>
      <c r="F9233" s="165"/>
      <c r="H9233" s="165"/>
      <c r="J9233" s="165"/>
      <c r="L9233" s="165"/>
      <c r="N9233" s="165"/>
      <c r="P9233" s="165"/>
      <c r="R9233" s="165"/>
      <c r="T9233" s="165"/>
      <c r="V9233" s="165"/>
      <c r="X9233" s="165"/>
      <c r="Z9233" s="165"/>
      <c r="AB9233" s="165"/>
      <c r="AD9233" s="165"/>
      <c r="AF9233" s="165"/>
      <c r="AH9233" s="165"/>
      <c r="AJ9233" s="165"/>
      <c r="AL9233" s="165"/>
      <c r="AN9233" s="165"/>
      <c r="AP9233" s="165"/>
      <c r="AR9233" s="165"/>
      <c r="AT9233" s="165"/>
      <c r="AV9233" s="165"/>
      <c r="AX9233" s="165"/>
      <c r="AZ9233" s="165"/>
      <c r="BB9233" s="165"/>
      <c r="DZ9233" s="177"/>
      <c r="EA9233" s="177"/>
    </row>
    <row r="9234" spans="1:131" s="160" customFormat="1" ht="18.399999999999999" customHeight="1" x14ac:dyDescent="0.3">
      <c r="A9234" s="206"/>
      <c r="B9234" s="161"/>
      <c r="C9234" s="89"/>
      <c r="D9234" s="177"/>
      <c r="E9234" s="161"/>
      <c r="F9234" s="165"/>
      <c r="H9234" s="165"/>
      <c r="J9234" s="165"/>
      <c r="L9234" s="165"/>
      <c r="N9234" s="165"/>
      <c r="P9234" s="165"/>
      <c r="R9234" s="165"/>
      <c r="T9234" s="165"/>
      <c r="V9234" s="165"/>
      <c r="X9234" s="165"/>
      <c r="Z9234" s="165"/>
      <c r="AB9234" s="165"/>
      <c r="AD9234" s="165"/>
      <c r="AF9234" s="165"/>
      <c r="AH9234" s="165"/>
      <c r="AJ9234" s="165"/>
      <c r="AL9234" s="165"/>
      <c r="AN9234" s="165"/>
      <c r="AP9234" s="165"/>
      <c r="AR9234" s="165"/>
      <c r="AT9234" s="165"/>
      <c r="AV9234" s="165"/>
      <c r="AX9234" s="165"/>
      <c r="AZ9234" s="165"/>
      <c r="BB9234" s="165"/>
      <c r="DZ9234" s="177"/>
      <c r="EA9234" s="177"/>
    </row>
    <row r="9235" spans="1:131" s="160" customFormat="1" ht="18.399999999999999" customHeight="1" x14ac:dyDescent="0.3">
      <c r="A9235" s="206"/>
      <c r="B9235" s="161"/>
      <c r="C9235" s="89"/>
      <c r="D9235" s="177"/>
      <c r="E9235" s="161"/>
      <c r="F9235" s="165"/>
      <c r="H9235" s="165"/>
      <c r="J9235" s="165"/>
      <c r="L9235" s="165"/>
      <c r="N9235" s="165"/>
      <c r="P9235" s="165"/>
      <c r="R9235" s="165"/>
      <c r="T9235" s="165"/>
      <c r="V9235" s="165"/>
      <c r="X9235" s="165"/>
      <c r="Z9235" s="165"/>
      <c r="AB9235" s="165"/>
      <c r="AD9235" s="165"/>
      <c r="AF9235" s="165"/>
      <c r="AH9235" s="165"/>
      <c r="AJ9235" s="165"/>
      <c r="AL9235" s="165"/>
      <c r="AN9235" s="165"/>
      <c r="AP9235" s="165"/>
      <c r="AR9235" s="165"/>
      <c r="AT9235" s="165"/>
      <c r="AV9235" s="165"/>
      <c r="AX9235" s="165"/>
      <c r="AZ9235" s="165"/>
      <c r="BB9235" s="165"/>
      <c r="DZ9235" s="177"/>
      <c r="EA9235" s="177"/>
    </row>
    <row r="9236" spans="1:131" s="160" customFormat="1" ht="18.399999999999999" customHeight="1" x14ac:dyDescent="0.3">
      <c r="A9236" s="182"/>
      <c r="C9236" s="64"/>
      <c r="D9236" s="161"/>
      <c r="E9236" s="161"/>
      <c r="F9236" s="165"/>
      <c r="H9236" s="165"/>
      <c r="J9236" s="165"/>
      <c r="L9236" s="165"/>
      <c r="N9236" s="165"/>
      <c r="P9236" s="165"/>
      <c r="R9236" s="165"/>
      <c r="T9236" s="165"/>
      <c r="V9236" s="165"/>
      <c r="X9236" s="165"/>
      <c r="Z9236" s="165"/>
      <c r="AB9236" s="165"/>
      <c r="AD9236" s="165"/>
      <c r="AF9236" s="165"/>
      <c r="AH9236" s="165"/>
      <c r="AJ9236" s="165"/>
      <c r="AL9236" s="165"/>
      <c r="AN9236" s="165"/>
      <c r="AP9236" s="165"/>
      <c r="AR9236" s="165"/>
      <c r="AT9236" s="165"/>
      <c r="AV9236" s="165"/>
      <c r="AX9236" s="165"/>
      <c r="AZ9236" s="165"/>
      <c r="BB9236" s="165"/>
      <c r="DZ9236" s="177"/>
      <c r="EA9236" s="177"/>
    </row>
    <row r="9237" spans="1:131" s="160" customFormat="1" ht="18.399999999999999" customHeight="1" x14ac:dyDescent="0.3">
      <c r="A9237" s="182"/>
      <c r="C9237" s="64"/>
      <c r="D9237" s="161"/>
      <c r="E9237" s="161"/>
      <c r="F9237" s="165"/>
      <c r="H9237" s="165"/>
      <c r="J9237" s="165"/>
      <c r="L9237" s="165"/>
      <c r="N9237" s="165"/>
      <c r="P9237" s="165"/>
      <c r="R9237" s="165"/>
      <c r="T9237" s="165"/>
      <c r="V9237" s="165"/>
      <c r="X9237" s="165"/>
      <c r="Z9237" s="165"/>
      <c r="AB9237" s="165"/>
      <c r="AD9237" s="165"/>
      <c r="AF9237" s="165"/>
      <c r="AH9237" s="165"/>
      <c r="AJ9237" s="165"/>
      <c r="AL9237" s="165"/>
      <c r="AN9237" s="165"/>
      <c r="AP9237" s="165"/>
      <c r="AR9237" s="165"/>
      <c r="AT9237" s="165"/>
      <c r="AV9237" s="165"/>
      <c r="AX9237" s="165"/>
      <c r="AZ9237" s="165"/>
      <c r="BB9237" s="165"/>
      <c r="DZ9237" s="177"/>
      <c r="EA9237" s="177"/>
    </row>
    <row r="9238" spans="1:131" s="160" customFormat="1" ht="18.399999999999999" customHeight="1" x14ac:dyDescent="0.3">
      <c r="A9238" s="182"/>
      <c r="C9238" s="64"/>
      <c r="D9238" s="161"/>
      <c r="E9238" s="161"/>
      <c r="F9238" s="165"/>
      <c r="H9238" s="165"/>
      <c r="J9238" s="165"/>
      <c r="L9238" s="165"/>
      <c r="N9238" s="165"/>
      <c r="P9238" s="165"/>
      <c r="R9238" s="165"/>
      <c r="T9238" s="165"/>
      <c r="V9238" s="165"/>
      <c r="X9238" s="165"/>
      <c r="Z9238" s="165"/>
      <c r="AB9238" s="165"/>
      <c r="AD9238" s="165"/>
      <c r="AF9238" s="165"/>
      <c r="AH9238" s="165"/>
      <c r="AJ9238" s="165"/>
      <c r="AL9238" s="165"/>
      <c r="AN9238" s="165"/>
      <c r="AP9238" s="165"/>
      <c r="AR9238" s="165"/>
      <c r="AT9238" s="165"/>
      <c r="AV9238" s="165"/>
      <c r="AX9238" s="165"/>
      <c r="AZ9238" s="165"/>
      <c r="BB9238" s="165"/>
      <c r="DZ9238" s="177"/>
      <c r="EA9238" s="177"/>
    </row>
    <row r="9239" spans="1:131" s="160" customFormat="1" ht="18.399999999999999" customHeight="1" x14ac:dyDescent="0.3">
      <c r="A9239" s="206"/>
      <c r="B9239" s="173"/>
      <c r="C9239" s="89"/>
      <c r="D9239" s="164"/>
      <c r="E9239" s="161"/>
      <c r="F9239" s="165"/>
      <c r="H9239" s="165"/>
      <c r="J9239" s="165"/>
      <c r="L9239" s="165"/>
      <c r="N9239" s="165"/>
      <c r="P9239" s="165"/>
      <c r="R9239" s="165"/>
      <c r="T9239" s="165"/>
      <c r="V9239" s="165"/>
      <c r="X9239" s="165"/>
      <c r="Z9239" s="165"/>
      <c r="AB9239" s="165"/>
      <c r="AD9239" s="165"/>
      <c r="AF9239" s="165"/>
      <c r="AH9239" s="165"/>
      <c r="AJ9239" s="165"/>
      <c r="AL9239" s="165"/>
      <c r="AN9239" s="165"/>
      <c r="AP9239" s="165"/>
      <c r="AR9239" s="165"/>
      <c r="AT9239" s="165"/>
      <c r="AV9239" s="165"/>
      <c r="AX9239" s="165"/>
      <c r="AZ9239" s="165"/>
      <c r="BB9239" s="165"/>
      <c r="DZ9239" s="177"/>
      <c r="EA9239" s="177"/>
    </row>
    <row r="9240" spans="1:131" s="160" customFormat="1" ht="18.399999999999999" customHeight="1" x14ac:dyDescent="0.3">
      <c r="A9240" s="206"/>
      <c r="B9240" s="173"/>
      <c r="C9240" s="89"/>
      <c r="D9240" s="177"/>
      <c r="E9240" s="161"/>
      <c r="F9240" s="165"/>
      <c r="H9240" s="165"/>
      <c r="J9240" s="165"/>
      <c r="L9240" s="165"/>
      <c r="N9240" s="165"/>
      <c r="P9240" s="165"/>
      <c r="R9240" s="165"/>
      <c r="T9240" s="165"/>
      <c r="V9240" s="165"/>
      <c r="X9240" s="165"/>
      <c r="Z9240" s="165"/>
      <c r="AB9240" s="165"/>
      <c r="AD9240" s="165"/>
      <c r="AF9240" s="165"/>
      <c r="AH9240" s="165"/>
      <c r="AJ9240" s="165"/>
      <c r="AL9240" s="165"/>
      <c r="AN9240" s="165"/>
      <c r="AP9240" s="165"/>
      <c r="AR9240" s="165"/>
      <c r="AT9240" s="165"/>
      <c r="AV9240" s="165"/>
      <c r="AX9240" s="165"/>
      <c r="AZ9240" s="165"/>
      <c r="BB9240" s="165"/>
      <c r="DZ9240" s="177"/>
      <c r="EA9240" s="177"/>
    </row>
    <row r="9241" spans="1:131" s="160" customFormat="1" ht="18.399999999999999" customHeight="1" x14ac:dyDescent="0.3">
      <c r="A9241" s="206"/>
      <c r="B9241" s="173"/>
      <c r="C9241" s="89"/>
      <c r="D9241" s="177"/>
      <c r="E9241" s="161"/>
      <c r="F9241" s="165"/>
      <c r="H9241" s="165"/>
      <c r="J9241" s="165"/>
      <c r="L9241" s="165"/>
      <c r="N9241" s="165"/>
      <c r="P9241" s="165"/>
      <c r="R9241" s="165"/>
      <c r="T9241" s="165"/>
      <c r="V9241" s="165"/>
      <c r="X9241" s="165"/>
      <c r="Z9241" s="165"/>
      <c r="AB9241" s="165"/>
      <c r="AD9241" s="165"/>
      <c r="AF9241" s="165"/>
      <c r="AH9241" s="165"/>
      <c r="AJ9241" s="165"/>
      <c r="AL9241" s="165"/>
      <c r="AN9241" s="165"/>
      <c r="AP9241" s="165"/>
      <c r="AR9241" s="165"/>
      <c r="AT9241" s="165"/>
      <c r="AV9241" s="165"/>
      <c r="AX9241" s="165"/>
      <c r="AZ9241" s="165"/>
      <c r="BB9241" s="165"/>
      <c r="DZ9241" s="177"/>
      <c r="EA9241" s="177"/>
    </row>
    <row r="9242" spans="1:131" s="160" customFormat="1" ht="18.399999999999999" customHeight="1" x14ac:dyDescent="0.3">
      <c r="A9242" s="206"/>
      <c r="B9242" s="173"/>
      <c r="C9242" s="64"/>
      <c r="D9242" s="161"/>
      <c r="E9242" s="161"/>
      <c r="F9242" s="165"/>
      <c r="H9242" s="165"/>
      <c r="J9242" s="165"/>
      <c r="L9242" s="165"/>
      <c r="N9242" s="165"/>
      <c r="P9242" s="165"/>
      <c r="R9242" s="165"/>
      <c r="T9242" s="165"/>
      <c r="V9242" s="165"/>
      <c r="X9242" s="165"/>
      <c r="Z9242" s="165"/>
      <c r="AB9242" s="165"/>
      <c r="AD9242" s="165"/>
      <c r="AF9242" s="165"/>
      <c r="AH9242" s="165"/>
      <c r="AJ9242" s="165"/>
      <c r="AL9242" s="165"/>
      <c r="AN9242" s="165"/>
      <c r="AP9242" s="165"/>
      <c r="AR9242" s="165"/>
      <c r="AT9242" s="165"/>
      <c r="AV9242" s="165"/>
      <c r="AX9242" s="165"/>
      <c r="AZ9242" s="165"/>
      <c r="BB9242" s="165"/>
      <c r="DZ9242" s="177"/>
      <c r="EA9242" s="177"/>
    </row>
    <row r="9243" spans="1:131" s="160" customFormat="1" ht="18.399999999999999" customHeight="1" x14ac:dyDescent="0.3">
      <c r="A9243" s="206"/>
      <c r="C9243" s="64"/>
      <c r="D9243" s="161"/>
      <c r="E9243" s="161"/>
      <c r="F9243" s="165"/>
      <c r="H9243" s="165"/>
      <c r="J9243" s="165"/>
      <c r="L9243" s="165"/>
      <c r="N9243" s="165"/>
      <c r="P9243" s="165"/>
      <c r="R9243" s="165"/>
      <c r="T9243" s="165"/>
      <c r="V9243" s="165"/>
      <c r="X9243" s="165"/>
      <c r="Z9243" s="165"/>
      <c r="AB9243" s="165"/>
      <c r="AD9243" s="165"/>
      <c r="AF9243" s="165"/>
      <c r="AH9243" s="165"/>
      <c r="AJ9243" s="165"/>
      <c r="AL9243" s="165"/>
      <c r="AN9243" s="165"/>
      <c r="AP9243" s="165"/>
      <c r="AR9243" s="165"/>
      <c r="AT9243" s="165"/>
      <c r="AV9243" s="165"/>
      <c r="AX9243" s="165"/>
      <c r="AZ9243" s="165"/>
      <c r="BB9243" s="165"/>
      <c r="DZ9243" s="177"/>
      <c r="EA9243" s="177"/>
    </row>
    <row r="9244" spans="1:131" s="160" customFormat="1" ht="18.399999999999999" customHeight="1" x14ac:dyDescent="0.3">
      <c r="A9244" s="206"/>
      <c r="C9244" s="64"/>
      <c r="D9244" s="161"/>
      <c r="E9244" s="161"/>
      <c r="F9244" s="165"/>
      <c r="H9244" s="165"/>
      <c r="J9244" s="165"/>
      <c r="L9244" s="165"/>
      <c r="N9244" s="165"/>
      <c r="P9244" s="165"/>
      <c r="R9244" s="165"/>
      <c r="T9244" s="165"/>
      <c r="V9244" s="165"/>
      <c r="X9244" s="165"/>
      <c r="Z9244" s="165"/>
      <c r="AB9244" s="165"/>
      <c r="AD9244" s="165"/>
      <c r="AF9244" s="165"/>
      <c r="AH9244" s="165"/>
      <c r="AJ9244" s="165"/>
      <c r="AL9244" s="165"/>
      <c r="AN9244" s="165"/>
      <c r="AP9244" s="165"/>
      <c r="AR9244" s="165"/>
      <c r="AT9244" s="165"/>
      <c r="AV9244" s="165"/>
      <c r="AX9244" s="165"/>
      <c r="AZ9244" s="165"/>
      <c r="BB9244" s="165"/>
      <c r="DZ9244" s="177"/>
      <c r="EA9244" s="177"/>
    </row>
    <row r="9245" spans="1:131" s="160" customFormat="1" ht="18.399999999999999" customHeight="1" x14ac:dyDescent="0.3">
      <c r="A9245" s="206"/>
      <c r="C9245" s="64"/>
      <c r="D9245" s="161"/>
      <c r="E9245" s="161"/>
      <c r="F9245" s="165"/>
      <c r="H9245" s="165"/>
      <c r="J9245" s="165"/>
      <c r="L9245" s="165"/>
      <c r="N9245" s="165"/>
      <c r="P9245" s="165"/>
      <c r="R9245" s="165"/>
      <c r="T9245" s="165"/>
      <c r="V9245" s="165"/>
      <c r="X9245" s="165"/>
      <c r="Z9245" s="165"/>
      <c r="AB9245" s="165"/>
      <c r="AD9245" s="165"/>
      <c r="AF9245" s="165"/>
      <c r="AH9245" s="165"/>
      <c r="AJ9245" s="165"/>
      <c r="AL9245" s="165"/>
      <c r="AN9245" s="165"/>
      <c r="AP9245" s="165"/>
      <c r="AR9245" s="165"/>
      <c r="AT9245" s="165"/>
      <c r="AV9245" s="165"/>
      <c r="AX9245" s="165"/>
      <c r="AZ9245" s="165"/>
      <c r="BB9245" s="165"/>
      <c r="DZ9245" s="177"/>
      <c r="EA9245" s="177"/>
    </row>
    <row r="9246" spans="1:131" s="160" customFormat="1" ht="18.399999999999999" customHeight="1" x14ac:dyDescent="0.3">
      <c r="A9246" s="182"/>
      <c r="C9246" s="64"/>
      <c r="D9246" s="161"/>
      <c r="E9246" s="161"/>
      <c r="F9246" s="165"/>
      <c r="H9246" s="165"/>
      <c r="J9246" s="165"/>
      <c r="L9246" s="165"/>
      <c r="N9246" s="165"/>
      <c r="P9246" s="165"/>
      <c r="R9246" s="165"/>
      <c r="T9246" s="165"/>
      <c r="V9246" s="165"/>
      <c r="X9246" s="165"/>
      <c r="Z9246" s="165"/>
      <c r="AB9246" s="165"/>
      <c r="AD9246" s="165"/>
      <c r="AF9246" s="165"/>
      <c r="AH9246" s="165"/>
      <c r="AJ9246" s="165"/>
      <c r="AL9246" s="165"/>
      <c r="AN9246" s="165"/>
      <c r="AP9246" s="165"/>
      <c r="AR9246" s="165"/>
      <c r="AT9246" s="165"/>
      <c r="AV9246" s="165"/>
      <c r="AX9246" s="165"/>
      <c r="AZ9246" s="165"/>
      <c r="BB9246" s="165"/>
      <c r="DZ9246" s="177"/>
      <c r="EA9246" s="177"/>
    </row>
    <row r="9247" spans="1:131" s="160" customFormat="1" ht="18.399999999999999" customHeight="1" x14ac:dyDescent="0.3">
      <c r="A9247" s="182"/>
      <c r="C9247" s="64"/>
      <c r="D9247" s="161"/>
      <c r="E9247" s="161"/>
      <c r="F9247" s="165"/>
      <c r="H9247" s="165"/>
      <c r="J9247" s="165"/>
      <c r="L9247" s="165"/>
      <c r="N9247" s="165"/>
      <c r="P9247" s="165"/>
      <c r="R9247" s="165"/>
      <c r="T9247" s="165"/>
      <c r="V9247" s="165"/>
      <c r="X9247" s="165"/>
      <c r="Z9247" s="165"/>
      <c r="AB9247" s="165"/>
      <c r="AD9247" s="165"/>
      <c r="AF9247" s="165"/>
      <c r="AH9247" s="165"/>
      <c r="AJ9247" s="165"/>
      <c r="AL9247" s="165"/>
      <c r="AN9247" s="165"/>
      <c r="AP9247" s="165"/>
      <c r="AR9247" s="165"/>
      <c r="AT9247" s="165"/>
      <c r="AV9247" s="165"/>
      <c r="AX9247" s="165"/>
      <c r="AZ9247" s="165"/>
      <c r="BB9247" s="165"/>
      <c r="DZ9247" s="177"/>
      <c r="EA9247" s="177"/>
    </row>
    <row r="9248" spans="1:131" s="160" customFormat="1" ht="18.399999999999999" customHeight="1" x14ac:dyDescent="0.3">
      <c r="A9248" s="182"/>
      <c r="C9248" s="64"/>
      <c r="D9248" s="161"/>
      <c r="E9248" s="161"/>
      <c r="F9248" s="165"/>
      <c r="H9248" s="165"/>
      <c r="J9248" s="165"/>
      <c r="L9248" s="165"/>
      <c r="N9248" s="165"/>
      <c r="P9248" s="165"/>
      <c r="R9248" s="165"/>
      <c r="T9248" s="165"/>
      <c r="V9248" s="165"/>
      <c r="X9248" s="165"/>
      <c r="Z9248" s="165"/>
      <c r="AB9248" s="165"/>
      <c r="AD9248" s="165"/>
      <c r="AF9248" s="165"/>
      <c r="AH9248" s="165"/>
      <c r="AJ9248" s="165"/>
      <c r="AL9248" s="165"/>
      <c r="AN9248" s="165"/>
      <c r="AP9248" s="165"/>
      <c r="AR9248" s="165"/>
      <c r="AT9248" s="165"/>
      <c r="AV9248" s="165"/>
      <c r="AX9248" s="165"/>
      <c r="AZ9248" s="165"/>
      <c r="BB9248" s="165"/>
      <c r="DZ9248" s="177"/>
      <c r="EA9248" s="177"/>
    </row>
    <row r="9249" spans="1:131" s="160" customFormat="1" ht="18.399999999999999" customHeight="1" x14ac:dyDescent="0.3">
      <c r="A9249" s="182"/>
      <c r="C9249" s="64"/>
      <c r="D9249" s="161"/>
      <c r="E9249" s="161"/>
      <c r="F9249" s="165"/>
      <c r="H9249" s="165"/>
      <c r="J9249" s="165"/>
      <c r="L9249" s="165"/>
      <c r="N9249" s="165"/>
      <c r="P9249" s="165"/>
      <c r="R9249" s="165"/>
      <c r="T9249" s="165"/>
      <c r="V9249" s="165"/>
      <c r="X9249" s="165"/>
      <c r="Z9249" s="165"/>
      <c r="AB9249" s="165"/>
      <c r="AD9249" s="165"/>
      <c r="AF9249" s="165"/>
      <c r="AH9249" s="165"/>
      <c r="AJ9249" s="165"/>
      <c r="AL9249" s="165"/>
      <c r="AN9249" s="165"/>
      <c r="AP9249" s="165"/>
      <c r="AR9249" s="165"/>
      <c r="AT9249" s="165"/>
      <c r="AV9249" s="165"/>
      <c r="AX9249" s="165"/>
      <c r="AZ9249" s="165"/>
      <c r="BB9249" s="165"/>
      <c r="DZ9249" s="177"/>
      <c r="EA9249" s="177"/>
    </row>
    <row r="9250" spans="1:131" s="160" customFormat="1" ht="18.399999999999999" customHeight="1" x14ac:dyDescent="0.3">
      <c r="A9250" s="182"/>
      <c r="C9250" s="64"/>
      <c r="D9250" s="161"/>
      <c r="E9250" s="161"/>
      <c r="F9250" s="165"/>
      <c r="H9250" s="165"/>
      <c r="J9250" s="165"/>
      <c r="L9250" s="165"/>
      <c r="N9250" s="165"/>
      <c r="P9250" s="165"/>
      <c r="R9250" s="165"/>
      <c r="T9250" s="165"/>
      <c r="V9250" s="165"/>
      <c r="X9250" s="165"/>
      <c r="Z9250" s="165"/>
      <c r="AB9250" s="165"/>
      <c r="AD9250" s="165"/>
      <c r="AF9250" s="165"/>
      <c r="AH9250" s="165"/>
      <c r="AJ9250" s="165"/>
      <c r="AL9250" s="165"/>
      <c r="AN9250" s="165"/>
      <c r="AP9250" s="165"/>
      <c r="AR9250" s="165"/>
      <c r="AT9250" s="165"/>
      <c r="AV9250" s="165"/>
      <c r="AX9250" s="165"/>
      <c r="AZ9250" s="165"/>
      <c r="BB9250" s="165"/>
      <c r="DZ9250" s="177"/>
      <c r="EA9250" s="177"/>
    </row>
    <row r="9251" spans="1:131" s="160" customFormat="1" ht="18.399999999999999" customHeight="1" x14ac:dyDescent="0.3">
      <c r="A9251" s="206"/>
      <c r="B9251" s="161"/>
      <c r="C9251" s="89"/>
      <c r="D9251" s="177"/>
      <c r="E9251" s="161"/>
      <c r="F9251" s="165"/>
      <c r="H9251" s="165"/>
      <c r="J9251" s="165"/>
      <c r="L9251" s="165"/>
      <c r="N9251" s="165"/>
      <c r="P9251" s="165"/>
      <c r="R9251" s="165"/>
      <c r="T9251" s="165"/>
      <c r="V9251" s="165"/>
      <c r="X9251" s="165"/>
      <c r="Z9251" s="165"/>
      <c r="AB9251" s="165"/>
      <c r="AD9251" s="165"/>
      <c r="AF9251" s="165"/>
      <c r="AH9251" s="165"/>
      <c r="AJ9251" s="165"/>
      <c r="AL9251" s="165"/>
      <c r="AN9251" s="165"/>
      <c r="AP9251" s="165"/>
      <c r="AR9251" s="165"/>
      <c r="AT9251" s="165"/>
      <c r="AV9251" s="165"/>
      <c r="AX9251" s="165"/>
      <c r="AZ9251" s="165"/>
      <c r="BB9251" s="165"/>
      <c r="DZ9251" s="177"/>
      <c r="EA9251" s="177"/>
    </row>
    <row r="9252" spans="1:131" s="160" customFormat="1" ht="18.399999999999999" customHeight="1" x14ac:dyDescent="0.3">
      <c r="A9252" s="182"/>
      <c r="C9252" s="64"/>
      <c r="D9252" s="161"/>
      <c r="E9252" s="161"/>
      <c r="F9252" s="165"/>
      <c r="H9252" s="165"/>
      <c r="J9252" s="165"/>
      <c r="L9252" s="165"/>
      <c r="N9252" s="165"/>
      <c r="P9252" s="165"/>
      <c r="R9252" s="165"/>
      <c r="T9252" s="165"/>
      <c r="V9252" s="165"/>
      <c r="X9252" s="165"/>
      <c r="Z9252" s="165"/>
      <c r="AB9252" s="165"/>
      <c r="AD9252" s="165"/>
      <c r="AF9252" s="165"/>
      <c r="AH9252" s="165"/>
      <c r="AJ9252" s="165"/>
      <c r="AL9252" s="165"/>
      <c r="AN9252" s="165"/>
      <c r="AP9252" s="165"/>
      <c r="AR9252" s="165"/>
      <c r="AT9252" s="165"/>
      <c r="AV9252" s="165"/>
      <c r="AX9252" s="165"/>
      <c r="AZ9252" s="165"/>
      <c r="BB9252" s="165"/>
      <c r="DZ9252" s="177"/>
      <c r="EA9252" s="177"/>
    </row>
    <row r="9253" spans="1:131" s="160" customFormat="1" ht="18.399999999999999" customHeight="1" x14ac:dyDescent="0.3">
      <c r="A9253" s="182"/>
      <c r="C9253" s="64"/>
      <c r="D9253" s="161"/>
      <c r="E9253" s="161"/>
      <c r="F9253" s="165"/>
      <c r="H9253" s="178"/>
      <c r="J9253" s="178"/>
      <c r="L9253" s="178"/>
      <c r="N9253" s="178"/>
      <c r="P9253" s="178"/>
      <c r="R9253" s="178"/>
      <c r="T9253" s="178"/>
      <c r="V9253" s="178"/>
      <c r="X9253" s="178"/>
      <c r="Z9253" s="178"/>
      <c r="AB9253" s="178"/>
      <c r="AD9253" s="178"/>
      <c r="AF9253" s="178"/>
      <c r="AH9253" s="178"/>
      <c r="AJ9253" s="178"/>
      <c r="AL9253" s="178"/>
      <c r="AN9253" s="178"/>
      <c r="AP9253" s="178"/>
      <c r="AR9253" s="178"/>
      <c r="AT9253" s="178"/>
      <c r="AV9253" s="178"/>
      <c r="AX9253" s="178"/>
      <c r="AZ9253" s="178"/>
      <c r="BB9253" s="178"/>
      <c r="DZ9253" s="177"/>
      <c r="EA9253" s="177"/>
    </row>
    <row r="9254" spans="1:131" s="160" customFormat="1" ht="18.399999999999999" customHeight="1" x14ac:dyDescent="0.3">
      <c r="A9254" s="182"/>
      <c r="C9254" s="64"/>
      <c r="D9254" s="161"/>
      <c r="E9254" s="161"/>
      <c r="F9254" s="165"/>
      <c r="H9254" s="165"/>
      <c r="J9254" s="165"/>
      <c r="L9254" s="165"/>
      <c r="N9254" s="165"/>
      <c r="P9254" s="165"/>
      <c r="R9254" s="165"/>
      <c r="T9254" s="165"/>
      <c r="V9254" s="165"/>
      <c r="X9254" s="165"/>
      <c r="Z9254" s="165"/>
      <c r="AB9254" s="165"/>
      <c r="AD9254" s="165"/>
      <c r="AF9254" s="165"/>
      <c r="AH9254" s="165"/>
      <c r="AJ9254" s="165"/>
      <c r="AL9254" s="165"/>
      <c r="AN9254" s="165"/>
      <c r="AP9254" s="165"/>
      <c r="AR9254" s="165"/>
      <c r="AT9254" s="165"/>
      <c r="AV9254" s="165"/>
      <c r="AX9254" s="165"/>
      <c r="AZ9254" s="165"/>
      <c r="BB9254" s="165"/>
      <c r="DZ9254" s="177"/>
      <c r="EA9254" s="177"/>
    </row>
    <row r="9255" spans="1:131" s="160" customFormat="1" ht="18.399999999999999" customHeight="1" x14ac:dyDescent="0.3">
      <c r="A9255" s="182"/>
      <c r="C9255" s="67"/>
      <c r="D9255" s="161"/>
      <c r="E9255" s="161"/>
      <c r="F9255" s="165"/>
      <c r="H9255" s="165"/>
      <c r="J9255" s="165"/>
      <c r="L9255" s="165"/>
      <c r="N9255" s="165"/>
      <c r="P9255" s="165"/>
      <c r="R9255" s="165"/>
      <c r="T9255" s="165"/>
      <c r="V9255" s="165"/>
      <c r="X9255" s="165"/>
      <c r="Z9255" s="165"/>
      <c r="AB9255" s="165"/>
      <c r="AD9255" s="165"/>
      <c r="AF9255" s="165"/>
      <c r="AH9255" s="165"/>
      <c r="AJ9255" s="165"/>
      <c r="AL9255" s="165"/>
      <c r="AN9255" s="165"/>
      <c r="AP9255" s="165"/>
      <c r="AR9255" s="165"/>
      <c r="AT9255" s="165"/>
      <c r="AV9255" s="165"/>
      <c r="AX9255" s="165"/>
      <c r="AZ9255" s="165"/>
      <c r="BB9255" s="165"/>
      <c r="DZ9255" s="177"/>
      <c r="EA9255" s="177"/>
    </row>
    <row r="9256" spans="1:131" s="160" customFormat="1" ht="18.399999999999999" customHeight="1" x14ac:dyDescent="0.3">
      <c r="A9256" s="182"/>
      <c r="C9256" s="64"/>
      <c r="D9256" s="161"/>
      <c r="E9256" s="161"/>
      <c r="F9256" s="165"/>
      <c r="H9256" s="165"/>
      <c r="J9256" s="165"/>
      <c r="L9256" s="165"/>
      <c r="N9256" s="165"/>
      <c r="P9256" s="165"/>
      <c r="R9256" s="165"/>
      <c r="T9256" s="165"/>
      <c r="V9256" s="165"/>
      <c r="X9256" s="165"/>
      <c r="Z9256" s="165"/>
      <c r="AB9256" s="165"/>
      <c r="AD9256" s="165"/>
      <c r="AF9256" s="165"/>
      <c r="AH9256" s="165"/>
      <c r="AJ9256" s="165"/>
      <c r="AL9256" s="165"/>
      <c r="AN9256" s="165"/>
      <c r="AP9256" s="165"/>
      <c r="AR9256" s="165"/>
      <c r="AT9256" s="165"/>
      <c r="AV9256" s="165"/>
      <c r="AX9256" s="165"/>
      <c r="AZ9256" s="165"/>
      <c r="BB9256" s="165"/>
      <c r="DZ9256" s="177"/>
      <c r="EA9256" s="177"/>
    </row>
    <row r="9257" spans="1:131" s="160" customFormat="1" ht="18.399999999999999" customHeight="1" x14ac:dyDescent="0.3">
      <c r="A9257" s="206"/>
      <c r="B9257" s="161"/>
      <c r="C9257" s="64"/>
      <c r="D9257" s="161"/>
      <c r="E9257" s="161"/>
      <c r="F9257" s="165"/>
      <c r="H9257" s="165"/>
      <c r="J9257" s="165"/>
      <c r="L9257" s="165"/>
      <c r="N9257" s="164"/>
      <c r="P9257" s="164"/>
      <c r="R9257" s="165"/>
      <c r="T9257" s="165"/>
      <c r="V9257" s="165"/>
      <c r="X9257" s="165"/>
      <c r="Z9257" s="165"/>
      <c r="AB9257" s="165"/>
      <c r="AD9257" s="165"/>
      <c r="AF9257" s="165"/>
      <c r="AH9257" s="165"/>
      <c r="AJ9257" s="165"/>
      <c r="AL9257" s="165"/>
      <c r="AN9257" s="165"/>
      <c r="AP9257" s="165"/>
      <c r="AR9257" s="165"/>
      <c r="AT9257" s="165"/>
      <c r="AV9257" s="165"/>
      <c r="AX9257" s="165"/>
      <c r="AZ9257" s="165"/>
      <c r="BB9257" s="165"/>
      <c r="DZ9257" s="177"/>
      <c r="EA9257" s="177"/>
    </row>
    <row r="9258" spans="1:131" s="160" customFormat="1" ht="18.399999999999999" customHeight="1" x14ac:dyDescent="0.3">
      <c r="A9258" s="182"/>
      <c r="C9258" s="64"/>
      <c r="D9258" s="161"/>
      <c r="E9258" s="161"/>
      <c r="F9258" s="165"/>
      <c r="H9258" s="181"/>
      <c r="J9258" s="165"/>
      <c r="L9258" s="165"/>
      <c r="N9258" s="165"/>
      <c r="P9258" s="165"/>
      <c r="R9258" s="165"/>
      <c r="T9258" s="165"/>
      <c r="V9258" s="165"/>
      <c r="X9258" s="165"/>
      <c r="Z9258" s="165"/>
      <c r="AB9258" s="165"/>
      <c r="AD9258" s="165"/>
      <c r="AF9258" s="165"/>
      <c r="AH9258" s="165"/>
      <c r="AJ9258" s="165"/>
      <c r="AL9258" s="165"/>
      <c r="AN9258" s="165"/>
      <c r="AP9258" s="165"/>
      <c r="AR9258" s="165"/>
      <c r="AT9258" s="165"/>
      <c r="AV9258" s="165"/>
      <c r="AX9258" s="165"/>
      <c r="AZ9258" s="165"/>
      <c r="BB9258" s="165"/>
      <c r="DZ9258" s="177"/>
      <c r="EA9258" s="177"/>
    </row>
    <row r="9259" spans="1:131" s="160" customFormat="1" ht="18.399999999999999" customHeight="1" x14ac:dyDescent="0.3">
      <c r="A9259" s="206"/>
      <c r="B9259" s="161"/>
      <c r="C9259" s="89"/>
      <c r="D9259" s="177"/>
      <c r="E9259" s="161"/>
      <c r="F9259" s="165"/>
      <c r="H9259" s="165"/>
      <c r="J9259" s="165"/>
      <c r="L9259" s="165"/>
      <c r="N9259" s="165"/>
      <c r="P9259" s="165"/>
      <c r="R9259" s="165"/>
      <c r="T9259" s="165"/>
      <c r="V9259" s="165"/>
      <c r="X9259" s="165"/>
      <c r="Z9259" s="165"/>
      <c r="AB9259" s="165"/>
      <c r="AD9259" s="165"/>
      <c r="AF9259" s="165"/>
      <c r="AH9259" s="165"/>
      <c r="AJ9259" s="165"/>
      <c r="AL9259" s="165"/>
      <c r="AN9259" s="165"/>
      <c r="AP9259" s="165"/>
      <c r="AR9259" s="165"/>
      <c r="AT9259" s="165"/>
      <c r="AV9259" s="165"/>
      <c r="AX9259" s="165"/>
      <c r="AZ9259" s="165"/>
      <c r="BB9259" s="165"/>
      <c r="DZ9259" s="177"/>
      <c r="EA9259" s="177"/>
    </row>
    <row r="9260" spans="1:131" s="160" customFormat="1" ht="18.399999999999999" customHeight="1" x14ac:dyDescent="0.3">
      <c r="A9260" s="182"/>
      <c r="C9260" s="64"/>
      <c r="D9260" s="161"/>
      <c r="E9260" s="161"/>
      <c r="F9260" s="165"/>
      <c r="H9260" s="165"/>
      <c r="J9260" s="165"/>
      <c r="L9260" s="165"/>
      <c r="N9260" s="165"/>
      <c r="P9260" s="165"/>
      <c r="R9260" s="165"/>
      <c r="T9260" s="165"/>
      <c r="V9260" s="165"/>
      <c r="X9260" s="165"/>
      <c r="Z9260" s="165"/>
      <c r="AB9260" s="165"/>
      <c r="AD9260" s="165"/>
      <c r="AF9260" s="165"/>
      <c r="AH9260" s="165"/>
      <c r="AJ9260" s="165"/>
      <c r="AL9260" s="165"/>
      <c r="AN9260" s="165"/>
      <c r="AP9260" s="165"/>
      <c r="AR9260" s="165"/>
      <c r="AT9260" s="165"/>
      <c r="AV9260" s="165"/>
      <c r="AX9260" s="165"/>
      <c r="AZ9260" s="165"/>
      <c r="BB9260" s="165"/>
      <c r="DZ9260" s="177"/>
      <c r="EA9260" s="177"/>
    </row>
    <row r="9261" spans="1:131" s="160" customFormat="1" ht="18.399999999999999" customHeight="1" x14ac:dyDescent="0.3">
      <c r="A9261" s="182"/>
      <c r="C9261" s="64"/>
      <c r="D9261" s="161"/>
      <c r="E9261" s="161"/>
      <c r="F9261" s="165"/>
      <c r="H9261" s="165"/>
      <c r="J9261" s="165"/>
      <c r="L9261" s="165"/>
      <c r="N9261" s="165"/>
      <c r="P9261" s="165"/>
      <c r="R9261" s="165"/>
      <c r="T9261" s="165"/>
      <c r="V9261" s="165"/>
      <c r="X9261" s="165"/>
      <c r="Z9261" s="165"/>
      <c r="AB9261" s="165"/>
      <c r="AD9261" s="165"/>
      <c r="AF9261" s="165"/>
      <c r="AH9261" s="165"/>
      <c r="AJ9261" s="165"/>
      <c r="AL9261" s="165"/>
      <c r="AN9261" s="165"/>
      <c r="AP9261" s="165"/>
      <c r="AR9261" s="165"/>
      <c r="AT9261" s="165"/>
      <c r="AV9261" s="165"/>
      <c r="AX9261" s="165"/>
      <c r="AZ9261" s="165"/>
      <c r="BB9261" s="165"/>
      <c r="DZ9261" s="177"/>
      <c r="EA9261" s="177"/>
    </row>
    <row r="9262" spans="1:131" s="160" customFormat="1" ht="18.399999999999999" customHeight="1" x14ac:dyDescent="0.3">
      <c r="A9262" s="182"/>
      <c r="C9262" s="64"/>
      <c r="D9262" s="161"/>
      <c r="E9262" s="161"/>
      <c r="F9262" s="165"/>
      <c r="H9262" s="165"/>
      <c r="J9262" s="165"/>
      <c r="L9262" s="165"/>
      <c r="N9262" s="165"/>
      <c r="P9262" s="165"/>
      <c r="R9262" s="165"/>
      <c r="T9262" s="165"/>
      <c r="V9262" s="165"/>
      <c r="X9262" s="165"/>
      <c r="Z9262" s="165"/>
      <c r="AB9262" s="165"/>
      <c r="AD9262" s="165"/>
      <c r="AF9262" s="165"/>
      <c r="AH9262" s="165"/>
      <c r="AJ9262" s="165"/>
      <c r="AL9262" s="165"/>
      <c r="AN9262" s="165"/>
      <c r="AP9262" s="165"/>
      <c r="AR9262" s="165"/>
      <c r="AT9262" s="165"/>
      <c r="AV9262" s="165"/>
      <c r="AX9262" s="165"/>
      <c r="AZ9262" s="165"/>
      <c r="BB9262" s="165"/>
      <c r="DZ9262" s="177"/>
      <c r="EA9262" s="177"/>
    </row>
    <row r="9263" spans="1:131" s="160" customFormat="1" ht="18.399999999999999" customHeight="1" x14ac:dyDescent="0.3">
      <c r="A9263" s="182"/>
      <c r="C9263" s="64"/>
      <c r="D9263" s="161"/>
      <c r="E9263" s="161"/>
      <c r="F9263" s="165"/>
      <c r="H9263" s="165"/>
      <c r="J9263" s="165"/>
      <c r="L9263" s="165"/>
      <c r="N9263" s="165"/>
      <c r="P9263" s="165"/>
      <c r="R9263" s="165"/>
      <c r="T9263" s="165"/>
      <c r="V9263" s="165"/>
      <c r="X9263" s="165"/>
      <c r="Z9263" s="165"/>
      <c r="AB9263" s="165"/>
      <c r="AD9263" s="165"/>
      <c r="AF9263" s="165"/>
      <c r="AH9263" s="165"/>
      <c r="AJ9263" s="165"/>
      <c r="AL9263" s="165"/>
      <c r="AN9263" s="165"/>
      <c r="AP9263" s="165"/>
      <c r="AR9263" s="165"/>
      <c r="AT9263" s="165"/>
      <c r="AV9263" s="165"/>
      <c r="AX9263" s="165"/>
      <c r="AZ9263" s="165"/>
      <c r="BB9263" s="165"/>
      <c r="DZ9263" s="177"/>
      <c r="EA9263" s="177"/>
    </row>
    <row r="9264" spans="1:131" s="160" customFormat="1" ht="18.399999999999999" customHeight="1" x14ac:dyDescent="0.3">
      <c r="A9264" s="182"/>
      <c r="C9264" s="64"/>
      <c r="D9264" s="161"/>
      <c r="E9264" s="161"/>
      <c r="F9264" s="181"/>
      <c r="H9264" s="165"/>
      <c r="J9264" s="165"/>
      <c r="L9264" s="165"/>
      <c r="N9264" s="165"/>
      <c r="P9264" s="165"/>
      <c r="R9264" s="165"/>
      <c r="T9264" s="165"/>
      <c r="V9264" s="165"/>
      <c r="X9264" s="165"/>
      <c r="Z9264" s="165"/>
      <c r="AB9264" s="165"/>
      <c r="AD9264" s="165"/>
      <c r="AF9264" s="165"/>
      <c r="AH9264" s="165"/>
      <c r="AJ9264" s="165"/>
      <c r="AL9264" s="165"/>
      <c r="AN9264" s="165"/>
      <c r="AP9264" s="165"/>
      <c r="AR9264" s="165"/>
      <c r="AT9264" s="165"/>
      <c r="AV9264" s="165"/>
      <c r="AX9264" s="165"/>
      <c r="AZ9264" s="165"/>
      <c r="BB9264" s="165"/>
      <c r="DZ9264" s="177"/>
      <c r="EA9264" s="177"/>
    </row>
    <row r="9265" spans="1:131" s="160" customFormat="1" ht="18.399999999999999" customHeight="1" x14ac:dyDescent="0.3">
      <c r="A9265" s="182"/>
      <c r="C9265" s="64"/>
      <c r="D9265" s="161"/>
      <c r="E9265" s="161"/>
      <c r="F9265" s="165"/>
      <c r="H9265" s="165"/>
      <c r="J9265" s="165"/>
      <c r="L9265" s="165"/>
      <c r="N9265" s="165"/>
      <c r="P9265" s="165"/>
      <c r="R9265" s="165"/>
      <c r="T9265" s="165"/>
      <c r="V9265" s="165"/>
      <c r="X9265" s="165"/>
      <c r="Z9265" s="165"/>
      <c r="AB9265" s="165"/>
      <c r="AD9265" s="165"/>
      <c r="AF9265" s="165"/>
      <c r="AH9265" s="165"/>
      <c r="AJ9265" s="165"/>
      <c r="AL9265" s="165"/>
      <c r="AN9265" s="165"/>
      <c r="AP9265" s="165"/>
      <c r="AR9265" s="165"/>
      <c r="AT9265" s="165"/>
      <c r="AV9265" s="165"/>
      <c r="AX9265" s="165"/>
      <c r="AZ9265" s="165"/>
      <c r="BB9265" s="165"/>
      <c r="DZ9265" s="177"/>
      <c r="EA9265" s="177"/>
    </row>
    <row r="9266" spans="1:131" s="160" customFormat="1" ht="18.399999999999999" customHeight="1" x14ac:dyDescent="0.3">
      <c r="A9266" s="182"/>
      <c r="C9266" s="64"/>
      <c r="D9266" s="161"/>
      <c r="E9266" s="161"/>
      <c r="F9266" s="165"/>
      <c r="H9266" s="165"/>
      <c r="J9266" s="165"/>
      <c r="L9266" s="165"/>
      <c r="N9266" s="165"/>
      <c r="P9266" s="165"/>
      <c r="R9266" s="165"/>
      <c r="T9266" s="165"/>
      <c r="V9266" s="165"/>
      <c r="X9266" s="165"/>
      <c r="Z9266" s="165"/>
      <c r="AB9266" s="165"/>
      <c r="AD9266" s="165"/>
      <c r="AF9266" s="165"/>
      <c r="AH9266" s="165"/>
      <c r="AJ9266" s="165"/>
      <c r="AL9266" s="165"/>
      <c r="AN9266" s="165"/>
      <c r="AP9266" s="165"/>
      <c r="AR9266" s="165"/>
      <c r="AT9266" s="165"/>
      <c r="AV9266" s="165"/>
      <c r="AX9266" s="165"/>
      <c r="AZ9266" s="165"/>
      <c r="BB9266" s="165"/>
      <c r="DZ9266" s="177"/>
      <c r="EA9266" s="177"/>
    </row>
    <row r="9267" spans="1:131" s="160" customFormat="1" ht="18.399999999999999" customHeight="1" x14ac:dyDescent="0.3">
      <c r="A9267" s="182"/>
      <c r="C9267" s="64"/>
      <c r="D9267" s="161"/>
      <c r="E9267" s="161"/>
      <c r="F9267" s="165"/>
      <c r="H9267" s="165"/>
      <c r="J9267" s="165"/>
      <c r="L9267" s="165"/>
      <c r="N9267" s="165"/>
      <c r="P9267" s="165"/>
      <c r="R9267" s="165"/>
      <c r="T9267" s="165"/>
      <c r="V9267" s="165"/>
      <c r="X9267" s="165"/>
      <c r="Z9267" s="165"/>
      <c r="AB9267" s="165"/>
      <c r="AD9267" s="165"/>
      <c r="AF9267" s="165"/>
      <c r="AH9267" s="165"/>
      <c r="AJ9267" s="165"/>
      <c r="AL9267" s="165"/>
      <c r="AN9267" s="165"/>
      <c r="AP9267" s="165"/>
      <c r="AR9267" s="165"/>
      <c r="AT9267" s="165"/>
      <c r="AV9267" s="165"/>
      <c r="AX9267" s="165"/>
      <c r="AZ9267" s="165"/>
      <c r="BB9267" s="165"/>
      <c r="DZ9267" s="177"/>
      <c r="EA9267" s="177"/>
    </row>
    <row r="9268" spans="1:131" s="160" customFormat="1" ht="18.399999999999999" customHeight="1" x14ac:dyDescent="0.3">
      <c r="A9268" s="182"/>
      <c r="C9268" s="64"/>
      <c r="D9268" s="161"/>
      <c r="E9268" s="161"/>
      <c r="F9268" s="165"/>
      <c r="H9268" s="165"/>
      <c r="J9268" s="165"/>
      <c r="L9268" s="165"/>
      <c r="N9268" s="164"/>
      <c r="P9268" s="164"/>
      <c r="R9268" s="164"/>
      <c r="T9268" s="164"/>
      <c r="V9268" s="164"/>
      <c r="X9268" s="164"/>
      <c r="Z9268" s="164"/>
      <c r="AB9268" s="164"/>
      <c r="AD9268" s="164"/>
      <c r="AF9268" s="164"/>
      <c r="AH9268" s="164"/>
      <c r="AJ9268" s="164"/>
      <c r="AL9268" s="164"/>
      <c r="AN9268" s="164"/>
      <c r="AP9268" s="164"/>
      <c r="AR9268" s="164"/>
      <c r="AT9268" s="164"/>
      <c r="AV9268" s="164"/>
      <c r="AX9268" s="164"/>
      <c r="AZ9268" s="164"/>
      <c r="BB9268" s="164"/>
      <c r="DZ9268" s="177"/>
      <c r="EA9268" s="177"/>
    </row>
    <row r="9269" spans="1:131" s="160" customFormat="1" ht="18.399999999999999" customHeight="1" x14ac:dyDescent="0.3">
      <c r="A9269" s="182"/>
      <c r="C9269" s="64"/>
      <c r="D9269" s="161"/>
      <c r="E9269" s="161"/>
      <c r="F9269" s="165"/>
      <c r="H9269" s="178"/>
      <c r="J9269" s="178"/>
      <c r="L9269" s="178"/>
      <c r="N9269" s="178"/>
      <c r="P9269" s="178"/>
      <c r="R9269" s="178"/>
      <c r="T9269" s="178"/>
      <c r="V9269" s="178"/>
      <c r="X9269" s="178"/>
      <c r="Z9269" s="178"/>
      <c r="AB9269" s="178"/>
      <c r="AD9269" s="178"/>
      <c r="AF9269" s="178"/>
      <c r="AH9269" s="178"/>
      <c r="AJ9269" s="178"/>
      <c r="AL9269" s="178"/>
      <c r="AN9269" s="178"/>
      <c r="AP9269" s="178"/>
      <c r="AR9269" s="178"/>
      <c r="AT9269" s="178"/>
      <c r="AV9269" s="178"/>
      <c r="AX9269" s="178"/>
      <c r="AZ9269" s="178"/>
      <c r="BB9269" s="178"/>
      <c r="DZ9269" s="177"/>
      <c r="EA9269" s="177"/>
    </row>
    <row r="9270" spans="1:131" s="160" customFormat="1" ht="18.399999999999999" customHeight="1" x14ac:dyDescent="0.3">
      <c r="A9270" s="182"/>
      <c r="C9270" s="64"/>
      <c r="D9270" s="161"/>
      <c r="E9270" s="161"/>
      <c r="F9270" s="165"/>
      <c r="H9270" s="165"/>
      <c r="J9270" s="165"/>
      <c r="L9270" s="165"/>
      <c r="N9270" s="165"/>
      <c r="P9270" s="165"/>
      <c r="R9270" s="165"/>
      <c r="T9270" s="165"/>
      <c r="V9270" s="165"/>
      <c r="X9270" s="165"/>
      <c r="Z9270" s="165"/>
      <c r="AB9270" s="165"/>
      <c r="AD9270" s="165"/>
      <c r="AF9270" s="165"/>
      <c r="AH9270" s="165"/>
      <c r="AJ9270" s="165"/>
      <c r="AL9270" s="165"/>
      <c r="AN9270" s="165"/>
      <c r="AP9270" s="165"/>
      <c r="AR9270" s="165"/>
      <c r="AT9270" s="165"/>
      <c r="AV9270" s="165"/>
      <c r="AX9270" s="165"/>
      <c r="AZ9270" s="165"/>
      <c r="BB9270" s="165"/>
      <c r="DZ9270" s="177"/>
      <c r="EA9270" s="177"/>
    </row>
    <row r="9271" spans="1:131" s="160" customFormat="1" ht="18.399999999999999" customHeight="1" x14ac:dyDescent="0.3">
      <c r="A9271" s="182"/>
      <c r="C9271" s="64"/>
      <c r="D9271" s="161"/>
      <c r="E9271" s="161"/>
      <c r="F9271" s="161"/>
      <c r="H9271" s="161"/>
      <c r="J9271" s="161"/>
      <c r="L9271" s="161"/>
      <c r="N9271" s="165"/>
      <c r="P9271" s="165"/>
      <c r="R9271" s="165"/>
      <c r="T9271" s="165"/>
      <c r="V9271" s="165"/>
      <c r="X9271" s="165"/>
      <c r="Z9271" s="165"/>
      <c r="AB9271" s="165"/>
      <c r="AD9271" s="165"/>
      <c r="AF9271" s="165"/>
      <c r="AH9271" s="165"/>
      <c r="AJ9271" s="165"/>
      <c r="AL9271" s="165"/>
      <c r="AN9271" s="165"/>
      <c r="AP9271" s="165"/>
      <c r="AR9271" s="165"/>
      <c r="AT9271" s="165"/>
      <c r="AV9271" s="165"/>
      <c r="AX9271" s="165"/>
      <c r="AZ9271" s="165"/>
      <c r="BB9271" s="165"/>
      <c r="DZ9271" s="177"/>
      <c r="EA9271" s="177"/>
    </row>
    <row r="9272" spans="1:131" s="160" customFormat="1" ht="18.399999999999999" customHeight="1" x14ac:dyDescent="0.3">
      <c r="A9272" s="182"/>
      <c r="C9272" s="64"/>
      <c r="D9272" s="161"/>
      <c r="E9272" s="161"/>
      <c r="F9272" s="165"/>
      <c r="H9272" s="165"/>
      <c r="J9272" s="165"/>
      <c r="L9272" s="165"/>
      <c r="N9272" s="165"/>
      <c r="P9272" s="165"/>
      <c r="R9272" s="165"/>
      <c r="T9272" s="165"/>
      <c r="V9272" s="165"/>
      <c r="X9272" s="165"/>
      <c r="Z9272" s="165"/>
      <c r="AB9272" s="165"/>
      <c r="AD9272" s="165"/>
      <c r="AF9272" s="165"/>
      <c r="AH9272" s="165"/>
      <c r="AJ9272" s="165"/>
      <c r="AL9272" s="165"/>
      <c r="AN9272" s="165"/>
      <c r="AP9272" s="165"/>
      <c r="AR9272" s="165"/>
      <c r="AT9272" s="165"/>
      <c r="AV9272" s="165"/>
      <c r="AX9272" s="165"/>
      <c r="AZ9272" s="165"/>
      <c r="BB9272" s="165"/>
      <c r="DZ9272" s="177"/>
      <c r="EA9272" s="177"/>
    </row>
    <row r="9273" spans="1:131" s="160" customFormat="1" ht="18.399999999999999" customHeight="1" x14ac:dyDescent="0.3">
      <c r="A9273" s="182"/>
      <c r="C9273" s="64"/>
      <c r="D9273" s="161"/>
      <c r="E9273" s="161"/>
      <c r="F9273" s="165"/>
      <c r="H9273" s="165"/>
      <c r="J9273" s="178"/>
      <c r="L9273" s="165"/>
      <c r="N9273" s="165"/>
      <c r="P9273" s="165"/>
      <c r="R9273" s="165"/>
      <c r="T9273" s="165"/>
      <c r="V9273" s="165"/>
      <c r="X9273" s="165"/>
      <c r="Z9273" s="165"/>
      <c r="AB9273" s="165"/>
      <c r="AD9273" s="165"/>
      <c r="AF9273" s="165"/>
      <c r="AH9273" s="165"/>
      <c r="AJ9273" s="165"/>
      <c r="AL9273" s="165"/>
      <c r="AN9273" s="165"/>
      <c r="AP9273" s="165"/>
      <c r="AR9273" s="165"/>
      <c r="AT9273" s="165"/>
      <c r="AV9273" s="165"/>
      <c r="AX9273" s="165"/>
      <c r="AZ9273" s="165"/>
      <c r="BB9273" s="165"/>
      <c r="DZ9273" s="177"/>
      <c r="EA9273" s="177"/>
    </row>
    <row r="9274" spans="1:131" s="160" customFormat="1" ht="18.399999999999999" customHeight="1" x14ac:dyDescent="0.3">
      <c r="A9274" s="182"/>
      <c r="C9274" s="64"/>
      <c r="D9274" s="161"/>
      <c r="E9274" s="161"/>
      <c r="F9274" s="165"/>
      <c r="H9274" s="165"/>
      <c r="J9274" s="165"/>
      <c r="L9274" s="165"/>
      <c r="N9274" s="165"/>
      <c r="P9274" s="165"/>
      <c r="R9274" s="165"/>
      <c r="T9274" s="165"/>
      <c r="V9274" s="165"/>
      <c r="X9274" s="165"/>
      <c r="Z9274" s="165"/>
      <c r="AB9274" s="165"/>
      <c r="AD9274" s="165"/>
      <c r="AF9274" s="165"/>
      <c r="AH9274" s="165"/>
      <c r="AJ9274" s="165"/>
      <c r="AL9274" s="165"/>
      <c r="AN9274" s="165"/>
      <c r="AP9274" s="165"/>
      <c r="AR9274" s="165"/>
      <c r="AT9274" s="165"/>
      <c r="AV9274" s="165"/>
      <c r="AX9274" s="165"/>
      <c r="AZ9274" s="165"/>
      <c r="BB9274" s="165"/>
      <c r="DZ9274" s="177"/>
      <c r="EA9274" s="177"/>
    </row>
    <row r="9275" spans="1:131" s="160" customFormat="1" ht="18.399999999999999" customHeight="1" x14ac:dyDescent="0.3">
      <c r="A9275" s="206"/>
      <c r="B9275" s="161"/>
      <c r="C9275" s="89"/>
      <c r="D9275" s="177"/>
      <c r="E9275" s="161"/>
      <c r="F9275" s="165"/>
      <c r="H9275" s="165"/>
      <c r="J9275" s="165"/>
      <c r="L9275" s="165"/>
      <c r="N9275" s="165"/>
      <c r="P9275" s="165"/>
      <c r="R9275" s="165"/>
      <c r="T9275" s="165"/>
      <c r="V9275" s="165"/>
      <c r="X9275" s="165"/>
      <c r="Z9275" s="165"/>
      <c r="AB9275" s="165"/>
      <c r="AD9275" s="165"/>
      <c r="AF9275" s="165"/>
      <c r="AH9275" s="165"/>
      <c r="AJ9275" s="165"/>
      <c r="AL9275" s="165"/>
      <c r="AN9275" s="165"/>
      <c r="AP9275" s="165"/>
      <c r="AR9275" s="165"/>
      <c r="AT9275" s="165"/>
      <c r="AV9275" s="165"/>
      <c r="AX9275" s="165"/>
      <c r="AZ9275" s="165"/>
      <c r="BB9275" s="165"/>
      <c r="DZ9275" s="177"/>
      <c r="EA9275" s="177"/>
    </row>
    <row r="9276" spans="1:131" s="160" customFormat="1" ht="18.399999999999999" customHeight="1" x14ac:dyDescent="0.3">
      <c r="A9276" s="182"/>
      <c r="C9276" s="64"/>
      <c r="D9276" s="161"/>
      <c r="E9276" s="161"/>
      <c r="F9276" s="165"/>
      <c r="H9276" s="165"/>
      <c r="J9276" s="181"/>
      <c r="L9276" s="165"/>
      <c r="N9276" s="165"/>
      <c r="P9276" s="165"/>
      <c r="R9276" s="165"/>
      <c r="T9276" s="165"/>
      <c r="V9276" s="165"/>
      <c r="X9276" s="165"/>
      <c r="Z9276" s="165"/>
      <c r="AB9276" s="165"/>
      <c r="AD9276" s="165"/>
      <c r="AF9276" s="165"/>
      <c r="AH9276" s="165"/>
      <c r="AJ9276" s="165"/>
      <c r="AL9276" s="165"/>
      <c r="AN9276" s="165"/>
      <c r="AP9276" s="165"/>
      <c r="AR9276" s="165"/>
      <c r="AT9276" s="165"/>
      <c r="AV9276" s="165"/>
      <c r="AX9276" s="165"/>
      <c r="AZ9276" s="165"/>
      <c r="BB9276" s="165"/>
      <c r="DZ9276" s="177"/>
      <c r="EA9276" s="177"/>
    </row>
    <row r="9277" spans="1:131" s="160" customFormat="1" ht="18.399999999999999" customHeight="1" x14ac:dyDescent="0.3">
      <c r="A9277" s="182"/>
      <c r="C9277" s="64"/>
      <c r="D9277" s="161"/>
      <c r="E9277" s="161"/>
      <c r="F9277" s="165"/>
      <c r="H9277" s="165"/>
      <c r="J9277" s="164"/>
      <c r="L9277" s="164"/>
      <c r="N9277" s="164"/>
      <c r="P9277" s="164"/>
      <c r="R9277" s="164"/>
      <c r="T9277" s="164"/>
      <c r="V9277" s="164"/>
      <c r="X9277" s="164"/>
      <c r="Z9277" s="164"/>
      <c r="AB9277" s="164"/>
      <c r="AD9277" s="164"/>
      <c r="AF9277" s="164"/>
      <c r="AH9277" s="164"/>
      <c r="AJ9277" s="164"/>
      <c r="AL9277" s="164"/>
      <c r="AN9277" s="164"/>
      <c r="AP9277" s="164"/>
      <c r="AR9277" s="164"/>
      <c r="AT9277" s="164"/>
      <c r="AV9277" s="164"/>
      <c r="AX9277" s="164"/>
      <c r="AZ9277" s="164"/>
      <c r="BB9277" s="164"/>
      <c r="DZ9277" s="177"/>
      <c r="EA9277" s="177"/>
    </row>
    <row r="9278" spans="1:131" s="160" customFormat="1" ht="18.399999999999999" customHeight="1" x14ac:dyDescent="0.3">
      <c r="A9278" s="182"/>
      <c r="C9278" s="64"/>
      <c r="D9278" s="161"/>
      <c r="E9278" s="161"/>
      <c r="F9278" s="165"/>
      <c r="H9278" s="165"/>
      <c r="J9278" s="165"/>
      <c r="L9278" s="165"/>
      <c r="N9278" s="165"/>
      <c r="P9278" s="165"/>
      <c r="R9278" s="165"/>
      <c r="T9278" s="165"/>
      <c r="V9278" s="165"/>
      <c r="X9278" s="165"/>
      <c r="Z9278" s="165"/>
      <c r="AB9278" s="165"/>
      <c r="AD9278" s="165"/>
      <c r="AF9278" s="165"/>
      <c r="AH9278" s="165"/>
      <c r="AJ9278" s="165"/>
      <c r="AL9278" s="165"/>
      <c r="AN9278" s="165"/>
      <c r="AP9278" s="165"/>
      <c r="AR9278" s="165"/>
      <c r="AT9278" s="165"/>
      <c r="AV9278" s="165"/>
      <c r="AX9278" s="165"/>
      <c r="AZ9278" s="165"/>
      <c r="BB9278" s="165"/>
      <c r="DZ9278" s="177"/>
      <c r="EA9278" s="177"/>
    </row>
    <row r="9279" spans="1:131" s="160" customFormat="1" ht="18.399999999999999" customHeight="1" x14ac:dyDescent="0.3">
      <c r="A9279" s="182"/>
      <c r="C9279" s="64"/>
      <c r="D9279" s="161"/>
      <c r="E9279" s="161"/>
      <c r="F9279" s="165"/>
      <c r="H9279" s="165"/>
      <c r="J9279" s="165"/>
      <c r="L9279" s="165"/>
      <c r="N9279" s="165"/>
      <c r="P9279" s="165"/>
      <c r="R9279" s="165"/>
      <c r="T9279" s="165"/>
      <c r="V9279" s="165"/>
      <c r="X9279" s="165"/>
      <c r="Z9279" s="165"/>
      <c r="AB9279" s="165"/>
      <c r="AD9279" s="165"/>
      <c r="AF9279" s="165"/>
      <c r="AH9279" s="165"/>
      <c r="AJ9279" s="165"/>
      <c r="AL9279" s="165"/>
      <c r="AN9279" s="165"/>
      <c r="AP9279" s="165"/>
      <c r="AR9279" s="165"/>
      <c r="AT9279" s="165"/>
      <c r="AV9279" s="165"/>
      <c r="AX9279" s="165"/>
      <c r="AZ9279" s="165"/>
      <c r="BB9279" s="165"/>
      <c r="DZ9279" s="177"/>
      <c r="EA9279" s="177"/>
    </row>
    <row r="9280" spans="1:131" s="160" customFormat="1" ht="18.399999999999999" customHeight="1" x14ac:dyDescent="0.3">
      <c r="A9280" s="182"/>
      <c r="C9280" s="64"/>
      <c r="D9280" s="161"/>
      <c r="E9280" s="161"/>
      <c r="F9280" s="165"/>
      <c r="H9280" s="165"/>
      <c r="J9280" s="165"/>
      <c r="L9280" s="165"/>
      <c r="N9280" s="165"/>
      <c r="P9280" s="165"/>
      <c r="R9280" s="165"/>
      <c r="T9280" s="165"/>
      <c r="V9280" s="165"/>
      <c r="X9280" s="165"/>
      <c r="Z9280" s="165"/>
      <c r="AB9280" s="165"/>
      <c r="AD9280" s="165"/>
      <c r="AF9280" s="165"/>
      <c r="AH9280" s="165"/>
      <c r="AJ9280" s="165"/>
      <c r="AL9280" s="165"/>
      <c r="AN9280" s="165"/>
      <c r="AP9280" s="165"/>
      <c r="AR9280" s="165"/>
      <c r="AT9280" s="165"/>
      <c r="AV9280" s="165"/>
      <c r="AX9280" s="165"/>
      <c r="AZ9280" s="165"/>
      <c r="BB9280" s="165"/>
      <c r="DZ9280" s="177"/>
      <c r="EA9280" s="177"/>
    </row>
    <row r="9281" spans="1:131" s="160" customFormat="1" ht="18.399999999999999" customHeight="1" x14ac:dyDescent="0.3">
      <c r="A9281" s="182"/>
      <c r="C9281" s="64"/>
      <c r="D9281" s="161"/>
      <c r="E9281" s="161"/>
      <c r="F9281" s="165"/>
      <c r="H9281" s="165"/>
      <c r="J9281" s="165"/>
      <c r="L9281" s="165"/>
      <c r="N9281" s="165"/>
      <c r="P9281" s="165"/>
      <c r="R9281" s="165"/>
      <c r="T9281" s="165"/>
      <c r="V9281" s="165"/>
      <c r="X9281" s="165"/>
      <c r="Z9281" s="165"/>
      <c r="AB9281" s="165"/>
      <c r="AD9281" s="165"/>
      <c r="AF9281" s="165"/>
      <c r="AH9281" s="165"/>
      <c r="AJ9281" s="165"/>
      <c r="AL9281" s="165"/>
      <c r="AN9281" s="165"/>
      <c r="AP9281" s="165"/>
      <c r="AR9281" s="165"/>
      <c r="AT9281" s="165"/>
      <c r="AV9281" s="165"/>
      <c r="AX9281" s="165"/>
      <c r="AZ9281" s="165"/>
      <c r="BB9281" s="165"/>
      <c r="DZ9281" s="177"/>
      <c r="EA9281" s="177"/>
    </row>
    <row r="9282" spans="1:131" s="160" customFormat="1" ht="18.399999999999999" customHeight="1" x14ac:dyDescent="0.3">
      <c r="A9282" s="182"/>
      <c r="C9282" s="64"/>
      <c r="D9282" s="161"/>
      <c r="E9282" s="161"/>
      <c r="F9282" s="165"/>
      <c r="H9282" s="165"/>
      <c r="J9282" s="165"/>
      <c r="L9282" s="165"/>
      <c r="N9282" s="165"/>
      <c r="P9282" s="165"/>
      <c r="R9282" s="165"/>
      <c r="T9282" s="165"/>
      <c r="V9282" s="165"/>
      <c r="X9282" s="165"/>
      <c r="Z9282" s="165"/>
      <c r="AB9282" s="165"/>
      <c r="AD9282" s="165"/>
      <c r="AF9282" s="165"/>
      <c r="AH9282" s="165"/>
      <c r="AJ9282" s="165"/>
      <c r="AL9282" s="165"/>
      <c r="AN9282" s="165"/>
      <c r="AP9282" s="165"/>
      <c r="AR9282" s="165"/>
      <c r="AT9282" s="165"/>
      <c r="AV9282" s="165"/>
      <c r="AX9282" s="165"/>
      <c r="AZ9282" s="165"/>
      <c r="BB9282" s="165"/>
      <c r="DZ9282" s="177"/>
      <c r="EA9282" s="177"/>
    </row>
    <row r="9283" spans="1:131" s="160" customFormat="1" ht="18.399999999999999" customHeight="1" x14ac:dyDescent="0.3">
      <c r="A9283" s="182"/>
      <c r="C9283" s="64"/>
      <c r="D9283" s="161"/>
      <c r="E9283" s="161"/>
      <c r="F9283" s="165"/>
      <c r="H9283" s="165"/>
      <c r="J9283" s="164"/>
      <c r="L9283" s="164"/>
      <c r="N9283" s="164"/>
      <c r="P9283" s="164"/>
      <c r="R9283" s="164"/>
      <c r="T9283" s="164"/>
      <c r="V9283" s="164"/>
      <c r="X9283" s="164"/>
      <c r="Z9283" s="164"/>
      <c r="AB9283" s="164"/>
      <c r="AD9283" s="164"/>
      <c r="AF9283" s="164"/>
      <c r="AH9283" s="164"/>
      <c r="AJ9283" s="164"/>
      <c r="AL9283" s="164"/>
      <c r="AN9283" s="164"/>
      <c r="AP9283" s="164"/>
      <c r="AR9283" s="164"/>
      <c r="AT9283" s="164"/>
      <c r="AV9283" s="164"/>
      <c r="AX9283" s="164"/>
      <c r="AZ9283" s="164"/>
      <c r="BB9283" s="164"/>
      <c r="DZ9283" s="177"/>
      <c r="EA9283" s="177"/>
    </row>
    <row r="9284" spans="1:131" s="160" customFormat="1" ht="18.399999999999999" customHeight="1" x14ac:dyDescent="0.3">
      <c r="A9284" s="182"/>
      <c r="C9284" s="64"/>
      <c r="D9284" s="161"/>
      <c r="E9284" s="161"/>
      <c r="F9284" s="165"/>
      <c r="H9284" s="165"/>
      <c r="J9284" s="165"/>
      <c r="L9284" s="165"/>
      <c r="N9284" s="165"/>
      <c r="P9284" s="165"/>
      <c r="R9284" s="165"/>
      <c r="T9284" s="165"/>
      <c r="V9284" s="165"/>
      <c r="X9284" s="165"/>
      <c r="Z9284" s="165"/>
      <c r="AB9284" s="165"/>
      <c r="AD9284" s="165"/>
      <c r="AF9284" s="165"/>
      <c r="AH9284" s="165"/>
      <c r="AJ9284" s="165"/>
      <c r="AL9284" s="165"/>
      <c r="AN9284" s="165"/>
      <c r="AP9284" s="165"/>
      <c r="AR9284" s="165"/>
      <c r="AT9284" s="165"/>
      <c r="AV9284" s="165"/>
      <c r="AX9284" s="165"/>
      <c r="AZ9284" s="165"/>
      <c r="BB9284" s="165"/>
      <c r="DZ9284" s="177"/>
      <c r="EA9284" s="177"/>
    </row>
    <row r="9285" spans="1:131" s="160" customFormat="1" ht="18.399999999999999" customHeight="1" x14ac:dyDescent="0.3">
      <c r="A9285" s="182"/>
      <c r="C9285" s="64"/>
      <c r="D9285" s="161"/>
      <c r="E9285" s="161"/>
      <c r="F9285" s="165"/>
      <c r="H9285" s="178"/>
      <c r="J9285" s="178"/>
      <c r="L9285" s="178"/>
      <c r="N9285" s="178"/>
      <c r="P9285" s="178"/>
      <c r="R9285" s="178"/>
      <c r="T9285" s="178"/>
      <c r="V9285" s="178"/>
      <c r="X9285" s="178"/>
      <c r="Z9285" s="178"/>
      <c r="AB9285" s="178"/>
      <c r="AD9285" s="178"/>
      <c r="AF9285" s="178"/>
      <c r="AH9285" s="178"/>
      <c r="AJ9285" s="178"/>
      <c r="AL9285" s="178"/>
      <c r="AN9285" s="178"/>
      <c r="AP9285" s="178"/>
      <c r="AR9285" s="178"/>
      <c r="AT9285" s="178"/>
      <c r="AV9285" s="178"/>
      <c r="AX9285" s="178"/>
      <c r="AZ9285" s="178"/>
      <c r="BB9285" s="178"/>
      <c r="DZ9285" s="177"/>
      <c r="EA9285" s="177"/>
    </row>
    <row r="9286" spans="1:131" s="160" customFormat="1" ht="18.399999999999999" customHeight="1" x14ac:dyDescent="0.3">
      <c r="A9286" s="182"/>
      <c r="C9286" s="64"/>
      <c r="D9286" s="161"/>
      <c r="E9286" s="161"/>
      <c r="F9286" s="165"/>
      <c r="H9286" s="165"/>
      <c r="J9286" s="165"/>
      <c r="L9286" s="165"/>
      <c r="N9286" s="165"/>
      <c r="P9286" s="165"/>
      <c r="R9286" s="165"/>
      <c r="T9286" s="165"/>
      <c r="V9286" s="165"/>
      <c r="X9286" s="165"/>
      <c r="Z9286" s="165"/>
      <c r="AB9286" s="165"/>
      <c r="AD9286" s="165"/>
      <c r="AF9286" s="165"/>
      <c r="AH9286" s="165"/>
      <c r="AJ9286" s="165"/>
      <c r="AL9286" s="165"/>
      <c r="AN9286" s="165"/>
      <c r="AP9286" s="165"/>
      <c r="AR9286" s="165"/>
      <c r="AT9286" s="165"/>
      <c r="AV9286" s="165"/>
      <c r="AX9286" s="165"/>
      <c r="AZ9286" s="165"/>
      <c r="BB9286" s="165"/>
      <c r="DZ9286" s="177"/>
      <c r="EA9286" s="177"/>
    </row>
    <row r="9287" spans="1:131" s="160" customFormat="1" ht="18.399999999999999" customHeight="1" x14ac:dyDescent="0.3">
      <c r="A9287" s="182"/>
      <c r="C9287" s="64"/>
      <c r="D9287" s="161"/>
      <c r="E9287" s="161"/>
      <c r="F9287" s="165"/>
      <c r="H9287" s="165"/>
      <c r="J9287" s="165"/>
      <c r="L9287" s="165"/>
      <c r="N9287" s="165"/>
      <c r="P9287" s="165"/>
      <c r="R9287" s="165"/>
      <c r="T9287" s="165"/>
      <c r="V9287" s="165"/>
      <c r="X9287" s="165"/>
      <c r="Z9287" s="165"/>
      <c r="AB9287" s="165"/>
      <c r="AD9287" s="165"/>
      <c r="AF9287" s="165"/>
      <c r="AH9287" s="165"/>
      <c r="AJ9287" s="165"/>
      <c r="AL9287" s="165"/>
      <c r="AN9287" s="165"/>
      <c r="AP9287" s="165"/>
      <c r="AR9287" s="165"/>
      <c r="AT9287" s="165"/>
      <c r="AV9287" s="165"/>
      <c r="AX9287" s="165"/>
      <c r="AZ9287" s="165"/>
      <c r="BB9287" s="165"/>
      <c r="DZ9287" s="177"/>
      <c r="EA9287" s="177"/>
    </row>
    <row r="9288" spans="1:131" s="160" customFormat="1" ht="18.399999999999999" customHeight="1" x14ac:dyDescent="0.3">
      <c r="A9288" s="182"/>
      <c r="C9288" s="64"/>
      <c r="D9288" s="161"/>
      <c r="E9288" s="161"/>
      <c r="F9288" s="165"/>
      <c r="H9288" s="165"/>
      <c r="J9288" s="165"/>
      <c r="L9288" s="165"/>
      <c r="N9288" s="165"/>
      <c r="P9288" s="165"/>
      <c r="R9288" s="165"/>
      <c r="T9288" s="165"/>
      <c r="V9288" s="165"/>
      <c r="X9288" s="165"/>
      <c r="Z9288" s="165"/>
      <c r="AB9288" s="165"/>
      <c r="AD9288" s="165"/>
      <c r="AF9288" s="165"/>
      <c r="AH9288" s="165"/>
      <c r="AJ9288" s="165"/>
      <c r="AL9288" s="165"/>
      <c r="AN9288" s="165"/>
      <c r="AP9288" s="165"/>
      <c r="AR9288" s="165"/>
      <c r="AT9288" s="165"/>
      <c r="AV9288" s="165"/>
      <c r="AX9288" s="165"/>
      <c r="AZ9288" s="165"/>
      <c r="BB9288" s="165"/>
      <c r="DZ9288" s="177"/>
      <c r="EA9288" s="177"/>
    </row>
    <row r="9289" spans="1:131" s="160" customFormat="1" ht="18.399999999999999" customHeight="1" x14ac:dyDescent="0.3">
      <c r="A9289" s="182"/>
      <c r="C9289" s="64"/>
      <c r="D9289" s="161"/>
      <c r="E9289" s="161"/>
      <c r="F9289" s="165"/>
      <c r="H9289" s="165"/>
      <c r="J9289" s="165"/>
      <c r="L9289" s="165"/>
      <c r="N9289" s="165"/>
      <c r="P9289" s="165"/>
      <c r="R9289" s="165"/>
      <c r="T9289" s="165"/>
      <c r="V9289" s="165"/>
      <c r="X9289" s="165"/>
      <c r="Z9289" s="165"/>
      <c r="AB9289" s="165"/>
      <c r="AD9289" s="165"/>
      <c r="AF9289" s="165"/>
      <c r="AH9289" s="165"/>
      <c r="AJ9289" s="165"/>
      <c r="AL9289" s="165"/>
      <c r="AN9289" s="165"/>
      <c r="AP9289" s="165"/>
      <c r="AR9289" s="165"/>
      <c r="AT9289" s="165"/>
      <c r="AV9289" s="165"/>
      <c r="AX9289" s="165"/>
      <c r="AZ9289" s="165"/>
      <c r="BB9289" s="165"/>
      <c r="DZ9289" s="177"/>
      <c r="EA9289" s="177"/>
    </row>
    <row r="9290" spans="1:131" s="160" customFormat="1" ht="18.399999999999999" customHeight="1" x14ac:dyDescent="0.3">
      <c r="A9290" s="182"/>
      <c r="C9290" s="64"/>
      <c r="D9290" s="161"/>
      <c r="E9290" s="161"/>
      <c r="F9290" s="165"/>
      <c r="H9290" s="165"/>
      <c r="J9290" s="165"/>
      <c r="L9290" s="165"/>
      <c r="N9290" s="165"/>
      <c r="P9290" s="165"/>
      <c r="R9290" s="165"/>
      <c r="T9290" s="165"/>
      <c r="V9290" s="165"/>
      <c r="X9290" s="165"/>
      <c r="Z9290" s="165"/>
      <c r="AB9290" s="165"/>
      <c r="AD9290" s="165"/>
      <c r="AF9290" s="165"/>
      <c r="AH9290" s="165"/>
      <c r="AJ9290" s="165"/>
      <c r="AL9290" s="165"/>
      <c r="AN9290" s="165"/>
      <c r="AP9290" s="165"/>
      <c r="AR9290" s="165"/>
      <c r="AT9290" s="165"/>
      <c r="AV9290" s="165"/>
      <c r="AX9290" s="165"/>
      <c r="AZ9290" s="165"/>
      <c r="BB9290" s="165"/>
      <c r="DZ9290" s="177"/>
      <c r="EA9290" s="177"/>
    </row>
    <row r="9291" spans="1:131" s="160" customFormat="1" ht="18.399999999999999" customHeight="1" x14ac:dyDescent="0.3">
      <c r="A9291" s="200"/>
      <c r="B9291" s="173"/>
      <c r="C9291" s="67"/>
      <c r="D9291" s="161"/>
      <c r="E9291" s="161"/>
      <c r="F9291" s="165"/>
      <c r="H9291" s="165"/>
      <c r="J9291" s="165"/>
      <c r="L9291" s="165"/>
      <c r="N9291" s="165"/>
      <c r="P9291" s="165"/>
      <c r="R9291" s="165"/>
      <c r="T9291" s="165"/>
      <c r="V9291" s="165"/>
      <c r="X9291" s="165"/>
      <c r="Z9291" s="165"/>
      <c r="AB9291" s="165"/>
      <c r="AD9291" s="165"/>
      <c r="AF9291" s="165"/>
      <c r="AH9291" s="165"/>
      <c r="AJ9291" s="165"/>
      <c r="AL9291" s="165"/>
      <c r="AN9291" s="165"/>
      <c r="AP9291" s="165"/>
      <c r="AR9291" s="165"/>
      <c r="AT9291" s="165"/>
      <c r="AV9291" s="165"/>
      <c r="AX9291" s="165"/>
      <c r="AZ9291" s="165"/>
      <c r="BB9291" s="165"/>
      <c r="DZ9291" s="177"/>
      <c r="EA9291" s="177"/>
    </row>
    <row r="9292" spans="1:131" s="160" customFormat="1" ht="18.399999999999999" customHeight="1" x14ac:dyDescent="0.3">
      <c r="A9292" s="182"/>
      <c r="C9292" s="64"/>
      <c r="D9292" s="161"/>
      <c r="E9292" s="161"/>
      <c r="F9292" s="165"/>
      <c r="H9292" s="165"/>
      <c r="J9292" s="165"/>
      <c r="L9292" s="165"/>
      <c r="N9292" s="165"/>
      <c r="P9292" s="165"/>
      <c r="R9292" s="165"/>
      <c r="T9292" s="165"/>
      <c r="V9292" s="165"/>
      <c r="X9292" s="165"/>
      <c r="Z9292" s="165"/>
      <c r="AB9292" s="165"/>
      <c r="AD9292" s="165"/>
      <c r="AF9292" s="165"/>
      <c r="AH9292" s="165"/>
      <c r="AJ9292" s="165"/>
      <c r="AL9292" s="165"/>
      <c r="AN9292" s="165"/>
      <c r="AP9292" s="165"/>
      <c r="AR9292" s="165"/>
      <c r="AT9292" s="165"/>
      <c r="AV9292" s="165"/>
      <c r="AX9292" s="165"/>
      <c r="AZ9292" s="165"/>
      <c r="BB9292" s="165"/>
      <c r="DZ9292" s="177"/>
      <c r="EA9292" s="177"/>
    </row>
    <row r="9293" spans="1:131" s="160" customFormat="1" ht="18.399999999999999" customHeight="1" x14ac:dyDescent="0.3">
      <c r="A9293" s="182"/>
      <c r="C9293" s="64"/>
      <c r="D9293" s="161"/>
      <c r="E9293" s="161"/>
      <c r="F9293" s="165"/>
      <c r="H9293" s="165"/>
      <c r="J9293" s="165"/>
      <c r="L9293" s="165"/>
      <c r="N9293" s="165"/>
      <c r="P9293" s="165"/>
      <c r="R9293" s="165"/>
      <c r="T9293" s="165"/>
      <c r="V9293" s="165"/>
      <c r="X9293" s="165"/>
      <c r="Z9293" s="165"/>
      <c r="AB9293" s="165"/>
      <c r="AD9293" s="165"/>
      <c r="AF9293" s="165"/>
      <c r="AH9293" s="165"/>
      <c r="AJ9293" s="165"/>
      <c r="AL9293" s="165"/>
      <c r="AN9293" s="165"/>
      <c r="AP9293" s="165"/>
      <c r="AR9293" s="165"/>
      <c r="AT9293" s="165"/>
      <c r="AV9293" s="165"/>
      <c r="AX9293" s="165"/>
      <c r="AZ9293" s="165"/>
      <c r="BB9293" s="165"/>
      <c r="DZ9293" s="177"/>
      <c r="EA9293" s="177"/>
    </row>
    <row r="9294" spans="1:131" s="160" customFormat="1" ht="18.399999999999999" customHeight="1" x14ac:dyDescent="0.3">
      <c r="A9294" s="182"/>
      <c r="C9294" s="64"/>
      <c r="D9294" s="161"/>
      <c r="E9294" s="161"/>
      <c r="F9294" s="165"/>
      <c r="H9294" s="165"/>
      <c r="J9294" s="165"/>
      <c r="L9294" s="165"/>
      <c r="N9294" s="165"/>
      <c r="P9294" s="165"/>
      <c r="R9294" s="165"/>
      <c r="T9294" s="165"/>
      <c r="V9294" s="165"/>
      <c r="X9294" s="165"/>
      <c r="Z9294" s="165"/>
      <c r="AB9294" s="165"/>
      <c r="AD9294" s="165"/>
      <c r="AF9294" s="165"/>
      <c r="AH9294" s="165"/>
      <c r="AJ9294" s="165"/>
      <c r="AL9294" s="165"/>
      <c r="AN9294" s="165"/>
      <c r="AP9294" s="165"/>
      <c r="AR9294" s="165"/>
      <c r="AT9294" s="165"/>
      <c r="AV9294" s="165"/>
      <c r="AX9294" s="165"/>
      <c r="AZ9294" s="165"/>
      <c r="BB9294" s="165"/>
      <c r="DZ9294" s="177"/>
      <c r="EA9294" s="177"/>
    </row>
    <row r="9295" spans="1:131" s="160" customFormat="1" ht="18.399999999999999" customHeight="1" x14ac:dyDescent="0.3">
      <c r="A9295" s="182"/>
      <c r="C9295" s="64"/>
      <c r="D9295" s="161"/>
      <c r="E9295" s="161"/>
      <c r="F9295" s="165"/>
      <c r="H9295" s="165"/>
      <c r="J9295" s="165"/>
      <c r="L9295" s="165"/>
      <c r="N9295" s="165"/>
      <c r="P9295" s="165"/>
      <c r="R9295" s="165"/>
      <c r="T9295" s="165"/>
      <c r="V9295" s="165"/>
      <c r="X9295" s="165"/>
      <c r="Z9295" s="165"/>
      <c r="AB9295" s="165"/>
      <c r="AD9295" s="165"/>
      <c r="AF9295" s="165"/>
      <c r="AH9295" s="165"/>
      <c r="AJ9295" s="165"/>
      <c r="AL9295" s="165"/>
      <c r="AN9295" s="165"/>
      <c r="AP9295" s="165"/>
      <c r="AR9295" s="165"/>
      <c r="AT9295" s="165"/>
      <c r="AV9295" s="165"/>
      <c r="AX9295" s="165"/>
      <c r="AZ9295" s="165"/>
      <c r="BB9295" s="165"/>
      <c r="DZ9295" s="177"/>
      <c r="EA9295" s="177"/>
    </row>
    <row r="9296" spans="1:131" s="160" customFormat="1" ht="18.399999999999999" customHeight="1" x14ac:dyDescent="0.3">
      <c r="A9296" s="206"/>
      <c r="B9296" s="161"/>
      <c r="C9296" s="89"/>
      <c r="D9296" s="177"/>
      <c r="E9296" s="161"/>
      <c r="F9296" s="165"/>
      <c r="H9296" s="165"/>
      <c r="J9296" s="165"/>
      <c r="L9296" s="165"/>
      <c r="N9296" s="165"/>
      <c r="P9296" s="165"/>
      <c r="R9296" s="165"/>
      <c r="T9296" s="165"/>
      <c r="V9296" s="165"/>
      <c r="X9296" s="165"/>
      <c r="Z9296" s="165"/>
      <c r="AB9296" s="165"/>
      <c r="AD9296" s="165"/>
      <c r="AF9296" s="165"/>
      <c r="AH9296" s="165"/>
      <c r="AJ9296" s="165"/>
      <c r="AL9296" s="165"/>
      <c r="AN9296" s="165"/>
      <c r="AP9296" s="165"/>
      <c r="AR9296" s="165"/>
      <c r="AT9296" s="165"/>
      <c r="AV9296" s="165"/>
      <c r="AX9296" s="165"/>
      <c r="AZ9296" s="165"/>
      <c r="BB9296" s="165"/>
      <c r="DZ9296" s="177"/>
      <c r="EA9296" s="177"/>
    </row>
    <row r="9297" spans="1:131" s="160" customFormat="1" ht="18.399999999999999" customHeight="1" x14ac:dyDescent="0.3">
      <c r="A9297" s="182"/>
      <c r="C9297" s="64"/>
      <c r="D9297" s="161"/>
      <c r="E9297" s="161"/>
      <c r="F9297" s="165"/>
      <c r="H9297" s="165"/>
      <c r="J9297" s="165"/>
      <c r="L9297" s="165"/>
      <c r="N9297" s="165"/>
      <c r="P9297" s="165"/>
      <c r="R9297" s="165"/>
      <c r="T9297" s="165"/>
      <c r="V9297" s="165"/>
      <c r="X9297" s="165"/>
      <c r="Z9297" s="165"/>
      <c r="AB9297" s="165"/>
      <c r="AD9297" s="165"/>
      <c r="AF9297" s="165"/>
      <c r="AH9297" s="165"/>
      <c r="AJ9297" s="165"/>
      <c r="AL9297" s="165"/>
      <c r="AN9297" s="165"/>
      <c r="AP9297" s="165"/>
      <c r="AR9297" s="165"/>
      <c r="AT9297" s="165"/>
      <c r="AV9297" s="165"/>
      <c r="AX9297" s="165"/>
      <c r="AZ9297" s="165"/>
      <c r="BB9297" s="165"/>
      <c r="DZ9297" s="177"/>
      <c r="EA9297" s="177"/>
    </row>
    <row r="9298" spans="1:131" s="160" customFormat="1" ht="18.399999999999999" customHeight="1" x14ac:dyDescent="0.3">
      <c r="A9298" s="182"/>
      <c r="C9298" s="64"/>
      <c r="D9298" s="161"/>
      <c r="E9298" s="161"/>
      <c r="F9298" s="161"/>
      <c r="H9298" s="165"/>
      <c r="J9298" s="165"/>
      <c r="L9298" s="165"/>
      <c r="N9298" s="165"/>
      <c r="P9298" s="165"/>
      <c r="R9298" s="165"/>
      <c r="T9298" s="165"/>
      <c r="V9298" s="165"/>
      <c r="X9298" s="165"/>
      <c r="Z9298" s="165"/>
      <c r="AB9298" s="165"/>
      <c r="AD9298" s="165"/>
      <c r="AF9298" s="165"/>
      <c r="AH9298" s="165"/>
      <c r="AJ9298" s="165"/>
      <c r="AL9298" s="165"/>
      <c r="AN9298" s="165"/>
      <c r="AP9298" s="165"/>
      <c r="AR9298" s="165"/>
      <c r="AT9298" s="165"/>
      <c r="AV9298" s="165"/>
      <c r="AX9298" s="165"/>
      <c r="AZ9298" s="165"/>
      <c r="BB9298" s="165"/>
      <c r="DZ9298" s="177"/>
      <c r="EA9298" s="177"/>
    </row>
    <row r="9299" spans="1:131" s="160" customFormat="1" ht="18.399999999999999" customHeight="1" x14ac:dyDescent="0.3">
      <c r="A9299" s="182"/>
      <c r="C9299" s="64"/>
      <c r="D9299" s="161"/>
      <c r="E9299" s="161"/>
      <c r="F9299" s="165"/>
      <c r="H9299" s="165"/>
      <c r="J9299" s="165"/>
      <c r="L9299" s="165"/>
      <c r="N9299" s="165"/>
      <c r="P9299" s="165"/>
      <c r="R9299" s="165"/>
      <c r="T9299" s="165"/>
      <c r="V9299" s="165"/>
      <c r="X9299" s="165"/>
      <c r="Z9299" s="165"/>
      <c r="AB9299" s="165"/>
      <c r="AD9299" s="165"/>
      <c r="AF9299" s="165"/>
      <c r="AH9299" s="165"/>
      <c r="AJ9299" s="165"/>
      <c r="AL9299" s="165"/>
      <c r="AN9299" s="165"/>
      <c r="AP9299" s="165"/>
      <c r="AR9299" s="165"/>
      <c r="AT9299" s="165"/>
      <c r="AV9299" s="165"/>
      <c r="AX9299" s="165"/>
      <c r="AZ9299" s="165"/>
      <c r="BB9299" s="165"/>
      <c r="DZ9299" s="177"/>
      <c r="EA9299" s="177"/>
    </row>
    <row r="9300" spans="1:131" s="160" customFormat="1" ht="18.399999999999999" customHeight="1" x14ac:dyDescent="0.3">
      <c r="A9300" s="182"/>
      <c r="C9300" s="64"/>
      <c r="D9300" s="161"/>
      <c r="E9300" s="161"/>
      <c r="F9300" s="165"/>
      <c r="H9300" s="165"/>
      <c r="J9300" s="165"/>
      <c r="L9300" s="165"/>
      <c r="N9300" s="165"/>
      <c r="P9300" s="165"/>
      <c r="R9300" s="165"/>
      <c r="T9300" s="165"/>
      <c r="V9300" s="165"/>
      <c r="X9300" s="165"/>
      <c r="Z9300" s="165"/>
      <c r="AB9300" s="165"/>
      <c r="AD9300" s="165"/>
      <c r="AF9300" s="165"/>
      <c r="AH9300" s="165"/>
      <c r="AJ9300" s="165"/>
      <c r="AL9300" s="165"/>
      <c r="AN9300" s="165"/>
      <c r="AP9300" s="165"/>
      <c r="AR9300" s="165"/>
      <c r="AT9300" s="165"/>
      <c r="AV9300" s="165"/>
      <c r="AX9300" s="165"/>
      <c r="AZ9300" s="165"/>
      <c r="BB9300" s="165"/>
      <c r="DZ9300" s="177"/>
      <c r="EA9300" s="177"/>
    </row>
    <row r="9301" spans="1:131" s="160" customFormat="1" ht="18.399999999999999" customHeight="1" x14ac:dyDescent="0.3">
      <c r="A9301" s="182"/>
      <c r="C9301" s="64"/>
      <c r="D9301" s="161"/>
      <c r="E9301" s="161"/>
      <c r="F9301" s="165"/>
      <c r="H9301" s="165"/>
      <c r="J9301" s="165"/>
      <c r="L9301" s="165"/>
      <c r="N9301" s="164"/>
      <c r="P9301" s="164"/>
      <c r="R9301" s="165"/>
      <c r="T9301" s="165"/>
      <c r="V9301" s="165"/>
      <c r="X9301" s="165"/>
      <c r="Z9301" s="165"/>
      <c r="AB9301" s="165"/>
      <c r="AD9301" s="165"/>
      <c r="AF9301" s="165"/>
      <c r="AH9301" s="165"/>
      <c r="AJ9301" s="165"/>
      <c r="AL9301" s="165"/>
      <c r="AN9301" s="165"/>
      <c r="AP9301" s="165"/>
      <c r="AR9301" s="165"/>
      <c r="AT9301" s="165"/>
      <c r="AV9301" s="165"/>
      <c r="AX9301" s="165"/>
      <c r="AZ9301" s="165"/>
      <c r="BB9301" s="165"/>
      <c r="DZ9301" s="177"/>
      <c r="EA9301" s="177"/>
    </row>
    <row r="9302" spans="1:131" s="160" customFormat="1" ht="18.399999999999999" customHeight="1" x14ac:dyDescent="0.3">
      <c r="A9302" s="182"/>
      <c r="C9302" s="64"/>
      <c r="D9302" s="161"/>
      <c r="E9302" s="161"/>
      <c r="F9302" s="165"/>
      <c r="H9302" s="165"/>
      <c r="J9302" s="165"/>
      <c r="L9302" s="165"/>
      <c r="N9302" s="165"/>
      <c r="P9302" s="165"/>
      <c r="R9302" s="165"/>
      <c r="T9302" s="165"/>
      <c r="V9302" s="165"/>
      <c r="X9302" s="165"/>
      <c r="Z9302" s="165"/>
      <c r="AB9302" s="165"/>
      <c r="AD9302" s="165"/>
      <c r="AF9302" s="165"/>
      <c r="AH9302" s="165"/>
      <c r="AJ9302" s="165"/>
      <c r="AL9302" s="165"/>
      <c r="AN9302" s="165"/>
      <c r="AP9302" s="165"/>
      <c r="AR9302" s="165"/>
      <c r="AT9302" s="165"/>
      <c r="AV9302" s="165"/>
      <c r="AX9302" s="165"/>
      <c r="AZ9302" s="165"/>
      <c r="BB9302" s="165"/>
      <c r="DZ9302" s="177"/>
      <c r="EA9302" s="177"/>
    </row>
    <row r="9303" spans="1:131" s="160" customFormat="1" ht="18.399999999999999" customHeight="1" x14ac:dyDescent="0.3">
      <c r="A9303" s="182"/>
      <c r="C9303" s="64"/>
      <c r="D9303" s="161"/>
      <c r="E9303" s="161"/>
      <c r="F9303" s="165"/>
      <c r="H9303" s="165"/>
      <c r="J9303" s="165"/>
      <c r="L9303" s="165"/>
      <c r="N9303" s="165"/>
      <c r="P9303" s="165"/>
      <c r="R9303" s="165"/>
      <c r="T9303" s="165"/>
      <c r="V9303" s="165"/>
      <c r="X9303" s="165"/>
      <c r="Z9303" s="165"/>
      <c r="AB9303" s="165"/>
      <c r="AD9303" s="165"/>
      <c r="AF9303" s="165"/>
      <c r="AH9303" s="165"/>
      <c r="AJ9303" s="165"/>
      <c r="AL9303" s="165"/>
      <c r="AN9303" s="165"/>
      <c r="AP9303" s="165"/>
      <c r="AR9303" s="165"/>
      <c r="AT9303" s="165"/>
      <c r="AV9303" s="165"/>
      <c r="AX9303" s="165"/>
      <c r="AZ9303" s="165"/>
      <c r="BB9303" s="165"/>
      <c r="DZ9303" s="177"/>
      <c r="EA9303" s="177"/>
    </row>
    <row r="9304" spans="1:131" s="160" customFormat="1" ht="18.399999999999999" customHeight="1" x14ac:dyDescent="0.3">
      <c r="A9304" s="182"/>
      <c r="C9304" s="64"/>
      <c r="D9304" s="161"/>
      <c r="E9304" s="161"/>
      <c r="F9304" s="165"/>
      <c r="H9304" s="165"/>
      <c r="J9304" s="165"/>
      <c r="L9304" s="165"/>
      <c r="N9304" s="165"/>
      <c r="P9304" s="165"/>
      <c r="R9304" s="165"/>
      <c r="T9304" s="165"/>
      <c r="V9304" s="165"/>
      <c r="X9304" s="165"/>
      <c r="Z9304" s="165"/>
      <c r="AB9304" s="165"/>
      <c r="AD9304" s="165"/>
      <c r="AF9304" s="165"/>
      <c r="AH9304" s="165"/>
      <c r="AJ9304" s="165"/>
      <c r="AL9304" s="165"/>
      <c r="AN9304" s="165"/>
      <c r="AP9304" s="165"/>
      <c r="AR9304" s="165"/>
      <c r="AT9304" s="165"/>
      <c r="AV9304" s="165"/>
      <c r="AX9304" s="165"/>
      <c r="AZ9304" s="165"/>
      <c r="BB9304" s="165"/>
      <c r="DZ9304" s="177"/>
      <c r="EA9304" s="177"/>
    </row>
    <row r="9305" spans="1:131" s="160" customFormat="1" ht="18.399999999999999" customHeight="1" x14ac:dyDescent="0.3">
      <c r="A9305" s="182"/>
      <c r="C9305" s="64"/>
      <c r="D9305" s="161"/>
      <c r="E9305" s="161"/>
      <c r="F9305" s="165"/>
      <c r="H9305" s="165"/>
      <c r="J9305" s="165"/>
      <c r="L9305" s="165"/>
      <c r="N9305" s="165"/>
      <c r="P9305" s="165"/>
      <c r="R9305" s="165"/>
      <c r="T9305" s="165"/>
      <c r="V9305" s="165"/>
      <c r="X9305" s="165"/>
      <c r="Z9305" s="165"/>
      <c r="AB9305" s="165"/>
      <c r="AD9305" s="165"/>
      <c r="AF9305" s="165"/>
      <c r="AH9305" s="165"/>
      <c r="AJ9305" s="165"/>
      <c r="AL9305" s="165"/>
      <c r="AN9305" s="165"/>
      <c r="AP9305" s="165"/>
      <c r="AR9305" s="165"/>
      <c r="AT9305" s="165"/>
      <c r="AV9305" s="165"/>
      <c r="AX9305" s="165"/>
      <c r="AZ9305" s="165"/>
      <c r="BB9305" s="165"/>
      <c r="DZ9305" s="177"/>
      <c r="EA9305" s="177"/>
    </row>
    <row r="9306" spans="1:131" s="160" customFormat="1" ht="18.399999999999999" customHeight="1" x14ac:dyDescent="0.3">
      <c r="A9306" s="182"/>
      <c r="C9306" s="64"/>
      <c r="D9306" s="161"/>
      <c r="E9306" s="161"/>
      <c r="F9306" s="165"/>
      <c r="H9306" s="165"/>
      <c r="J9306" s="181"/>
      <c r="L9306" s="165"/>
      <c r="N9306" s="165"/>
      <c r="P9306" s="165"/>
      <c r="R9306" s="165"/>
      <c r="T9306" s="165"/>
      <c r="V9306" s="165"/>
      <c r="X9306" s="165"/>
      <c r="Z9306" s="165"/>
      <c r="AB9306" s="165"/>
      <c r="AD9306" s="165"/>
      <c r="AF9306" s="165"/>
      <c r="AH9306" s="165"/>
      <c r="AJ9306" s="165"/>
      <c r="AL9306" s="165"/>
      <c r="AN9306" s="165"/>
      <c r="AP9306" s="165"/>
      <c r="AR9306" s="165"/>
      <c r="AT9306" s="165"/>
      <c r="AV9306" s="165"/>
      <c r="AX9306" s="165"/>
      <c r="AZ9306" s="165"/>
      <c r="BB9306" s="165"/>
      <c r="DZ9306" s="177"/>
      <c r="EA9306" s="177"/>
    </row>
    <row r="9307" spans="1:131" s="160" customFormat="1" ht="18.399999999999999" customHeight="1" x14ac:dyDescent="0.3">
      <c r="A9307" s="182"/>
      <c r="B9307" s="179"/>
      <c r="C9307" s="80"/>
      <c r="D9307" s="161"/>
      <c r="E9307" s="161"/>
      <c r="F9307" s="165"/>
      <c r="H9307" s="165"/>
      <c r="J9307" s="165"/>
      <c r="L9307" s="165"/>
      <c r="N9307" s="165"/>
      <c r="P9307" s="165"/>
      <c r="R9307" s="165"/>
      <c r="T9307" s="165"/>
      <c r="V9307" s="165"/>
      <c r="X9307" s="165"/>
      <c r="Z9307" s="165"/>
      <c r="AB9307" s="165"/>
      <c r="AD9307" s="165"/>
      <c r="AF9307" s="165"/>
      <c r="AH9307" s="165"/>
      <c r="AJ9307" s="165"/>
      <c r="AL9307" s="165"/>
      <c r="AN9307" s="165"/>
      <c r="AP9307" s="165"/>
      <c r="AR9307" s="165"/>
      <c r="AT9307" s="165"/>
      <c r="AV9307" s="165"/>
      <c r="AX9307" s="165"/>
      <c r="AZ9307" s="165"/>
      <c r="BB9307" s="165"/>
      <c r="DZ9307" s="177"/>
      <c r="EA9307" s="177"/>
    </row>
    <row r="9308" spans="1:131" s="160" customFormat="1" ht="18.399999999999999" customHeight="1" x14ac:dyDescent="0.3">
      <c r="A9308" s="182"/>
      <c r="C9308" s="64"/>
      <c r="D9308" s="161"/>
      <c r="E9308" s="161"/>
      <c r="F9308" s="165"/>
      <c r="H9308" s="165"/>
      <c r="J9308" s="165"/>
      <c r="L9308" s="165"/>
      <c r="N9308" s="165"/>
      <c r="P9308" s="165"/>
      <c r="R9308" s="165"/>
      <c r="T9308" s="165"/>
      <c r="V9308" s="165"/>
      <c r="X9308" s="165"/>
      <c r="Z9308" s="165"/>
      <c r="AB9308" s="165"/>
      <c r="AD9308" s="165"/>
      <c r="AF9308" s="165"/>
      <c r="AH9308" s="165"/>
      <c r="AJ9308" s="165"/>
      <c r="AL9308" s="165"/>
      <c r="AN9308" s="165"/>
      <c r="AP9308" s="165"/>
      <c r="AR9308" s="165"/>
      <c r="AT9308" s="165"/>
      <c r="AV9308" s="165"/>
      <c r="AX9308" s="165"/>
      <c r="AZ9308" s="165"/>
      <c r="BB9308" s="165"/>
      <c r="DZ9308" s="177"/>
      <c r="EA9308" s="177"/>
    </row>
    <row r="9309" spans="1:131" s="160" customFormat="1" ht="18.399999999999999" customHeight="1" x14ac:dyDescent="0.3">
      <c r="A9309" s="182"/>
      <c r="C9309" s="64"/>
      <c r="D9309" s="161"/>
      <c r="E9309" s="161"/>
      <c r="F9309" s="165"/>
      <c r="H9309" s="165"/>
      <c r="J9309" s="165"/>
      <c r="L9309" s="165"/>
      <c r="N9309" s="165"/>
      <c r="P9309" s="165"/>
      <c r="R9309" s="165"/>
      <c r="T9309" s="165"/>
      <c r="V9309" s="165"/>
      <c r="X9309" s="165"/>
      <c r="Z9309" s="165"/>
      <c r="AB9309" s="165"/>
      <c r="AD9309" s="165"/>
      <c r="AF9309" s="165"/>
      <c r="AH9309" s="165"/>
      <c r="AJ9309" s="165"/>
      <c r="AL9309" s="165"/>
      <c r="AN9309" s="165"/>
      <c r="AP9309" s="165"/>
      <c r="AR9309" s="165"/>
      <c r="AT9309" s="165"/>
      <c r="AV9309" s="165"/>
      <c r="AX9309" s="165"/>
      <c r="AZ9309" s="165"/>
      <c r="BB9309" s="165"/>
      <c r="DZ9309" s="177"/>
      <c r="EA9309" s="177"/>
    </row>
    <row r="9310" spans="1:131" s="160" customFormat="1" ht="18.399999999999999" customHeight="1" x14ac:dyDescent="0.3">
      <c r="A9310" s="182"/>
      <c r="C9310" s="64"/>
      <c r="D9310" s="161"/>
      <c r="E9310" s="161"/>
      <c r="F9310" s="165"/>
      <c r="H9310" s="165"/>
      <c r="J9310" s="165"/>
      <c r="L9310" s="165"/>
      <c r="N9310" s="165"/>
      <c r="P9310" s="165"/>
      <c r="R9310" s="165"/>
      <c r="T9310" s="165"/>
      <c r="V9310" s="165"/>
      <c r="X9310" s="165"/>
      <c r="Z9310" s="165"/>
      <c r="AB9310" s="165"/>
      <c r="AD9310" s="165"/>
      <c r="AF9310" s="165"/>
      <c r="AH9310" s="165"/>
      <c r="AJ9310" s="165"/>
      <c r="AL9310" s="165"/>
      <c r="AN9310" s="165"/>
      <c r="AP9310" s="165"/>
      <c r="AR9310" s="165"/>
      <c r="AT9310" s="165"/>
      <c r="AV9310" s="165"/>
      <c r="AX9310" s="165"/>
      <c r="AZ9310" s="165"/>
      <c r="BB9310" s="165"/>
      <c r="DZ9310" s="177"/>
      <c r="EA9310" s="177"/>
    </row>
    <row r="9311" spans="1:131" s="160" customFormat="1" ht="18.399999999999999" customHeight="1" x14ac:dyDescent="0.3">
      <c r="A9311" s="182"/>
      <c r="C9311" s="64"/>
      <c r="D9311" s="161"/>
      <c r="E9311" s="161"/>
      <c r="F9311" s="165"/>
      <c r="H9311" s="165"/>
      <c r="J9311" s="165"/>
      <c r="L9311" s="165"/>
      <c r="N9311" s="165"/>
      <c r="P9311" s="165"/>
      <c r="R9311" s="165"/>
      <c r="T9311" s="165"/>
      <c r="V9311" s="165"/>
      <c r="X9311" s="165"/>
      <c r="Z9311" s="165"/>
      <c r="AB9311" s="165"/>
      <c r="AD9311" s="165"/>
      <c r="AF9311" s="165"/>
      <c r="AH9311" s="165"/>
      <c r="AJ9311" s="165"/>
      <c r="AL9311" s="165"/>
      <c r="AN9311" s="165"/>
      <c r="AP9311" s="165"/>
      <c r="AR9311" s="165"/>
      <c r="AT9311" s="165"/>
      <c r="AV9311" s="165"/>
      <c r="AX9311" s="165"/>
      <c r="AZ9311" s="165"/>
      <c r="BB9311" s="165"/>
      <c r="DZ9311" s="177"/>
      <c r="EA9311" s="177"/>
    </row>
    <row r="9312" spans="1:131" s="160" customFormat="1" ht="18.399999999999999" customHeight="1" x14ac:dyDescent="0.3">
      <c r="A9312" s="182"/>
      <c r="C9312" s="64"/>
      <c r="D9312" s="161"/>
      <c r="E9312" s="161"/>
      <c r="F9312" s="165"/>
      <c r="H9312" s="165"/>
      <c r="J9312" s="165"/>
      <c r="L9312" s="165"/>
      <c r="N9312" s="165"/>
      <c r="P9312" s="165"/>
      <c r="R9312" s="165"/>
      <c r="T9312" s="165"/>
      <c r="V9312" s="165"/>
      <c r="X9312" s="165"/>
      <c r="Z9312" s="165"/>
      <c r="AB9312" s="165"/>
      <c r="AD9312" s="165"/>
      <c r="AF9312" s="165"/>
      <c r="AH9312" s="165"/>
      <c r="AJ9312" s="165"/>
      <c r="AL9312" s="165"/>
      <c r="AN9312" s="165"/>
      <c r="AP9312" s="165"/>
      <c r="AR9312" s="165"/>
      <c r="AT9312" s="165"/>
      <c r="AV9312" s="165"/>
      <c r="AX9312" s="165"/>
      <c r="AZ9312" s="165"/>
      <c r="BB9312" s="165"/>
      <c r="DZ9312" s="177"/>
      <c r="EA9312" s="177"/>
    </row>
    <row r="9313" spans="1:131" s="160" customFormat="1" ht="18.399999999999999" customHeight="1" x14ac:dyDescent="0.3">
      <c r="A9313" s="208"/>
      <c r="B9313" s="161"/>
      <c r="C9313" s="64"/>
      <c r="D9313" s="161"/>
      <c r="E9313" s="161"/>
      <c r="F9313" s="165"/>
      <c r="H9313" s="165"/>
      <c r="J9313" s="165"/>
      <c r="L9313" s="165"/>
      <c r="N9313" s="165"/>
      <c r="P9313" s="165"/>
      <c r="R9313" s="165"/>
      <c r="T9313" s="165"/>
      <c r="V9313" s="165"/>
      <c r="X9313" s="165"/>
      <c r="Z9313" s="165"/>
      <c r="AB9313" s="165"/>
      <c r="AD9313" s="165"/>
      <c r="AF9313" s="165"/>
      <c r="AH9313" s="165"/>
      <c r="AJ9313" s="165"/>
      <c r="AL9313" s="165"/>
      <c r="AN9313" s="165"/>
      <c r="AP9313" s="165"/>
      <c r="AR9313" s="165"/>
      <c r="AT9313" s="165"/>
      <c r="AV9313" s="165"/>
      <c r="AX9313" s="165"/>
      <c r="AZ9313" s="165"/>
      <c r="BB9313" s="165"/>
      <c r="DZ9313" s="177"/>
      <c r="EA9313" s="177"/>
    </row>
    <row r="9314" spans="1:131" s="160" customFormat="1" ht="18.399999999999999" customHeight="1" x14ac:dyDescent="0.3">
      <c r="A9314" s="182"/>
      <c r="C9314" s="67"/>
      <c r="D9314" s="161"/>
      <c r="E9314" s="161"/>
      <c r="F9314" s="165"/>
      <c r="H9314" s="165"/>
      <c r="J9314" s="165"/>
      <c r="L9314" s="165"/>
      <c r="N9314" s="165"/>
      <c r="P9314" s="165"/>
      <c r="R9314" s="165"/>
      <c r="T9314" s="165"/>
      <c r="V9314" s="165"/>
      <c r="X9314" s="165"/>
      <c r="Z9314" s="165"/>
      <c r="AB9314" s="165"/>
      <c r="AD9314" s="165"/>
      <c r="AF9314" s="165"/>
      <c r="AH9314" s="165"/>
      <c r="AJ9314" s="165"/>
      <c r="AL9314" s="165"/>
      <c r="AN9314" s="165"/>
      <c r="AP9314" s="165"/>
      <c r="AR9314" s="165"/>
      <c r="AT9314" s="165"/>
      <c r="AV9314" s="165"/>
      <c r="AX9314" s="165"/>
      <c r="AZ9314" s="165"/>
      <c r="BB9314" s="165"/>
      <c r="DZ9314" s="177"/>
      <c r="EA9314" s="177"/>
    </row>
    <row r="9315" spans="1:131" s="160" customFormat="1" ht="18.399999999999999" customHeight="1" x14ac:dyDescent="0.3">
      <c r="A9315" s="182"/>
      <c r="C9315" s="67"/>
      <c r="D9315" s="161"/>
      <c r="E9315" s="161"/>
      <c r="F9315" s="165"/>
      <c r="H9315" s="165"/>
      <c r="J9315" s="165"/>
      <c r="L9315" s="165"/>
      <c r="N9315" s="165"/>
      <c r="P9315" s="165"/>
      <c r="R9315" s="165"/>
      <c r="T9315" s="165"/>
      <c r="V9315" s="165"/>
      <c r="X9315" s="165"/>
      <c r="Z9315" s="165"/>
      <c r="AB9315" s="165"/>
      <c r="AD9315" s="165"/>
      <c r="AF9315" s="165"/>
      <c r="AH9315" s="165"/>
      <c r="AJ9315" s="165"/>
      <c r="AL9315" s="165"/>
      <c r="AN9315" s="165"/>
      <c r="AP9315" s="165"/>
      <c r="AR9315" s="165"/>
      <c r="AT9315" s="165"/>
      <c r="AV9315" s="165"/>
      <c r="AX9315" s="165"/>
      <c r="AZ9315" s="165"/>
      <c r="BB9315" s="165"/>
      <c r="DZ9315" s="177"/>
      <c r="EA9315" s="177"/>
    </row>
    <row r="9316" spans="1:131" s="160" customFormat="1" ht="18.399999999999999" customHeight="1" x14ac:dyDescent="0.3">
      <c r="A9316" s="182"/>
      <c r="C9316" s="67"/>
      <c r="D9316" s="161"/>
      <c r="E9316" s="161"/>
      <c r="F9316" s="165"/>
      <c r="H9316" s="165"/>
      <c r="J9316" s="165"/>
      <c r="L9316" s="165"/>
      <c r="N9316" s="165"/>
      <c r="P9316" s="165"/>
      <c r="R9316" s="165"/>
      <c r="T9316" s="165"/>
      <c r="V9316" s="165"/>
      <c r="X9316" s="165"/>
      <c r="Z9316" s="165"/>
      <c r="AB9316" s="165"/>
      <c r="AD9316" s="165"/>
      <c r="AF9316" s="165"/>
      <c r="AH9316" s="165"/>
      <c r="AJ9316" s="165"/>
      <c r="AL9316" s="165"/>
      <c r="AN9316" s="165"/>
      <c r="AP9316" s="165"/>
      <c r="AR9316" s="165"/>
      <c r="AT9316" s="165"/>
      <c r="AV9316" s="165"/>
      <c r="AX9316" s="165"/>
      <c r="AZ9316" s="165"/>
      <c r="BB9316" s="165"/>
      <c r="DZ9316" s="177"/>
      <c r="EA9316" s="177"/>
    </row>
    <row r="9317" spans="1:131" s="160" customFormat="1" ht="18.399999999999999" customHeight="1" x14ac:dyDescent="0.3">
      <c r="A9317" s="182"/>
      <c r="C9317" s="67"/>
      <c r="D9317" s="161"/>
      <c r="E9317" s="161"/>
      <c r="F9317" s="165"/>
      <c r="H9317" s="165"/>
      <c r="J9317" s="165"/>
      <c r="L9317" s="165"/>
      <c r="N9317" s="165"/>
      <c r="P9317" s="165"/>
      <c r="R9317" s="165"/>
      <c r="T9317" s="165"/>
      <c r="V9317" s="165"/>
      <c r="X9317" s="165"/>
      <c r="Z9317" s="165"/>
      <c r="AB9317" s="165"/>
      <c r="AD9317" s="165"/>
      <c r="AF9317" s="165"/>
      <c r="AH9317" s="165"/>
      <c r="AJ9317" s="165"/>
      <c r="AL9317" s="165"/>
      <c r="AN9317" s="165"/>
      <c r="AP9317" s="165"/>
      <c r="AR9317" s="165"/>
      <c r="AT9317" s="165"/>
      <c r="AV9317" s="165"/>
      <c r="AX9317" s="165"/>
      <c r="AZ9317" s="165"/>
      <c r="BB9317" s="165"/>
      <c r="DZ9317" s="177"/>
      <c r="EA9317" s="177"/>
    </row>
    <row r="9318" spans="1:131" s="160" customFormat="1" ht="18.399999999999999" customHeight="1" x14ac:dyDescent="0.3">
      <c r="A9318" s="182"/>
      <c r="C9318" s="67"/>
      <c r="D9318" s="161"/>
      <c r="E9318" s="161"/>
      <c r="F9318" s="165"/>
      <c r="H9318" s="165"/>
      <c r="J9318" s="165"/>
      <c r="L9318" s="165"/>
      <c r="N9318" s="165"/>
      <c r="P9318" s="165"/>
      <c r="R9318" s="165"/>
      <c r="T9318" s="165"/>
      <c r="V9318" s="165"/>
      <c r="X9318" s="165"/>
      <c r="Z9318" s="165"/>
      <c r="AB9318" s="165"/>
      <c r="AD9318" s="165"/>
      <c r="AF9318" s="165"/>
      <c r="AH9318" s="165"/>
      <c r="AJ9318" s="165"/>
      <c r="AL9318" s="165"/>
      <c r="AN9318" s="165"/>
      <c r="AP9318" s="165"/>
      <c r="AR9318" s="165"/>
      <c r="AT9318" s="165"/>
      <c r="AV9318" s="165"/>
      <c r="AX9318" s="165"/>
      <c r="AZ9318" s="165"/>
      <c r="BB9318" s="165"/>
      <c r="DZ9318" s="177"/>
      <c r="EA9318" s="177"/>
    </row>
    <row r="9319" spans="1:131" s="160" customFormat="1" ht="18.399999999999999" customHeight="1" x14ac:dyDescent="0.3">
      <c r="A9319" s="182"/>
      <c r="C9319" s="89"/>
      <c r="D9319" s="164"/>
      <c r="E9319" s="161"/>
      <c r="F9319" s="165"/>
      <c r="H9319" s="165"/>
      <c r="J9319" s="165"/>
      <c r="L9319" s="165"/>
      <c r="N9319" s="165"/>
      <c r="P9319" s="165"/>
      <c r="R9319" s="165"/>
      <c r="T9319" s="165"/>
      <c r="V9319" s="165"/>
      <c r="X9319" s="165"/>
      <c r="Z9319" s="165"/>
      <c r="AB9319" s="165"/>
      <c r="AD9319" s="165"/>
      <c r="AF9319" s="165"/>
      <c r="AH9319" s="165"/>
      <c r="AJ9319" s="165"/>
      <c r="AL9319" s="165"/>
      <c r="AN9319" s="165"/>
      <c r="AP9319" s="165"/>
      <c r="AR9319" s="165"/>
      <c r="AT9319" s="165"/>
      <c r="AV9319" s="165"/>
      <c r="AX9319" s="165"/>
      <c r="AZ9319" s="165"/>
      <c r="BB9319" s="165"/>
      <c r="DZ9319" s="177"/>
      <c r="EA9319" s="177"/>
    </row>
    <row r="9320" spans="1:131" s="160" customFormat="1" ht="18.399999999999999" customHeight="1" x14ac:dyDescent="0.3">
      <c r="A9320" s="182"/>
      <c r="C9320" s="89"/>
      <c r="D9320" s="164"/>
      <c r="E9320" s="161"/>
      <c r="F9320" s="165"/>
      <c r="H9320" s="165"/>
      <c r="J9320" s="165"/>
      <c r="L9320" s="165"/>
      <c r="N9320" s="165"/>
      <c r="P9320" s="165"/>
      <c r="R9320" s="165"/>
      <c r="T9320" s="165"/>
      <c r="V9320" s="165"/>
      <c r="X9320" s="165"/>
      <c r="Z9320" s="165"/>
      <c r="AB9320" s="165"/>
      <c r="AD9320" s="165"/>
      <c r="AF9320" s="165"/>
      <c r="AH9320" s="165"/>
      <c r="AJ9320" s="165"/>
      <c r="AL9320" s="165"/>
      <c r="AN9320" s="165"/>
      <c r="AP9320" s="165"/>
      <c r="AR9320" s="165"/>
      <c r="AT9320" s="165"/>
      <c r="AV9320" s="165"/>
      <c r="AX9320" s="165"/>
      <c r="AZ9320" s="165"/>
      <c r="BB9320" s="165"/>
      <c r="DZ9320" s="177"/>
      <c r="EA9320" s="177"/>
    </row>
    <row r="9321" spans="1:131" s="160" customFormat="1" ht="18.399999999999999" customHeight="1" x14ac:dyDescent="0.3">
      <c r="A9321" s="182"/>
      <c r="C9321" s="64"/>
      <c r="D9321" s="161"/>
      <c r="E9321" s="161"/>
      <c r="F9321" s="165"/>
      <c r="H9321" s="165"/>
      <c r="J9321" s="165"/>
      <c r="L9321" s="165"/>
      <c r="N9321" s="165"/>
      <c r="P9321" s="165"/>
      <c r="R9321" s="165"/>
      <c r="T9321" s="165"/>
      <c r="V9321" s="165"/>
      <c r="X9321" s="165"/>
      <c r="Z9321" s="165"/>
      <c r="AB9321" s="165"/>
      <c r="AD9321" s="165"/>
      <c r="AF9321" s="165"/>
      <c r="AH9321" s="165"/>
      <c r="AJ9321" s="165"/>
      <c r="AL9321" s="165"/>
      <c r="AN9321" s="165"/>
      <c r="AP9321" s="165"/>
      <c r="AR9321" s="165"/>
      <c r="AT9321" s="165"/>
      <c r="AV9321" s="165"/>
      <c r="AX9321" s="165"/>
      <c r="AZ9321" s="165"/>
      <c r="BB9321" s="165"/>
      <c r="DZ9321" s="177"/>
      <c r="EA9321" s="177"/>
    </row>
    <row r="9322" spans="1:131" s="160" customFormat="1" ht="18.399999999999999" customHeight="1" x14ac:dyDescent="0.3">
      <c r="A9322" s="182"/>
      <c r="C9322" s="64"/>
      <c r="D9322" s="161"/>
      <c r="E9322" s="161"/>
      <c r="F9322" s="165"/>
      <c r="H9322" s="178"/>
      <c r="J9322" s="178"/>
      <c r="L9322" s="178"/>
      <c r="N9322" s="178"/>
      <c r="P9322" s="178"/>
      <c r="R9322" s="178"/>
      <c r="T9322" s="178"/>
      <c r="V9322" s="178"/>
      <c r="X9322" s="178"/>
      <c r="Z9322" s="178"/>
      <c r="AB9322" s="178"/>
      <c r="AD9322" s="178"/>
      <c r="AF9322" s="178"/>
      <c r="AH9322" s="178"/>
      <c r="AJ9322" s="178"/>
      <c r="AL9322" s="178"/>
      <c r="AN9322" s="178"/>
      <c r="AP9322" s="178"/>
      <c r="AR9322" s="178"/>
      <c r="AT9322" s="178"/>
      <c r="AV9322" s="178"/>
      <c r="AX9322" s="178"/>
      <c r="AZ9322" s="178"/>
      <c r="BB9322" s="178"/>
      <c r="DZ9322" s="177"/>
      <c r="EA9322" s="177"/>
    </row>
    <row r="9323" spans="1:131" s="160" customFormat="1" ht="18.399999999999999" customHeight="1" x14ac:dyDescent="0.3">
      <c r="A9323" s="182"/>
      <c r="C9323" s="64"/>
      <c r="D9323" s="161"/>
      <c r="E9323" s="161"/>
      <c r="F9323" s="161"/>
      <c r="H9323" s="161"/>
      <c r="J9323" s="161"/>
      <c r="L9323" s="161"/>
      <c r="N9323" s="161"/>
      <c r="P9323" s="165"/>
      <c r="R9323" s="165"/>
      <c r="T9323" s="165"/>
      <c r="V9323" s="165"/>
      <c r="X9323" s="165"/>
      <c r="Z9323" s="165"/>
      <c r="AB9323" s="165"/>
      <c r="AD9323" s="165"/>
      <c r="AF9323" s="165"/>
      <c r="AH9323" s="165"/>
      <c r="AJ9323" s="165"/>
      <c r="AL9323" s="165"/>
      <c r="AN9323" s="165"/>
      <c r="AP9323" s="165"/>
      <c r="AR9323" s="165"/>
      <c r="AT9323" s="165"/>
      <c r="AV9323" s="165"/>
      <c r="AX9323" s="165"/>
      <c r="AZ9323" s="165"/>
      <c r="BB9323" s="165"/>
      <c r="DZ9323" s="177"/>
      <c r="EA9323" s="177"/>
    </row>
    <row r="9324" spans="1:131" s="160" customFormat="1" ht="18.399999999999999" customHeight="1" x14ac:dyDescent="0.3">
      <c r="A9324" s="182"/>
      <c r="C9324" s="64"/>
      <c r="D9324" s="161"/>
      <c r="E9324" s="161"/>
      <c r="F9324" s="165"/>
      <c r="H9324" s="165"/>
      <c r="J9324" s="165"/>
      <c r="L9324" s="165"/>
      <c r="N9324" s="165"/>
      <c r="P9324" s="165"/>
      <c r="R9324" s="165"/>
      <c r="T9324" s="165"/>
      <c r="V9324" s="165"/>
      <c r="X9324" s="165"/>
      <c r="Z9324" s="165"/>
      <c r="AB9324" s="165"/>
      <c r="AD9324" s="165"/>
      <c r="AF9324" s="165"/>
      <c r="AH9324" s="165"/>
      <c r="AJ9324" s="165"/>
      <c r="AL9324" s="165"/>
      <c r="AN9324" s="165"/>
      <c r="AP9324" s="165"/>
      <c r="AR9324" s="165"/>
      <c r="AT9324" s="165"/>
      <c r="AV9324" s="165"/>
      <c r="AX9324" s="165"/>
      <c r="AZ9324" s="165"/>
      <c r="BB9324" s="165"/>
      <c r="DZ9324" s="177"/>
      <c r="EA9324" s="177"/>
    </row>
    <row r="9325" spans="1:131" s="160" customFormat="1" ht="18.399999999999999" customHeight="1" x14ac:dyDescent="0.3">
      <c r="A9325" s="182"/>
      <c r="C9325" s="64"/>
      <c r="D9325" s="161"/>
      <c r="E9325" s="161"/>
      <c r="F9325" s="165"/>
      <c r="H9325" s="165"/>
      <c r="J9325" s="165"/>
      <c r="L9325" s="165"/>
      <c r="N9325" s="165"/>
      <c r="P9325" s="165"/>
      <c r="R9325" s="165"/>
      <c r="T9325" s="165"/>
      <c r="V9325" s="165"/>
      <c r="X9325" s="165"/>
      <c r="Z9325" s="165"/>
      <c r="AB9325" s="165"/>
      <c r="AD9325" s="165"/>
      <c r="AF9325" s="165"/>
      <c r="AH9325" s="165"/>
      <c r="AJ9325" s="165"/>
      <c r="AL9325" s="165"/>
      <c r="AN9325" s="165"/>
      <c r="AP9325" s="165"/>
      <c r="AR9325" s="165"/>
      <c r="AT9325" s="165"/>
      <c r="AV9325" s="165"/>
      <c r="AX9325" s="165"/>
      <c r="AZ9325" s="165"/>
      <c r="BB9325" s="165"/>
      <c r="DZ9325" s="177"/>
      <c r="EA9325" s="177"/>
    </row>
    <row r="9326" spans="1:131" s="160" customFormat="1" ht="18.399999999999999" customHeight="1" x14ac:dyDescent="0.3">
      <c r="A9326" s="182"/>
      <c r="C9326" s="80"/>
      <c r="D9326" s="161"/>
      <c r="E9326" s="161"/>
      <c r="F9326" s="165"/>
      <c r="H9326" s="165"/>
      <c r="J9326" s="165"/>
      <c r="L9326" s="165"/>
      <c r="N9326" s="165"/>
      <c r="P9326" s="165"/>
      <c r="R9326" s="165"/>
      <c r="T9326" s="165"/>
      <c r="V9326" s="165"/>
      <c r="X9326" s="165"/>
      <c r="Z9326" s="165"/>
      <c r="AB9326" s="165"/>
      <c r="AD9326" s="165"/>
      <c r="AF9326" s="165"/>
      <c r="AH9326" s="165"/>
      <c r="AJ9326" s="165"/>
      <c r="AL9326" s="165"/>
      <c r="AN9326" s="165"/>
      <c r="AP9326" s="165"/>
      <c r="AR9326" s="165"/>
      <c r="AT9326" s="165"/>
      <c r="AV9326" s="165"/>
      <c r="AX9326" s="165"/>
      <c r="AZ9326" s="165"/>
      <c r="BB9326" s="165"/>
      <c r="DZ9326" s="177"/>
      <c r="EA9326" s="177"/>
    </row>
    <row r="9327" spans="1:131" s="160" customFormat="1" ht="18.399999999999999" customHeight="1" x14ac:dyDescent="0.3">
      <c r="A9327" s="182"/>
      <c r="C9327" s="64"/>
      <c r="D9327" s="161"/>
      <c r="E9327" s="161"/>
      <c r="F9327" s="165"/>
      <c r="H9327" s="165"/>
      <c r="J9327" s="165"/>
      <c r="L9327" s="165"/>
      <c r="N9327" s="165"/>
      <c r="P9327" s="165"/>
      <c r="R9327" s="165"/>
      <c r="T9327" s="165"/>
      <c r="V9327" s="165"/>
      <c r="X9327" s="165"/>
      <c r="Z9327" s="165"/>
      <c r="AB9327" s="165"/>
      <c r="AD9327" s="165"/>
      <c r="AF9327" s="165"/>
      <c r="AH9327" s="165"/>
      <c r="AJ9327" s="165"/>
      <c r="AL9327" s="165"/>
      <c r="AN9327" s="165"/>
      <c r="AP9327" s="165"/>
      <c r="AR9327" s="165"/>
      <c r="AT9327" s="165"/>
      <c r="AV9327" s="165"/>
      <c r="AX9327" s="165"/>
      <c r="AZ9327" s="165"/>
      <c r="BB9327" s="165"/>
      <c r="DZ9327" s="177"/>
      <c r="EA9327" s="177"/>
    </row>
    <row r="9328" spans="1:131" s="160" customFormat="1" ht="18.399999999999999" customHeight="1" x14ac:dyDescent="0.3">
      <c r="A9328" s="182"/>
      <c r="C9328" s="64"/>
      <c r="D9328" s="161"/>
      <c r="E9328" s="161"/>
      <c r="F9328" s="165"/>
      <c r="H9328" s="165"/>
      <c r="J9328" s="165"/>
      <c r="L9328" s="165"/>
      <c r="N9328" s="165"/>
      <c r="P9328" s="165"/>
      <c r="R9328" s="165"/>
      <c r="T9328" s="165"/>
      <c r="V9328" s="165"/>
      <c r="X9328" s="165"/>
      <c r="Z9328" s="165"/>
      <c r="AB9328" s="165"/>
      <c r="AD9328" s="165"/>
      <c r="AF9328" s="165"/>
      <c r="AH9328" s="165"/>
      <c r="AJ9328" s="165"/>
      <c r="AL9328" s="165"/>
      <c r="AN9328" s="165"/>
      <c r="AP9328" s="165"/>
      <c r="AR9328" s="165"/>
      <c r="AT9328" s="165"/>
      <c r="AV9328" s="165"/>
      <c r="AX9328" s="165"/>
      <c r="AZ9328" s="165"/>
      <c r="BB9328" s="165"/>
      <c r="DZ9328" s="177"/>
      <c r="EA9328" s="177"/>
    </row>
    <row r="9329" spans="1:131" s="160" customFormat="1" ht="18.399999999999999" customHeight="1" x14ac:dyDescent="0.3">
      <c r="A9329" s="182"/>
      <c r="C9329" s="64"/>
      <c r="D9329" s="161"/>
      <c r="E9329" s="161"/>
      <c r="F9329" s="165"/>
      <c r="H9329" s="165"/>
      <c r="J9329" s="165"/>
      <c r="L9329" s="165"/>
      <c r="N9329" s="165"/>
      <c r="P9329" s="165"/>
      <c r="R9329" s="165"/>
      <c r="T9329" s="165"/>
      <c r="V9329" s="165"/>
      <c r="X9329" s="165"/>
      <c r="Z9329" s="165"/>
      <c r="AB9329" s="165"/>
      <c r="AD9329" s="165"/>
      <c r="AF9329" s="165"/>
      <c r="AH9329" s="165"/>
      <c r="AJ9329" s="165"/>
      <c r="AL9329" s="165"/>
      <c r="AN9329" s="165"/>
      <c r="AP9329" s="165"/>
      <c r="AR9329" s="165"/>
      <c r="AT9329" s="165"/>
      <c r="AV9329" s="165"/>
      <c r="AX9329" s="165"/>
      <c r="AZ9329" s="165"/>
      <c r="BB9329" s="165"/>
      <c r="DZ9329" s="177"/>
      <c r="EA9329" s="177"/>
    </row>
    <row r="9330" spans="1:131" s="160" customFormat="1" ht="18.399999999999999" customHeight="1" x14ac:dyDescent="0.3">
      <c r="A9330" s="206"/>
      <c r="B9330" s="161"/>
      <c r="C9330" s="89"/>
      <c r="D9330" s="177"/>
      <c r="E9330" s="161"/>
      <c r="F9330" s="165"/>
      <c r="H9330" s="165"/>
      <c r="J9330" s="165"/>
      <c r="L9330" s="165"/>
      <c r="N9330" s="165"/>
      <c r="P9330" s="165"/>
      <c r="R9330" s="165"/>
      <c r="T9330" s="165"/>
      <c r="V9330" s="165"/>
      <c r="X9330" s="165"/>
      <c r="Z9330" s="165"/>
      <c r="AB9330" s="165"/>
      <c r="AD9330" s="165"/>
      <c r="AF9330" s="165"/>
      <c r="AH9330" s="165"/>
      <c r="AJ9330" s="165"/>
      <c r="AL9330" s="165"/>
      <c r="AN9330" s="165"/>
      <c r="AP9330" s="165"/>
      <c r="AR9330" s="165"/>
      <c r="AT9330" s="165"/>
      <c r="AV9330" s="165"/>
      <c r="AX9330" s="165"/>
      <c r="AZ9330" s="165"/>
      <c r="BB9330" s="165"/>
      <c r="DZ9330" s="177"/>
      <c r="EA9330" s="177"/>
    </row>
    <row r="9331" spans="1:131" s="160" customFormat="1" ht="18.399999999999999" customHeight="1" x14ac:dyDescent="0.3">
      <c r="A9331" s="206"/>
      <c r="B9331" s="161"/>
      <c r="C9331" s="89"/>
      <c r="D9331" s="177"/>
      <c r="E9331" s="161"/>
      <c r="F9331" s="165"/>
      <c r="H9331" s="165"/>
      <c r="J9331" s="165"/>
      <c r="L9331" s="165"/>
      <c r="N9331" s="165"/>
      <c r="P9331" s="165"/>
      <c r="R9331" s="165"/>
      <c r="T9331" s="165"/>
      <c r="V9331" s="165"/>
      <c r="X9331" s="165"/>
      <c r="Z9331" s="165"/>
      <c r="AB9331" s="165"/>
      <c r="AD9331" s="165"/>
      <c r="AF9331" s="165"/>
      <c r="AH9331" s="165"/>
      <c r="AJ9331" s="165"/>
      <c r="AL9331" s="165"/>
      <c r="AN9331" s="165"/>
      <c r="AP9331" s="165"/>
      <c r="AR9331" s="165"/>
      <c r="AT9331" s="165"/>
      <c r="AV9331" s="165"/>
      <c r="AX9331" s="165"/>
      <c r="AZ9331" s="165"/>
      <c r="BB9331" s="165"/>
      <c r="DZ9331" s="177"/>
      <c r="EA9331" s="177"/>
    </row>
    <row r="9332" spans="1:131" s="160" customFormat="1" ht="18.399999999999999" customHeight="1" x14ac:dyDescent="0.3">
      <c r="A9332" s="206"/>
      <c r="B9332" s="161"/>
      <c r="C9332" s="89"/>
      <c r="D9332" s="177"/>
      <c r="E9332" s="161"/>
      <c r="F9332" s="165"/>
      <c r="H9332" s="165"/>
      <c r="J9332" s="165"/>
      <c r="L9332" s="165"/>
      <c r="N9332" s="165"/>
      <c r="P9332" s="165"/>
      <c r="R9332" s="165"/>
      <c r="T9332" s="165"/>
      <c r="V9332" s="165"/>
      <c r="X9332" s="165"/>
      <c r="Z9332" s="165"/>
      <c r="AB9332" s="165"/>
      <c r="AD9332" s="165"/>
      <c r="AF9332" s="165"/>
      <c r="AH9332" s="165"/>
      <c r="AJ9332" s="165"/>
      <c r="AL9332" s="165"/>
      <c r="AN9332" s="165"/>
      <c r="AP9332" s="165"/>
      <c r="AR9332" s="165"/>
      <c r="AT9332" s="165"/>
      <c r="AV9332" s="165"/>
      <c r="AX9332" s="165"/>
      <c r="AZ9332" s="165"/>
      <c r="BB9332" s="165"/>
      <c r="DZ9332" s="177"/>
      <c r="EA9332" s="177"/>
    </row>
    <row r="9333" spans="1:131" s="160" customFormat="1" ht="18.399999999999999" customHeight="1" x14ac:dyDescent="0.3">
      <c r="A9333" s="182"/>
      <c r="C9333" s="64"/>
      <c r="D9333" s="161"/>
      <c r="E9333" s="161"/>
      <c r="F9333" s="165"/>
      <c r="H9333" s="165"/>
      <c r="J9333" s="165"/>
      <c r="L9333" s="165"/>
      <c r="N9333" s="165"/>
      <c r="P9333" s="165"/>
      <c r="R9333" s="165"/>
      <c r="T9333" s="165"/>
      <c r="V9333" s="165"/>
      <c r="X9333" s="165"/>
      <c r="Z9333" s="165"/>
      <c r="AB9333" s="165"/>
      <c r="AD9333" s="165"/>
      <c r="AF9333" s="165"/>
      <c r="AH9333" s="165"/>
      <c r="AJ9333" s="165"/>
      <c r="AL9333" s="165"/>
      <c r="AN9333" s="165"/>
      <c r="AP9333" s="165"/>
      <c r="AR9333" s="165"/>
      <c r="AT9333" s="165"/>
      <c r="AV9333" s="165"/>
      <c r="AX9333" s="165"/>
      <c r="AZ9333" s="165"/>
      <c r="BB9333" s="165"/>
      <c r="DZ9333" s="177"/>
      <c r="EA9333" s="177"/>
    </row>
    <row r="9334" spans="1:131" s="160" customFormat="1" ht="18.399999999999999" customHeight="1" x14ac:dyDescent="0.3">
      <c r="A9334" s="182"/>
      <c r="C9334" s="64"/>
      <c r="D9334" s="161"/>
      <c r="E9334" s="161"/>
      <c r="F9334" s="165"/>
      <c r="H9334" s="165"/>
      <c r="J9334" s="165"/>
      <c r="L9334" s="165"/>
      <c r="N9334" s="165"/>
      <c r="P9334" s="165"/>
      <c r="R9334" s="165"/>
      <c r="T9334" s="165"/>
      <c r="V9334" s="165"/>
      <c r="X9334" s="165"/>
      <c r="Z9334" s="165"/>
      <c r="AB9334" s="165"/>
      <c r="AD9334" s="165"/>
      <c r="AF9334" s="165"/>
      <c r="AH9334" s="165"/>
      <c r="AJ9334" s="165"/>
      <c r="AL9334" s="165"/>
      <c r="AN9334" s="165"/>
      <c r="AP9334" s="165"/>
      <c r="AR9334" s="165"/>
      <c r="AT9334" s="165"/>
      <c r="AV9334" s="165"/>
      <c r="AX9334" s="165"/>
      <c r="AZ9334" s="165"/>
      <c r="BB9334" s="165"/>
      <c r="DZ9334" s="177"/>
      <c r="EA9334" s="177"/>
    </row>
    <row r="9335" spans="1:131" s="160" customFormat="1" ht="18.399999999999999" customHeight="1" x14ac:dyDescent="0.3">
      <c r="A9335" s="182"/>
      <c r="C9335" s="64"/>
      <c r="D9335" s="161"/>
      <c r="E9335" s="161"/>
      <c r="F9335" s="165"/>
      <c r="H9335" s="165"/>
      <c r="J9335" s="165"/>
      <c r="L9335" s="165"/>
      <c r="N9335" s="165"/>
      <c r="P9335" s="165"/>
      <c r="R9335" s="165"/>
      <c r="T9335" s="165"/>
      <c r="V9335" s="165"/>
      <c r="X9335" s="165"/>
      <c r="Z9335" s="165"/>
      <c r="AB9335" s="165"/>
      <c r="AD9335" s="165"/>
      <c r="AF9335" s="165"/>
      <c r="AH9335" s="165"/>
      <c r="AJ9335" s="165"/>
      <c r="AL9335" s="165"/>
      <c r="AN9335" s="165"/>
      <c r="AP9335" s="165"/>
      <c r="AR9335" s="165"/>
      <c r="AT9335" s="165"/>
      <c r="AV9335" s="165"/>
      <c r="AX9335" s="165"/>
      <c r="AZ9335" s="165"/>
      <c r="BB9335" s="165"/>
      <c r="DZ9335" s="177"/>
      <c r="EA9335" s="177"/>
    </row>
    <row r="9336" spans="1:131" s="160" customFormat="1" ht="18.399999999999999" customHeight="1" x14ac:dyDescent="0.3">
      <c r="A9336" s="182"/>
      <c r="B9336" s="161"/>
      <c r="C9336" s="64"/>
      <c r="D9336" s="161"/>
      <c r="E9336" s="161"/>
      <c r="F9336" s="165"/>
      <c r="H9336" s="165"/>
      <c r="J9336" s="165"/>
      <c r="L9336" s="165"/>
      <c r="N9336" s="165"/>
      <c r="P9336" s="165"/>
      <c r="R9336" s="165"/>
      <c r="T9336" s="165"/>
      <c r="V9336" s="165"/>
      <c r="X9336" s="165"/>
      <c r="Z9336" s="165"/>
      <c r="AB9336" s="165"/>
      <c r="AD9336" s="165"/>
      <c r="AF9336" s="165"/>
      <c r="AH9336" s="165"/>
      <c r="AJ9336" s="165"/>
      <c r="AL9336" s="165"/>
      <c r="AN9336" s="165"/>
      <c r="AP9336" s="165"/>
      <c r="AR9336" s="165"/>
      <c r="AT9336" s="165"/>
      <c r="AV9336" s="165"/>
      <c r="AX9336" s="165"/>
      <c r="AZ9336" s="165"/>
      <c r="BB9336" s="165"/>
      <c r="DZ9336" s="177"/>
      <c r="EA9336" s="177"/>
    </row>
    <row r="9337" spans="1:131" s="160" customFormat="1" ht="18.399999999999999" customHeight="1" x14ac:dyDescent="0.3">
      <c r="A9337" s="182"/>
      <c r="C9337" s="64"/>
      <c r="D9337" s="161"/>
      <c r="E9337" s="161"/>
      <c r="F9337" s="165"/>
      <c r="H9337" s="165"/>
      <c r="J9337" s="165"/>
      <c r="L9337" s="165"/>
      <c r="N9337" s="165"/>
      <c r="P9337" s="165"/>
      <c r="R9337" s="165"/>
      <c r="T9337" s="165"/>
      <c r="V9337" s="165"/>
      <c r="X9337" s="165"/>
      <c r="Z9337" s="165"/>
      <c r="AB9337" s="165"/>
      <c r="AD9337" s="165"/>
      <c r="AF9337" s="165"/>
      <c r="AH9337" s="165"/>
      <c r="AJ9337" s="165"/>
      <c r="AL9337" s="165"/>
      <c r="AN9337" s="165"/>
      <c r="AP9337" s="165"/>
      <c r="AR9337" s="165"/>
      <c r="AT9337" s="165"/>
      <c r="AV9337" s="165"/>
      <c r="AX9337" s="165"/>
      <c r="AZ9337" s="165"/>
      <c r="BB9337" s="165"/>
      <c r="DZ9337" s="177"/>
      <c r="EA9337" s="177"/>
    </row>
    <row r="9338" spans="1:131" s="160" customFormat="1" ht="18.399999999999999" customHeight="1" x14ac:dyDescent="0.3">
      <c r="A9338" s="182"/>
      <c r="C9338" s="64"/>
      <c r="D9338" s="161"/>
      <c r="E9338" s="161"/>
      <c r="F9338" s="165"/>
      <c r="H9338" s="165"/>
      <c r="J9338" s="165"/>
      <c r="L9338" s="165"/>
      <c r="N9338" s="165"/>
      <c r="P9338" s="165"/>
      <c r="R9338" s="165"/>
      <c r="T9338" s="165"/>
      <c r="V9338" s="165"/>
      <c r="X9338" s="165"/>
      <c r="Z9338" s="165"/>
      <c r="AB9338" s="165"/>
      <c r="AD9338" s="165"/>
      <c r="AF9338" s="165"/>
      <c r="AH9338" s="165"/>
      <c r="AJ9338" s="165"/>
      <c r="AL9338" s="165"/>
      <c r="AN9338" s="165"/>
      <c r="AP9338" s="165"/>
      <c r="AR9338" s="165"/>
      <c r="AT9338" s="165"/>
      <c r="AV9338" s="165"/>
      <c r="AX9338" s="165"/>
      <c r="AZ9338" s="165"/>
      <c r="BB9338" s="165"/>
      <c r="DZ9338" s="177"/>
      <c r="EA9338" s="177"/>
    </row>
    <row r="9339" spans="1:131" s="160" customFormat="1" ht="18.399999999999999" customHeight="1" x14ac:dyDescent="0.3">
      <c r="A9339" s="182"/>
      <c r="C9339" s="64"/>
      <c r="D9339" s="161"/>
      <c r="E9339" s="161"/>
      <c r="F9339" s="165"/>
      <c r="H9339" s="165"/>
      <c r="J9339" s="165"/>
      <c r="L9339" s="165"/>
      <c r="N9339" s="165"/>
      <c r="P9339" s="165"/>
      <c r="R9339" s="165"/>
      <c r="T9339" s="165"/>
      <c r="V9339" s="165"/>
      <c r="X9339" s="165"/>
      <c r="Z9339" s="165"/>
      <c r="AB9339" s="165"/>
      <c r="AD9339" s="165"/>
      <c r="AF9339" s="165"/>
      <c r="AH9339" s="165"/>
      <c r="AJ9339" s="165"/>
      <c r="AL9339" s="165"/>
      <c r="AN9339" s="165"/>
      <c r="AP9339" s="165"/>
      <c r="AR9339" s="165"/>
      <c r="AT9339" s="165"/>
      <c r="AV9339" s="165"/>
      <c r="AX9339" s="165"/>
      <c r="AZ9339" s="165"/>
      <c r="BB9339" s="165"/>
      <c r="DZ9339" s="177"/>
      <c r="EA9339" s="177"/>
    </row>
    <row r="9340" spans="1:131" s="160" customFormat="1" ht="18.399999999999999" customHeight="1" x14ac:dyDescent="0.3">
      <c r="A9340" s="182"/>
      <c r="C9340" s="64"/>
      <c r="D9340" s="161"/>
      <c r="E9340" s="161"/>
      <c r="F9340" s="165"/>
      <c r="H9340" s="165"/>
      <c r="J9340" s="165"/>
      <c r="L9340" s="165"/>
      <c r="N9340" s="165"/>
      <c r="P9340" s="165"/>
      <c r="R9340" s="165"/>
      <c r="T9340" s="165"/>
      <c r="V9340" s="165"/>
      <c r="X9340" s="165"/>
      <c r="Z9340" s="165"/>
      <c r="AB9340" s="165"/>
      <c r="AD9340" s="165"/>
      <c r="AF9340" s="165"/>
      <c r="AH9340" s="165"/>
      <c r="AJ9340" s="165"/>
      <c r="AL9340" s="165"/>
      <c r="AN9340" s="165"/>
      <c r="AP9340" s="165"/>
      <c r="AR9340" s="165"/>
      <c r="AT9340" s="165"/>
      <c r="AV9340" s="165"/>
      <c r="AX9340" s="165"/>
      <c r="AZ9340" s="165"/>
      <c r="BB9340" s="165"/>
      <c r="DZ9340" s="177"/>
      <c r="EA9340" s="177"/>
    </row>
    <row r="9341" spans="1:131" s="160" customFormat="1" ht="18.399999999999999" customHeight="1" x14ac:dyDescent="0.3">
      <c r="A9341" s="182"/>
      <c r="C9341" s="64"/>
      <c r="D9341" s="161"/>
      <c r="E9341" s="161"/>
      <c r="F9341" s="165"/>
      <c r="H9341" s="164"/>
      <c r="J9341" s="164"/>
      <c r="L9341" s="164"/>
      <c r="N9341" s="164"/>
      <c r="P9341" s="164"/>
      <c r="R9341" s="164"/>
      <c r="T9341" s="164"/>
      <c r="V9341" s="164"/>
      <c r="X9341" s="164"/>
      <c r="Z9341" s="164"/>
      <c r="AB9341" s="164"/>
      <c r="AD9341" s="164"/>
      <c r="AF9341" s="164"/>
      <c r="AH9341" s="164"/>
      <c r="AJ9341" s="164"/>
      <c r="AL9341" s="164"/>
      <c r="AN9341" s="164"/>
      <c r="AP9341" s="164"/>
      <c r="AR9341" s="164"/>
      <c r="AT9341" s="164"/>
      <c r="AV9341" s="164"/>
      <c r="AX9341" s="164"/>
      <c r="AZ9341" s="164"/>
      <c r="BB9341" s="164"/>
      <c r="DZ9341" s="177"/>
      <c r="EA9341" s="177"/>
    </row>
    <row r="9342" spans="1:131" s="160" customFormat="1" ht="18.399999999999999" customHeight="1" x14ac:dyDescent="0.3">
      <c r="A9342" s="182"/>
      <c r="C9342" s="64"/>
      <c r="D9342" s="161"/>
      <c r="E9342" s="161"/>
      <c r="F9342" s="165"/>
      <c r="H9342" s="164"/>
      <c r="J9342" s="164"/>
      <c r="L9342" s="164"/>
      <c r="N9342" s="164"/>
      <c r="P9342" s="164"/>
      <c r="R9342" s="164"/>
      <c r="T9342" s="164"/>
      <c r="V9342" s="164"/>
      <c r="X9342" s="164"/>
      <c r="Z9342" s="164"/>
      <c r="AB9342" s="164"/>
      <c r="AD9342" s="164"/>
      <c r="AF9342" s="164"/>
      <c r="AH9342" s="164"/>
      <c r="AJ9342" s="164"/>
      <c r="AL9342" s="164"/>
      <c r="AN9342" s="164"/>
      <c r="AP9342" s="164"/>
      <c r="AR9342" s="164"/>
      <c r="AT9342" s="164"/>
      <c r="AV9342" s="164"/>
      <c r="AX9342" s="164"/>
      <c r="AZ9342" s="164"/>
      <c r="BB9342" s="164"/>
      <c r="DZ9342" s="177"/>
      <c r="EA9342" s="177"/>
    </row>
    <row r="9343" spans="1:131" s="160" customFormat="1" ht="18.399999999999999" customHeight="1" x14ac:dyDescent="0.3">
      <c r="A9343" s="182"/>
      <c r="C9343" s="64"/>
      <c r="D9343" s="161"/>
      <c r="E9343" s="161"/>
      <c r="F9343" s="165"/>
      <c r="H9343" s="165"/>
      <c r="J9343" s="165"/>
      <c r="L9343" s="165"/>
      <c r="N9343" s="165"/>
      <c r="P9343" s="165"/>
      <c r="R9343" s="165"/>
      <c r="T9343" s="165"/>
      <c r="V9343" s="165"/>
      <c r="X9343" s="165"/>
      <c r="Z9343" s="165"/>
      <c r="AB9343" s="165"/>
      <c r="AD9343" s="165"/>
      <c r="AF9343" s="165"/>
      <c r="AH9343" s="165"/>
      <c r="AJ9343" s="165"/>
      <c r="AL9343" s="165"/>
      <c r="AN9343" s="165"/>
      <c r="AP9343" s="165"/>
      <c r="AR9343" s="165"/>
      <c r="AT9343" s="165"/>
      <c r="AV9343" s="165"/>
      <c r="AX9343" s="165"/>
      <c r="AZ9343" s="165"/>
      <c r="BB9343" s="165"/>
      <c r="DZ9343" s="177"/>
      <c r="EA9343" s="177"/>
    </row>
    <row r="9344" spans="1:131" s="160" customFormat="1" ht="18.399999999999999" customHeight="1" x14ac:dyDescent="0.3">
      <c r="A9344" s="182"/>
      <c r="C9344" s="64"/>
      <c r="D9344" s="161"/>
      <c r="E9344" s="161"/>
      <c r="F9344" s="165"/>
      <c r="H9344" s="165"/>
      <c r="J9344" s="165"/>
      <c r="L9344" s="165"/>
      <c r="N9344" s="165"/>
      <c r="P9344" s="165"/>
      <c r="R9344" s="165"/>
      <c r="T9344" s="165"/>
      <c r="V9344" s="165"/>
      <c r="X9344" s="165"/>
      <c r="Z9344" s="165"/>
      <c r="AB9344" s="165"/>
      <c r="AD9344" s="165"/>
      <c r="AF9344" s="165"/>
      <c r="AH9344" s="165"/>
      <c r="AJ9344" s="165"/>
      <c r="AL9344" s="165"/>
      <c r="AN9344" s="165"/>
      <c r="AP9344" s="165"/>
      <c r="AR9344" s="165"/>
      <c r="AT9344" s="165"/>
      <c r="AV9344" s="165"/>
      <c r="AX9344" s="165"/>
      <c r="AZ9344" s="165"/>
      <c r="BB9344" s="165"/>
      <c r="DZ9344" s="177"/>
      <c r="EA9344" s="177"/>
    </row>
    <row r="9345" spans="1:131" s="160" customFormat="1" ht="18.399999999999999" customHeight="1" x14ac:dyDescent="0.3">
      <c r="A9345" s="182"/>
      <c r="C9345" s="64"/>
      <c r="D9345" s="161"/>
      <c r="E9345" s="161"/>
      <c r="F9345" s="165"/>
      <c r="H9345" s="165"/>
      <c r="J9345" s="165"/>
      <c r="L9345" s="165"/>
      <c r="N9345" s="165"/>
      <c r="P9345" s="165"/>
      <c r="R9345" s="165"/>
      <c r="T9345" s="165"/>
      <c r="V9345" s="165"/>
      <c r="X9345" s="165"/>
      <c r="Z9345" s="165"/>
      <c r="AB9345" s="165"/>
      <c r="AD9345" s="165"/>
      <c r="AF9345" s="165"/>
      <c r="AH9345" s="165"/>
      <c r="AJ9345" s="165"/>
      <c r="AL9345" s="165"/>
      <c r="AN9345" s="165"/>
      <c r="AP9345" s="165"/>
      <c r="AR9345" s="165"/>
      <c r="AT9345" s="165"/>
      <c r="AV9345" s="165"/>
      <c r="AX9345" s="165"/>
      <c r="AZ9345" s="165"/>
      <c r="BB9345" s="165"/>
      <c r="DZ9345" s="177"/>
      <c r="EA9345" s="177"/>
    </row>
    <row r="9346" spans="1:131" s="160" customFormat="1" ht="18.399999999999999" customHeight="1" x14ac:dyDescent="0.3">
      <c r="A9346" s="182"/>
      <c r="C9346" s="64"/>
      <c r="D9346" s="161"/>
      <c r="E9346" s="161"/>
      <c r="F9346" s="165"/>
      <c r="H9346" s="165"/>
      <c r="J9346" s="165"/>
      <c r="L9346" s="165"/>
      <c r="N9346" s="165"/>
      <c r="P9346" s="165"/>
      <c r="R9346" s="165"/>
      <c r="T9346" s="165"/>
      <c r="V9346" s="165"/>
      <c r="X9346" s="165"/>
      <c r="Z9346" s="165"/>
      <c r="AB9346" s="165"/>
      <c r="AD9346" s="165"/>
      <c r="AF9346" s="165"/>
      <c r="AH9346" s="165"/>
      <c r="AJ9346" s="165"/>
      <c r="AL9346" s="165"/>
      <c r="AN9346" s="165"/>
      <c r="AP9346" s="165"/>
      <c r="AR9346" s="165"/>
      <c r="AT9346" s="165"/>
      <c r="AV9346" s="165"/>
      <c r="AX9346" s="165"/>
      <c r="AZ9346" s="165"/>
      <c r="BB9346" s="165"/>
      <c r="DZ9346" s="177"/>
      <c r="EA9346" s="177"/>
    </row>
    <row r="9347" spans="1:131" s="160" customFormat="1" ht="18.399999999999999" customHeight="1" x14ac:dyDescent="0.3">
      <c r="A9347" s="182"/>
      <c r="C9347" s="64"/>
      <c r="D9347" s="161"/>
      <c r="E9347" s="161"/>
      <c r="F9347" s="165"/>
      <c r="H9347" s="165"/>
      <c r="J9347" s="165"/>
      <c r="L9347" s="165"/>
      <c r="N9347" s="165"/>
      <c r="P9347" s="165"/>
      <c r="R9347" s="165"/>
      <c r="T9347" s="165"/>
      <c r="V9347" s="165"/>
      <c r="X9347" s="165"/>
      <c r="Z9347" s="165"/>
      <c r="AB9347" s="165"/>
      <c r="AD9347" s="165"/>
      <c r="AF9347" s="165"/>
      <c r="AH9347" s="165"/>
      <c r="AJ9347" s="165"/>
      <c r="AL9347" s="165"/>
      <c r="AN9347" s="165"/>
      <c r="AP9347" s="165"/>
      <c r="AR9347" s="165"/>
      <c r="AT9347" s="165"/>
      <c r="AV9347" s="165"/>
      <c r="AX9347" s="165"/>
      <c r="AZ9347" s="165"/>
      <c r="BB9347" s="165"/>
      <c r="DZ9347" s="177"/>
      <c r="EA9347" s="177"/>
    </row>
    <row r="9348" spans="1:131" s="160" customFormat="1" ht="18.399999999999999" customHeight="1" x14ac:dyDescent="0.3">
      <c r="A9348" s="206"/>
      <c r="B9348" s="161"/>
      <c r="C9348" s="89"/>
      <c r="D9348" s="177"/>
      <c r="E9348" s="161"/>
      <c r="F9348" s="165"/>
      <c r="H9348" s="165"/>
      <c r="J9348" s="165"/>
      <c r="L9348" s="165"/>
      <c r="N9348" s="165"/>
      <c r="P9348" s="165"/>
      <c r="R9348" s="165"/>
      <c r="T9348" s="165"/>
      <c r="V9348" s="165"/>
      <c r="X9348" s="165"/>
      <c r="Z9348" s="165"/>
      <c r="AB9348" s="165"/>
      <c r="AD9348" s="165"/>
      <c r="AF9348" s="165"/>
      <c r="AH9348" s="165"/>
      <c r="AJ9348" s="165"/>
      <c r="AL9348" s="165"/>
      <c r="AN9348" s="165"/>
      <c r="AP9348" s="165"/>
      <c r="AR9348" s="165"/>
      <c r="AT9348" s="165"/>
      <c r="AV9348" s="165"/>
      <c r="AX9348" s="165"/>
      <c r="AZ9348" s="165"/>
      <c r="BB9348" s="165"/>
      <c r="DZ9348" s="177"/>
      <c r="EA9348" s="177"/>
    </row>
    <row r="9349" spans="1:131" s="160" customFormat="1" ht="18.399999999999999" customHeight="1" x14ac:dyDescent="0.3">
      <c r="A9349" s="182"/>
      <c r="C9349" s="64"/>
      <c r="D9349" s="161"/>
      <c r="E9349" s="161"/>
      <c r="F9349" s="165"/>
      <c r="H9349" s="178"/>
      <c r="J9349" s="178"/>
      <c r="L9349" s="178"/>
      <c r="N9349" s="178"/>
      <c r="P9349" s="178"/>
      <c r="R9349" s="178"/>
      <c r="T9349" s="178"/>
      <c r="V9349" s="178"/>
      <c r="X9349" s="178"/>
      <c r="Z9349" s="178"/>
      <c r="AB9349" s="178"/>
      <c r="AD9349" s="178"/>
      <c r="AF9349" s="178"/>
      <c r="AH9349" s="178"/>
      <c r="AJ9349" s="178"/>
      <c r="AL9349" s="178"/>
      <c r="AN9349" s="178"/>
      <c r="AP9349" s="178"/>
      <c r="AR9349" s="178"/>
      <c r="AT9349" s="178"/>
      <c r="AV9349" s="178"/>
      <c r="AX9349" s="178"/>
      <c r="AZ9349" s="178"/>
      <c r="BB9349" s="178"/>
      <c r="DZ9349" s="177"/>
      <c r="EA9349" s="177"/>
    </row>
    <row r="9350" spans="1:131" s="160" customFormat="1" ht="18.399999999999999" customHeight="1" x14ac:dyDescent="0.3">
      <c r="A9350" s="182"/>
      <c r="C9350" s="64"/>
      <c r="D9350" s="161"/>
      <c r="E9350" s="161"/>
      <c r="F9350" s="165"/>
      <c r="H9350" s="165"/>
      <c r="J9350" s="165"/>
      <c r="L9350" s="165"/>
      <c r="N9350" s="165"/>
      <c r="P9350" s="165"/>
      <c r="R9350" s="165"/>
      <c r="T9350" s="165"/>
      <c r="V9350" s="165"/>
      <c r="X9350" s="165"/>
      <c r="Z9350" s="165"/>
      <c r="AB9350" s="165"/>
      <c r="AD9350" s="165"/>
      <c r="AF9350" s="165"/>
      <c r="AH9350" s="165"/>
      <c r="AJ9350" s="165"/>
      <c r="AL9350" s="165"/>
      <c r="AN9350" s="165"/>
      <c r="AP9350" s="165"/>
      <c r="AR9350" s="165"/>
      <c r="AT9350" s="165"/>
      <c r="AV9350" s="165"/>
      <c r="AX9350" s="165"/>
      <c r="AZ9350" s="165"/>
      <c r="BB9350" s="165"/>
      <c r="DZ9350" s="177"/>
      <c r="EA9350" s="177"/>
    </row>
    <row r="9351" spans="1:131" s="160" customFormat="1" ht="18.399999999999999" customHeight="1" x14ac:dyDescent="0.3">
      <c r="A9351" s="182"/>
      <c r="B9351" s="161"/>
      <c r="C9351" s="89"/>
      <c r="D9351" s="164"/>
      <c r="E9351" s="161"/>
      <c r="F9351" s="165"/>
      <c r="H9351" s="165"/>
      <c r="J9351" s="165"/>
      <c r="L9351" s="165"/>
      <c r="N9351" s="165"/>
      <c r="P9351" s="165"/>
      <c r="R9351" s="165"/>
      <c r="T9351" s="165"/>
      <c r="V9351" s="165"/>
      <c r="X9351" s="165"/>
      <c r="Z9351" s="165"/>
      <c r="AB9351" s="165"/>
      <c r="AD9351" s="165"/>
      <c r="AF9351" s="165"/>
      <c r="AH9351" s="165"/>
      <c r="AJ9351" s="165"/>
      <c r="AL9351" s="165"/>
      <c r="AN9351" s="165"/>
      <c r="AP9351" s="165"/>
      <c r="AR9351" s="165"/>
      <c r="AT9351" s="165"/>
      <c r="AV9351" s="165"/>
      <c r="AX9351" s="165"/>
      <c r="AZ9351" s="165"/>
      <c r="BB9351" s="165"/>
      <c r="DZ9351" s="177"/>
      <c r="EA9351" s="177"/>
    </row>
    <row r="9352" spans="1:131" s="160" customFormat="1" ht="18.399999999999999" customHeight="1" x14ac:dyDescent="0.3">
      <c r="A9352" s="182"/>
      <c r="C9352" s="64"/>
      <c r="D9352" s="161"/>
      <c r="E9352" s="161"/>
      <c r="F9352" s="165"/>
      <c r="H9352" s="165"/>
      <c r="J9352" s="165"/>
      <c r="L9352" s="165"/>
      <c r="N9352" s="165"/>
      <c r="P9352" s="165"/>
      <c r="R9352" s="165"/>
      <c r="T9352" s="165"/>
      <c r="V9352" s="165"/>
      <c r="X9352" s="165"/>
      <c r="Z9352" s="165"/>
      <c r="AB9352" s="165"/>
      <c r="AD9352" s="165"/>
      <c r="AF9352" s="165"/>
      <c r="AH9352" s="165"/>
      <c r="AJ9352" s="165"/>
      <c r="AL9352" s="165"/>
      <c r="AN9352" s="165"/>
      <c r="AP9352" s="165"/>
      <c r="AR9352" s="165"/>
      <c r="AT9352" s="165"/>
      <c r="AV9352" s="165"/>
      <c r="AX9352" s="165"/>
      <c r="AZ9352" s="165"/>
      <c r="BB9352" s="165"/>
      <c r="DZ9352" s="177"/>
      <c r="EA9352" s="177"/>
    </row>
    <row r="9353" spans="1:131" s="160" customFormat="1" ht="18.399999999999999" customHeight="1" x14ac:dyDescent="0.3">
      <c r="A9353" s="182"/>
      <c r="C9353" s="64"/>
      <c r="D9353" s="161"/>
      <c r="E9353" s="161"/>
      <c r="F9353" s="165"/>
      <c r="H9353" s="165"/>
      <c r="J9353" s="165"/>
      <c r="L9353" s="165"/>
      <c r="N9353" s="165"/>
      <c r="P9353" s="165"/>
      <c r="R9353" s="165"/>
      <c r="T9353" s="165"/>
      <c r="V9353" s="165"/>
      <c r="X9353" s="165"/>
      <c r="Z9353" s="165"/>
      <c r="AB9353" s="165"/>
      <c r="AD9353" s="165"/>
      <c r="AF9353" s="165"/>
      <c r="AH9353" s="165"/>
      <c r="AJ9353" s="165"/>
      <c r="AL9353" s="165"/>
      <c r="AN9353" s="165"/>
      <c r="AP9353" s="165"/>
      <c r="AR9353" s="165"/>
      <c r="AT9353" s="165"/>
      <c r="AV9353" s="165"/>
      <c r="AX9353" s="165"/>
      <c r="AZ9353" s="165"/>
      <c r="BB9353" s="165"/>
      <c r="DZ9353" s="177"/>
      <c r="EA9353" s="177"/>
    </row>
    <row r="9354" spans="1:131" s="160" customFormat="1" ht="18.399999999999999" customHeight="1" x14ac:dyDescent="0.3">
      <c r="A9354" s="182"/>
      <c r="C9354" s="64"/>
      <c r="D9354" s="161"/>
      <c r="E9354" s="161"/>
      <c r="F9354" s="165"/>
      <c r="H9354" s="165"/>
      <c r="J9354" s="165"/>
      <c r="L9354" s="165"/>
      <c r="N9354" s="165"/>
      <c r="P9354" s="165"/>
      <c r="R9354" s="165"/>
      <c r="T9354" s="165"/>
      <c r="V9354" s="165"/>
      <c r="X9354" s="165"/>
      <c r="Z9354" s="165"/>
      <c r="AB9354" s="165"/>
      <c r="AD9354" s="165"/>
      <c r="AF9354" s="165"/>
      <c r="AH9354" s="165"/>
      <c r="AJ9354" s="165"/>
      <c r="AL9354" s="165"/>
      <c r="AN9354" s="165"/>
      <c r="AP9354" s="165"/>
      <c r="AR9354" s="165"/>
      <c r="AT9354" s="165"/>
      <c r="AV9354" s="165"/>
      <c r="AX9354" s="165"/>
      <c r="AZ9354" s="165"/>
      <c r="BB9354" s="165"/>
      <c r="DZ9354" s="177"/>
      <c r="EA9354" s="177"/>
    </row>
    <row r="9355" spans="1:131" s="160" customFormat="1" ht="18.399999999999999" customHeight="1" x14ac:dyDescent="0.3">
      <c r="A9355" s="206"/>
      <c r="B9355" s="161"/>
      <c r="C9355" s="89"/>
      <c r="D9355" s="177"/>
      <c r="E9355" s="161"/>
      <c r="F9355" s="165"/>
      <c r="H9355" s="165"/>
      <c r="J9355" s="165"/>
      <c r="L9355" s="165"/>
      <c r="N9355" s="165"/>
      <c r="P9355" s="165"/>
      <c r="R9355" s="165"/>
      <c r="T9355" s="165"/>
      <c r="V9355" s="165"/>
      <c r="X9355" s="165"/>
      <c r="Z9355" s="165"/>
      <c r="AB9355" s="165"/>
      <c r="AD9355" s="165"/>
      <c r="AF9355" s="165"/>
      <c r="AH9355" s="165"/>
      <c r="AJ9355" s="165"/>
      <c r="AL9355" s="165"/>
      <c r="AN9355" s="165"/>
      <c r="AP9355" s="165"/>
      <c r="AR9355" s="165"/>
      <c r="AT9355" s="165"/>
      <c r="AV9355" s="165"/>
      <c r="AX9355" s="165"/>
      <c r="AZ9355" s="165"/>
      <c r="BB9355" s="165"/>
      <c r="DZ9355" s="177"/>
      <c r="EA9355" s="177"/>
    </row>
    <row r="9356" spans="1:131" s="160" customFormat="1" ht="18.399999999999999" customHeight="1" x14ac:dyDescent="0.3">
      <c r="A9356" s="200"/>
      <c r="B9356" s="173"/>
      <c r="C9356" s="67"/>
      <c r="D9356" s="161"/>
      <c r="E9356" s="161"/>
      <c r="F9356" s="165"/>
      <c r="H9356" s="165"/>
      <c r="J9356" s="165"/>
      <c r="L9356" s="165"/>
      <c r="N9356" s="165"/>
      <c r="P9356" s="165"/>
      <c r="R9356" s="165"/>
      <c r="T9356" s="165"/>
      <c r="V9356" s="165"/>
      <c r="X9356" s="165"/>
      <c r="Z9356" s="165"/>
      <c r="AB9356" s="165"/>
      <c r="AD9356" s="165"/>
      <c r="AF9356" s="165"/>
      <c r="AH9356" s="165"/>
      <c r="AJ9356" s="165"/>
      <c r="AL9356" s="165"/>
      <c r="AN9356" s="165"/>
      <c r="AP9356" s="165"/>
      <c r="AR9356" s="165"/>
      <c r="AT9356" s="165"/>
      <c r="AV9356" s="165"/>
      <c r="AX9356" s="165"/>
      <c r="AZ9356" s="165"/>
      <c r="BB9356" s="165"/>
      <c r="DZ9356" s="177"/>
      <c r="EA9356" s="177"/>
    </row>
    <row r="9357" spans="1:131" s="160" customFormat="1" ht="18.399999999999999" customHeight="1" x14ac:dyDescent="0.3">
      <c r="A9357" s="200"/>
      <c r="B9357" s="173"/>
      <c r="C9357" s="67"/>
      <c r="D9357" s="161"/>
      <c r="E9357" s="161"/>
      <c r="F9357" s="165"/>
      <c r="H9357" s="165"/>
      <c r="J9357" s="165"/>
      <c r="L9357" s="165"/>
      <c r="N9357" s="165"/>
      <c r="P9357" s="165"/>
      <c r="R9357" s="165"/>
      <c r="T9357" s="165"/>
      <c r="V9357" s="165"/>
      <c r="X9357" s="165"/>
      <c r="Z9357" s="165"/>
      <c r="AB9357" s="165"/>
      <c r="AD9357" s="165"/>
      <c r="AF9357" s="165"/>
      <c r="AH9357" s="165"/>
      <c r="AJ9357" s="165"/>
      <c r="AL9357" s="165"/>
      <c r="AN9357" s="165"/>
      <c r="AP9357" s="165"/>
      <c r="AR9357" s="165"/>
      <c r="AT9357" s="165"/>
      <c r="AV9357" s="165"/>
      <c r="AX9357" s="165"/>
      <c r="AZ9357" s="165"/>
      <c r="BB9357" s="165"/>
      <c r="DZ9357" s="177"/>
      <c r="EA9357" s="177"/>
    </row>
    <row r="9358" spans="1:131" s="160" customFormat="1" ht="18.399999999999999" customHeight="1" x14ac:dyDescent="0.3">
      <c r="A9358" s="182"/>
      <c r="C9358" s="64"/>
      <c r="D9358" s="161"/>
      <c r="E9358" s="161"/>
      <c r="F9358" s="161"/>
      <c r="H9358" s="161"/>
      <c r="J9358" s="161"/>
      <c r="L9358" s="161"/>
      <c r="N9358" s="161"/>
      <c r="P9358" s="161"/>
      <c r="R9358" s="161"/>
      <c r="T9358" s="161"/>
      <c r="V9358" s="161"/>
      <c r="X9358" s="161"/>
      <c r="Z9358" s="161"/>
      <c r="AB9358" s="165"/>
      <c r="AD9358" s="165"/>
      <c r="AF9358" s="165"/>
      <c r="AH9358" s="165"/>
      <c r="AJ9358" s="165"/>
      <c r="AL9358" s="165"/>
      <c r="AN9358" s="165"/>
      <c r="AP9358" s="165"/>
      <c r="AR9358" s="165"/>
      <c r="AT9358" s="165"/>
      <c r="AV9358" s="165"/>
      <c r="AX9358" s="165"/>
      <c r="AZ9358" s="165"/>
      <c r="BB9358" s="165"/>
      <c r="DZ9358" s="177"/>
      <c r="EA9358" s="177"/>
    </row>
    <row r="9359" spans="1:131" s="160" customFormat="1" ht="18.399999999999999" customHeight="1" x14ac:dyDescent="0.3">
      <c r="A9359" s="182"/>
      <c r="C9359" s="64"/>
      <c r="D9359" s="161"/>
      <c r="E9359" s="161"/>
      <c r="F9359" s="165"/>
      <c r="H9359" s="165"/>
      <c r="J9359" s="165"/>
      <c r="L9359" s="165"/>
      <c r="N9359" s="165"/>
      <c r="P9359" s="165"/>
      <c r="R9359" s="165"/>
      <c r="T9359" s="165"/>
      <c r="V9359" s="165"/>
      <c r="X9359" s="165"/>
      <c r="Z9359" s="165"/>
      <c r="AB9359" s="165"/>
      <c r="AD9359" s="165"/>
      <c r="AF9359" s="165"/>
      <c r="AH9359" s="165"/>
      <c r="AJ9359" s="165"/>
      <c r="AL9359" s="165"/>
      <c r="AN9359" s="165"/>
      <c r="AP9359" s="165"/>
      <c r="AR9359" s="165"/>
      <c r="AT9359" s="165"/>
      <c r="AV9359" s="165"/>
      <c r="AX9359" s="165"/>
      <c r="AZ9359" s="165"/>
      <c r="BB9359" s="165"/>
      <c r="DZ9359" s="177"/>
      <c r="EA9359" s="177"/>
    </row>
    <row r="9360" spans="1:131" s="160" customFormat="1" ht="18.399999999999999" customHeight="1" x14ac:dyDescent="0.3">
      <c r="A9360" s="182"/>
      <c r="C9360" s="64"/>
      <c r="D9360" s="161"/>
      <c r="E9360" s="161"/>
      <c r="F9360" s="165"/>
      <c r="H9360" s="165"/>
      <c r="J9360" s="165"/>
      <c r="L9360" s="165"/>
      <c r="N9360" s="165"/>
      <c r="P9360" s="165"/>
      <c r="R9360" s="165"/>
      <c r="T9360" s="165"/>
      <c r="V9360" s="165"/>
      <c r="X9360" s="165"/>
      <c r="Z9360" s="165"/>
      <c r="AB9360" s="165"/>
      <c r="AD9360" s="165"/>
      <c r="AF9360" s="165"/>
      <c r="AH9360" s="165"/>
      <c r="AJ9360" s="165"/>
      <c r="AL9360" s="165"/>
      <c r="AN9360" s="165"/>
      <c r="AP9360" s="165"/>
      <c r="AR9360" s="165"/>
      <c r="AT9360" s="165"/>
      <c r="AV9360" s="165"/>
      <c r="AX9360" s="165"/>
      <c r="AZ9360" s="165"/>
      <c r="BB9360" s="165"/>
      <c r="DZ9360" s="177"/>
      <c r="EA9360" s="177"/>
    </row>
    <row r="9361" spans="1:131" s="160" customFormat="1" ht="18.399999999999999" customHeight="1" x14ac:dyDescent="0.3">
      <c r="A9361" s="206"/>
      <c r="B9361" s="161"/>
      <c r="C9361" s="89"/>
      <c r="D9361" s="177"/>
      <c r="E9361" s="161"/>
      <c r="F9361" s="165"/>
      <c r="H9361" s="165"/>
      <c r="J9361" s="165"/>
      <c r="L9361" s="165"/>
      <c r="N9361" s="165"/>
      <c r="P9361" s="165"/>
      <c r="R9361" s="165"/>
      <c r="T9361" s="165"/>
      <c r="V9361" s="165"/>
      <c r="X9361" s="165"/>
      <c r="Z9361" s="165"/>
      <c r="AB9361" s="165"/>
      <c r="AD9361" s="165"/>
      <c r="AF9361" s="165"/>
      <c r="AH9361" s="165"/>
      <c r="AJ9361" s="165"/>
      <c r="AL9361" s="165"/>
      <c r="AN9361" s="165"/>
      <c r="AP9361" s="165"/>
      <c r="AR9361" s="165"/>
      <c r="AT9361" s="165"/>
      <c r="AV9361" s="165"/>
      <c r="AX9361" s="165"/>
      <c r="AZ9361" s="165"/>
      <c r="BB9361" s="165"/>
      <c r="DZ9361" s="177"/>
      <c r="EA9361" s="177"/>
    </row>
    <row r="9362" spans="1:131" s="160" customFormat="1" ht="18.399999999999999" customHeight="1" x14ac:dyDescent="0.3">
      <c r="A9362" s="182"/>
      <c r="C9362" s="64"/>
      <c r="D9362" s="161"/>
      <c r="E9362" s="161"/>
      <c r="F9362" s="165"/>
      <c r="H9362" s="165"/>
      <c r="J9362" s="183"/>
      <c r="L9362" s="165"/>
      <c r="N9362" s="165"/>
      <c r="P9362" s="165"/>
      <c r="R9362" s="165"/>
      <c r="T9362" s="165"/>
      <c r="V9362" s="165"/>
      <c r="X9362" s="165"/>
      <c r="Z9362" s="165"/>
      <c r="AB9362" s="165"/>
      <c r="AD9362" s="165"/>
      <c r="AF9362" s="165"/>
      <c r="AH9362" s="165"/>
      <c r="AJ9362" s="165"/>
      <c r="AL9362" s="165"/>
      <c r="AN9362" s="165"/>
      <c r="AP9362" s="165"/>
      <c r="AR9362" s="165"/>
      <c r="AT9362" s="165"/>
      <c r="AV9362" s="165"/>
      <c r="AX9362" s="165"/>
      <c r="AZ9362" s="165"/>
      <c r="BB9362" s="165"/>
      <c r="DZ9362" s="177"/>
      <c r="EA9362" s="177"/>
    </row>
    <row r="9363" spans="1:131" s="160" customFormat="1" ht="18.399999999999999" customHeight="1" x14ac:dyDescent="0.3">
      <c r="A9363" s="206"/>
      <c r="B9363" s="161"/>
      <c r="C9363" s="89"/>
      <c r="D9363" s="177"/>
      <c r="E9363" s="161"/>
      <c r="F9363" s="165"/>
      <c r="H9363" s="165"/>
      <c r="J9363" s="165"/>
      <c r="L9363" s="165"/>
      <c r="N9363" s="165"/>
      <c r="P9363" s="165"/>
      <c r="R9363" s="165"/>
      <c r="T9363" s="165"/>
      <c r="V9363" s="165"/>
      <c r="X9363" s="165"/>
      <c r="Z9363" s="165"/>
      <c r="AB9363" s="165"/>
      <c r="AD9363" s="165"/>
      <c r="AF9363" s="165"/>
      <c r="AH9363" s="165"/>
      <c r="AJ9363" s="165"/>
      <c r="AL9363" s="165"/>
      <c r="AN9363" s="165"/>
      <c r="AP9363" s="165"/>
      <c r="AR9363" s="165"/>
      <c r="AT9363" s="165"/>
      <c r="AV9363" s="165"/>
      <c r="AX9363" s="165"/>
      <c r="AZ9363" s="165"/>
      <c r="BB9363" s="165"/>
      <c r="DZ9363" s="177"/>
      <c r="EA9363" s="177"/>
    </row>
    <row r="9364" spans="1:131" s="160" customFormat="1" ht="18.399999999999999" customHeight="1" x14ac:dyDescent="0.3">
      <c r="A9364" s="182"/>
      <c r="C9364" s="64"/>
      <c r="D9364" s="161"/>
      <c r="E9364" s="161"/>
      <c r="F9364" s="165"/>
      <c r="H9364" s="165"/>
      <c r="J9364" s="165"/>
      <c r="L9364" s="165"/>
      <c r="N9364" s="165"/>
      <c r="P9364" s="165"/>
      <c r="R9364" s="165"/>
      <c r="T9364" s="165"/>
      <c r="V9364" s="165"/>
      <c r="X9364" s="165"/>
      <c r="Z9364" s="165"/>
      <c r="AB9364" s="165"/>
      <c r="AD9364" s="165"/>
      <c r="AF9364" s="165"/>
      <c r="AH9364" s="165"/>
      <c r="AJ9364" s="165"/>
      <c r="AL9364" s="165"/>
      <c r="AN9364" s="165"/>
      <c r="AP9364" s="165"/>
      <c r="AR9364" s="165"/>
      <c r="AT9364" s="165"/>
      <c r="AV9364" s="165"/>
      <c r="AX9364" s="165"/>
      <c r="AZ9364" s="165"/>
      <c r="BB9364" s="165"/>
      <c r="DZ9364" s="177"/>
      <c r="EA9364" s="177"/>
    </row>
    <row r="9365" spans="1:131" s="160" customFormat="1" ht="18.399999999999999" customHeight="1" x14ac:dyDescent="0.3">
      <c r="A9365" s="182"/>
      <c r="C9365" s="64"/>
      <c r="D9365" s="161"/>
      <c r="E9365" s="161"/>
      <c r="F9365" s="165"/>
      <c r="H9365" s="165"/>
      <c r="J9365" s="165"/>
      <c r="L9365" s="165"/>
      <c r="N9365" s="165"/>
      <c r="P9365" s="165"/>
      <c r="R9365" s="165"/>
      <c r="T9365" s="165"/>
      <c r="V9365" s="165"/>
      <c r="X9365" s="165"/>
      <c r="Z9365" s="165"/>
      <c r="AB9365" s="165"/>
      <c r="AD9365" s="165"/>
      <c r="AF9365" s="165"/>
      <c r="AH9365" s="165"/>
      <c r="AJ9365" s="165"/>
      <c r="AL9365" s="165"/>
      <c r="AN9365" s="165"/>
      <c r="AP9365" s="165"/>
      <c r="AR9365" s="165"/>
      <c r="AT9365" s="165"/>
      <c r="AV9365" s="165"/>
      <c r="AX9365" s="165"/>
      <c r="AZ9365" s="165"/>
      <c r="BB9365" s="165"/>
      <c r="DZ9365" s="177"/>
      <c r="EA9365" s="177"/>
    </row>
    <row r="9366" spans="1:131" s="160" customFormat="1" ht="18.399999999999999" customHeight="1" x14ac:dyDescent="0.3">
      <c r="A9366" s="182"/>
      <c r="C9366" s="64"/>
      <c r="D9366" s="161"/>
      <c r="E9366" s="161"/>
      <c r="F9366" s="165"/>
      <c r="H9366" s="165"/>
      <c r="J9366" s="165"/>
      <c r="L9366" s="165"/>
      <c r="N9366" s="165"/>
      <c r="P9366" s="165"/>
      <c r="R9366" s="165"/>
      <c r="T9366" s="165"/>
      <c r="V9366" s="165"/>
      <c r="X9366" s="165"/>
      <c r="Z9366" s="165"/>
      <c r="AB9366" s="165"/>
      <c r="AD9366" s="165"/>
      <c r="AF9366" s="165"/>
      <c r="AH9366" s="165"/>
      <c r="AJ9366" s="165"/>
      <c r="AL9366" s="165"/>
      <c r="AN9366" s="165"/>
      <c r="AP9366" s="165"/>
      <c r="AR9366" s="165"/>
      <c r="AT9366" s="165"/>
      <c r="AV9366" s="165"/>
      <c r="AX9366" s="165"/>
      <c r="AZ9366" s="165"/>
      <c r="BB9366" s="165"/>
      <c r="DZ9366" s="177"/>
      <c r="EA9366" s="177"/>
    </row>
    <row r="9367" spans="1:131" s="160" customFormat="1" ht="18.399999999999999" customHeight="1" x14ac:dyDescent="0.3">
      <c r="A9367" s="182"/>
      <c r="B9367" s="161"/>
      <c r="C9367" s="89"/>
      <c r="D9367" s="177"/>
      <c r="E9367" s="161"/>
      <c r="F9367" s="165"/>
      <c r="H9367" s="165"/>
      <c r="J9367" s="165"/>
      <c r="L9367" s="165"/>
      <c r="N9367" s="165"/>
      <c r="P9367" s="165"/>
      <c r="R9367" s="165"/>
      <c r="T9367" s="165"/>
      <c r="V9367" s="165"/>
      <c r="X9367" s="165"/>
      <c r="Z9367" s="165"/>
      <c r="AB9367" s="165"/>
      <c r="AD9367" s="165"/>
      <c r="AF9367" s="165"/>
      <c r="AH9367" s="165"/>
      <c r="AJ9367" s="165"/>
      <c r="AL9367" s="165"/>
      <c r="AN9367" s="165"/>
      <c r="AP9367" s="165"/>
      <c r="AR9367" s="165"/>
      <c r="AT9367" s="165"/>
      <c r="AV9367" s="165"/>
      <c r="AX9367" s="165"/>
      <c r="AZ9367" s="165"/>
      <c r="BB9367" s="165"/>
      <c r="DZ9367" s="177"/>
      <c r="EA9367" s="177"/>
    </row>
    <row r="9368" spans="1:131" s="160" customFormat="1" ht="18.399999999999999" customHeight="1" x14ac:dyDescent="0.3">
      <c r="A9368" s="182"/>
      <c r="C9368" s="64"/>
      <c r="D9368" s="161"/>
      <c r="E9368" s="161"/>
      <c r="F9368" s="165"/>
      <c r="H9368" s="165"/>
      <c r="J9368" s="165"/>
      <c r="L9368" s="165"/>
      <c r="N9368" s="165"/>
      <c r="P9368" s="165"/>
      <c r="R9368" s="165"/>
      <c r="T9368" s="165"/>
      <c r="V9368" s="165"/>
      <c r="X9368" s="165"/>
      <c r="Z9368" s="165"/>
      <c r="AB9368" s="165"/>
      <c r="AD9368" s="165"/>
      <c r="AF9368" s="165"/>
      <c r="AH9368" s="165"/>
      <c r="AJ9368" s="165"/>
      <c r="AL9368" s="165"/>
      <c r="AN9368" s="165"/>
      <c r="AP9368" s="165"/>
      <c r="AR9368" s="165"/>
      <c r="AT9368" s="165"/>
      <c r="AV9368" s="165"/>
      <c r="AX9368" s="165"/>
      <c r="AZ9368" s="165"/>
      <c r="BB9368" s="165"/>
      <c r="DZ9368" s="177"/>
      <c r="EA9368" s="177"/>
    </row>
    <row r="9369" spans="1:131" ht="18.399999999999999" customHeight="1" x14ac:dyDescent="0.3">
      <c r="A9369" s="182"/>
      <c r="B9369" s="160"/>
      <c r="C9369" s="64"/>
      <c r="D9369" s="161"/>
      <c r="H9369" s="178"/>
      <c r="J9369" s="178"/>
      <c r="L9369" s="178"/>
      <c r="N9369" s="178"/>
      <c r="P9369" s="178"/>
      <c r="R9369" s="178"/>
      <c r="T9369" s="178"/>
      <c r="V9369" s="178"/>
      <c r="X9369" s="178"/>
      <c r="Z9369" s="178"/>
      <c r="AB9369" s="178"/>
      <c r="AD9369" s="178"/>
      <c r="AF9369" s="178"/>
      <c r="AH9369" s="178"/>
      <c r="AJ9369" s="178"/>
      <c r="AL9369" s="178"/>
      <c r="AN9369" s="178"/>
      <c r="AP9369" s="178"/>
      <c r="AR9369" s="178"/>
      <c r="AT9369" s="178"/>
      <c r="AV9369" s="178"/>
      <c r="AX9369" s="178"/>
      <c r="AZ9369" s="178"/>
      <c r="BB9369" s="178"/>
    </row>
    <row r="9370" spans="1:131" ht="18.399999999999999" customHeight="1" x14ac:dyDescent="0.3">
      <c r="A9370" s="182"/>
      <c r="B9370" s="160"/>
      <c r="C9370" s="64"/>
      <c r="D9370" s="161"/>
    </row>
    <row r="9371" spans="1:131" s="160" customFormat="1" ht="18.399999999999999" customHeight="1" x14ac:dyDescent="0.3">
      <c r="A9371" s="182"/>
      <c r="C9371" s="64"/>
      <c r="D9371" s="161"/>
      <c r="E9371" s="161"/>
      <c r="F9371" s="165"/>
      <c r="H9371" s="165"/>
      <c r="J9371" s="165"/>
      <c r="L9371" s="165"/>
      <c r="N9371" s="165"/>
      <c r="P9371" s="165"/>
      <c r="R9371" s="165"/>
      <c r="T9371" s="165"/>
      <c r="V9371" s="165"/>
      <c r="X9371" s="165"/>
      <c r="Z9371" s="165"/>
      <c r="AB9371" s="165"/>
      <c r="AD9371" s="165"/>
      <c r="AF9371" s="165"/>
      <c r="AH9371" s="165"/>
      <c r="AJ9371" s="165"/>
      <c r="AL9371" s="165"/>
      <c r="AN9371" s="165"/>
      <c r="AP9371" s="165"/>
      <c r="AR9371" s="165"/>
      <c r="AT9371" s="165"/>
      <c r="AV9371" s="165"/>
      <c r="AX9371" s="165"/>
      <c r="AZ9371" s="165"/>
      <c r="BB9371" s="165"/>
      <c r="DZ9371" s="177"/>
      <c r="EA9371" s="177"/>
    </row>
    <row r="9372" spans="1:131" s="160" customFormat="1" ht="18.399999999999999" customHeight="1" x14ac:dyDescent="0.3">
      <c r="A9372" s="182"/>
      <c r="C9372" s="64"/>
      <c r="D9372" s="161"/>
      <c r="E9372" s="161"/>
      <c r="F9372" s="165"/>
      <c r="H9372" s="165"/>
      <c r="J9372" s="165"/>
      <c r="L9372" s="165"/>
      <c r="N9372" s="165"/>
      <c r="P9372" s="165"/>
      <c r="R9372" s="165"/>
      <c r="T9372" s="165"/>
      <c r="V9372" s="165"/>
      <c r="X9372" s="165"/>
      <c r="Z9372" s="165"/>
      <c r="AB9372" s="165"/>
      <c r="AD9372" s="165"/>
      <c r="AF9372" s="165"/>
      <c r="AH9372" s="165"/>
      <c r="AJ9372" s="165"/>
      <c r="AL9372" s="165"/>
      <c r="AN9372" s="165"/>
      <c r="AP9372" s="165"/>
      <c r="AR9372" s="165"/>
      <c r="AT9372" s="165"/>
      <c r="AV9372" s="165"/>
      <c r="AX9372" s="165"/>
      <c r="AZ9372" s="165"/>
      <c r="BB9372" s="165"/>
      <c r="DZ9372" s="177"/>
      <c r="EA9372" s="177"/>
    </row>
    <row r="9373" spans="1:131" s="160" customFormat="1" ht="18.399999999999999" customHeight="1" x14ac:dyDescent="0.3">
      <c r="A9373" s="182"/>
      <c r="C9373" s="64"/>
      <c r="D9373" s="161"/>
      <c r="E9373" s="161"/>
      <c r="F9373" s="165"/>
      <c r="H9373" s="165"/>
      <c r="J9373" s="165"/>
      <c r="L9373" s="165"/>
      <c r="N9373" s="165"/>
      <c r="P9373" s="165"/>
      <c r="R9373" s="165"/>
      <c r="T9373" s="165"/>
      <c r="V9373" s="165"/>
      <c r="X9373" s="165"/>
      <c r="Z9373" s="165"/>
      <c r="AB9373" s="165"/>
      <c r="AD9373" s="165"/>
      <c r="AF9373" s="165"/>
      <c r="AH9373" s="165"/>
      <c r="AJ9373" s="165"/>
      <c r="AL9373" s="165"/>
      <c r="AN9373" s="165"/>
      <c r="AP9373" s="165"/>
      <c r="AR9373" s="165"/>
      <c r="AT9373" s="165"/>
      <c r="AV9373" s="165"/>
      <c r="AX9373" s="165"/>
      <c r="AZ9373" s="165"/>
      <c r="BB9373" s="165"/>
      <c r="DZ9373" s="177"/>
      <c r="EA9373" s="177"/>
    </row>
    <row r="9374" spans="1:131" ht="18.399999999999999" customHeight="1" x14ac:dyDescent="0.3">
      <c r="A9374" s="182"/>
      <c r="B9374" s="160"/>
      <c r="C9374" s="64"/>
      <c r="D9374" s="161"/>
    </row>
    <row r="9375" spans="1:131" s="160" customFormat="1" ht="18.399999999999999" customHeight="1" x14ac:dyDescent="0.3">
      <c r="A9375" s="182"/>
      <c r="C9375" s="64"/>
      <c r="D9375" s="161"/>
      <c r="E9375" s="161"/>
      <c r="F9375" s="165"/>
      <c r="H9375" s="165"/>
      <c r="J9375" s="165"/>
      <c r="L9375" s="165"/>
      <c r="N9375" s="165"/>
      <c r="P9375" s="165"/>
      <c r="R9375" s="165"/>
      <c r="T9375" s="165"/>
      <c r="V9375" s="165"/>
      <c r="X9375" s="165"/>
      <c r="Z9375" s="165"/>
      <c r="AB9375" s="165"/>
      <c r="AD9375" s="165"/>
      <c r="AF9375" s="165"/>
      <c r="AH9375" s="165"/>
      <c r="AJ9375" s="165"/>
      <c r="AL9375" s="165"/>
      <c r="AN9375" s="165"/>
      <c r="AP9375" s="165"/>
      <c r="AR9375" s="165"/>
      <c r="AT9375" s="165"/>
      <c r="AV9375" s="165"/>
      <c r="AX9375" s="165"/>
      <c r="AZ9375" s="165"/>
      <c r="BB9375" s="165"/>
      <c r="DZ9375" s="177"/>
      <c r="EA9375" s="177"/>
    </row>
    <row r="9376" spans="1:131" s="160" customFormat="1" ht="18.399999999999999" customHeight="1" x14ac:dyDescent="0.3">
      <c r="A9376" s="182"/>
      <c r="C9376" s="64"/>
      <c r="D9376" s="161"/>
      <c r="E9376" s="161"/>
      <c r="F9376" s="165"/>
      <c r="H9376" s="165"/>
      <c r="J9376" s="165"/>
      <c r="L9376" s="165"/>
      <c r="N9376" s="165"/>
      <c r="P9376" s="165"/>
      <c r="R9376" s="165"/>
      <c r="T9376" s="165"/>
      <c r="V9376" s="165"/>
      <c r="X9376" s="165"/>
      <c r="Z9376" s="165"/>
      <c r="AB9376" s="165"/>
      <c r="AD9376" s="165"/>
      <c r="AF9376" s="165"/>
      <c r="AH9376" s="165"/>
      <c r="AJ9376" s="165"/>
      <c r="AL9376" s="165"/>
      <c r="AN9376" s="165"/>
      <c r="AP9376" s="165"/>
      <c r="AR9376" s="165"/>
      <c r="AT9376" s="165"/>
      <c r="AV9376" s="165"/>
      <c r="AX9376" s="165"/>
      <c r="AZ9376" s="165"/>
      <c r="BB9376" s="165"/>
      <c r="DZ9376" s="177"/>
      <c r="EA9376" s="177"/>
    </row>
    <row r="9377" spans="1:131" s="160" customFormat="1" ht="18.399999999999999" customHeight="1" x14ac:dyDescent="0.3">
      <c r="A9377" s="182"/>
      <c r="B9377" s="161"/>
      <c r="C9377" s="89"/>
      <c r="D9377" s="164"/>
      <c r="E9377" s="161"/>
      <c r="F9377" s="165"/>
      <c r="H9377" s="165"/>
      <c r="J9377" s="165"/>
      <c r="L9377" s="165"/>
      <c r="N9377" s="165"/>
      <c r="P9377" s="165"/>
      <c r="R9377" s="165"/>
      <c r="T9377" s="165"/>
      <c r="V9377" s="165"/>
      <c r="X9377" s="165"/>
      <c r="Z9377" s="165"/>
      <c r="AB9377" s="165"/>
      <c r="AD9377" s="165"/>
      <c r="AF9377" s="165"/>
      <c r="AH9377" s="165"/>
      <c r="AJ9377" s="165"/>
      <c r="AL9377" s="165"/>
      <c r="AN9377" s="165"/>
      <c r="AP9377" s="165"/>
      <c r="AR9377" s="165"/>
      <c r="AT9377" s="165"/>
      <c r="AV9377" s="165"/>
      <c r="AX9377" s="165"/>
      <c r="AZ9377" s="165"/>
      <c r="BB9377" s="165"/>
      <c r="DZ9377" s="177"/>
      <c r="EA9377" s="177"/>
    </row>
    <row r="9378" spans="1:131" s="160" customFormat="1" ht="18.399999999999999" customHeight="1" x14ac:dyDescent="0.3">
      <c r="A9378" s="182"/>
      <c r="C9378" s="64"/>
      <c r="D9378" s="161"/>
      <c r="E9378" s="161"/>
      <c r="F9378" s="165"/>
      <c r="H9378" s="165"/>
      <c r="J9378" s="165"/>
      <c r="L9378" s="165"/>
      <c r="N9378" s="165"/>
      <c r="P9378" s="165"/>
      <c r="R9378" s="165"/>
      <c r="T9378" s="165"/>
      <c r="V9378" s="165"/>
      <c r="X9378" s="165"/>
      <c r="Z9378" s="165"/>
      <c r="AB9378" s="165"/>
      <c r="AD9378" s="165"/>
      <c r="AF9378" s="165"/>
      <c r="AH9378" s="165"/>
      <c r="AJ9378" s="165"/>
      <c r="AL9378" s="165"/>
      <c r="AN9378" s="165"/>
      <c r="AP9378" s="165"/>
      <c r="AR9378" s="165"/>
      <c r="AT9378" s="165"/>
      <c r="AV9378" s="165"/>
      <c r="AX9378" s="165"/>
      <c r="AZ9378" s="165"/>
      <c r="BB9378" s="165"/>
      <c r="DZ9378" s="177"/>
      <c r="EA9378" s="177"/>
    </row>
    <row r="9379" spans="1:131" s="160" customFormat="1" ht="18.399999999999999" customHeight="1" x14ac:dyDescent="0.3">
      <c r="A9379" s="207"/>
      <c r="B9379" s="179"/>
      <c r="C9379" s="80"/>
      <c r="D9379" s="161"/>
      <c r="E9379" s="161"/>
      <c r="F9379" s="165"/>
      <c r="H9379" s="165"/>
      <c r="J9379" s="165"/>
      <c r="L9379" s="165"/>
      <c r="N9379" s="165"/>
      <c r="P9379" s="165"/>
      <c r="R9379" s="165"/>
      <c r="T9379" s="165"/>
      <c r="V9379" s="165"/>
      <c r="X9379" s="165"/>
      <c r="Z9379" s="165"/>
      <c r="AB9379" s="165"/>
      <c r="AD9379" s="165"/>
      <c r="AF9379" s="165"/>
      <c r="AH9379" s="165"/>
      <c r="AJ9379" s="165"/>
      <c r="AL9379" s="165"/>
      <c r="AN9379" s="165"/>
      <c r="AP9379" s="165"/>
      <c r="AR9379" s="165"/>
      <c r="AT9379" s="165"/>
      <c r="AV9379" s="165"/>
      <c r="AX9379" s="165"/>
      <c r="AZ9379" s="165"/>
      <c r="BB9379" s="165"/>
      <c r="DZ9379" s="177"/>
      <c r="EA9379" s="177"/>
    </row>
    <row r="9380" spans="1:131" s="160" customFormat="1" ht="18.399999999999999" customHeight="1" x14ac:dyDescent="0.3">
      <c r="A9380" s="200"/>
      <c r="B9380" s="173"/>
      <c r="C9380" s="67"/>
      <c r="D9380" s="161"/>
      <c r="E9380" s="161"/>
      <c r="F9380" s="165"/>
      <c r="H9380" s="165"/>
      <c r="J9380" s="165"/>
      <c r="L9380" s="165"/>
      <c r="N9380" s="165"/>
      <c r="P9380" s="165"/>
      <c r="R9380" s="165"/>
      <c r="T9380" s="165"/>
      <c r="V9380" s="165"/>
      <c r="X9380" s="165"/>
      <c r="Z9380" s="165"/>
      <c r="AB9380" s="165"/>
      <c r="AD9380" s="165"/>
      <c r="AF9380" s="165"/>
      <c r="AH9380" s="165"/>
      <c r="AJ9380" s="165"/>
      <c r="AL9380" s="165"/>
      <c r="AN9380" s="165"/>
      <c r="AP9380" s="165"/>
      <c r="AR9380" s="165"/>
      <c r="AT9380" s="165"/>
      <c r="AV9380" s="165"/>
      <c r="AX9380" s="165"/>
      <c r="AZ9380" s="165"/>
      <c r="BB9380" s="165"/>
      <c r="DZ9380" s="177"/>
      <c r="EA9380" s="177"/>
    </row>
    <row r="9381" spans="1:131" s="160" customFormat="1" ht="18.399999999999999" customHeight="1" x14ac:dyDescent="0.3">
      <c r="A9381" s="182"/>
      <c r="C9381" s="64"/>
      <c r="D9381" s="161"/>
      <c r="E9381" s="161"/>
      <c r="F9381" s="165"/>
      <c r="H9381" s="165"/>
      <c r="J9381" s="165"/>
      <c r="L9381" s="165"/>
      <c r="N9381" s="165"/>
      <c r="P9381" s="165"/>
      <c r="R9381" s="165"/>
      <c r="T9381" s="165"/>
      <c r="V9381" s="165"/>
      <c r="X9381" s="165"/>
      <c r="Z9381" s="165"/>
      <c r="AB9381" s="165"/>
      <c r="AD9381" s="165"/>
      <c r="AF9381" s="165"/>
      <c r="AH9381" s="165"/>
      <c r="AJ9381" s="165"/>
      <c r="AL9381" s="165"/>
      <c r="AN9381" s="165"/>
      <c r="AP9381" s="165"/>
      <c r="AR9381" s="165"/>
      <c r="AT9381" s="165"/>
      <c r="AV9381" s="165"/>
      <c r="AX9381" s="165"/>
      <c r="AZ9381" s="165"/>
      <c r="BB9381" s="165"/>
      <c r="DZ9381" s="177"/>
      <c r="EA9381" s="177"/>
    </row>
    <row r="9382" spans="1:131" s="160" customFormat="1" ht="18.399999999999999" customHeight="1" x14ac:dyDescent="0.3">
      <c r="A9382" s="182"/>
      <c r="C9382" s="64"/>
      <c r="D9382" s="161"/>
      <c r="E9382" s="161"/>
      <c r="F9382" s="165"/>
      <c r="H9382" s="165"/>
      <c r="J9382" s="165"/>
      <c r="L9382" s="165"/>
      <c r="N9382" s="165"/>
      <c r="P9382" s="165"/>
      <c r="R9382" s="165"/>
      <c r="T9382" s="165"/>
      <c r="V9382" s="165"/>
      <c r="X9382" s="165"/>
      <c r="Z9382" s="165"/>
      <c r="AB9382" s="165"/>
      <c r="AD9382" s="165"/>
      <c r="AF9382" s="165"/>
      <c r="AH9382" s="165"/>
      <c r="AJ9382" s="165"/>
      <c r="AL9382" s="165"/>
      <c r="AN9382" s="165"/>
      <c r="AP9382" s="165"/>
      <c r="AR9382" s="165"/>
      <c r="AT9382" s="165"/>
      <c r="AV9382" s="165"/>
      <c r="AX9382" s="165"/>
      <c r="AZ9382" s="165"/>
      <c r="BB9382" s="165"/>
      <c r="DZ9382" s="177"/>
      <c r="EA9382" s="177"/>
    </row>
    <row r="9383" spans="1:131" s="160" customFormat="1" ht="18.399999999999999" customHeight="1" x14ac:dyDescent="0.3">
      <c r="A9383" s="206"/>
      <c r="B9383" s="161"/>
      <c r="C9383" s="89"/>
      <c r="D9383" s="161"/>
      <c r="E9383" s="161"/>
      <c r="F9383" s="165"/>
      <c r="H9383" s="165"/>
      <c r="J9383" s="165"/>
      <c r="L9383" s="165"/>
      <c r="N9383" s="165"/>
      <c r="P9383" s="165"/>
      <c r="R9383" s="165"/>
      <c r="T9383" s="165"/>
      <c r="V9383" s="165"/>
      <c r="X9383" s="165"/>
      <c r="Z9383" s="165"/>
      <c r="AB9383" s="165"/>
      <c r="AD9383" s="165"/>
      <c r="AF9383" s="165"/>
      <c r="AH9383" s="165"/>
      <c r="AJ9383" s="165"/>
      <c r="AL9383" s="165"/>
      <c r="AN9383" s="165"/>
      <c r="AP9383" s="165"/>
      <c r="AR9383" s="165"/>
      <c r="AT9383" s="165"/>
      <c r="AV9383" s="165"/>
      <c r="AX9383" s="165"/>
      <c r="AZ9383" s="165"/>
      <c r="BB9383" s="165"/>
      <c r="DZ9383" s="177"/>
      <c r="EA9383" s="177"/>
    </row>
    <row r="9384" spans="1:131" s="160" customFormat="1" ht="18.399999999999999" customHeight="1" x14ac:dyDescent="0.3">
      <c r="A9384" s="182"/>
      <c r="B9384" s="161"/>
      <c r="C9384" s="64"/>
      <c r="D9384" s="161"/>
      <c r="E9384" s="161"/>
      <c r="F9384" s="165"/>
      <c r="H9384" s="165"/>
      <c r="J9384" s="165"/>
      <c r="L9384" s="165"/>
      <c r="N9384" s="165"/>
      <c r="P9384" s="165"/>
      <c r="R9384" s="165"/>
      <c r="T9384" s="165"/>
      <c r="V9384" s="165"/>
      <c r="X9384" s="165"/>
      <c r="Z9384" s="165"/>
      <c r="AB9384" s="165"/>
      <c r="AD9384" s="165"/>
      <c r="AF9384" s="165"/>
      <c r="AH9384" s="165"/>
      <c r="AJ9384" s="165"/>
      <c r="AL9384" s="165"/>
      <c r="AN9384" s="165"/>
      <c r="AP9384" s="165"/>
      <c r="AR9384" s="165"/>
      <c r="AT9384" s="165"/>
      <c r="AV9384" s="165"/>
      <c r="AX9384" s="165"/>
      <c r="AZ9384" s="165"/>
      <c r="BB9384" s="165"/>
      <c r="DZ9384" s="177"/>
      <c r="EA9384" s="177"/>
    </row>
    <row r="9385" spans="1:131" s="160" customFormat="1" ht="18.399999999999999" customHeight="1" x14ac:dyDescent="0.3">
      <c r="A9385" s="182"/>
      <c r="C9385" s="64"/>
      <c r="D9385" s="161"/>
      <c r="E9385" s="161"/>
      <c r="F9385" s="165"/>
      <c r="H9385" s="178"/>
      <c r="J9385" s="178"/>
      <c r="L9385" s="178"/>
      <c r="N9385" s="178"/>
      <c r="P9385" s="178"/>
      <c r="R9385" s="178"/>
      <c r="T9385" s="178"/>
      <c r="V9385" s="178"/>
      <c r="X9385" s="178"/>
      <c r="Z9385" s="178"/>
      <c r="AB9385" s="178"/>
      <c r="AD9385" s="178"/>
      <c r="AF9385" s="178"/>
      <c r="AH9385" s="178"/>
      <c r="AJ9385" s="178"/>
      <c r="AL9385" s="178"/>
      <c r="AN9385" s="178"/>
      <c r="AP9385" s="178"/>
      <c r="AR9385" s="178"/>
      <c r="AT9385" s="178"/>
      <c r="AV9385" s="178"/>
      <c r="AX9385" s="178"/>
      <c r="AZ9385" s="178"/>
      <c r="BB9385" s="178"/>
      <c r="DZ9385" s="177"/>
      <c r="EA9385" s="177"/>
    </row>
    <row r="9386" spans="1:131" s="160" customFormat="1" ht="18.399999999999999" customHeight="1" x14ac:dyDescent="0.3">
      <c r="A9386" s="182"/>
      <c r="B9386" s="161"/>
      <c r="C9386" s="64"/>
      <c r="D9386" s="161"/>
      <c r="E9386" s="161"/>
      <c r="F9386" s="165"/>
      <c r="H9386" s="165"/>
      <c r="J9386" s="165"/>
      <c r="L9386" s="165"/>
      <c r="N9386" s="165"/>
      <c r="P9386" s="165"/>
      <c r="R9386" s="165"/>
      <c r="T9386" s="165"/>
      <c r="V9386" s="165"/>
      <c r="X9386" s="165"/>
      <c r="Z9386" s="165"/>
      <c r="AB9386" s="165"/>
      <c r="AD9386" s="165"/>
      <c r="AF9386" s="165"/>
      <c r="AH9386" s="165"/>
      <c r="AJ9386" s="165"/>
      <c r="AL9386" s="165"/>
      <c r="AN9386" s="165"/>
      <c r="AP9386" s="165"/>
      <c r="AR9386" s="165"/>
      <c r="AT9386" s="165"/>
      <c r="AV9386" s="165"/>
      <c r="AX9386" s="165"/>
      <c r="AZ9386" s="165"/>
      <c r="BB9386" s="165"/>
      <c r="DZ9386" s="177"/>
      <c r="EA9386" s="177"/>
    </row>
    <row r="9387" spans="1:131" s="160" customFormat="1" ht="18.399999999999999" customHeight="1" x14ac:dyDescent="0.3">
      <c r="A9387" s="182"/>
      <c r="C9387" s="89"/>
      <c r="D9387" s="164"/>
      <c r="E9387" s="161"/>
      <c r="F9387" s="165"/>
      <c r="H9387" s="165"/>
      <c r="J9387" s="165"/>
      <c r="L9387" s="165"/>
      <c r="N9387" s="165"/>
      <c r="P9387" s="165"/>
      <c r="R9387" s="165"/>
      <c r="T9387" s="165"/>
      <c r="V9387" s="165"/>
      <c r="X9387" s="165"/>
      <c r="Z9387" s="165"/>
      <c r="AB9387" s="165"/>
      <c r="AD9387" s="165"/>
      <c r="AF9387" s="165"/>
      <c r="AH9387" s="165"/>
      <c r="AJ9387" s="165"/>
      <c r="AL9387" s="165"/>
      <c r="AN9387" s="165"/>
      <c r="AP9387" s="165"/>
      <c r="AR9387" s="165"/>
      <c r="AT9387" s="165"/>
      <c r="AV9387" s="165"/>
      <c r="AX9387" s="165"/>
      <c r="AZ9387" s="165"/>
      <c r="BB9387" s="165"/>
      <c r="DZ9387" s="177"/>
      <c r="EA9387" s="177"/>
    </row>
    <row r="9388" spans="1:131" s="160" customFormat="1" ht="18.399999999999999" customHeight="1" x14ac:dyDescent="0.3">
      <c r="A9388" s="182"/>
      <c r="C9388" s="64"/>
      <c r="D9388" s="161"/>
      <c r="E9388" s="161"/>
      <c r="F9388" s="165"/>
      <c r="H9388" s="165"/>
      <c r="J9388" s="165"/>
      <c r="L9388" s="165"/>
      <c r="N9388" s="165"/>
      <c r="P9388" s="165"/>
      <c r="R9388" s="165"/>
      <c r="T9388" s="165"/>
      <c r="V9388" s="165"/>
      <c r="X9388" s="165"/>
      <c r="Z9388" s="165"/>
      <c r="AB9388" s="165"/>
      <c r="AD9388" s="165"/>
      <c r="AF9388" s="165"/>
      <c r="AH9388" s="165"/>
      <c r="AJ9388" s="165"/>
      <c r="AL9388" s="165"/>
      <c r="AN9388" s="165"/>
      <c r="AP9388" s="165"/>
      <c r="AR9388" s="165"/>
      <c r="AT9388" s="165"/>
      <c r="AV9388" s="165"/>
      <c r="AX9388" s="165"/>
      <c r="AZ9388" s="165"/>
      <c r="BB9388" s="165"/>
      <c r="DZ9388" s="177"/>
      <c r="EA9388" s="177"/>
    </row>
    <row r="9389" spans="1:131" s="160" customFormat="1" ht="18.399999999999999" customHeight="1" x14ac:dyDescent="0.3">
      <c r="A9389" s="182"/>
      <c r="C9389" s="64"/>
      <c r="D9389" s="161"/>
      <c r="E9389" s="161"/>
      <c r="F9389" s="165"/>
      <c r="H9389" s="165"/>
      <c r="J9389" s="165"/>
      <c r="L9389" s="165"/>
      <c r="N9389" s="165"/>
      <c r="P9389" s="165"/>
      <c r="R9389" s="165"/>
      <c r="T9389" s="165"/>
      <c r="V9389" s="165"/>
      <c r="X9389" s="165"/>
      <c r="Z9389" s="165"/>
      <c r="AB9389" s="165"/>
      <c r="AD9389" s="165"/>
      <c r="AF9389" s="165"/>
      <c r="AH9389" s="165"/>
      <c r="AJ9389" s="165"/>
      <c r="AL9389" s="165"/>
      <c r="AN9389" s="165"/>
      <c r="AP9389" s="165"/>
      <c r="AR9389" s="165"/>
      <c r="AT9389" s="165"/>
      <c r="AV9389" s="165"/>
      <c r="AX9389" s="165"/>
      <c r="AZ9389" s="165"/>
      <c r="BB9389" s="165"/>
      <c r="DZ9389" s="177"/>
      <c r="EA9389" s="177"/>
    </row>
    <row r="9390" spans="1:131" s="160" customFormat="1" ht="18.399999999999999" customHeight="1" x14ac:dyDescent="0.3">
      <c r="A9390" s="182"/>
      <c r="C9390" s="64"/>
      <c r="D9390" s="161"/>
      <c r="E9390" s="161"/>
      <c r="F9390" s="165"/>
      <c r="H9390" s="165"/>
      <c r="J9390" s="165"/>
      <c r="L9390" s="165"/>
      <c r="N9390" s="165"/>
      <c r="P9390" s="165"/>
      <c r="R9390" s="165"/>
      <c r="T9390" s="165"/>
      <c r="V9390" s="165"/>
      <c r="X9390" s="165"/>
      <c r="Z9390" s="165"/>
      <c r="AB9390" s="165"/>
      <c r="AD9390" s="165"/>
      <c r="AF9390" s="165"/>
      <c r="AH9390" s="165"/>
      <c r="AJ9390" s="165"/>
      <c r="AL9390" s="165"/>
      <c r="AN9390" s="165"/>
      <c r="AP9390" s="165"/>
      <c r="AR9390" s="165"/>
      <c r="AT9390" s="165"/>
      <c r="AV9390" s="165"/>
      <c r="AX9390" s="165"/>
      <c r="AZ9390" s="165"/>
      <c r="BB9390" s="165"/>
      <c r="DZ9390" s="177"/>
      <c r="EA9390" s="177"/>
    </row>
    <row r="9391" spans="1:131" s="160" customFormat="1" ht="18.399999999999999" customHeight="1" x14ac:dyDescent="0.3">
      <c r="A9391" s="182"/>
      <c r="C9391" s="64"/>
      <c r="D9391" s="161"/>
      <c r="E9391" s="161"/>
      <c r="F9391" s="165"/>
      <c r="H9391" s="165"/>
      <c r="J9391" s="165"/>
      <c r="L9391" s="165"/>
      <c r="N9391" s="165"/>
      <c r="P9391" s="165"/>
      <c r="R9391" s="165"/>
      <c r="T9391" s="165"/>
      <c r="V9391" s="165"/>
      <c r="X9391" s="165"/>
      <c r="Z9391" s="165"/>
      <c r="AB9391" s="165"/>
      <c r="AD9391" s="165"/>
      <c r="AF9391" s="165"/>
      <c r="AH9391" s="165"/>
      <c r="AJ9391" s="165"/>
      <c r="AL9391" s="165"/>
      <c r="AN9391" s="165"/>
      <c r="AP9391" s="165"/>
      <c r="AR9391" s="165"/>
      <c r="AT9391" s="165"/>
      <c r="AV9391" s="165"/>
      <c r="AX9391" s="165"/>
      <c r="AZ9391" s="165"/>
      <c r="BB9391" s="165"/>
      <c r="DZ9391" s="177"/>
      <c r="EA9391" s="177"/>
    </row>
    <row r="9392" spans="1:131" s="160" customFormat="1" ht="18.399999999999999" customHeight="1" x14ac:dyDescent="0.3">
      <c r="A9392" s="182"/>
      <c r="C9392" s="64"/>
      <c r="D9392" s="161"/>
      <c r="E9392" s="161"/>
      <c r="F9392" s="165"/>
      <c r="H9392" s="165"/>
      <c r="J9392" s="165"/>
      <c r="L9392" s="165"/>
      <c r="N9392" s="165"/>
      <c r="P9392" s="165"/>
      <c r="R9392" s="165"/>
      <c r="T9392" s="165"/>
      <c r="V9392" s="165"/>
      <c r="X9392" s="165"/>
      <c r="Z9392" s="165"/>
      <c r="AB9392" s="165"/>
      <c r="AD9392" s="165"/>
      <c r="AF9392" s="165"/>
      <c r="AH9392" s="165"/>
      <c r="AJ9392" s="165"/>
      <c r="AL9392" s="165"/>
      <c r="AN9392" s="165"/>
      <c r="AP9392" s="165"/>
      <c r="AR9392" s="165"/>
      <c r="AT9392" s="165"/>
      <c r="AV9392" s="165"/>
      <c r="AX9392" s="165"/>
      <c r="AZ9392" s="165"/>
      <c r="BB9392" s="165"/>
      <c r="DZ9392" s="177"/>
      <c r="EA9392" s="177"/>
    </row>
    <row r="9393" spans="1:131" s="160" customFormat="1" ht="18.399999999999999" customHeight="1" x14ac:dyDescent="0.3">
      <c r="A9393" s="182"/>
      <c r="C9393" s="67"/>
      <c r="D9393" s="161"/>
      <c r="E9393" s="161"/>
      <c r="F9393" s="165"/>
      <c r="H9393" s="165"/>
      <c r="J9393" s="165"/>
      <c r="L9393" s="165"/>
      <c r="N9393" s="165"/>
      <c r="P9393" s="165"/>
      <c r="R9393" s="165"/>
      <c r="T9393" s="165"/>
      <c r="V9393" s="165"/>
      <c r="X9393" s="165"/>
      <c r="Z9393" s="165"/>
      <c r="AB9393" s="165"/>
      <c r="AD9393" s="165"/>
      <c r="AF9393" s="165"/>
      <c r="AH9393" s="165"/>
      <c r="AJ9393" s="165"/>
      <c r="AL9393" s="165"/>
      <c r="AN9393" s="165"/>
      <c r="AP9393" s="165"/>
      <c r="AR9393" s="165"/>
      <c r="AT9393" s="165"/>
      <c r="AV9393" s="165"/>
      <c r="AX9393" s="165"/>
      <c r="AZ9393" s="165"/>
      <c r="BB9393" s="165"/>
      <c r="DZ9393" s="177"/>
      <c r="EA9393" s="177"/>
    </row>
    <row r="9394" spans="1:131" s="160" customFormat="1" ht="18.399999999999999" customHeight="1" x14ac:dyDescent="0.3">
      <c r="A9394" s="182"/>
      <c r="C9394" s="67"/>
      <c r="D9394" s="161"/>
      <c r="E9394" s="161"/>
      <c r="F9394" s="165"/>
      <c r="H9394" s="165"/>
      <c r="J9394" s="165"/>
      <c r="L9394" s="165"/>
      <c r="N9394" s="165"/>
      <c r="P9394" s="165"/>
      <c r="R9394" s="165"/>
      <c r="T9394" s="165"/>
      <c r="V9394" s="165"/>
      <c r="X9394" s="165"/>
      <c r="Z9394" s="165"/>
      <c r="AB9394" s="165"/>
      <c r="AD9394" s="165"/>
      <c r="AF9394" s="165"/>
      <c r="AH9394" s="165"/>
      <c r="AJ9394" s="165"/>
      <c r="AL9394" s="165"/>
      <c r="AN9394" s="165"/>
      <c r="AP9394" s="165"/>
      <c r="AR9394" s="165"/>
      <c r="AT9394" s="165"/>
      <c r="AV9394" s="165"/>
      <c r="AX9394" s="165"/>
      <c r="AZ9394" s="165"/>
      <c r="BB9394" s="165"/>
      <c r="DZ9394" s="177"/>
      <c r="EA9394" s="177"/>
    </row>
    <row r="9395" spans="1:131" s="160" customFormat="1" ht="18.399999999999999" customHeight="1" x14ac:dyDescent="0.3">
      <c r="A9395" s="182"/>
      <c r="C9395" s="67"/>
      <c r="D9395" s="161"/>
      <c r="E9395" s="161"/>
      <c r="F9395" s="165"/>
      <c r="H9395" s="165"/>
      <c r="J9395" s="165"/>
      <c r="L9395" s="165"/>
      <c r="N9395" s="165"/>
      <c r="P9395" s="165"/>
      <c r="R9395" s="165"/>
      <c r="T9395" s="165"/>
      <c r="V9395" s="165"/>
      <c r="X9395" s="165"/>
      <c r="Z9395" s="165"/>
      <c r="AB9395" s="165"/>
      <c r="AD9395" s="165"/>
      <c r="AF9395" s="165"/>
      <c r="AH9395" s="165"/>
      <c r="AJ9395" s="165"/>
      <c r="AL9395" s="165"/>
      <c r="AN9395" s="165"/>
      <c r="AP9395" s="165"/>
      <c r="AR9395" s="165"/>
      <c r="AT9395" s="165"/>
      <c r="AV9395" s="165"/>
      <c r="AX9395" s="165"/>
      <c r="AZ9395" s="165"/>
      <c r="BB9395" s="165"/>
      <c r="DZ9395" s="177"/>
      <c r="EA9395" s="177"/>
    </row>
    <row r="9396" spans="1:131" s="160" customFormat="1" ht="18.399999999999999" customHeight="1" x14ac:dyDescent="0.3">
      <c r="A9396" s="182"/>
      <c r="C9396" s="67"/>
      <c r="D9396" s="161"/>
      <c r="E9396" s="161"/>
      <c r="F9396" s="165"/>
      <c r="H9396" s="165"/>
      <c r="J9396" s="165"/>
      <c r="L9396" s="165"/>
      <c r="N9396" s="165"/>
      <c r="P9396" s="165"/>
      <c r="R9396" s="165"/>
      <c r="T9396" s="165"/>
      <c r="V9396" s="165"/>
      <c r="X9396" s="165"/>
      <c r="Z9396" s="165"/>
      <c r="AB9396" s="165"/>
      <c r="AD9396" s="165"/>
      <c r="AF9396" s="165"/>
      <c r="AH9396" s="165"/>
      <c r="AJ9396" s="165"/>
      <c r="AL9396" s="165"/>
      <c r="AN9396" s="165"/>
      <c r="AP9396" s="165"/>
      <c r="AR9396" s="165"/>
      <c r="AT9396" s="165"/>
      <c r="AV9396" s="165"/>
      <c r="AX9396" s="165"/>
      <c r="AZ9396" s="165"/>
      <c r="BB9396" s="165"/>
      <c r="DZ9396" s="177"/>
      <c r="EA9396" s="177"/>
    </row>
    <row r="9397" spans="1:131" s="160" customFormat="1" ht="18.399999999999999" customHeight="1" x14ac:dyDescent="0.3">
      <c r="A9397" s="182"/>
      <c r="C9397" s="67"/>
      <c r="D9397" s="161"/>
      <c r="E9397" s="161"/>
      <c r="F9397" s="165"/>
      <c r="H9397" s="165"/>
      <c r="J9397" s="165"/>
      <c r="L9397" s="165"/>
      <c r="N9397" s="165"/>
      <c r="P9397" s="165"/>
      <c r="R9397" s="165"/>
      <c r="T9397" s="165"/>
      <c r="V9397" s="165"/>
      <c r="X9397" s="165"/>
      <c r="Z9397" s="165"/>
      <c r="AB9397" s="165"/>
      <c r="AD9397" s="165"/>
      <c r="AF9397" s="165"/>
      <c r="AH9397" s="165"/>
      <c r="AJ9397" s="165"/>
      <c r="AL9397" s="165"/>
      <c r="AN9397" s="165"/>
      <c r="AP9397" s="165"/>
      <c r="AR9397" s="165"/>
      <c r="AT9397" s="165"/>
      <c r="AV9397" s="165"/>
      <c r="AX9397" s="165"/>
      <c r="AZ9397" s="165"/>
      <c r="BB9397" s="165"/>
      <c r="DZ9397" s="177"/>
      <c r="EA9397" s="177"/>
    </row>
    <row r="9398" spans="1:131" s="160" customFormat="1" ht="18.399999999999999" customHeight="1" x14ac:dyDescent="0.3">
      <c r="A9398" s="182"/>
      <c r="C9398" s="67"/>
      <c r="D9398" s="161"/>
      <c r="E9398" s="161"/>
      <c r="F9398" s="165"/>
      <c r="H9398" s="165"/>
      <c r="J9398" s="165"/>
      <c r="L9398" s="165"/>
      <c r="N9398" s="165"/>
      <c r="P9398" s="165"/>
      <c r="R9398" s="165"/>
      <c r="T9398" s="165"/>
      <c r="V9398" s="165"/>
      <c r="X9398" s="165"/>
      <c r="Z9398" s="165"/>
      <c r="AB9398" s="165"/>
      <c r="AD9398" s="165"/>
      <c r="AF9398" s="165"/>
      <c r="AH9398" s="165"/>
      <c r="AJ9398" s="165"/>
      <c r="AL9398" s="165"/>
      <c r="AN9398" s="165"/>
      <c r="AP9398" s="165"/>
      <c r="AR9398" s="165"/>
      <c r="AT9398" s="165"/>
      <c r="AV9398" s="165"/>
      <c r="AX9398" s="165"/>
      <c r="AZ9398" s="165"/>
      <c r="BB9398" s="165"/>
      <c r="DZ9398" s="177"/>
      <c r="EA9398" s="177"/>
    </row>
    <row r="9399" spans="1:131" s="160" customFormat="1" ht="18.399999999999999" customHeight="1" x14ac:dyDescent="0.3">
      <c r="A9399" s="182"/>
      <c r="C9399" s="64"/>
      <c r="D9399" s="161"/>
      <c r="E9399" s="161"/>
      <c r="F9399" s="165"/>
      <c r="H9399" s="165"/>
      <c r="J9399" s="165"/>
      <c r="L9399" s="165"/>
      <c r="N9399" s="165"/>
      <c r="P9399" s="165"/>
      <c r="R9399" s="165"/>
      <c r="T9399" s="165"/>
      <c r="V9399" s="165"/>
      <c r="X9399" s="165"/>
      <c r="Z9399" s="165"/>
      <c r="AB9399" s="165"/>
      <c r="AD9399" s="165"/>
      <c r="AF9399" s="165"/>
      <c r="AH9399" s="165"/>
      <c r="AJ9399" s="165"/>
      <c r="AL9399" s="165"/>
      <c r="AN9399" s="165"/>
      <c r="AP9399" s="165"/>
      <c r="AR9399" s="165"/>
      <c r="AT9399" s="165"/>
      <c r="AV9399" s="165"/>
      <c r="AX9399" s="165"/>
      <c r="AZ9399" s="165"/>
      <c r="BB9399" s="165"/>
      <c r="DZ9399" s="177"/>
      <c r="EA9399" s="177"/>
    </row>
    <row r="9400" spans="1:131" s="160" customFormat="1" ht="18.399999999999999" customHeight="1" x14ac:dyDescent="0.3">
      <c r="A9400" s="182"/>
      <c r="C9400" s="64"/>
      <c r="D9400" s="161"/>
      <c r="E9400" s="161"/>
      <c r="F9400" s="165"/>
      <c r="H9400" s="165"/>
      <c r="J9400" s="165"/>
      <c r="L9400" s="165"/>
      <c r="N9400" s="165"/>
      <c r="P9400" s="165"/>
      <c r="R9400" s="165"/>
      <c r="T9400" s="165"/>
      <c r="V9400" s="165"/>
      <c r="X9400" s="165"/>
      <c r="Z9400" s="165"/>
      <c r="AB9400" s="165"/>
      <c r="AD9400" s="165"/>
      <c r="AF9400" s="165"/>
      <c r="AH9400" s="165"/>
      <c r="AJ9400" s="165"/>
      <c r="AL9400" s="165"/>
      <c r="AN9400" s="165"/>
      <c r="AP9400" s="165"/>
      <c r="AR9400" s="165"/>
      <c r="AT9400" s="165"/>
      <c r="AV9400" s="165"/>
      <c r="AX9400" s="165"/>
      <c r="AZ9400" s="165"/>
      <c r="BB9400" s="165"/>
      <c r="DZ9400" s="177"/>
      <c r="EA9400" s="177"/>
    </row>
    <row r="9401" spans="1:131" s="160" customFormat="1" ht="18.399999999999999" customHeight="1" x14ac:dyDescent="0.3">
      <c r="A9401" s="182"/>
      <c r="C9401" s="64"/>
      <c r="D9401" s="161"/>
      <c r="E9401" s="161"/>
      <c r="F9401" s="165"/>
      <c r="H9401" s="165"/>
      <c r="J9401" s="165"/>
      <c r="L9401" s="165"/>
      <c r="N9401" s="165"/>
      <c r="P9401" s="165"/>
      <c r="R9401" s="165"/>
      <c r="T9401" s="165"/>
      <c r="V9401" s="165"/>
      <c r="X9401" s="165"/>
      <c r="Z9401" s="165"/>
      <c r="AB9401" s="165"/>
      <c r="AD9401" s="165"/>
      <c r="AF9401" s="165"/>
      <c r="AH9401" s="165"/>
      <c r="AJ9401" s="165"/>
      <c r="AL9401" s="165"/>
      <c r="AN9401" s="165"/>
      <c r="AP9401" s="165"/>
      <c r="AR9401" s="165"/>
      <c r="AT9401" s="165"/>
      <c r="AV9401" s="165"/>
      <c r="AX9401" s="165"/>
      <c r="AZ9401" s="165"/>
      <c r="BB9401" s="165"/>
      <c r="DZ9401" s="177"/>
      <c r="EA9401" s="177"/>
    </row>
    <row r="9402" spans="1:131" s="160" customFormat="1" ht="18.399999999999999" customHeight="1" x14ac:dyDescent="0.3">
      <c r="A9402" s="182"/>
      <c r="C9402" s="64"/>
      <c r="D9402" s="161"/>
      <c r="E9402" s="161"/>
      <c r="F9402" s="165"/>
      <c r="H9402" s="165"/>
      <c r="J9402" s="165"/>
      <c r="L9402" s="165"/>
      <c r="N9402" s="165"/>
      <c r="P9402" s="165"/>
      <c r="R9402" s="165"/>
      <c r="T9402" s="165"/>
      <c r="V9402" s="165"/>
      <c r="X9402" s="165"/>
      <c r="Z9402" s="165"/>
      <c r="AB9402" s="165"/>
      <c r="AD9402" s="165"/>
      <c r="AF9402" s="165"/>
      <c r="AH9402" s="165"/>
      <c r="AJ9402" s="165"/>
      <c r="AL9402" s="165"/>
      <c r="AN9402" s="165"/>
      <c r="AP9402" s="165"/>
      <c r="AR9402" s="165"/>
      <c r="AT9402" s="165"/>
      <c r="AV9402" s="165"/>
      <c r="AX9402" s="165"/>
      <c r="AZ9402" s="165"/>
      <c r="BB9402" s="165"/>
      <c r="DZ9402" s="177"/>
      <c r="EA9402" s="177"/>
    </row>
    <row r="9403" spans="1:131" s="160" customFormat="1" ht="18.399999999999999" customHeight="1" x14ac:dyDescent="0.3">
      <c r="A9403" s="182"/>
      <c r="C9403" s="64"/>
      <c r="D9403" s="161"/>
      <c r="E9403" s="161"/>
      <c r="F9403" s="165"/>
      <c r="H9403" s="165"/>
      <c r="J9403" s="165"/>
      <c r="L9403" s="165"/>
      <c r="N9403" s="165"/>
      <c r="P9403" s="165"/>
      <c r="R9403" s="165"/>
      <c r="T9403" s="165"/>
      <c r="V9403" s="165"/>
      <c r="X9403" s="165"/>
      <c r="Z9403" s="165"/>
      <c r="AB9403" s="165"/>
      <c r="AD9403" s="165"/>
      <c r="AF9403" s="165"/>
      <c r="AH9403" s="165"/>
      <c r="AJ9403" s="165"/>
      <c r="AL9403" s="165"/>
      <c r="AN9403" s="165"/>
      <c r="AP9403" s="165"/>
      <c r="AR9403" s="165"/>
      <c r="AT9403" s="165"/>
      <c r="AV9403" s="165"/>
      <c r="AX9403" s="165"/>
      <c r="AZ9403" s="165"/>
      <c r="BB9403" s="165"/>
      <c r="DZ9403" s="177"/>
      <c r="EA9403" s="177"/>
    </row>
    <row r="9404" spans="1:131" s="160" customFormat="1" ht="18.399999999999999" customHeight="1" x14ac:dyDescent="0.3">
      <c r="A9404" s="182"/>
      <c r="C9404" s="64"/>
      <c r="D9404" s="161"/>
      <c r="E9404" s="161"/>
      <c r="F9404" s="165"/>
      <c r="H9404" s="165"/>
      <c r="J9404" s="165"/>
      <c r="L9404" s="165"/>
      <c r="N9404" s="165"/>
      <c r="P9404" s="165"/>
      <c r="R9404" s="165"/>
      <c r="T9404" s="165"/>
      <c r="V9404" s="165"/>
      <c r="X9404" s="165"/>
      <c r="Z9404" s="165"/>
      <c r="AB9404" s="165"/>
      <c r="AD9404" s="165"/>
      <c r="AF9404" s="165"/>
      <c r="AH9404" s="165"/>
      <c r="AJ9404" s="165"/>
      <c r="AL9404" s="165"/>
      <c r="AN9404" s="165"/>
      <c r="AP9404" s="165"/>
      <c r="AR9404" s="165"/>
      <c r="AT9404" s="165"/>
      <c r="AV9404" s="165"/>
      <c r="AX9404" s="165"/>
      <c r="AZ9404" s="165"/>
      <c r="BB9404" s="165"/>
      <c r="DZ9404" s="177"/>
      <c r="EA9404" s="177"/>
    </row>
    <row r="9405" spans="1:131" s="160" customFormat="1" ht="18.399999999999999" customHeight="1" x14ac:dyDescent="0.3">
      <c r="A9405" s="182"/>
      <c r="C9405" s="64"/>
      <c r="D9405" s="161"/>
      <c r="E9405" s="161"/>
      <c r="F9405" s="165"/>
      <c r="H9405" s="165"/>
      <c r="J9405" s="165"/>
      <c r="L9405" s="165"/>
      <c r="N9405" s="165"/>
      <c r="P9405" s="165"/>
      <c r="R9405" s="165"/>
      <c r="T9405" s="165"/>
      <c r="V9405" s="165"/>
      <c r="X9405" s="165"/>
      <c r="Z9405" s="165"/>
      <c r="AB9405" s="165"/>
      <c r="AD9405" s="165"/>
      <c r="AF9405" s="165"/>
      <c r="AH9405" s="165"/>
      <c r="AJ9405" s="165"/>
      <c r="AL9405" s="165"/>
      <c r="AN9405" s="165"/>
      <c r="AP9405" s="165"/>
      <c r="AR9405" s="165"/>
      <c r="AT9405" s="165"/>
      <c r="AV9405" s="165"/>
      <c r="AX9405" s="165"/>
      <c r="AZ9405" s="165"/>
      <c r="BB9405" s="165"/>
      <c r="DZ9405" s="177"/>
      <c r="EA9405" s="177"/>
    </row>
    <row r="9406" spans="1:131" s="160" customFormat="1" ht="18.399999999999999" customHeight="1" x14ac:dyDescent="0.3">
      <c r="A9406" s="182"/>
      <c r="C9406" s="64"/>
      <c r="D9406" s="161"/>
      <c r="E9406" s="161"/>
      <c r="F9406" s="165"/>
      <c r="H9406" s="165"/>
      <c r="J9406" s="165"/>
      <c r="L9406" s="165"/>
      <c r="N9406" s="165"/>
      <c r="P9406" s="165"/>
      <c r="R9406" s="165"/>
      <c r="T9406" s="165"/>
      <c r="V9406" s="165"/>
      <c r="X9406" s="165"/>
      <c r="Z9406" s="165"/>
      <c r="AB9406" s="165"/>
      <c r="AD9406" s="165"/>
      <c r="AF9406" s="165"/>
      <c r="AH9406" s="165"/>
      <c r="AJ9406" s="165"/>
      <c r="AL9406" s="165"/>
      <c r="AN9406" s="165"/>
      <c r="AP9406" s="165"/>
      <c r="AR9406" s="165"/>
      <c r="AT9406" s="165"/>
      <c r="AV9406" s="165"/>
      <c r="AX9406" s="165"/>
      <c r="AZ9406" s="165"/>
      <c r="BB9406" s="165"/>
      <c r="DZ9406" s="177"/>
      <c r="EA9406" s="177"/>
    </row>
    <row r="9407" spans="1:131" s="160" customFormat="1" ht="18.399999999999999" customHeight="1" x14ac:dyDescent="0.3">
      <c r="A9407" s="182"/>
      <c r="C9407" s="64"/>
      <c r="D9407" s="161"/>
      <c r="E9407" s="161"/>
      <c r="F9407" s="165"/>
      <c r="H9407" s="165"/>
      <c r="J9407" s="165"/>
      <c r="L9407" s="165"/>
      <c r="N9407" s="165"/>
      <c r="P9407" s="165"/>
      <c r="R9407" s="165"/>
      <c r="T9407" s="165"/>
      <c r="V9407" s="165"/>
      <c r="X9407" s="165"/>
      <c r="Z9407" s="165"/>
      <c r="AB9407" s="165"/>
      <c r="AD9407" s="165"/>
      <c r="AF9407" s="165"/>
      <c r="AH9407" s="165"/>
      <c r="AJ9407" s="165"/>
      <c r="AL9407" s="165"/>
      <c r="AN9407" s="165"/>
      <c r="AP9407" s="165"/>
      <c r="AR9407" s="165"/>
      <c r="AT9407" s="165"/>
      <c r="AV9407" s="165"/>
      <c r="AX9407" s="165"/>
      <c r="AZ9407" s="165"/>
      <c r="BB9407" s="165"/>
      <c r="DZ9407" s="177"/>
      <c r="EA9407" s="177"/>
    </row>
    <row r="9408" spans="1:131" s="160" customFormat="1" ht="18.399999999999999" customHeight="1" x14ac:dyDescent="0.3">
      <c r="A9408" s="182"/>
      <c r="C9408" s="64"/>
      <c r="D9408" s="161"/>
      <c r="E9408" s="161"/>
      <c r="F9408" s="165"/>
      <c r="H9408" s="165"/>
      <c r="J9408" s="165"/>
      <c r="L9408" s="165"/>
      <c r="N9408" s="165"/>
      <c r="P9408" s="165"/>
      <c r="R9408" s="165"/>
      <c r="T9408" s="165"/>
      <c r="V9408" s="165"/>
      <c r="X9408" s="165"/>
      <c r="Z9408" s="165"/>
      <c r="AB9408" s="165"/>
      <c r="AD9408" s="165"/>
      <c r="AF9408" s="165"/>
      <c r="AH9408" s="165"/>
      <c r="AJ9408" s="165"/>
      <c r="AL9408" s="165"/>
      <c r="AN9408" s="165"/>
      <c r="AP9408" s="165"/>
      <c r="AR9408" s="165"/>
      <c r="AT9408" s="165"/>
      <c r="AV9408" s="165"/>
      <c r="AX9408" s="165"/>
      <c r="AZ9408" s="165"/>
      <c r="BB9408" s="165"/>
      <c r="DZ9408" s="177"/>
      <c r="EA9408" s="177"/>
    </row>
    <row r="9409" spans="1:131" s="160" customFormat="1" ht="18.399999999999999" customHeight="1" x14ac:dyDescent="0.3">
      <c r="A9409" s="182"/>
      <c r="C9409" s="64"/>
      <c r="D9409" s="161"/>
      <c r="E9409" s="161"/>
      <c r="F9409" s="165"/>
      <c r="H9409" s="165"/>
      <c r="J9409" s="165"/>
      <c r="L9409" s="165"/>
      <c r="N9409" s="165"/>
      <c r="P9409" s="165"/>
      <c r="R9409" s="165"/>
      <c r="T9409" s="165"/>
      <c r="V9409" s="165"/>
      <c r="X9409" s="165"/>
      <c r="Z9409" s="165"/>
      <c r="AB9409" s="165"/>
      <c r="AD9409" s="165"/>
      <c r="AF9409" s="165"/>
      <c r="AH9409" s="165"/>
      <c r="AJ9409" s="165"/>
      <c r="AL9409" s="165"/>
      <c r="AN9409" s="165"/>
      <c r="AP9409" s="165"/>
      <c r="AR9409" s="165"/>
      <c r="AT9409" s="165"/>
      <c r="AV9409" s="165"/>
      <c r="AX9409" s="165"/>
      <c r="AZ9409" s="165"/>
      <c r="BB9409" s="165"/>
      <c r="DZ9409" s="177"/>
      <c r="EA9409" s="177"/>
    </row>
    <row r="9410" spans="1:131" s="160" customFormat="1" ht="18.399999999999999" customHeight="1" x14ac:dyDescent="0.3">
      <c r="A9410" s="182"/>
      <c r="C9410" s="64"/>
      <c r="D9410" s="161"/>
      <c r="E9410" s="161"/>
      <c r="F9410" s="165"/>
      <c r="H9410" s="165"/>
      <c r="J9410" s="165"/>
      <c r="L9410" s="165"/>
      <c r="N9410" s="165"/>
      <c r="P9410" s="165"/>
      <c r="R9410" s="165"/>
      <c r="T9410" s="165"/>
      <c r="V9410" s="165"/>
      <c r="X9410" s="165"/>
      <c r="Z9410" s="165"/>
      <c r="AB9410" s="165"/>
      <c r="AD9410" s="165"/>
      <c r="AF9410" s="165"/>
      <c r="AH9410" s="165"/>
      <c r="AJ9410" s="165"/>
      <c r="AL9410" s="165"/>
      <c r="AN9410" s="165"/>
      <c r="AP9410" s="165"/>
      <c r="AR9410" s="165"/>
      <c r="AT9410" s="165"/>
      <c r="AV9410" s="165"/>
      <c r="AX9410" s="165"/>
      <c r="AZ9410" s="165"/>
      <c r="BB9410" s="165"/>
      <c r="DZ9410" s="177"/>
      <c r="EA9410" s="177"/>
    </row>
    <row r="9411" spans="1:131" s="160" customFormat="1" ht="18.399999999999999" customHeight="1" x14ac:dyDescent="0.3">
      <c r="A9411" s="182"/>
      <c r="B9411" s="161"/>
      <c r="C9411" s="89"/>
      <c r="D9411" s="164"/>
      <c r="E9411" s="161"/>
      <c r="F9411" s="165"/>
      <c r="H9411" s="165"/>
      <c r="J9411" s="165"/>
      <c r="L9411" s="165"/>
      <c r="N9411" s="165"/>
      <c r="P9411" s="165"/>
      <c r="R9411" s="165"/>
      <c r="T9411" s="165"/>
      <c r="V9411" s="165"/>
      <c r="X9411" s="165"/>
      <c r="Z9411" s="165"/>
      <c r="AB9411" s="165"/>
      <c r="AD9411" s="165"/>
      <c r="AF9411" s="165"/>
      <c r="AH9411" s="165"/>
      <c r="AJ9411" s="165"/>
      <c r="AL9411" s="165"/>
      <c r="AN9411" s="165"/>
      <c r="AP9411" s="165"/>
      <c r="AR9411" s="165"/>
      <c r="AT9411" s="165"/>
      <c r="AV9411" s="165"/>
      <c r="AX9411" s="165"/>
      <c r="AZ9411" s="165"/>
      <c r="BB9411" s="165"/>
      <c r="DZ9411" s="177"/>
      <c r="EA9411" s="177"/>
    </row>
    <row r="9412" spans="1:131" s="160" customFormat="1" ht="18.399999999999999" customHeight="1" x14ac:dyDescent="0.3">
      <c r="A9412" s="182"/>
      <c r="C9412" s="64"/>
      <c r="D9412" s="161"/>
      <c r="E9412" s="161"/>
      <c r="F9412" s="165"/>
      <c r="H9412" s="165"/>
      <c r="J9412" s="165"/>
      <c r="L9412" s="165"/>
      <c r="N9412" s="165"/>
      <c r="P9412" s="165"/>
      <c r="R9412" s="165"/>
      <c r="T9412" s="165"/>
      <c r="V9412" s="165"/>
      <c r="X9412" s="165"/>
      <c r="Z9412" s="165"/>
      <c r="AB9412" s="165"/>
      <c r="AD9412" s="165"/>
      <c r="AF9412" s="165"/>
      <c r="AH9412" s="165"/>
      <c r="AJ9412" s="165"/>
      <c r="AL9412" s="165"/>
      <c r="AN9412" s="165"/>
      <c r="AP9412" s="165"/>
      <c r="AR9412" s="165"/>
      <c r="AT9412" s="165"/>
      <c r="AV9412" s="165"/>
      <c r="AX9412" s="165"/>
      <c r="AZ9412" s="165"/>
      <c r="BB9412" s="165"/>
      <c r="DZ9412" s="177"/>
      <c r="EA9412" s="177"/>
    </row>
    <row r="9413" spans="1:131" s="160" customFormat="1" ht="18.399999999999999" customHeight="1" x14ac:dyDescent="0.3">
      <c r="A9413" s="182"/>
      <c r="C9413" s="64"/>
      <c r="D9413" s="161"/>
      <c r="E9413" s="161"/>
      <c r="F9413" s="165"/>
      <c r="H9413" s="165"/>
      <c r="J9413" s="165"/>
      <c r="L9413" s="165"/>
      <c r="N9413" s="165"/>
      <c r="P9413" s="165"/>
      <c r="R9413" s="165"/>
      <c r="T9413" s="165"/>
      <c r="V9413" s="165"/>
      <c r="X9413" s="165"/>
      <c r="Z9413" s="165"/>
      <c r="AB9413" s="165"/>
      <c r="AD9413" s="165"/>
      <c r="AF9413" s="165"/>
      <c r="AH9413" s="165"/>
      <c r="AJ9413" s="165"/>
      <c r="AL9413" s="165"/>
      <c r="AN9413" s="165"/>
      <c r="AP9413" s="165"/>
      <c r="AR9413" s="165"/>
      <c r="AT9413" s="165"/>
      <c r="AV9413" s="165"/>
      <c r="AX9413" s="165"/>
      <c r="AZ9413" s="165"/>
      <c r="BB9413" s="165"/>
      <c r="DZ9413" s="177"/>
      <c r="EA9413" s="177"/>
    </row>
    <row r="9414" spans="1:131" s="160" customFormat="1" ht="18.399999999999999" customHeight="1" x14ac:dyDescent="0.3">
      <c r="A9414" s="182"/>
      <c r="C9414" s="64"/>
      <c r="D9414" s="161"/>
      <c r="E9414" s="161"/>
      <c r="F9414" s="165"/>
      <c r="H9414" s="165"/>
      <c r="J9414" s="165"/>
      <c r="L9414" s="165"/>
      <c r="N9414" s="165"/>
      <c r="P9414" s="165"/>
      <c r="R9414" s="165"/>
      <c r="T9414" s="165"/>
      <c r="V9414" s="165"/>
      <c r="X9414" s="165"/>
      <c r="Z9414" s="165"/>
      <c r="AB9414" s="165"/>
      <c r="AD9414" s="165"/>
      <c r="AF9414" s="165"/>
      <c r="AH9414" s="165"/>
      <c r="AJ9414" s="165"/>
      <c r="AL9414" s="165"/>
      <c r="AN9414" s="165"/>
      <c r="AP9414" s="165"/>
      <c r="AR9414" s="165"/>
      <c r="AT9414" s="165"/>
      <c r="AV9414" s="165"/>
      <c r="AX9414" s="165"/>
      <c r="AZ9414" s="165"/>
      <c r="BB9414" s="165"/>
      <c r="DZ9414" s="177"/>
      <c r="EA9414" s="177"/>
    </row>
    <row r="9415" spans="1:131" s="160" customFormat="1" ht="18.399999999999999" customHeight="1" x14ac:dyDescent="0.3">
      <c r="A9415" s="182"/>
      <c r="C9415" s="64"/>
      <c r="D9415" s="161"/>
      <c r="E9415" s="161"/>
      <c r="F9415" s="165"/>
      <c r="H9415" s="164"/>
      <c r="J9415" s="164"/>
      <c r="L9415" s="164"/>
      <c r="N9415" s="164"/>
      <c r="P9415" s="164"/>
      <c r="R9415" s="164"/>
      <c r="T9415" s="164"/>
      <c r="V9415" s="164"/>
      <c r="X9415" s="164"/>
      <c r="Z9415" s="164"/>
      <c r="AB9415" s="164"/>
      <c r="AD9415" s="164"/>
      <c r="AF9415" s="164"/>
      <c r="AH9415" s="164"/>
      <c r="AJ9415" s="164"/>
      <c r="AL9415" s="164"/>
      <c r="AN9415" s="164"/>
      <c r="AP9415" s="164"/>
      <c r="AR9415" s="164"/>
      <c r="AT9415" s="164"/>
      <c r="AV9415" s="164"/>
      <c r="AX9415" s="164"/>
      <c r="AZ9415" s="164"/>
      <c r="BB9415" s="164"/>
      <c r="DZ9415" s="177"/>
      <c r="EA9415" s="177"/>
    </row>
    <row r="9416" spans="1:131" s="160" customFormat="1" ht="18.399999999999999" customHeight="1" x14ac:dyDescent="0.3">
      <c r="A9416" s="182"/>
      <c r="C9416" s="64"/>
      <c r="D9416" s="161"/>
      <c r="E9416" s="161"/>
      <c r="F9416" s="165"/>
      <c r="H9416" s="165"/>
      <c r="J9416" s="165"/>
      <c r="L9416" s="165"/>
      <c r="N9416" s="165"/>
      <c r="P9416" s="165"/>
      <c r="R9416" s="165"/>
      <c r="T9416" s="165"/>
      <c r="V9416" s="165"/>
      <c r="X9416" s="165"/>
      <c r="Z9416" s="165"/>
      <c r="AB9416" s="165"/>
      <c r="AD9416" s="165"/>
      <c r="AF9416" s="165"/>
      <c r="AH9416" s="165"/>
      <c r="AJ9416" s="165"/>
      <c r="AL9416" s="165"/>
      <c r="AN9416" s="165"/>
      <c r="AP9416" s="165"/>
      <c r="AR9416" s="165"/>
      <c r="AT9416" s="165"/>
      <c r="AV9416" s="165"/>
      <c r="AX9416" s="165"/>
      <c r="AZ9416" s="165"/>
      <c r="BB9416" s="165"/>
      <c r="DZ9416" s="177"/>
      <c r="EA9416" s="177"/>
    </row>
    <row r="9417" spans="1:131" s="160" customFormat="1" ht="18.399999999999999" customHeight="1" x14ac:dyDescent="0.3">
      <c r="A9417" s="200"/>
      <c r="B9417" s="173"/>
      <c r="C9417" s="67"/>
      <c r="D9417" s="161"/>
      <c r="E9417" s="161"/>
      <c r="F9417" s="165"/>
      <c r="H9417" s="165"/>
      <c r="J9417" s="165"/>
      <c r="L9417" s="165"/>
      <c r="N9417" s="165"/>
      <c r="P9417" s="165"/>
      <c r="R9417" s="165"/>
      <c r="T9417" s="165"/>
      <c r="V9417" s="165"/>
      <c r="X9417" s="165"/>
      <c r="Z9417" s="165"/>
      <c r="AB9417" s="165"/>
      <c r="AD9417" s="165"/>
      <c r="AF9417" s="165"/>
      <c r="AH9417" s="165"/>
      <c r="AJ9417" s="165"/>
      <c r="AL9417" s="165"/>
      <c r="AN9417" s="165"/>
      <c r="AP9417" s="165"/>
      <c r="AR9417" s="165"/>
      <c r="AT9417" s="165"/>
      <c r="AV9417" s="165"/>
      <c r="AX9417" s="165"/>
      <c r="AZ9417" s="165"/>
      <c r="BB9417" s="165"/>
      <c r="DZ9417" s="177"/>
      <c r="EA9417" s="177"/>
    </row>
    <row r="9418" spans="1:131" s="160" customFormat="1" ht="18.399999999999999" customHeight="1" x14ac:dyDescent="0.3">
      <c r="A9418" s="182"/>
      <c r="B9418" s="161"/>
      <c r="C9418" s="89"/>
      <c r="D9418" s="164"/>
      <c r="E9418" s="161"/>
      <c r="F9418" s="165"/>
      <c r="H9418" s="165"/>
      <c r="J9418" s="165"/>
      <c r="L9418" s="165"/>
      <c r="N9418" s="165"/>
      <c r="P9418" s="165"/>
      <c r="R9418" s="165"/>
      <c r="T9418" s="165"/>
      <c r="V9418" s="165"/>
      <c r="X9418" s="165"/>
      <c r="Z9418" s="165"/>
      <c r="AB9418" s="165"/>
      <c r="AD9418" s="165"/>
      <c r="AF9418" s="165"/>
      <c r="AH9418" s="165"/>
      <c r="AJ9418" s="165"/>
      <c r="AL9418" s="165"/>
      <c r="AN9418" s="165"/>
      <c r="AP9418" s="165"/>
      <c r="AR9418" s="165"/>
      <c r="AT9418" s="165"/>
      <c r="AV9418" s="165"/>
      <c r="AX9418" s="165"/>
      <c r="AZ9418" s="165"/>
      <c r="BB9418" s="165"/>
      <c r="DZ9418" s="177"/>
      <c r="EA9418" s="177"/>
    </row>
    <row r="9419" spans="1:131" s="160" customFormat="1" ht="18.399999999999999" customHeight="1" x14ac:dyDescent="0.3">
      <c r="A9419" s="182"/>
      <c r="C9419" s="64"/>
      <c r="D9419" s="161"/>
      <c r="E9419" s="161"/>
      <c r="F9419" s="165"/>
      <c r="H9419" s="165"/>
      <c r="J9419" s="165"/>
      <c r="L9419" s="165"/>
      <c r="N9419" s="165"/>
      <c r="P9419" s="165"/>
      <c r="R9419" s="165"/>
      <c r="T9419" s="165"/>
      <c r="V9419" s="165"/>
      <c r="X9419" s="165"/>
      <c r="Z9419" s="165"/>
      <c r="AB9419" s="165"/>
      <c r="AD9419" s="165"/>
      <c r="AF9419" s="165"/>
      <c r="AH9419" s="165"/>
      <c r="AJ9419" s="165"/>
      <c r="AL9419" s="165"/>
      <c r="AN9419" s="165"/>
      <c r="AP9419" s="165"/>
      <c r="AR9419" s="165"/>
      <c r="AT9419" s="165"/>
      <c r="AV9419" s="165"/>
      <c r="AX9419" s="165"/>
      <c r="AZ9419" s="165"/>
      <c r="BB9419" s="165"/>
      <c r="DZ9419" s="177"/>
      <c r="EA9419" s="177"/>
    </row>
    <row r="9420" spans="1:131" s="160" customFormat="1" ht="18.399999999999999" customHeight="1" x14ac:dyDescent="0.3">
      <c r="A9420" s="182"/>
      <c r="C9420" s="64"/>
      <c r="D9420" s="161"/>
      <c r="E9420" s="161"/>
      <c r="F9420" s="165"/>
      <c r="H9420" s="165"/>
      <c r="J9420" s="165"/>
      <c r="L9420" s="165"/>
      <c r="N9420" s="165"/>
      <c r="P9420" s="165"/>
      <c r="R9420" s="165"/>
      <c r="T9420" s="165"/>
      <c r="V9420" s="165"/>
      <c r="X9420" s="165"/>
      <c r="Z9420" s="165"/>
      <c r="AB9420" s="165"/>
      <c r="AD9420" s="165"/>
      <c r="AF9420" s="165"/>
      <c r="AH9420" s="165"/>
      <c r="AJ9420" s="165"/>
      <c r="AL9420" s="165"/>
      <c r="AN9420" s="165"/>
      <c r="AP9420" s="165"/>
      <c r="AR9420" s="165"/>
      <c r="AT9420" s="165"/>
      <c r="AV9420" s="165"/>
      <c r="AX9420" s="165"/>
      <c r="AZ9420" s="165"/>
      <c r="BB9420" s="165"/>
      <c r="DZ9420" s="177"/>
      <c r="EA9420" s="177"/>
    </row>
    <row r="9421" spans="1:131" s="160" customFormat="1" ht="18.399999999999999" customHeight="1" x14ac:dyDescent="0.3">
      <c r="A9421" s="182"/>
      <c r="C9421" s="64"/>
      <c r="D9421" s="161"/>
      <c r="E9421" s="161"/>
      <c r="F9421" s="165"/>
      <c r="H9421" s="165"/>
      <c r="J9421" s="165"/>
      <c r="L9421" s="165"/>
      <c r="N9421" s="165"/>
      <c r="P9421" s="165"/>
      <c r="R9421" s="165"/>
      <c r="T9421" s="165"/>
      <c r="V9421" s="165"/>
      <c r="X9421" s="165"/>
      <c r="Z9421" s="165"/>
      <c r="AB9421" s="165"/>
      <c r="AD9421" s="165"/>
      <c r="AF9421" s="165"/>
      <c r="AH9421" s="165"/>
      <c r="AJ9421" s="165"/>
      <c r="AL9421" s="165"/>
      <c r="AN9421" s="165"/>
      <c r="AP9421" s="165"/>
      <c r="AR9421" s="165"/>
      <c r="AT9421" s="165"/>
      <c r="AV9421" s="165"/>
      <c r="AX9421" s="165"/>
      <c r="AZ9421" s="165"/>
      <c r="BB9421" s="165"/>
      <c r="DZ9421" s="177"/>
      <c r="EA9421" s="177"/>
    </row>
    <row r="9422" spans="1:131" s="160" customFormat="1" ht="18.399999999999999" customHeight="1" x14ac:dyDescent="0.3">
      <c r="A9422" s="182"/>
      <c r="C9422" s="64"/>
      <c r="D9422" s="161"/>
      <c r="E9422" s="161"/>
      <c r="F9422" s="165"/>
      <c r="H9422" s="165"/>
      <c r="J9422" s="165"/>
      <c r="L9422" s="165"/>
      <c r="N9422" s="165"/>
      <c r="P9422" s="165"/>
      <c r="R9422" s="165"/>
      <c r="T9422" s="165"/>
      <c r="V9422" s="165"/>
      <c r="X9422" s="165"/>
      <c r="Z9422" s="165"/>
      <c r="AB9422" s="165"/>
      <c r="AD9422" s="165"/>
      <c r="AF9422" s="165"/>
      <c r="AH9422" s="165"/>
      <c r="AJ9422" s="165"/>
      <c r="AL9422" s="165"/>
      <c r="AN9422" s="165"/>
      <c r="AP9422" s="165"/>
      <c r="AR9422" s="165"/>
      <c r="AT9422" s="165"/>
      <c r="AV9422" s="165"/>
      <c r="AX9422" s="165"/>
      <c r="AZ9422" s="165"/>
      <c r="BB9422" s="165"/>
      <c r="DZ9422" s="177"/>
      <c r="EA9422" s="177"/>
    </row>
    <row r="9423" spans="1:131" s="160" customFormat="1" ht="18.399999999999999" customHeight="1" x14ac:dyDescent="0.3">
      <c r="A9423" s="182"/>
      <c r="C9423" s="64"/>
      <c r="D9423" s="161"/>
      <c r="E9423" s="161"/>
      <c r="F9423" s="165"/>
      <c r="H9423" s="165"/>
      <c r="J9423" s="165"/>
      <c r="L9423" s="165"/>
      <c r="N9423" s="165"/>
      <c r="P9423" s="165"/>
      <c r="R9423" s="165"/>
      <c r="T9423" s="165"/>
      <c r="V9423" s="165"/>
      <c r="X9423" s="165"/>
      <c r="Z9423" s="165"/>
      <c r="AB9423" s="165"/>
      <c r="AD9423" s="165"/>
      <c r="AF9423" s="165"/>
      <c r="AH9423" s="165"/>
      <c r="AJ9423" s="165"/>
      <c r="AL9423" s="165"/>
      <c r="AN9423" s="165"/>
      <c r="AP9423" s="165"/>
      <c r="AR9423" s="165"/>
      <c r="AT9423" s="165"/>
      <c r="AV9423" s="165"/>
      <c r="AX9423" s="165"/>
      <c r="AZ9423" s="165"/>
      <c r="BB9423" s="165"/>
      <c r="DZ9423" s="177"/>
      <c r="EA9423" s="177"/>
    </row>
    <row r="9424" spans="1:131" s="160" customFormat="1" ht="18.399999999999999" customHeight="1" x14ac:dyDescent="0.3">
      <c r="A9424" s="206"/>
      <c r="B9424" s="179"/>
      <c r="C9424" s="64"/>
      <c r="D9424" s="177"/>
      <c r="E9424" s="161"/>
      <c r="F9424" s="165"/>
      <c r="H9424" s="165"/>
      <c r="J9424" s="165"/>
      <c r="L9424" s="165"/>
      <c r="N9424" s="165"/>
      <c r="P9424" s="165"/>
      <c r="R9424" s="165"/>
      <c r="T9424" s="165"/>
      <c r="V9424" s="165"/>
      <c r="X9424" s="165"/>
      <c r="Z9424" s="165"/>
      <c r="AB9424" s="165"/>
      <c r="AD9424" s="165"/>
      <c r="AF9424" s="165"/>
      <c r="AH9424" s="165"/>
      <c r="AJ9424" s="165"/>
      <c r="AL9424" s="165"/>
      <c r="AN9424" s="165"/>
      <c r="AP9424" s="165"/>
      <c r="AR9424" s="165"/>
      <c r="AT9424" s="165"/>
      <c r="AV9424" s="165"/>
      <c r="AX9424" s="165"/>
      <c r="AZ9424" s="165"/>
      <c r="BB9424" s="165"/>
      <c r="DZ9424" s="177"/>
      <c r="EA9424" s="177"/>
    </row>
    <row r="9425" spans="1:255" s="160" customFormat="1" ht="18.399999999999999" customHeight="1" x14ac:dyDescent="0.3">
      <c r="A9425" s="206"/>
      <c r="B9425" s="179"/>
      <c r="C9425" s="64"/>
      <c r="D9425" s="161"/>
      <c r="E9425" s="161"/>
      <c r="F9425" s="165"/>
      <c r="H9425" s="178"/>
      <c r="J9425" s="178"/>
      <c r="L9425" s="178"/>
      <c r="N9425" s="178"/>
      <c r="P9425" s="178"/>
      <c r="R9425" s="178"/>
      <c r="T9425" s="178"/>
      <c r="V9425" s="178"/>
      <c r="X9425" s="178"/>
      <c r="Z9425" s="178"/>
      <c r="AB9425" s="178"/>
      <c r="AD9425" s="178"/>
      <c r="AF9425" s="178"/>
      <c r="AH9425" s="178"/>
      <c r="AJ9425" s="178"/>
      <c r="AL9425" s="178"/>
      <c r="AN9425" s="178"/>
      <c r="AP9425" s="178"/>
      <c r="AR9425" s="178"/>
      <c r="AT9425" s="178"/>
      <c r="AV9425" s="178"/>
      <c r="AX9425" s="178"/>
      <c r="AZ9425" s="178"/>
      <c r="BB9425" s="178"/>
      <c r="DZ9425" s="177"/>
      <c r="EA9425" s="177"/>
    </row>
    <row r="9426" spans="1:255" s="160" customFormat="1" ht="18.399999999999999" customHeight="1" x14ac:dyDescent="0.3">
      <c r="A9426" s="206"/>
      <c r="B9426" s="179"/>
      <c r="C9426" s="64"/>
      <c r="D9426" s="161"/>
      <c r="E9426" s="161"/>
      <c r="F9426" s="165"/>
      <c r="H9426" s="178"/>
      <c r="J9426" s="178"/>
      <c r="L9426" s="178"/>
      <c r="N9426" s="178"/>
      <c r="P9426" s="178"/>
      <c r="R9426" s="178"/>
      <c r="T9426" s="178"/>
      <c r="V9426" s="178"/>
      <c r="X9426" s="178"/>
      <c r="Z9426" s="178"/>
      <c r="AB9426" s="178"/>
      <c r="AD9426" s="178"/>
      <c r="AF9426" s="178"/>
      <c r="AH9426" s="178"/>
      <c r="AJ9426" s="178"/>
      <c r="AL9426" s="178"/>
      <c r="AN9426" s="178"/>
      <c r="AP9426" s="178"/>
      <c r="AR9426" s="178"/>
      <c r="AT9426" s="178"/>
      <c r="AV9426" s="178"/>
      <c r="AX9426" s="178"/>
      <c r="AZ9426" s="178"/>
      <c r="BB9426" s="178"/>
      <c r="DZ9426" s="177"/>
      <c r="EA9426" s="177"/>
    </row>
    <row r="9427" spans="1:255" s="160" customFormat="1" ht="18.399999999999999" customHeight="1" x14ac:dyDescent="0.3">
      <c r="A9427" s="206"/>
      <c r="B9427" s="179"/>
      <c r="C9427" s="64"/>
      <c r="D9427" s="161"/>
      <c r="E9427" s="161"/>
      <c r="F9427" s="165"/>
      <c r="H9427" s="165"/>
      <c r="J9427" s="165"/>
      <c r="L9427" s="165"/>
      <c r="N9427" s="165"/>
      <c r="P9427" s="165"/>
      <c r="R9427" s="165"/>
      <c r="T9427" s="165"/>
      <c r="V9427" s="165"/>
      <c r="X9427" s="165"/>
      <c r="Z9427" s="165"/>
      <c r="AB9427" s="165"/>
      <c r="AD9427" s="165"/>
      <c r="AF9427" s="165"/>
      <c r="AH9427" s="165"/>
      <c r="AJ9427" s="165"/>
      <c r="AL9427" s="165"/>
      <c r="AN9427" s="165"/>
      <c r="AP9427" s="165"/>
      <c r="AR9427" s="165"/>
      <c r="AT9427" s="165"/>
      <c r="AV9427" s="165"/>
      <c r="AX9427" s="165"/>
      <c r="AZ9427" s="165"/>
      <c r="BB9427" s="165"/>
      <c r="DZ9427" s="177"/>
      <c r="EA9427" s="177"/>
    </row>
    <row r="9428" spans="1:255" ht="18.399999999999999" customHeight="1" x14ac:dyDescent="0.3">
      <c r="B9428" s="179"/>
      <c r="C9428" s="80"/>
      <c r="D9428" s="161"/>
      <c r="BD9428" s="160"/>
      <c r="BE9428" s="160"/>
      <c r="BF9428" s="160"/>
      <c r="BG9428" s="160"/>
      <c r="BH9428" s="160"/>
      <c r="BI9428" s="160"/>
      <c r="BJ9428" s="160"/>
      <c r="BK9428" s="160"/>
      <c r="BL9428" s="160"/>
      <c r="BM9428" s="160"/>
      <c r="BN9428" s="160"/>
      <c r="BO9428" s="160"/>
      <c r="BP9428" s="160"/>
      <c r="BQ9428" s="160"/>
      <c r="BR9428" s="160"/>
      <c r="BS9428" s="160"/>
      <c r="BT9428" s="160"/>
      <c r="BU9428" s="160"/>
      <c r="BV9428" s="160"/>
      <c r="BW9428" s="160"/>
      <c r="BX9428" s="160"/>
      <c r="BY9428" s="160"/>
      <c r="BZ9428" s="160"/>
      <c r="CA9428" s="160"/>
      <c r="CB9428" s="160"/>
      <c r="CC9428" s="160"/>
      <c r="CD9428" s="160"/>
      <c r="CE9428" s="160"/>
      <c r="CF9428" s="160"/>
      <c r="CG9428" s="160"/>
      <c r="CH9428" s="160"/>
      <c r="CI9428" s="160"/>
      <c r="CJ9428" s="160"/>
      <c r="CK9428" s="160"/>
      <c r="CL9428" s="160"/>
      <c r="CM9428" s="160"/>
      <c r="CN9428" s="160"/>
      <c r="CO9428" s="160"/>
      <c r="CP9428" s="160"/>
      <c r="CQ9428" s="160"/>
      <c r="CR9428" s="160"/>
      <c r="CS9428" s="160"/>
      <c r="CT9428" s="160"/>
      <c r="CU9428" s="160"/>
      <c r="CV9428" s="160"/>
      <c r="CW9428" s="160"/>
      <c r="CX9428" s="160"/>
      <c r="CY9428" s="160"/>
      <c r="CZ9428" s="160"/>
      <c r="DA9428" s="160"/>
      <c r="DB9428" s="160"/>
      <c r="DC9428" s="160"/>
      <c r="DD9428" s="160"/>
      <c r="DE9428" s="160"/>
      <c r="DF9428" s="160"/>
      <c r="DG9428" s="160"/>
      <c r="DH9428" s="160"/>
      <c r="DI9428" s="160"/>
      <c r="DJ9428" s="160"/>
      <c r="DK9428" s="160"/>
      <c r="DL9428" s="160"/>
      <c r="DM9428" s="160"/>
      <c r="DN9428" s="160"/>
      <c r="DO9428" s="160"/>
      <c r="DP9428" s="160"/>
      <c r="DQ9428" s="160"/>
      <c r="DR9428" s="160"/>
      <c r="DS9428" s="160"/>
      <c r="DT9428" s="160"/>
      <c r="DU9428" s="160"/>
      <c r="DV9428" s="160"/>
      <c r="DW9428" s="160"/>
      <c r="DX9428" s="160"/>
      <c r="DY9428" s="160"/>
      <c r="DZ9428" s="177"/>
      <c r="EA9428" s="177"/>
      <c r="EB9428" s="160"/>
      <c r="EC9428" s="160"/>
      <c r="ED9428" s="160"/>
      <c r="EE9428" s="160"/>
      <c r="EF9428" s="160"/>
      <c r="EG9428" s="160"/>
      <c r="EH9428" s="160"/>
      <c r="EI9428" s="160"/>
      <c r="EJ9428" s="160"/>
      <c r="EK9428" s="160"/>
      <c r="EL9428" s="160"/>
      <c r="EM9428" s="160"/>
      <c r="EN9428" s="160"/>
      <c r="EO9428" s="160"/>
      <c r="EP9428" s="160"/>
      <c r="EQ9428" s="160"/>
      <c r="ER9428" s="160"/>
      <c r="ES9428" s="160"/>
      <c r="ET9428" s="160"/>
      <c r="EU9428" s="160"/>
      <c r="EV9428" s="160"/>
      <c r="EW9428" s="160"/>
      <c r="EX9428" s="160"/>
      <c r="EY9428" s="160"/>
      <c r="EZ9428" s="160"/>
      <c r="FA9428" s="160"/>
      <c r="FB9428" s="160"/>
      <c r="FC9428" s="160"/>
      <c r="FD9428" s="160"/>
      <c r="FE9428" s="160"/>
      <c r="FF9428" s="160"/>
      <c r="FG9428" s="160"/>
      <c r="FH9428" s="160"/>
      <c r="FI9428" s="160"/>
      <c r="FJ9428" s="160"/>
      <c r="FK9428" s="160"/>
      <c r="FL9428" s="160"/>
      <c r="FM9428" s="160"/>
      <c r="FN9428" s="160"/>
      <c r="FO9428" s="160"/>
      <c r="FP9428" s="160"/>
      <c r="FQ9428" s="160"/>
      <c r="FR9428" s="160"/>
      <c r="FS9428" s="160"/>
      <c r="FT9428" s="160"/>
      <c r="FU9428" s="160"/>
      <c r="FV9428" s="160"/>
      <c r="FW9428" s="160"/>
      <c r="FX9428" s="160"/>
      <c r="FY9428" s="160"/>
      <c r="FZ9428" s="160"/>
      <c r="GA9428" s="160"/>
      <c r="GB9428" s="160"/>
      <c r="GC9428" s="160"/>
      <c r="GD9428" s="160"/>
      <c r="GE9428" s="160"/>
      <c r="GF9428" s="160"/>
      <c r="GG9428" s="160"/>
      <c r="GH9428" s="160"/>
      <c r="GI9428" s="160"/>
      <c r="GJ9428" s="160"/>
      <c r="GK9428" s="160"/>
      <c r="GL9428" s="160"/>
      <c r="GM9428" s="160"/>
      <c r="GN9428" s="160"/>
      <c r="GO9428" s="160"/>
      <c r="GP9428" s="160"/>
      <c r="GQ9428" s="160"/>
      <c r="GR9428" s="160"/>
      <c r="GS9428" s="160"/>
      <c r="GT9428" s="160"/>
      <c r="GU9428" s="160"/>
      <c r="GV9428" s="160"/>
      <c r="GW9428" s="160"/>
      <c r="GX9428" s="160"/>
      <c r="GY9428" s="160"/>
      <c r="GZ9428" s="160"/>
      <c r="HA9428" s="160"/>
      <c r="HB9428" s="160"/>
      <c r="HC9428" s="160"/>
      <c r="HD9428" s="160"/>
      <c r="HE9428" s="160"/>
      <c r="HF9428" s="160"/>
      <c r="HG9428" s="160"/>
      <c r="HH9428" s="160"/>
      <c r="HI9428" s="160"/>
      <c r="HJ9428" s="160"/>
      <c r="HK9428" s="160"/>
      <c r="HL9428" s="160"/>
      <c r="HM9428" s="160"/>
      <c r="HN9428" s="160"/>
      <c r="HO9428" s="160"/>
      <c r="HP9428" s="160"/>
      <c r="HQ9428" s="160"/>
      <c r="HR9428" s="160"/>
      <c r="HS9428" s="160"/>
      <c r="HT9428" s="160"/>
      <c r="HU9428" s="160"/>
      <c r="HV9428" s="160"/>
      <c r="HW9428" s="160"/>
      <c r="HX9428" s="160"/>
      <c r="HY9428" s="160"/>
      <c r="HZ9428" s="160"/>
      <c r="IA9428" s="160"/>
      <c r="IB9428" s="160"/>
      <c r="IC9428" s="160"/>
      <c r="ID9428" s="160"/>
      <c r="IE9428" s="160"/>
      <c r="IF9428" s="160"/>
      <c r="IG9428" s="160"/>
      <c r="IH9428" s="160"/>
      <c r="II9428" s="160"/>
      <c r="IJ9428" s="160"/>
      <c r="IK9428" s="160"/>
      <c r="IL9428" s="160"/>
      <c r="IM9428" s="160"/>
      <c r="IN9428" s="160"/>
      <c r="IO9428" s="160"/>
      <c r="IP9428" s="160"/>
      <c r="IQ9428" s="160"/>
      <c r="IR9428" s="160"/>
      <c r="IS9428" s="160"/>
      <c r="IT9428" s="160"/>
      <c r="IU9428" s="160"/>
    </row>
    <row r="9429" spans="1:255" ht="18.399999999999999" customHeight="1" x14ac:dyDescent="0.3">
      <c r="A9429" s="182"/>
      <c r="D9429" s="164"/>
      <c r="BD9429" s="160"/>
      <c r="BE9429" s="160"/>
      <c r="BF9429" s="160"/>
      <c r="BG9429" s="160"/>
      <c r="BH9429" s="160"/>
      <c r="BI9429" s="160"/>
      <c r="BJ9429" s="160"/>
      <c r="BK9429" s="160"/>
      <c r="BL9429" s="160"/>
      <c r="BM9429" s="160"/>
      <c r="BN9429" s="160"/>
      <c r="BO9429" s="160"/>
      <c r="BP9429" s="160"/>
      <c r="BQ9429" s="160"/>
      <c r="BR9429" s="160"/>
      <c r="BS9429" s="160"/>
      <c r="BT9429" s="160"/>
      <c r="BU9429" s="160"/>
      <c r="BV9429" s="160"/>
      <c r="BW9429" s="160"/>
      <c r="BX9429" s="160"/>
      <c r="BY9429" s="160"/>
      <c r="BZ9429" s="160"/>
      <c r="CA9429" s="160"/>
      <c r="CB9429" s="160"/>
      <c r="CC9429" s="160"/>
      <c r="CD9429" s="160"/>
      <c r="CE9429" s="160"/>
      <c r="CF9429" s="160"/>
      <c r="CG9429" s="160"/>
      <c r="CH9429" s="160"/>
      <c r="CI9429" s="160"/>
      <c r="CJ9429" s="160"/>
      <c r="CK9429" s="160"/>
      <c r="CL9429" s="160"/>
      <c r="CM9429" s="160"/>
      <c r="CN9429" s="160"/>
      <c r="CO9429" s="160"/>
      <c r="CP9429" s="160"/>
      <c r="CQ9429" s="160"/>
      <c r="CR9429" s="160"/>
      <c r="CS9429" s="160"/>
      <c r="CT9429" s="160"/>
      <c r="CU9429" s="160"/>
      <c r="CV9429" s="160"/>
      <c r="CW9429" s="160"/>
      <c r="CX9429" s="160"/>
      <c r="CY9429" s="160"/>
      <c r="CZ9429" s="160"/>
      <c r="DA9429" s="160"/>
      <c r="DB9429" s="160"/>
      <c r="DC9429" s="160"/>
      <c r="DD9429" s="160"/>
      <c r="DE9429" s="160"/>
      <c r="DF9429" s="160"/>
      <c r="DG9429" s="160"/>
      <c r="DH9429" s="160"/>
      <c r="DI9429" s="160"/>
      <c r="DJ9429" s="160"/>
      <c r="DK9429" s="160"/>
      <c r="DL9429" s="160"/>
      <c r="DM9429" s="160"/>
      <c r="DN9429" s="160"/>
      <c r="DO9429" s="160"/>
      <c r="DP9429" s="160"/>
      <c r="DQ9429" s="160"/>
      <c r="DR9429" s="160"/>
      <c r="DS9429" s="160"/>
      <c r="DT9429" s="160"/>
      <c r="DU9429" s="160"/>
      <c r="DV9429" s="160"/>
      <c r="DW9429" s="160"/>
      <c r="DX9429" s="160"/>
      <c r="DY9429" s="160"/>
      <c r="DZ9429" s="177"/>
      <c r="EA9429" s="177"/>
      <c r="EB9429" s="160"/>
      <c r="EC9429" s="160"/>
      <c r="ED9429" s="160"/>
      <c r="EE9429" s="160"/>
      <c r="EF9429" s="160"/>
      <c r="EG9429" s="160"/>
      <c r="EH9429" s="160"/>
      <c r="EI9429" s="160"/>
      <c r="EJ9429" s="160"/>
      <c r="EK9429" s="160"/>
      <c r="EL9429" s="160"/>
      <c r="EM9429" s="160"/>
      <c r="EN9429" s="160"/>
      <c r="EO9429" s="160"/>
      <c r="EP9429" s="160"/>
      <c r="EQ9429" s="160"/>
      <c r="ER9429" s="160"/>
      <c r="ES9429" s="160"/>
      <c r="ET9429" s="160"/>
      <c r="EU9429" s="160"/>
      <c r="EV9429" s="160"/>
      <c r="EW9429" s="160"/>
      <c r="EX9429" s="160"/>
      <c r="EY9429" s="160"/>
      <c r="EZ9429" s="160"/>
      <c r="FA9429" s="160"/>
      <c r="FB9429" s="160"/>
      <c r="FC9429" s="160"/>
      <c r="FD9429" s="160"/>
      <c r="FE9429" s="160"/>
      <c r="FF9429" s="160"/>
      <c r="FG9429" s="160"/>
      <c r="FH9429" s="160"/>
      <c r="FI9429" s="160"/>
      <c r="FJ9429" s="160"/>
      <c r="FK9429" s="160"/>
      <c r="FL9429" s="160"/>
      <c r="FM9429" s="160"/>
      <c r="FN9429" s="160"/>
      <c r="FO9429" s="160"/>
      <c r="FP9429" s="160"/>
      <c r="FQ9429" s="160"/>
      <c r="FR9429" s="160"/>
      <c r="FS9429" s="160"/>
      <c r="FT9429" s="160"/>
      <c r="FU9429" s="160"/>
      <c r="FV9429" s="160"/>
      <c r="FW9429" s="160"/>
      <c r="FX9429" s="160"/>
      <c r="FY9429" s="160"/>
      <c r="FZ9429" s="160"/>
      <c r="GA9429" s="160"/>
      <c r="GB9429" s="160"/>
      <c r="GC9429" s="160"/>
      <c r="GD9429" s="160"/>
      <c r="GE9429" s="160"/>
      <c r="GF9429" s="160"/>
      <c r="GG9429" s="160"/>
      <c r="GH9429" s="160"/>
      <c r="GI9429" s="160"/>
      <c r="GJ9429" s="160"/>
      <c r="GK9429" s="160"/>
      <c r="GL9429" s="160"/>
      <c r="GM9429" s="160"/>
      <c r="GN9429" s="160"/>
      <c r="GO9429" s="160"/>
      <c r="GP9429" s="160"/>
      <c r="GQ9429" s="160"/>
      <c r="GR9429" s="160"/>
      <c r="GS9429" s="160"/>
      <c r="GT9429" s="160"/>
      <c r="GU9429" s="160"/>
      <c r="GV9429" s="160"/>
      <c r="GW9429" s="160"/>
      <c r="GX9429" s="160"/>
      <c r="GY9429" s="160"/>
      <c r="GZ9429" s="160"/>
      <c r="HA9429" s="160"/>
      <c r="HB9429" s="160"/>
      <c r="HC9429" s="160"/>
      <c r="HD9429" s="160"/>
      <c r="HE9429" s="160"/>
      <c r="HF9429" s="160"/>
      <c r="HG9429" s="160"/>
      <c r="HH9429" s="160"/>
      <c r="HI9429" s="160"/>
      <c r="HJ9429" s="160"/>
      <c r="HK9429" s="160"/>
      <c r="HL9429" s="160"/>
      <c r="HM9429" s="160"/>
      <c r="HN9429" s="160"/>
      <c r="HO9429" s="160"/>
      <c r="HP9429" s="160"/>
      <c r="HQ9429" s="160"/>
      <c r="HR9429" s="160"/>
      <c r="HS9429" s="160"/>
      <c r="HT9429" s="160"/>
      <c r="HU9429" s="160"/>
      <c r="HV9429" s="160"/>
      <c r="HW9429" s="160"/>
      <c r="HX9429" s="160"/>
      <c r="HY9429" s="160"/>
      <c r="HZ9429" s="160"/>
      <c r="IA9429" s="160"/>
      <c r="IB9429" s="160"/>
      <c r="IC9429" s="160"/>
      <c r="ID9429" s="160"/>
      <c r="IE9429" s="160"/>
      <c r="IF9429" s="160"/>
      <c r="IG9429" s="160"/>
      <c r="IH9429" s="160"/>
      <c r="II9429" s="160"/>
      <c r="IJ9429" s="160"/>
      <c r="IK9429" s="160"/>
      <c r="IL9429" s="160"/>
      <c r="IM9429" s="160"/>
      <c r="IN9429" s="160"/>
      <c r="IO9429" s="160"/>
      <c r="IP9429" s="160"/>
      <c r="IQ9429" s="160"/>
      <c r="IR9429" s="160"/>
      <c r="IS9429" s="160"/>
      <c r="IT9429" s="160"/>
      <c r="IU9429" s="160"/>
    </row>
    <row r="9430" spans="1:255" ht="18.399999999999999" customHeight="1" x14ac:dyDescent="0.3">
      <c r="A9430" s="182"/>
      <c r="B9430" s="160"/>
      <c r="C9430" s="64"/>
      <c r="D9430" s="161"/>
      <c r="BD9430" s="160"/>
      <c r="BE9430" s="160"/>
      <c r="BF9430" s="160"/>
      <c r="BG9430" s="160"/>
      <c r="BH9430" s="160"/>
      <c r="BI9430" s="160"/>
      <c r="BJ9430" s="160"/>
      <c r="BK9430" s="160"/>
      <c r="BL9430" s="160"/>
      <c r="BM9430" s="160"/>
      <c r="BN9430" s="160"/>
      <c r="BO9430" s="160"/>
      <c r="BP9430" s="160"/>
      <c r="BQ9430" s="160"/>
      <c r="BR9430" s="160"/>
      <c r="BS9430" s="160"/>
      <c r="BT9430" s="160"/>
      <c r="BU9430" s="160"/>
      <c r="BV9430" s="160"/>
      <c r="BW9430" s="160"/>
      <c r="BX9430" s="160"/>
      <c r="BY9430" s="160"/>
      <c r="BZ9430" s="160"/>
      <c r="CA9430" s="160"/>
      <c r="CB9430" s="160"/>
      <c r="CC9430" s="160"/>
      <c r="CD9430" s="160"/>
      <c r="CE9430" s="160"/>
      <c r="CF9430" s="160"/>
      <c r="CG9430" s="160"/>
      <c r="CH9430" s="160"/>
      <c r="CI9430" s="160"/>
      <c r="CJ9430" s="160"/>
      <c r="CK9430" s="160"/>
      <c r="CL9430" s="160"/>
      <c r="CM9430" s="160"/>
      <c r="CN9430" s="160"/>
      <c r="CO9430" s="160"/>
      <c r="CP9430" s="160"/>
      <c r="CQ9430" s="160"/>
      <c r="CR9430" s="160"/>
      <c r="CS9430" s="160"/>
      <c r="CT9430" s="160"/>
      <c r="CU9430" s="160"/>
      <c r="CV9430" s="160"/>
      <c r="CW9430" s="160"/>
      <c r="CX9430" s="160"/>
      <c r="CY9430" s="160"/>
      <c r="CZ9430" s="160"/>
      <c r="DA9430" s="160"/>
      <c r="DB9430" s="160"/>
      <c r="DC9430" s="160"/>
      <c r="DD9430" s="160"/>
      <c r="DE9430" s="160"/>
      <c r="DF9430" s="160"/>
      <c r="DG9430" s="160"/>
      <c r="DH9430" s="160"/>
      <c r="DI9430" s="160"/>
      <c r="DJ9430" s="160"/>
      <c r="DK9430" s="160"/>
      <c r="DL9430" s="160"/>
      <c r="DM9430" s="160"/>
      <c r="DN9430" s="160"/>
      <c r="DO9430" s="160"/>
      <c r="DP9430" s="160"/>
      <c r="DQ9430" s="160"/>
      <c r="DR9430" s="160"/>
      <c r="DS9430" s="160"/>
      <c r="DT9430" s="160"/>
      <c r="DU9430" s="160"/>
      <c r="DV9430" s="160"/>
      <c r="DW9430" s="160"/>
      <c r="DX9430" s="160"/>
      <c r="DY9430" s="160"/>
      <c r="DZ9430" s="177"/>
      <c r="EA9430" s="177"/>
      <c r="EB9430" s="160"/>
      <c r="EC9430" s="160"/>
      <c r="ED9430" s="160"/>
      <c r="EE9430" s="160"/>
      <c r="EF9430" s="160"/>
      <c r="EG9430" s="160"/>
      <c r="EH9430" s="160"/>
      <c r="EI9430" s="160"/>
      <c r="EJ9430" s="160"/>
      <c r="EK9430" s="160"/>
      <c r="EL9430" s="160"/>
      <c r="EM9430" s="160"/>
      <c r="EN9430" s="160"/>
      <c r="EO9430" s="160"/>
      <c r="EP9430" s="160"/>
      <c r="EQ9430" s="160"/>
      <c r="ER9430" s="160"/>
      <c r="ES9430" s="160"/>
      <c r="ET9430" s="160"/>
      <c r="EU9430" s="160"/>
      <c r="EV9430" s="160"/>
      <c r="EW9430" s="160"/>
      <c r="EX9430" s="160"/>
      <c r="EY9430" s="160"/>
      <c r="EZ9430" s="160"/>
      <c r="FA9430" s="160"/>
      <c r="FB9430" s="160"/>
      <c r="FC9430" s="160"/>
      <c r="FD9430" s="160"/>
      <c r="FE9430" s="160"/>
      <c r="FF9430" s="160"/>
      <c r="FG9430" s="160"/>
      <c r="FH9430" s="160"/>
      <c r="FI9430" s="160"/>
      <c r="FJ9430" s="160"/>
      <c r="FK9430" s="160"/>
      <c r="FL9430" s="160"/>
      <c r="FM9430" s="160"/>
      <c r="FN9430" s="160"/>
      <c r="FO9430" s="160"/>
      <c r="FP9430" s="160"/>
      <c r="FQ9430" s="160"/>
      <c r="FR9430" s="160"/>
      <c r="FS9430" s="160"/>
      <c r="FT9430" s="160"/>
      <c r="FU9430" s="160"/>
      <c r="FV9430" s="160"/>
      <c r="FW9430" s="160"/>
      <c r="FX9430" s="160"/>
      <c r="FY9430" s="160"/>
      <c r="FZ9430" s="160"/>
      <c r="GA9430" s="160"/>
      <c r="GB9430" s="160"/>
      <c r="GC9430" s="160"/>
      <c r="GD9430" s="160"/>
      <c r="GE9430" s="160"/>
      <c r="GF9430" s="160"/>
      <c r="GG9430" s="160"/>
      <c r="GH9430" s="160"/>
      <c r="GI9430" s="160"/>
      <c r="GJ9430" s="160"/>
      <c r="GK9430" s="160"/>
      <c r="GL9430" s="160"/>
      <c r="GM9430" s="160"/>
      <c r="GN9430" s="160"/>
      <c r="GO9430" s="160"/>
      <c r="GP9430" s="160"/>
      <c r="GQ9430" s="160"/>
      <c r="GR9430" s="160"/>
      <c r="GS9430" s="160"/>
      <c r="GT9430" s="160"/>
      <c r="GU9430" s="160"/>
      <c r="GV9430" s="160"/>
      <c r="GW9430" s="160"/>
      <c r="GX9430" s="160"/>
      <c r="GY9430" s="160"/>
      <c r="GZ9430" s="160"/>
      <c r="HA9430" s="160"/>
      <c r="HB9430" s="160"/>
      <c r="HC9430" s="160"/>
      <c r="HD9430" s="160"/>
      <c r="HE9430" s="160"/>
      <c r="HF9430" s="160"/>
      <c r="HG9430" s="160"/>
      <c r="HH9430" s="160"/>
      <c r="HI9430" s="160"/>
      <c r="HJ9430" s="160"/>
      <c r="HK9430" s="160"/>
      <c r="HL9430" s="160"/>
      <c r="HM9430" s="160"/>
      <c r="HN9430" s="160"/>
      <c r="HO9430" s="160"/>
      <c r="HP9430" s="160"/>
      <c r="HQ9430" s="160"/>
      <c r="HR9430" s="160"/>
      <c r="HS9430" s="160"/>
      <c r="HT9430" s="160"/>
      <c r="HU9430" s="160"/>
      <c r="HV9430" s="160"/>
      <c r="HW9430" s="160"/>
      <c r="HX9430" s="160"/>
      <c r="HY9430" s="160"/>
      <c r="HZ9430" s="160"/>
      <c r="IA9430" s="160"/>
      <c r="IB9430" s="160"/>
      <c r="IC9430" s="160"/>
      <c r="ID9430" s="160"/>
      <c r="IE9430" s="160"/>
      <c r="IF9430" s="160"/>
      <c r="IG9430" s="160"/>
      <c r="IH9430" s="160"/>
      <c r="II9430" s="160"/>
      <c r="IJ9430" s="160"/>
      <c r="IK9430" s="160"/>
      <c r="IL9430" s="160"/>
      <c r="IM9430" s="160"/>
      <c r="IN9430" s="160"/>
      <c r="IO9430" s="160"/>
      <c r="IP9430" s="160"/>
      <c r="IQ9430" s="160"/>
      <c r="IR9430" s="160"/>
      <c r="IS9430" s="160"/>
      <c r="IT9430" s="160"/>
      <c r="IU9430" s="160"/>
    </row>
    <row r="9431" spans="1:255" ht="18.399999999999999" customHeight="1" x14ac:dyDescent="0.3">
      <c r="A9431" s="182"/>
      <c r="B9431" s="160"/>
      <c r="C9431" s="64"/>
      <c r="D9431" s="161"/>
      <c r="BD9431" s="160"/>
      <c r="BE9431" s="160"/>
      <c r="BF9431" s="160"/>
      <c r="BG9431" s="160"/>
      <c r="BH9431" s="160"/>
      <c r="BI9431" s="160"/>
      <c r="BJ9431" s="160"/>
      <c r="BK9431" s="160"/>
      <c r="BL9431" s="160"/>
      <c r="BM9431" s="160"/>
      <c r="BN9431" s="160"/>
      <c r="BO9431" s="160"/>
      <c r="BP9431" s="160"/>
      <c r="BQ9431" s="160"/>
      <c r="BR9431" s="160"/>
      <c r="BS9431" s="160"/>
      <c r="BT9431" s="160"/>
      <c r="BU9431" s="160"/>
      <c r="BV9431" s="160"/>
      <c r="BW9431" s="160"/>
      <c r="BX9431" s="160"/>
      <c r="BY9431" s="160"/>
      <c r="BZ9431" s="160"/>
      <c r="CA9431" s="160"/>
      <c r="CB9431" s="160"/>
      <c r="CC9431" s="160"/>
      <c r="CD9431" s="160"/>
      <c r="CE9431" s="160"/>
      <c r="CF9431" s="160"/>
      <c r="CG9431" s="160"/>
      <c r="CH9431" s="160"/>
      <c r="CI9431" s="160"/>
      <c r="CJ9431" s="160"/>
      <c r="CK9431" s="160"/>
      <c r="CL9431" s="160"/>
      <c r="CM9431" s="160"/>
      <c r="CN9431" s="160"/>
      <c r="CO9431" s="160"/>
      <c r="CP9431" s="160"/>
      <c r="CQ9431" s="160"/>
      <c r="CR9431" s="160"/>
      <c r="CS9431" s="160"/>
      <c r="CT9431" s="160"/>
      <c r="CU9431" s="160"/>
      <c r="CV9431" s="160"/>
      <c r="CW9431" s="160"/>
      <c r="CX9431" s="160"/>
      <c r="CY9431" s="160"/>
      <c r="CZ9431" s="160"/>
      <c r="DA9431" s="160"/>
      <c r="DB9431" s="160"/>
      <c r="DC9431" s="160"/>
      <c r="DD9431" s="160"/>
      <c r="DE9431" s="160"/>
      <c r="DF9431" s="160"/>
      <c r="DG9431" s="160"/>
      <c r="DH9431" s="160"/>
      <c r="DI9431" s="160"/>
      <c r="DJ9431" s="160"/>
      <c r="DK9431" s="160"/>
      <c r="DL9431" s="160"/>
      <c r="DM9431" s="160"/>
      <c r="DN9431" s="160"/>
      <c r="DO9431" s="160"/>
      <c r="DP9431" s="160"/>
      <c r="DQ9431" s="160"/>
      <c r="DR9431" s="160"/>
      <c r="DS9431" s="160"/>
      <c r="DT9431" s="160"/>
      <c r="DU9431" s="160"/>
      <c r="DV9431" s="160"/>
      <c r="DW9431" s="160"/>
      <c r="DX9431" s="160"/>
      <c r="DY9431" s="160"/>
      <c r="DZ9431" s="177"/>
      <c r="EA9431" s="177"/>
      <c r="EB9431" s="160"/>
      <c r="EC9431" s="160"/>
      <c r="ED9431" s="160"/>
      <c r="EE9431" s="160"/>
      <c r="EF9431" s="160"/>
      <c r="EG9431" s="160"/>
      <c r="EH9431" s="160"/>
      <c r="EI9431" s="160"/>
      <c r="EJ9431" s="160"/>
      <c r="EK9431" s="160"/>
      <c r="EL9431" s="160"/>
      <c r="EM9431" s="160"/>
      <c r="EN9431" s="160"/>
      <c r="EO9431" s="160"/>
      <c r="EP9431" s="160"/>
      <c r="EQ9431" s="160"/>
      <c r="ER9431" s="160"/>
      <c r="ES9431" s="160"/>
      <c r="ET9431" s="160"/>
      <c r="EU9431" s="160"/>
      <c r="EV9431" s="160"/>
      <c r="EW9431" s="160"/>
      <c r="EX9431" s="160"/>
      <c r="EY9431" s="160"/>
      <c r="EZ9431" s="160"/>
      <c r="FA9431" s="160"/>
      <c r="FB9431" s="160"/>
      <c r="FC9431" s="160"/>
      <c r="FD9431" s="160"/>
      <c r="FE9431" s="160"/>
      <c r="FF9431" s="160"/>
      <c r="FG9431" s="160"/>
      <c r="FH9431" s="160"/>
      <c r="FI9431" s="160"/>
      <c r="FJ9431" s="160"/>
      <c r="FK9431" s="160"/>
      <c r="FL9431" s="160"/>
      <c r="FM9431" s="160"/>
      <c r="FN9431" s="160"/>
      <c r="FO9431" s="160"/>
      <c r="FP9431" s="160"/>
      <c r="FQ9431" s="160"/>
      <c r="FR9431" s="160"/>
      <c r="FS9431" s="160"/>
      <c r="FT9431" s="160"/>
      <c r="FU9431" s="160"/>
      <c r="FV9431" s="160"/>
      <c r="FW9431" s="160"/>
      <c r="FX9431" s="160"/>
      <c r="FY9431" s="160"/>
      <c r="FZ9431" s="160"/>
      <c r="GA9431" s="160"/>
      <c r="GB9431" s="160"/>
      <c r="GC9431" s="160"/>
      <c r="GD9431" s="160"/>
      <c r="GE9431" s="160"/>
      <c r="GF9431" s="160"/>
      <c r="GG9431" s="160"/>
      <c r="GH9431" s="160"/>
      <c r="GI9431" s="160"/>
      <c r="GJ9431" s="160"/>
      <c r="GK9431" s="160"/>
      <c r="GL9431" s="160"/>
      <c r="GM9431" s="160"/>
      <c r="GN9431" s="160"/>
      <c r="GO9431" s="160"/>
      <c r="GP9431" s="160"/>
      <c r="GQ9431" s="160"/>
      <c r="GR9431" s="160"/>
      <c r="GS9431" s="160"/>
      <c r="GT9431" s="160"/>
      <c r="GU9431" s="160"/>
      <c r="GV9431" s="160"/>
      <c r="GW9431" s="160"/>
      <c r="GX9431" s="160"/>
      <c r="GY9431" s="160"/>
      <c r="GZ9431" s="160"/>
      <c r="HA9431" s="160"/>
      <c r="HB9431" s="160"/>
      <c r="HC9431" s="160"/>
      <c r="HD9431" s="160"/>
      <c r="HE9431" s="160"/>
      <c r="HF9431" s="160"/>
      <c r="HG9431" s="160"/>
      <c r="HH9431" s="160"/>
      <c r="HI9431" s="160"/>
      <c r="HJ9431" s="160"/>
      <c r="HK9431" s="160"/>
      <c r="HL9431" s="160"/>
      <c r="HM9431" s="160"/>
      <c r="HN9431" s="160"/>
      <c r="HO9431" s="160"/>
      <c r="HP9431" s="160"/>
      <c r="HQ9431" s="160"/>
      <c r="HR9431" s="160"/>
      <c r="HS9431" s="160"/>
      <c r="HT9431" s="160"/>
      <c r="HU9431" s="160"/>
      <c r="HV9431" s="160"/>
      <c r="HW9431" s="160"/>
      <c r="HX9431" s="160"/>
      <c r="HY9431" s="160"/>
      <c r="HZ9431" s="160"/>
      <c r="IA9431" s="160"/>
      <c r="IB9431" s="160"/>
      <c r="IC9431" s="160"/>
      <c r="ID9431" s="160"/>
      <c r="IE9431" s="160"/>
      <c r="IF9431" s="160"/>
      <c r="IG9431" s="160"/>
      <c r="IH9431" s="160"/>
      <c r="II9431" s="160"/>
      <c r="IJ9431" s="160"/>
      <c r="IK9431" s="160"/>
      <c r="IL9431" s="160"/>
      <c r="IM9431" s="160"/>
      <c r="IN9431" s="160"/>
      <c r="IO9431" s="160"/>
      <c r="IP9431" s="160"/>
      <c r="IQ9431" s="160"/>
      <c r="IR9431" s="160"/>
      <c r="IS9431" s="160"/>
      <c r="IT9431" s="160"/>
      <c r="IU9431" s="160"/>
    </row>
    <row r="9432" spans="1:255" ht="18.399999999999999" customHeight="1" x14ac:dyDescent="0.3">
      <c r="BD9432" s="160"/>
      <c r="BE9432" s="160"/>
      <c r="BF9432" s="160"/>
      <c r="BG9432" s="160"/>
      <c r="BH9432" s="160"/>
      <c r="BI9432" s="160"/>
      <c r="BJ9432" s="160"/>
      <c r="BK9432" s="160"/>
      <c r="BL9432" s="160"/>
      <c r="BM9432" s="160"/>
      <c r="BN9432" s="160"/>
      <c r="BO9432" s="160"/>
      <c r="BP9432" s="160"/>
      <c r="BQ9432" s="160"/>
      <c r="BR9432" s="160"/>
      <c r="BS9432" s="160"/>
      <c r="BT9432" s="160"/>
      <c r="BU9432" s="160"/>
      <c r="BV9432" s="160"/>
      <c r="BW9432" s="160"/>
      <c r="BX9432" s="160"/>
      <c r="BY9432" s="160"/>
      <c r="BZ9432" s="160"/>
      <c r="CA9432" s="160"/>
      <c r="CB9432" s="160"/>
      <c r="CC9432" s="160"/>
      <c r="CD9432" s="160"/>
      <c r="CE9432" s="160"/>
      <c r="CF9432" s="160"/>
      <c r="CG9432" s="160"/>
      <c r="CH9432" s="160"/>
      <c r="CI9432" s="160"/>
      <c r="CJ9432" s="160"/>
      <c r="CK9432" s="160"/>
      <c r="CL9432" s="160"/>
      <c r="CM9432" s="160"/>
      <c r="CN9432" s="160"/>
      <c r="CO9432" s="160"/>
      <c r="CP9432" s="160"/>
      <c r="CQ9432" s="160"/>
      <c r="CR9432" s="160"/>
      <c r="CS9432" s="160"/>
      <c r="CT9432" s="160"/>
      <c r="CU9432" s="160"/>
      <c r="CV9432" s="160"/>
      <c r="CW9432" s="160"/>
      <c r="CX9432" s="160"/>
      <c r="CY9432" s="160"/>
      <c r="CZ9432" s="160"/>
      <c r="DA9432" s="160"/>
      <c r="DB9432" s="160"/>
      <c r="DC9432" s="160"/>
      <c r="DD9432" s="160"/>
      <c r="DE9432" s="160"/>
      <c r="DF9432" s="160"/>
      <c r="DG9432" s="160"/>
      <c r="DH9432" s="160"/>
      <c r="DI9432" s="160"/>
      <c r="DJ9432" s="160"/>
      <c r="DK9432" s="160"/>
      <c r="DL9432" s="160"/>
      <c r="DM9432" s="160"/>
      <c r="DN9432" s="160"/>
      <c r="DO9432" s="160"/>
      <c r="DP9432" s="160"/>
      <c r="DQ9432" s="160"/>
      <c r="DR9432" s="160"/>
      <c r="DS9432" s="160"/>
      <c r="DT9432" s="160"/>
      <c r="DU9432" s="160"/>
      <c r="DV9432" s="160"/>
      <c r="DW9432" s="160"/>
      <c r="DX9432" s="160"/>
      <c r="DY9432" s="160"/>
      <c r="DZ9432" s="177"/>
      <c r="EA9432" s="177"/>
      <c r="EB9432" s="160"/>
      <c r="EC9432" s="160"/>
      <c r="ED9432" s="160"/>
      <c r="EE9432" s="160"/>
      <c r="EF9432" s="160"/>
      <c r="EG9432" s="160"/>
      <c r="EH9432" s="160"/>
      <c r="EI9432" s="160"/>
      <c r="EJ9432" s="160"/>
      <c r="EK9432" s="160"/>
      <c r="EL9432" s="160"/>
      <c r="EM9432" s="160"/>
      <c r="EN9432" s="160"/>
      <c r="EO9432" s="160"/>
      <c r="EP9432" s="160"/>
      <c r="EQ9432" s="160"/>
      <c r="ER9432" s="160"/>
      <c r="ES9432" s="160"/>
      <c r="ET9432" s="160"/>
      <c r="EU9432" s="160"/>
      <c r="EV9432" s="160"/>
      <c r="EW9432" s="160"/>
      <c r="EX9432" s="160"/>
      <c r="EY9432" s="160"/>
      <c r="EZ9432" s="160"/>
      <c r="FA9432" s="160"/>
      <c r="FB9432" s="160"/>
      <c r="FC9432" s="160"/>
      <c r="FD9432" s="160"/>
      <c r="FE9432" s="160"/>
      <c r="FF9432" s="160"/>
      <c r="FG9432" s="160"/>
      <c r="FH9432" s="160"/>
      <c r="FI9432" s="160"/>
      <c r="FJ9432" s="160"/>
      <c r="FK9432" s="160"/>
      <c r="FL9432" s="160"/>
      <c r="FM9432" s="160"/>
      <c r="FN9432" s="160"/>
      <c r="FO9432" s="160"/>
      <c r="FP9432" s="160"/>
      <c r="FQ9432" s="160"/>
      <c r="FR9432" s="160"/>
      <c r="FS9432" s="160"/>
      <c r="FT9432" s="160"/>
      <c r="FU9432" s="160"/>
      <c r="FV9432" s="160"/>
      <c r="FW9432" s="160"/>
      <c r="FX9432" s="160"/>
      <c r="FY9432" s="160"/>
      <c r="FZ9432" s="160"/>
      <c r="GA9432" s="160"/>
      <c r="GB9432" s="160"/>
      <c r="GC9432" s="160"/>
      <c r="GD9432" s="160"/>
      <c r="GE9432" s="160"/>
      <c r="GF9432" s="160"/>
      <c r="GG9432" s="160"/>
      <c r="GH9432" s="160"/>
      <c r="GI9432" s="160"/>
      <c r="GJ9432" s="160"/>
      <c r="GK9432" s="160"/>
      <c r="GL9432" s="160"/>
      <c r="GM9432" s="160"/>
      <c r="GN9432" s="160"/>
      <c r="GO9432" s="160"/>
      <c r="GP9432" s="160"/>
      <c r="GQ9432" s="160"/>
      <c r="GR9432" s="160"/>
      <c r="GS9432" s="160"/>
      <c r="GT9432" s="160"/>
      <c r="GU9432" s="160"/>
      <c r="GV9432" s="160"/>
      <c r="GW9432" s="160"/>
      <c r="GX9432" s="160"/>
      <c r="GY9432" s="160"/>
      <c r="GZ9432" s="160"/>
      <c r="HA9432" s="160"/>
      <c r="HB9432" s="160"/>
      <c r="HC9432" s="160"/>
      <c r="HD9432" s="160"/>
      <c r="HE9432" s="160"/>
      <c r="HF9432" s="160"/>
      <c r="HG9432" s="160"/>
      <c r="HH9432" s="160"/>
      <c r="HI9432" s="160"/>
      <c r="HJ9432" s="160"/>
      <c r="HK9432" s="160"/>
      <c r="HL9432" s="160"/>
      <c r="HM9432" s="160"/>
      <c r="HN9432" s="160"/>
      <c r="HO9432" s="160"/>
      <c r="HP9432" s="160"/>
      <c r="HQ9432" s="160"/>
      <c r="HR9432" s="160"/>
      <c r="HS9432" s="160"/>
      <c r="HT9432" s="160"/>
      <c r="HU9432" s="160"/>
      <c r="HV9432" s="160"/>
      <c r="HW9432" s="160"/>
      <c r="HX9432" s="160"/>
      <c r="HY9432" s="160"/>
      <c r="HZ9432" s="160"/>
      <c r="IA9432" s="160"/>
      <c r="IB9432" s="160"/>
      <c r="IC9432" s="160"/>
      <c r="ID9432" s="160"/>
      <c r="IE9432" s="160"/>
      <c r="IF9432" s="160"/>
      <c r="IG9432" s="160"/>
      <c r="IH9432" s="160"/>
      <c r="II9432" s="160"/>
      <c r="IJ9432" s="160"/>
      <c r="IK9432" s="160"/>
      <c r="IL9432" s="160"/>
      <c r="IM9432" s="160"/>
      <c r="IN9432" s="160"/>
      <c r="IO9432" s="160"/>
      <c r="IP9432" s="160"/>
      <c r="IQ9432" s="160"/>
      <c r="IR9432" s="160"/>
      <c r="IS9432" s="160"/>
      <c r="IT9432" s="160"/>
      <c r="IU9432" s="160"/>
    </row>
    <row r="9433" spans="1:255" ht="18.399999999999999" customHeight="1" x14ac:dyDescent="0.3">
      <c r="A9433" s="182"/>
      <c r="B9433" s="173"/>
      <c r="C9433" s="67"/>
      <c r="D9433" s="161"/>
      <c r="BD9433" s="160"/>
      <c r="BE9433" s="160"/>
      <c r="BF9433" s="160"/>
      <c r="BG9433" s="160"/>
      <c r="BH9433" s="160"/>
      <c r="BI9433" s="160"/>
      <c r="BJ9433" s="160"/>
      <c r="BK9433" s="160"/>
      <c r="BL9433" s="160"/>
      <c r="BM9433" s="160"/>
      <c r="BN9433" s="160"/>
      <c r="BO9433" s="160"/>
      <c r="BP9433" s="160"/>
      <c r="BQ9433" s="160"/>
      <c r="BR9433" s="160"/>
      <c r="BS9433" s="160"/>
      <c r="BT9433" s="160"/>
      <c r="BU9433" s="160"/>
      <c r="BV9433" s="160"/>
      <c r="BW9433" s="160"/>
      <c r="BX9433" s="160"/>
      <c r="BY9433" s="160"/>
      <c r="BZ9433" s="160"/>
      <c r="CA9433" s="160"/>
      <c r="CB9433" s="160"/>
      <c r="CC9433" s="160"/>
      <c r="CD9433" s="160"/>
      <c r="CE9433" s="160"/>
      <c r="CF9433" s="160"/>
      <c r="CG9433" s="160"/>
      <c r="CH9433" s="160"/>
      <c r="CI9433" s="160"/>
      <c r="CJ9433" s="160"/>
      <c r="CK9433" s="160"/>
      <c r="CL9433" s="160"/>
      <c r="CM9433" s="160"/>
      <c r="CN9433" s="160"/>
      <c r="CO9433" s="160"/>
      <c r="CP9433" s="160"/>
      <c r="CQ9433" s="160"/>
      <c r="CR9433" s="160"/>
      <c r="CS9433" s="160"/>
      <c r="CT9433" s="160"/>
      <c r="CU9433" s="160"/>
      <c r="CV9433" s="160"/>
      <c r="CW9433" s="160"/>
      <c r="CX9433" s="160"/>
      <c r="CY9433" s="160"/>
      <c r="CZ9433" s="160"/>
      <c r="DA9433" s="160"/>
      <c r="DB9433" s="160"/>
      <c r="DC9433" s="160"/>
      <c r="DD9433" s="160"/>
      <c r="DE9433" s="160"/>
      <c r="DF9433" s="160"/>
      <c r="DG9433" s="160"/>
      <c r="DH9433" s="160"/>
      <c r="DI9433" s="160"/>
      <c r="DJ9433" s="160"/>
      <c r="DK9433" s="160"/>
      <c r="DL9433" s="160"/>
      <c r="DM9433" s="160"/>
      <c r="DN9433" s="160"/>
      <c r="DO9433" s="160"/>
      <c r="DP9433" s="160"/>
      <c r="DQ9433" s="160"/>
      <c r="DR9433" s="160"/>
      <c r="DS9433" s="160"/>
      <c r="DT9433" s="160"/>
      <c r="DU9433" s="160"/>
      <c r="DV9433" s="160"/>
      <c r="DW9433" s="160"/>
      <c r="DX9433" s="160"/>
      <c r="DY9433" s="160"/>
      <c r="DZ9433" s="177"/>
      <c r="EA9433" s="177"/>
      <c r="EB9433" s="160"/>
      <c r="EC9433" s="160"/>
      <c r="ED9433" s="160"/>
      <c r="EE9433" s="160"/>
      <c r="EF9433" s="160"/>
      <c r="EG9433" s="160"/>
      <c r="EH9433" s="160"/>
      <c r="EI9433" s="160"/>
      <c r="EJ9433" s="160"/>
      <c r="EK9433" s="160"/>
      <c r="EL9433" s="160"/>
      <c r="EM9433" s="160"/>
      <c r="EN9433" s="160"/>
      <c r="EO9433" s="160"/>
      <c r="EP9433" s="160"/>
      <c r="EQ9433" s="160"/>
      <c r="ER9433" s="160"/>
      <c r="ES9433" s="160"/>
      <c r="ET9433" s="160"/>
      <c r="EU9433" s="160"/>
      <c r="EV9433" s="160"/>
      <c r="EW9433" s="160"/>
      <c r="EX9433" s="160"/>
      <c r="EY9433" s="160"/>
      <c r="EZ9433" s="160"/>
      <c r="FA9433" s="160"/>
      <c r="FB9433" s="160"/>
      <c r="FC9433" s="160"/>
      <c r="FD9433" s="160"/>
      <c r="FE9433" s="160"/>
      <c r="FF9433" s="160"/>
      <c r="FG9433" s="160"/>
      <c r="FH9433" s="160"/>
      <c r="FI9433" s="160"/>
      <c r="FJ9433" s="160"/>
      <c r="FK9433" s="160"/>
      <c r="FL9433" s="160"/>
      <c r="FM9433" s="160"/>
      <c r="FN9433" s="160"/>
      <c r="FO9433" s="160"/>
      <c r="FP9433" s="160"/>
      <c r="FQ9433" s="160"/>
      <c r="FR9433" s="160"/>
      <c r="FS9433" s="160"/>
      <c r="FT9433" s="160"/>
      <c r="FU9433" s="160"/>
      <c r="FV9433" s="160"/>
      <c r="FW9433" s="160"/>
      <c r="FX9433" s="160"/>
      <c r="FY9433" s="160"/>
      <c r="FZ9433" s="160"/>
      <c r="GA9433" s="160"/>
      <c r="GB9433" s="160"/>
      <c r="GC9433" s="160"/>
      <c r="GD9433" s="160"/>
      <c r="GE9433" s="160"/>
      <c r="GF9433" s="160"/>
      <c r="GG9433" s="160"/>
      <c r="GH9433" s="160"/>
      <c r="GI9433" s="160"/>
      <c r="GJ9433" s="160"/>
      <c r="GK9433" s="160"/>
      <c r="GL9433" s="160"/>
      <c r="GM9433" s="160"/>
      <c r="GN9433" s="160"/>
      <c r="GO9433" s="160"/>
      <c r="GP9433" s="160"/>
      <c r="GQ9433" s="160"/>
      <c r="GR9433" s="160"/>
      <c r="GS9433" s="160"/>
      <c r="GT9433" s="160"/>
      <c r="GU9433" s="160"/>
      <c r="GV9433" s="160"/>
      <c r="GW9433" s="160"/>
      <c r="GX9433" s="160"/>
      <c r="GY9433" s="160"/>
      <c r="GZ9433" s="160"/>
      <c r="HA9433" s="160"/>
      <c r="HB9433" s="160"/>
      <c r="HC9433" s="160"/>
      <c r="HD9433" s="160"/>
      <c r="HE9433" s="160"/>
      <c r="HF9433" s="160"/>
      <c r="HG9433" s="160"/>
      <c r="HH9433" s="160"/>
      <c r="HI9433" s="160"/>
      <c r="HJ9433" s="160"/>
      <c r="HK9433" s="160"/>
      <c r="HL9433" s="160"/>
      <c r="HM9433" s="160"/>
      <c r="HN9433" s="160"/>
      <c r="HO9433" s="160"/>
      <c r="HP9433" s="160"/>
      <c r="HQ9433" s="160"/>
      <c r="HR9433" s="160"/>
      <c r="HS9433" s="160"/>
      <c r="HT9433" s="160"/>
      <c r="HU9433" s="160"/>
      <c r="HV9433" s="160"/>
      <c r="HW9433" s="160"/>
      <c r="HX9433" s="160"/>
      <c r="HY9433" s="160"/>
      <c r="HZ9433" s="160"/>
      <c r="IA9433" s="160"/>
      <c r="IB9433" s="160"/>
      <c r="IC9433" s="160"/>
      <c r="ID9433" s="160"/>
      <c r="IE9433" s="160"/>
      <c r="IF9433" s="160"/>
      <c r="IG9433" s="160"/>
      <c r="IH9433" s="160"/>
      <c r="II9433" s="160"/>
      <c r="IJ9433" s="160"/>
      <c r="IK9433" s="160"/>
      <c r="IL9433" s="160"/>
      <c r="IM9433" s="160"/>
      <c r="IN9433" s="160"/>
      <c r="IO9433" s="160"/>
      <c r="IP9433" s="160"/>
      <c r="IQ9433" s="160"/>
      <c r="IR9433" s="160"/>
      <c r="IS9433" s="160"/>
      <c r="IT9433" s="160"/>
      <c r="IU9433" s="160"/>
    </row>
    <row r="9434" spans="1:255" ht="18.399999999999999" customHeight="1" x14ac:dyDescent="0.3">
      <c r="A9434" s="182"/>
      <c r="B9434" s="160"/>
      <c r="C9434" s="64"/>
      <c r="D9434" s="161"/>
      <c r="H9434" s="164"/>
      <c r="J9434" s="164"/>
      <c r="L9434" s="164"/>
      <c r="N9434" s="164"/>
      <c r="P9434" s="164"/>
      <c r="R9434" s="164"/>
      <c r="T9434" s="164"/>
      <c r="V9434" s="164"/>
      <c r="X9434" s="164"/>
      <c r="Z9434" s="164"/>
      <c r="AB9434" s="164"/>
      <c r="AD9434" s="164"/>
      <c r="AF9434" s="164"/>
      <c r="AH9434" s="164"/>
      <c r="AJ9434" s="164"/>
      <c r="AL9434" s="164"/>
      <c r="AN9434" s="164"/>
      <c r="AP9434" s="164"/>
      <c r="AR9434" s="164"/>
      <c r="AT9434" s="164"/>
      <c r="AV9434" s="164"/>
      <c r="AX9434" s="164"/>
      <c r="AZ9434" s="164"/>
      <c r="BB9434" s="164"/>
      <c r="BD9434" s="160"/>
      <c r="BE9434" s="160"/>
      <c r="BF9434" s="160"/>
      <c r="BG9434" s="160"/>
      <c r="BH9434" s="160"/>
      <c r="BI9434" s="160"/>
      <c r="BJ9434" s="160"/>
      <c r="BK9434" s="160"/>
      <c r="BL9434" s="160"/>
      <c r="BM9434" s="160"/>
      <c r="BN9434" s="160"/>
      <c r="BO9434" s="160"/>
      <c r="BP9434" s="160"/>
      <c r="BQ9434" s="160"/>
      <c r="BR9434" s="160"/>
      <c r="BS9434" s="160"/>
      <c r="BT9434" s="160"/>
      <c r="BU9434" s="160"/>
      <c r="BV9434" s="160"/>
      <c r="BW9434" s="160"/>
      <c r="BX9434" s="160"/>
      <c r="BY9434" s="160"/>
      <c r="BZ9434" s="160"/>
      <c r="CA9434" s="160"/>
      <c r="CB9434" s="160"/>
      <c r="CC9434" s="160"/>
      <c r="CD9434" s="160"/>
      <c r="CE9434" s="160"/>
      <c r="CF9434" s="160"/>
      <c r="CG9434" s="160"/>
      <c r="CH9434" s="160"/>
      <c r="CI9434" s="160"/>
      <c r="CJ9434" s="160"/>
      <c r="CK9434" s="160"/>
      <c r="CL9434" s="160"/>
      <c r="CM9434" s="160"/>
      <c r="CN9434" s="160"/>
      <c r="CO9434" s="160"/>
      <c r="CP9434" s="160"/>
      <c r="CQ9434" s="160"/>
      <c r="CR9434" s="160"/>
      <c r="CS9434" s="160"/>
      <c r="CT9434" s="160"/>
      <c r="CU9434" s="160"/>
      <c r="CV9434" s="160"/>
      <c r="CW9434" s="160"/>
      <c r="CX9434" s="160"/>
      <c r="CY9434" s="160"/>
      <c r="CZ9434" s="160"/>
      <c r="DA9434" s="160"/>
      <c r="DB9434" s="160"/>
      <c r="DC9434" s="160"/>
      <c r="DD9434" s="160"/>
      <c r="DE9434" s="160"/>
      <c r="DF9434" s="160"/>
      <c r="DG9434" s="160"/>
      <c r="DH9434" s="160"/>
      <c r="DI9434" s="160"/>
      <c r="DJ9434" s="160"/>
      <c r="DK9434" s="160"/>
      <c r="DL9434" s="160"/>
      <c r="DM9434" s="160"/>
      <c r="DN9434" s="160"/>
      <c r="DO9434" s="160"/>
      <c r="DP9434" s="160"/>
      <c r="DQ9434" s="160"/>
      <c r="DR9434" s="160"/>
      <c r="DS9434" s="160"/>
      <c r="DT9434" s="160"/>
      <c r="DU9434" s="160"/>
      <c r="DV9434" s="160"/>
      <c r="DW9434" s="160"/>
      <c r="DX9434" s="160"/>
      <c r="DY9434" s="160"/>
      <c r="DZ9434" s="177"/>
      <c r="EA9434" s="177"/>
      <c r="EB9434" s="160"/>
      <c r="EC9434" s="160"/>
      <c r="ED9434" s="160"/>
      <c r="EE9434" s="160"/>
      <c r="EF9434" s="160"/>
      <c r="EG9434" s="160"/>
      <c r="EH9434" s="160"/>
      <c r="EI9434" s="160"/>
      <c r="EJ9434" s="160"/>
      <c r="EK9434" s="160"/>
      <c r="EL9434" s="160"/>
      <c r="EM9434" s="160"/>
      <c r="EN9434" s="160"/>
      <c r="EO9434" s="160"/>
      <c r="EP9434" s="160"/>
      <c r="EQ9434" s="160"/>
      <c r="ER9434" s="160"/>
      <c r="ES9434" s="160"/>
      <c r="ET9434" s="160"/>
      <c r="EU9434" s="160"/>
      <c r="EV9434" s="160"/>
      <c r="EW9434" s="160"/>
      <c r="EX9434" s="160"/>
      <c r="EY9434" s="160"/>
      <c r="EZ9434" s="160"/>
      <c r="FA9434" s="160"/>
      <c r="FB9434" s="160"/>
      <c r="FC9434" s="160"/>
      <c r="FD9434" s="160"/>
      <c r="FE9434" s="160"/>
      <c r="FF9434" s="160"/>
      <c r="FG9434" s="160"/>
      <c r="FH9434" s="160"/>
      <c r="FI9434" s="160"/>
      <c r="FJ9434" s="160"/>
      <c r="FK9434" s="160"/>
      <c r="FL9434" s="160"/>
      <c r="FM9434" s="160"/>
      <c r="FN9434" s="160"/>
      <c r="FO9434" s="160"/>
      <c r="FP9434" s="160"/>
      <c r="FQ9434" s="160"/>
      <c r="FR9434" s="160"/>
      <c r="FS9434" s="160"/>
      <c r="FT9434" s="160"/>
      <c r="FU9434" s="160"/>
      <c r="FV9434" s="160"/>
      <c r="FW9434" s="160"/>
      <c r="FX9434" s="160"/>
      <c r="FY9434" s="160"/>
      <c r="FZ9434" s="160"/>
      <c r="GA9434" s="160"/>
      <c r="GB9434" s="160"/>
      <c r="GC9434" s="160"/>
      <c r="GD9434" s="160"/>
      <c r="GE9434" s="160"/>
      <c r="GF9434" s="160"/>
      <c r="GG9434" s="160"/>
      <c r="GH9434" s="160"/>
      <c r="GI9434" s="160"/>
      <c r="GJ9434" s="160"/>
      <c r="GK9434" s="160"/>
      <c r="GL9434" s="160"/>
      <c r="GM9434" s="160"/>
      <c r="GN9434" s="160"/>
      <c r="GO9434" s="160"/>
      <c r="GP9434" s="160"/>
      <c r="GQ9434" s="160"/>
      <c r="GR9434" s="160"/>
      <c r="GS9434" s="160"/>
      <c r="GT9434" s="160"/>
      <c r="GU9434" s="160"/>
      <c r="GV9434" s="160"/>
      <c r="GW9434" s="160"/>
      <c r="GX9434" s="160"/>
      <c r="GY9434" s="160"/>
      <c r="GZ9434" s="160"/>
      <c r="HA9434" s="160"/>
      <c r="HB9434" s="160"/>
      <c r="HC9434" s="160"/>
      <c r="HD9434" s="160"/>
      <c r="HE9434" s="160"/>
      <c r="HF9434" s="160"/>
      <c r="HG9434" s="160"/>
      <c r="HH9434" s="160"/>
      <c r="HI9434" s="160"/>
      <c r="HJ9434" s="160"/>
      <c r="HK9434" s="160"/>
      <c r="HL9434" s="160"/>
      <c r="HM9434" s="160"/>
      <c r="HN9434" s="160"/>
      <c r="HO9434" s="160"/>
      <c r="HP9434" s="160"/>
      <c r="HQ9434" s="160"/>
      <c r="HR9434" s="160"/>
      <c r="HS9434" s="160"/>
      <c r="HT9434" s="160"/>
      <c r="HU9434" s="160"/>
      <c r="HV9434" s="160"/>
      <c r="HW9434" s="160"/>
      <c r="HX9434" s="160"/>
      <c r="HY9434" s="160"/>
      <c r="HZ9434" s="160"/>
      <c r="IA9434" s="160"/>
      <c r="IB9434" s="160"/>
      <c r="IC9434" s="160"/>
      <c r="ID9434" s="160"/>
      <c r="IE9434" s="160"/>
      <c r="IF9434" s="160"/>
      <c r="IG9434" s="160"/>
      <c r="IH9434" s="160"/>
      <c r="II9434" s="160"/>
      <c r="IJ9434" s="160"/>
      <c r="IK9434" s="160"/>
      <c r="IL9434" s="160"/>
      <c r="IM9434" s="160"/>
      <c r="IN9434" s="160"/>
      <c r="IO9434" s="160"/>
      <c r="IP9434" s="160"/>
      <c r="IQ9434" s="160"/>
      <c r="IR9434" s="160"/>
      <c r="IS9434" s="160"/>
      <c r="IT9434" s="160"/>
      <c r="IU9434" s="160"/>
    </row>
    <row r="9435" spans="1:255" ht="18.399999999999999" customHeight="1" x14ac:dyDescent="0.3">
      <c r="A9435" s="182"/>
      <c r="B9435" s="160"/>
      <c r="C9435" s="64"/>
      <c r="D9435" s="161"/>
      <c r="BD9435" s="160"/>
      <c r="BE9435" s="160"/>
      <c r="BF9435" s="160"/>
      <c r="BG9435" s="160"/>
      <c r="BH9435" s="160"/>
      <c r="BI9435" s="160"/>
      <c r="BJ9435" s="160"/>
      <c r="BK9435" s="160"/>
      <c r="BL9435" s="160"/>
      <c r="BM9435" s="160"/>
      <c r="BN9435" s="160"/>
      <c r="BO9435" s="160"/>
      <c r="BP9435" s="160"/>
      <c r="BQ9435" s="160"/>
      <c r="BR9435" s="160"/>
      <c r="BS9435" s="160"/>
      <c r="BT9435" s="160"/>
      <c r="BU9435" s="160"/>
      <c r="BV9435" s="160"/>
      <c r="BW9435" s="160"/>
      <c r="BX9435" s="160"/>
      <c r="BY9435" s="160"/>
      <c r="BZ9435" s="160"/>
      <c r="CA9435" s="160"/>
      <c r="CB9435" s="160"/>
      <c r="CC9435" s="160"/>
      <c r="CD9435" s="160"/>
      <c r="CE9435" s="160"/>
      <c r="CF9435" s="160"/>
      <c r="CG9435" s="160"/>
      <c r="CH9435" s="160"/>
      <c r="CI9435" s="160"/>
      <c r="CJ9435" s="160"/>
      <c r="CK9435" s="160"/>
      <c r="CL9435" s="160"/>
      <c r="CM9435" s="160"/>
      <c r="CN9435" s="160"/>
      <c r="CO9435" s="160"/>
      <c r="CP9435" s="160"/>
      <c r="CQ9435" s="160"/>
      <c r="CR9435" s="160"/>
      <c r="CS9435" s="160"/>
      <c r="CT9435" s="160"/>
      <c r="CU9435" s="160"/>
      <c r="CV9435" s="160"/>
      <c r="CW9435" s="160"/>
      <c r="CX9435" s="160"/>
      <c r="CY9435" s="160"/>
      <c r="CZ9435" s="160"/>
      <c r="DA9435" s="160"/>
      <c r="DB9435" s="160"/>
      <c r="DC9435" s="160"/>
      <c r="DD9435" s="160"/>
      <c r="DE9435" s="160"/>
      <c r="DF9435" s="160"/>
      <c r="DG9435" s="160"/>
      <c r="DH9435" s="160"/>
      <c r="DI9435" s="160"/>
      <c r="DJ9435" s="160"/>
      <c r="DK9435" s="160"/>
      <c r="DL9435" s="160"/>
      <c r="DM9435" s="160"/>
      <c r="DN9435" s="160"/>
      <c r="DO9435" s="160"/>
      <c r="DP9435" s="160"/>
      <c r="DQ9435" s="160"/>
      <c r="DR9435" s="160"/>
      <c r="DS9435" s="160"/>
      <c r="DT9435" s="160"/>
      <c r="DU9435" s="160"/>
      <c r="DV9435" s="160"/>
      <c r="DW9435" s="160"/>
      <c r="DX9435" s="160"/>
      <c r="DY9435" s="160"/>
      <c r="DZ9435" s="177"/>
      <c r="EA9435" s="177"/>
      <c r="EB9435" s="160"/>
      <c r="EC9435" s="160"/>
      <c r="ED9435" s="160"/>
      <c r="EE9435" s="160"/>
      <c r="EF9435" s="160"/>
      <c r="EG9435" s="160"/>
      <c r="EH9435" s="160"/>
      <c r="EI9435" s="160"/>
      <c r="EJ9435" s="160"/>
      <c r="EK9435" s="160"/>
      <c r="EL9435" s="160"/>
      <c r="EM9435" s="160"/>
      <c r="EN9435" s="160"/>
      <c r="EO9435" s="160"/>
      <c r="EP9435" s="160"/>
      <c r="EQ9435" s="160"/>
      <c r="ER9435" s="160"/>
      <c r="ES9435" s="160"/>
      <c r="ET9435" s="160"/>
      <c r="EU9435" s="160"/>
      <c r="EV9435" s="160"/>
      <c r="EW9435" s="160"/>
      <c r="EX9435" s="160"/>
      <c r="EY9435" s="160"/>
      <c r="EZ9435" s="160"/>
      <c r="FA9435" s="160"/>
      <c r="FB9435" s="160"/>
      <c r="FC9435" s="160"/>
      <c r="FD9435" s="160"/>
      <c r="FE9435" s="160"/>
      <c r="FF9435" s="160"/>
      <c r="FG9435" s="160"/>
      <c r="FH9435" s="160"/>
      <c r="FI9435" s="160"/>
      <c r="FJ9435" s="160"/>
      <c r="FK9435" s="160"/>
      <c r="FL9435" s="160"/>
      <c r="FM9435" s="160"/>
      <c r="FN9435" s="160"/>
      <c r="FO9435" s="160"/>
      <c r="FP9435" s="160"/>
      <c r="FQ9435" s="160"/>
      <c r="FR9435" s="160"/>
      <c r="FS9435" s="160"/>
      <c r="FT9435" s="160"/>
      <c r="FU9435" s="160"/>
      <c r="FV9435" s="160"/>
      <c r="FW9435" s="160"/>
      <c r="FX9435" s="160"/>
      <c r="FY9435" s="160"/>
      <c r="FZ9435" s="160"/>
      <c r="GA9435" s="160"/>
      <c r="GB9435" s="160"/>
      <c r="GC9435" s="160"/>
      <c r="GD9435" s="160"/>
      <c r="GE9435" s="160"/>
      <c r="GF9435" s="160"/>
      <c r="GG9435" s="160"/>
      <c r="GH9435" s="160"/>
      <c r="GI9435" s="160"/>
      <c r="GJ9435" s="160"/>
      <c r="GK9435" s="160"/>
      <c r="GL9435" s="160"/>
      <c r="GM9435" s="160"/>
      <c r="GN9435" s="160"/>
      <c r="GO9435" s="160"/>
      <c r="GP9435" s="160"/>
      <c r="GQ9435" s="160"/>
      <c r="GR9435" s="160"/>
      <c r="GS9435" s="160"/>
      <c r="GT9435" s="160"/>
      <c r="GU9435" s="160"/>
      <c r="GV9435" s="160"/>
      <c r="GW9435" s="160"/>
      <c r="GX9435" s="160"/>
      <c r="GY9435" s="160"/>
      <c r="GZ9435" s="160"/>
      <c r="HA9435" s="160"/>
      <c r="HB9435" s="160"/>
      <c r="HC9435" s="160"/>
      <c r="HD9435" s="160"/>
      <c r="HE9435" s="160"/>
      <c r="HF9435" s="160"/>
      <c r="HG9435" s="160"/>
      <c r="HH9435" s="160"/>
      <c r="HI9435" s="160"/>
      <c r="HJ9435" s="160"/>
      <c r="HK9435" s="160"/>
      <c r="HL9435" s="160"/>
      <c r="HM9435" s="160"/>
      <c r="HN9435" s="160"/>
      <c r="HO9435" s="160"/>
      <c r="HP9435" s="160"/>
      <c r="HQ9435" s="160"/>
      <c r="HR9435" s="160"/>
      <c r="HS9435" s="160"/>
      <c r="HT9435" s="160"/>
      <c r="HU9435" s="160"/>
      <c r="HV9435" s="160"/>
      <c r="HW9435" s="160"/>
      <c r="HX9435" s="160"/>
      <c r="HY9435" s="160"/>
      <c r="HZ9435" s="160"/>
      <c r="IA9435" s="160"/>
      <c r="IB9435" s="160"/>
      <c r="IC9435" s="160"/>
      <c r="ID9435" s="160"/>
      <c r="IE9435" s="160"/>
      <c r="IF9435" s="160"/>
      <c r="IG9435" s="160"/>
      <c r="IH9435" s="160"/>
      <c r="II9435" s="160"/>
      <c r="IJ9435" s="160"/>
      <c r="IK9435" s="160"/>
      <c r="IL9435" s="160"/>
      <c r="IM9435" s="160"/>
      <c r="IN9435" s="160"/>
      <c r="IO9435" s="160"/>
      <c r="IP9435" s="160"/>
      <c r="IQ9435" s="160"/>
      <c r="IR9435" s="160"/>
      <c r="IS9435" s="160"/>
      <c r="IT9435" s="160"/>
      <c r="IU9435" s="160"/>
    </row>
    <row r="9436" spans="1:255" ht="18.399999999999999" customHeight="1" x14ac:dyDescent="0.3">
      <c r="A9436" s="182"/>
      <c r="B9436" s="160"/>
      <c r="C9436" s="64"/>
      <c r="D9436" s="161"/>
      <c r="BD9436" s="160"/>
      <c r="BE9436" s="160"/>
      <c r="BF9436" s="160"/>
      <c r="BG9436" s="160"/>
      <c r="BH9436" s="160"/>
      <c r="BI9436" s="160"/>
      <c r="BJ9436" s="160"/>
      <c r="BK9436" s="160"/>
      <c r="BL9436" s="160"/>
      <c r="BM9436" s="160"/>
      <c r="BN9436" s="160"/>
      <c r="BO9436" s="160"/>
      <c r="BP9436" s="160"/>
      <c r="BQ9436" s="160"/>
      <c r="BR9436" s="160"/>
      <c r="BS9436" s="160"/>
      <c r="BT9436" s="160"/>
      <c r="BU9436" s="160"/>
      <c r="BV9436" s="160"/>
      <c r="BW9436" s="160"/>
      <c r="BX9436" s="160"/>
      <c r="BY9436" s="160"/>
      <c r="BZ9436" s="160"/>
      <c r="CA9436" s="160"/>
      <c r="CB9436" s="160"/>
      <c r="CC9436" s="160"/>
      <c r="CD9436" s="160"/>
      <c r="CE9436" s="160"/>
      <c r="CF9436" s="160"/>
      <c r="CG9436" s="160"/>
      <c r="CH9436" s="160"/>
      <c r="CI9436" s="160"/>
      <c r="CJ9436" s="160"/>
      <c r="CK9436" s="160"/>
      <c r="CL9436" s="160"/>
      <c r="CM9436" s="160"/>
      <c r="CN9436" s="160"/>
      <c r="CO9436" s="160"/>
      <c r="CP9436" s="160"/>
      <c r="CQ9436" s="160"/>
      <c r="CR9436" s="160"/>
      <c r="CS9436" s="160"/>
      <c r="CT9436" s="160"/>
      <c r="CU9436" s="160"/>
      <c r="CV9436" s="160"/>
      <c r="CW9436" s="160"/>
      <c r="CX9436" s="160"/>
      <c r="CY9436" s="160"/>
      <c r="CZ9436" s="160"/>
      <c r="DA9436" s="160"/>
      <c r="DB9436" s="160"/>
      <c r="DC9436" s="160"/>
      <c r="DD9436" s="160"/>
      <c r="DE9436" s="160"/>
      <c r="DF9436" s="160"/>
      <c r="DG9436" s="160"/>
      <c r="DH9436" s="160"/>
      <c r="DI9436" s="160"/>
      <c r="DJ9436" s="160"/>
      <c r="DK9436" s="160"/>
      <c r="DL9436" s="160"/>
      <c r="DM9436" s="160"/>
      <c r="DN9436" s="160"/>
      <c r="DO9436" s="160"/>
      <c r="DP9436" s="160"/>
      <c r="DQ9436" s="160"/>
      <c r="DR9436" s="160"/>
      <c r="DS9436" s="160"/>
      <c r="DT9436" s="160"/>
      <c r="DU9436" s="160"/>
      <c r="DV9436" s="160"/>
      <c r="DW9436" s="160"/>
      <c r="DX9436" s="160"/>
      <c r="DY9436" s="160"/>
      <c r="DZ9436" s="177"/>
      <c r="EA9436" s="177"/>
      <c r="EB9436" s="160"/>
      <c r="EC9436" s="160"/>
      <c r="ED9436" s="160"/>
      <c r="EE9436" s="160"/>
      <c r="EF9436" s="160"/>
      <c r="EG9436" s="160"/>
      <c r="EH9436" s="160"/>
      <c r="EI9436" s="160"/>
      <c r="EJ9436" s="160"/>
      <c r="EK9436" s="160"/>
      <c r="EL9436" s="160"/>
      <c r="EM9436" s="160"/>
      <c r="EN9436" s="160"/>
      <c r="EO9436" s="160"/>
      <c r="EP9436" s="160"/>
      <c r="EQ9436" s="160"/>
      <c r="ER9436" s="160"/>
      <c r="ES9436" s="160"/>
      <c r="ET9436" s="160"/>
      <c r="EU9436" s="160"/>
      <c r="EV9436" s="160"/>
      <c r="EW9436" s="160"/>
      <c r="EX9436" s="160"/>
      <c r="EY9436" s="160"/>
      <c r="EZ9436" s="160"/>
      <c r="FA9436" s="160"/>
      <c r="FB9436" s="160"/>
      <c r="FC9436" s="160"/>
      <c r="FD9436" s="160"/>
      <c r="FE9436" s="160"/>
      <c r="FF9436" s="160"/>
      <c r="FG9436" s="160"/>
      <c r="FH9436" s="160"/>
      <c r="FI9436" s="160"/>
      <c r="FJ9436" s="160"/>
      <c r="FK9436" s="160"/>
      <c r="FL9436" s="160"/>
      <c r="FM9436" s="160"/>
      <c r="FN9436" s="160"/>
      <c r="FO9436" s="160"/>
      <c r="FP9436" s="160"/>
      <c r="FQ9436" s="160"/>
      <c r="FR9436" s="160"/>
      <c r="FS9436" s="160"/>
      <c r="FT9436" s="160"/>
      <c r="FU9436" s="160"/>
      <c r="FV9436" s="160"/>
      <c r="FW9436" s="160"/>
      <c r="FX9436" s="160"/>
      <c r="FY9436" s="160"/>
      <c r="FZ9436" s="160"/>
      <c r="GA9436" s="160"/>
      <c r="GB9436" s="160"/>
      <c r="GC9436" s="160"/>
      <c r="GD9436" s="160"/>
      <c r="GE9436" s="160"/>
      <c r="GF9436" s="160"/>
      <c r="GG9436" s="160"/>
      <c r="GH9436" s="160"/>
      <c r="GI9436" s="160"/>
      <c r="GJ9436" s="160"/>
      <c r="GK9436" s="160"/>
      <c r="GL9436" s="160"/>
      <c r="GM9436" s="160"/>
      <c r="GN9436" s="160"/>
      <c r="GO9436" s="160"/>
      <c r="GP9436" s="160"/>
      <c r="GQ9436" s="160"/>
      <c r="GR9436" s="160"/>
      <c r="GS9436" s="160"/>
      <c r="GT9436" s="160"/>
      <c r="GU9436" s="160"/>
      <c r="GV9436" s="160"/>
      <c r="GW9436" s="160"/>
      <c r="GX9436" s="160"/>
      <c r="GY9436" s="160"/>
      <c r="GZ9436" s="160"/>
      <c r="HA9436" s="160"/>
      <c r="HB9436" s="160"/>
      <c r="HC9436" s="160"/>
      <c r="HD9436" s="160"/>
      <c r="HE9436" s="160"/>
      <c r="HF9436" s="160"/>
      <c r="HG9436" s="160"/>
      <c r="HH9436" s="160"/>
      <c r="HI9436" s="160"/>
      <c r="HJ9436" s="160"/>
      <c r="HK9436" s="160"/>
      <c r="HL9436" s="160"/>
      <c r="HM9436" s="160"/>
      <c r="HN9436" s="160"/>
      <c r="HO9436" s="160"/>
      <c r="HP9436" s="160"/>
      <c r="HQ9436" s="160"/>
      <c r="HR9436" s="160"/>
      <c r="HS9436" s="160"/>
      <c r="HT9436" s="160"/>
      <c r="HU9436" s="160"/>
      <c r="HV9436" s="160"/>
      <c r="HW9436" s="160"/>
      <c r="HX9436" s="160"/>
      <c r="HY9436" s="160"/>
      <c r="HZ9436" s="160"/>
      <c r="IA9436" s="160"/>
      <c r="IB9436" s="160"/>
      <c r="IC9436" s="160"/>
      <c r="ID9436" s="160"/>
      <c r="IE9436" s="160"/>
      <c r="IF9436" s="160"/>
      <c r="IG9436" s="160"/>
      <c r="IH9436" s="160"/>
      <c r="II9436" s="160"/>
      <c r="IJ9436" s="160"/>
      <c r="IK9436" s="160"/>
      <c r="IL9436" s="160"/>
      <c r="IM9436" s="160"/>
      <c r="IN9436" s="160"/>
      <c r="IO9436" s="160"/>
      <c r="IP9436" s="160"/>
      <c r="IQ9436" s="160"/>
      <c r="IR9436" s="160"/>
      <c r="IS9436" s="160"/>
      <c r="IT9436" s="160"/>
      <c r="IU9436" s="160"/>
    </row>
    <row r="9437" spans="1:255" ht="18.399999999999999" customHeight="1" x14ac:dyDescent="0.3">
      <c r="A9437" s="182"/>
      <c r="B9437" s="160"/>
      <c r="C9437" s="64"/>
      <c r="D9437" s="161"/>
      <c r="BD9437" s="160"/>
      <c r="BE9437" s="160"/>
      <c r="BF9437" s="160"/>
      <c r="BG9437" s="160"/>
      <c r="BH9437" s="160"/>
      <c r="BI9437" s="160"/>
      <c r="BJ9437" s="160"/>
      <c r="BK9437" s="160"/>
      <c r="BL9437" s="160"/>
      <c r="BM9437" s="160"/>
      <c r="BN9437" s="160"/>
      <c r="BO9437" s="160"/>
      <c r="BP9437" s="160"/>
      <c r="BQ9437" s="160"/>
      <c r="BR9437" s="160"/>
      <c r="BS9437" s="160"/>
      <c r="BT9437" s="160"/>
      <c r="BU9437" s="160"/>
      <c r="BV9437" s="160"/>
      <c r="BW9437" s="160"/>
      <c r="BX9437" s="160"/>
      <c r="BY9437" s="160"/>
      <c r="BZ9437" s="160"/>
      <c r="CA9437" s="160"/>
      <c r="CB9437" s="160"/>
      <c r="CC9437" s="160"/>
      <c r="CD9437" s="160"/>
      <c r="CE9437" s="160"/>
      <c r="CF9437" s="160"/>
      <c r="CG9437" s="160"/>
      <c r="CH9437" s="160"/>
      <c r="CI9437" s="160"/>
      <c r="CJ9437" s="160"/>
      <c r="CK9437" s="160"/>
      <c r="CL9437" s="160"/>
      <c r="CM9437" s="160"/>
      <c r="CN9437" s="160"/>
      <c r="CO9437" s="160"/>
      <c r="CP9437" s="160"/>
      <c r="CQ9437" s="160"/>
      <c r="CR9437" s="160"/>
      <c r="CS9437" s="160"/>
      <c r="CT9437" s="160"/>
      <c r="CU9437" s="160"/>
      <c r="CV9437" s="160"/>
      <c r="CW9437" s="160"/>
      <c r="CX9437" s="160"/>
      <c r="CY9437" s="160"/>
      <c r="CZ9437" s="160"/>
      <c r="DA9437" s="160"/>
      <c r="DB9437" s="160"/>
      <c r="DC9437" s="160"/>
      <c r="DD9437" s="160"/>
      <c r="DE9437" s="160"/>
      <c r="DF9437" s="160"/>
      <c r="DG9437" s="160"/>
      <c r="DH9437" s="160"/>
      <c r="DI9437" s="160"/>
      <c r="DJ9437" s="160"/>
      <c r="DK9437" s="160"/>
      <c r="DL9437" s="160"/>
      <c r="DM9437" s="160"/>
      <c r="DN9437" s="160"/>
      <c r="DO9437" s="160"/>
      <c r="DP9437" s="160"/>
      <c r="DQ9437" s="160"/>
      <c r="DR9437" s="160"/>
      <c r="DS9437" s="160"/>
      <c r="DT9437" s="160"/>
      <c r="DU9437" s="160"/>
      <c r="DV9437" s="160"/>
      <c r="DW9437" s="160"/>
      <c r="DX9437" s="160"/>
      <c r="DY9437" s="160"/>
      <c r="DZ9437" s="177"/>
      <c r="EA9437" s="177"/>
      <c r="EB9437" s="160"/>
      <c r="EC9437" s="160"/>
      <c r="ED9437" s="160"/>
      <c r="EE9437" s="160"/>
      <c r="EF9437" s="160"/>
      <c r="EG9437" s="160"/>
      <c r="EH9437" s="160"/>
      <c r="EI9437" s="160"/>
      <c r="EJ9437" s="160"/>
      <c r="EK9437" s="160"/>
      <c r="EL9437" s="160"/>
      <c r="EM9437" s="160"/>
      <c r="EN9437" s="160"/>
      <c r="EO9437" s="160"/>
      <c r="EP9437" s="160"/>
      <c r="EQ9437" s="160"/>
      <c r="ER9437" s="160"/>
      <c r="ES9437" s="160"/>
      <c r="ET9437" s="160"/>
      <c r="EU9437" s="160"/>
      <c r="EV9437" s="160"/>
      <c r="EW9437" s="160"/>
      <c r="EX9437" s="160"/>
      <c r="EY9437" s="160"/>
      <c r="EZ9437" s="160"/>
      <c r="FA9437" s="160"/>
      <c r="FB9437" s="160"/>
      <c r="FC9437" s="160"/>
      <c r="FD9437" s="160"/>
      <c r="FE9437" s="160"/>
      <c r="FF9437" s="160"/>
      <c r="FG9437" s="160"/>
      <c r="FH9437" s="160"/>
      <c r="FI9437" s="160"/>
      <c r="FJ9437" s="160"/>
      <c r="FK9437" s="160"/>
      <c r="FL9437" s="160"/>
      <c r="FM9437" s="160"/>
      <c r="FN9437" s="160"/>
      <c r="FO9437" s="160"/>
      <c r="FP9437" s="160"/>
      <c r="FQ9437" s="160"/>
      <c r="FR9437" s="160"/>
      <c r="FS9437" s="160"/>
      <c r="FT9437" s="160"/>
      <c r="FU9437" s="160"/>
      <c r="FV9437" s="160"/>
      <c r="FW9437" s="160"/>
      <c r="FX9437" s="160"/>
      <c r="FY9437" s="160"/>
      <c r="FZ9437" s="160"/>
      <c r="GA9437" s="160"/>
      <c r="GB9437" s="160"/>
      <c r="GC9437" s="160"/>
      <c r="GD9437" s="160"/>
      <c r="GE9437" s="160"/>
      <c r="GF9437" s="160"/>
      <c r="GG9437" s="160"/>
      <c r="GH9437" s="160"/>
      <c r="GI9437" s="160"/>
      <c r="GJ9437" s="160"/>
      <c r="GK9437" s="160"/>
      <c r="GL9437" s="160"/>
      <c r="GM9437" s="160"/>
      <c r="GN9437" s="160"/>
      <c r="GO9437" s="160"/>
      <c r="GP9437" s="160"/>
      <c r="GQ9437" s="160"/>
      <c r="GR9437" s="160"/>
      <c r="GS9437" s="160"/>
      <c r="GT9437" s="160"/>
      <c r="GU9437" s="160"/>
      <c r="GV9437" s="160"/>
      <c r="GW9437" s="160"/>
      <c r="GX9437" s="160"/>
      <c r="GY9437" s="160"/>
      <c r="GZ9437" s="160"/>
      <c r="HA9437" s="160"/>
      <c r="HB9437" s="160"/>
      <c r="HC9437" s="160"/>
      <c r="HD9437" s="160"/>
      <c r="HE9437" s="160"/>
      <c r="HF9437" s="160"/>
      <c r="HG9437" s="160"/>
      <c r="HH9437" s="160"/>
      <c r="HI9437" s="160"/>
      <c r="HJ9437" s="160"/>
      <c r="HK9437" s="160"/>
      <c r="HL9437" s="160"/>
      <c r="HM9437" s="160"/>
      <c r="HN9437" s="160"/>
      <c r="HO9437" s="160"/>
      <c r="HP9437" s="160"/>
      <c r="HQ9437" s="160"/>
      <c r="HR9437" s="160"/>
      <c r="HS9437" s="160"/>
      <c r="HT9437" s="160"/>
      <c r="HU9437" s="160"/>
      <c r="HV9437" s="160"/>
      <c r="HW9437" s="160"/>
      <c r="HX9437" s="160"/>
      <c r="HY9437" s="160"/>
      <c r="HZ9437" s="160"/>
      <c r="IA9437" s="160"/>
      <c r="IB9437" s="160"/>
      <c r="IC9437" s="160"/>
      <c r="ID9437" s="160"/>
      <c r="IE9437" s="160"/>
      <c r="IF9437" s="160"/>
      <c r="IG9437" s="160"/>
      <c r="IH9437" s="160"/>
      <c r="II9437" s="160"/>
      <c r="IJ9437" s="160"/>
      <c r="IK9437" s="160"/>
      <c r="IL9437" s="160"/>
      <c r="IM9437" s="160"/>
      <c r="IN9437" s="160"/>
      <c r="IO9437" s="160"/>
      <c r="IP9437" s="160"/>
      <c r="IQ9437" s="160"/>
      <c r="IR9437" s="160"/>
      <c r="IS9437" s="160"/>
      <c r="IT9437" s="160"/>
      <c r="IU9437" s="160"/>
    </row>
    <row r="9438" spans="1:255" ht="18.399999999999999" customHeight="1" x14ac:dyDescent="0.3">
      <c r="A9438" s="182"/>
      <c r="B9438" s="160"/>
      <c r="C9438" s="64"/>
      <c r="D9438" s="161"/>
      <c r="BD9438" s="160"/>
      <c r="BE9438" s="160"/>
      <c r="BF9438" s="160"/>
      <c r="BG9438" s="160"/>
      <c r="BH9438" s="160"/>
      <c r="BI9438" s="160"/>
      <c r="BJ9438" s="160"/>
      <c r="BK9438" s="160"/>
      <c r="BL9438" s="160"/>
      <c r="BM9438" s="160"/>
      <c r="BN9438" s="160"/>
      <c r="BO9438" s="160"/>
      <c r="BP9438" s="160"/>
      <c r="BQ9438" s="160"/>
      <c r="BR9438" s="160"/>
      <c r="BS9438" s="160"/>
      <c r="BT9438" s="160"/>
      <c r="BU9438" s="160"/>
      <c r="BV9438" s="160"/>
      <c r="BW9438" s="160"/>
      <c r="BX9438" s="160"/>
      <c r="BY9438" s="160"/>
      <c r="BZ9438" s="160"/>
      <c r="CA9438" s="160"/>
      <c r="CB9438" s="160"/>
      <c r="CC9438" s="160"/>
      <c r="CD9438" s="160"/>
      <c r="CE9438" s="160"/>
      <c r="CF9438" s="160"/>
      <c r="CG9438" s="160"/>
      <c r="CH9438" s="160"/>
      <c r="CI9438" s="160"/>
      <c r="CJ9438" s="160"/>
      <c r="CK9438" s="160"/>
      <c r="CL9438" s="160"/>
      <c r="CM9438" s="160"/>
      <c r="CN9438" s="160"/>
      <c r="CO9438" s="160"/>
      <c r="CP9438" s="160"/>
      <c r="CQ9438" s="160"/>
      <c r="CR9438" s="160"/>
      <c r="CS9438" s="160"/>
      <c r="CT9438" s="160"/>
      <c r="CU9438" s="160"/>
      <c r="CV9438" s="160"/>
      <c r="CW9438" s="160"/>
      <c r="CX9438" s="160"/>
      <c r="CY9438" s="160"/>
      <c r="CZ9438" s="160"/>
      <c r="DA9438" s="160"/>
      <c r="DB9438" s="160"/>
      <c r="DC9438" s="160"/>
      <c r="DD9438" s="160"/>
      <c r="DE9438" s="160"/>
      <c r="DF9438" s="160"/>
      <c r="DG9438" s="160"/>
      <c r="DH9438" s="160"/>
      <c r="DI9438" s="160"/>
      <c r="DJ9438" s="160"/>
      <c r="DK9438" s="160"/>
      <c r="DL9438" s="160"/>
      <c r="DM9438" s="160"/>
      <c r="DN9438" s="160"/>
      <c r="DO9438" s="160"/>
      <c r="DP9438" s="160"/>
      <c r="DQ9438" s="160"/>
      <c r="DR9438" s="160"/>
      <c r="DS9438" s="160"/>
      <c r="DT9438" s="160"/>
      <c r="DU9438" s="160"/>
      <c r="DV9438" s="160"/>
      <c r="DW9438" s="160"/>
      <c r="DX9438" s="160"/>
      <c r="DY9438" s="160"/>
      <c r="DZ9438" s="177"/>
      <c r="EA9438" s="177"/>
      <c r="EB9438" s="160"/>
      <c r="EC9438" s="160"/>
      <c r="ED9438" s="160"/>
      <c r="EE9438" s="160"/>
      <c r="EF9438" s="160"/>
      <c r="EG9438" s="160"/>
      <c r="EH9438" s="160"/>
      <c r="EI9438" s="160"/>
      <c r="EJ9438" s="160"/>
      <c r="EK9438" s="160"/>
      <c r="EL9438" s="160"/>
      <c r="EM9438" s="160"/>
      <c r="EN9438" s="160"/>
      <c r="EO9438" s="160"/>
      <c r="EP9438" s="160"/>
      <c r="EQ9438" s="160"/>
      <c r="ER9438" s="160"/>
      <c r="ES9438" s="160"/>
      <c r="ET9438" s="160"/>
      <c r="EU9438" s="160"/>
      <c r="EV9438" s="160"/>
      <c r="EW9438" s="160"/>
      <c r="EX9438" s="160"/>
      <c r="EY9438" s="160"/>
      <c r="EZ9438" s="160"/>
      <c r="FA9438" s="160"/>
      <c r="FB9438" s="160"/>
      <c r="FC9438" s="160"/>
      <c r="FD9438" s="160"/>
      <c r="FE9438" s="160"/>
      <c r="FF9438" s="160"/>
      <c r="FG9438" s="160"/>
      <c r="FH9438" s="160"/>
      <c r="FI9438" s="160"/>
      <c r="FJ9438" s="160"/>
      <c r="FK9438" s="160"/>
      <c r="FL9438" s="160"/>
      <c r="FM9438" s="160"/>
      <c r="FN9438" s="160"/>
      <c r="FO9438" s="160"/>
      <c r="FP9438" s="160"/>
      <c r="FQ9438" s="160"/>
      <c r="FR9438" s="160"/>
      <c r="FS9438" s="160"/>
      <c r="FT9438" s="160"/>
      <c r="FU9438" s="160"/>
      <c r="FV9438" s="160"/>
      <c r="FW9438" s="160"/>
      <c r="FX9438" s="160"/>
      <c r="FY9438" s="160"/>
      <c r="FZ9438" s="160"/>
      <c r="GA9438" s="160"/>
      <c r="GB9438" s="160"/>
      <c r="GC9438" s="160"/>
      <c r="GD9438" s="160"/>
      <c r="GE9438" s="160"/>
      <c r="GF9438" s="160"/>
      <c r="GG9438" s="160"/>
      <c r="GH9438" s="160"/>
      <c r="GI9438" s="160"/>
      <c r="GJ9438" s="160"/>
      <c r="GK9438" s="160"/>
      <c r="GL9438" s="160"/>
      <c r="GM9438" s="160"/>
      <c r="GN9438" s="160"/>
      <c r="GO9438" s="160"/>
      <c r="GP9438" s="160"/>
      <c r="GQ9438" s="160"/>
      <c r="GR9438" s="160"/>
      <c r="GS9438" s="160"/>
      <c r="GT9438" s="160"/>
      <c r="GU9438" s="160"/>
      <c r="GV9438" s="160"/>
      <c r="GW9438" s="160"/>
      <c r="GX9438" s="160"/>
      <c r="GY9438" s="160"/>
      <c r="GZ9438" s="160"/>
      <c r="HA9438" s="160"/>
      <c r="HB9438" s="160"/>
      <c r="HC9438" s="160"/>
      <c r="HD9438" s="160"/>
      <c r="HE9438" s="160"/>
      <c r="HF9438" s="160"/>
      <c r="HG9438" s="160"/>
      <c r="HH9438" s="160"/>
      <c r="HI9438" s="160"/>
      <c r="HJ9438" s="160"/>
      <c r="HK9438" s="160"/>
      <c r="HL9438" s="160"/>
      <c r="HM9438" s="160"/>
      <c r="HN9438" s="160"/>
      <c r="HO9438" s="160"/>
      <c r="HP9438" s="160"/>
      <c r="HQ9438" s="160"/>
      <c r="HR9438" s="160"/>
      <c r="HS9438" s="160"/>
      <c r="HT9438" s="160"/>
      <c r="HU9438" s="160"/>
      <c r="HV9438" s="160"/>
      <c r="HW9438" s="160"/>
      <c r="HX9438" s="160"/>
      <c r="HY9438" s="160"/>
      <c r="HZ9438" s="160"/>
      <c r="IA9438" s="160"/>
      <c r="IB9438" s="160"/>
      <c r="IC9438" s="160"/>
      <c r="ID9438" s="160"/>
      <c r="IE9438" s="160"/>
      <c r="IF9438" s="160"/>
      <c r="IG9438" s="160"/>
      <c r="IH9438" s="160"/>
      <c r="II9438" s="160"/>
      <c r="IJ9438" s="160"/>
      <c r="IK9438" s="160"/>
      <c r="IL9438" s="160"/>
      <c r="IM9438" s="160"/>
      <c r="IN9438" s="160"/>
      <c r="IO9438" s="160"/>
      <c r="IP9438" s="160"/>
      <c r="IQ9438" s="160"/>
      <c r="IR9438" s="160"/>
      <c r="IS9438" s="160"/>
      <c r="IT9438" s="160"/>
      <c r="IU9438" s="160"/>
    </row>
    <row r="9439" spans="1:255" ht="18.399999999999999" customHeight="1" x14ac:dyDescent="0.3">
      <c r="A9439" s="182"/>
      <c r="B9439" s="160"/>
      <c r="C9439" s="64"/>
      <c r="D9439" s="161"/>
      <c r="BD9439" s="160"/>
      <c r="BE9439" s="160"/>
      <c r="BF9439" s="160"/>
      <c r="BG9439" s="160"/>
      <c r="BH9439" s="160"/>
      <c r="BI9439" s="160"/>
      <c r="BJ9439" s="160"/>
      <c r="BK9439" s="160"/>
      <c r="BL9439" s="160"/>
      <c r="BM9439" s="160"/>
      <c r="BN9439" s="160"/>
      <c r="BO9439" s="160"/>
      <c r="BP9439" s="160"/>
      <c r="BQ9439" s="160"/>
      <c r="BR9439" s="160"/>
      <c r="BS9439" s="160"/>
      <c r="BT9439" s="160"/>
      <c r="BU9439" s="160"/>
      <c r="BV9439" s="160"/>
      <c r="BW9439" s="160"/>
      <c r="BX9439" s="160"/>
      <c r="BY9439" s="160"/>
      <c r="BZ9439" s="160"/>
      <c r="CA9439" s="160"/>
      <c r="CB9439" s="160"/>
      <c r="CC9439" s="160"/>
      <c r="CD9439" s="160"/>
      <c r="CE9439" s="160"/>
      <c r="CF9439" s="160"/>
      <c r="CG9439" s="160"/>
      <c r="CH9439" s="160"/>
      <c r="CI9439" s="160"/>
      <c r="CJ9439" s="160"/>
      <c r="CK9439" s="160"/>
      <c r="CL9439" s="160"/>
      <c r="CM9439" s="160"/>
      <c r="CN9439" s="160"/>
      <c r="CO9439" s="160"/>
      <c r="CP9439" s="160"/>
      <c r="CQ9439" s="160"/>
      <c r="CR9439" s="160"/>
      <c r="CS9439" s="160"/>
      <c r="CT9439" s="160"/>
      <c r="CU9439" s="160"/>
      <c r="CV9439" s="160"/>
      <c r="CW9439" s="160"/>
      <c r="CX9439" s="160"/>
      <c r="CY9439" s="160"/>
      <c r="CZ9439" s="160"/>
      <c r="DA9439" s="160"/>
      <c r="DB9439" s="160"/>
      <c r="DC9439" s="160"/>
      <c r="DD9439" s="160"/>
      <c r="DE9439" s="160"/>
      <c r="DF9439" s="160"/>
      <c r="DG9439" s="160"/>
      <c r="DH9439" s="160"/>
      <c r="DI9439" s="160"/>
      <c r="DJ9439" s="160"/>
      <c r="DK9439" s="160"/>
      <c r="DL9439" s="160"/>
      <c r="DM9439" s="160"/>
      <c r="DN9439" s="160"/>
      <c r="DO9439" s="160"/>
      <c r="DP9439" s="160"/>
      <c r="DQ9439" s="160"/>
      <c r="DR9439" s="160"/>
      <c r="DS9439" s="160"/>
      <c r="DT9439" s="160"/>
      <c r="DU9439" s="160"/>
      <c r="DV9439" s="160"/>
      <c r="DW9439" s="160"/>
      <c r="DX9439" s="160"/>
      <c r="DY9439" s="160"/>
      <c r="DZ9439" s="177"/>
      <c r="EA9439" s="177"/>
      <c r="EB9439" s="160"/>
      <c r="EC9439" s="160"/>
      <c r="ED9439" s="160"/>
      <c r="EE9439" s="160"/>
      <c r="EF9439" s="160"/>
      <c r="EG9439" s="160"/>
      <c r="EH9439" s="160"/>
      <c r="EI9439" s="160"/>
      <c r="EJ9439" s="160"/>
      <c r="EK9439" s="160"/>
      <c r="EL9439" s="160"/>
      <c r="EM9439" s="160"/>
      <c r="EN9439" s="160"/>
      <c r="EO9439" s="160"/>
      <c r="EP9439" s="160"/>
      <c r="EQ9439" s="160"/>
      <c r="ER9439" s="160"/>
      <c r="ES9439" s="160"/>
      <c r="ET9439" s="160"/>
      <c r="EU9439" s="160"/>
      <c r="EV9439" s="160"/>
      <c r="EW9439" s="160"/>
      <c r="EX9439" s="160"/>
      <c r="EY9439" s="160"/>
      <c r="EZ9439" s="160"/>
      <c r="FA9439" s="160"/>
      <c r="FB9439" s="160"/>
      <c r="FC9439" s="160"/>
      <c r="FD9439" s="160"/>
      <c r="FE9439" s="160"/>
      <c r="FF9439" s="160"/>
      <c r="FG9439" s="160"/>
      <c r="FH9439" s="160"/>
      <c r="FI9439" s="160"/>
      <c r="FJ9439" s="160"/>
      <c r="FK9439" s="160"/>
      <c r="FL9439" s="160"/>
      <c r="FM9439" s="160"/>
      <c r="FN9439" s="160"/>
      <c r="FO9439" s="160"/>
      <c r="FP9439" s="160"/>
      <c r="FQ9439" s="160"/>
      <c r="FR9439" s="160"/>
      <c r="FS9439" s="160"/>
      <c r="FT9439" s="160"/>
      <c r="FU9439" s="160"/>
      <c r="FV9439" s="160"/>
      <c r="FW9439" s="160"/>
      <c r="FX9439" s="160"/>
      <c r="FY9439" s="160"/>
      <c r="FZ9439" s="160"/>
      <c r="GA9439" s="160"/>
      <c r="GB9439" s="160"/>
      <c r="GC9439" s="160"/>
      <c r="GD9439" s="160"/>
      <c r="GE9439" s="160"/>
      <c r="GF9439" s="160"/>
      <c r="GG9439" s="160"/>
      <c r="GH9439" s="160"/>
      <c r="GI9439" s="160"/>
      <c r="GJ9439" s="160"/>
      <c r="GK9439" s="160"/>
      <c r="GL9439" s="160"/>
      <c r="GM9439" s="160"/>
      <c r="GN9439" s="160"/>
      <c r="GO9439" s="160"/>
      <c r="GP9439" s="160"/>
      <c r="GQ9439" s="160"/>
      <c r="GR9439" s="160"/>
      <c r="GS9439" s="160"/>
      <c r="GT9439" s="160"/>
      <c r="GU9439" s="160"/>
      <c r="GV9439" s="160"/>
      <c r="GW9439" s="160"/>
      <c r="GX9439" s="160"/>
      <c r="GY9439" s="160"/>
      <c r="GZ9439" s="160"/>
      <c r="HA9439" s="160"/>
      <c r="HB9439" s="160"/>
      <c r="HC9439" s="160"/>
      <c r="HD9439" s="160"/>
      <c r="HE9439" s="160"/>
      <c r="HF9439" s="160"/>
      <c r="HG9439" s="160"/>
      <c r="HH9439" s="160"/>
      <c r="HI9439" s="160"/>
      <c r="HJ9439" s="160"/>
      <c r="HK9439" s="160"/>
      <c r="HL9439" s="160"/>
      <c r="HM9439" s="160"/>
      <c r="HN9439" s="160"/>
      <c r="HO9439" s="160"/>
      <c r="HP9439" s="160"/>
      <c r="HQ9439" s="160"/>
      <c r="HR9439" s="160"/>
      <c r="HS9439" s="160"/>
      <c r="HT9439" s="160"/>
      <c r="HU9439" s="160"/>
      <c r="HV9439" s="160"/>
      <c r="HW9439" s="160"/>
      <c r="HX9439" s="160"/>
      <c r="HY9439" s="160"/>
      <c r="HZ9439" s="160"/>
      <c r="IA9439" s="160"/>
      <c r="IB9439" s="160"/>
      <c r="IC9439" s="160"/>
      <c r="ID9439" s="160"/>
      <c r="IE9439" s="160"/>
      <c r="IF9439" s="160"/>
      <c r="IG9439" s="160"/>
      <c r="IH9439" s="160"/>
      <c r="II9439" s="160"/>
      <c r="IJ9439" s="160"/>
      <c r="IK9439" s="160"/>
      <c r="IL9439" s="160"/>
      <c r="IM9439" s="160"/>
      <c r="IN9439" s="160"/>
      <c r="IO9439" s="160"/>
      <c r="IP9439" s="160"/>
      <c r="IQ9439" s="160"/>
      <c r="IR9439" s="160"/>
      <c r="IS9439" s="160"/>
      <c r="IT9439" s="160"/>
      <c r="IU9439" s="160"/>
    </row>
    <row r="9440" spans="1:255" ht="18.399999999999999" customHeight="1" x14ac:dyDescent="0.3">
      <c r="A9440" s="182"/>
      <c r="B9440" s="160"/>
      <c r="C9440" s="64"/>
      <c r="D9440" s="161"/>
      <c r="BD9440" s="160"/>
      <c r="BE9440" s="160"/>
      <c r="BF9440" s="160"/>
      <c r="BG9440" s="160"/>
      <c r="BH9440" s="160"/>
      <c r="BI9440" s="160"/>
      <c r="BJ9440" s="160"/>
      <c r="BK9440" s="160"/>
      <c r="BL9440" s="160"/>
      <c r="BM9440" s="160"/>
      <c r="BN9440" s="160"/>
      <c r="BO9440" s="160"/>
      <c r="BP9440" s="160"/>
      <c r="BQ9440" s="160"/>
      <c r="BR9440" s="160"/>
      <c r="BS9440" s="160"/>
      <c r="BT9440" s="160"/>
      <c r="BU9440" s="160"/>
      <c r="BV9440" s="160"/>
      <c r="BW9440" s="160"/>
      <c r="BX9440" s="160"/>
      <c r="BY9440" s="160"/>
      <c r="BZ9440" s="160"/>
      <c r="CA9440" s="160"/>
      <c r="CB9440" s="160"/>
      <c r="CC9440" s="160"/>
      <c r="CD9440" s="160"/>
      <c r="CE9440" s="160"/>
      <c r="CF9440" s="160"/>
      <c r="CG9440" s="160"/>
      <c r="CH9440" s="160"/>
      <c r="CI9440" s="160"/>
      <c r="CJ9440" s="160"/>
      <c r="CK9440" s="160"/>
      <c r="CL9440" s="160"/>
      <c r="CM9440" s="160"/>
      <c r="CN9440" s="160"/>
      <c r="CO9440" s="160"/>
      <c r="CP9440" s="160"/>
      <c r="CQ9440" s="160"/>
      <c r="CR9440" s="160"/>
      <c r="CS9440" s="160"/>
      <c r="CT9440" s="160"/>
      <c r="CU9440" s="160"/>
      <c r="CV9440" s="160"/>
      <c r="CW9440" s="160"/>
      <c r="CX9440" s="160"/>
      <c r="CY9440" s="160"/>
      <c r="CZ9440" s="160"/>
      <c r="DA9440" s="160"/>
      <c r="DB9440" s="160"/>
      <c r="DC9440" s="160"/>
      <c r="DD9440" s="160"/>
      <c r="DE9440" s="160"/>
      <c r="DF9440" s="160"/>
      <c r="DG9440" s="160"/>
      <c r="DH9440" s="160"/>
      <c r="DI9440" s="160"/>
      <c r="DJ9440" s="160"/>
      <c r="DK9440" s="160"/>
      <c r="DL9440" s="160"/>
      <c r="DM9440" s="160"/>
      <c r="DN9440" s="160"/>
      <c r="DO9440" s="160"/>
      <c r="DP9440" s="160"/>
      <c r="DQ9440" s="160"/>
      <c r="DR9440" s="160"/>
      <c r="DS9440" s="160"/>
      <c r="DT9440" s="160"/>
      <c r="DU9440" s="160"/>
      <c r="DV9440" s="160"/>
      <c r="DW9440" s="160"/>
      <c r="DX9440" s="160"/>
      <c r="DY9440" s="160"/>
      <c r="DZ9440" s="177"/>
      <c r="EA9440" s="177"/>
      <c r="EB9440" s="160"/>
      <c r="EC9440" s="160"/>
      <c r="ED9440" s="160"/>
      <c r="EE9440" s="160"/>
      <c r="EF9440" s="160"/>
      <c r="EG9440" s="160"/>
      <c r="EH9440" s="160"/>
      <c r="EI9440" s="160"/>
      <c r="EJ9440" s="160"/>
      <c r="EK9440" s="160"/>
      <c r="EL9440" s="160"/>
      <c r="EM9440" s="160"/>
      <c r="EN9440" s="160"/>
      <c r="EO9440" s="160"/>
      <c r="EP9440" s="160"/>
      <c r="EQ9440" s="160"/>
      <c r="ER9440" s="160"/>
      <c r="ES9440" s="160"/>
      <c r="ET9440" s="160"/>
      <c r="EU9440" s="160"/>
      <c r="EV9440" s="160"/>
      <c r="EW9440" s="160"/>
      <c r="EX9440" s="160"/>
      <c r="EY9440" s="160"/>
      <c r="EZ9440" s="160"/>
      <c r="FA9440" s="160"/>
      <c r="FB9440" s="160"/>
      <c r="FC9440" s="160"/>
      <c r="FD9440" s="160"/>
      <c r="FE9440" s="160"/>
      <c r="FF9440" s="160"/>
      <c r="FG9440" s="160"/>
      <c r="FH9440" s="160"/>
      <c r="FI9440" s="160"/>
      <c r="FJ9440" s="160"/>
      <c r="FK9440" s="160"/>
      <c r="FL9440" s="160"/>
      <c r="FM9440" s="160"/>
      <c r="FN9440" s="160"/>
      <c r="FO9440" s="160"/>
      <c r="FP9440" s="160"/>
      <c r="FQ9440" s="160"/>
      <c r="FR9440" s="160"/>
      <c r="FS9440" s="160"/>
      <c r="FT9440" s="160"/>
      <c r="FU9440" s="160"/>
      <c r="FV9440" s="160"/>
      <c r="FW9440" s="160"/>
      <c r="FX9440" s="160"/>
      <c r="FY9440" s="160"/>
      <c r="FZ9440" s="160"/>
      <c r="GA9440" s="160"/>
      <c r="GB9440" s="160"/>
      <c r="GC9440" s="160"/>
      <c r="GD9440" s="160"/>
      <c r="GE9440" s="160"/>
      <c r="GF9440" s="160"/>
      <c r="GG9440" s="160"/>
      <c r="GH9440" s="160"/>
      <c r="GI9440" s="160"/>
      <c r="GJ9440" s="160"/>
      <c r="GK9440" s="160"/>
      <c r="GL9440" s="160"/>
      <c r="GM9440" s="160"/>
      <c r="GN9440" s="160"/>
      <c r="GO9440" s="160"/>
      <c r="GP9440" s="160"/>
      <c r="GQ9440" s="160"/>
      <c r="GR9440" s="160"/>
      <c r="GS9440" s="160"/>
      <c r="GT9440" s="160"/>
      <c r="GU9440" s="160"/>
      <c r="GV9440" s="160"/>
      <c r="GW9440" s="160"/>
      <c r="GX9440" s="160"/>
      <c r="GY9440" s="160"/>
      <c r="GZ9440" s="160"/>
      <c r="HA9440" s="160"/>
      <c r="HB9440" s="160"/>
      <c r="HC9440" s="160"/>
      <c r="HD9440" s="160"/>
      <c r="HE9440" s="160"/>
      <c r="HF9440" s="160"/>
      <c r="HG9440" s="160"/>
      <c r="HH9440" s="160"/>
      <c r="HI9440" s="160"/>
      <c r="HJ9440" s="160"/>
      <c r="HK9440" s="160"/>
      <c r="HL9440" s="160"/>
      <c r="HM9440" s="160"/>
      <c r="HN9440" s="160"/>
      <c r="HO9440" s="160"/>
      <c r="HP9440" s="160"/>
      <c r="HQ9440" s="160"/>
      <c r="HR9440" s="160"/>
      <c r="HS9440" s="160"/>
      <c r="HT9440" s="160"/>
      <c r="HU9440" s="160"/>
      <c r="HV9440" s="160"/>
      <c r="HW9440" s="160"/>
      <c r="HX9440" s="160"/>
      <c r="HY9440" s="160"/>
      <c r="HZ9440" s="160"/>
      <c r="IA9440" s="160"/>
      <c r="IB9440" s="160"/>
      <c r="IC9440" s="160"/>
      <c r="ID9440" s="160"/>
      <c r="IE9440" s="160"/>
      <c r="IF9440" s="160"/>
      <c r="IG9440" s="160"/>
      <c r="IH9440" s="160"/>
      <c r="II9440" s="160"/>
      <c r="IJ9440" s="160"/>
      <c r="IK9440" s="160"/>
      <c r="IL9440" s="160"/>
      <c r="IM9440" s="160"/>
      <c r="IN9440" s="160"/>
      <c r="IO9440" s="160"/>
      <c r="IP9440" s="160"/>
      <c r="IQ9440" s="160"/>
      <c r="IR9440" s="160"/>
      <c r="IS9440" s="160"/>
      <c r="IT9440" s="160"/>
      <c r="IU9440" s="160"/>
    </row>
    <row r="9441" spans="1:255" ht="18.399999999999999" customHeight="1" x14ac:dyDescent="0.3">
      <c r="A9441" s="182"/>
      <c r="B9441" s="160"/>
      <c r="C9441" s="64"/>
      <c r="D9441" s="161"/>
      <c r="BD9441" s="160"/>
      <c r="BE9441" s="160"/>
      <c r="BF9441" s="160"/>
      <c r="BG9441" s="160"/>
      <c r="BH9441" s="160"/>
      <c r="BI9441" s="160"/>
      <c r="BJ9441" s="160"/>
      <c r="BK9441" s="160"/>
      <c r="BL9441" s="160"/>
      <c r="BM9441" s="160"/>
      <c r="BN9441" s="160"/>
      <c r="BO9441" s="160"/>
      <c r="BP9441" s="160"/>
      <c r="BQ9441" s="160"/>
      <c r="BR9441" s="160"/>
      <c r="BS9441" s="160"/>
      <c r="BT9441" s="160"/>
      <c r="BU9441" s="160"/>
      <c r="BV9441" s="160"/>
      <c r="BW9441" s="160"/>
      <c r="BX9441" s="160"/>
      <c r="BY9441" s="160"/>
      <c r="BZ9441" s="160"/>
      <c r="CA9441" s="160"/>
      <c r="CB9441" s="160"/>
      <c r="CC9441" s="160"/>
      <c r="CD9441" s="160"/>
      <c r="CE9441" s="160"/>
      <c r="CF9441" s="160"/>
      <c r="CG9441" s="160"/>
      <c r="CH9441" s="160"/>
      <c r="CI9441" s="160"/>
      <c r="CJ9441" s="160"/>
      <c r="CK9441" s="160"/>
      <c r="CL9441" s="160"/>
      <c r="CM9441" s="160"/>
      <c r="CN9441" s="160"/>
      <c r="CO9441" s="160"/>
      <c r="CP9441" s="160"/>
      <c r="CQ9441" s="160"/>
      <c r="CR9441" s="160"/>
      <c r="CS9441" s="160"/>
      <c r="CT9441" s="160"/>
      <c r="CU9441" s="160"/>
      <c r="CV9441" s="160"/>
      <c r="CW9441" s="160"/>
      <c r="CX9441" s="160"/>
      <c r="CY9441" s="160"/>
      <c r="CZ9441" s="160"/>
      <c r="DA9441" s="160"/>
      <c r="DB9441" s="160"/>
      <c r="DC9441" s="160"/>
      <c r="DD9441" s="160"/>
      <c r="DE9441" s="160"/>
      <c r="DF9441" s="160"/>
      <c r="DG9441" s="160"/>
      <c r="DH9441" s="160"/>
      <c r="DI9441" s="160"/>
      <c r="DJ9441" s="160"/>
      <c r="DK9441" s="160"/>
      <c r="DL9441" s="160"/>
      <c r="DM9441" s="160"/>
      <c r="DN9441" s="160"/>
      <c r="DO9441" s="160"/>
      <c r="DP9441" s="160"/>
      <c r="DQ9441" s="160"/>
      <c r="DR9441" s="160"/>
      <c r="DS9441" s="160"/>
      <c r="DT9441" s="160"/>
      <c r="DU9441" s="160"/>
      <c r="DV9441" s="160"/>
      <c r="DW9441" s="160"/>
      <c r="DX9441" s="160"/>
      <c r="DY9441" s="160"/>
      <c r="DZ9441" s="177"/>
      <c r="EA9441" s="177"/>
      <c r="EB9441" s="160"/>
      <c r="EC9441" s="160"/>
      <c r="ED9441" s="160"/>
      <c r="EE9441" s="160"/>
      <c r="EF9441" s="160"/>
      <c r="EG9441" s="160"/>
      <c r="EH9441" s="160"/>
      <c r="EI9441" s="160"/>
      <c r="EJ9441" s="160"/>
      <c r="EK9441" s="160"/>
      <c r="EL9441" s="160"/>
      <c r="EM9441" s="160"/>
      <c r="EN9441" s="160"/>
      <c r="EO9441" s="160"/>
      <c r="EP9441" s="160"/>
      <c r="EQ9441" s="160"/>
      <c r="ER9441" s="160"/>
      <c r="ES9441" s="160"/>
      <c r="ET9441" s="160"/>
      <c r="EU9441" s="160"/>
      <c r="EV9441" s="160"/>
      <c r="EW9441" s="160"/>
      <c r="EX9441" s="160"/>
      <c r="EY9441" s="160"/>
      <c r="EZ9441" s="160"/>
      <c r="FA9441" s="160"/>
      <c r="FB9441" s="160"/>
      <c r="FC9441" s="160"/>
      <c r="FD9441" s="160"/>
      <c r="FE9441" s="160"/>
      <c r="FF9441" s="160"/>
      <c r="FG9441" s="160"/>
      <c r="FH9441" s="160"/>
      <c r="FI9441" s="160"/>
      <c r="FJ9441" s="160"/>
      <c r="FK9441" s="160"/>
      <c r="FL9441" s="160"/>
      <c r="FM9441" s="160"/>
      <c r="FN9441" s="160"/>
      <c r="FO9441" s="160"/>
      <c r="FP9441" s="160"/>
      <c r="FQ9441" s="160"/>
      <c r="FR9441" s="160"/>
      <c r="FS9441" s="160"/>
      <c r="FT9441" s="160"/>
      <c r="FU9441" s="160"/>
      <c r="FV9441" s="160"/>
      <c r="FW9441" s="160"/>
      <c r="FX9441" s="160"/>
      <c r="FY9441" s="160"/>
      <c r="FZ9441" s="160"/>
      <c r="GA9441" s="160"/>
      <c r="GB9441" s="160"/>
      <c r="GC9441" s="160"/>
      <c r="GD9441" s="160"/>
      <c r="GE9441" s="160"/>
      <c r="GF9441" s="160"/>
      <c r="GG9441" s="160"/>
      <c r="GH9441" s="160"/>
      <c r="GI9441" s="160"/>
      <c r="GJ9441" s="160"/>
      <c r="GK9441" s="160"/>
      <c r="GL9441" s="160"/>
      <c r="GM9441" s="160"/>
      <c r="GN9441" s="160"/>
      <c r="GO9441" s="160"/>
      <c r="GP9441" s="160"/>
      <c r="GQ9441" s="160"/>
      <c r="GR9441" s="160"/>
      <c r="GS9441" s="160"/>
      <c r="GT9441" s="160"/>
      <c r="GU9441" s="160"/>
      <c r="GV9441" s="160"/>
      <c r="GW9441" s="160"/>
      <c r="GX9441" s="160"/>
      <c r="GY9441" s="160"/>
      <c r="GZ9441" s="160"/>
      <c r="HA9441" s="160"/>
      <c r="HB9441" s="160"/>
      <c r="HC9441" s="160"/>
      <c r="HD9441" s="160"/>
      <c r="HE9441" s="160"/>
      <c r="HF9441" s="160"/>
      <c r="HG9441" s="160"/>
      <c r="HH9441" s="160"/>
      <c r="HI9441" s="160"/>
      <c r="HJ9441" s="160"/>
      <c r="HK9441" s="160"/>
      <c r="HL9441" s="160"/>
      <c r="HM9441" s="160"/>
      <c r="HN9441" s="160"/>
      <c r="HO9441" s="160"/>
      <c r="HP9441" s="160"/>
      <c r="HQ9441" s="160"/>
      <c r="HR9441" s="160"/>
      <c r="HS9441" s="160"/>
      <c r="HT9441" s="160"/>
      <c r="HU9441" s="160"/>
      <c r="HV9441" s="160"/>
      <c r="HW9441" s="160"/>
      <c r="HX9441" s="160"/>
      <c r="HY9441" s="160"/>
      <c r="HZ9441" s="160"/>
      <c r="IA9441" s="160"/>
      <c r="IB9441" s="160"/>
      <c r="IC9441" s="160"/>
      <c r="ID9441" s="160"/>
      <c r="IE9441" s="160"/>
      <c r="IF9441" s="160"/>
      <c r="IG9441" s="160"/>
      <c r="IH9441" s="160"/>
      <c r="II9441" s="160"/>
      <c r="IJ9441" s="160"/>
      <c r="IK9441" s="160"/>
      <c r="IL9441" s="160"/>
      <c r="IM9441" s="160"/>
      <c r="IN9441" s="160"/>
      <c r="IO9441" s="160"/>
      <c r="IP9441" s="160"/>
      <c r="IQ9441" s="160"/>
      <c r="IR9441" s="160"/>
      <c r="IS9441" s="160"/>
      <c r="IT9441" s="160"/>
      <c r="IU9441" s="160"/>
    </row>
    <row r="9442" spans="1:255" ht="18.399999999999999" customHeight="1" x14ac:dyDescent="0.3">
      <c r="A9442" s="182"/>
      <c r="B9442" s="160"/>
      <c r="C9442" s="64"/>
      <c r="D9442" s="161"/>
      <c r="BD9442" s="160"/>
      <c r="BE9442" s="160"/>
      <c r="BF9442" s="160"/>
      <c r="BG9442" s="160"/>
      <c r="BH9442" s="160"/>
      <c r="BI9442" s="160"/>
      <c r="BJ9442" s="160"/>
      <c r="BK9442" s="160"/>
      <c r="BL9442" s="160"/>
      <c r="BM9442" s="160"/>
      <c r="BN9442" s="160"/>
      <c r="BO9442" s="160"/>
      <c r="BP9442" s="160"/>
      <c r="BQ9442" s="160"/>
      <c r="BR9442" s="160"/>
      <c r="BS9442" s="160"/>
      <c r="BT9442" s="160"/>
      <c r="BU9442" s="160"/>
      <c r="BV9442" s="160"/>
      <c r="BW9442" s="160"/>
      <c r="BX9442" s="160"/>
      <c r="BY9442" s="160"/>
      <c r="BZ9442" s="160"/>
      <c r="CA9442" s="160"/>
      <c r="CB9442" s="160"/>
      <c r="CC9442" s="160"/>
      <c r="CD9442" s="160"/>
      <c r="CE9442" s="160"/>
      <c r="CF9442" s="160"/>
      <c r="CG9442" s="160"/>
      <c r="CH9442" s="160"/>
      <c r="CI9442" s="160"/>
      <c r="CJ9442" s="160"/>
      <c r="CK9442" s="160"/>
      <c r="CL9442" s="160"/>
      <c r="CM9442" s="160"/>
      <c r="CN9442" s="160"/>
      <c r="CO9442" s="160"/>
      <c r="CP9442" s="160"/>
      <c r="CQ9442" s="160"/>
      <c r="CR9442" s="160"/>
      <c r="CS9442" s="160"/>
      <c r="CT9442" s="160"/>
      <c r="CU9442" s="160"/>
      <c r="CV9442" s="160"/>
      <c r="CW9442" s="160"/>
      <c r="CX9442" s="160"/>
      <c r="CY9442" s="160"/>
      <c r="CZ9442" s="160"/>
      <c r="DA9442" s="160"/>
      <c r="DB9442" s="160"/>
      <c r="DC9442" s="160"/>
      <c r="DD9442" s="160"/>
      <c r="DE9442" s="160"/>
      <c r="DF9442" s="160"/>
      <c r="DG9442" s="160"/>
      <c r="DH9442" s="160"/>
      <c r="DI9442" s="160"/>
      <c r="DJ9442" s="160"/>
      <c r="DK9442" s="160"/>
      <c r="DL9442" s="160"/>
      <c r="DM9442" s="160"/>
      <c r="DN9442" s="160"/>
      <c r="DO9442" s="160"/>
      <c r="DP9442" s="160"/>
      <c r="DQ9442" s="160"/>
      <c r="DR9442" s="160"/>
      <c r="DS9442" s="160"/>
      <c r="DT9442" s="160"/>
      <c r="DU9442" s="160"/>
      <c r="DV9442" s="160"/>
      <c r="DW9442" s="160"/>
      <c r="DX9442" s="160"/>
      <c r="DY9442" s="160"/>
      <c r="DZ9442" s="177"/>
      <c r="EA9442" s="177"/>
      <c r="EB9442" s="160"/>
      <c r="EC9442" s="160"/>
      <c r="ED9442" s="160"/>
      <c r="EE9442" s="160"/>
      <c r="EF9442" s="160"/>
      <c r="EG9442" s="160"/>
      <c r="EH9442" s="160"/>
      <c r="EI9442" s="160"/>
      <c r="EJ9442" s="160"/>
      <c r="EK9442" s="160"/>
      <c r="EL9442" s="160"/>
      <c r="EM9442" s="160"/>
      <c r="EN9442" s="160"/>
      <c r="EO9442" s="160"/>
      <c r="EP9442" s="160"/>
      <c r="EQ9442" s="160"/>
      <c r="ER9442" s="160"/>
      <c r="ES9442" s="160"/>
      <c r="ET9442" s="160"/>
      <c r="EU9442" s="160"/>
      <c r="EV9442" s="160"/>
      <c r="EW9442" s="160"/>
      <c r="EX9442" s="160"/>
      <c r="EY9442" s="160"/>
      <c r="EZ9442" s="160"/>
      <c r="FA9442" s="160"/>
      <c r="FB9442" s="160"/>
      <c r="FC9442" s="160"/>
      <c r="FD9442" s="160"/>
      <c r="FE9442" s="160"/>
      <c r="FF9442" s="160"/>
      <c r="FG9442" s="160"/>
      <c r="FH9442" s="160"/>
      <c r="FI9442" s="160"/>
      <c r="FJ9442" s="160"/>
      <c r="FK9442" s="160"/>
      <c r="FL9442" s="160"/>
      <c r="FM9442" s="160"/>
      <c r="FN9442" s="160"/>
      <c r="FO9442" s="160"/>
      <c r="FP9442" s="160"/>
      <c r="FQ9442" s="160"/>
      <c r="FR9442" s="160"/>
      <c r="FS9442" s="160"/>
      <c r="FT9442" s="160"/>
      <c r="FU9442" s="160"/>
      <c r="FV9442" s="160"/>
      <c r="FW9442" s="160"/>
      <c r="FX9442" s="160"/>
      <c r="FY9442" s="160"/>
      <c r="FZ9442" s="160"/>
      <c r="GA9442" s="160"/>
      <c r="GB9442" s="160"/>
      <c r="GC9442" s="160"/>
      <c r="GD9442" s="160"/>
      <c r="GE9442" s="160"/>
      <c r="GF9442" s="160"/>
      <c r="GG9442" s="160"/>
      <c r="GH9442" s="160"/>
      <c r="GI9442" s="160"/>
      <c r="GJ9442" s="160"/>
      <c r="GK9442" s="160"/>
      <c r="GL9442" s="160"/>
      <c r="GM9442" s="160"/>
      <c r="GN9442" s="160"/>
      <c r="GO9442" s="160"/>
      <c r="GP9442" s="160"/>
      <c r="GQ9442" s="160"/>
      <c r="GR9442" s="160"/>
      <c r="GS9442" s="160"/>
      <c r="GT9442" s="160"/>
      <c r="GU9442" s="160"/>
      <c r="GV9442" s="160"/>
      <c r="GW9442" s="160"/>
      <c r="GX9442" s="160"/>
      <c r="GY9442" s="160"/>
      <c r="GZ9442" s="160"/>
      <c r="HA9442" s="160"/>
      <c r="HB9442" s="160"/>
      <c r="HC9442" s="160"/>
      <c r="HD9442" s="160"/>
      <c r="HE9442" s="160"/>
      <c r="HF9442" s="160"/>
      <c r="HG9442" s="160"/>
      <c r="HH9442" s="160"/>
      <c r="HI9442" s="160"/>
      <c r="HJ9442" s="160"/>
      <c r="HK9442" s="160"/>
      <c r="HL9442" s="160"/>
      <c r="HM9442" s="160"/>
      <c r="HN9442" s="160"/>
      <c r="HO9442" s="160"/>
      <c r="HP9442" s="160"/>
      <c r="HQ9442" s="160"/>
      <c r="HR9442" s="160"/>
      <c r="HS9442" s="160"/>
      <c r="HT9442" s="160"/>
      <c r="HU9442" s="160"/>
      <c r="HV9442" s="160"/>
      <c r="HW9442" s="160"/>
      <c r="HX9442" s="160"/>
      <c r="HY9442" s="160"/>
      <c r="HZ9442" s="160"/>
      <c r="IA9442" s="160"/>
      <c r="IB9442" s="160"/>
      <c r="IC9442" s="160"/>
      <c r="ID9442" s="160"/>
      <c r="IE9442" s="160"/>
      <c r="IF9442" s="160"/>
      <c r="IG9442" s="160"/>
      <c r="IH9442" s="160"/>
      <c r="II9442" s="160"/>
      <c r="IJ9442" s="160"/>
      <c r="IK9442" s="160"/>
      <c r="IL9442" s="160"/>
      <c r="IM9442" s="160"/>
      <c r="IN9442" s="160"/>
      <c r="IO9442" s="160"/>
      <c r="IP9442" s="160"/>
      <c r="IQ9442" s="160"/>
      <c r="IR9442" s="160"/>
      <c r="IS9442" s="160"/>
      <c r="IT9442" s="160"/>
      <c r="IU9442" s="160"/>
    </row>
    <row r="9443" spans="1:255" ht="18.399999999999999" customHeight="1" x14ac:dyDescent="0.3">
      <c r="A9443" s="182"/>
      <c r="B9443" s="160"/>
      <c r="C9443" s="64"/>
      <c r="D9443" s="161"/>
      <c r="BD9443" s="160"/>
      <c r="BE9443" s="160"/>
      <c r="BF9443" s="160"/>
      <c r="BG9443" s="160"/>
      <c r="BH9443" s="160"/>
      <c r="BI9443" s="160"/>
      <c r="BJ9443" s="160"/>
      <c r="BK9443" s="160"/>
      <c r="BL9443" s="160"/>
      <c r="BM9443" s="160"/>
      <c r="BN9443" s="160"/>
      <c r="BO9443" s="160"/>
      <c r="BP9443" s="160"/>
      <c r="BQ9443" s="160"/>
      <c r="BR9443" s="160"/>
      <c r="BS9443" s="160"/>
      <c r="BT9443" s="160"/>
      <c r="BU9443" s="160"/>
      <c r="BV9443" s="160"/>
      <c r="BW9443" s="160"/>
      <c r="BX9443" s="160"/>
      <c r="BY9443" s="160"/>
      <c r="BZ9443" s="160"/>
      <c r="CA9443" s="160"/>
      <c r="CB9443" s="160"/>
      <c r="CC9443" s="160"/>
      <c r="CD9443" s="160"/>
      <c r="CE9443" s="160"/>
      <c r="CF9443" s="160"/>
      <c r="CG9443" s="160"/>
      <c r="CH9443" s="160"/>
      <c r="CI9443" s="160"/>
      <c r="CJ9443" s="160"/>
      <c r="CK9443" s="160"/>
      <c r="CL9443" s="160"/>
      <c r="CM9443" s="160"/>
      <c r="CN9443" s="160"/>
      <c r="CO9443" s="160"/>
      <c r="CP9443" s="160"/>
      <c r="CQ9443" s="160"/>
      <c r="CR9443" s="160"/>
      <c r="CS9443" s="160"/>
      <c r="CT9443" s="160"/>
      <c r="CU9443" s="160"/>
      <c r="CV9443" s="160"/>
      <c r="CW9443" s="160"/>
      <c r="CX9443" s="160"/>
      <c r="CY9443" s="160"/>
      <c r="CZ9443" s="160"/>
      <c r="DA9443" s="160"/>
      <c r="DB9443" s="160"/>
      <c r="DC9443" s="160"/>
      <c r="DD9443" s="160"/>
      <c r="DE9443" s="160"/>
      <c r="DF9443" s="160"/>
      <c r="DG9443" s="160"/>
      <c r="DH9443" s="160"/>
      <c r="DI9443" s="160"/>
      <c r="DJ9443" s="160"/>
      <c r="DK9443" s="160"/>
      <c r="DL9443" s="160"/>
      <c r="DM9443" s="160"/>
      <c r="DN9443" s="160"/>
      <c r="DO9443" s="160"/>
      <c r="DP9443" s="160"/>
      <c r="DQ9443" s="160"/>
      <c r="DR9443" s="160"/>
      <c r="DS9443" s="160"/>
      <c r="DT9443" s="160"/>
      <c r="DU9443" s="160"/>
      <c r="DV9443" s="160"/>
      <c r="DW9443" s="160"/>
      <c r="DX9443" s="160"/>
      <c r="DY9443" s="160"/>
      <c r="DZ9443" s="177"/>
      <c r="EA9443" s="177"/>
      <c r="EB9443" s="160"/>
      <c r="EC9443" s="160"/>
      <c r="ED9443" s="160"/>
      <c r="EE9443" s="160"/>
      <c r="EF9443" s="160"/>
      <c r="EG9443" s="160"/>
      <c r="EH9443" s="160"/>
      <c r="EI9443" s="160"/>
      <c r="EJ9443" s="160"/>
      <c r="EK9443" s="160"/>
      <c r="EL9443" s="160"/>
      <c r="EM9443" s="160"/>
      <c r="EN9443" s="160"/>
      <c r="EO9443" s="160"/>
      <c r="EP9443" s="160"/>
      <c r="EQ9443" s="160"/>
      <c r="ER9443" s="160"/>
      <c r="ES9443" s="160"/>
      <c r="ET9443" s="160"/>
      <c r="EU9443" s="160"/>
      <c r="EV9443" s="160"/>
      <c r="EW9443" s="160"/>
      <c r="EX9443" s="160"/>
      <c r="EY9443" s="160"/>
      <c r="EZ9443" s="160"/>
      <c r="FA9443" s="160"/>
      <c r="FB9443" s="160"/>
      <c r="FC9443" s="160"/>
      <c r="FD9443" s="160"/>
      <c r="FE9443" s="160"/>
      <c r="FF9443" s="160"/>
      <c r="FG9443" s="160"/>
      <c r="FH9443" s="160"/>
      <c r="FI9443" s="160"/>
      <c r="FJ9443" s="160"/>
      <c r="FK9443" s="160"/>
      <c r="FL9443" s="160"/>
      <c r="FM9443" s="160"/>
      <c r="FN9443" s="160"/>
      <c r="FO9443" s="160"/>
      <c r="FP9443" s="160"/>
      <c r="FQ9443" s="160"/>
      <c r="FR9443" s="160"/>
      <c r="FS9443" s="160"/>
      <c r="FT9443" s="160"/>
      <c r="FU9443" s="160"/>
      <c r="FV9443" s="160"/>
      <c r="FW9443" s="160"/>
      <c r="FX9443" s="160"/>
      <c r="FY9443" s="160"/>
      <c r="FZ9443" s="160"/>
      <c r="GA9443" s="160"/>
      <c r="GB9443" s="160"/>
      <c r="GC9443" s="160"/>
      <c r="GD9443" s="160"/>
      <c r="GE9443" s="160"/>
      <c r="GF9443" s="160"/>
      <c r="GG9443" s="160"/>
      <c r="GH9443" s="160"/>
      <c r="GI9443" s="160"/>
      <c r="GJ9443" s="160"/>
      <c r="GK9443" s="160"/>
      <c r="GL9443" s="160"/>
      <c r="GM9443" s="160"/>
      <c r="GN9443" s="160"/>
      <c r="GO9443" s="160"/>
      <c r="GP9443" s="160"/>
      <c r="GQ9443" s="160"/>
      <c r="GR9443" s="160"/>
      <c r="GS9443" s="160"/>
      <c r="GT9443" s="160"/>
      <c r="GU9443" s="160"/>
      <c r="GV9443" s="160"/>
      <c r="GW9443" s="160"/>
      <c r="GX9443" s="160"/>
      <c r="GY9443" s="160"/>
      <c r="GZ9443" s="160"/>
      <c r="HA9443" s="160"/>
      <c r="HB9443" s="160"/>
      <c r="HC9443" s="160"/>
      <c r="HD9443" s="160"/>
      <c r="HE9443" s="160"/>
      <c r="HF9443" s="160"/>
      <c r="HG9443" s="160"/>
      <c r="HH9443" s="160"/>
      <c r="HI9443" s="160"/>
      <c r="HJ9443" s="160"/>
      <c r="HK9443" s="160"/>
      <c r="HL9443" s="160"/>
      <c r="HM9443" s="160"/>
      <c r="HN9443" s="160"/>
      <c r="HO9443" s="160"/>
      <c r="HP9443" s="160"/>
      <c r="HQ9443" s="160"/>
      <c r="HR9443" s="160"/>
      <c r="HS9443" s="160"/>
      <c r="HT9443" s="160"/>
      <c r="HU9443" s="160"/>
      <c r="HV9443" s="160"/>
      <c r="HW9443" s="160"/>
      <c r="HX9443" s="160"/>
      <c r="HY9443" s="160"/>
      <c r="HZ9443" s="160"/>
      <c r="IA9443" s="160"/>
      <c r="IB9443" s="160"/>
      <c r="IC9443" s="160"/>
      <c r="ID9443" s="160"/>
      <c r="IE9443" s="160"/>
      <c r="IF9443" s="160"/>
      <c r="IG9443" s="160"/>
      <c r="IH9443" s="160"/>
      <c r="II9443" s="160"/>
      <c r="IJ9443" s="160"/>
      <c r="IK9443" s="160"/>
      <c r="IL9443" s="160"/>
      <c r="IM9443" s="160"/>
      <c r="IN9443" s="160"/>
      <c r="IO9443" s="160"/>
      <c r="IP9443" s="160"/>
      <c r="IQ9443" s="160"/>
      <c r="IR9443" s="160"/>
      <c r="IS9443" s="160"/>
      <c r="IT9443" s="160"/>
      <c r="IU9443" s="160"/>
    </row>
    <row r="9444" spans="1:255" ht="18.399999999999999" customHeight="1" x14ac:dyDescent="0.3">
      <c r="BD9444" s="160"/>
      <c r="BE9444" s="160"/>
      <c r="BF9444" s="160"/>
      <c r="BG9444" s="160"/>
      <c r="BH9444" s="160"/>
      <c r="BI9444" s="160"/>
      <c r="BJ9444" s="160"/>
      <c r="BK9444" s="160"/>
      <c r="BL9444" s="160"/>
      <c r="BM9444" s="160"/>
      <c r="BN9444" s="160"/>
      <c r="BO9444" s="160"/>
      <c r="BP9444" s="160"/>
      <c r="BQ9444" s="160"/>
      <c r="BR9444" s="160"/>
      <c r="BS9444" s="160"/>
      <c r="BT9444" s="160"/>
      <c r="BU9444" s="160"/>
      <c r="BV9444" s="160"/>
      <c r="BW9444" s="160"/>
      <c r="BX9444" s="160"/>
      <c r="BY9444" s="160"/>
      <c r="BZ9444" s="160"/>
      <c r="CA9444" s="160"/>
      <c r="CB9444" s="160"/>
      <c r="CC9444" s="160"/>
      <c r="CD9444" s="160"/>
      <c r="CE9444" s="160"/>
      <c r="CF9444" s="160"/>
      <c r="CG9444" s="160"/>
      <c r="CH9444" s="160"/>
      <c r="CI9444" s="160"/>
      <c r="CJ9444" s="160"/>
      <c r="CK9444" s="160"/>
      <c r="CL9444" s="160"/>
      <c r="CM9444" s="160"/>
      <c r="CN9444" s="160"/>
      <c r="CO9444" s="160"/>
      <c r="CP9444" s="160"/>
      <c r="CQ9444" s="160"/>
      <c r="CR9444" s="160"/>
      <c r="CS9444" s="160"/>
      <c r="CT9444" s="160"/>
      <c r="CU9444" s="160"/>
      <c r="CV9444" s="160"/>
      <c r="CW9444" s="160"/>
      <c r="CX9444" s="160"/>
      <c r="CY9444" s="160"/>
      <c r="CZ9444" s="160"/>
      <c r="DA9444" s="160"/>
      <c r="DB9444" s="160"/>
      <c r="DC9444" s="160"/>
      <c r="DD9444" s="160"/>
      <c r="DE9444" s="160"/>
      <c r="DF9444" s="160"/>
      <c r="DG9444" s="160"/>
      <c r="DH9444" s="160"/>
      <c r="DI9444" s="160"/>
      <c r="DJ9444" s="160"/>
      <c r="DK9444" s="160"/>
      <c r="DL9444" s="160"/>
      <c r="DM9444" s="160"/>
      <c r="DN9444" s="160"/>
      <c r="DO9444" s="160"/>
      <c r="DP9444" s="160"/>
      <c r="DQ9444" s="160"/>
      <c r="DR9444" s="160"/>
      <c r="DS9444" s="160"/>
      <c r="DT9444" s="160"/>
      <c r="DU9444" s="160"/>
      <c r="DV9444" s="160"/>
      <c r="DW9444" s="160"/>
      <c r="DX9444" s="160"/>
      <c r="DY9444" s="160"/>
      <c r="DZ9444" s="177"/>
      <c r="EA9444" s="177"/>
      <c r="EB9444" s="160"/>
      <c r="EC9444" s="160"/>
      <c r="ED9444" s="160"/>
      <c r="EE9444" s="160"/>
      <c r="EF9444" s="160"/>
      <c r="EG9444" s="160"/>
      <c r="EH9444" s="160"/>
      <c r="EI9444" s="160"/>
      <c r="EJ9444" s="160"/>
      <c r="EK9444" s="160"/>
      <c r="EL9444" s="160"/>
      <c r="EM9444" s="160"/>
      <c r="EN9444" s="160"/>
      <c r="EO9444" s="160"/>
      <c r="EP9444" s="160"/>
      <c r="EQ9444" s="160"/>
      <c r="ER9444" s="160"/>
      <c r="ES9444" s="160"/>
      <c r="ET9444" s="160"/>
      <c r="EU9444" s="160"/>
      <c r="EV9444" s="160"/>
      <c r="EW9444" s="160"/>
      <c r="EX9444" s="160"/>
      <c r="EY9444" s="160"/>
      <c r="EZ9444" s="160"/>
      <c r="FA9444" s="160"/>
      <c r="FB9444" s="160"/>
      <c r="FC9444" s="160"/>
      <c r="FD9444" s="160"/>
      <c r="FE9444" s="160"/>
      <c r="FF9444" s="160"/>
      <c r="FG9444" s="160"/>
      <c r="FH9444" s="160"/>
      <c r="FI9444" s="160"/>
      <c r="FJ9444" s="160"/>
      <c r="FK9444" s="160"/>
      <c r="FL9444" s="160"/>
      <c r="FM9444" s="160"/>
      <c r="FN9444" s="160"/>
      <c r="FO9444" s="160"/>
      <c r="FP9444" s="160"/>
      <c r="FQ9444" s="160"/>
      <c r="FR9444" s="160"/>
      <c r="FS9444" s="160"/>
      <c r="FT9444" s="160"/>
      <c r="FU9444" s="160"/>
      <c r="FV9444" s="160"/>
      <c r="FW9444" s="160"/>
      <c r="FX9444" s="160"/>
      <c r="FY9444" s="160"/>
      <c r="FZ9444" s="160"/>
      <c r="GA9444" s="160"/>
      <c r="GB9444" s="160"/>
      <c r="GC9444" s="160"/>
      <c r="GD9444" s="160"/>
      <c r="GE9444" s="160"/>
      <c r="GF9444" s="160"/>
      <c r="GG9444" s="160"/>
      <c r="GH9444" s="160"/>
      <c r="GI9444" s="160"/>
      <c r="GJ9444" s="160"/>
      <c r="GK9444" s="160"/>
      <c r="GL9444" s="160"/>
      <c r="GM9444" s="160"/>
      <c r="GN9444" s="160"/>
      <c r="GO9444" s="160"/>
      <c r="GP9444" s="160"/>
      <c r="GQ9444" s="160"/>
      <c r="GR9444" s="160"/>
      <c r="GS9444" s="160"/>
      <c r="GT9444" s="160"/>
      <c r="GU9444" s="160"/>
      <c r="GV9444" s="160"/>
      <c r="GW9444" s="160"/>
      <c r="GX9444" s="160"/>
      <c r="GY9444" s="160"/>
      <c r="GZ9444" s="160"/>
      <c r="HA9444" s="160"/>
      <c r="HB9444" s="160"/>
      <c r="HC9444" s="160"/>
      <c r="HD9444" s="160"/>
      <c r="HE9444" s="160"/>
      <c r="HF9444" s="160"/>
      <c r="HG9444" s="160"/>
      <c r="HH9444" s="160"/>
      <c r="HI9444" s="160"/>
      <c r="HJ9444" s="160"/>
      <c r="HK9444" s="160"/>
      <c r="HL9444" s="160"/>
      <c r="HM9444" s="160"/>
      <c r="HN9444" s="160"/>
      <c r="HO9444" s="160"/>
      <c r="HP9444" s="160"/>
      <c r="HQ9444" s="160"/>
      <c r="HR9444" s="160"/>
      <c r="HS9444" s="160"/>
      <c r="HT9444" s="160"/>
      <c r="HU9444" s="160"/>
      <c r="HV9444" s="160"/>
      <c r="HW9444" s="160"/>
      <c r="HX9444" s="160"/>
      <c r="HY9444" s="160"/>
      <c r="HZ9444" s="160"/>
      <c r="IA9444" s="160"/>
      <c r="IB9444" s="160"/>
      <c r="IC9444" s="160"/>
      <c r="ID9444" s="160"/>
      <c r="IE9444" s="160"/>
      <c r="IF9444" s="160"/>
      <c r="IG9444" s="160"/>
      <c r="IH9444" s="160"/>
      <c r="II9444" s="160"/>
      <c r="IJ9444" s="160"/>
      <c r="IK9444" s="160"/>
      <c r="IL9444" s="160"/>
      <c r="IM9444" s="160"/>
      <c r="IN9444" s="160"/>
      <c r="IO9444" s="160"/>
      <c r="IP9444" s="160"/>
      <c r="IQ9444" s="160"/>
      <c r="IR9444" s="160"/>
      <c r="IS9444" s="160"/>
      <c r="IT9444" s="160"/>
      <c r="IU9444" s="160"/>
    </row>
    <row r="9445" spans="1:255" ht="18.399999999999999" customHeight="1" x14ac:dyDescent="0.3">
      <c r="BD9445" s="160"/>
      <c r="BE9445" s="160"/>
      <c r="BF9445" s="160"/>
      <c r="BG9445" s="160"/>
      <c r="BH9445" s="160"/>
      <c r="BI9445" s="160"/>
      <c r="BJ9445" s="160"/>
      <c r="BK9445" s="160"/>
      <c r="BL9445" s="160"/>
      <c r="BM9445" s="160"/>
      <c r="BN9445" s="160"/>
      <c r="BO9445" s="160"/>
      <c r="BP9445" s="160"/>
      <c r="BQ9445" s="160"/>
      <c r="BR9445" s="160"/>
      <c r="BS9445" s="160"/>
      <c r="BT9445" s="160"/>
      <c r="BU9445" s="160"/>
      <c r="BV9445" s="160"/>
      <c r="BW9445" s="160"/>
      <c r="BX9445" s="160"/>
      <c r="BY9445" s="160"/>
      <c r="BZ9445" s="160"/>
      <c r="CA9445" s="160"/>
      <c r="CB9445" s="160"/>
      <c r="CC9445" s="160"/>
      <c r="CD9445" s="160"/>
      <c r="CE9445" s="160"/>
      <c r="CF9445" s="160"/>
      <c r="CG9445" s="160"/>
      <c r="CH9445" s="160"/>
      <c r="CI9445" s="160"/>
      <c r="CJ9445" s="160"/>
      <c r="CK9445" s="160"/>
      <c r="CL9445" s="160"/>
      <c r="CM9445" s="160"/>
      <c r="CN9445" s="160"/>
      <c r="CO9445" s="160"/>
      <c r="CP9445" s="160"/>
      <c r="CQ9445" s="160"/>
      <c r="CR9445" s="160"/>
      <c r="CS9445" s="160"/>
      <c r="CT9445" s="160"/>
      <c r="CU9445" s="160"/>
      <c r="CV9445" s="160"/>
      <c r="CW9445" s="160"/>
      <c r="CX9445" s="160"/>
      <c r="CY9445" s="160"/>
      <c r="CZ9445" s="160"/>
      <c r="DA9445" s="160"/>
      <c r="DB9445" s="160"/>
      <c r="DC9445" s="160"/>
      <c r="DD9445" s="160"/>
      <c r="DE9445" s="160"/>
      <c r="DF9445" s="160"/>
      <c r="DG9445" s="160"/>
      <c r="DH9445" s="160"/>
      <c r="DI9445" s="160"/>
      <c r="DJ9445" s="160"/>
      <c r="DK9445" s="160"/>
      <c r="DL9445" s="160"/>
      <c r="DM9445" s="160"/>
      <c r="DN9445" s="160"/>
      <c r="DO9445" s="160"/>
      <c r="DP9445" s="160"/>
      <c r="DQ9445" s="160"/>
      <c r="DR9445" s="160"/>
      <c r="DS9445" s="160"/>
      <c r="DT9445" s="160"/>
      <c r="DU9445" s="160"/>
      <c r="DV9445" s="160"/>
      <c r="DW9445" s="160"/>
      <c r="DX9445" s="160"/>
      <c r="DY9445" s="160"/>
      <c r="DZ9445" s="177"/>
      <c r="EA9445" s="177"/>
      <c r="EB9445" s="160"/>
      <c r="EC9445" s="160"/>
      <c r="ED9445" s="160"/>
      <c r="EE9445" s="160"/>
      <c r="EF9445" s="160"/>
      <c r="EG9445" s="160"/>
      <c r="EH9445" s="160"/>
      <c r="EI9445" s="160"/>
      <c r="EJ9445" s="160"/>
      <c r="EK9445" s="160"/>
      <c r="EL9445" s="160"/>
      <c r="EM9445" s="160"/>
      <c r="EN9445" s="160"/>
      <c r="EO9445" s="160"/>
      <c r="EP9445" s="160"/>
      <c r="EQ9445" s="160"/>
      <c r="ER9445" s="160"/>
      <c r="ES9445" s="160"/>
      <c r="ET9445" s="160"/>
      <c r="EU9445" s="160"/>
      <c r="EV9445" s="160"/>
      <c r="EW9445" s="160"/>
      <c r="EX9445" s="160"/>
      <c r="EY9445" s="160"/>
      <c r="EZ9445" s="160"/>
      <c r="FA9445" s="160"/>
      <c r="FB9445" s="160"/>
      <c r="FC9445" s="160"/>
      <c r="FD9445" s="160"/>
      <c r="FE9445" s="160"/>
      <c r="FF9445" s="160"/>
      <c r="FG9445" s="160"/>
      <c r="FH9445" s="160"/>
      <c r="FI9445" s="160"/>
      <c r="FJ9445" s="160"/>
      <c r="FK9445" s="160"/>
      <c r="FL9445" s="160"/>
      <c r="FM9445" s="160"/>
      <c r="FN9445" s="160"/>
      <c r="FO9445" s="160"/>
      <c r="FP9445" s="160"/>
      <c r="FQ9445" s="160"/>
      <c r="FR9445" s="160"/>
      <c r="FS9445" s="160"/>
      <c r="FT9445" s="160"/>
      <c r="FU9445" s="160"/>
      <c r="FV9445" s="160"/>
      <c r="FW9445" s="160"/>
      <c r="FX9445" s="160"/>
      <c r="FY9445" s="160"/>
      <c r="FZ9445" s="160"/>
      <c r="GA9445" s="160"/>
      <c r="GB9445" s="160"/>
      <c r="GC9445" s="160"/>
      <c r="GD9445" s="160"/>
      <c r="GE9445" s="160"/>
      <c r="GF9445" s="160"/>
      <c r="GG9445" s="160"/>
      <c r="GH9445" s="160"/>
      <c r="GI9445" s="160"/>
      <c r="GJ9445" s="160"/>
      <c r="GK9445" s="160"/>
      <c r="GL9445" s="160"/>
      <c r="GM9445" s="160"/>
      <c r="GN9445" s="160"/>
      <c r="GO9445" s="160"/>
      <c r="GP9445" s="160"/>
      <c r="GQ9445" s="160"/>
      <c r="GR9445" s="160"/>
      <c r="GS9445" s="160"/>
      <c r="GT9445" s="160"/>
      <c r="GU9445" s="160"/>
      <c r="GV9445" s="160"/>
      <c r="GW9445" s="160"/>
      <c r="GX9445" s="160"/>
      <c r="GY9445" s="160"/>
      <c r="GZ9445" s="160"/>
      <c r="HA9445" s="160"/>
      <c r="HB9445" s="160"/>
      <c r="HC9445" s="160"/>
      <c r="HD9445" s="160"/>
      <c r="HE9445" s="160"/>
      <c r="HF9445" s="160"/>
      <c r="HG9445" s="160"/>
      <c r="HH9445" s="160"/>
      <c r="HI9445" s="160"/>
      <c r="HJ9445" s="160"/>
      <c r="HK9445" s="160"/>
      <c r="HL9445" s="160"/>
      <c r="HM9445" s="160"/>
      <c r="HN9445" s="160"/>
      <c r="HO9445" s="160"/>
      <c r="HP9445" s="160"/>
      <c r="HQ9445" s="160"/>
      <c r="HR9445" s="160"/>
      <c r="HS9445" s="160"/>
      <c r="HT9445" s="160"/>
      <c r="HU9445" s="160"/>
      <c r="HV9445" s="160"/>
      <c r="HW9445" s="160"/>
      <c r="HX9445" s="160"/>
      <c r="HY9445" s="160"/>
      <c r="HZ9445" s="160"/>
      <c r="IA9445" s="160"/>
      <c r="IB9445" s="160"/>
      <c r="IC9445" s="160"/>
      <c r="ID9445" s="160"/>
      <c r="IE9445" s="160"/>
      <c r="IF9445" s="160"/>
      <c r="IG9445" s="160"/>
      <c r="IH9445" s="160"/>
      <c r="II9445" s="160"/>
      <c r="IJ9445" s="160"/>
      <c r="IK9445" s="160"/>
      <c r="IL9445" s="160"/>
      <c r="IM9445" s="160"/>
      <c r="IN9445" s="160"/>
      <c r="IO9445" s="160"/>
      <c r="IP9445" s="160"/>
      <c r="IQ9445" s="160"/>
      <c r="IR9445" s="160"/>
      <c r="IS9445" s="160"/>
      <c r="IT9445" s="160"/>
      <c r="IU9445" s="160"/>
    </row>
    <row r="9446" spans="1:255" ht="18.399999999999999" customHeight="1" x14ac:dyDescent="0.3">
      <c r="D9446" s="161"/>
      <c r="BD9446" s="160"/>
      <c r="BE9446" s="160"/>
      <c r="BF9446" s="160"/>
      <c r="BG9446" s="160"/>
      <c r="BH9446" s="160"/>
      <c r="BI9446" s="160"/>
      <c r="BJ9446" s="160"/>
      <c r="BK9446" s="160"/>
      <c r="BL9446" s="160"/>
      <c r="BM9446" s="160"/>
      <c r="BN9446" s="160"/>
      <c r="BO9446" s="160"/>
      <c r="BP9446" s="160"/>
      <c r="BQ9446" s="160"/>
      <c r="BR9446" s="160"/>
      <c r="BS9446" s="160"/>
      <c r="BT9446" s="160"/>
      <c r="BU9446" s="160"/>
      <c r="BV9446" s="160"/>
      <c r="BW9446" s="160"/>
      <c r="BX9446" s="160"/>
      <c r="BY9446" s="160"/>
      <c r="BZ9446" s="160"/>
      <c r="CA9446" s="160"/>
      <c r="CB9446" s="160"/>
      <c r="CC9446" s="160"/>
      <c r="CD9446" s="160"/>
      <c r="CE9446" s="160"/>
      <c r="CF9446" s="160"/>
      <c r="CG9446" s="160"/>
      <c r="CH9446" s="160"/>
      <c r="CI9446" s="160"/>
      <c r="CJ9446" s="160"/>
      <c r="CK9446" s="160"/>
      <c r="CL9446" s="160"/>
      <c r="CM9446" s="160"/>
      <c r="CN9446" s="160"/>
      <c r="CO9446" s="160"/>
      <c r="CP9446" s="160"/>
      <c r="CQ9446" s="160"/>
      <c r="CR9446" s="160"/>
      <c r="CS9446" s="160"/>
      <c r="CT9446" s="160"/>
      <c r="CU9446" s="160"/>
      <c r="CV9446" s="160"/>
      <c r="CW9446" s="160"/>
      <c r="CX9446" s="160"/>
      <c r="CY9446" s="160"/>
      <c r="CZ9446" s="160"/>
      <c r="DA9446" s="160"/>
      <c r="DB9446" s="160"/>
      <c r="DC9446" s="160"/>
      <c r="DD9446" s="160"/>
      <c r="DE9446" s="160"/>
      <c r="DF9446" s="160"/>
      <c r="DG9446" s="160"/>
      <c r="DH9446" s="160"/>
      <c r="DI9446" s="160"/>
      <c r="DJ9446" s="160"/>
      <c r="DK9446" s="160"/>
      <c r="DL9446" s="160"/>
      <c r="DM9446" s="160"/>
      <c r="DN9446" s="160"/>
      <c r="DO9446" s="160"/>
      <c r="DP9446" s="160"/>
      <c r="DQ9446" s="160"/>
      <c r="DR9446" s="160"/>
      <c r="DS9446" s="160"/>
      <c r="DT9446" s="160"/>
      <c r="DU9446" s="160"/>
      <c r="DV9446" s="160"/>
      <c r="DW9446" s="160"/>
      <c r="DX9446" s="160"/>
      <c r="DY9446" s="160"/>
      <c r="DZ9446" s="177"/>
      <c r="EA9446" s="177"/>
      <c r="EB9446" s="160"/>
      <c r="EC9446" s="160"/>
      <c r="ED9446" s="160"/>
      <c r="EE9446" s="160"/>
      <c r="EF9446" s="160"/>
      <c r="EG9446" s="160"/>
      <c r="EH9446" s="160"/>
      <c r="EI9446" s="160"/>
      <c r="EJ9446" s="160"/>
      <c r="EK9446" s="160"/>
      <c r="EL9446" s="160"/>
      <c r="EM9446" s="160"/>
      <c r="EN9446" s="160"/>
      <c r="EO9446" s="160"/>
      <c r="EP9446" s="160"/>
      <c r="EQ9446" s="160"/>
      <c r="ER9446" s="160"/>
      <c r="ES9446" s="160"/>
      <c r="ET9446" s="160"/>
      <c r="EU9446" s="160"/>
      <c r="EV9446" s="160"/>
      <c r="EW9446" s="160"/>
      <c r="EX9446" s="160"/>
      <c r="EY9446" s="160"/>
      <c r="EZ9446" s="160"/>
      <c r="FA9446" s="160"/>
      <c r="FB9446" s="160"/>
      <c r="FC9446" s="160"/>
      <c r="FD9446" s="160"/>
      <c r="FE9446" s="160"/>
      <c r="FF9446" s="160"/>
      <c r="FG9446" s="160"/>
      <c r="FH9446" s="160"/>
      <c r="FI9446" s="160"/>
      <c r="FJ9446" s="160"/>
      <c r="FK9446" s="160"/>
      <c r="FL9446" s="160"/>
      <c r="FM9446" s="160"/>
      <c r="FN9446" s="160"/>
      <c r="FO9446" s="160"/>
      <c r="FP9446" s="160"/>
      <c r="FQ9446" s="160"/>
      <c r="FR9446" s="160"/>
      <c r="FS9446" s="160"/>
      <c r="FT9446" s="160"/>
      <c r="FU9446" s="160"/>
      <c r="FV9446" s="160"/>
      <c r="FW9446" s="160"/>
      <c r="FX9446" s="160"/>
      <c r="FY9446" s="160"/>
      <c r="FZ9446" s="160"/>
      <c r="GA9446" s="160"/>
      <c r="GB9446" s="160"/>
      <c r="GC9446" s="160"/>
      <c r="GD9446" s="160"/>
      <c r="GE9446" s="160"/>
      <c r="GF9446" s="160"/>
      <c r="GG9446" s="160"/>
      <c r="GH9446" s="160"/>
      <c r="GI9446" s="160"/>
      <c r="GJ9446" s="160"/>
      <c r="GK9446" s="160"/>
      <c r="GL9446" s="160"/>
      <c r="GM9446" s="160"/>
      <c r="GN9446" s="160"/>
      <c r="GO9446" s="160"/>
      <c r="GP9446" s="160"/>
      <c r="GQ9446" s="160"/>
      <c r="GR9446" s="160"/>
      <c r="GS9446" s="160"/>
      <c r="GT9446" s="160"/>
      <c r="GU9446" s="160"/>
      <c r="GV9446" s="160"/>
      <c r="GW9446" s="160"/>
      <c r="GX9446" s="160"/>
      <c r="GY9446" s="160"/>
      <c r="GZ9446" s="160"/>
      <c r="HA9446" s="160"/>
      <c r="HB9446" s="160"/>
      <c r="HC9446" s="160"/>
      <c r="HD9446" s="160"/>
      <c r="HE9446" s="160"/>
      <c r="HF9446" s="160"/>
      <c r="HG9446" s="160"/>
      <c r="HH9446" s="160"/>
      <c r="HI9446" s="160"/>
      <c r="HJ9446" s="160"/>
      <c r="HK9446" s="160"/>
      <c r="HL9446" s="160"/>
      <c r="HM9446" s="160"/>
      <c r="HN9446" s="160"/>
      <c r="HO9446" s="160"/>
      <c r="HP9446" s="160"/>
      <c r="HQ9446" s="160"/>
      <c r="HR9446" s="160"/>
      <c r="HS9446" s="160"/>
      <c r="HT9446" s="160"/>
      <c r="HU9446" s="160"/>
      <c r="HV9446" s="160"/>
      <c r="HW9446" s="160"/>
      <c r="HX9446" s="160"/>
      <c r="HY9446" s="160"/>
      <c r="HZ9446" s="160"/>
      <c r="IA9446" s="160"/>
      <c r="IB9446" s="160"/>
      <c r="IC9446" s="160"/>
      <c r="ID9446" s="160"/>
      <c r="IE9446" s="160"/>
      <c r="IF9446" s="160"/>
      <c r="IG9446" s="160"/>
      <c r="IH9446" s="160"/>
      <c r="II9446" s="160"/>
      <c r="IJ9446" s="160"/>
      <c r="IK9446" s="160"/>
      <c r="IL9446" s="160"/>
      <c r="IM9446" s="160"/>
      <c r="IN9446" s="160"/>
      <c r="IO9446" s="160"/>
      <c r="IP9446" s="160"/>
      <c r="IQ9446" s="160"/>
      <c r="IR9446" s="160"/>
      <c r="IS9446" s="160"/>
      <c r="IT9446" s="160"/>
      <c r="IU9446" s="160"/>
    </row>
    <row r="9447" spans="1:255" ht="18.399999999999999" customHeight="1" x14ac:dyDescent="0.3">
      <c r="A9447" s="200"/>
      <c r="B9447" s="173"/>
      <c r="C9447" s="67"/>
      <c r="D9447" s="161"/>
      <c r="BD9447" s="160"/>
      <c r="BE9447" s="160"/>
      <c r="BF9447" s="160"/>
      <c r="BG9447" s="160"/>
      <c r="BH9447" s="160"/>
      <c r="BI9447" s="160"/>
      <c r="BJ9447" s="160"/>
      <c r="BK9447" s="160"/>
      <c r="BL9447" s="160"/>
      <c r="BM9447" s="160"/>
      <c r="BN9447" s="160"/>
      <c r="BO9447" s="160"/>
      <c r="BP9447" s="160"/>
      <c r="BQ9447" s="160"/>
      <c r="BR9447" s="160"/>
      <c r="BS9447" s="160"/>
      <c r="BT9447" s="160"/>
      <c r="BU9447" s="160"/>
      <c r="BV9447" s="160"/>
      <c r="BW9447" s="160"/>
      <c r="BX9447" s="160"/>
      <c r="BY9447" s="160"/>
      <c r="BZ9447" s="160"/>
      <c r="CA9447" s="160"/>
      <c r="CB9447" s="160"/>
      <c r="CC9447" s="160"/>
      <c r="CD9447" s="160"/>
      <c r="CE9447" s="160"/>
      <c r="CF9447" s="160"/>
      <c r="CG9447" s="160"/>
      <c r="CH9447" s="160"/>
      <c r="CI9447" s="160"/>
      <c r="CJ9447" s="160"/>
      <c r="CK9447" s="160"/>
      <c r="CL9447" s="160"/>
      <c r="CM9447" s="160"/>
      <c r="CN9447" s="160"/>
      <c r="CO9447" s="160"/>
      <c r="CP9447" s="160"/>
      <c r="CQ9447" s="160"/>
      <c r="CR9447" s="160"/>
      <c r="CS9447" s="160"/>
      <c r="CT9447" s="160"/>
      <c r="CU9447" s="160"/>
      <c r="CV9447" s="160"/>
      <c r="CW9447" s="160"/>
      <c r="CX9447" s="160"/>
      <c r="CY9447" s="160"/>
      <c r="CZ9447" s="160"/>
      <c r="DA9447" s="160"/>
      <c r="DB9447" s="160"/>
      <c r="DC9447" s="160"/>
      <c r="DD9447" s="160"/>
      <c r="DE9447" s="160"/>
      <c r="DF9447" s="160"/>
      <c r="DG9447" s="160"/>
      <c r="DH9447" s="160"/>
      <c r="DI9447" s="160"/>
      <c r="DJ9447" s="160"/>
      <c r="DK9447" s="160"/>
      <c r="DL9447" s="160"/>
      <c r="DM9447" s="160"/>
      <c r="DN9447" s="160"/>
      <c r="DO9447" s="160"/>
      <c r="DP9447" s="160"/>
      <c r="DQ9447" s="160"/>
      <c r="DR9447" s="160"/>
      <c r="DS9447" s="160"/>
      <c r="DT9447" s="160"/>
      <c r="DU9447" s="160"/>
      <c r="DV9447" s="160"/>
      <c r="DW9447" s="160"/>
      <c r="DX9447" s="160"/>
      <c r="DY9447" s="160"/>
      <c r="DZ9447" s="177"/>
      <c r="EA9447" s="177"/>
      <c r="EB9447" s="160"/>
      <c r="EC9447" s="160"/>
      <c r="ED9447" s="160"/>
      <c r="EE9447" s="160"/>
      <c r="EF9447" s="160"/>
      <c r="EG9447" s="160"/>
      <c r="EH9447" s="160"/>
      <c r="EI9447" s="160"/>
      <c r="EJ9447" s="160"/>
      <c r="EK9447" s="160"/>
      <c r="EL9447" s="160"/>
      <c r="EM9447" s="160"/>
      <c r="EN9447" s="160"/>
      <c r="EO9447" s="160"/>
      <c r="EP9447" s="160"/>
      <c r="EQ9447" s="160"/>
      <c r="ER9447" s="160"/>
      <c r="ES9447" s="160"/>
      <c r="ET9447" s="160"/>
      <c r="EU9447" s="160"/>
      <c r="EV9447" s="160"/>
      <c r="EW9447" s="160"/>
      <c r="EX9447" s="160"/>
      <c r="EY9447" s="160"/>
      <c r="EZ9447" s="160"/>
      <c r="FA9447" s="160"/>
      <c r="FB9447" s="160"/>
      <c r="FC9447" s="160"/>
      <c r="FD9447" s="160"/>
      <c r="FE9447" s="160"/>
      <c r="FF9447" s="160"/>
      <c r="FG9447" s="160"/>
      <c r="FH9447" s="160"/>
      <c r="FI9447" s="160"/>
      <c r="FJ9447" s="160"/>
      <c r="FK9447" s="160"/>
      <c r="FL9447" s="160"/>
      <c r="FM9447" s="160"/>
      <c r="FN9447" s="160"/>
      <c r="FO9447" s="160"/>
      <c r="FP9447" s="160"/>
      <c r="FQ9447" s="160"/>
      <c r="FR9447" s="160"/>
      <c r="FS9447" s="160"/>
      <c r="FT9447" s="160"/>
      <c r="FU9447" s="160"/>
      <c r="FV9447" s="160"/>
      <c r="FW9447" s="160"/>
      <c r="FX9447" s="160"/>
      <c r="FY9447" s="160"/>
      <c r="FZ9447" s="160"/>
      <c r="GA9447" s="160"/>
      <c r="GB9447" s="160"/>
      <c r="GC9447" s="160"/>
      <c r="GD9447" s="160"/>
      <c r="GE9447" s="160"/>
      <c r="GF9447" s="160"/>
      <c r="GG9447" s="160"/>
      <c r="GH9447" s="160"/>
      <c r="GI9447" s="160"/>
      <c r="GJ9447" s="160"/>
      <c r="GK9447" s="160"/>
      <c r="GL9447" s="160"/>
      <c r="GM9447" s="160"/>
      <c r="GN9447" s="160"/>
      <c r="GO9447" s="160"/>
      <c r="GP9447" s="160"/>
      <c r="GQ9447" s="160"/>
      <c r="GR9447" s="160"/>
      <c r="GS9447" s="160"/>
      <c r="GT9447" s="160"/>
      <c r="GU9447" s="160"/>
      <c r="GV9447" s="160"/>
      <c r="GW9447" s="160"/>
      <c r="GX9447" s="160"/>
      <c r="GY9447" s="160"/>
      <c r="GZ9447" s="160"/>
      <c r="HA9447" s="160"/>
      <c r="HB9447" s="160"/>
      <c r="HC9447" s="160"/>
      <c r="HD9447" s="160"/>
      <c r="HE9447" s="160"/>
      <c r="HF9447" s="160"/>
      <c r="HG9447" s="160"/>
      <c r="HH9447" s="160"/>
      <c r="HI9447" s="160"/>
      <c r="HJ9447" s="160"/>
      <c r="HK9447" s="160"/>
      <c r="HL9447" s="160"/>
      <c r="HM9447" s="160"/>
      <c r="HN9447" s="160"/>
      <c r="HO9447" s="160"/>
      <c r="HP9447" s="160"/>
      <c r="HQ9447" s="160"/>
      <c r="HR9447" s="160"/>
      <c r="HS9447" s="160"/>
      <c r="HT9447" s="160"/>
      <c r="HU9447" s="160"/>
      <c r="HV9447" s="160"/>
      <c r="HW9447" s="160"/>
      <c r="HX9447" s="160"/>
      <c r="HY9447" s="160"/>
      <c r="HZ9447" s="160"/>
      <c r="IA9447" s="160"/>
      <c r="IB9447" s="160"/>
      <c r="IC9447" s="160"/>
      <c r="ID9447" s="160"/>
      <c r="IE9447" s="160"/>
      <c r="IF9447" s="160"/>
      <c r="IG9447" s="160"/>
      <c r="IH9447" s="160"/>
      <c r="II9447" s="160"/>
      <c r="IJ9447" s="160"/>
      <c r="IK9447" s="160"/>
      <c r="IL9447" s="160"/>
      <c r="IM9447" s="160"/>
      <c r="IN9447" s="160"/>
      <c r="IO9447" s="160"/>
      <c r="IP9447" s="160"/>
      <c r="IQ9447" s="160"/>
      <c r="IR9447" s="160"/>
      <c r="IS9447" s="160"/>
      <c r="IT9447" s="160"/>
      <c r="IU9447" s="160"/>
    </row>
    <row r="9448" spans="1:255" ht="18.399999999999999" customHeight="1" x14ac:dyDescent="0.3">
      <c r="BD9448" s="160"/>
      <c r="BE9448" s="160"/>
      <c r="BF9448" s="160"/>
      <c r="BG9448" s="160"/>
      <c r="BH9448" s="160"/>
      <c r="BI9448" s="160"/>
      <c r="BJ9448" s="160"/>
      <c r="BK9448" s="160"/>
      <c r="BL9448" s="160"/>
      <c r="BM9448" s="160"/>
      <c r="BN9448" s="160"/>
      <c r="BO9448" s="160"/>
      <c r="BP9448" s="160"/>
      <c r="BQ9448" s="160"/>
      <c r="BR9448" s="160"/>
      <c r="BS9448" s="160"/>
      <c r="BT9448" s="160"/>
      <c r="BU9448" s="160"/>
      <c r="BV9448" s="160"/>
      <c r="BW9448" s="160"/>
      <c r="BX9448" s="160"/>
      <c r="BY9448" s="160"/>
      <c r="BZ9448" s="160"/>
      <c r="CA9448" s="160"/>
      <c r="CB9448" s="160"/>
      <c r="CC9448" s="160"/>
      <c r="CD9448" s="160"/>
      <c r="CE9448" s="160"/>
      <c r="CF9448" s="160"/>
      <c r="CG9448" s="160"/>
      <c r="CH9448" s="160"/>
      <c r="CI9448" s="160"/>
      <c r="CJ9448" s="160"/>
      <c r="CK9448" s="160"/>
      <c r="CL9448" s="160"/>
      <c r="CM9448" s="160"/>
      <c r="CN9448" s="160"/>
      <c r="CO9448" s="160"/>
      <c r="CP9448" s="160"/>
      <c r="CQ9448" s="160"/>
      <c r="CR9448" s="160"/>
      <c r="CS9448" s="160"/>
      <c r="CT9448" s="160"/>
      <c r="CU9448" s="160"/>
      <c r="CV9448" s="160"/>
      <c r="CW9448" s="160"/>
      <c r="CX9448" s="160"/>
      <c r="CY9448" s="160"/>
      <c r="CZ9448" s="160"/>
      <c r="DA9448" s="160"/>
      <c r="DB9448" s="160"/>
      <c r="DC9448" s="160"/>
      <c r="DD9448" s="160"/>
      <c r="DE9448" s="160"/>
      <c r="DF9448" s="160"/>
      <c r="DG9448" s="160"/>
      <c r="DH9448" s="160"/>
      <c r="DI9448" s="160"/>
      <c r="DJ9448" s="160"/>
      <c r="DK9448" s="160"/>
      <c r="DL9448" s="160"/>
      <c r="DM9448" s="160"/>
      <c r="DN9448" s="160"/>
      <c r="DO9448" s="160"/>
      <c r="DP9448" s="160"/>
      <c r="DQ9448" s="160"/>
      <c r="DR9448" s="160"/>
      <c r="DS9448" s="160"/>
      <c r="DT9448" s="160"/>
      <c r="DU9448" s="160"/>
      <c r="DV9448" s="160"/>
      <c r="DW9448" s="160"/>
      <c r="DX9448" s="160"/>
      <c r="DY9448" s="160"/>
      <c r="DZ9448" s="177"/>
      <c r="EA9448" s="177"/>
      <c r="EB9448" s="160"/>
      <c r="EC9448" s="160"/>
      <c r="ED9448" s="160"/>
      <c r="EE9448" s="160"/>
      <c r="EF9448" s="160"/>
      <c r="EG9448" s="160"/>
      <c r="EH9448" s="160"/>
      <c r="EI9448" s="160"/>
      <c r="EJ9448" s="160"/>
      <c r="EK9448" s="160"/>
      <c r="EL9448" s="160"/>
      <c r="EM9448" s="160"/>
      <c r="EN9448" s="160"/>
      <c r="EO9448" s="160"/>
      <c r="EP9448" s="160"/>
      <c r="EQ9448" s="160"/>
      <c r="ER9448" s="160"/>
      <c r="ES9448" s="160"/>
      <c r="ET9448" s="160"/>
      <c r="EU9448" s="160"/>
      <c r="EV9448" s="160"/>
      <c r="EW9448" s="160"/>
      <c r="EX9448" s="160"/>
      <c r="EY9448" s="160"/>
      <c r="EZ9448" s="160"/>
      <c r="FA9448" s="160"/>
      <c r="FB9448" s="160"/>
      <c r="FC9448" s="160"/>
      <c r="FD9448" s="160"/>
      <c r="FE9448" s="160"/>
      <c r="FF9448" s="160"/>
      <c r="FG9448" s="160"/>
      <c r="FH9448" s="160"/>
      <c r="FI9448" s="160"/>
      <c r="FJ9448" s="160"/>
      <c r="FK9448" s="160"/>
      <c r="FL9448" s="160"/>
      <c r="FM9448" s="160"/>
      <c r="FN9448" s="160"/>
      <c r="FO9448" s="160"/>
      <c r="FP9448" s="160"/>
      <c r="FQ9448" s="160"/>
      <c r="FR9448" s="160"/>
      <c r="FS9448" s="160"/>
      <c r="FT9448" s="160"/>
      <c r="FU9448" s="160"/>
      <c r="FV9448" s="160"/>
      <c r="FW9448" s="160"/>
      <c r="FX9448" s="160"/>
      <c r="FY9448" s="160"/>
      <c r="FZ9448" s="160"/>
      <c r="GA9448" s="160"/>
      <c r="GB9448" s="160"/>
      <c r="GC9448" s="160"/>
      <c r="GD9448" s="160"/>
      <c r="GE9448" s="160"/>
      <c r="GF9448" s="160"/>
      <c r="GG9448" s="160"/>
      <c r="GH9448" s="160"/>
      <c r="GI9448" s="160"/>
      <c r="GJ9448" s="160"/>
      <c r="GK9448" s="160"/>
      <c r="GL9448" s="160"/>
      <c r="GM9448" s="160"/>
      <c r="GN9448" s="160"/>
      <c r="GO9448" s="160"/>
      <c r="GP9448" s="160"/>
      <c r="GQ9448" s="160"/>
      <c r="GR9448" s="160"/>
      <c r="GS9448" s="160"/>
      <c r="GT9448" s="160"/>
      <c r="GU9448" s="160"/>
      <c r="GV9448" s="160"/>
      <c r="GW9448" s="160"/>
      <c r="GX9448" s="160"/>
      <c r="GY9448" s="160"/>
      <c r="GZ9448" s="160"/>
      <c r="HA9448" s="160"/>
      <c r="HB9448" s="160"/>
      <c r="HC9448" s="160"/>
      <c r="HD9448" s="160"/>
      <c r="HE9448" s="160"/>
      <c r="HF9448" s="160"/>
      <c r="HG9448" s="160"/>
      <c r="HH9448" s="160"/>
      <c r="HI9448" s="160"/>
      <c r="HJ9448" s="160"/>
      <c r="HK9448" s="160"/>
      <c r="HL9448" s="160"/>
      <c r="HM9448" s="160"/>
      <c r="HN9448" s="160"/>
      <c r="HO9448" s="160"/>
      <c r="HP9448" s="160"/>
      <c r="HQ9448" s="160"/>
      <c r="HR9448" s="160"/>
      <c r="HS9448" s="160"/>
      <c r="HT9448" s="160"/>
      <c r="HU9448" s="160"/>
      <c r="HV9448" s="160"/>
      <c r="HW9448" s="160"/>
      <c r="HX9448" s="160"/>
      <c r="HY9448" s="160"/>
      <c r="HZ9448" s="160"/>
      <c r="IA9448" s="160"/>
      <c r="IB9448" s="160"/>
      <c r="IC9448" s="160"/>
      <c r="ID9448" s="160"/>
      <c r="IE9448" s="160"/>
      <c r="IF9448" s="160"/>
      <c r="IG9448" s="160"/>
      <c r="IH9448" s="160"/>
      <c r="II9448" s="160"/>
      <c r="IJ9448" s="160"/>
      <c r="IK9448" s="160"/>
      <c r="IL9448" s="160"/>
      <c r="IM9448" s="160"/>
      <c r="IN9448" s="160"/>
      <c r="IO9448" s="160"/>
      <c r="IP9448" s="160"/>
      <c r="IQ9448" s="160"/>
      <c r="IR9448" s="160"/>
      <c r="IS9448" s="160"/>
      <c r="IT9448" s="160"/>
      <c r="IU9448" s="160"/>
    </row>
    <row r="9449" spans="1:255" ht="18.399999999999999" customHeight="1" x14ac:dyDescent="0.3">
      <c r="BD9449" s="160"/>
      <c r="BE9449" s="160"/>
      <c r="BF9449" s="160"/>
      <c r="BG9449" s="160"/>
      <c r="BH9449" s="160"/>
      <c r="BI9449" s="160"/>
      <c r="BJ9449" s="160"/>
      <c r="BK9449" s="160"/>
      <c r="BL9449" s="160"/>
      <c r="BM9449" s="160"/>
      <c r="BN9449" s="160"/>
      <c r="BO9449" s="160"/>
      <c r="BP9449" s="160"/>
      <c r="BQ9449" s="160"/>
      <c r="BR9449" s="160"/>
      <c r="BS9449" s="160"/>
      <c r="BT9449" s="160"/>
      <c r="BU9449" s="160"/>
      <c r="BV9449" s="160"/>
      <c r="BW9449" s="160"/>
      <c r="BX9449" s="160"/>
      <c r="BY9449" s="160"/>
      <c r="BZ9449" s="160"/>
      <c r="CA9449" s="160"/>
      <c r="CB9449" s="160"/>
      <c r="CC9449" s="160"/>
      <c r="CD9449" s="160"/>
      <c r="CE9449" s="160"/>
      <c r="CF9449" s="160"/>
      <c r="CG9449" s="160"/>
      <c r="CH9449" s="160"/>
      <c r="CI9449" s="160"/>
      <c r="CJ9449" s="160"/>
      <c r="CK9449" s="160"/>
      <c r="CL9449" s="160"/>
      <c r="CM9449" s="160"/>
      <c r="CN9449" s="160"/>
      <c r="CO9449" s="160"/>
      <c r="CP9449" s="160"/>
      <c r="CQ9449" s="160"/>
      <c r="CR9449" s="160"/>
      <c r="CS9449" s="160"/>
      <c r="CT9449" s="160"/>
      <c r="CU9449" s="160"/>
      <c r="CV9449" s="160"/>
      <c r="CW9449" s="160"/>
      <c r="CX9449" s="160"/>
      <c r="CY9449" s="160"/>
      <c r="CZ9449" s="160"/>
      <c r="DA9449" s="160"/>
      <c r="DB9449" s="160"/>
      <c r="DC9449" s="160"/>
      <c r="DD9449" s="160"/>
      <c r="DE9449" s="160"/>
      <c r="DF9449" s="160"/>
      <c r="DG9449" s="160"/>
      <c r="DH9449" s="160"/>
      <c r="DI9449" s="160"/>
      <c r="DJ9449" s="160"/>
      <c r="DK9449" s="160"/>
      <c r="DL9449" s="160"/>
      <c r="DM9449" s="160"/>
      <c r="DN9449" s="160"/>
      <c r="DO9449" s="160"/>
      <c r="DP9449" s="160"/>
      <c r="DQ9449" s="160"/>
      <c r="DR9449" s="160"/>
      <c r="DS9449" s="160"/>
      <c r="DT9449" s="160"/>
      <c r="DU9449" s="160"/>
      <c r="DV9449" s="160"/>
      <c r="DW9449" s="160"/>
      <c r="DX9449" s="160"/>
      <c r="DY9449" s="160"/>
      <c r="DZ9449" s="177"/>
      <c r="EA9449" s="177"/>
      <c r="EB9449" s="160"/>
      <c r="EC9449" s="160"/>
      <c r="ED9449" s="160"/>
      <c r="EE9449" s="160"/>
      <c r="EF9449" s="160"/>
      <c r="EG9449" s="160"/>
      <c r="EH9449" s="160"/>
      <c r="EI9449" s="160"/>
      <c r="EJ9449" s="160"/>
      <c r="EK9449" s="160"/>
      <c r="EL9449" s="160"/>
      <c r="EM9449" s="160"/>
      <c r="EN9449" s="160"/>
      <c r="EO9449" s="160"/>
      <c r="EP9449" s="160"/>
      <c r="EQ9449" s="160"/>
      <c r="ER9449" s="160"/>
      <c r="ES9449" s="160"/>
      <c r="ET9449" s="160"/>
      <c r="EU9449" s="160"/>
      <c r="EV9449" s="160"/>
      <c r="EW9449" s="160"/>
      <c r="EX9449" s="160"/>
      <c r="EY9449" s="160"/>
      <c r="EZ9449" s="160"/>
      <c r="FA9449" s="160"/>
      <c r="FB9449" s="160"/>
      <c r="FC9449" s="160"/>
      <c r="FD9449" s="160"/>
      <c r="FE9449" s="160"/>
      <c r="FF9449" s="160"/>
      <c r="FG9449" s="160"/>
      <c r="FH9449" s="160"/>
      <c r="FI9449" s="160"/>
      <c r="FJ9449" s="160"/>
      <c r="FK9449" s="160"/>
      <c r="FL9449" s="160"/>
      <c r="FM9449" s="160"/>
      <c r="FN9449" s="160"/>
      <c r="FO9449" s="160"/>
      <c r="FP9449" s="160"/>
      <c r="FQ9449" s="160"/>
      <c r="FR9449" s="160"/>
      <c r="FS9449" s="160"/>
      <c r="FT9449" s="160"/>
      <c r="FU9449" s="160"/>
      <c r="FV9449" s="160"/>
      <c r="FW9449" s="160"/>
      <c r="FX9449" s="160"/>
      <c r="FY9449" s="160"/>
      <c r="FZ9449" s="160"/>
      <c r="GA9449" s="160"/>
      <c r="GB9449" s="160"/>
      <c r="GC9449" s="160"/>
      <c r="GD9449" s="160"/>
      <c r="GE9449" s="160"/>
      <c r="GF9449" s="160"/>
      <c r="GG9449" s="160"/>
      <c r="GH9449" s="160"/>
      <c r="GI9449" s="160"/>
      <c r="GJ9449" s="160"/>
      <c r="GK9449" s="160"/>
      <c r="GL9449" s="160"/>
      <c r="GM9449" s="160"/>
      <c r="GN9449" s="160"/>
      <c r="GO9449" s="160"/>
      <c r="GP9449" s="160"/>
      <c r="GQ9449" s="160"/>
      <c r="GR9449" s="160"/>
      <c r="GS9449" s="160"/>
      <c r="GT9449" s="160"/>
      <c r="GU9449" s="160"/>
      <c r="GV9449" s="160"/>
      <c r="GW9449" s="160"/>
      <c r="GX9449" s="160"/>
      <c r="GY9449" s="160"/>
      <c r="GZ9449" s="160"/>
      <c r="HA9449" s="160"/>
      <c r="HB9449" s="160"/>
      <c r="HC9449" s="160"/>
      <c r="HD9449" s="160"/>
      <c r="HE9449" s="160"/>
      <c r="HF9449" s="160"/>
      <c r="HG9449" s="160"/>
      <c r="HH9449" s="160"/>
      <c r="HI9449" s="160"/>
      <c r="HJ9449" s="160"/>
      <c r="HK9449" s="160"/>
      <c r="HL9449" s="160"/>
      <c r="HM9449" s="160"/>
      <c r="HN9449" s="160"/>
      <c r="HO9449" s="160"/>
      <c r="HP9449" s="160"/>
      <c r="HQ9449" s="160"/>
      <c r="HR9449" s="160"/>
      <c r="HS9449" s="160"/>
      <c r="HT9449" s="160"/>
      <c r="HU9449" s="160"/>
      <c r="HV9449" s="160"/>
      <c r="HW9449" s="160"/>
      <c r="HX9449" s="160"/>
      <c r="HY9449" s="160"/>
      <c r="HZ9449" s="160"/>
      <c r="IA9449" s="160"/>
      <c r="IB9449" s="160"/>
      <c r="IC9449" s="160"/>
      <c r="ID9449" s="160"/>
      <c r="IE9449" s="160"/>
      <c r="IF9449" s="160"/>
      <c r="IG9449" s="160"/>
      <c r="IH9449" s="160"/>
      <c r="II9449" s="160"/>
      <c r="IJ9449" s="160"/>
      <c r="IK9449" s="160"/>
      <c r="IL9449" s="160"/>
      <c r="IM9449" s="160"/>
      <c r="IN9449" s="160"/>
      <c r="IO9449" s="160"/>
      <c r="IP9449" s="160"/>
      <c r="IQ9449" s="160"/>
      <c r="IR9449" s="160"/>
      <c r="IS9449" s="160"/>
      <c r="IT9449" s="160"/>
      <c r="IU9449" s="160"/>
    </row>
    <row r="9450" spans="1:255" ht="18.399999999999999" customHeight="1" x14ac:dyDescent="0.3">
      <c r="BD9450" s="160"/>
      <c r="BE9450" s="160"/>
      <c r="BF9450" s="160"/>
      <c r="BG9450" s="160"/>
      <c r="BH9450" s="160"/>
      <c r="BI9450" s="160"/>
      <c r="BJ9450" s="160"/>
      <c r="BK9450" s="160"/>
      <c r="BL9450" s="160"/>
      <c r="BM9450" s="160"/>
      <c r="BN9450" s="160"/>
      <c r="BO9450" s="160"/>
      <c r="BP9450" s="160"/>
      <c r="BQ9450" s="160"/>
      <c r="BR9450" s="160"/>
      <c r="BS9450" s="160"/>
      <c r="BT9450" s="160"/>
      <c r="BU9450" s="160"/>
      <c r="BV9450" s="160"/>
      <c r="BW9450" s="160"/>
      <c r="BX9450" s="160"/>
      <c r="BY9450" s="160"/>
      <c r="BZ9450" s="160"/>
      <c r="CA9450" s="160"/>
      <c r="CB9450" s="160"/>
      <c r="CC9450" s="160"/>
      <c r="CD9450" s="160"/>
      <c r="CE9450" s="160"/>
      <c r="CF9450" s="160"/>
      <c r="CG9450" s="160"/>
      <c r="CH9450" s="160"/>
      <c r="CI9450" s="160"/>
      <c r="CJ9450" s="160"/>
      <c r="CK9450" s="160"/>
      <c r="CL9450" s="160"/>
      <c r="CM9450" s="160"/>
      <c r="CN9450" s="160"/>
      <c r="CO9450" s="160"/>
      <c r="CP9450" s="160"/>
      <c r="CQ9450" s="160"/>
      <c r="CR9450" s="160"/>
      <c r="CS9450" s="160"/>
      <c r="CT9450" s="160"/>
      <c r="CU9450" s="160"/>
      <c r="CV9450" s="160"/>
      <c r="CW9450" s="160"/>
      <c r="CX9450" s="160"/>
      <c r="CY9450" s="160"/>
      <c r="CZ9450" s="160"/>
      <c r="DA9450" s="160"/>
      <c r="DB9450" s="160"/>
      <c r="DC9450" s="160"/>
      <c r="DD9450" s="160"/>
      <c r="DE9450" s="160"/>
      <c r="DF9450" s="160"/>
      <c r="DG9450" s="160"/>
      <c r="DH9450" s="160"/>
      <c r="DI9450" s="160"/>
      <c r="DJ9450" s="160"/>
      <c r="DK9450" s="160"/>
      <c r="DL9450" s="160"/>
      <c r="DM9450" s="160"/>
      <c r="DN9450" s="160"/>
      <c r="DO9450" s="160"/>
      <c r="DP9450" s="160"/>
      <c r="DQ9450" s="160"/>
      <c r="DR9450" s="160"/>
      <c r="DS9450" s="160"/>
      <c r="DT9450" s="160"/>
      <c r="DU9450" s="160"/>
      <c r="DV9450" s="160"/>
      <c r="DW9450" s="160"/>
      <c r="DX9450" s="160"/>
      <c r="DY9450" s="160"/>
      <c r="DZ9450" s="177"/>
      <c r="EA9450" s="177"/>
      <c r="EB9450" s="160"/>
      <c r="EC9450" s="160"/>
      <c r="ED9450" s="160"/>
      <c r="EE9450" s="160"/>
      <c r="EF9450" s="160"/>
      <c r="EG9450" s="160"/>
      <c r="EH9450" s="160"/>
      <c r="EI9450" s="160"/>
      <c r="EJ9450" s="160"/>
      <c r="EK9450" s="160"/>
      <c r="EL9450" s="160"/>
      <c r="EM9450" s="160"/>
      <c r="EN9450" s="160"/>
      <c r="EO9450" s="160"/>
      <c r="EP9450" s="160"/>
      <c r="EQ9450" s="160"/>
      <c r="ER9450" s="160"/>
      <c r="ES9450" s="160"/>
      <c r="ET9450" s="160"/>
      <c r="EU9450" s="160"/>
      <c r="EV9450" s="160"/>
      <c r="EW9450" s="160"/>
      <c r="EX9450" s="160"/>
      <c r="EY9450" s="160"/>
      <c r="EZ9450" s="160"/>
      <c r="FA9450" s="160"/>
      <c r="FB9450" s="160"/>
      <c r="FC9450" s="160"/>
      <c r="FD9450" s="160"/>
      <c r="FE9450" s="160"/>
      <c r="FF9450" s="160"/>
      <c r="FG9450" s="160"/>
      <c r="FH9450" s="160"/>
      <c r="FI9450" s="160"/>
      <c r="FJ9450" s="160"/>
      <c r="FK9450" s="160"/>
      <c r="FL9450" s="160"/>
      <c r="FM9450" s="160"/>
      <c r="FN9450" s="160"/>
      <c r="FO9450" s="160"/>
      <c r="FP9450" s="160"/>
      <c r="FQ9450" s="160"/>
      <c r="FR9450" s="160"/>
      <c r="FS9450" s="160"/>
      <c r="FT9450" s="160"/>
      <c r="FU9450" s="160"/>
      <c r="FV9450" s="160"/>
      <c r="FW9450" s="160"/>
      <c r="FX9450" s="160"/>
      <c r="FY9450" s="160"/>
      <c r="FZ9450" s="160"/>
      <c r="GA9450" s="160"/>
      <c r="GB9450" s="160"/>
      <c r="GC9450" s="160"/>
      <c r="GD9450" s="160"/>
      <c r="GE9450" s="160"/>
      <c r="GF9450" s="160"/>
      <c r="GG9450" s="160"/>
      <c r="GH9450" s="160"/>
      <c r="GI9450" s="160"/>
      <c r="GJ9450" s="160"/>
      <c r="GK9450" s="160"/>
      <c r="GL9450" s="160"/>
      <c r="GM9450" s="160"/>
      <c r="GN9450" s="160"/>
      <c r="GO9450" s="160"/>
      <c r="GP9450" s="160"/>
      <c r="GQ9450" s="160"/>
      <c r="GR9450" s="160"/>
      <c r="GS9450" s="160"/>
      <c r="GT9450" s="160"/>
      <c r="GU9450" s="160"/>
      <c r="GV9450" s="160"/>
      <c r="GW9450" s="160"/>
      <c r="GX9450" s="160"/>
      <c r="GY9450" s="160"/>
      <c r="GZ9450" s="160"/>
      <c r="HA9450" s="160"/>
      <c r="HB9450" s="160"/>
      <c r="HC9450" s="160"/>
      <c r="HD9450" s="160"/>
      <c r="HE9450" s="160"/>
      <c r="HF9450" s="160"/>
      <c r="HG9450" s="160"/>
      <c r="HH9450" s="160"/>
      <c r="HI9450" s="160"/>
      <c r="HJ9450" s="160"/>
      <c r="HK9450" s="160"/>
      <c r="HL9450" s="160"/>
      <c r="HM9450" s="160"/>
      <c r="HN9450" s="160"/>
      <c r="HO9450" s="160"/>
      <c r="HP9450" s="160"/>
      <c r="HQ9450" s="160"/>
      <c r="HR9450" s="160"/>
      <c r="HS9450" s="160"/>
      <c r="HT9450" s="160"/>
      <c r="HU9450" s="160"/>
      <c r="HV9450" s="160"/>
      <c r="HW9450" s="160"/>
      <c r="HX9450" s="160"/>
      <c r="HY9450" s="160"/>
      <c r="HZ9450" s="160"/>
      <c r="IA9450" s="160"/>
      <c r="IB9450" s="160"/>
      <c r="IC9450" s="160"/>
      <c r="ID9450" s="160"/>
      <c r="IE9450" s="160"/>
      <c r="IF9450" s="160"/>
      <c r="IG9450" s="160"/>
      <c r="IH9450" s="160"/>
      <c r="II9450" s="160"/>
      <c r="IJ9450" s="160"/>
      <c r="IK9450" s="160"/>
      <c r="IL9450" s="160"/>
      <c r="IM9450" s="160"/>
      <c r="IN9450" s="160"/>
      <c r="IO9450" s="160"/>
      <c r="IP9450" s="160"/>
      <c r="IQ9450" s="160"/>
      <c r="IR9450" s="160"/>
      <c r="IS9450" s="160"/>
      <c r="IT9450" s="160"/>
      <c r="IU9450" s="160"/>
    </row>
    <row r="9451" spans="1:255" ht="18.399999999999999" customHeight="1" x14ac:dyDescent="0.3">
      <c r="BD9451" s="160"/>
      <c r="BE9451" s="160"/>
      <c r="BF9451" s="160"/>
      <c r="BG9451" s="160"/>
      <c r="BH9451" s="160"/>
      <c r="BI9451" s="160"/>
      <c r="BJ9451" s="160"/>
      <c r="BK9451" s="160"/>
      <c r="BL9451" s="160"/>
      <c r="BM9451" s="160"/>
      <c r="BN9451" s="160"/>
      <c r="BO9451" s="160"/>
      <c r="BP9451" s="160"/>
      <c r="BQ9451" s="160"/>
      <c r="BR9451" s="160"/>
      <c r="BS9451" s="160"/>
      <c r="BT9451" s="160"/>
      <c r="BU9451" s="160"/>
      <c r="BV9451" s="160"/>
      <c r="BW9451" s="160"/>
      <c r="BX9451" s="160"/>
      <c r="BY9451" s="160"/>
      <c r="BZ9451" s="160"/>
      <c r="CA9451" s="160"/>
      <c r="CB9451" s="160"/>
      <c r="CC9451" s="160"/>
      <c r="CD9451" s="160"/>
      <c r="CE9451" s="160"/>
      <c r="CF9451" s="160"/>
      <c r="CG9451" s="160"/>
      <c r="CH9451" s="160"/>
      <c r="CI9451" s="160"/>
      <c r="CJ9451" s="160"/>
      <c r="CK9451" s="160"/>
      <c r="CL9451" s="160"/>
      <c r="CM9451" s="160"/>
      <c r="CN9451" s="160"/>
      <c r="CO9451" s="160"/>
      <c r="CP9451" s="160"/>
      <c r="CQ9451" s="160"/>
      <c r="CR9451" s="160"/>
      <c r="CS9451" s="160"/>
      <c r="CT9451" s="160"/>
      <c r="CU9451" s="160"/>
      <c r="CV9451" s="160"/>
      <c r="CW9451" s="160"/>
      <c r="CX9451" s="160"/>
      <c r="CY9451" s="160"/>
      <c r="CZ9451" s="160"/>
      <c r="DA9451" s="160"/>
      <c r="DB9451" s="160"/>
      <c r="DC9451" s="160"/>
      <c r="DD9451" s="160"/>
      <c r="DE9451" s="160"/>
      <c r="DF9451" s="160"/>
      <c r="DG9451" s="160"/>
      <c r="DH9451" s="160"/>
      <c r="DI9451" s="160"/>
      <c r="DJ9451" s="160"/>
      <c r="DK9451" s="160"/>
      <c r="DL9451" s="160"/>
      <c r="DM9451" s="160"/>
      <c r="DN9451" s="160"/>
      <c r="DO9451" s="160"/>
      <c r="DP9451" s="160"/>
      <c r="DQ9451" s="160"/>
      <c r="DR9451" s="160"/>
      <c r="DS9451" s="160"/>
      <c r="DT9451" s="160"/>
      <c r="DU9451" s="160"/>
      <c r="DV9451" s="160"/>
      <c r="DW9451" s="160"/>
      <c r="DX9451" s="160"/>
      <c r="DY9451" s="160"/>
      <c r="DZ9451" s="177"/>
      <c r="EA9451" s="177"/>
      <c r="EB9451" s="160"/>
      <c r="EC9451" s="160"/>
      <c r="ED9451" s="160"/>
      <c r="EE9451" s="160"/>
      <c r="EF9451" s="160"/>
      <c r="EG9451" s="160"/>
      <c r="EH9451" s="160"/>
      <c r="EI9451" s="160"/>
      <c r="EJ9451" s="160"/>
      <c r="EK9451" s="160"/>
      <c r="EL9451" s="160"/>
      <c r="EM9451" s="160"/>
      <c r="EN9451" s="160"/>
      <c r="EO9451" s="160"/>
      <c r="EP9451" s="160"/>
      <c r="EQ9451" s="160"/>
      <c r="ER9451" s="160"/>
      <c r="ES9451" s="160"/>
      <c r="ET9451" s="160"/>
      <c r="EU9451" s="160"/>
      <c r="EV9451" s="160"/>
      <c r="EW9451" s="160"/>
      <c r="EX9451" s="160"/>
      <c r="EY9451" s="160"/>
      <c r="EZ9451" s="160"/>
      <c r="FA9451" s="160"/>
      <c r="FB9451" s="160"/>
      <c r="FC9451" s="160"/>
      <c r="FD9451" s="160"/>
      <c r="FE9451" s="160"/>
      <c r="FF9451" s="160"/>
      <c r="FG9451" s="160"/>
      <c r="FH9451" s="160"/>
      <c r="FI9451" s="160"/>
      <c r="FJ9451" s="160"/>
      <c r="FK9451" s="160"/>
      <c r="FL9451" s="160"/>
      <c r="FM9451" s="160"/>
      <c r="FN9451" s="160"/>
      <c r="FO9451" s="160"/>
      <c r="FP9451" s="160"/>
      <c r="FQ9451" s="160"/>
      <c r="FR9451" s="160"/>
      <c r="FS9451" s="160"/>
      <c r="FT9451" s="160"/>
      <c r="FU9451" s="160"/>
      <c r="FV9451" s="160"/>
      <c r="FW9451" s="160"/>
      <c r="FX9451" s="160"/>
      <c r="FY9451" s="160"/>
      <c r="FZ9451" s="160"/>
      <c r="GA9451" s="160"/>
      <c r="GB9451" s="160"/>
      <c r="GC9451" s="160"/>
      <c r="GD9451" s="160"/>
      <c r="GE9451" s="160"/>
      <c r="GF9451" s="160"/>
      <c r="GG9451" s="160"/>
      <c r="GH9451" s="160"/>
      <c r="GI9451" s="160"/>
      <c r="GJ9451" s="160"/>
      <c r="GK9451" s="160"/>
      <c r="GL9451" s="160"/>
      <c r="GM9451" s="160"/>
      <c r="GN9451" s="160"/>
      <c r="GO9451" s="160"/>
      <c r="GP9451" s="160"/>
      <c r="GQ9451" s="160"/>
      <c r="GR9451" s="160"/>
      <c r="GS9451" s="160"/>
      <c r="GT9451" s="160"/>
      <c r="GU9451" s="160"/>
      <c r="GV9451" s="160"/>
      <c r="GW9451" s="160"/>
      <c r="GX9451" s="160"/>
      <c r="GY9451" s="160"/>
      <c r="GZ9451" s="160"/>
      <c r="HA9451" s="160"/>
      <c r="HB9451" s="160"/>
      <c r="HC9451" s="160"/>
      <c r="HD9451" s="160"/>
      <c r="HE9451" s="160"/>
      <c r="HF9451" s="160"/>
      <c r="HG9451" s="160"/>
      <c r="HH9451" s="160"/>
      <c r="HI9451" s="160"/>
      <c r="HJ9451" s="160"/>
      <c r="HK9451" s="160"/>
      <c r="HL9451" s="160"/>
      <c r="HM9451" s="160"/>
      <c r="HN9451" s="160"/>
      <c r="HO9451" s="160"/>
      <c r="HP9451" s="160"/>
      <c r="HQ9451" s="160"/>
      <c r="HR9451" s="160"/>
      <c r="HS9451" s="160"/>
      <c r="HT9451" s="160"/>
      <c r="HU9451" s="160"/>
      <c r="HV9451" s="160"/>
      <c r="HW9451" s="160"/>
      <c r="HX9451" s="160"/>
      <c r="HY9451" s="160"/>
      <c r="HZ9451" s="160"/>
      <c r="IA9451" s="160"/>
      <c r="IB9451" s="160"/>
      <c r="IC9451" s="160"/>
      <c r="ID9451" s="160"/>
      <c r="IE9451" s="160"/>
      <c r="IF9451" s="160"/>
      <c r="IG9451" s="160"/>
      <c r="IH9451" s="160"/>
      <c r="II9451" s="160"/>
      <c r="IJ9451" s="160"/>
      <c r="IK9451" s="160"/>
      <c r="IL9451" s="160"/>
      <c r="IM9451" s="160"/>
      <c r="IN9451" s="160"/>
      <c r="IO9451" s="160"/>
      <c r="IP9451" s="160"/>
      <c r="IQ9451" s="160"/>
      <c r="IR9451" s="160"/>
      <c r="IS9451" s="160"/>
      <c r="IT9451" s="160"/>
      <c r="IU9451" s="160"/>
    </row>
    <row r="9452" spans="1:255" ht="18.399999999999999" customHeight="1" x14ac:dyDescent="0.3">
      <c r="BD9452" s="160"/>
      <c r="BE9452" s="160"/>
      <c r="BF9452" s="160"/>
      <c r="BG9452" s="160"/>
      <c r="BH9452" s="160"/>
      <c r="BI9452" s="160"/>
      <c r="BJ9452" s="160"/>
      <c r="BK9452" s="160"/>
      <c r="BL9452" s="160"/>
      <c r="BM9452" s="160"/>
      <c r="BN9452" s="160"/>
      <c r="BO9452" s="160"/>
      <c r="BP9452" s="160"/>
      <c r="BQ9452" s="160"/>
      <c r="BR9452" s="160"/>
      <c r="BS9452" s="160"/>
      <c r="BT9452" s="160"/>
      <c r="BU9452" s="160"/>
      <c r="BV9452" s="160"/>
      <c r="BW9452" s="160"/>
      <c r="BX9452" s="160"/>
      <c r="BY9452" s="160"/>
      <c r="BZ9452" s="160"/>
      <c r="CA9452" s="160"/>
      <c r="CB9452" s="160"/>
      <c r="CC9452" s="160"/>
      <c r="CD9452" s="160"/>
      <c r="CE9452" s="160"/>
      <c r="CF9452" s="160"/>
      <c r="CG9452" s="160"/>
      <c r="CH9452" s="160"/>
      <c r="CI9452" s="160"/>
      <c r="CJ9452" s="160"/>
      <c r="CK9452" s="160"/>
      <c r="CL9452" s="160"/>
      <c r="CM9452" s="160"/>
      <c r="CN9452" s="160"/>
      <c r="CO9452" s="160"/>
      <c r="CP9452" s="160"/>
      <c r="CQ9452" s="160"/>
      <c r="CR9452" s="160"/>
      <c r="CS9452" s="160"/>
      <c r="CT9452" s="160"/>
      <c r="CU9452" s="160"/>
      <c r="CV9452" s="160"/>
      <c r="CW9452" s="160"/>
      <c r="CX9452" s="160"/>
      <c r="CY9452" s="160"/>
      <c r="CZ9452" s="160"/>
      <c r="DA9452" s="160"/>
      <c r="DB9452" s="160"/>
      <c r="DC9452" s="160"/>
      <c r="DD9452" s="160"/>
      <c r="DE9452" s="160"/>
      <c r="DF9452" s="160"/>
      <c r="DG9452" s="160"/>
      <c r="DH9452" s="160"/>
      <c r="DI9452" s="160"/>
      <c r="DJ9452" s="160"/>
      <c r="DK9452" s="160"/>
      <c r="DL9452" s="160"/>
      <c r="DM9452" s="160"/>
      <c r="DN9452" s="160"/>
      <c r="DO9452" s="160"/>
      <c r="DP9452" s="160"/>
      <c r="DQ9452" s="160"/>
      <c r="DR9452" s="160"/>
      <c r="DS9452" s="160"/>
      <c r="DT9452" s="160"/>
      <c r="DU9452" s="160"/>
      <c r="DV9452" s="160"/>
      <c r="DW9452" s="160"/>
      <c r="DX9452" s="160"/>
      <c r="DY9452" s="160"/>
      <c r="DZ9452" s="177"/>
      <c r="EA9452" s="177"/>
      <c r="EB9452" s="160"/>
      <c r="EC9452" s="160"/>
      <c r="ED9452" s="160"/>
      <c r="EE9452" s="160"/>
      <c r="EF9452" s="160"/>
      <c r="EG9452" s="160"/>
      <c r="EH9452" s="160"/>
      <c r="EI9452" s="160"/>
      <c r="EJ9452" s="160"/>
      <c r="EK9452" s="160"/>
      <c r="EL9452" s="160"/>
      <c r="EM9452" s="160"/>
      <c r="EN9452" s="160"/>
      <c r="EO9452" s="160"/>
      <c r="EP9452" s="160"/>
      <c r="EQ9452" s="160"/>
      <c r="ER9452" s="160"/>
      <c r="ES9452" s="160"/>
      <c r="ET9452" s="160"/>
      <c r="EU9452" s="160"/>
      <c r="EV9452" s="160"/>
      <c r="EW9452" s="160"/>
      <c r="EX9452" s="160"/>
      <c r="EY9452" s="160"/>
      <c r="EZ9452" s="160"/>
      <c r="FA9452" s="160"/>
      <c r="FB9452" s="160"/>
      <c r="FC9452" s="160"/>
      <c r="FD9452" s="160"/>
      <c r="FE9452" s="160"/>
      <c r="FF9452" s="160"/>
      <c r="FG9452" s="160"/>
      <c r="FH9452" s="160"/>
      <c r="FI9452" s="160"/>
      <c r="FJ9452" s="160"/>
      <c r="FK9452" s="160"/>
      <c r="FL9452" s="160"/>
      <c r="FM9452" s="160"/>
      <c r="FN9452" s="160"/>
      <c r="FO9452" s="160"/>
      <c r="FP9452" s="160"/>
      <c r="FQ9452" s="160"/>
      <c r="FR9452" s="160"/>
      <c r="FS9452" s="160"/>
      <c r="FT9452" s="160"/>
      <c r="FU9452" s="160"/>
      <c r="FV9452" s="160"/>
      <c r="FW9452" s="160"/>
      <c r="FX9452" s="160"/>
      <c r="FY9452" s="160"/>
      <c r="FZ9452" s="160"/>
      <c r="GA9452" s="160"/>
      <c r="GB9452" s="160"/>
      <c r="GC9452" s="160"/>
      <c r="GD9452" s="160"/>
      <c r="GE9452" s="160"/>
      <c r="GF9452" s="160"/>
      <c r="GG9452" s="160"/>
      <c r="GH9452" s="160"/>
      <c r="GI9452" s="160"/>
      <c r="GJ9452" s="160"/>
      <c r="GK9452" s="160"/>
      <c r="GL9452" s="160"/>
      <c r="GM9452" s="160"/>
      <c r="GN9452" s="160"/>
      <c r="GO9452" s="160"/>
      <c r="GP9452" s="160"/>
      <c r="GQ9452" s="160"/>
      <c r="GR9452" s="160"/>
      <c r="GS9452" s="160"/>
      <c r="GT9452" s="160"/>
      <c r="GU9452" s="160"/>
      <c r="GV9452" s="160"/>
      <c r="GW9452" s="160"/>
      <c r="GX9452" s="160"/>
      <c r="GY9452" s="160"/>
      <c r="GZ9452" s="160"/>
      <c r="HA9452" s="160"/>
      <c r="HB9452" s="160"/>
      <c r="HC9452" s="160"/>
      <c r="HD9452" s="160"/>
      <c r="HE9452" s="160"/>
      <c r="HF9452" s="160"/>
      <c r="HG9452" s="160"/>
      <c r="HH9452" s="160"/>
      <c r="HI9452" s="160"/>
      <c r="HJ9452" s="160"/>
      <c r="HK9452" s="160"/>
      <c r="HL9452" s="160"/>
      <c r="HM9452" s="160"/>
      <c r="HN9452" s="160"/>
      <c r="HO9452" s="160"/>
      <c r="HP9452" s="160"/>
      <c r="HQ9452" s="160"/>
      <c r="HR9452" s="160"/>
      <c r="HS9452" s="160"/>
      <c r="HT9452" s="160"/>
      <c r="HU9452" s="160"/>
      <c r="HV9452" s="160"/>
      <c r="HW9452" s="160"/>
      <c r="HX9452" s="160"/>
      <c r="HY9452" s="160"/>
      <c r="HZ9452" s="160"/>
      <c r="IA9452" s="160"/>
      <c r="IB9452" s="160"/>
      <c r="IC9452" s="160"/>
      <c r="ID9452" s="160"/>
      <c r="IE9452" s="160"/>
      <c r="IF9452" s="160"/>
      <c r="IG9452" s="160"/>
      <c r="IH9452" s="160"/>
      <c r="II9452" s="160"/>
      <c r="IJ9452" s="160"/>
      <c r="IK9452" s="160"/>
      <c r="IL9452" s="160"/>
      <c r="IM9452" s="160"/>
      <c r="IN9452" s="160"/>
      <c r="IO9452" s="160"/>
      <c r="IP9452" s="160"/>
      <c r="IQ9452" s="160"/>
      <c r="IR9452" s="160"/>
      <c r="IS9452" s="160"/>
      <c r="IT9452" s="160"/>
      <c r="IU9452" s="160"/>
    </row>
    <row r="9453" spans="1:255" ht="18.399999999999999" customHeight="1" x14ac:dyDescent="0.3">
      <c r="BD9453" s="160"/>
      <c r="BE9453" s="160"/>
      <c r="BF9453" s="160"/>
      <c r="BG9453" s="160"/>
      <c r="BH9453" s="160"/>
      <c r="BI9453" s="160"/>
      <c r="BJ9453" s="160"/>
      <c r="BK9453" s="160"/>
      <c r="BL9453" s="160"/>
      <c r="BM9453" s="160"/>
      <c r="BN9453" s="160"/>
      <c r="BO9453" s="160"/>
      <c r="BP9453" s="160"/>
      <c r="BQ9453" s="160"/>
      <c r="BR9453" s="160"/>
      <c r="BS9453" s="160"/>
      <c r="BT9453" s="160"/>
      <c r="BU9453" s="160"/>
      <c r="BV9453" s="160"/>
      <c r="BW9453" s="160"/>
      <c r="BX9453" s="160"/>
      <c r="BY9453" s="160"/>
      <c r="BZ9453" s="160"/>
      <c r="CA9453" s="160"/>
      <c r="CB9453" s="160"/>
      <c r="CC9453" s="160"/>
      <c r="CD9453" s="160"/>
      <c r="CE9453" s="160"/>
      <c r="CF9453" s="160"/>
      <c r="CG9453" s="160"/>
      <c r="CH9453" s="160"/>
      <c r="CI9453" s="160"/>
      <c r="CJ9453" s="160"/>
      <c r="CK9453" s="160"/>
      <c r="CL9453" s="160"/>
      <c r="CM9453" s="160"/>
      <c r="CN9453" s="160"/>
      <c r="CO9453" s="160"/>
      <c r="CP9453" s="160"/>
      <c r="CQ9453" s="160"/>
      <c r="CR9453" s="160"/>
      <c r="CS9453" s="160"/>
      <c r="CT9453" s="160"/>
      <c r="CU9453" s="160"/>
      <c r="CV9453" s="160"/>
      <c r="CW9453" s="160"/>
      <c r="CX9453" s="160"/>
      <c r="CY9453" s="160"/>
      <c r="CZ9453" s="160"/>
      <c r="DA9453" s="160"/>
      <c r="DB9453" s="160"/>
      <c r="DC9453" s="160"/>
      <c r="DD9453" s="160"/>
      <c r="DE9453" s="160"/>
      <c r="DF9453" s="160"/>
      <c r="DG9453" s="160"/>
      <c r="DH9453" s="160"/>
      <c r="DI9453" s="160"/>
      <c r="DJ9453" s="160"/>
      <c r="DK9453" s="160"/>
      <c r="DL9453" s="160"/>
      <c r="DM9453" s="160"/>
      <c r="DN9453" s="160"/>
      <c r="DO9453" s="160"/>
      <c r="DP9453" s="160"/>
      <c r="DQ9453" s="160"/>
      <c r="DR9453" s="160"/>
      <c r="DS9453" s="160"/>
      <c r="DT9453" s="160"/>
      <c r="DU9453" s="160"/>
      <c r="DV9453" s="160"/>
      <c r="DW9453" s="160"/>
      <c r="DX9453" s="160"/>
      <c r="DY9453" s="160"/>
      <c r="DZ9453" s="177"/>
      <c r="EA9453" s="177"/>
      <c r="EB9453" s="160"/>
      <c r="EC9453" s="160"/>
      <c r="ED9453" s="160"/>
      <c r="EE9453" s="160"/>
      <c r="EF9453" s="160"/>
      <c r="EG9453" s="160"/>
      <c r="EH9453" s="160"/>
      <c r="EI9453" s="160"/>
      <c r="EJ9453" s="160"/>
      <c r="EK9453" s="160"/>
      <c r="EL9453" s="160"/>
      <c r="EM9453" s="160"/>
      <c r="EN9453" s="160"/>
      <c r="EO9453" s="160"/>
      <c r="EP9453" s="160"/>
      <c r="EQ9453" s="160"/>
      <c r="ER9453" s="160"/>
      <c r="ES9453" s="160"/>
      <c r="ET9453" s="160"/>
      <c r="EU9453" s="160"/>
      <c r="EV9453" s="160"/>
      <c r="EW9453" s="160"/>
      <c r="EX9453" s="160"/>
      <c r="EY9453" s="160"/>
      <c r="EZ9453" s="160"/>
      <c r="FA9453" s="160"/>
      <c r="FB9453" s="160"/>
      <c r="FC9453" s="160"/>
      <c r="FD9453" s="160"/>
      <c r="FE9453" s="160"/>
      <c r="FF9453" s="160"/>
      <c r="FG9453" s="160"/>
      <c r="FH9453" s="160"/>
      <c r="FI9453" s="160"/>
      <c r="FJ9453" s="160"/>
      <c r="FK9453" s="160"/>
      <c r="FL9453" s="160"/>
      <c r="FM9453" s="160"/>
      <c r="FN9453" s="160"/>
      <c r="FO9453" s="160"/>
      <c r="FP9453" s="160"/>
      <c r="FQ9453" s="160"/>
      <c r="FR9453" s="160"/>
      <c r="FS9453" s="160"/>
      <c r="FT9453" s="160"/>
      <c r="FU9453" s="160"/>
      <c r="FV9453" s="160"/>
      <c r="FW9453" s="160"/>
      <c r="FX9453" s="160"/>
      <c r="FY9453" s="160"/>
      <c r="FZ9453" s="160"/>
      <c r="GA9453" s="160"/>
      <c r="GB9453" s="160"/>
      <c r="GC9453" s="160"/>
      <c r="GD9453" s="160"/>
      <c r="GE9453" s="160"/>
      <c r="GF9453" s="160"/>
      <c r="GG9453" s="160"/>
      <c r="GH9453" s="160"/>
      <c r="GI9453" s="160"/>
      <c r="GJ9453" s="160"/>
      <c r="GK9453" s="160"/>
      <c r="GL9453" s="160"/>
      <c r="GM9453" s="160"/>
      <c r="GN9453" s="160"/>
      <c r="GO9453" s="160"/>
      <c r="GP9453" s="160"/>
      <c r="GQ9453" s="160"/>
      <c r="GR9453" s="160"/>
      <c r="GS9453" s="160"/>
      <c r="GT9453" s="160"/>
      <c r="GU9453" s="160"/>
      <c r="GV9453" s="160"/>
      <c r="GW9453" s="160"/>
      <c r="GX9453" s="160"/>
      <c r="GY9453" s="160"/>
      <c r="GZ9453" s="160"/>
      <c r="HA9453" s="160"/>
      <c r="HB9453" s="160"/>
      <c r="HC9453" s="160"/>
      <c r="HD9453" s="160"/>
      <c r="HE9453" s="160"/>
      <c r="HF9453" s="160"/>
      <c r="HG9453" s="160"/>
      <c r="HH9453" s="160"/>
      <c r="HI9453" s="160"/>
      <c r="HJ9453" s="160"/>
      <c r="HK9453" s="160"/>
      <c r="HL9453" s="160"/>
      <c r="HM9453" s="160"/>
      <c r="HN9453" s="160"/>
      <c r="HO9453" s="160"/>
      <c r="HP9453" s="160"/>
      <c r="HQ9453" s="160"/>
      <c r="HR9453" s="160"/>
      <c r="HS9453" s="160"/>
      <c r="HT9453" s="160"/>
      <c r="HU9453" s="160"/>
      <c r="HV9453" s="160"/>
      <c r="HW9453" s="160"/>
      <c r="HX9453" s="160"/>
      <c r="HY9453" s="160"/>
      <c r="HZ9453" s="160"/>
      <c r="IA9453" s="160"/>
      <c r="IB9453" s="160"/>
      <c r="IC9453" s="160"/>
      <c r="ID9453" s="160"/>
      <c r="IE9453" s="160"/>
      <c r="IF9453" s="160"/>
      <c r="IG9453" s="160"/>
      <c r="IH9453" s="160"/>
      <c r="II9453" s="160"/>
      <c r="IJ9453" s="160"/>
      <c r="IK9453" s="160"/>
      <c r="IL9453" s="160"/>
      <c r="IM9453" s="160"/>
      <c r="IN9453" s="160"/>
      <c r="IO9453" s="160"/>
      <c r="IP9453" s="160"/>
      <c r="IQ9453" s="160"/>
      <c r="IR9453" s="160"/>
      <c r="IS9453" s="160"/>
      <c r="IT9453" s="160"/>
      <c r="IU9453" s="160"/>
    </row>
    <row r="9454" spans="1:255" ht="18.399999999999999" customHeight="1" x14ac:dyDescent="0.3">
      <c r="BD9454" s="160"/>
      <c r="BE9454" s="160"/>
      <c r="BF9454" s="160"/>
      <c r="BG9454" s="160"/>
      <c r="BH9454" s="160"/>
      <c r="BI9454" s="160"/>
      <c r="BJ9454" s="160"/>
      <c r="BK9454" s="160"/>
      <c r="BL9454" s="160"/>
      <c r="BM9454" s="160"/>
      <c r="BN9454" s="160"/>
      <c r="BO9454" s="160"/>
      <c r="BP9454" s="160"/>
      <c r="BQ9454" s="160"/>
      <c r="BR9454" s="160"/>
      <c r="BS9454" s="160"/>
      <c r="BT9454" s="160"/>
      <c r="BU9454" s="160"/>
      <c r="BV9454" s="160"/>
      <c r="BW9454" s="160"/>
      <c r="BX9454" s="160"/>
      <c r="BY9454" s="160"/>
      <c r="BZ9454" s="160"/>
      <c r="CA9454" s="160"/>
      <c r="CB9454" s="160"/>
      <c r="CC9454" s="160"/>
      <c r="CD9454" s="160"/>
      <c r="CE9454" s="160"/>
      <c r="CF9454" s="160"/>
      <c r="CG9454" s="160"/>
      <c r="CH9454" s="160"/>
      <c r="CI9454" s="160"/>
      <c r="CJ9454" s="160"/>
      <c r="CK9454" s="160"/>
      <c r="CL9454" s="160"/>
      <c r="CM9454" s="160"/>
      <c r="CN9454" s="160"/>
      <c r="CO9454" s="160"/>
      <c r="CP9454" s="160"/>
      <c r="CQ9454" s="160"/>
      <c r="CR9454" s="160"/>
      <c r="CS9454" s="160"/>
      <c r="CT9454" s="160"/>
      <c r="CU9454" s="160"/>
      <c r="CV9454" s="160"/>
      <c r="CW9454" s="160"/>
      <c r="CX9454" s="160"/>
      <c r="CY9454" s="160"/>
      <c r="CZ9454" s="160"/>
      <c r="DA9454" s="160"/>
      <c r="DB9454" s="160"/>
      <c r="DC9454" s="160"/>
      <c r="DD9454" s="160"/>
      <c r="DE9454" s="160"/>
      <c r="DF9454" s="160"/>
      <c r="DG9454" s="160"/>
      <c r="DH9454" s="160"/>
      <c r="DI9454" s="160"/>
      <c r="DJ9454" s="160"/>
      <c r="DK9454" s="160"/>
      <c r="DL9454" s="160"/>
      <c r="DM9454" s="160"/>
      <c r="DN9454" s="160"/>
      <c r="DO9454" s="160"/>
      <c r="DP9454" s="160"/>
      <c r="DQ9454" s="160"/>
      <c r="DR9454" s="160"/>
      <c r="DS9454" s="160"/>
      <c r="DT9454" s="160"/>
      <c r="DU9454" s="160"/>
      <c r="DV9454" s="160"/>
      <c r="DW9454" s="160"/>
      <c r="DX9454" s="160"/>
      <c r="DY9454" s="160"/>
      <c r="DZ9454" s="177"/>
      <c r="EA9454" s="177"/>
      <c r="EB9454" s="160"/>
      <c r="EC9454" s="160"/>
      <c r="ED9454" s="160"/>
      <c r="EE9454" s="160"/>
      <c r="EF9454" s="160"/>
      <c r="EG9454" s="160"/>
      <c r="EH9454" s="160"/>
      <c r="EI9454" s="160"/>
      <c r="EJ9454" s="160"/>
      <c r="EK9454" s="160"/>
      <c r="EL9454" s="160"/>
      <c r="EM9454" s="160"/>
      <c r="EN9454" s="160"/>
      <c r="EO9454" s="160"/>
      <c r="EP9454" s="160"/>
      <c r="EQ9454" s="160"/>
      <c r="ER9454" s="160"/>
      <c r="ES9454" s="160"/>
      <c r="ET9454" s="160"/>
      <c r="EU9454" s="160"/>
      <c r="EV9454" s="160"/>
      <c r="EW9454" s="160"/>
      <c r="EX9454" s="160"/>
      <c r="EY9454" s="160"/>
      <c r="EZ9454" s="160"/>
      <c r="FA9454" s="160"/>
      <c r="FB9454" s="160"/>
      <c r="FC9454" s="160"/>
      <c r="FD9454" s="160"/>
      <c r="FE9454" s="160"/>
      <c r="FF9454" s="160"/>
      <c r="FG9454" s="160"/>
      <c r="FH9454" s="160"/>
      <c r="FI9454" s="160"/>
      <c r="FJ9454" s="160"/>
      <c r="FK9454" s="160"/>
      <c r="FL9454" s="160"/>
      <c r="FM9454" s="160"/>
      <c r="FN9454" s="160"/>
      <c r="FO9454" s="160"/>
      <c r="FP9454" s="160"/>
      <c r="FQ9454" s="160"/>
      <c r="FR9454" s="160"/>
      <c r="FS9454" s="160"/>
      <c r="FT9454" s="160"/>
      <c r="FU9454" s="160"/>
      <c r="FV9454" s="160"/>
      <c r="FW9454" s="160"/>
      <c r="FX9454" s="160"/>
      <c r="FY9454" s="160"/>
      <c r="FZ9454" s="160"/>
      <c r="GA9454" s="160"/>
      <c r="GB9454" s="160"/>
      <c r="GC9454" s="160"/>
      <c r="GD9454" s="160"/>
      <c r="GE9454" s="160"/>
      <c r="GF9454" s="160"/>
      <c r="GG9454" s="160"/>
      <c r="GH9454" s="160"/>
      <c r="GI9454" s="160"/>
      <c r="GJ9454" s="160"/>
      <c r="GK9454" s="160"/>
      <c r="GL9454" s="160"/>
      <c r="GM9454" s="160"/>
      <c r="GN9454" s="160"/>
      <c r="GO9454" s="160"/>
      <c r="GP9454" s="160"/>
      <c r="GQ9454" s="160"/>
      <c r="GR9454" s="160"/>
      <c r="GS9454" s="160"/>
      <c r="GT9454" s="160"/>
      <c r="GU9454" s="160"/>
      <c r="GV9454" s="160"/>
      <c r="GW9454" s="160"/>
      <c r="GX9454" s="160"/>
      <c r="GY9454" s="160"/>
      <c r="GZ9454" s="160"/>
      <c r="HA9454" s="160"/>
      <c r="HB9454" s="160"/>
      <c r="HC9454" s="160"/>
      <c r="HD9454" s="160"/>
      <c r="HE9454" s="160"/>
      <c r="HF9454" s="160"/>
      <c r="HG9454" s="160"/>
      <c r="HH9454" s="160"/>
      <c r="HI9454" s="160"/>
      <c r="HJ9454" s="160"/>
      <c r="HK9454" s="160"/>
      <c r="HL9454" s="160"/>
      <c r="HM9454" s="160"/>
      <c r="HN9454" s="160"/>
      <c r="HO9454" s="160"/>
      <c r="HP9454" s="160"/>
      <c r="HQ9454" s="160"/>
      <c r="HR9454" s="160"/>
      <c r="HS9454" s="160"/>
      <c r="HT9454" s="160"/>
      <c r="HU9454" s="160"/>
      <c r="HV9454" s="160"/>
      <c r="HW9454" s="160"/>
      <c r="HX9454" s="160"/>
      <c r="HY9454" s="160"/>
      <c r="HZ9454" s="160"/>
      <c r="IA9454" s="160"/>
      <c r="IB9454" s="160"/>
      <c r="IC9454" s="160"/>
      <c r="ID9454" s="160"/>
      <c r="IE9454" s="160"/>
      <c r="IF9454" s="160"/>
      <c r="IG9454" s="160"/>
      <c r="IH9454" s="160"/>
      <c r="II9454" s="160"/>
      <c r="IJ9454" s="160"/>
      <c r="IK9454" s="160"/>
      <c r="IL9454" s="160"/>
      <c r="IM9454" s="160"/>
      <c r="IN9454" s="160"/>
      <c r="IO9454" s="160"/>
      <c r="IP9454" s="160"/>
      <c r="IQ9454" s="160"/>
      <c r="IR9454" s="160"/>
      <c r="IS9454" s="160"/>
      <c r="IT9454" s="160"/>
      <c r="IU9454" s="160"/>
    </row>
    <row r="9455" spans="1:255" ht="18.399999999999999" customHeight="1" x14ac:dyDescent="0.3">
      <c r="BD9455" s="160"/>
      <c r="BE9455" s="160"/>
      <c r="BF9455" s="160"/>
      <c r="BG9455" s="160"/>
      <c r="BH9455" s="160"/>
      <c r="BI9455" s="160"/>
      <c r="BJ9455" s="160"/>
      <c r="BK9455" s="160"/>
      <c r="BL9455" s="160"/>
      <c r="BM9455" s="160"/>
      <c r="BN9455" s="160"/>
      <c r="BO9455" s="160"/>
      <c r="BP9455" s="160"/>
      <c r="BQ9455" s="160"/>
      <c r="BR9455" s="160"/>
      <c r="BS9455" s="160"/>
      <c r="BT9455" s="160"/>
      <c r="BU9455" s="160"/>
      <c r="BV9455" s="160"/>
      <c r="BW9455" s="160"/>
      <c r="BX9455" s="160"/>
      <c r="BY9455" s="160"/>
      <c r="BZ9455" s="160"/>
      <c r="CA9455" s="160"/>
      <c r="CB9455" s="160"/>
      <c r="CC9455" s="160"/>
      <c r="CD9455" s="160"/>
      <c r="CE9455" s="160"/>
      <c r="CF9455" s="160"/>
      <c r="CG9455" s="160"/>
      <c r="CH9455" s="160"/>
      <c r="CI9455" s="160"/>
      <c r="CJ9455" s="160"/>
      <c r="CK9455" s="160"/>
      <c r="CL9455" s="160"/>
      <c r="CM9455" s="160"/>
      <c r="CN9455" s="160"/>
      <c r="CO9455" s="160"/>
      <c r="CP9455" s="160"/>
      <c r="CQ9455" s="160"/>
      <c r="CR9455" s="160"/>
      <c r="CS9455" s="160"/>
      <c r="CT9455" s="160"/>
      <c r="CU9455" s="160"/>
      <c r="CV9455" s="160"/>
      <c r="CW9455" s="160"/>
      <c r="CX9455" s="160"/>
      <c r="CY9455" s="160"/>
      <c r="CZ9455" s="160"/>
      <c r="DA9455" s="160"/>
      <c r="DB9455" s="160"/>
      <c r="DC9455" s="160"/>
      <c r="DD9455" s="160"/>
      <c r="DE9455" s="160"/>
      <c r="DF9455" s="160"/>
      <c r="DG9455" s="160"/>
      <c r="DH9455" s="160"/>
      <c r="DI9455" s="160"/>
      <c r="DJ9455" s="160"/>
      <c r="DK9455" s="160"/>
      <c r="DL9455" s="160"/>
      <c r="DM9455" s="160"/>
      <c r="DN9455" s="160"/>
      <c r="DO9455" s="160"/>
      <c r="DP9455" s="160"/>
      <c r="DQ9455" s="160"/>
      <c r="DR9455" s="160"/>
      <c r="DS9455" s="160"/>
      <c r="DT9455" s="160"/>
      <c r="DU9455" s="160"/>
      <c r="DV9455" s="160"/>
      <c r="DW9455" s="160"/>
      <c r="DX9455" s="160"/>
      <c r="DY9455" s="160"/>
      <c r="DZ9455" s="177"/>
      <c r="EA9455" s="177"/>
      <c r="EB9455" s="160"/>
      <c r="EC9455" s="160"/>
      <c r="ED9455" s="160"/>
      <c r="EE9455" s="160"/>
      <c r="EF9455" s="160"/>
      <c r="EG9455" s="160"/>
      <c r="EH9455" s="160"/>
      <c r="EI9455" s="160"/>
      <c r="EJ9455" s="160"/>
      <c r="EK9455" s="160"/>
      <c r="EL9455" s="160"/>
      <c r="EM9455" s="160"/>
      <c r="EN9455" s="160"/>
      <c r="EO9455" s="160"/>
      <c r="EP9455" s="160"/>
      <c r="EQ9455" s="160"/>
      <c r="ER9455" s="160"/>
      <c r="ES9455" s="160"/>
      <c r="ET9455" s="160"/>
      <c r="EU9455" s="160"/>
      <c r="EV9455" s="160"/>
      <c r="EW9455" s="160"/>
      <c r="EX9455" s="160"/>
      <c r="EY9455" s="160"/>
      <c r="EZ9455" s="160"/>
      <c r="FA9455" s="160"/>
      <c r="FB9455" s="160"/>
      <c r="FC9455" s="160"/>
      <c r="FD9455" s="160"/>
      <c r="FE9455" s="160"/>
      <c r="FF9455" s="160"/>
      <c r="FG9455" s="160"/>
      <c r="FH9455" s="160"/>
      <c r="FI9455" s="160"/>
      <c r="FJ9455" s="160"/>
      <c r="FK9455" s="160"/>
      <c r="FL9455" s="160"/>
      <c r="FM9455" s="160"/>
      <c r="FN9455" s="160"/>
      <c r="FO9455" s="160"/>
      <c r="FP9455" s="160"/>
      <c r="FQ9455" s="160"/>
      <c r="FR9455" s="160"/>
      <c r="FS9455" s="160"/>
      <c r="FT9455" s="160"/>
      <c r="FU9455" s="160"/>
      <c r="FV9455" s="160"/>
      <c r="FW9455" s="160"/>
      <c r="FX9455" s="160"/>
      <c r="FY9455" s="160"/>
      <c r="FZ9455" s="160"/>
      <c r="GA9455" s="160"/>
      <c r="GB9455" s="160"/>
      <c r="GC9455" s="160"/>
      <c r="GD9455" s="160"/>
      <c r="GE9455" s="160"/>
      <c r="GF9455" s="160"/>
      <c r="GG9455" s="160"/>
      <c r="GH9455" s="160"/>
      <c r="GI9455" s="160"/>
      <c r="GJ9455" s="160"/>
      <c r="GK9455" s="160"/>
      <c r="GL9455" s="160"/>
      <c r="GM9455" s="160"/>
      <c r="GN9455" s="160"/>
      <c r="GO9455" s="160"/>
      <c r="GP9455" s="160"/>
      <c r="GQ9455" s="160"/>
      <c r="GR9455" s="160"/>
      <c r="GS9455" s="160"/>
      <c r="GT9455" s="160"/>
      <c r="GU9455" s="160"/>
      <c r="GV9455" s="160"/>
      <c r="GW9455" s="160"/>
      <c r="GX9455" s="160"/>
      <c r="GY9455" s="160"/>
      <c r="GZ9455" s="160"/>
      <c r="HA9455" s="160"/>
      <c r="HB9455" s="160"/>
      <c r="HC9455" s="160"/>
      <c r="HD9455" s="160"/>
      <c r="HE9455" s="160"/>
      <c r="HF9455" s="160"/>
      <c r="HG9455" s="160"/>
      <c r="HH9455" s="160"/>
      <c r="HI9455" s="160"/>
      <c r="HJ9455" s="160"/>
      <c r="HK9455" s="160"/>
      <c r="HL9455" s="160"/>
      <c r="HM9455" s="160"/>
      <c r="HN9455" s="160"/>
      <c r="HO9455" s="160"/>
      <c r="HP9455" s="160"/>
      <c r="HQ9455" s="160"/>
      <c r="HR9455" s="160"/>
      <c r="HS9455" s="160"/>
      <c r="HT9455" s="160"/>
      <c r="HU9455" s="160"/>
      <c r="HV9455" s="160"/>
      <c r="HW9455" s="160"/>
      <c r="HX9455" s="160"/>
      <c r="HY9455" s="160"/>
      <c r="HZ9455" s="160"/>
      <c r="IA9455" s="160"/>
      <c r="IB9455" s="160"/>
      <c r="IC9455" s="160"/>
      <c r="ID9455" s="160"/>
      <c r="IE9455" s="160"/>
      <c r="IF9455" s="160"/>
      <c r="IG9455" s="160"/>
      <c r="IH9455" s="160"/>
      <c r="II9455" s="160"/>
      <c r="IJ9455" s="160"/>
      <c r="IK9455" s="160"/>
      <c r="IL9455" s="160"/>
      <c r="IM9455" s="160"/>
      <c r="IN9455" s="160"/>
      <c r="IO9455" s="160"/>
      <c r="IP9455" s="160"/>
      <c r="IQ9455" s="160"/>
      <c r="IR9455" s="160"/>
      <c r="IS9455" s="160"/>
      <c r="IT9455" s="160"/>
      <c r="IU9455" s="160"/>
    </row>
    <row r="9456" spans="1:255" ht="18.399999999999999" customHeight="1" x14ac:dyDescent="0.3">
      <c r="BD9456" s="160"/>
      <c r="BE9456" s="160"/>
      <c r="BF9456" s="160"/>
      <c r="BG9456" s="160"/>
      <c r="BH9456" s="160"/>
      <c r="BI9456" s="160"/>
      <c r="BJ9456" s="160"/>
      <c r="BK9456" s="160"/>
      <c r="BL9456" s="160"/>
      <c r="BM9456" s="160"/>
      <c r="BN9456" s="160"/>
      <c r="BO9456" s="160"/>
      <c r="BP9456" s="160"/>
      <c r="BQ9456" s="160"/>
      <c r="BR9456" s="160"/>
      <c r="BS9456" s="160"/>
      <c r="BT9456" s="160"/>
      <c r="BU9456" s="160"/>
      <c r="BV9456" s="160"/>
      <c r="BW9456" s="160"/>
      <c r="BX9456" s="160"/>
      <c r="BY9456" s="160"/>
      <c r="BZ9456" s="160"/>
      <c r="CA9456" s="160"/>
      <c r="CB9456" s="160"/>
      <c r="CC9456" s="160"/>
      <c r="CD9456" s="160"/>
      <c r="CE9456" s="160"/>
      <c r="CF9456" s="160"/>
      <c r="CG9456" s="160"/>
      <c r="CH9456" s="160"/>
      <c r="CI9456" s="160"/>
      <c r="CJ9456" s="160"/>
      <c r="CK9456" s="160"/>
      <c r="CL9456" s="160"/>
      <c r="CM9456" s="160"/>
      <c r="CN9456" s="160"/>
      <c r="CO9456" s="160"/>
      <c r="CP9456" s="160"/>
      <c r="CQ9456" s="160"/>
      <c r="CR9456" s="160"/>
      <c r="CS9456" s="160"/>
      <c r="CT9456" s="160"/>
      <c r="CU9456" s="160"/>
      <c r="CV9456" s="160"/>
      <c r="CW9456" s="160"/>
      <c r="CX9456" s="160"/>
      <c r="CY9456" s="160"/>
      <c r="CZ9456" s="160"/>
      <c r="DA9456" s="160"/>
      <c r="DB9456" s="160"/>
      <c r="DC9456" s="160"/>
      <c r="DD9456" s="160"/>
      <c r="DE9456" s="160"/>
      <c r="DF9456" s="160"/>
      <c r="DG9456" s="160"/>
      <c r="DH9456" s="160"/>
      <c r="DI9456" s="160"/>
      <c r="DJ9456" s="160"/>
      <c r="DK9456" s="160"/>
      <c r="DL9456" s="160"/>
      <c r="DM9456" s="160"/>
      <c r="DN9456" s="160"/>
      <c r="DO9456" s="160"/>
      <c r="DP9456" s="160"/>
      <c r="DQ9456" s="160"/>
      <c r="DR9456" s="160"/>
      <c r="DS9456" s="160"/>
      <c r="DT9456" s="160"/>
      <c r="DU9456" s="160"/>
      <c r="DV9456" s="160"/>
      <c r="DW9456" s="160"/>
      <c r="DX9456" s="160"/>
      <c r="DY9456" s="160"/>
      <c r="DZ9456" s="177"/>
      <c r="EA9456" s="177"/>
      <c r="EB9456" s="160"/>
      <c r="EC9456" s="160"/>
      <c r="ED9456" s="160"/>
      <c r="EE9456" s="160"/>
      <c r="EF9456" s="160"/>
      <c r="EG9456" s="160"/>
      <c r="EH9456" s="160"/>
      <c r="EI9456" s="160"/>
      <c r="EJ9456" s="160"/>
      <c r="EK9456" s="160"/>
      <c r="EL9456" s="160"/>
      <c r="EM9456" s="160"/>
      <c r="EN9456" s="160"/>
      <c r="EO9456" s="160"/>
      <c r="EP9456" s="160"/>
      <c r="EQ9456" s="160"/>
      <c r="ER9456" s="160"/>
      <c r="ES9456" s="160"/>
      <c r="ET9456" s="160"/>
      <c r="EU9456" s="160"/>
      <c r="EV9456" s="160"/>
      <c r="EW9456" s="160"/>
      <c r="EX9456" s="160"/>
      <c r="EY9456" s="160"/>
      <c r="EZ9456" s="160"/>
      <c r="FA9456" s="160"/>
      <c r="FB9456" s="160"/>
      <c r="FC9456" s="160"/>
      <c r="FD9456" s="160"/>
      <c r="FE9456" s="160"/>
      <c r="FF9456" s="160"/>
      <c r="FG9456" s="160"/>
      <c r="FH9456" s="160"/>
      <c r="FI9456" s="160"/>
      <c r="FJ9456" s="160"/>
      <c r="FK9456" s="160"/>
      <c r="FL9456" s="160"/>
      <c r="FM9456" s="160"/>
      <c r="FN9456" s="160"/>
      <c r="FO9456" s="160"/>
      <c r="FP9456" s="160"/>
      <c r="FQ9456" s="160"/>
      <c r="FR9456" s="160"/>
      <c r="FS9456" s="160"/>
      <c r="FT9456" s="160"/>
      <c r="FU9456" s="160"/>
      <c r="FV9456" s="160"/>
      <c r="FW9456" s="160"/>
      <c r="FX9456" s="160"/>
      <c r="FY9456" s="160"/>
      <c r="FZ9456" s="160"/>
      <c r="GA9456" s="160"/>
      <c r="GB9456" s="160"/>
      <c r="GC9456" s="160"/>
      <c r="GD9456" s="160"/>
      <c r="GE9456" s="160"/>
      <c r="GF9456" s="160"/>
      <c r="GG9456" s="160"/>
      <c r="GH9456" s="160"/>
      <c r="GI9456" s="160"/>
      <c r="GJ9456" s="160"/>
      <c r="GK9456" s="160"/>
      <c r="GL9456" s="160"/>
      <c r="GM9456" s="160"/>
      <c r="GN9456" s="160"/>
      <c r="GO9456" s="160"/>
      <c r="GP9456" s="160"/>
      <c r="GQ9456" s="160"/>
      <c r="GR9456" s="160"/>
      <c r="GS9456" s="160"/>
      <c r="GT9456" s="160"/>
      <c r="GU9456" s="160"/>
      <c r="GV9456" s="160"/>
      <c r="GW9456" s="160"/>
      <c r="GX9456" s="160"/>
      <c r="GY9456" s="160"/>
      <c r="GZ9456" s="160"/>
      <c r="HA9456" s="160"/>
      <c r="HB9456" s="160"/>
      <c r="HC9456" s="160"/>
      <c r="HD9456" s="160"/>
      <c r="HE9456" s="160"/>
      <c r="HF9456" s="160"/>
      <c r="HG9456" s="160"/>
      <c r="HH9456" s="160"/>
      <c r="HI9456" s="160"/>
      <c r="HJ9456" s="160"/>
      <c r="HK9456" s="160"/>
      <c r="HL9456" s="160"/>
      <c r="HM9456" s="160"/>
      <c r="HN9456" s="160"/>
      <c r="HO9456" s="160"/>
      <c r="HP9456" s="160"/>
      <c r="HQ9456" s="160"/>
      <c r="HR9456" s="160"/>
      <c r="HS9456" s="160"/>
      <c r="HT9456" s="160"/>
      <c r="HU9456" s="160"/>
      <c r="HV9456" s="160"/>
      <c r="HW9456" s="160"/>
      <c r="HX9456" s="160"/>
      <c r="HY9456" s="160"/>
      <c r="HZ9456" s="160"/>
      <c r="IA9456" s="160"/>
      <c r="IB9456" s="160"/>
      <c r="IC9456" s="160"/>
      <c r="ID9456" s="160"/>
      <c r="IE9456" s="160"/>
      <c r="IF9456" s="160"/>
      <c r="IG9456" s="160"/>
      <c r="IH9456" s="160"/>
      <c r="II9456" s="160"/>
      <c r="IJ9456" s="160"/>
      <c r="IK9456" s="160"/>
      <c r="IL9456" s="160"/>
      <c r="IM9456" s="160"/>
      <c r="IN9456" s="160"/>
      <c r="IO9456" s="160"/>
      <c r="IP9456" s="160"/>
      <c r="IQ9456" s="160"/>
      <c r="IR9456" s="160"/>
      <c r="IS9456" s="160"/>
      <c r="IT9456" s="160"/>
      <c r="IU9456" s="160"/>
    </row>
    <row r="9457" spans="1:255" ht="18.399999999999999" customHeight="1" x14ac:dyDescent="0.3">
      <c r="BD9457" s="160"/>
      <c r="BE9457" s="160"/>
      <c r="BF9457" s="160"/>
      <c r="BG9457" s="160"/>
      <c r="BH9457" s="160"/>
      <c r="BI9457" s="160"/>
      <c r="BJ9457" s="160"/>
      <c r="BK9457" s="160"/>
      <c r="BL9457" s="160"/>
      <c r="BM9457" s="160"/>
      <c r="BN9457" s="160"/>
      <c r="BO9457" s="160"/>
      <c r="BP9457" s="160"/>
      <c r="BQ9457" s="160"/>
      <c r="BR9457" s="160"/>
      <c r="BS9457" s="160"/>
      <c r="BT9457" s="160"/>
      <c r="BU9457" s="160"/>
      <c r="BV9457" s="160"/>
      <c r="BW9457" s="160"/>
      <c r="BX9457" s="160"/>
      <c r="BY9457" s="160"/>
      <c r="BZ9457" s="160"/>
      <c r="CA9457" s="160"/>
      <c r="CB9457" s="160"/>
      <c r="CC9457" s="160"/>
      <c r="CD9457" s="160"/>
      <c r="CE9457" s="160"/>
      <c r="CF9457" s="160"/>
      <c r="CG9457" s="160"/>
      <c r="CH9457" s="160"/>
      <c r="CI9457" s="160"/>
      <c r="CJ9457" s="160"/>
      <c r="CK9457" s="160"/>
      <c r="CL9457" s="160"/>
      <c r="CM9457" s="160"/>
      <c r="CN9457" s="160"/>
      <c r="CO9457" s="160"/>
      <c r="CP9457" s="160"/>
      <c r="CQ9457" s="160"/>
      <c r="CR9457" s="160"/>
      <c r="CS9457" s="160"/>
      <c r="CT9457" s="160"/>
      <c r="CU9457" s="160"/>
      <c r="CV9457" s="160"/>
      <c r="CW9457" s="160"/>
      <c r="CX9457" s="160"/>
      <c r="CY9457" s="160"/>
      <c r="CZ9457" s="160"/>
      <c r="DA9457" s="160"/>
      <c r="DB9457" s="160"/>
      <c r="DC9457" s="160"/>
      <c r="DD9457" s="160"/>
      <c r="DE9457" s="160"/>
      <c r="DF9457" s="160"/>
      <c r="DG9457" s="160"/>
      <c r="DH9457" s="160"/>
      <c r="DI9457" s="160"/>
      <c r="DJ9457" s="160"/>
      <c r="DK9457" s="160"/>
      <c r="DL9457" s="160"/>
      <c r="DM9457" s="160"/>
      <c r="DN9457" s="160"/>
      <c r="DO9457" s="160"/>
      <c r="DP9457" s="160"/>
      <c r="DQ9457" s="160"/>
      <c r="DR9457" s="160"/>
      <c r="DS9457" s="160"/>
      <c r="DT9457" s="160"/>
      <c r="DU9457" s="160"/>
      <c r="DV9457" s="160"/>
      <c r="DW9457" s="160"/>
      <c r="DX9457" s="160"/>
      <c r="DY9457" s="160"/>
      <c r="DZ9457" s="177"/>
      <c r="EA9457" s="177"/>
      <c r="EB9457" s="160"/>
      <c r="EC9457" s="160"/>
      <c r="ED9457" s="160"/>
      <c r="EE9457" s="160"/>
      <c r="EF9457" s="160"/>
      <c r="EG9457" s="160"/>
      <c r="EH9457" s="160"/>
      <c r="EI9457" s="160"/>
      <c r="EJ9457" s="160"/>
      <c r="EK9457" s="160"/>
      <c r="EL9457" s="160"/>
      <c r="EM9457" s="160"/>
      <c r="EN9457" s="160"/>
      <c r="EO9457" s="160"/>
      <c r="EP9457" s="160"/>
      <c r="EQ9457" s="160"/>
      <c r="ER9457" s="160"/>
      <c r="ES9457" s="160"/>
      <c r="ET9457" s="160"/>
      <c r="EU9457" s="160"/>
      <c r="EV9457" s="160"/>
      <c r="EW9457" s="160"/>
      <c r="EX9457" s="160"/>
      <c r="EY9457" s="160"/>
      <c r="EZ9457" s="160"/>
      <c r="FA9457" s="160"/>
      <c r="FB9457" s="160"/>
      <c r="FC9457" s="160"/>
      <c r="FD9457" s="160"/>
      <c r="FE9457" s="160"/>
      <c r="FF9457" s="160"/>
      <c r="FG9457" s="160"/>
      <c r="FH9457" s="160"/>
      <c r="FI9457" s="160"/>
      <c r="FJ9457" s="160"/>
      <c r="FK9457" s="160"/>
      <c r="FL9457" s="160"/>
      <c r="FM9457" s="160"/>
      <c r="FN9457" s="160"/>
      <c r="FO9457" s="160"/>
      <c r="FP9457" s="160"/>
      <c r="FQ9457" s="160"/>
      <c r="FR9457" s="160"/>
      <c r="FS9457" s="160"/>
      <c r="FT9457" s="160"/>
      <c r="FU9457" s="160"/>
      <c r="FV9457" s="160"/>
      <c r="FW9457" s="160"/>
      <c r="FX9457" s="160"/>
      <c r="FY9457" s="160"/>
      <c r="FZ9457" s="160"/>
      <c r="GA9457" s="160"/>
      <c r="GB9457" s="160"/>
      <c r="GC9457" s="160"/>
      <c r="GD9457" s="160"/>
      <c r="GE9457" s="160"/>
      <c r="GF9457" s="160"/>
      <c r="GG9457" s="160"/>
      <c r="GH9457" s="160"/>
      <c r="GI9457" s="160"/>
      <c r="GJ9457" s="160"/>
      <c r="GK9457" s="160"/>
      <c r="GL9457" s="160"/>
      <c r="GM9457" s="160"/>
      <c r="GN9457" s="160"/>
      <c r="GO9457" s="160"/>
      <c r="GP9457" s="160"/>
      <c r="GQ9457" s="160"/>
      <c r="GR9457" s="160"/>
      <c r="GS9457" s="160"/>
      <c r="GT9457" s="160"/>
      <c r="GU9457" s="160"/>
      <c r="GV9457" s="160"/>
      <c r="GW9457" s="160"/>
      <c r="GX9457" s="160"/>
      <c r="GY9457" s="160"/>
      <c r="GZ9457" s="160"/>
      <c r="HA9457" s="160"/>
      <c r="HB9457" s="160"/>
      <c r="HC9457" s="160"/>
      <c r="HD9457" s="160"/>
      <c r="HE9457" s="160"/>
      <c r="HF9457" s="160"/>
      <c r="HG9457" s="160"/>
      <c r="HH9457" s="160"/>
      <c r="HI9457" s="160"/>
      <c r="HJ9457" s="160"/>
      <c r="HK9457" s="160"/>
      <c r="HL9457" s="160"/>
      <c r="HM9457" s="160"/>
      <c r="HN9457" s="160"/>
      <c r="HO9457" s="160"/>
      <c r="HP9457" s="160"/>
      <c r="HQ9457" s="160"/>
      <c r="HR9457" s="160"/>
      <c r="HS9457" s="160"/>
      <c r="HT9457" s="160"/>
      <c r="HU9457" s="160"/>
      <c r="HV9457" s="160"/>
      <c r="HW9457" s="160"/>
      <c r="HX9457" s="160"/>
      <c r="HY9457" s="160"/>
      <c r="HZ9457" s="160"/>
      <c r="IA9457" s="160"/>
      <c r="IB9457" s="160"/>
      <c r="IC9457" s="160"/>
      <c r="ID9457" s="160"/>
      <c r="IE9457" s="160"/>
      <c r="IF9457" s="160"/>
      <c r="IG9457" s="160"/>
      <c r="IH9457" s="160"/>
      <c r="II9457" s="160"/>
      <c r="IJ9457" s="160"/>
      <c r="IK9457" s="160"/>
      <c r="IL9457" s="160"/>
      <c r="IM9457" s="160"/>
      <c r="IN9457" s="160"/>
      <c r="IO9457" s="160"/>
      <c r="IP9457" s="160"/>
      <c r="IQ9457" s="160"/>
      <c r="IR9457" s="160"/>
      <c r="IS9457" s="160"/>
      <c r="IT9457" s="160"/>
      <c r="IU9457" s="160"/>
    </row>
    <row r="9458" spans="1:255" ht="18.399999999999999" customHeight="1" x14ac:dyDescent="0.3">
      <c r="BD9458" s="160"/>
      <c r="BE9458" s="160"/>
      <c r="BF9458" s="160"/>
      <c r="BG9458" s="160"/>
      <c r="BH9458" s="160"/>
      <c r="BI9458" s="160"/>
      <c r="BJ9458" s="160"/>
      <c r="BK9458" s="160"/>
      <c r="BL9458" s="160"/>
      <c r="BM9458" s="160"/>
      <c r="BN9458" s="160"/>
      <c r="BO9458" s="160"/>
      <c r="BP9458" s="160"/>
      <c r="BQ9458" s="160"/>
      <c r="BR9458" s="160"/>
      <c r="BS9458" s="160"/>
      <c r="BT9458" s="160"/>
      <c r="BU9458" s="160"/>
      <c r="BV9458" s="160"/>
      <c r="BW9458" s="160"/>
      <c r="BX9458" s="160"/>
      <c r="BY9458" s="160"/>
      <c r="BZ9458" s="160"/>
      <c r="CA9458" s="160"/>
      <c r="CB9458" s="160"/>
      <c r="CC9458" s="160"/>
      <c r="CD9458" s="160"/>
      <c r="CE9458" s="160"/>
      <c r="CF9458" s="160"/>
      <c r="CG9458" s="160"/>
      <c r="CH9458" s="160"/>
      <c r="CI9458" s="160"/>
      <c r="CJ9458" s="160"/>
      <c r="CK9458" s="160"/>
      <c r="CL9458" s="160"/>
      <c r="CM9458" s="160"/>
      <c r="CN9458" s="160"/>
      <c r="CO9458" s="160"/>
      <c r="CP9458" s="160"/>
      <c r="CQ9458" s="160"/>
      <c r="CR9458" s="160"/>
      <c r="CS9458" s="160"/>
      <c r="CT9458" s="160"/>
      <c r="CU9458" s="160"/>
      <c r="CV9458" s="160"/>
      <c r="CW9458" s="160"/>
      <c r="CX9458" s="160"/>
      <c r="CY9458" s="160"/>
      <c r="CZ9458" s="160"/>
      <c r="DA9458" s="160"/>
      <c r="DB9458" s="160"/>
      <c r="DC9458" s="160"/>
      <c r="DD9458" s="160"/>
      <c r="DE9458" s="160"/>
      <c r="DF9458" s="160"/>
      <c r="DG9458" s="160"/>
      <c r="DH9458" s="160"/>
      <c r="DI9458" s="160"/>
      <c r="DJ9458" s="160"/>
      <c r="DK9458" s="160"/>
      <c r="DL9458" s="160"/>
      <c r="DM9458" s="160"/>
      <c r="DN9458" s="160"/>
      <c r="DO9458" s="160"/>
      <c r="DP9458" s="160"/>
      <c r="DQ9458" s="160"/>
      <c r="DR9458" s="160"/>
      <c r="DS9458" s="160"/>
      <c r="DT9458" s="160"/>
      <c r="DU9458" s="160"/>
      <c r="DV9458" s="160"/>
      <c r="DW9458" s="160"/>
      <c r="DX9458" s="160"/>
      <c r="DY9458" s="160"/>
      <c r="DZ9458" s="177"/>
      <c r="EA9458" s="177"/>
      <c r="EB9458" s="160"/>
      <c r="EC9458" s="160"/>
      <c r="ED9458" s="160"/>
      <c r="EE9458" s="160"/>
      <c r="EF9458" s="160"/>
      <c r="EG9458" s="160"/>
      <c r="EH9458" s="160"/>
      <c r="EI9458" s="160"/>
      <c r="EJ9458" s="160"/>
      <c r="EK9458" s="160"/>
      <c r="EL9458" s="160"/>
      <c r="EM9458" s="160"/>
      <c r="EN9458" s="160"/>
      <c r="EO9458" s="160"/>
      <c r="EP9458" s="160"/>
      <c r="EQ9458" s="160"/>
      <c r="ER9458" s="160"/>
      <c r="ES9458" s="160"/>
      <c r="ET9458" s="160"/>
      <c r="EU9458" s="160"/>
      <c r="EV9458" s="160"/>
      <c r="EW9458" s="160"/>
      <c r="EX9458" s="160"/>
      <c r="EY9458" s="160"/>
      <c r="EZ9458" s="160"/>
      <c r="FA9458" s="160"/>
      <c r="FB9458" s="160"/>
      <c r="FC9458" s="160"/>
      <c r="FD9458" s="160"/>
      <c r="FE9458" s="160"/>
      <c r="FF9458" s="160"/>
      <c r="FG9458" s="160"/>
      <c r="FH9458" s="160"/>
      <c r="FI9458" s="160"/>
      <c r="FJ9458" s="160"/>
      <c r="FK9458" s="160"/>
      <c r="FL9458" s="160"/>
      <c r="FM9458" s="160"/>
      <c r="FN9458" s="160"/>
      <c r="FO9458" s="160"/>
      <c r="FP9458" s="160"/>
      <c r="FQ9458" s="160"/>
      <c r="FR9458" s="160"/>
      <c r="FS9458" s="160"/>
      <c r="FT9458" s="160"/>
      <c r="FU9458" s="160"/>
      <c r="FV9458" s="160"/>
      <c r="FW9458" s="160"/>
      <c r="FX9458" s="160"/>
      <c r="FY9458" s="160"/>
      <c r="FZ9458" s="160"/>
      <c r="GA9458" s="160"/>
      <c r="GB9458" s="160"/>
      <c r="GC9458" s="160"/>
      <c r="GD9458" s="160"/>
      <c r="GE9458" s="160"/>
      <c r="GF9458" s="160"/>
      <c r="GG9458" s="160"/>
      <c r="GH9458" s="160"/>
      <c r="GI9458" s="160"/>
      <c r="GJ9458" s="160"/>
      <c r="GK9458" s="160"/>
      <c r="GL9458" s="160"/>
      <c r="GM9458" s="160"/>
      <c r="GN9458" s="160"/>
      <c r="GO9458" s="160"/>
      <c r="GP9458" s="160"/>
      <c r="GQ9458" s="160"/>
      <c r="GR9458" s="160"/>
      <c r="GS9458" s="160"/>
      <c r="GT9458" s="160"/>
      <c r="GU9458" s="160"/>
      <c r="GV9458" s="160"/>
      <c r="GW9458" s="160"/>
      <c r="GX9458" s="160"/>
      <c r="GY9458" s="160"/>
      <c r="GZ9458" s="160"/>
      <c r="HA9458" s="160"/>
      <c r="HB9458" s="160"/>
      <c r="HC9458" s="160"/>
      <c r="HD9458" s="160"/>
      <c r="HE9458" s="160"/>
      <c r="HF9458" s="160"/>
      <c r="HG9458" s="160"/>
      <c r="HH9458" s="160"/>
      <c r="HI9458" s="160"/>
      <c r="HJ9458" s="160"/>
      <c r="HK9458" s="160"/>
      <c r="HL9458" s="160"/>
      <c r="HM9458" s="160"/>
      <c r="HN9458" s="160"/>
      <c r="HO9458" s="160"/>
      <c r="HP9458" s="160"/>
      <c r="HQ9458" s="160"/>
      <c r="HR9458" s="160"/>
      <c r="HS9458" s="160"/>
      <c r="HT9458" s="160"/>
      <c r="HU9458" s="160"/>
      <c r="HV9458" s="160"/>
      <c r="HW9458" s="160"/>
      <c r="HX9458" s="160"/>
      <c r="HY9458" s="160"/>
      <c r="HZ9458" s="160"/>
      <c r="IA9458" s="160"/>
      <c r="IB9458" s="160"/>
      <c r="IC9458" s="160"/>
      <c r="ID9458" s="160"/>
      <c r="IE9458" s="160"/>
      <c r="IF9458" s="160"/>
      <c r="IG9458" s="160"/>
      <c r="IH9458" s="160"/>
      <c r="II9458" s="160"/>
      <c r="IJ9458" s="160"/>
      <c r="IK9458" s="160"/>
      <c r="IL9458" s="160"/>
      <c r="IM9458" s="160"/>
      <c r="IN9458" s="160"/>
      <c r="IO9458" s="160"/>
      <c r="IP9458" s="160"/>
      <c r="IQ9458" s="160"/>
      <c r="IR9458" s="160"/>
      <c r="IS9458" s="160"/>
      <c r="IT9458" s="160"/>
      <c r="IU9458" s="160"/>
    </row>
    <row r="9459" spans="1:255" ht="18.399999999999999" customHeight="1" x14ac:dyDescent="0.3">
      <c r="BD9459" s="160"/>
      <c r="BE9459" s="160"/>
      <c r="BF9459" s="160"/>
      <c r="BG9459" s="160"/>
      <c r="BH9459" s="160"/>
      <c r="BI9459" s="160"/>
      <c r="BJ9459" s="160"/>
      <c r="BK9459" s="160"/>
      <c r="BL9459" s="160"/>
      <c r="BM9459" s="160"/>
      <c r="BN9459" s="160"/>
      <c r="BO9459" s="160"/>
      <c r="BP9459" s="160"/>
      <c r="BQ9459" s="160"/>
      <c r="BR9459" s="160"/>
      <c r="BS9459" s="160"/>
      <c r="BT9459" s="160"/>
      <c r="BU9459" s="160"/>
      <c r="BV9459" s="160"/>
      <c r="BW9459" s="160"/>
      <c r="BX9459" s="160"/>
      <c r="BY9459" s="160"/>
      <c r="BZ9459" s="160"/>
      <c r="CA9459" s="160"/>
      <c r="CB9459" s="160"/>
      <c r="CC9459" s="160"/>
      <c r="CD9459" s="160"/>
      <c r="CE9459" s="160"/>
      <c r="CF9459" s="160"/>
      <c r="CG9459" s="160"/>
      <c r="CH9459" s="160"/>
      <c r="CI9459" s="160"/>
      <c r="CJ9459" s="160"/>
      <c r="CK9459" s="160"/>
      <c r="CL9459" s="160"/>
      <c r="CM9459" s="160"/>
      <c r="CN9459" s="160"/>
      <c r="CO9459" s="160"/>
      <c r="CP9459" s="160"/>
      <c r="CQ9459" s="160"/>
      <c r="CR9459" s="160"/>
      <c r="CS9459" s="160"/>
      <c r="CT9459" s="160"/>
      <c r="CU9459" s="160"/>
      <c r="CV9459" s="160"/>
      <c r="CW9459" s="160"/>
      <c r="CX9459" s="160"/>
      <c r="CY9459" s="160"/>
      <c r="CZ9459" s="160"/>
      <c r="DA9459" s="160"/>
      <c r="DB9459" s="160"/>
      <c r="DC9459" s="160"/>
      <c r="DD9459" s="160"/>
      <c r="DE9459" s="160"/>
      <c r="DF9459" s="160"/>
      <c r="DG9459" s="160"/>
      <c r="DH9459" s="160"/>
      <c r="DI9459" s="160"/>
      <c r="DJ9459" s="160"/>
      <c r="DK9459" s="160"/>
      <c r="DL9459" s="160"/>
      <c r="DM9459" s="160"/>
      <c r="DN9459" s="160"/>
      <c r="DO9459" s="160"/>
      <c r="DP9459" s="160"/>
      <c r="DQ9459" s="160"/>
      <c r="DR9459" s="160"/>
      <c r="DS9459" s="160"/>
      <c r="DT9459" s="160"/>
      <c r="DU9459" s="160"/>
      <c r="DV9459" s="160"/>
      <c r="DW9459" s="160"/>
      <c r="DX9459" s="160"/>
      <c r="DY9459" s="160"/>
      <c r="DZ9459" s="177"/>
      <c r="EA9459" s="177"/>
      <c r="EB9459" s="160"/>
      <c r="EC9459" s="160"/>
      <c r="ED9459" s="160"/>
      <c r="EE9459" s="160"/>
      <c r="EF9459" s="160"/>
      <c r="EG9459" s="160"/>
      <c r="EH9459" s="160"/>
      <c r="EI9459" s="160"/>
      <c r="EJ9459" s="160"/>
      <c r="EK9459" s="160"/>
      <c r="EL9459" s="160"/>
      <c r="EM9459" s="160"/>
      <c r="EN9459" s="160"/>
      <c r="EO9459" s="160"/>
      <c r="EP9459" s="160"/>
      <c r="EQ9459" s="160"/>
      <c r="ER9459" s="160"/>
      <c r="ES9459" s="160"/>
      <c r="ET9459" s="160"/>
      <c r="EU9459" s="160"/>
      <c r="EV9459" s="160"/>
      <c r="EW9459" s="160"/>
      <c r="EX9459" s="160"/>
      <c r="EY9459" s="160"/>
      <c r="EZ9459" s="160"/>
      <c r="FA9459" s="160"/>
      <c r="FB9459" s="160"/>
      <c r="FC9459" s="160"/>
      <c r="FD9459" s="160"/>
      <c r="FE9459" s="160"/>
      <c r="FF9459" s="160"/>
      <c r="FG9459" s="160"/>
      <c r="FH9459" s="160"/>
      <c r="FI9459" s="160"/>
      <c r="FJ9459" s="160"/>
      <c r="FK9459" s="160"/>
      <c r="FL9459" s="160"/>
      <c r="FM9459" s="160"/>
      <c r="FN9459" s="160"/>
      <c r="FO9459" s="160"/>
      <c r="FP9459" s="160"/>
      <c r="FQ9459" s="160"/>
      <c r="FR9459" s="160"/>
      <c r="FS9459" s="160"/>
      <c r="FT9459" s="160"/>
      <c r="FU9459" s="160"/>
      <c r="FV9459" s="160"/>
      <c r="FW9459" s="160"/>
      <c r="FX9459" s="160"/>
      <c r="FY9459" s="160"/>
      <c r="FZ9459" s="160"/>
      <c r="GA9459" s="160"/>
      <c r="GB9459" s="160"/>
      <c r="GC9459" s="160"/>
      <c r="GD9459" s="160"/>
      <c r="GE9459" s="160"/>
      <c r="GF9459" s="160"/>
      <c r="GG9459" s="160"/>
      <c r="GH9459" s="160"/>
      <c r="GI9459" s="160"/>
      <c r="GJ9459" s="160"/>
      <c r="GK9459" s="160"/>
      <c r="GL9459" s="160"/>
      <c r="GM9459" s="160"/>
      <c r="GN9459" s="160"/>
      <c r="GO9459" s="160"/>
      <c r="GP9459" s="160"/>
      <c r="GQ9459" s="160"/>
      <c r="GR9459" s="160"/>
      <c r="GS9459" s="160"/>
      <c r="GT9459" s="160"/>
      <c r="GU9459" s="160"/>
      <c r="GV9459" s="160"/>
      <c r="GW9459" s="160"/>
      <c r="GX9459" s="160"/>
      <c r="GY9459" s="160"/>
      <c r="GZ9459" s="160"/>
      <c r="HA9459" s="160"/>
      <c r="HB9459" s="160"/>
      <c r="HC9459" s="160"/>
      <c r="HD9459" s="160"/>
      <c r="HE9459" s="160"/>
      <c r="HF9459" s="160"/>
      <c r="HG9459" s="160"/>
      <c r="HH9459" s="160"/>
      <c r="HI9459" s="160"/>
      <c r="HJ9459" s="160"/>
      <c r="HK9459" s="160"/>
      <c r="HL9459" s="160"/>
      <c r="HM9459" s="160"/>
      <c r="HN9459" s="160"/>
      <c r="HO9459" s="160"/>
      <c r="HP9459" s="160"/>
      <c r="HQ9459" s="160"/>
      <c r="HR9459" s="160"/>
      <c r="HS9459" s="160"/>
      <c r="HT9459" s="160"/>
      <c r="HU9459" s="160"/>
      <c r="HV9459" s="160"/>
      <c r="HW9459" s="160"/>
      <c r="HX9459" s="160"/>
      <c r="HY9459" s="160"/>
      <c r="HZ9459" s="160"/>
      <c r="IA9459" s="160"/>
      <c r="IB9459" s="160"/>
      <c r="IC9459" s="160"/>
      <c r="ID9459" s="160"/>
      <c r="IE9459" s="160"/>
      <c r="IF9459" s="160"/>
      <c r="IG9459" s="160"/>
      <c r="IH9459" s="160"/>
      <c r="II9459" s="160"/>
      <c r="IJ9459" s="160"/>
      <c r="IK9459" s="160"/>
      <c r="IL9459" s="160"/>
      <c r="IM9459" s="160"/>
      <c r="IN9459" s="160"/>
      <c r="IO9459" s="160"/>
      <c r="IP9459" s="160"/>
      <c r="IQ9459" s="160"/>
      <c r="IR9459" s="160"/>
      <c r="IS9459" s="160"/>
      <c r="IT9459" s="160"/>
      <c r="IU9459" s="160"/>
    </row>
    <row r="9460" spans="1:255" ht="18.399999999999999" customHeight="1" x14ac:dyDescent="0.3">
      <c r="BD9460" s="160"/>
      <c r="BE9460" s="160"/>
      <c r="BF9460" s="160"/>
      <c r="BG9460" s="160"/>
      <c r="BH9460" s="160"/>
      <c r="BI9460" s="160"/>
      <c r="BJ9460" s="160"/>
      <c r="BK9460" s="160"/>
      <c r="BL9460" s="160"/>
      <c r="BM9460" s="160"/>
      <c r="BN9460" s="160"/>
      <c r="BO9460" s="160"/>
      <c r="BP9460" s="160"/>
      <c r="BQ9460" s="160"/>
      <c r="BR9460" s="160"/>
      <c r="BS9460" s="160"/>
      <c r="BT9460" s="160"/>
      <c r="BU9460" s="160"/>
      <c r="BV9460" s="160"/>
      <c r="BW9460" s="160"/>
      <c r="BX9460" s="160"/>
      <c r="BY9460" s="160"/>
      <c r="BZ9460" s="160"/>
      <c r="CA9460" s="160"/>
      <c r="CB9460" s="160"/>
      <c r="CC9460" s="160"/>
      <c r="CD9460" s="160"/>
      <c r="CE9460" s="160"/>
      <c r="CF9460" s="160"/>
      <c r="CG9460" s="160"/>
      <c r="CH9460" s="160"/>
      <c r="CI9460" s="160"/>
      <c r="CJ9460" s="160"/>
      <c r="CK9460" s="160"/>
      <c r="CL9460" s="160"/>
      <c r="CM9460" s="160"/>
      <c r="CN9460" s="160"/>
      <c r="CO9460" s="160"/>
      <c r="CP9460" s="160"/>
      <c r="CQ9460" s="160"/>
      <c r="CR9460" s="160"/>
      <c r="CS9460" s="160"/>
      <c r="CT9460" s="160"/>
      <c r="CU9460" s="160"/>
      <c r="CV9460" s="160"/>
      <c r="CW9460" s="160"/>
      <c r="CX9460" s="160"/>
      <c r="CY9460" s="160"/>
      <c r="CZ9460" s="160"/>
      <c r="DA9460" s="160"/>
      <c r="DB9460" s="160"/>
      <c r="DC9460" s="160"/>
      <c r="DD9460" s="160"/>
      <c r="DE9460" s="160"/>
      <c r="DF9460" s="160"/>
      <c r="DG9460" s="160"/>
      <c r="DH9460" s="160"/>
      <c r="DI9460" s="160"/>
      <c r="DJ9460" s="160"/>
      <c r="DK9460" s="160"/>
      <c r="DL9460" s="160"/>
      <c r="DM9460" s="160"/>
      <c r="DN9460" s="160"/>
      <c r="DO9460" s="160"/>
      <c r="DP9460" s="160"/>
      <c r="DQ9460" s="160"/>
      <c r="DR9460" s="160"/>
      <c r="DS9460" s="160"/>
      <c r="DT9460" s="160"/>
      <c r="DU9460" s="160"/>
      <c r="DV9460" s="160"/>
      <c r="DW9460" s="160"/>
      <c r="DX9460" s="160"/>
      <c r="DY9460" s="160"/>
      <c r="DZ9460" s="177"/>
      <c r="EA9460" s="177"/>
      <c r="EB9460" s="160"/>
      <c r="EC9460" s="160"/>
      <c r="ED9460" s="160"/>
      <c r="EE9460" s="160"/>
      <c r="EF9460" s="160"/>
      <c r="EG9460" s="160"/>
      <c r="EH9460" s="160"/>
      <c r="EI9460" s="160"/>
      <c r="EJ9460" s="160"/>
      <c r="EK9460" s="160"/>
      <c r="EL9460" s="160"/>
      <c r="EM9460" s="160"/>
      <c r="EN9460" s="160"/>
      <c r="EO9460" s="160"/>
      <c r="EP9460" s="160"/>
      <c r="EQ9460" s="160"/>
      <c r="ER9460" s="160"/>
      <c r="ES9460" s="160"/>
      <c r="ET9460" s="160"/>
      <c r="EU9460" s="160"/>
      <c r="EV9460" s="160"/>
      <c r="EW9460" s="160"/>
      <c r="EX9460" s="160"/>
      <c r="EY9460" s="160"/>
      <c r="EZ9460" s="160"/>
      <c r="FA9460" s="160"/>
      <c r="FB9460" s="160"/>
      <c r="FC9460" s="160"/>
      <c r="FD9460" s="160"/>
      <c r="FE9460" s="160"/>
      <c r="FF9460" s="160"/>
      <c r="FG9460" s="160"/>
      <c r="FH9460" s="160"/>
      <c r="FI9460" s="160"/>
      <c r="FJ9460" s="160"/>
      <c r="FK9460" s="160"/>
      <c r="FL9460" s="160"/>
      <c r="FM9460" s="160"/>
      <c r="FN9460" s="160"/>
      <c r="FO9460" s="160"/>
      <c r="FP9460" s="160"/>
      <c r="FQ9460" s="160"/>
      <c r="FR9460" s="160"/>
      <c r="FS9460" s="160"/>
      <c r="FT9460" s="160"/>
      <c r="FU9460" s="160"/>
      <c r="FV9460" s="160"/>
      <c r="FW9460" s="160"/>
      <c r="FX9460" s="160"/>
      <c r="FY9460" s="160"/>
      <c r="FZ9460" s="160"/>
      <c r="GA9460" s="160"/>
      <c r="GB9460" s="160"/>
      <c r="GC9460" s="160"/>
      <c r="GD9460" s="160"/>
      <c r="GE9460" s="160"/>
      <c r="GF9460" s="160"/>
      <c r="GG9460" s="160"/>
      <c r="GH9460" s="160"/>
      <c r="GI9460" s="160"/>
      <c r="GJ9460" s="160"/>
      <c r="GK9460" s="160"/>
      <c r="GL9460" s="160"/>
      <c r="GM9460" s="160"/>
      <c r="GN9460" s="160"/>
      <c r="GO9460" s="160"/>
      <c r="GP9460" s="160"/>
      <c r="GQ9460" s="160"/>
      <c r="GR9460" s="160"/>
      <c r="GS9460" s="160"/>
      <c r="GT9460" s="160"/>
      <c r="GU9460" s="160"/>
      <c r="GV9460" s="160"/>
      <c r="GW9460" s="160"/>
      <c r="GX9460" s="160"/>
      <c r="GY9460" s="160"/>
      <c r="GZ9460" s="160"/>
      <c r="HA9460" s="160"/>
      <c r="HB9460" s="160"/>
      <c r="HC9460" s="160"/>
      <c r="HD9460" s="160"/>
      <c r="HE9460" s="160"/>
      <c r="HF9460" s="160"/>
      <c r="HG9460" s="160"/>
      <c r="HH9460" s="160"/>
      <c r="HI9460" s="160"/>
      <c r="HJ9460" s="160"/>
      <c r="HK9460" s="160"/>
      <c r="HL9460" s="160"/>
      <c r="HM9460" s="160"/>
      <c r="HN9460" s="160"/>
      <c r="HO9460" s="160"/>
      <c r="HP9460" s="160"/>
      <c r="HQ9460" s="160"/>
      <c r="HR9460" s="160"/>
      <c r="HS9460" s="160"/>
      <c r="HT9460" s="160"/>
      <c r="HU9460" s="160"/>
      <c r="HV9460" s="160"/>
      <c r="HW9460" s="160"/>
      <c r="HX9460" s="160"/>
      <c r="HY9460" s="160"/>
      <c r="HZ9460" s="160"/>
      <c r="IA9460" s="160"/>
      <c r="IB9460" s="160"/>
      <c r="IC9460" s="160"/>
      <c r="ID9460" s="160"/>
      <c r="IE9460" s="160"/>
      <c r="IF9460" s="160"/>
      <c r="IG9460" s="160"/>
      <c r="IH9460" s="160"/>
      <c r="II9460" s="160"/>
      <c r="IJ9460" s="160"/>
      <c r="IK9460" s="160"/>
      <c r="IL9460" s="160"/>
      <c r="IM9460" s="160"/>
      <c r="IN9460" s="160"/>
      <c r="IO9460" s="160"/>
      <c r="IP9460" s="160"/>
      <c r="IQ9460" s="160"/>
      <c r="IR9460" s="160"/>
      <c r="IS9460" s="160"/>
      <c r="IT9460" s="160"/>
      <c r="IU9460" s="160"/>
    </row>
    <row r="9461" spans="1:255" ht="18.399999999999999" customHeight="1" x14ac:dyDescent="0.3">
      <c r="BD9461" s="160"/>
      <c r="BE9461" s="160"/>
      <c r="BF9461" s="160"/>
      <c r="BG9461" s="160"/>
      <c r="BH9461" s="160"/>
      <c r="BI9461" s="160"/>
      <c r="BJ9461" s="160"/>
      <c r="BK9461" s="160"/>
      <c r="BL9461" s="160"/>
      <c r="BM9461" s="160"/>
      <c r="BN9461" s="160"/>
      <c r="BO9461" s="160"/>
      <c r="BP9461" s="160"/>
      <c r="BQ9461" s="160"/>
      <c r="BR9461" s="160"/>
      <c r="BS9461" s="160"/>
      <c r="BT9461" s="160"/>
      <c r="BU9461" s="160"/>
      <c r="BV9461" s="160"/>
      <c r="BW9461" s="160"/>
      <c r="BX9461" s="160"/>
      <c r="BY9461" s="160"/>
      <c r="BZ9461" s="160"/>
      <c r="CA9461" s="160"/>
      <c r="CB9461" s="160"/>
      <c r="CC9461" s="160"/>
      <c r="CD9461" s="160"/>
      <c r="CE9461" s="160"/>
      <c r="CF9461" s="160"/>
      <c r="CG9461" s="160"/>
      <c r="CH9461" s="160"/>
      <c r="CI9461" s="160"/>
      <c r="CJ9461" s="160"/>
      <c r="CK9461" s="160"/>
      <c r="CL9461" s="160"/>
      <c r="CM9461" s="160"/>
      <c r="CN9461" s="160"/>
      <c r="CO9461" s="160"/>
      <c r="CP9461" s="160"/>
      <c r="CQ9461" s="160"/>
      <c r="CR9461" s="160"/>
      <c r="CS9461" s="160"/>
      <c r="CT9461" s="160"/>
      <c r="CU9461" s="160"/>
      <c r="CV9461" s="160"/>
      <c r="CW9461" s="160"/>
      <c r="CX9461" s="160"/>
      <c r="CY9461" s="160"/>
      <c r="CZ9461" s="160"/>
      <c r="DA9461" s="160"/>
      <c r="DB9461" s="160"/>
      <c r="DC9461" s="160"/>
      <c r="DD9461" s="160"/>
      <c r="DE9461" s="160"/>
      <c r="DF9461" s="160"/>
      <c r="DG9461" s="160"/>
      <c r="DH9461" s="160"/>
      <c r="DI9461" s="160"/>
      <c r="DJ9461" s="160"/>
      <c r="DK9461" s="160"/>
      <c r="DL9461" s="160"/>
      <c r="DM9461" s="160"/>
      <c r="DN9461" s="160"/>
      <c r="DO9461" s="160"/>
      <c r="DP9461" s="160"/>
      <c r="DQ9461" s="160"/>
      <c r="DR9461" s="160"/>
      <c r="DS9461" s="160"/>
      <c r="DT9461" s="160"/>
      <c r="DU9461" s="160"/>
      <c r="DV9461" s="160"/>
      <c r="DW9461" s="160"/>
      <c r="DX9461" s="160"/>
      <c r="DY9461" s="160"/>
      <c r="DZ9461" s="177"/>
      <c r="EA9461" s="177"/>
      <c r="EB9461" s="160"/>
      <c r="EC9461" s="160"/>
      <c r="ED9461" s="160"/>
      <c r="EE9461" s="160"/>
      <c r="EF9461" s="160"/>
      <c r="EG9461" s="160"/>
      <c r="EH9461" s="160"/>
      <c r="EI9461" s="160"/>
      <c r="EJ9461" s="160"/>
      <c r="EK9461" s="160"/>
      <c r="EL9461" s="160"/>
      <c r="EM9461" s="160"/>
      <c r="EN9461" s="160"/>
      <c r="EO9461" s="160"/>
      <c r="EP9461" s="160"/>
      <c r="EQ9461" s="160"/>
      <c r="ER9461" s="160"/>
      <c r="ES9461" s="160"/>
      <c r="ET9461" s="160"/>
      <c r="EU9461" s="160"/>
      <c r="EV9461" s="160"/>
      <c r="EW9461" s="160"/>
      <c r="EX9461" s="160"/>
      <c r="EY9461" s="160"/>
      <c r="EZ9461" s="160"/>
      <c r="FA9461" s="160"/>
      <c r="FB9461" s="160"/>
      <c r="FC9461" s="160"/>
      <c r="FD9461" s="160"/>
      <c r="FE9461" s="160"/>
      <c r="FF9461" s="160"/>
      <c r="FG9461" s="160"/>
      <c r="FH9461" s="160"/>
      <c r="FI9461" s="160"/>
      <c r="FJ9461" s="160"/>
      <c r="FK9461" s="160"/>
      <c r="FL9461" s="160"/>
      <c r="FM9461" s="160"/>
      <c r="FN9461" s="160"/>
      <c r="FO9461" s="160"/>
      <c r="FP9461" s="160"/>
      <c r="FQ9461" s="160"/>
      <c r="FR9461" s="160"/>
      <c r="FS9461" s="160"/>
      <c r="FT9461" s="160"/>
      <c r="FU9461" s="160"/>
      <c r="FV9461" s="160"/>
      <c r="FW9461" s="160"/>
      <c r="FX9461" s="160"/>
      <c r="FY9461" s="160"/>
      <c r="FZ9461" s="160"/>
      <c r="GA9461" s="160"/>
      <c r="GB9461" s="160"/>
      <c r="GC9461" s="160"/>
      <c r="GD9461" s="160"/>
      <c r="GE9461" s="160"/>
      <c r="GF9461" s="160"/>
      <c r="GG9461" s="160"/>
      <c r="GH9461" s="160"/>
      <c r="GI9461" s="160"/>
      <c r="GJ9461" s="160"/>
      <c r="GK9461" s="160"/>
      <c r="GL9461" s="160"/>
      <c r="GM9461" s="160"/>
      <c r="GN9461" s="160"/>
      <c r="GO9461" s="160"/>
      <c r="GP9461" s="160"/>
      <c r="GQ9461" s="160"/>
      <c r="GR9461" s="160"/>
      <c r="GS9461" s="160"/>
      <c r="GT9461" s="160"/>
      <c r="GU9461" s="160"/>
      <c r="GV9461" s="160"/>
      <c r="GW9461" s="160"/>
      <c r="GX9461" s="160"/>
      <c r="GY9461" s="160"/>
      <c r="GZ9461" s="160"/>
      <c r="HA9461" s="160"/>
      <c r="HB9461" s="160"/>
      <c r="HC9461" s="160"/>
      <c r="HD9461" s="160"/>
      <c r="HE9461" s="160"/>
      <c r="HF9461" s="160"/>
      <c r="HG9461" s="160"/>
      <c r="HH9461" s="160"/>
      <c r="HI9461" s="160"/>
      <c r="HJ9461" s="160"/>
      <c r="HK9461" s="160"/>
      <c r="HL9461" s="160"/>
      <c r="HM9461" s="160"/>
      <c r="HN9461" s="160"/>
      <c r="HO9461" s="160"/>
      <c r="HP9461" s="160"/>
      <c r="HQ9461" s="160"/>
      <c r="HR9461" s="160"/>
      <c r="HS9461" s="160"/>
      <c r="HT9461" s="160"/>
      <c r="HU9461" s="160"/>
      <c r="HV9461" s="160"/>
      <c r="HW9461" s="160"/>
      <c r="HX9461" s="160"/>
      <c r="HY9461" s="160"/>
      <c r="HZ9461" s="160"/>
      <c r="IA9461" s="160"/>
      <c r="IB9461" s="160"/>
      <c r="IC9461" s="160"/>
      <c r="ID9461" s="160"/>
      <c r="IE9461" s="160"/>
      <c r="IF9461" s="160"/>
      <c r="IG9461" s="160"/>
      <c r="IH9461" s="160"/>
      <c r="II9461" s="160"/>
      <c r="IJ9461" s="160"/>
      <c r="IK9461" s="160"/>
      <c r="IL9461" s="160"/>
      <c r="IM9461" s="160"/>
      <c r="IN9461" s="160"/>
      <c r="IO9461" s="160"/>
      <c r="IP9461" s="160"/>
      <c r="IQ9461" s="160"/>
      <c r="IR9461" s="160"/>
      <c r="IS9461" s="160"/>
      <c r="IT9461" s="160"/>
      <c r="IU9461" s="160"/>
    </row>
    <row r="9462" spans="1:255" ht="18.399999999999999" customHeight="1" x14ac:dyDescent="0.3">
      <c r="BD9462" s="160"/>
      <c r="BE9462" s="160"/>
      <c r="BF9462" s="160"/>
      <c r="BG9462" s="160"/>
      <c r="BH9462" s="160"/>
      <c r="BI9462" s="160"/>
      <c r="BJ9462" s="160"/>
      <c r="BK9462" s="160"/>
      <c r="BL9462" s="160"/>
      <c r="BM9462" s="160"/>
      <c r="BN9462" s="160"/>
      <c r="BO9462" s="160"/>
      <c r="BP9462" s="160"/>
      <c r="BQ9462" s="160"/>
      <c r="BR9462" s="160"/>
      <c r="BS9462" s="160"/>
      <c r="BT9462" s="160"/>
      <c r="BU9462" s="160"/>
      <c r="BV9462" s="160"/>
      <c r="BW9462" s="160"/>
      <c r="BX9462" s="160"/>
      <c r="BY9462" s="160"/>
      <c r="BZ9462" s="160"/>
      <c r="CA9462" s="160"/>
      <c r="CB9462" s="160"/>
      <c r="CC9462" s="160"/>
      <c r="CD9462" s="160"/>
      <c r="CE9462" s="160"/>
      <c r="CF9462" s="160"/>
      <c r="CG9462" s="160"/>
      <c r="CH9462" s="160"/>
      <c r="CI9462" s="160"/>
      <c r="CJ9462" s="160"/>
      <c r="CK9462" s="160"/>
      <c r="CL9462" s="160"/>
      <c r="CM9462" s="160"/>
      <c r="CN9462" s="160"/>
      <c r="CO9462" s="160"/>
      <c r="CP9462" s="160"/>
      <c r="CQ9462" s="160"/>
      <c r="CR9462" s="160"/>
      <c r="CS9462" s="160"/>
      <c r="CT9462" s="160"/>
      <c r="CU9462" s="160"/>
      <c r="CV9462" s="160"/>
      <c r="CW9462" s="160"/>
      <c r="CX9462" s="160"/>
      <c r="CY9462" s="160"/>
      <c r="CZ9462" s="160"/>
      <c r="DA9462" s="160"/>
      <c r="DB9462" s="160"/>
      <c r="DC9462" s="160"/>
      <c r="DD9462" s="160"/>
      <c r="DE9462" s="160"/>
      <c r="DF9462" s="160"/>
      <c r="DG9462" s="160"/>
      <c r="DH9462" s="160"/>
      <c r="DI9462" s="160"/>
      <c r="DJ9462" s="160"/>
      <c r="DK9462" s="160"/>
      <c r="DL9462" s="160"/>
      <c r="DM9462" s="160"/>
      <c r="DN9462" s="160"/>
      <c r="DO9462" s="160"/>
      <c r="DP9462" s="160"/>
      <c r="DQ9462" s="160"/>
      <c r="DR9462" s="160"/>
      <c r="DS9462" s="160"/>
      <c r="DT9462" s="160"/>
      <c r="DU9462" s="160"/>
      <c r="DV9462" s="160"/>
      <c r="DW9462" s="160"/>
      <c r="DX9462" s="160"/>
      <c r="DY9462" s="160"/>
      <c r="DZ9462" s="177"/>
      <c r="EA9462" s="177"/>
      <c r="EB9462" s="160"/>
      <c r="EC9462" s="160"/>
      <c r="ED9462" s="160"/>
      <c r="EE9462" s="160"/>
      <c r="EF9462" s="160"/>
      <c r="EG9462" s="160"/>
      <c r="EH9462" s="160"/>
      <c r="EI9462" s="160"/>
      <c r="EJ9462" s="160"/>
      <c r="EK9462" s="160"/>
      <c r="EL9462" s="160"/>
      <c r="EM9462" s="160"/>
      <c r="EN9462" s="160"/>
      <c r="EO9462" s="160"/>
      <c r="EP9462" s="160"/>
      <c r="EQ9462" s="160"/>
      <c r="ER9462" s="160"/>
      <c r="ES9462" s="160"/>
      <c r="ET9462" s="160"/>
      <c r="EU9462" s="160"/>
      <c r="EV9462" s="160"/>
      <c r="EW9462" s="160"/>
      <c r="EX9462" s="160"/>
      <c r="EY9462" s="160"/>
      <c r="EZ9462" s="160"/>
      <c r="FA9462" s="160"/>
      <c r="FB9462" s="160"/>
      <c r="FC9462" s="160"/>
      <c r="FD9462" s="160"/>
      <c r="FE9462" s="160"/>
      <c r="FF9462" s="160"/>
      <c r="FG9462" s="160"/>
      <c r="FH9462" s="160"/>
      <c r="FI9462" s="160"/>
      <c r="FJ9462" s="160"/>
      <c r="FK9462" s="160"/>
      <c r="FL9462" s="160"/>
      <c r="FM9462" s="160"/>
      <c r="FN9462" s="160"/>
      <c r="FO9462" s="160"/>
      <c r="FP9462" s="160"/>
      <c r="FQ9462" s="160"/>
      <c r="FR9462" s="160"/>
      <c r="FS9462" s="160"/>
      <c r="FT9462" s="160"/>
      <c r="FU9462" s="160"/>
      <c r="FV9462" s="160"/>
      <c r="FW9462" s="160"/>
      <c r="FX9462" s="160"/>
      <c r="FY9462" s="160"/>
      <c r="FZ9462" s="160"/>
      <c r="GA9462" s="160"/>
      <c r="GB9462" s="160"/>
      <c r="GC9462" s="160"/>
      <c r="GD9462" s="160"/>
      <c r="GE9462" s="160"/>
      <c r="GF9462" s="160"/>
      <c r="GG9462" s="160"/>
      <c r="GH9462" s="160"/>
      <c r="GI9462" s="160"/>
      <c r="GJ9462" s="160"/>
      <c r="GK9462" s="160"/>
      <c r="GL9462" s="160"/>
      <c r="GM9462" s="160"/>
      <c r="GN9462" s="160"/>
      <c r="GO9462" s="160"/>
      <c r="GP9462" s="160"/>
      <c r="GQ9462" s="160"/>
      <c r="GR9462" s="160"/>
      <c r="GS9462" s="160"/>
      <c r="GT9462" s="160"/>
      <c r="GU9462" s="160"/>
      <c r="GV9462" s="160"/>
      <c r="GW9462" s="160"/>
      <c r="GX9462" s="160"/>
      <c r="GY9462" s="160"/>
      <c r="GZ9462" s="160"/>
      <c r="HA9462" s="160"/>
      <c r="HB9462" s="160"/>
      <c r="HC9462" s="160"/>
      <c r="HD9462" s="160"/>
      <c r="HE9462" s="160"/>
      <c r="HF9462" s="160"/>
      <c r="HG9462" s="160"/>
      <c r="HH9462" s="160"/>
      <c r="HI9462" s="160"/>
      <c r="HJ9462" s="160"/>
      <c r="HK9462" s="160"/>
      <c r="HL9462" s="160"/>
      <c r="HM9462" s="160"/>
      <c r="HN9462" s="160"/>
      <c r="HO9462" s="160"/>
      <c r="HP9462" s="160"/>
      <c r="HQ9462" s="160"/>
      <c r="HR9462" s="160"/>
      <c r="HS9462" s="160"/>
      <c r="HT9462" s="160"/>
      <c r="HU9462" s="160"/>
      <c r="HV9462" s="160"/>
      <c r="HW9462" s="160"/>
      <c r="HX9462" s="160"/>
      <c r="HY9462" s="160"/>
      <c r="HZ9462" s="160"/>
      <c r="IA9462" s="160"/>
      <c r="IB9462" s="160"/>
      <c r="IC9462" s="160"/>
      <c r="ID9462" s="160"/>
      <c r="IE9462" s="160"/>
      <c r="IF9462" s="160"/>
      <c r="IG9462" s="160"/>
      <c r="IH9462" s="160"/>
      <c r="II9462" s="160"/>
      <c r="IJ9462" s="160"/>
      <c r="IK9462" s="160"/>
      <c r="IL9462" s="160"/>
      <c r="IM9462" s="160"/>
      <c r="IN9462" s="160"/>
      <c r="IO9462" s="160"/>
      <c r="IP9462" s="160"/>
      <c r="IQ9462" s="160"/>
      <c r="IR9462" s="160"/>
      <c r="IS9462" s="160"/>
      <c r="IT9462" s="160"/>
      <c r="IU9462" s="160"/>
    </row>
    <row r="9463" spans="1:255" ht="18.399999999999999" customHeight="1" x14ac:dyDescent="0.3">
      <c r="A9463" s="182"/>
      <c r="D9463" s="164"/>
      <c r="BD9463" s="160"/>
      <c r="BE9463" s="160"/>
      <c r="BF9463" s="160"/>
      <c r="BG9463" s="160"/>
      <c r="BH9463" s="160"/>
      <c r="BI9463" s="160"/>
      <c r="BJ9463" s="160"/>
      <c r="BK9463" s="160"/>
      <c r="BL9463" s="160"/>
      <c r="BM9463" s="160"/>
      <c r="BN9463" s="160"/>
      <c r="BO9463" s="160"/>
      <c r="BP9463" s="160"/>
      <c r="BQ9463" s="160"/>
      <c r="BR9463" s="160"/>
      <c r="BS9463" s="160"/>
      <c r="BT9463" s="160"/>
      <c r="BU9463" s="160"/>
      <c r="BV9463" s="160"/>
      <c r="BW9463" s="160"/>
      <c r="BX9463" s="160"/>
      <c r="BY9463" s="160"/>
      <c r="BZ9463" s="160"/>
      <c r="CA9463" s="160"/>
      <c r="CB9463" s="160"/>
      <c r="CC9463" s="160"/>
      <c r="CD9463" s="160"/>
      <c r="CE9463" s="160"/>
      <c r="CF9463" s="160"/>
      <c r="CG9463" s="160"/>
      <c r="CH9463" s="160"/>
      <c r="CI9463" s="160"/>
      <c r="CJ9463" s="160"/>
      <c r="CK9463" s="160"/>
      <c r="CL9463" s="160"/>
      <c r="CM9463" s="160"/>
      <c r="CN9463" s="160"/>
      <c r="CO9463" s="160"/>
      <c r="CP9463" s="160"/>
      <c r="CQ9463" s="160"/>
      <c r="CR9463" s="160"/>
      <c r="CS9463" s="160"/>
      <c r="CT9463" s="160"/>
      <c r="CU9463" s="160"/>
      <c r="CV9463" s="160"/>
      <c r="CW9463" s="160"/>
      <c r="CX9463" s="160"/>
      <c r="CY9463" s="160"/>
      <c r="CZ9463" s="160"/>
      <c r="DA9463" s="160"/>
      <c r="DB9463" s="160"/>
      <c r="DC9463" s="160"/>
      <c r="DD9463" s="160"/>
      <c r="DE9463" s="160"/>
      <c r="DF9463" s="160"/>
      <c r="DG9463" s="160"/>
      <c r="DH9463" s="160"/>
      <c r="DI9463" s="160"/>
      <c r="DJ9463" s="160"/>
      <c r="DK9463" s="160"/>
      <c r="DL9463" s="160"/>
      <c r="DM9463" s="160"/>
      <c r="DN9463" s="160"/>
      <c r="DO9463" s="160"/>
      <c r="DP9463" s="160"/>
      <c r="DQ9463" s="160"/>
      <c r="DR9463" s="160"/>
      <c r="DS9463" s="160"/>
      <c r="DT9463" s="160"/>
      <c r="DU9463" s="160"/>
      <c r="DV9463" s="160"/>
      <c r="DW9463" s="160"/>
      <c r="DX9463" s="160"/>
      <c r="DY9463" s="160"/>
      <c r="DZ9463" s="177"/>
      <c r="EA9463" s="177"/>
      <c r="EB9463" s="160"/>
      <c r="EC9463" s="160"/>
      <c r="ED9463" s="160"/>
      <c r="EE9463" s="160"/>
      <c r="EF9463" s="160"/>
      <c r="EG9463" s="160"/>
      <c r="EH9463" s="160"/>
      <c r="EI9463" s="160"/>
      <c r="EJ9463" s="160"/>
      <c r="EK9463" s="160"/>
      <c r="EL9463" s="160"/>
      <c r="EM9463" s="160"/>
      <c r="EN9463" s="160"/>
      <c r="EO9463" s="160"/>
      <c r="EP9463" s="160"/>
      <c r="EQ9463" s="160"/>
      <c r="ER9463" s="160"/>
      <c r="ES9463" s="160"/>
      <c r="ET9463" s="160"/>
      <c r="EU9463" s="160"/>
      <c r="EV9463" s="160"/>
      <c r="EW9463" s="160"/>
      <c r="EX9463" s="160"/>
      <c r="EY9463" s="160"/>
      <c r="EZ9463" s="160"/>
      <c r="FA9463" s="160"/>
      <c r="FB9463" s="160"/>
      <c r="FC9463" s="160"/>
      <c r="FD9463" s="160"/>
      <c r="FE9463" s="160"/>
      <c r="FF9463" s="160"/>
      <c r="FG9463" s="160"/>
      <c r="FH9463" s="160"/>
      <c r="FI9463" s="160"/>
      <c r="FJ9463" s="160"/>
      <c r="FK9463" s="160"/>
      <c r="FL9463" s="160"/>
      <c r="FM9463" s="160"/>
      <c r="FN9463" s="160"/>
      <c r="FO9463" s="160"/>
      <c r="FP9463" s="160"/>
      <c r="FQ9463" s="160"/>
      <c r="FR9463" s="160"/>
      <c r="FS9463" s="160"/>
      <c r="FT9463" s="160"/>
      <c r="FU9463" s="160"/>
      <c r="FV9463" s="160"/>
      <c r="FW9463" s="160"/>
      <c r="FX9463" s="160"/>
      <c r="FY9463" s="160"/>
      <c r="FZ9463" s="160"/>
      <c r="GA9463" s="160"/>
      <c r="GB9463" s="160"/>
      <c r="GC9463" s="160"/>
      <c r="GD9463" s="160"/>
      <c r="GE9463" s="160"/>
      <c r="GF9463" s="160"/>
      <c r="GG9463" s="160"/>
      <c r="GH9463" s="160"/>
      <c r="GI9463" s="160"/>
      <c r="GJ9463" s="160"/>
      <c r="GK9463" s="160"/>
      <c r="GL9463" s="160"/>
      <c r="GM9463" s="160"/>
      <c r="GN9463" s="160"/>
      <c r="GO9463" s="160"/>
      <c r="GP9463" s="160"/>
      <c r="GQ9463" s="160"/>
      <c r="GR9463" s="160"/>
      <c r="GS9463" s="160"/>
      <c r="GT9463" s="160"/>
      <c r="GU9463" s="160"/>
      <c r="GV9463" s="160"/>
      <c r="GW9463" s="160"/>
      <c r="GX9463" s="160"/>
      <c r="GY9463" s="160"/>
      <c r="GZ9463" s="160"/>
      <c r="HA9463" s="160"/>
      <c r="HB9463" s="160"/>
      <c r="HC9463" s="160"/>
      <c r="HD9463" s="160"/>
      <c r="HE9463" s="160"/>
      <c r="HF9463" s="160"/>
      <c r="HG9463" s="160"/>
      <c r="HH9463" s="160"/>
      <c r="HI9463" s="160"/>
      <c r="HJ9463" s="160"/>
      <c r="HK9463" s="160"/>
      <c r="HL9463" s="160"/>
      <c r="HM9463" s="160"/>
      <c r="HN9463" s="160"/>
      <c r="HO9463" s="160"/>
      <c r="HP9463" s="160"/>
      <c r="HQ9463" s="160"/>
      <c r="HR9463" s="160"/>
      <c r="HS9463" s="160"/>
      <c r="HT9463" s="160"/>
      <c r="HU9463" s="160"/>
      <c r="HV9463" s="160"/>
      <c r="HW9463" s="160"/>
      <c r="HX9463" s="160"/>
      <c r="HY9463" s="160"/>
      <c r="HZ9463" s="160"/>
      <c r="IA9463" s="160"/>
      <c r="IB9463" s="160"/>
      <c r="IC9463" s="160"/>
      <c r="ID9463" s="160"/>
      <c r="IE9463" s="160"/>
      <c r="IF9463" s="160"/>
      <c r="IG9463" s="160"/>
      <c r="IH9463" s="160"/>
      <c r="II9463" s="160"/>
      <c r="IJ9463" s="160"/>
      <c r="IK9463" s="160"/>
      <c r="IL9463" s="160"/>
      <c r="IM9463" s="160"/>
      <c r="IN9463" s="160"/>
      <c r="IO9463" s="160"/>
      <c r="IP9463" s="160"/>
      <c r="IQ9463" s="160"/>
      <c r="IR9463" s="160"/>
      <c r="IS9463" s="160"/>
      <c r="IT9463" s="160"/>
      <c r="IU9463" s="160"/>
    </row>
    <row r="9464" spans="1:255" ht="18.399999999999999" customHeight="1" x14ac:dyDescent="0.3">
      <c r="BD9464" s="160"/>
      <c r="BE9464" s="160"/>
      <c r="BF9464" s="160"/>
      <c r="BG9464" s="160"/>
      <c r="BH9464" s="160"/>
      <c r="BI9464" s="160"/>
      <c r="BJ9464" s="160"/>
      <c r="BK9464" s="160"/>
      <c r="BL9464" s="160"/>
      <c r="BM9464" s="160"/>
      <c r="BN9464" s="160"/>
      <c r="BO9464" s="160"/>
      <c r="BP9464" s="160"/>
      <c r="BQ9464" s="160"/>
      <c r="BR9464" s="160"/>
      <c r="BS9464" s="160"/>
      <c r="BT9464" s="160"/>
      <c r="BU9464" s="160"/>
      <c r="BV9464" s="160"/>
      <c r="BW9464" s="160"/>
      <c r="BX9464" s="160"/>
      <c r="BY9464" s="160"/>
      <c r="BZ9464" s="160"/>
      <c r="CA9464" s="160"/>
      <c r="CB9464" s="160"/>
      <c r="CC9464" s="160"/>
      <c r="CD9464" s="160"/>
      <c r="CE9464" s="160"/>
      <c r="CF9464" s="160"/>
      <c r="CG9464" s="160"/>
      <c r="CH9464" s="160"/>
      <c r="CI9464" s="160"/>
      <c r="CJ9464" s="160"/>
      <c r="CK9464" s="160"/>
      <c r="CL9464" s="160"/>
      <c r="CM9464" s="160"/>
      <c r="CN9464" s="160"/>
      <c r="CO9464" s="160"/>
      <c r="CP9464" s="160"/>
      <c r="CQ9464" s="160"/>
      <c r="CR9464" s="160"/>
      <c r="CS9464" s="160"/>
      <c r="CT9464" s="160"/>
      <c r="CU9464" s="160"/>
      <c r="CV9464" s="160"/>
      <c r="CW9464" s="160"/>
      <c r="CX9464" s="160"/>
      <c r="CY9464" s="160"/>
      <c r="CZ9464" s="160"/>
      <c r="DA9464" s="160"/>
      <c r="DB9464" s="160"/>
      <c r="DC9464" s="160"/>
      <c r="DD9464" s="160"/>
      <c r="DE9464" s="160"/>
      <c r="DF9464" s="160"/>
      <c r="DG9464" s="160"/>
      <c r="DH9464" s="160"/>
      <c r="DI9464" s="160"/>
      <c r="DJ9464" s="160"/>
      <c r="DK9464" s="160"/>
      <c r="DL9464" s="160"/>
      <c r="DM9464" s="160"/>
      <c r="DN9464" s="160"/>
      <c r="DO9464" s="160"/>
      <c r="DP9464" s="160"/>
      <c r="DQ9464" s="160"/>
      <c r="DR9464" s="160"/>
      <c r="DS9464" s="160"/>
      <c r="DT9464" s="160"/>
      <c r="DU9464" s="160"/>
      <c r="DV9464" s="160"/>
      <c r="DW9464" s="160"/>
      <c r="DX9464" s="160"/>
      <c r="DY9464" s="160"/>
      <c r="DZ9464" s="177"/>
      <c r="EA9464" s="177"/>
      <c r="EB9464" s="160"/>
      <c r="EC9464" s="160"/>
      <c r="ED9464" s="160"/>
      <c r="EE9464" s="160"/>
      <c r="EF9464" s="160"/>
      <c r="EG9464" s="160"/>
      <c r="EH9464" s="160"/>
      <c r="EI9464" s="160"/>
      <c r="EJ9464" s="160"/>
      <c r="EK9464" s="160"/>
      <c r="EL9464" s="160"/>
      <c r="EM9464" s="160"/>
      <c r="EN9464" s="160"/>
      <c r="EO9464" s="160"/>
      <c r="EP9464" s="160"/>
      <c r="EQ9464" s="160"/>
      <c r="ER9464" s="160"/>
      <c r="ES9464" s="160"/>
      <c r="ET9464" s="160"/>
      <c r="EU9464" s="160"/>
      <c r="EV9464" s="160"/>
      <c r="EW9464" s="160"/>
      <c r="EX9464" s="160"/>
      <c r="EY9464" s="160"/>
      <c r="EZ9464" s="160"/>
      <c r="FA9464" s="160"/>
      <c r="FB9464" s="160"/>
      <c r="FC9464" s="160"/>
      <c r="FD9464" s="160"/>
      <c r="FE9464" s="160"/>
      <c r="FF9464" s="160"/>
      <c r="FG9464" s="160"/>
      <c r="FH9464" s="160"/>
      <c r="FI9464" s="160"/>
      <c r="FJ9464" s="160"/>
      <c r="FK9464" s="160"/>
      <c r="FL9464" s="160"/>
      <c r="FM9464" s="160"/>
      <c r="FN9464" s="160"/>
      <c r="FO9464" s="160"/>
      <c r="FP9464" s="160"/>
      <c r="FQ9464" s="160"/>
      <c r="FR9464" s="160"/>
      <c r="FS9464" s="160"/>
      <c r="FT9464" s="160"/>
      <c r="FU9464" s="160"/>
      <c r="FV9464" s="160"/>
      <c r="FW9464" s="160"/>
      <c r="FX9464" s="160"/>
      <c r="FY9464" s="160"/>
      <c r="FZ9464" s="160"/>
      <c r="GA9464" s="160"/>
      <c r="GB9464" s="160"/>
      <c r="GC9464" s="160"/>
      <c r="GD9464" s="160"/>
      <c r="GE9464" s="160"/>
      <c r="GF9464" s="160"/>
      <c r="GG9464" s="160"/>
      <c r="GH9464" s="160"/>
      <c r="GI9464" s="160"/>
      <c r="GJ9464" s="160"/>
      <c r="GK9464" s="160"/>
      <c r="GL9464" s="160"/>
      <c r="GM9464" s="160"/>
      <c r="GN9464" s="160"/>
      <c r="GO9464" s="160"/>
      <c r="GP9464" s="160"/>
      <c r="GQ9464" s="160"/>
      <c r="GR9464" s="160"/>
      <c r="GS9464" s="160"/>
      <c r="GT9464" s="160"/>
      <c r="GU9464" s="160"/>
      <c r="GV9464" s="160"/>
      <c r="GW9464" s="160"/>
      <c r="GX9464" s="160"/>
      <c r="GY9464" s="160"/>
      <c r="GZ9464" s="160"/>
      <c r="HA9464" s="160"/>
      <c r="HB9464" s="160"/>
      <c r="HC9464" s="160"/>
      <c r="HD9464" s="160"/>
      <c r="HE9464" s="160"/>
      <c r="HF9464" s="160"/>
      <c r="HG9464" s="160"/>
      <c r="HH9464" s="160"/>
      <c r="HI9464" s="160"/>
      <c r="HJ9464" s="160"/>
      <c r="HK9464" s="160"/>
      <c r="HL9464" s="160"/>
      <c r="HM9464" s="160"/>
      <c r="HN9464" s="160"/>
      <c r="HO9464" s="160"/>
      <c r="HP9464" s="160"/>
      <c r="HQ9464" s="160"/>
      <c r="HR9464" s="160"/>
      <c r="HS9464" s="160"/>
      <c r="HT9464" s="160"/>
      <c r="HU9464" s="160"/>
      <c r="HV9464" s="160"/>
      <c r="HW9464" s="160"/>
      <c r="HX9464" s="160"/>
      <c r="HY9464" s="160"/>
      <c r="HZ9464" s="160"/>
      <c r="IA9464" s="160"/>
      <c r="IB9464" s="160"/>
      <c r="IC9464" s="160"/>
      <c r="ID9464" s="160"/>
      <c r="IE9464" s="160"/>
      <c r="IF9464" s="160"/>
      <c r="IG9464" s="160"/>
      <c r="IH9464" s="160"/>
      <c r="II9464" s="160"/>
      <c r="IJ9464" s="160"/>
      <c r="IK9464" s="160"/>
      <c r="IL9464" s="160"/>
      <c r="IM9464" s="160"/>
      <c r="IN9464" s="160"/>
      <c r="IO9464" s="160"/>
      <c r="IP9464" s="160"/>
      <c r="IQ9464" s="160"/>
      <c r="IR9464" s="160"/>
      <c r="IS9464" s="160"/>
      <c r="IT9464" s="160"/>
      <c r="IU9464" s="160"/>
    </row>
    <row r="9465" spans="1:255" ht="18.399999999999999" customHeight="1" x14ac:dyDescent="0.3">
      <c r="B9465" s="160"/>
      <c r="C9465" s="64"/>
      <c r="D9465" s="161"/>
      <c r="BD9465" s="160"/>
      <c r="BE9465" s="160"/>
      <c r="BF9465" s="160"/>
      <c r="BG9465" s="160"/>
      <c r="BH9465" s="160"/>
      <c r="BI9465" s="160"/>
      <c r="BJ9465" s="160"/>
      <c r="BK9465" s="160"/>
      <c r="BL9465" s="160"/>
      <c r="BM9465" s="160"/>
      <c r="BN9465" s="160"/>
      <c r="BO9465" s="160"/>
      <c r="BP9465" s="160"/>
      <c r="BQ9465" s="160"/>
      <c r="BR9465" s="160"/>
      <c r="BS9465" s="160"/>
      <c r="BT9465" s="160"/>
      <c r="BU9465" s="160"/>
      <c r="BV9465" s="160"/>
      <c r="BW9465" s="160"/>
      <c r="BX9465" s="160"/>
      <c r="BY9465" s="160"/>
      <c r="BZ9465" s="160"/>
      <c r="CA9465" s="160"/>
      <c r="CB9465" s="160"/>
      <c r="CC9465" s="160"/>
      <c r="CD9465" s="160"/>
      <c r="CE9465" s="160"/>
      <c r="CF9465" s="160"/>
      <c r="CG9465" s="160"/>
      <c r="CH9465" s="160"/>
      <c r="CI9465" s="160"/>
      <c r="CJ9465" s="160"/>
      <c r="CK9465" s="160"/>
      <c r="CL9465" s="160"/>
      <c r="CM9465" s="160"/>
      <c r="CN9465" s="160"/>
      <c r="CO9465" s="160"/>
      <c r="CP9465" s="160"/>
      <c r="CQ9465" s="160"/>
      <c r="CR9465" s="160"/>
      <c r="CS9465" s="160"/>
      <c r="CT9465" s="160"/>
      <c r="CU9465" s="160"/>
      <c r="CV9465" s="160"/>
      <c r="CW9465" s="160"/>
      <c r="CX9465" s="160"/>
      <c r="CY9465" s="160"/>
      <c r="CZ9465" s="160"/>
      <c r="DA9465" s="160"/>
      <c r="DB9465" s="160"/>
      <c r="DC9465" s="160"/>
      <c r="DD9465" s="160"/>
      <c r="DE9465" s="160"/>
      <c r="DF9465" s="160"/>
      <c r="DG9465" s="160"/>
      <c r="DH9465" s="160"/>
      <c r="DI9465" s="160"/>
      <c r="DJ9465" s="160"/>
      <c r="DK9465" s="160"/>
      <c r="DL9465" s="160"/>
      <c r="DM9465" s="160"/>
      <c r="DN9465" s="160"/>
      <c r="DO9465" s="160"/>
      <c r="DP9465" s="160"/>
      <c r="DQ9465" s="160"/>
      <c r="DR9465" s="160"/>
      <c r="DS9465" s="160"/>
      <c r="DT9465" s="160"/>
      <c r="DU9465" s="160"/>
      <c r="DV9465" s="160"/>
      <c r="DW9465" s="160"/>
      <c r="DX9465" s="160"/>
      <c r="DY9465" s="160"/>
      <c r="DZ9465" s="177"/>
      <c r="EA9465" s="177"/>
      <c r="EB9465" s="160"/>
      <c r="EC9465" s="160"/>
      <c r="ED9465" s="160"/>
      <c r="EE9465" s="160"/>
      <c r="EF9465" s="160"/>
      <c r="EG9465" s="160"/>
      <c r="EH9465" s="160"/>
      <c r="EI9465" s="160"/>
      <c r="EJ9465" s="160"/>
      <c r="EK9465" s="160"/>
      <c r="EL9465" s="160"/>
      <c r="EM9465" s="160"/>
      <c r="EN9465" s="160"/>
      <c r="EO9465" s="160"/>
      <c r="EP9465" s="160"/>
      <c r="EQ9465" s="160"/>
      <c r="ER9465" s="160"/>
      <c r="ES9465" s="160"/>
      <c r="ET9465" s="160"/>
      <c r="EU9465" s="160"/>
      <c r="EV9465" s="160"/>
      <c r="EW9465" s="160"/>
      <c r="EX9465" s="160"/>
      <c r="EY9465" s="160"/>
      <c r="EZ9465" s="160"/>
      <c r="FA9465" s="160"/>
      <c r="FB9465" s="160"/>
      <c r="FC9465" s="160"/>
      <c r="FD9465" s="160"/>
      <c r="FE9465" s="160"/>
      <c r="FF9465" s="160"/>
      <c r="FG9465" s="160"/>
      <c r="FH9465" s="160"/>
      <c r="FI9465" s="160"/>
      <c r="FJ9465" s="160"/>
      <c r="FK9465" s="160"/>
      <c r="FL9465" s="160"/>
      <c r="FM9465" s="160"/>
      <c r="FN9465" s="160"/>
      <c r="FO9465" s="160"/>
      <c r="FP9465" s="160"/>
      <c r="FQ9465" s="160"/>
      <c r="FR9465" s="160"/>
      <c r="FS9465" s="160"/>
      <c r="FT9465" s="160"/>
      <c r="FU9465" s="160"/>
      <c r="FV9465" s="160"/>
      <c r="FW9465" s="160"/>
      <c r="FX9465" s="160"/>
      <c r="FY9465" s="160"/>
      <c r="FZ9465" s="160"/>
      <c r="GA9465" s="160"/>
      <c r="GB9465" s="160"/>
      <c r="GC9465" s="160"/>
      <c r="GD9465" s="160"/>
      <c r="GE9465" s="160"/>
      <c r="GF9465" s="160"/>
      <c r="GG9465" s="160"/>
      <c r="GH9465" s="160"/>
      <c r="GI9465" s="160"/>
      <c r="GJ9465" s="160"/>
      <c r="GK9465" s="160"/>
      <c r="GL9465" s="160"/>
      <c r="GM9465" s="160"/>
      <c r="GN9465" s="160"/>
      <c r="GO9465" s="160"/>
      <c r="GP9465" s="160"/>
      <c r="GQ9465" s="160"/>
      <c r="GR9465" s="160"/>
      <c r="GS9465" s="160"/>
      <c r="GT9465" s="160"/>
      <c r="GU9465" s="160"/>
      <c r="GV9465" s="160"/>
      <c r="GW9465" s="160"/>
      <c r="GX9465" s="160"/>
      <c r="GY9465" s="160"/>
      <c r="GZ9465" s="160"/>
      <c r="HA9465" s="160"/>
      <c r="HB9465" s="160"/>
      <c r="HC9465" s="160"/>
      <c r="HD9465" s="160"/>
      <c r="HE9465" s="160"/>
      <c r="HF9465" s="160"/>
      <c r="HG9465" s="160"/>
      <c r="HH9465" s="160"/>
      <c r="HI9465" s="160"/>
      <c r="HJ9465" s="160"/>
      <c r="HK9465" s="160"/>
      <c r="HL9465" s="160"/>
      <c r="HM9465" s="160"/>
      <c r="HN9465" s="160"/>
      <c r="HO9465" s="160"/>
      <c r="HP9465" s="160"/>
      <c r="HQ9465" s="160"/>
      <c r="HR9465" s="160"/>
      <c r="HS9465" s="160"/>
      <c r="HT9465" s="160"/>
      <c r="HU9465" s="160"/>
      <c r="HV9465" s="160"/>
      <c r="HW9465" s="160"/>
      <c r="HX9465" s="160"/>
      <c r="HY9465" s="160"/>
      <c r="HZ9465" s="160"/>
      <c r="IA9465" s="160"/>
      <c r="IB9465" s="160"/>
      <c r="IC9465" s="160"/>
      <c r="ID9465" s="160"/>
      <c r="IE9465" s="160"/>
      <c r="IF9465" s="160"/>
      <c r="IG9465" s="160"/>
      <c r="IH9465" s="160"/>
      <c r="II9465" s="160"/>
      <c r="IJ9465" s="160"/>
      <c r="IK9465" s="160"/>
      <c r="IL9465" s="160"/>
      <c r="IM9465" s="160"/>
      <c r="IN9465" s="160"/>
      <c r="IO9465" s="160"/>
      <c r="IP9465" s="160"/>
      <c r="IQ9465" s="160"/>
      <c r="IR9465" s="160"/>
      <c r="IS9465" s="160"/>
      <c r="IT9465" s="160"/>
      <c r="IU9465" s="160"/>
    </row>
    <row r="9466" spans="1:255" ht="18.399999999999999" customHeight="1" x14ac:dyDescent="0.3">
      <c r="B9466" s="160"/>
      <c r="C9466" s="64"/>
      <c r="D9466" s="161"/>
      <c r="BD9466" s="160"/>
      <c r="BE9466" s="160"/>
      <c r="BF9466" s="160"/>
      <c r="BG9466" s="160"/>
      <c r="BH9466" s="160"/>
      <c r="BI9466" s="160"/>
      <c r="BJ9466" s="160"/>
      <c r="BK9466" s="160"/>
      <c r="BL9466" s="160"/>
      <c r="BM9466" s="160"/>
      <c r="BN9466" s="160"/>
      <c r="BO9466" s="160"/>
      <c r="BP9466" s="160"/>
      <c r="BQ9466" s="160"/>
      <c r="BR9466" s="160"/>
      <c r="BS9466" s="160"/>
      <c r="BT9466" s="160"/>
      <c r="BU9466" s="160"/>
      <c r="BV9466" s="160"/>
      <c r="BW9466" s="160"/>
      <c r="BX9466" s="160"/>
      <c r="BY9466" s="160"/>
      <c r="BZ9466" s="160"/>
      <c r="CA9466" s="160"/>
      <c r="CB9466" s="160"/>
      <c r="CC9466" s="160"/>
      <c r="CD9466" s="160"/>
      <c r="CE9466" s="160"/>
      <c r="CF9466" s="160"/>
      <c r="CG9466" s="160"/>
      <c r="CH9466" s="160"/>
      <c r="CI9466" s="160"/>
      <c r="CJ9466" s="160"/>
      <c r="CK9466" s="160"/>
      <c r="CL9466" s="160"/>
      <c r="CM9466" s="160"/>
      <c r="CN9466" s="160"/>
      <c r="CO9466" s="160"/>
      <c r="CP9466" s="160"/>
      <c r="CQ9466" s="160"/>
      <c r="CR9466" s="160"/>
      <c r="CS9466" s="160"/>
      <c r="CT9466" s="160"/>
      <c r="CU9466" s="160"/>
      <c r="CV9466" s="160"/>
      <c r="CW9466" s="160"/>
      <c r="CX9466" s="160"/>
      <c r="CY9466" s="160"/>
      <c r="CZ9466" s="160"/>
      <c r="DA9466" s="160"/>
      <c r="DB9466" s="160"/>
      <c r="DC9466" s="160"/>
      <c r="DD9466" s="160"/>
      <c r="DE9466" s="160"/>
      <c r="DF9466" s="160"/>
      <c r="DG9466" s="160"/>
      <c r="DH9466" s="160"/>
      <c r="DI9466" s="160"/>
      <c r="DJ9466" s="160"/>
      <c r="DK9466" s="160"/>
      <c r="DL9466" s="160"/>
      <c r="DM9466" s="160"/>
      <c r="DN9466" s="160"/>
      <c r="DO9466" s="160"/>
      <c r="DP9466" s="160"/>
      <c r="DQ9466" s="160"/>
      <c r="DR9466" s="160"/>
      <c r="DS9466" s="160"/>
      <c r="DT9466" s="160"/>
      <c r="DU9466" s="160"/>
      <c r="DV9466" s="160"/>
      <c r="DW9466" s="160"/>
      <c r="DX9466" s="160"/>
      <c r="DY9466" s="160"/>
      <c r="DZ9466" s="177"/>
      <c r="EA9466" s="177"/>
      <c r="EB9466" s="160"/>
      <c r="EC9466" s="160"/>
      <c r="ED9466" s="160"/>
      <c r="EE9466" s="160"/>
      <c r="EF9466" s="160"/>
      <c r="EG9466" s="160"/>
      <c r="EH9466" s="160"/>
      <c r="EI9466" s="160"/>
      <c r="EJ9466" s="160"/>
      <c r="EK9466" s="160"/>
      <c r="EL9466" s="160"/>
      <c r="EM9466" s="160"/>
      <c r="EN9466" s="160"/>
      <c r="EO9466" s="160"/>
      <c r="EP9466" s="160"/>
      <c r="EQ9466" s="160"/>
      <c r="ER9466" s="160"/>
      <c r="ES9466" s="160"/>
      <c r="ET9466" s="160"/>
      <c r="EU9466" s="160"/>
      <c r="EV9466" s="160"/>
      <c r="EW9466" s="160"/>
      <c r="EX9466" s="160"/>
      <c r="EY9466" s="160"/>
      <c r="EZ9466" s="160"/>
      <c r="FA9466" s="160"/>
      <c r="FB9466" s="160"/>
      <c r="FC9466" s="160"/>
      <c r="FD9466" s="160"/>
      <c r="FE9466" s="160"/>
      <c r="FF9466" s="160"/>
      <c r="FG9466" s="160"/>
      <c r="FH9466" s="160"/>
      <c r="FI9466" s="160"/>
      <c r="FJ9466" s="160"/>
      <c r="FK9466" s="160"/>
      <c r="FL9466" s="160"/>
      <c r="FM9466" s="160"/>
      <c r="FN9466" s="160"/>
      <c r="FO9466" s="160"/>
      <c r="FP9466" s="160"/>
      <c r="FQ9466" s="160"/>
      <c r="FR9466" s="160"/>
      <c r="FS9466" s="160"/>
      <c r="FT9466" s="160"/>
      <c r="FU9466" s="160"/>
      <c r="FV9466" s="160"/>
      <c r="FW9466" s="160"/>
      <c r="FX9466" s="160"/>
      <c r="FY9466" s="160"/>
      <c r="FZ9466" s="160"/>
      <c r="GA9466" s="160"/>
      <c r="GB9466" s="160"/>
      <c r="GC9466" s="160"/>
      <c r="GD9466" s="160"/>
      <c r="GE9466" s="160"/>
      <c r="GF9466" s="160"/>
      <c r="GG9466" s="160"/>
      <c r="GH9466" s="160"/>
      <c r="GI9466" s="160"/>
      <c r="GJ9466" s="160"/>
      <c r="GK9466" s="160"/>
      <c r="GL9466" s="160"/>
      <c r="GM9466" s="160"/>
      <c r="GN9466" s="160"/>
      <c r="GO9466" s="160"/>
      <c r="GP9466" s="160"/>
      <c r="GQ9466" s="160"/>
      <c r="GR9466" s="160"/>
      <c r="GS9466" s="160"/>
      <c r="GT9466" s="160"/>
      <c r="GU9466" s="160"/>
      <c r="GV9466" s="160"/>
      <c r="GW9466" s="160"/>
      <c r="GX9466" s="160"/>
      <c r="GY9466" s="160"/>
      <c r="GZ9466" s="160"/>
      <c r="HA9466" s="160"/>
      <c r="HB9466" s="160"/>
      <c r="HC9466" s="160"/>
      <c r="HD9466" s="160"/>
      <c r="HE9466" s="160"/>
      <c r="HF9466" s="160"/>
      <c r="HG9466" s="160"/>
      <c r="HH9466" s="160"/>
      <c r="HI9466" s="160"/>
      <c r="HJ9466" s="160"/>
      <c r="HK9466" s="160"/>
      <c r="HL9466" s="160"/>
      <c r="HM9466" s="160"/>
      <c r="HN9466" s="160"/>
      <c r="HO9466" s="160"/>
      <c r="HP9466" s="160"/>
      <c r="HQ9466" s="160"/>
      <c r="HR9466" s="160"/>
      <c r="HS9466" s="160"/>
      <c r="HT9466" s="160"/>
      <c r="HU9466" s="160"/>
      <c r="HV9466" s="160"/>
      <c r="HW9466" s="160"/>
      <c r="HX9466" s="160"/>
      <c r="HY9466" s="160"/>
      <c r="HZ9466" s="160"/>
      <c r="IA9466" s="160"/>
      <c r="IB9466" s="160"/>
      <c r="IC9466" s="160"/>
      <c r="ID9466" s="160"/>
      <c r="IE9466" s="160"/>
      <c r="IF9466" s="160"/>
      <c r="IG9466" s="160"/>
      <c r="IH9466" s="160"/>
      <c r="II9466" s="160"/>
      <c r="IJ9466" s="160"/>
      <c r="IK9466" s="160"/>
      <c r="IL9466" s="160"/>
      <c r="IM9466" s="160"/>
      <c r="IN9466" s="160"/>
      <c r="IO9466" s="160"/>
      <c r="IP9466" s="160"/>
      <c r="IQ9466" s="160"/>
      <c r="IR9466" s="160"/>
      <c r="IS9466" s="160"/>
      <c r="IT9466" s="160"/>
      <c r="IU9466" s="160"/>
    </row>
    <row r="9467" spans="1:255" ht="18.399999999999999" customHeight="1" x14ac:dyDescent="0.3">
      <c r="B9467" s="160"/>
      <c r="C9467" s="64"/>
      <c r="D9467" s="161"/>
      <c r="BD9467" s="160"/>
      <c r="BE9467" s="160"/>
      <c r="BF9467" s="160"/>
      <c r="BG9467" s="160"/>
      <c r="BH9467" s="160"/>
      <c r="BI9467" s="160"/>
      <c r="BJ9467" s="160"/>
      <c r="BK9467" s="160"/>
      <c r="BL9467" s="160"/>
      <c r="BM9467" s="160"/>
      <c r="BN9467" s="160"/>
      <c r="BO9467" s="160"/>
      <c r="BP9467" s="160"/>
      <c r="BQ9467" s="160"/>
      <c r="BR9467" s="160"/>
      <c r="BS9467" s="160"/>
      <c r="BT9467" s="160"/>
      <c r="BU9467" s="160"/>
      <c r="BV9467" s="160"/>
      <c r="BW9467" s="160"/>
      <c r="BX9467" s="160"/>
      <c r="BY9467" s="160"/>
      <c r="BZ9467" s="160"/>
      <c r="CA9467" s="160"/>
      <c r="CB9467" s="160"/>
      <c r="CC9467" s="160"/>
      <c r="CD9467" s="160"/>
      <c r="CE9467" s="160"/>
      <c r="CF9467" s="160"/>
      <c r="CG9467" s="160"/>
      <c r="CH9467" s="160"/>
      <c r="CI9467" s="160"/>
      <c r="CJ9467" s="160"/>
      <c r="CK9467" s="160"/>
      <c r="CL9467" s="160"/>
      <c r="CM9467" s="160"/>
      <c r="CN9467" s="160"/>
      <c r="CO9467" s="160"/>
      <c r="CP9467" s="160"/>
      <c r="CQ9467" s="160"/>
      <c r="CR9467" s="160"/>
      <c r="CS9467" s="160"/>
      <c r="CT9467" s="160"/>
      <c r="CU9467" s="160"/>
      <c r="CV9467" s="160"/>
      <c r="CW9467" s="160"/>
      <c r="CX9467" s="160"/>
      <c r="CY9467" s="160"/>
      <c r="CZ9467" s="160"/>
      <c r="DA9467" s="160"/>
      <c r="DB9467" s="160"/>
      <c r="DC9467" s="160"/>
      <c r="DD9467" s="160"/>
      <c r="DE9467" s="160"/>
      <c r="DF9467" s="160"/>
      <c r="DG9467" s="160"/>
      <c r="DH9467" s="160"/>
      <c r="DI9467" s="160"/>
      <c r="DJ9467" s="160"/>
      <c r="DK9467" s="160"/>
      <c r="DL9467" s="160"/>
      <c r="DM9467" s="160"/>
      <c r="DN9467" s="160"/>
      <c r="DO9467" s="160"/>
      <c r="DP9467" s="160"/>
      <c r="DQ9467" s="160"/>
      <c r="DR9467" s="160"/>
      <c r="DS9467" s="160"/>
      <c r="DT9467" s="160"/>
      <c r="DU9467" s="160"/>
      <c r="DV9467" s="160"/>
      <c r="DW9467" s="160"/>
      <c r="DX9467" s="160"/>
      <c r="DY9467" s="160"/>
      <c r="DZ9467" s="177"/>
      <c r="EA9467" s="177"/>
      <c r="EB9467" s="160"/>
      <c r="EC9467" s="160"/>
      <c r="ED9467" s="160"/>
      <c r="EE9467" s="160"/>
      <c r="EF9467" s="160"/>
      <c r="EG9467" s="160"/>
      <c r="EH9467" s="160"/>
      <c r="EI9467" s="160"/>
      <c r="EJ9467" s="160"/>
      <c r="EK9467" s="160"/>
      <c r="EL9467" s="160"/>
      <c r="EM9467" s="160"/>
      <c r="EN9467" s="160"/>
      <c r="EO9467" s="160"/>
      <c r="EP9467" s="160"/>
      <c r="EQ9467" s="160"/>
      <c r="ER9467" s="160"/>
      <c r="ES9467" s="160"/>
      <c r="ET9467" s="160"/>
      <c r="EU9467" s="160"/>
      <c r="EV9467" s="160"/>
      <c r="EW9467" s="160"/>
      <c r="EX9467" s="160"/>
      <c r="EY9467" s="160"/>
      <c r="EZ9467" s="160"/>
      <c r="FA9467" s="160"/>
      <c r="FB9467" s="160"/>
      <c r="FC9467" s="160"/>
      <c r="FD9467" s="160"/>
      <c r="FE9467" s="160"/>
      <c r="FF9467" s="160"/>
      <c r="FG9467" s="160"/>
      <c r="FH9467" s="160"/>
      <c r="FI9467" s="160"/>
      <c r="FJ9467" s="160"/>
      <c r="FK9467" s="160"/>
      <c r="FL9467" s="160"/>
      <c r="FM9467" s="160"/>
      <c r="FN9467" s="160"/>
      <c r="FO9467" s="160"/>
      <c r="FP9467" s="160"/>
      <c r="FQ9467" s="160"/>
      <c r="FR9467" s="160"/>
      <c r="FS9467" s="160"/>
      <c r="FT9467" s="160"/>
      <c r="FU9467" s="160"/>
      <c r="FV9467" s="160"/>
      <c r="FW9467" s="160"/>
      <c r="FX9467" s="160"/>
      <c r="FY9467" s="160"/>
      <c r="FZ9467" s="160"/>
      <c r="GA9467" s="160"/>
      <c r="GB9467" s="160"/>
      <c r="GC9467" s="160"/>
      <c r="GD9467" s="160"/>
      <c r="GE9467" s="160"/>
      <c r="GF9467" s="160"/>
      <c r="GG9467" s="160"/>
      <c r="GH9467" s="160"/>
      <c r="GI9467" s="160"/>
      <c r="GJ9467" s="160"/>
      <c r="GK9467" s="160"/>
      <c r="GL9467" s="160"/>
      <c r="GM9467" s="160"/>
      <c r="GN9467" s="160"/>
      <c r="GO9467" s="160"/>
      <c r="GP9467" s="160"/>
      <c r="GQ9467" s="160"/>
      <c r="GR9467" s="160"/>
      <c r="GS9467" s="160"/>
      <c r="GT9467" s="160"/>
      <c r="GU9467" s="160"/>
      <c r="GV9467" s="160"/>
      <c r="GW9467" s="160"/>
      <c r="GX9467" s="160"/>
      <c r="GY9467" s="160"/>
      <c r="GZ9467" s="160"/>
      <c r="HA9467" s="160"/>
      <c r="HB9467" s="160"/>
      <c r="HC9467" s="160"/>
      <c r="HD9467" s="160"/>
      <c r="HE9467" s="160"/>
      <c r="HF9467" s="160"/>
      <c r="HG9467" s="160"/>
      <c r="HH9467" s="160"/>
      <c r="HI9467" s="160"/>
      <c r="HJ9467" s="160"/>
      <c r="HK9467" s="160"/>
      <c r="HL9467" s="160"/>
      <c r="HM9467" s="160"/>
      <c r="HN9467" s="160"/>
      <c r="HO9467" s="160"/>
      <c r="HP9467" s="160"/>
      <c r="HQ9467" s="160"/>
      <c r="HR9467" s="160"/>
      <c r="HS9467" s="160"/>
      <c r="HT9467" s="160"/>
      <c r="HU9467" s="160"/>
      <c r="HV9467" s="160"/>
      <c r="HW9467" s="160"/>
      <c r="HX9467" s="160"/>
      <c r="HY9467" s="160"/>
      <c r="HZ9467" s="160"/>
      <c r="IA9467" s="160"/>
      <c r="IB9467" s="160"/>
      <c r="IC9467" s="160"/>
      <c r="ID9467" s="160"/>
      <c r="IE9467" s="160"/>
      <c r="IF9467" s="160"/>
      <c r="IG9467" s="160"/>
      <c r="IH9467" s="160"/>
      <c r="II9467" s="160"/>
      <c r="IJ9467" s="160"/>
      <c r="IK9467" s="160"/>
      <c r="IL9467" s="160"/>
      <c r="IM9467" s="160"/>
      <c r="IN9467" s="160"/>
      <c r="IO9467" s="160"/>
      <c r="IP9467" s="160"/>
      <c r="IQ9467" s="160"/>
      <c r="IR9467" s="160"/>
      <c r="IS9467" s="160"/>
      <c r="IT9467" s="160"/>
      <c r="IU9467" s="160"/>
    </row>
    <row r="9468" spans="1:255" ht="18.399999999999999" customHeight="1" x14ac:dyDescent="0.3">
      <c r="B9468" s="160"/>
      <c r="C9468" s="64"/>
      <c r="D9468" s="161"/>
      <c r="BD9468" s="160"/>
      <c r="BE9468" s="160"/>
      <c r="BF9468" s="160"/>
      <c r="BG9468" s="160"/>
      <c r="BH9468" s="160"/>
      <c r="BI9468" s="160"/>
      <c r="BJ9468" s="160"/>
      <c r="BK9468" s="160"/>
      <c r="BL9468" s="160"/>
      <c r="BM9468" s="160"/>
      <c r="BN9468" s="160"/>
      <c r="BO9468" s="160"/>
      <c r="BP9468" s="160"/>
      <c r="BQ9468" s="160"/>
      <c r="BR9468" s="160"/>
      <c r="BS9468" s="160"/>
      <c r="BT9468" s="160"/>
      <c r="BU9468" s="160"/>
      <c r="BV9468" s="160"/>
      <c r="BW9468" s="160"/>
      <c r="BX9468" s="160"/>
      <c r="BY9468" s="160"/>
      <c r="BZ9468" s="160"/>
      <c r="CA9468" s="160"/>
      <c r="CB9468" s="160"/>
      <c r="CC9468" s="160"/>
      <c r="CD9468" s="160"/>
      <c r="CE9468" s="160"/>
      <c r="CF9468" s="160"/>
      <c r="CG9468" s="160"/>
      <c r="CH9468" s="160"/>
      <c r="CI9468" s="160"/>
      <c r="CJ9468" s="160"/>
      <c r="CK9468" s="160"/>
      <c r="CL9468" s="160"/>
      <c r="CM9468" s="160"/>
      <c r="CN9468" s="160"/>
      <c r="CO9468" s="160"/>
      <c r="CP9468" s="160"/>
      <c r="CQ9468" s="160"/>
      <c r="CR9468" s="160"/>
      <c r="CS9468" s="160"/>
      <c r="CT9468" s="160"/>
      <c r="CU9468" s="160"/>
      <c r="CV9468" s="160"/>
      <c r="CW9468" s="160"/>
      <c r="CX9468" s="160"/>
      <c r="CY9468" s="160"/>
      <c r="CZ9468" s="160"/>
      <c r="DA9468" s="160"/>
      <c r="DB9468" s="160"/>
      <c r="DC9468" s="160"/>
      <c r="DD9468" s="160"/>
      <c r="DE9468" s="160"/>
      <c r="DF9468" s="160"/>
      <c r="DG9468" s="160"/>
      <c r="DH9468" s="160"/>
      <c r="DI9468" s="160"/>
      <c r="DJ9468" s="160"/>
      <c r="DK9468" s="160"/>
      <c r="DL9468" s="160"/>
      <c r="DM9468" s="160"/>
      <c r="DN9468" s="160"/>
      <c r="DO9468" s="160"/>
      <c r="DP9468" s="160"/>
      <c r="DQ9468" s="160"/>
      <c r="DR9468" s="160"/>
      <c r="DS9468" s="160"/>
      <c r="DT9468" s="160"/>
      <c r="DU9468" s="160"/>
      <c r="DV9468" s="160"/>
      <c r="DW9468" s="160"/>
      <c r="DX9468" s="160"/>
      <c r="DY9468" s="160"/>
      <c r="DZ9468" s="177"/>
      <c r="EA9468" s="177"/>
      <c r="EB9468" s="160"/>
      <c r="EC9468" s="160"/>
      <c r="ED9468" s="160"/>
      <c r="EE9468" s="160"/>
      <c r="EF9468" s="160"/>
      <c r="EG9468" s="160"/>
      <c r="EH9468" s="160"/>
      <c r="EI9468" s="160"/>
      <c r="EJ9468" s="160"/>
      <c r="EK9468" s="160"/>
      <c r="EL9468" s="160"/>
      <c r="EM9468" s="160"/>
      <c r="EN9468" s="160"/>
      <c r="EO9468" s="160"/>
      <c r="EP9468" s="160"/>
      <c r="EQ9468" s="160"/>
      <c r="ER9468" s="160"/>
      <c r="ES9468" s="160"/>
      <c r="ET9468" s="160"/>
      <c r="EU9468" s="160"/>
      <c r="EV9468" s="160"/>
      <c r="EW9468" s="160"/>
      <c r="EX9468" s="160"/>
      <c r="EY9468" s="160"/>
      <c r="EZ9468" s="160"/>
      <c r="FA9468" s="160"/>
      <c r="FB9468" s="160"/>
      <c r="FC9468" s="160"/>
      <c r="FD9468" s="160"/>
      <c r="FE9468" s="160"/>
      <c r="FF9468" s="160"/>
      <c r="FG9468" s="160"/>
      <c r="FH9468" s="160"/>
      <c r="FI9468" s="160"/>
      <c r="FJ9468" s="160"/>
      <c r="FK9468" s="160"/>
      <c r="FL9468" s="160"/>
      <c r="FM9468" s="160"/>
      <c r="FN9468" s="160"/>
      <c r="FO9468" s="160"/>
      <c r="FP9468" s="160"/>
      <c r="FQ9468" s="160"/>
      <c r="FR9468" s="160"/>
      <c r="FS9468" s="160"/>
      <c r="FT9468" s="160"/>
      <c r="FU9468" s="160"/>
      <c r="FV9468" s="160"/>
      <c r="FW9468" s="160"/>
      <c r="FX9468" s="160"/>
      <c r="FY9468" s="160"/>
      <c r="FZ9468" s="160"/>
      <c r="GA9468" s="160"/>
      <c r="GB9468" s="160"/>
      <c r="GC9468" s="160"/>
      <c r="GD9468" s="160"/>
      <c r="GE9468" s="160"/>
      <c r="GF9468" s="160"/>
      <c r="GG9468" s="160"/>
      <c r="GH9468" s="160"/>
      <c r="GI9468" s="160"/>
      <c r="GJ9468" s="160"/>
      <c r="GK9468" s="160"/>
      <c r="GL9468" s="160"/>
      <c r="GM9468" s="160"/>
      <c r="GN9468" s="160"/>
      <c r="GO9468" s="160"/>
      <c r="GP9468" s="160"/>
      <c r="GQ9468" s="160"/>
      <c r="GR9468" s="160"/>
      <c r="GS9468" s="160"/>
      <c r="GT9468" s="160"/>
      <c r="GU9468" s="160"/>
      <c r="GV9468" s="160"/>
      <c r="GW9468" s="160"/>
      <c r="GX9468" s="160"/>
      <c r="GY9468" s="160"/>
      <c r="GZ9468" s="160"/>
      <c r="HA9468" s="160"/>
      <c r="HB9468" s="160"/>
      <c r="HC9468" s="160"/>
      <c r="HD9468" s="160"/>
      <c r="HE9468" s="160"/>
      <c r="HF9468" s="160"/>
      <c r="HG9468" s="160"/>
      <c r="HH9468" s="160"/>
      <c r="HI9468" s="160"/>
      <c r="HJ9468" s="160"/>
      <c r="HK9468" s="160"/>
      <c r="HL9468" s="160"/>
      <c r="HM9468" s="160"/>
      <c r="HN9468" s="160"/>
      <c r="HO9468" s="160"/>
      <c r="HP9468" s="160"/>
      <c r="HQ9468" s="160"/>
      <c r="HR9468" s="160"/>
      <c r="HS9468" s="160"/>
      <c r="HT9468" s="160"/>
      <c r="HU9468" s="160"/>
      <c r="HV9468" s="160"/>
      <c r="HW9468" s="160"/>
      <c r="HX9468" s="160"/>
      <c r="HY9468" s="160"/>
      <c r="HZ9468" s="160"/>
      <c r="IA9468" s="160"/>
      <c r="IB9468" s="160"/>
      <c r="IC9468" s="160"/>
      <c r="ID9468" s="160"/>
      <c r="IE9468" s="160"/>
      <c r="IF9468" s="160"/>
      <c r="IG9468" s="160"/>
      <c r="IH9468" s="160"/>
      <c r="II9468" s="160"/>
      <c r="IJ9468" s="160"/>
      <c r="IK9468" s="160"/>
      <c r="IL9468" s="160"/>
      <c r="IM9468" s="160"/>
      <c r="IN9468" s="160"/>
      <c r="IO9468" s="160"/>
      <c r="IP9468" s="160"/>
      <c r="IQ9468" s="160"/>
      <c r="IR9468" s="160"/>
      <c r="IS9468" s="160"/>
      <c r="IT9468" s="160"/>
      <c r="IU9468" s="160"/>
    </row>
    <row r="9469" spans="1:255" ht="18.399999999999999" customHeight="1" x14ac:dyDescent="0.3">
      <c r="B9469" s="160"/>
      <c r="C9469" s="64"/>
      <c r="D9469" s="161"/>
      <c r="BD9469" s="160"/>
      <c r="BE9469" s="160"/>
      <c r="BF9469" s="160"/>
      <c r="BG9469" s="160"/>
      <c r="BH9469" s="160"/>
      <c r="BI9469" s="160"/>
      <c r="BJ9469" s="160"/>
      <c r="BK9469" s="160"/>
      <c r="BL9469" s="160"/>
      <c r="BM9469" s="160"/>
      <c r="BN9469" s="160"/>
      <c r="BO9469" s="160"/>
      <c r="BP9469" s="160"/>
      <c r="BQ9469" s="160"/>
      <c r="BR9469" s="160"/>
      <c r="BS9469" s="160"/>
      <c r="BT9469" s="160"/>
      <c r="BU9469" s="160"/>
      <c r="BV9469" s="160"/>
      <c r="BW9469" s="160"/>
      <c r="BX9469" s="160"/>
      <c r="BY9469" s="160"/>
      <c r="BZ9469" s="160"/>
      <c r="CA9469" s="160"/>
      <c r="CB9469" s="160"/>
      <c r="CC9469" s="160"/>
      <c r="CD9469" s="160"/>
      <c r="CE9469" s="160"/>
      <c r="CF9469" s="160"/>
      <c r="CG9469" s="160"/>
      <c r="CH9469" s="160"/>
      <c r="CI9469" s="160"/>
      <c r="CJ9469" s="160"/>
      <c r="CK9469" s="160"/>
      <c r="CL9469" s="160"/>
      <c r="CM9469" s="160"/>
      <c r="CN9469" s="160"/>
      <c r="CO9469" s="160"/>
      <c r="CP9469" s="160"/>
      <c r="CQ9469" s="160"/>
      <c r="CR9469" s="160"/>
      <c r="CS9469" s="160"/>
      <c r="CT9469" s="160"/>
      <c r="CU9469" s="160"/>
      <c r="CV9469" s="160"/>
      <c r="CW9469" s="160"/>
      <c r="CX9469" s="160"/>
      <c r="CY9469" s="160"/>
      <c r="CZ9469" s="160"/>
      <c r="DA9469" s="160"/>
      <c r="DB9469" s="160"/>
      <c r="DC9469" s="160"/>
      <c r="DD9469" s="160"/>
      <c r="DE9469" s="160"/>
      <c r="DF9469" s="160"/>
      <c r="DG9469" s="160"/>
      <c r="DH9469" s="160"/>
      <c r="DI9469" s="160"/>
      <c r="DJ9469" s="160"/>
      <c r="DK9469" s="160"/>
      <c r="DL9469" s="160"/>
      <c r="DM9469" s="160"/>
      <c r="DN9469" s="160"/>
      <c r="DO9469" s="160"/>
      <c r="DP9469" s="160"/>
      <c r="DQ9469" s="160"/>
      <c r="DR9469" s="160"/>
      <c r="DS9469" s="160"/>
      <c r="DT9469" s="160"/>
      <c r="DU9469" s="160"/>
      <c r="DV9469" s="160"/>
      <c r="DW9469" s="160"/>
      <c r="DX9469" s="160"/>
      <c r="DY9469" s="160"/>
      <c r="DZ9469" s="177"/>
      <c r="EA9469" s="177"/>
      <c r="EB9469" s="160"/>
      <c r="EC9469" s="160"/>
      <c r="ED9469" s="160"/>
      <c r="EE9469" s="160"/>
      <c r="EF9469" s="160"/>
      <c r="EG9469" s="160"/>
      <c r="EH9469" s="160"/>
      <c r="EI9469" s="160"/>
      <c r="EJ9469" s="160"/>
      <c r="EK9469" s="160"/>
      <c r="EL9469" s="160"/>
      <c r="EM9469" s="160"/>
      <c r="EN9469" s="160"/>
      <c r="EO9469" s="160"/>
      <c r="EP9469" s="160"/>
      <c r="EQ9469" s="160"/>
      <c r="ER9469" s="160"/>
      <c r="ES9469" s="160"/>
      <c r="ET9469" s="160"/>
      <c r="EU9469" s="160"/>
      <c r="EV9469" s="160"/>
      <c r="EW9469" s="160"/>
      <c r="EX9469" s="160"/>
      <c r="EY9469" s="160"/>
      <c r="EZ9469" s="160"/>
      <c r="FA9469" s="160"/>
      <c r="FB9469" s="160"/>
      <c r="FC9469" s="160"/>
      <c r="FD9469" s="160"/>
      <c r="FE9469" s="160"/>
      <c r="FF9469" s="160"/>
      <c r="FG9469" s="160"/>
      <c r="FH9469" s="160"/>
      <c r="FI9469" s="160"/>
      <c r="FJ9469" s="160"/>
      <c r="FK9469" s="160"/>
      <c r="FL9469" s="160"/>
      <c r="FM9469" s="160"/>
      <c r="FN9469" s="160"/>
      <c r="FO9469" s="160"/>
      <c r="FP9469" s="160"/>
      <c r="FQ9469" s="160"/>
      <c r="FR9469" s="160"/>
      <c r="FS9469" s="160"/>
      <c r="FT9469" s="160"/>
      <c r="FU9469" s="160"/>
      <c r="FV9469" s="160"/>
      <c r="FW9469" s="160"/>
      <c r="FX9469" s="160"/>
      <c r="FY9469" s="160"/>
      <c r="FZ9469" s="160"/>
      <c r="GA9469" s="160"/>
      <c r="GB9469" s="160"/>
      <c r="GC9469" s="160"/>
      <c r="GD9469" s="160"/>
      <c r="GE9469" s="160"/>
      <c r="GF9469" s="160"/>
      <c r="GG9469" s="160"/>
      <c r="GH9469" s="160"/>
      <c r="GI9469" s="160"/>
      <c r="GJ9469" s="160"/>
      <c r="GK9469" s="160"/>
      <c r="GL9469" s="160"/>
      <c r="GM9469" s="160"/>
      <c r="GN9469" s="160"/>
      <c r="GO9469" s="160"/>
      <c r="GP9469" s="160"/>
      <c r="GQ9469" s="160"/>
      <c r="GR9469" s="160"/>
      <c r="GS9469" s="160"/>
      <c r="GT9469" s="160"/>
      <c r="GU9469" s="160"/>
      <c r="GV9469" s="160"/>
      <c r="GW9469" s="160"/>
      <c r="GX9469" s="160"/>
      <c r="GY9469" s="160"/>
      <c r="GZ9469" s="160"/>
      <c r="HA9469" s="160"/>
      <c r="HB9469" s="160"/>
      <c r="HC9469" s="160"/>
      <c r="HD9469" s="160"/>
      <c r="HE9469" s="160"/>
      <c r="HF9469" s="160"/>
      <c r="HG9469" s="160"/>
      <c r="HH9469" s="160"/>
      <c r="HI9469" s="160"/>
      <c r="HJ9469" s="160"/>
      <c r="HK9469" s="160"/>
      <c r="HL9469" s="160"/>
      <c r="HM9469" s="160"/>
      <c r="HN9469" s="160"/>
      <c r="HO9469" s="160"/>
      <c r="HP9469" s="160"/>
      <c r="HQ9469" s="160"/>
      <c r="HR9469" s="160"/>
      <c r="HS9469" s="160"/>
      <c r="HT9469" s="160"/>
      <c r="HU9469" s="160"/>
      <c r="HV9469" s="160"/>
      <c r="HW9469" s="160"/>
      <c r="HX9469" s="160"/>
      <c r="HY9469" s="160"/>
      <c r="HZ9469" s="160"/>
      <c r="IA9469" s="160"/>
      <c r="IB9469" s="160"/>
      <c r="IC9469" s="160"/>
      <c r="ID9469" s="160"/>
      <c r="IE9469" s="160"/>
      <c r="IF9469" s="160"/>
      <c r="IG9469" s="160"/>
      <c r="IH9469" s="160"/>
      <c r="II9469" s="160"/>
      <c r="IJ9469" s="160"/>
      <c r="IK9469" s="160"/>
      <c r="IL9469" s="160"/>
      <c r="IM9469" s="160"/>
      <c r="IN9469" s="160"/>
      <c r="IO9469" s="160"/>
      <c r="IP9469" s="160"/>
      <c r="IQ9469" s="160"/>
      <c r="IR9469" s="160"/>
      <c r="IS9469" s="160"/>
      <c r="IT9469" s="160"/>
      <c r="IU9469" s="160"/>
    </row>
    <row r="9470" spans="1:255" ht="18.399999999999999" customHeight="1" x14ac:dyDescent="0.3">
      <c r="B9470" s="160"/>
      <c r="C9470" s="64"/>
      <c r="D9470" s="161"/>
      <c r="BD9470" s="160"/>
      <c r="BE9470" s="160"/>
      <c r="BF9470" s="160"/>
      <c r="BG9470" s="160"/>
      <c r="BH9470" s="160"/>
      <c r="BI9470" s="160"/>
      <c r="BJ9470" s="160"/>
      <c r="BK9470" s="160"/>
      <c r="BL9470" s="160"/>
      <c r="BM9470" s="160"/>
      <c r="BN9470" s="160"/>
      <c r="BO9470" s="160"/>
      <c r="BP9470" s="160"/>
      <c r="BQ9470" s="160"/>
      <c r="BR9470" s="160"/>
      <c r="BS9470" s="160"/>
      <c r="BT9470" s="160"/>
      <c r="BU9470" s="160"/>
      <c r="BV9470" s="160"/>
      <c r="BW9470" s="160"/>
      <c r="BX9470" s="160"/>
      <c r="BY9470" s="160"/>
      <c r="BZ9470" s="160"/>
      <c r="CA9470" s="160"/>
      <c r="CB9470" s="160"/>
      <c r="CC9470" s="160"/>
      <c r="CD9470" s="160"/>
      <c r="CE9470" s="160"/>
      <c r="CF9470" s="160"/>
      <c r="CG9470" s="160"/>
      <c r="CH9470" s="160"/>
      <c r="CI9470" s="160"/>
      <c r="CJ9470" s="160"/>
      <c r="CK9470" s="160"/>
      <c r="CL9470" s="160"/>
      <c r="CM9470" s="160"/>
      <c r="CN9470" s="160"/>
      <c r="CO9470" s="160"/>
      <c r="CP9470" s="160"/>
      <c r="CQ9470" s="160"/>
      <c r="CR9470" s="160"/>
      <c r="CS9470" s="160"/>
      <c r="CT9470" s="160"/>
      <c r="CU9470" s="160"/>
      <c r="CV9470" s="160"/>
      <c r="CW9470" s="160"/>
      <c r="CX9470" s="160"/>
      <c r="CY9470" s="160"/>
      <c r="CZ9470" s="160"/>
      <c r="DA9470" s="160"/>
      <c r="DB9470" s="160"/>
      <c r="DC9470" s="160"/>
      <c r="DD9470" s="160"/>
      <c r="DE9470" s="160"/>
      <c r="DF9470" s="160"/>
      <c r="DG9470" s="160"/>
      <c r="DH9470" s="160"/>
      <c r="DI9470" s="160"/>
      <c r="DJ9470" s="160"/>
      <c r="DK9470" s="160"/>
      <c r="DL9470" s="160"/>
      <c r="DM9470" s="160"/>
      <c r="DN9470" s="160"/>
      <c r="DO9470" s="160"/>
      <c r="DP9470" s="160"/>
      <c r="DQ9470" s="160"/>
      <c r="DR9470" s="160"/>
      <c r="DS9470" s="160"/>
      <c r="DT9470" s="160"/>
      <c r="DU9470" s="160"/>
      <c r="DV9470" s="160"/>
      <c r="DW9470" s="160"/>
      <c r="DX9470" s="160"/>
      <c r="DY9470" s="160"/>
      <c r="DZ9470" s="177"/>
      <c r="EA9470" s="177"/>
      <c r="EB9470" s="160"/>
      <c r="EC9470" s="160"/>
      <c r="ED9470" s="160"/>
      <c r="EE9470" s="160"/>
      <c r="EF9470" s="160"/>
      <c r="EG9470" s="160"/>
      <c r="EH9470" s="160"/>
      <c r="EI9470" s="160"/>
      <c r="EJ9470" s="160"/>
      <c r="EK9470" s="160"/>
      <c r="EL9470" s="160"/>
      <c r="EM9470" s="160"/>
      <c r="EN9470" s="160"/>
      <c r="EO9470" s="160"/>
      <c r="EP9470" s="160"/>
      <c r="EQ9470" s="160"/>
      <c r="ER9470" s="160"/>
      <c r="ES9470" s="160"/>
      <c r="ET9470" s="160"/>
      <c r="EU9470" s="160"/>
      <c r="EV9470" s="160"/>
      <c r="EW9470" s="160"/>
      <c r="EX9470" s="160"/>
      <c r="EY9470" s="160"/>
      <c r="EZ9470" s="160"/>
      <c r="FA9470" s="160"/>
      <c r="FB9470" s="160"/>
      <c r="FC9470" s="160"/>
      <c r="FD9470" s="160"/>
      <c r="FE9470" s="160"/>
      <c r="FF9470" s="160"/>
      <c r="FG9470" s="160"/>
      <c r="FH9470" s="160"/>
      <c r="FI9470" s="160"/>
      <c r="FJ9470" s="160"/>
      <c r="FK9470" s="160"/>
      <c r="FL9470" s="160"/>
      <c r="FM9470" s="160"/>
      <c r="FN9470" s="160"/>
      <c r="FO9470" s="160"/>
      <c r="FP9470" s="160"/>
      <c r="FQ9470" s="160"/>
      <c r="FR9470" s="160"/>
      <c r="FS9470" s="160"/>
      <c r="FT9470" s="160"/>
      <c r="FU9470" s="160"/>
      <c r="FV9470" s="160"/>
      <c r="FW9470" s="160"/>
      <c r="FX9470" s="160"/>
      <c r="FY9470" s="160"/>
      <c r="FZ9470" s="160"/>
      <c r="GA9470" s="160"/>
      <c r="GB9470" s="160"/>
      <c r="GC9470" s="160"/>
      <c r="GD9470" s="160"/>
      <c r="GE9470" s="160"/>
      <c r="GF9470" s="160"/>
      <c r="GG9470" s="160"/>
      <c r="GH9470" s="160"/>
      <c r="GI9470" s="160"/>
      <c r="GJ9470" s="160"/>
      <c r="GK9470" s="160"/>
      <c r="GL9470" s="160"/>
      <c r="GM9470" s="160"/>
      <c r="GN9470" s="160"/>
      <c r="GO9470" s="160"/>
      <c r="GP9470" s="160"/>
      <c r="GQ9470" s="160"/>
      <c r="GR9470" s="160"/>
      <c r="GS9470" s="160"/>
      <c r="GT9470" s="160"/>
      <c r="GU9470" s="160"/>
      <c r="GV9470" s="160"/>
      <c r="GW9470" s="160"/>
      <c r="GX9470" s="160"/>
      <c r="GY9470" s="160"/>
      <c r="GZ9470" s="160"/>
      <c r="HA9470" s="160"/>
      <c r="HB9470" s="160"/>
      <c r="HC9470" s="160"/>
      <c r="HD9470" s="160"/>
      <c r="HE9470" s="160"/>
      <c r="HF9470" s="160"/>
      <c r="HG9470" s="160"/>
      <c r="HH9470" s="160"/>
      <c r="HI9470" s="160"/>
      <c r="HJ9470" s="160"/>
      <c r="HK9470" s="160"/>
      <c r="HL9470" s="160"/>
      <c r="HM9470" s="160"/>
      <c r="HN9470" s="160"/>
      <c r="HO9470" s="160"/>
      <c r="HP9470" s="160"/>
      <c r="HQ9470" s="160"/>
      <c r="HR9470" s="160"/>
      <c r="HS9470" s="160"/>
      <c r="HT9470" s="160"/>
      <c r="HU9470" s="160"/>
      <c r="HV9470" s="160"/>
      <c r="HW9470" s="160"/>
      <c r="HX9470" s="160"/>
      <c r="HY9470" s="160"/>
      <c r="HZ9470" s="160"/>
      <c r="IA9470" s="160"/>
      <c r="IB9470" s="160"/>
      <c r="IC9470" s="160"/>
      <c r="ID9470" s="160"/>
      <c r="IE9470" s="160"/>
      <c r="IF9470" s="160"/>
      <c r="IG9470" s="160"/>
      <c r="IH9470" s="160"/>
      <c r="II9470" s="160"/>
      <c r="IJ9470" s="160"/>
      <c r="IK9470" s="160"/>
      <c r="IL9470" s="160"/>
      <c r="IM9470" s="160"/>
      <c r="IN9470" s="160"/>
      <c r="IO9470" s="160"/>
      <c r="IP9470" s="160"/>
      <c r="IQ9470" s="160"/>
      <c r="IR9470" s="160"/>
      <c r="IS9470" s="160"/>
      <c r="IT9470" s="160"/>
      <c r="IU9470" s="160"/>
    </row>
    <row r="9471" spans="1:255" ht="18.399999999999999" customHeight="1" x14ac:dyDescent="0.3">
      <c r="B9471" s="160"/>
      <c r="C9471" s="64"/>
      <c r="D9471" s="161"/>
      <c r="BD9471" s="160"/>
      <c r="BE9471" s="160"/>
      <c r="BF9471" s="160"/>
      <c r="BG9471" s="160"/>
      <c r="BH9471" s="160"/>
      <c r="BI9471" s="160"/>
      <c r="BJ9471" s="160"/>
      <c r="BK9471" s="160"/>
      <c r="BL9471" s="160"/>
      <c r="BM9471" s="160"/>
      <c r="BN9471" s="160"/>
      <c r="BO9471" s="160"/>
      <c r="BP9471" s="160"/>
      <c r="BQ9471" s="160"/>
      <c r="BR9471" s="160"/>
      <c r="BS9471" s="160"/>
      <c r="BT9471" s="160"/>
      <c r="BU9471" s="160"/>
      <c r="BV9471" s="160"/>
      <c r="BW9471" s="160"/>
      <c r="BX9471" s="160"/>
      <c r="BY9471" s="160"/>
      <c r="BZ9471" s="160"/>
      <c r="CA9471" s="160"/>
      <c r="CB9471" s="160"/>
      <c r="CC9471" s="160"/>
      <c r="CD9471" s="160"/>
      <c r="CE9471" s="160"/>
      <c r="CF9471" s="160"/>
      <c r="CG9471" s="160"/>
      <c r="CH9471" s="160"/>
      <c r="CI9471" s="160"/>
      <c r="CJ9471" s="160"/>
      <c r="CK9471" s="160"/>
      <c r="CL9471" s="160"/>
      <c r="CM9471" s="160"/>
      <c r="CN9471" s="160"/>
      <c r="CO9471" s="160"/>
      <c r="CP9471" s="160"/>
      <c r="CQ9471" s="160"/>
      <c r="CR9471" s="160"/>
      <c r="CS9471" s="160"/>
      <c r="CT9471" s="160"/>
      <c r="CU9471" s="160"/>
      <c r="CV9471" s="160"/>
      <c r="CW9471" s="160"/>
      <c r="CX9471" s="160"/>
      <c r="CY9471" s="160"/>
      <c r="CZ9471" s="160"/>
      <c r="DA9471" s="160"/>
      <c r="DB9471" s="160"/>
      <c r="DC9471" s="160"/>
      <c r="DD9471" s="160"/>
      <c r="DE9471" s="160"/>
      <c r="DF9471" s="160"/>
      <c r="DG9471" s="160"/>
      <c r="DH9471" s="160"/>
      <c r="DI9471" s="160"/>
      <c r="DJ9471" s="160"/>
      <c r="DK9471" s="160"/>
      <c r="DL9471" s="160"/>
      <c r="DM9471" s="160"/>
      <c r="DN9471" s="160"/>
      <c r="DO9471" s="160"/>
      <c r="DP9471" s="160"/>
      <c r="DQ9471" s="160"/>
      <c r="DR9471" s="160"/>
      <c r="DS9471" s="160"/>
      <c r="DT9471" s="160"/>
      <c r="DU9471" s="160"/>
      <c r="DV9471" s="160"/>
      <c r="DW9471" s="160"/>
      <c r="DX9471" s="160"/>
      <c r="DY9471" s="160"/>
      <c r="DZ9471" s="177"/>
      <c r="EA9471" s="177"/>
      <c r="EB9471" s="160"/>
      <c r="EC9471" s="160"/>
      <c r="ED9471" s="160"/>
      <c r="EE9471" s="160"/>
      <c r="EF9471" s="160"/>
      <c r="EG9471" s="160"/>
      <c r="EH9471" s="160"/>
      <c r="EI9471" s="160"/>
      <c r="EJ9471" s="160"/>
      <c r="EK9471" s="160"/>
      <c r="EL9471" s="160"/>
      <c r="EM9471" s="160"/>
      <c r="EN9471" s="160"/>
      <c r="EO9471" s="160"/>
      <c r="EP9471" s="160"/>
      <c r="EQ9471" s="160"/>
      <c r="ER9471" s="160"/>
      <c r="ES9471" s="160"/>
      <c r="ET9471" s="160"/>
      <c r="EU9471" s="160"/>
      <c r="EV9471" s="160"/>
      <c r="EW9471" s="160"/>
      <c r="EX9471" s="160"/>
      <c r="EY9471" s="160"/>
      <c r="EZ9471" s="160"/>
      <c r="FA9471" s="160"/>
      <c r="FB9471" s="160"/>
      <c r="FC9471" s="160"/>
      <c r="FD9471" s="160"/>
      <c r="FE9471" s="160"/>
      <c r="FF9471" s="160"/>
      <c r="FG9471" s="160"/>
      <c r="FH9471" s="160"/>
      <c r="FI9471" s="160"/>
      <c r="FJ9471" s="160"/>
      <c r="FK9471" s="160"/>
      <c r="FL9471" s="160"/>
      <c r="FM9471" s="160"/>
      <c r="FN9471" s="160"/>
      <c r="FO9471" s="160"/>
      <c r="FP9471" s="160"/>
      <c r="FQ9471" s="160"/>
      <c r="FR9471" s="160"/>
      <c r="FS9471" s="160"/>
      <c r="FT9471" s="160"/>
      <c r="FU9471" s="160"/>
      <c r="FV9471" s="160"/>
      <c r="FW9471" s="160"/>
      <c r="FX9471" s="160"/>
      <c r="FY9471" s="160"/>
      <c r="FZ9471" s="160"/>
      <c r="GA9471" s="160"/>
      <c r="GB9471" s="160"/>
      <c r="GC9471" s="160"/>
      <c r="GD9471" s="160"/>
      <c r="GE9471" s="160"/>
      <c r="GF9471" s="160"/>
      <c r="GG9471" s="160"/>
      <c r="GH9471" s="160"/>
      <c r="GI9471" s="160"/>
      <c r="GJ9471" s="160"/>
      <c r="GK9471" s="160"/>
      <c r="GL9471" s="160"/>
      <c r="GM9471" s="160"/>
      <c r="GN9471" s="160"/>
      <c r="GO9471" s="160"/>
      <c r="GP9471" s="160"/>
      <c r="GQ9471" s="160"/>
      <c r="GR9471" s="160"/>
      <c r="GS9471" s="160"/>
      <c r="GT9471" s="160"/>
      <c r="GU9471" s="160"/>
      <c r="GV9471" s="160"/>
      <c r="GW9471" s="160"/>
      <c r="GX9471" s="160"/>
      <c r="GY9471" s="160"/>
      <c r="GZ9471" s="160"/>
      <c r="HA9471" s="160"/>
      <c r="HB9471" s="160"/>
      <c r="HC9471" s="160"/>
      <c r="HD9471" s="160"/>
      <c r="HE9471" s="160"/>
      <c r="HF9471" s="160"/>
      <c r="HG9471" s="160"/>
      <c r="HH9471" s="160"/>
      <c r="HI9471" s="160"/>
      <c r="HJ9471" s="160"/>
      <c r="HK9471" s="160"/>
      <c r="HL9471" s="160"/>
      <c r="HM9471" s="160"/>
      <c r="HN9471" s="160"/>
      <c r="HO9471" s="160"/>
      <c r="HP9471" s="160"/>
      <c r="HQ9471" s="160"/>
      <c r="HR9471" s="160"/>
      <c r="HS9471" s="160"/>
      <c r="HT9471" s="160"/>
      <c r="HU9471" s="160"/>
      <c r="HV9471" s="160"/>
      <c r="HW9471" s="160"/>
      <c r="HX9471" s="160"/>
      <c r="HY9471" s="160"/>
      <c r="HZ9471" s="160"/>
      <c r="IA9471" s="160"/>
      <c r="IB9471" s="160"/>
      <c r="IC9471" s="160"/>
      <c r="ID9471" s="160"/>
      <c r="IE9471" s="160"/>
      <c r="IF9471" s="160"/>
      <c r="IG9471" s="160"/>
      <c r="IH9471" s="160"/>
      <c r="II9471" s="160"/>
      <c r="IJ9471" s="160"/>
      <c r="IK9471" s="160"/>
      <c r="IL9471" s="160"/>
      <c r="IM9471" s="160"/>
      <c r="IN9471" s="160"/>
      <c r="IO9471" s="160"/>
      <c r="IP9471" s="160"/>
      <c r="IQ9471" s="160"/>
      <c r="IR9471" s="160"/>
      <c r="IS9471" s="160"/>
      <c r="IT9471" s="160"/>
      <c r="IU9471" s="160"/>
    </row>
    <row r="9472" spans="1:255" ht="18.399999999999999" customHeight="1" x14ac:dyDescent="0.3">
      <c r="B9472" s="160"/>
      <c r="C9472" s="64"/>
      <c r="D9472" s="161"/>
      <c r="BD9472" s="160"/>
      <c r="BE9472" s="160"/>
      <c r="BF9472" s="160"/>
      <c r="BG9472" s="160"/>
      <c r="BH9472" s="160"/>
      <c r="BI9472" s="160"/>
      <c r="BJ9472" s="160"/>
      <c r="BK9472" s="160"/>
      <c r="BL9472" s="160"/>
      <c r="BM9472" s="160"/>
      <c r="BN9472" s="160"/>
      <c r="BO9472" s="160"/>
      <c r="BP9472" s="160"/>
      <c r="BQ9472" s="160"/>
      <c r="BR9472" s="160"/>
      <c r="BS9472" s="160"/>
      <c r="BT9472" s="160"/>
      <c r="BU9472" s="160"/>
      <c r="BV9472" s="160"/>
      <c r="BW9472" s="160"/>
      <c r="BX9472" s="160"/>
      <c r="BY9472" s="160"/>
      <c r="BZ9472" s="160"/>
      <c r="CA9472" s="160"/>
      <c r="CB9472" s="160"/>
      <c r="CC9472" s="160"/>
      <c r="CD9472" s="160"/>
      <c r="CE9472" s="160"/>
      <c r="CF9472" s="160"/>
      <c r="CG9472" s="160"/>
      <c r="CH9472" s="160"/>
      <c r="CI9472" s="160"/>
      <c r="CJ9472" s="160"/>
      <c r="CK9472" s="160"/>
      <c r="CL9472" s="160"/>
      <c r="CM9472" s="160"/>
      <c r="CN9472" s="160"/>
      <c r="CO9472" s="160"/>
      <c r="CP9472" s="160"/>
      <c r="CQ9472" s="160"/>
      <c r="CR9472" s="160"/>
      <c r="CS9472" s="160"/>
      <c r="CT9472" s="160"/>
      <c r="CU9472" s="160"/>
      <c r="CV9472" s="160"/>
      <c r="CW9472" s="160"/>
      <c r="CX9472" s="160"/>
      <c r="CY9472" s="160"/>
      <c r="CZ9472" s="160"/>
      <c r="DA9472" s="160"/>
      <c r="DB9472" s="160"/>
      <c r="DC9472" s="160"/>
      <c r="DD9472" s="160"/>
      <c r="DE9472" s="160"/>
      <c r="DF9472" s="160"/>
      <c r="DG9472" s="160"/>
      <c r="DH9472" s="160"/>
      <c r="DI9472" s="160"/>
      <c r="DJ9472" s="160"/>
      <c r="DK9472" s="160"/>
      <c r="DL9472" s="160"/>
      <c r="DM9472" s="160"/>
      <c r="DN9472" s="160"/>
      <c r="DO9472" s="160"/>
      <c r="DP9472" s="160"/>
      <c r="DQ9472" s="160"/>
      <c r="DR9472" s="160"/>
      <c r="DS9472" s="160"/>
      <c r="DT9472" s="160"/>
      <c r="DU9472" s="160"/>
      <c r="DV9472" s="160"/>
      <c r="DW9472" s="160"/>
      <c r="DX9472" s="160"/>
      <c r="DY9472" s="160"/>
      <c r="DZ9472" s="177"/>
      <c r="EA9472" s="177"/>
      <c r="EB9472" s="160"/>
      <c r="EC9472" s="160"/>
      <c r="ED9472" s="160"/>
      <c r="EE9472" s="160"/>
      <c r="EF9472" s="160"/>
      <c r="EG9472" s="160"/>
      <c r="EH9472" s="160"/>
      <c r="EI9472" s="160"/>
      <c r="EJ9472" s="160"/>
      <c r="EK9472" s="160"/>
      <c r="EL9472" s="160"/>
      <c r="EM9472" s="160"/>
      <c r="EN9472" s="160"/>
      <c r="EO9472" s="160"/>
      <c r="EP9472" s="160"/>
      <c r="EQ9472" s="160"/>
      <c r="ER9472" s="160"/>
      <c r="ES9472" s="160"/>
      <c r="ET9472" s="160"/>
      <c r="EU9472" s="160"/>
      <c r="EV9472" s="160"/>
      <c r="EW9472" s="160"/>
      <c r="EX9472" s="160"/>
      <c r="EY9472" s="160"/>
      <c r="EZ9472" s="160"/>
      <c r="FA9472" s="160"/>
      <c r="FB9472" s="160"/>
      <c r="FC9472" s="160"/>
      <c r="FD9472" s="160"/>
      <c r="FE9472" s="160"/>
      <c r="FF9472" s="160"/>
      <c r="FG9472" s="160"/>
      <c r="FH9472" s="160"/>
      <c r="FI9472" s="160"/>
      <c r="FJ9472" s="160"/>
      <c r="FK9472" s="160"/>
      <c r="FL9472" s="160"/>
      <c r="FM9472" s="160"/>
      <c r="FN9472" s="160"/>
      <c r="FO9472" s="160"/>
      <c r="FP9472" s="160"/>
      <c r="FQ9472" s="160"/>
      <c r="FR9472" s="160"/>
      <c r="FS9472" s="160"/>
      <c r="FT9472" s="160"/>
      <c r="FU9472" s="160"/>
      <c r="FV9472" s="160"/>
      <c r="FW9472" s="160"/>
      <c r="FX9472" s="160"/>
      <c r="FY9472" s="160"/>
      <c r="FZ9472" s="160"/>
      <c r="GA9472" s="160"/>
      <c r="GB9472" s="160"/>
      <c r="GC9472" s="160"/>
      <c r="GD9472" s="160"/>
      <c r="GE9472" s="160"/>
      <c r="GF9472" s="160"/>
      <c r="GG9472" s="160"/>
      <c r="GH9472" s="160"/>
      <c r="GI9472" s="160"/>
      <c r="GJ9472" s="160"/>
      <c r="GK9472" s="160"/>
      <c r="GL9472" s="160"/>
      <c r="GM9472" s="160"/>
      <c r="GN9472" s="160"/>
      <c r="GO9472" s="160"/>
      <c r="GP9472" s="160"/>
      <c r="GQ9472" s="160"/>
      <c r="GR9472" s="160"/>
      <c r="GS9472" s="160"/>
      <c r="GT9472" s="160"/>
      <c r="GU9472" s="160"/>
      <c r="GV9472" s="160"/>
      <c r="GW9472" s="160"/>
      <c r="GX9472" s="160"/>
      <c r="GY9472" s="160"/>
      <c r="GZ9472" s="160"/>
      <c r="HA9472" s="160"/>
      <c r="HB9472" s="160"/>
      <c r="HC9472" s="160"/>
      <c r="HD9472" s="160"/>
      <c r="HE9472" s="160"/>
      <c r="HF9472" s="160"/>
      <c r="HG9472" s="160"/>
      <c r="HH9472" s="160"/>
      <c r="HI9472" s="160"/>
      <c r="HJ9472" s="160"/>
      <c r="HK9472" s="160"/>
      <c r="HL9472" s="160"/>
      <c r="HM9472" s="160"/>
      <c r="HN9472" s="160"/>
      <c r="HO9472" s="160"/>
      <c r="HP9472" s="160"/>
      <c r="HQ9472" s="160"/>
      <c r="HR9472" s="160"/>
      <c r="HS9472" s="160"/>
      <c r="HT9472" s="160"/>
      <c r="HU9472" s="160"/>
      <c r="HV9472" s="160"/>
      <c r="HW9472" s="160"/>
      <c r="HX9472" s="160"/>
      <c r="HY9472" s="160"/>
      <c r="HZ9472" s="160"/>
      <c r="IA9472" s="160"/>
      <c r="IB9472" s="160"/>
      <c r="IC9472" s="160"/>
      <c r="ID9472" s="160"/>
      <c r="IE9472" s="160"/>
      <c r="IF9472" s="160"/>
      <c r="IG9472" s="160"/>
      <c r="IH9472" s="160"/>
      <c r="II9472" s="160"/>
      <c r="IJ9472" s="160"/>
      <c r="IK9472" s="160"/>
      <c r="IL9472" s="160"/>
      <c r="IM9472" s="160"/>
      <c r="IN9472" s="160"/>
      <c r="IO9472" s="160"/>
      <c r="IP9472" s="160"/>
      <c r="IQ9472" s="160"/>
      <c r="IR9472" s="160"/>
      <c r="IS9472" s="160"/>
      <c r="IT9472" s="160"/>
      <c r="IU9472" s="160"/>
    </row>
    <row r="9473" spans="1:255" ht="18.399999999999999" customHeight="1" x14ac:dyDescent="0.3">
      <c r="B9473" s="160"/>
      <c r="C9473" s="64"/>
      <c r="D9473" s="161"/>
      <c r="BD9473" s="160"/>
      <c r="BE9473" s="160"/>
      <c r="BF9473" s="160"/>
      <c r="BG9473" s="160"/>
      <c r="BH9473" s="160"/>
      <c r="BI9473" s="160"/>
      <c r="BJ9473" s="160"/>
      <c r="BK9473" s="160"/>
      <c r="BL9473" s="160"/>
      <c r="BM9473" s="160"/>
      <c r="BN9473" s="160"/>
      <c r="BO9473" s="160"/>
      <c r="BP9473" s="160"/>
      <c r="BQ9473" s="160"/>
      <c r="BR9473" s="160"/>
      <c r="BS9473" s="160"/>
      <c r="BT9473" s="160"/>
      <c r="BU9473" s="160"/>
      <c r="BV9473" s="160"/>
      <c r="BW9473" s="160"/>
      <c r="BX9473" s="160"/>
      <c r="BY9473" s="160"/>
      <c r="BZ9473" s="160"/>
      <c r="CA9473" s="160"/>
      <c r="CB9473" s="160"/>
      <c r="CC9473" s="160"/>
      <c r="CD9473" s="160"/>
      <c r="CE9473" s="160"/>
      <c r="CF9473" s="160"/>
      <c r="CG9473" s="160"/>
      <c r="CH9473" s="160"/>
      <c r="CI9473" s="160"/>
      <c r="CJ9473" s="160"/>
      <c r="CK9473" s="160"/>
      <c r="CL9473" s="160"/>
      <c r="CM9473" s="160"/>
      <c r="CN9473" s="160"/>
      <c r="CO9473" s="160"/>
      <c r="CP9473" s="160"/>
      <c r="CQ9473" s="160"/>
      <c r="CR9473" s="160"/>
      <c r="CS9473" s="160"/>
      <c r="CT9473" s="160"/>
      <c r="CU9473" s="160"/>
      <c r="CV9473" s="160"/>
      <c r="CW9473" s="160"/>
      <c r="CX9473" s="160"/>
      <c r="CY9473" s="160"/>
      <c r="CZ9473" s="160"/>
      <c r="DA9473" s="160"/>
      <c r="DB9473" s="160"/>
      <c r="DC9473" s="160"/>
      <c r="DD9473" s="160"/>
      <c r="DE9473" s="160"/>
      <c r="DF9473" s="160"/>
      <c r="DG9473" s="160"/>
      <c r="DH9473" s="160"/>
      <c r="DI9473" s="160"/>
      <c r="DJ9473" s="160"/>
      <c r="DK9473" s="160"/>
      <c r="DL9473" s="160"/>
      <c r="DM9473" s="160"/>
      <c r="DN9473" s="160"/>
      <c r="DO9473" s="160"/>
      <c r="DP9473" s="160"/>
      <c r="DQ9473" s="160"/>
      <c r="DR9473" s="160"/>
      <c r="DS9473" s="160"/>
      <c r="DT9473" s="160"/>
      <c r="DU9473" s="160"/>
      <c r="DV9473" s="160"/>
      <c r="DW9473" s="160"/>
      <c r="DX9473" s="160"/>
      <c r="DY9473" s="160"/>
      <c r="DZ9473" s="177"/>
      <c r="EA9473" s="177"/>
      <c r="EB9473" s="160"/>
      <c r="EC9473" s="160"/>
      <c r="ED9473" s="160"/>
      <c r="EE9473" s="160"/>
      <c r="EF9473" s="160"/>
      <c r="EG9473" s="160"/>
      <c r="EH9473" s="160"/>
      <c r="EI9473" s="160"/>
      <c r="EJ9473" s="160"/>
      <c r="EK9473" s="160"/>
      <c r="EL9473" s="160"/>
      <c r="EM9473" s="160"/>
      <c r="EN9473" s="160"/>
      <c r="EO9473" s="160"/>
      <c r="EP9473" s="160"/>
      <c r="EQ9473" s="160"/>
      <c r="ER9473" s="160"/>
      <c r="ES9473" s="160"/>
      <c r="ET9473" s="160"/>
      <c r="EU9473" s="160"/>
      <c r="EV9473" s="160"/>
      <c r="EW9473" s="160"/>
      <c r="EX9473" s="160"/>
      <c r="EY9473" s="160"/>
      <c r="EZ9473" s="160"/>
      <c r="FA9473" s="160"/>
      <c r="FB9473" s="160"/>
      <c r="FC9473" s="160"/>
      <c r="FD9473" s="160"/>
      <c r="FE9473" s="160"/>
      <c r="FF9473" s="160"/>
      <c r="FG9473" s="160"/>
      <c r="FH9473" s="160"/>
      <c r="FI9473" s="160"/>
      <c r="FJ9473" s="160"/>
      <c r="FK9473" s="160"/>
      <c r="FL9473" s="160"/>
      <c r="FM9473" s="160"/>
      <c r="FN9473" s="160"/>
      <c r="FO9473" s="160"/>
      <c r="FP9473" s="160"/>
      <c r="FQ9473" s="160"/>
      <c r="FR9473" s="160"/>
      <c r="FS9473" s="160"/>
      <c r="FT9473" s="160"/>
      <c r="FU9473" s="160"/>
      <c r="FV9473" s="160"/>
      <c r="FW9473" s="160"/>
      <c r="FX9473" s="160"/>
      <c r="FY9473" s="160"/>
      <c r="FZ9473" s="160"/>
      <c r="GA9473" s="160"/>
      <c r="GB9473" s="160"/>
      <c r="GC9473" s="160"/>
      <c r="GD9473" s="160"/>
      <c r="GE9473" s="160"/>
      <c r="GF9473" s="160"/>
      <c r="GG9473" s="160"/>
      <c r="GH9473" s="160"/>
      <c r="GI9473" s="160"/>
      <c r="GJ9473" s="160"/>
      <c r="GK9473" s="160"/>
      <c r="GL9473" s="160"/>
      <c r="GM9473" s="160"/>
      <c r="GN9473" s="160"/>
      <c r="GO9473" s="160"/>
      <c r="GP9473" s="160"/>
      <c r="GQ9473" s="160"/>
      <c r="GR9473" s="160"/>
      <c r="GS9473" s="160"/>
      <c r="GT9473" s="160"/>
      <c r="GU9473" s="160"/>
      <c r="GV9473" s="160"/>
      <c r="GW9473" s="160"/>
      <c r="GX9473" s="160"/>
      <c r="GY9473" s="160"/>
      <c r="GZ9473" s="160"/>
      <c r="HA9473" s="160"/>
      <c r="HB9473" s="160"/>
      <c r="HC9473" s="160"/>
      <c r="HD9473" s="160"/>
      <c r="HE9473" s="160"/>
      <c r="HF9473" s="160"/>
      <c r="HG9473" s="160"/>
      <c r="HH9473" s="160"/>
      <c r="HI9473" s="160"/>
      <c r="HJ9473" s="160"/>
      <c r="HK9473" s="160"/>
      <c r="HL9473" s="160"/>
      <c r="HM9473" s="160"/>
      <c r="HN9473" s="160"/>
      <c r="HO9473" s="160"/>
      <c r="HP9473" s="160"/>
      <c r="HQ9473" s="160"/>
      <c r="HR9473" s="160"/>
      <c r="HS9473" s="160"/>
      <c r="HT9473" s="160"/>
      <c r="HU9473" s="160"/>
      <c r="HV9473" s="160"/>
      <c r="HW9473" s="160"/>
      <c r="HX9473" s="160"/>
      <c r="HY9473" s="160"/>
      <c r="HZ9473" s="160"/>
      <c r="IA9473" s="160"/>
      <c r="IB9473" s="160"/>
      <c r="IC9473" s="160"/>
      <c r="ID9473" s="160"/>
      <c r="IE9473" s="160"/>
      <c r="IF9473" s="160"/>
      <c r="IG9473" s="160"/>
      <c r="IH9473" s="160"/>
      <c r="II9473" s="160"/>
      <c r="IJ9473" s="160"/>
      <c r="IK9473" s="160"/>
      <c r="IL9473" s="160"/>
      <c r="IM9473" s="160"/>
      <c r="IN9473" s="160"/>
      <c r="IO9473" s="160"/>
      <c r="IP9473" s="160"/>
      <c r="IQ9473" s="160"/>
      <c r="IR9473" s="160"/>
      <c r="IS9473" s="160"/>
      <c r="IT9473" s="160"/>
      <c r="IU9473" s="160"/>
    </row>
    <row r="9474" spans="1:255" ht="18.399999999999999" customHeight="1" x14ac:dyDescent="0.3">
      <c r="A9474" s="182"/>
      <c r="B9474" s="160"/>
      <c r="C9474" s="64"/>
      <c r="D9474" s="161"/>
      <c r="BD9474" s="160"/>
      <c r="BE9474" s="160"/>
      <c r="BF9474" s="160"/>
      <c r="BG9474" s="160"/>
      <c r="BH9474" s="160"/>
      <c r="BI9474" s="160"/>
      <c r="BJ9474" s="160"/>
      <c r="BK9474" s="160"/>
      <c r="BL9474" s="160"/>
      <c r="BM9474" s="160"/>
      <c r="BN9474" s="160"/>
      <c r="BO9474" s="160"/>
      <c r="BP9474" s="160"/>
      <c r="BQ9474" s="160"/>
      <c r="BR9474" s="160"/>
      <c r="BS9474" s="160"/>
      <c r="BT9474" s="160"/>
      <c r="BU9474" s="160"/>
      <c r="BV9474" s="160"/>
      <c r="BW9474" s="160"/>
      <c r="BX9474" s="160"/>
      <c r="BY9474" s="160"/>
      <c r="BZ9474" s="160"/>
      <c r="CA9474" s="160"/>
      <c r="CB9474" s="160"/>
      <c r="CC9474" s="160"/>
      <c r="CD9474" s="160"/>
      <c r="CE9474" s="160"/>
      <c r="CF9474" s="160"/>
      <c r="CG9474" s="160"/>
      <c r="CH9474" s="160"/>
      <c r="CI9474" s="160"/>
      <c r="CJ9474" s="160"/>
      <c r="CK9474" s="160"/>
      <c r="CL9474" s="160"/>
      <c r="CM9474" s="160"/>
      <c r="CN9474" s="160"/>
      <c r="CO9474" s="160"/>
      <c r="CP9474" s="160"/>
      <c r="CQ9474" s="160"/>
      <c r="CR9474" s="160"/>
      <c r="CS9474" s="160"/>
      <c r="CT9474" s="160"/>
      <c r="CU9474" s="160"/>
      <c r="CV9474" s="160"/>
      <c r="CW9474" s="160"/>
      <c r="CX9474" s="160"/>
      <c r="CY9474" s="160"/>
      <c r="CZ9474" s="160"/>
      <c r="DA9474" s="160"/>
      <c r="DB9474" s="160"/>
      <c r="DC9474" s="160"/>
      <c r="DD9474" s="160"/>
      <c r="DE9474" s="160"/>
      <c r="DF9474" s="160"/>
      <c r="DG9474" s="160"/>
      <c r="DH9474" s="160"/>
      <c r="DI9474" s="160"/>
      <c r="DJ9474" s="160"/>
      <c r="DK9474" s="160"/>
      <c r="DL9474" s="160"/>
      <c r="DM9474" s="160"/>
      <c r="DN9474" s="160"/>
      <c r="DO9474" s="160"/>
      <c r="DP9474" s="160"/>
      <c r="DQ9474" s="160"/>
      <c r="DR9474" s="160"/>
      <c r="DS9474" s="160"/>
      <c r="DT9474" s="160"/>
      <c r="DU9474" s="160"/>
      <c r="DV9474" s="160"/>
      <c r="DW9474" s="160"/>
      <c r="DX9474" s="160"/>
      <c r="DY9474" s="160"/>
      <c r="DZ9474" s="177"/>
      <c r="EA9474" s="177"/>
      <c r="EB9474" s="160"/>
      <c r="EC9474" s="160"/>
      <c r="ED9474" s="160"/>
      <c r="EE9474" s="160"/>
      <c r="EF9474" s="160"/>
      <c r="EG9474" s="160"/>
      <c r="EH9474" s="160"/>
      <c r="EI9474" s="160"/>
      <c r="EJ9474" s="160"/>
      <c r="EK9474" s="160"/>
      <c r="EL9474" s="160"/>
      <c r="EM9474" s="160"/>
      <c r="EN9474" s="160"/>
      <c r="EO9474" s="160"/>
      <c r="EP9474" s="160"/>
      <c r="EQ9474" s="160"/>
      <c r="ER9474" s="160"/>
      <c r="ES9474" s="160"/>
      <c r="ET9474" s="160"/>
      <c r="EU9474" s="160"/>
      <c r="EV9474" s="160"/>
      <c r="EW9474" s="160"/>
      <c r="EX9474" s="160"/>
      <c r="EY9474" s="160"/>
      <c r="EZ9474" s="160"/>
      <c r="FA9474" s="160"/>
      <c r="FB9474" s="160"/>
      <c r="FC9474" s="160"/>
      <c r="FD9474" s="160"/>
      <c r="FE9474" s="160"/>
      <c r="FF9474" s="160"/>
      <c r="FG9474" s="160"/>
      <c r="FH9474" s="160"/>
      <c r="FI9474" s="160"/>
      <c r="FJ9474" s="160"/>
      <c r="FK9474" s="160"/>
      <c r="FL9474" s="160"/>
      <c r="FM9474" s="160"/>
      <c r="FN9474" s="160"/>
      <c r="FO9474" s="160"/>
      <c r="FP9474" s="160"/>
      <c r="FQ9474" s="160"/>
      <c r="FR9474" s="160"/>
      <c r="FS9474" s="160"/>
      <c r="FT9474" s="160"/>
      <c r="FU9474" s="160"/>
      <c r="FV9474" s="160"/>
      <c r="FW9474" s="160"/>
      <c r="FX9474" s="160"/>
      <c r="FY9474" s="160"/>
      <c r="FZ9474" s="160"/>
      <c r="GA9474" s="160"/>
      <c r="GB9474" s="160"/>
      <c r="GC9474" s="160"/>
      <c r="GD9474" s="160"/>
      <c r="GE9474" s="160"/>
      <c r="GF9474" s="160"/>
      <c r="GG9474" s="160"/>
      <c r="GH9474" s="160"/>
      <c r="GI9474" s="160"/>
      <c r="GJ9474" s="160"/>
      <c r="GK9474" s="160"/>
      <c r="GL9474" s="160"/>
      <c r="GM9474" s="160"/>
      <c r="GN9474" s="160"/>
      <c r="GO9474" s="160"/>
      <c r="GP9474" s="160"/>
      <c r="GQ9474" s="160"/>
      <c r="GR9474" s="160"/>
      <c r="GS9474" s="160"/>
      <c r="GT9474" s="160"/>
      <c r="GU9474" s="160"/>
      <c r="GV9474" s="160"/>
      <c r="GW9474" s="160"/>
      <c r="GX9474" s="160"/>
      <c r="GY9474" s="160"/>
      <c r="GZ9474" s="160"/>
      <c r="HA9474" s="160"/>
      <c r="HB9474" s="160"/>
      <c r="HC9474" s="160"/>
      <c r="HD9474" s="160"/>
      <c r="HE9474" s="160"/>
      <c r="HF9474" s="160"/>
      <c r="HG9474" s="160"/>
      <c r="HH9474" s="160"/>
      <c r="HI9474" s="160"/>
      <c r="HJ9474" s="160"/>
      <c r="HK9474" s="160"/>
      <c r="HL9474" s="160"/>
      <c r="HM9474" s="160"/>
      <c r="HN9474" s="160"/>
      <c r="HO9474" s="160"/>
      <c r="HP9474" s="160"/>
      <c r="HQ9474" s="160"/>
      <c r="HR9474" s="160"/>
      <c r="HS9474" s="160"/>
      <c r="HT9474" s="160"/>
      <c r="HU9474" s="160"/>
      <c r="HV9474" s="160"/>
      <c r="HW9474" s="160"/>
      <c r="HX9474" s="160"/>
      <c r="HY9474" s="160"/>
      <c r="HZ9474" s="160"/>
      <c r="IA9474" s="160"/>
      <c r="IB9474" s="160"/>
      <c r="IC9474" s="160"/>
      <c r="ID9474" s="160"/>
      <c r="IE9474" s="160"/>
      <c r="IF9474" s="160"/>
      <c r="IG9474" s="160"/>
      <c r="IH9474" s="160"/>
      <c r="II9474" s="160"/>
      <c r="IJ9474" s="160"/>
      <c r="IK9474" s="160"/>
      <c r="IL9474" s="160"/>
      <c r="IM9474" s="160"/>
      <c r="IN9474" s="160"/>
      <c r="IO9474" s="160"/>
      <c r="IP9474" s="160"/>
      <c r="IQ9474" s="160"/>
      <c r="IR9474" s="160"/>
      <c r="IS9474" s="160"/>
      <c r="IT9474" s="160"/>
      <c r="IU9474" s="160"/>
    </row>
    <row r="9475" spans="1:255" ht="18.399999999999999" customHeight="1" x14ac:dyDescent="0.3">
      <c r="C9475" s="64"/>
      <c r="D9475" s="161"/>
      <c r="BD9475" s="160"/>
      <c r="BE9475" s="160"/>
      <c r="BF9475" s="160"/>
      <c r="BG9475" s="160"/>
      <c r="BH9475" s="160"/>
      <c r="BI9475" s="160"/>
      <c r="BJ9475" s="160"/>
      <c r="BK9475" s="160"/>
      <c r="BL9475" s="160"/>
      <c r="BM9475" s="160"/>
      <c r="BN9475" s="160"/>
      <c r="BO9475" s="160"/>
      <c r="BP9475" s="160"/>
      <c r="BQ9475" s="160"/>
      <c r="BR9475" s="160"/>
      <c r="BS9475" s="160"/>
      <c r="BT9475" s="160"/>
      <c r="BU9475" s="160"/>
      <c r="BV9475" s="160"/>
      <c r="BW9475" s="160"/>
      <c r="BX9475" s="160"/>
      <c r="BY9475" s="160"/>
      <c r="BZ9475" s="160"/>
      <c r="CA9475" s="160"/>
      <c r="CB9475" s="160"/>
      <c r="CC9475" s="160"/>
      <c r="CD9475" s="160"/>
      <c r="CE9475" s="160"/>
      <c r="CF9475" s="160"/>
      <c r="CG9475" s="160"/>
      <c r="CH9475" s="160"/>
      <c r="CI9475" s="160"/>
      <c r="CJ9475" s="160"/>
      <c r="CK9475" s="160"/>
      <c r="CL9475" s="160"/>
      <c r="CM9475" s="160"/>
      <c r="CN9475" s="160"/>
      <c r="CO9475" s="160"/>
      <c r="CP9475" s="160"/>
      <c r="CQ9475" s="160"/>
      <c r="CR9475" s="160"/>
      <c r="CS9475" s="160"/>
      <c r="CT9475" s="160"/>
      <c r="CU9475" s="160"/>
      <c r="CV9475" s="160"/>
      <c r="CW9475" s="160"/>
      <c r="CX9475" s="160"/>
      <c r="CY9475" s="160"/>
      <c r="CZ9475" s="160"/>
      <c r="DA9475" s="160"/>
      <c r="DB9475" s="160"/>
      <c r="DC9475" s="160"/>
      <c r="DD9475" s="160"/>
      <c r="DE9475" s="160"/>
      <c r="DF9475" s="160"/>
      <c r="DG9475" s="160"/>
      <c r="DH9475" s="160"/>
      <c r="DI9475" s="160"/>
      <c r="DJ9475" s="160"/>
      <c r="DK9475" s="160"/>
      <c r="DL9475" s="160"/>
      <c r="DM9475" s="160"/>
      <c r="DN9475" s="160"/>
      <c r="DO9475" s="160"/>
      <c r="DP9475" s="160"/>
      <c r="DQ9475" s="160"/>
      <c r="DR9475" s="160"/>
      <c r="DS9475" s="160"/>
      <c r="DT9475" s="160"/>
      <c r="DU9475" s="160"/>
      <c r="DV9475" s="160"/>
      <c r="DW9475" s="160"/>
      <c r="DX9475" s="160"/>
      <c r="DY9475" s="160"/>
      <c r="DZ9475" s="177"/>
      <c r="EA9475" s="177"/>
      <c r="EB9475" s="160"/>
      <c r="EC9475" s="160"/>
      <c r="ED9475" s="160"/>
      <c r="EE9475" s="160"/>
      <c r="EF9475" s="160"/>
      <c r="EG9475" s="160"/>
      <c r="EH9475" s="160"/>
      <c r="EI9475" s="160"/>
      <c r="EJ9475" s="160"/>
      <c r="EK9475" s="160"/>
      <c r="EL9475" s="160"/>
      <c r="EM9475" s="160"/>
      <c r="EN9475" s="160"/>
      <c r="EO9475" s="160"/>
      <c r="EP9475" s="160"/>
      <c r="EQ9475" s="160"/>
      <c r="ER9475" s="160"/>
      <c r="ES9475" s="160"/>
      <c r="ET9475" s="160"/>
      <c r="EU9475" s="160"/>
      <c r="EV9475" s="160"/>
      <c r="EW9475" s="160"/>
      <c r="EX9475" s="160"/>
      <c r="EY9475" s="160"/>
      <c r="EZ9475" s="160"/>
      <c r="FA9475" s="160"/>
      <c r="FB9475" s="160"/>
      <c r="FC9475" s="160"/>
      <c r="FD9475" s="160"/>
      <c r="FE9475" s="160"/>
      <c r="FF9475" s="160"/>
      <c r="FG9475" s="160"/>
      <c r="FH9475" s="160"/>
      <c r="FI9475" s="160"/>
      <c r="FJ9475" s="160"/>
      <c r="FK9475" s="160"/>
      <c r="FL9475" s="160"/>
      <c r="FM9475" s="160"/>
      <c r="FN9475" s="160"/>
      <c r="FO9475" s="160"/>
      <c r="FP9475" s="160"/>
      <c r="FQ9475" s="160"/>
      <c r="FR9475" s="160"/>
      <c r="FS9475" s="160"/>
      <c r="FT9475" s="160"/>
      <c r="FU9475" s="160"/>
      <c r="FV9475" s="160"/>
      <c r="FW9475" s="160"/>
      <c r="FX9475" s="160"/>
      <c r="FY9475" s="160"/>
      <c r="FZ9475" s="160"/>
      <c r="GA9475" s="160"/>
      <c r="GB9475" s="160"/>
      <c r="GC9475" s="160"/>
      <c r="GD9475" s="160"/>
      <c r="GE9475" s="160"/>
      <c r="GF9475" s="160"/>
      <c r="GG9475" s="160"/>
      <c r="GH9475" s="160"/>
      <c r="GI9475" s="160"/>
      <c r="GJ9475" s="160"/>
      <c r="GK9475" s="160"/>
      <c r="GL9475" s="160"/>
      <c r="GM9475" s="160"/>
      <c r="GN9475" s="160"/>
      <c r="GO9475" s="160"/>
      <c r="GP9475" s="160"/>
      <c r="GQ9475" s="160"/>
      <c r="GR9475" s="160"/>
      <c r="GS9475" s="160"/>
      <c r="GT9475" s="160"/>
      <c r="GU9475" s="160"/>
      <c r="GV9475" s="160"/>
      <c r="GW9475" s="160"/>
      <c r="GX9475" s="160"/>
      <c r="GY9475" s="160"/>
      <c r="GZ9475" s="160"/>
      <c r="HA9475" s="160"/>
      <c r="HB9475" s="160"/>
      <c r="HC9475" s="160"/>
      <c r="HD9475" s="160"/>
      <c r="HE9475" s="160"/>
      <c r="HF9475" s="160"/>
      <c r="HG9475" s="160"/>
      <c r="HH9475" s="160"/>
      <c r="HI9475" s="160"/>
      <c r="HJ9475" s="160"/>
      <c r="HK9475" s="160"/>
      <c r="HL9475" s="160"/>
      <c r="HM9475" s="160"/>
      <c r="HN9475" s="160"/>
      <c r="HO9475" s="160"/>
      <c r="HP9475" s="160"/>
      <c r="HQ9475" s="160"/>
      <c r="HR9475" s="160"/>
      <c r="HS9475" s="160"/>
      <c r="HT9475" s="160"/>
      <c r="HU9475" s="160"/>
      <c r="HV9475" s="160"/>
      <c r="HW9475" s="160"/>
      <c r="HX9475" s="160"/>
      <c r="HY9475" s="160"/>
      <c r="HZ9475" s="160"/>
      <c r="IA9475" s="160"/>
      <c r="IB9475" s="160"/>
      <c r="IC9475" s="160"/>
      <c r="ID9475" s="160"/>
      <c r="IE9475" s="160"/>
      <c r="IF9475" s="160"/>
      <c r="IG9475" s="160"/>
      <c r="IH9475" s="160"/>
      <c r="II9475" s="160"/>
      <c r="IJ9475" s="160"/>
      <c r="IK9475" s="160"/>
      <c r="IL9475" s="160"/>
      <c r="IM9475" s="160"/>
      <c r="IN9475" s="160"/>
      <c r="IO9475" s="160"/>
      <c r="IP9475" s="160"/>
      <c r="IQ9475" s="160"/>
      <c r="IR9475" s="160"/>
      <c r="IS9475" s="160"/>
      <c r="IT9475" s="160"/>
      <c r="IU9475" s="160"/>
    </row>
    <row r="9476" spans="1:255" ht="18.399999999999999" customHeight="1" x14ac:dyDescent="0.3">
      <c r="A9476" s="182"/>
      <c r="B9476" s="160"/>
      <c r="C9476" s="64"/>
      <c r="D9476" s="161"/>
      <c r="BD9476" s="160"/>
      <c r="BE9476" s="160"/>
      <c r="BF9476" s="160"/>
      <c r="BG9476" s="160"/>
      <c r="BH9476" s="160"/>
      <c r="BI9476" s="160"/>
      <c r="BJ9476" s="160"/>
      <c r="BK9476" s="160"/>
      <c r="BL9476" s="160"/>
      <c r="BM9476" s="160"/>
      <c r="BN9476" s="160"/>
      <c r="BO9476" s="160"/>
      <c r="BP9476" s="160"/>
      <c r="BQ9476" s="160"/>
      <c r="BR9476" s="160"/>
      <c r="BS9476" s="160"/>
      <c r="BT9476" s="160"/>
      <c r="BU9476" s="160"/>
      <c r="BV9476" s="160"/>
      <c r="BW9476" s="160"/>
      <c r="BX9476" s="160"/>
      <c r="BY9476" s="160"/>
      <c r="BZ9476" s="160"/>
      <c r="CA9476" s="160"/>
      <c r="CB9476" s="160"/>
      <c r="CC9476" s="160"/>
      <c r="CD9476" s="160"/>
      <c r="CE9476" s="160"/>
      <c r="CF9476" s="160"/>
      <c r="CG9476" s="160"/>
      <c r="CH9476" s="160"/>
      <c r="CI9476" s="160"/>
      <c r="CJ9476" s="160"/>
      <c r="CK9476" s="160"/>
      <c r="CL9476" s="160"/>
      <c r="CM9476" s="160"/>
      <c r="CN9476" s="160"/>
      <c r="CO9476" s="160"/>
      <c r="CP9476" s="160"/>
      <c r="CQ9476" s="160"/>
      <c r="CR9476" s="160"/>
      <c r="CS9476" s="160"/>
      <c r="CT9476" s="160"/>
      <c r="CU9476" s="160"/>
      <c r="CV9476" s="160"/>
      <c r="CW9476" s="160"/>
      <c r="CX9476" s="160"/>
      <c r="CY9476" s="160"/>
      <c r="CZ9476" s="160"/>
      <c r="DA9476" s="160"/>
      <c r="DB9476" s="160"/>
      <c r="DC9476" s="160"/>
      <c r="DD9476" s="160"/>
      <c r="DE9476" s="160"/>
      <c r="DF9476" s="160"/>
      <c r="DG9476" s="160"/>
      <c r="DH9476" s="160"/>
      <c r="DI9476" s="160"/>
      <c r="DJ9476" s="160"/>
      <c r="DK9476" s="160"/>
      <c r="DL9476" s="160"/>
      <c r="DM9476" s="160"/>
      <c r="DN9476" s="160"/>
      <c r="DO9476" s="160"/>
      <c r="DP9476" s="160"/>
      <c r="DQ9476" s="160"/>
      <c r="DR9476" s="160"/>
      <c r="DS9476" s="160"/>
      <c r="DT9476" s="160"/>
      <c r="DU9476" s="160"/>
      <c r="DV9476" s="160"/>
      <c r="DW9476" s="160"/>
      <c r="DX9476" s="160"/>
      <c r="DY9476" s="160"/>
      <c r="DZ9476" s="177"/>
      <c r="EA9476" s="177"/>
      <c r="EB9476" s="160"/>
      <c r="EC9476" s="160"/>
      <c r="ED9476" s="160"/>
      <c r="EE9476" s="160"/>
      <c r="EF9476" s="160"/>
      <c r="EG9476" s="160"/>
      <c r="EH9476" s="160"/>
      <c r="EI9476" s="160"/>
      <c r="EJ9476" s="160"/>
      <c r="EK9476" s="160"/>
      <c r="EL9476" s="160"/>
      <c r="EM9476" s="160"/>
      <c r="EN9476" s="160"/>
      <c r="EO9476" s="160"/>
      <c r="EP9476" s="160"/>
      <c r="EQ9476" s="160"/>
      <c r="ER9476" s="160"/>
      <c r="ES9476" s="160"/>
      <c r="ET9476" s="160"/>
      <c r="EU9476" s="160"/>
      <c r="EV9476" s="160"/>
      <c r="EW9476" s="160"/>
      <c r="EX9476" s="160"/>
      <c r="EY9476" s="160"/>
      <c r="EZ9476" s="160"/>
      <c r="FA9476" s="160"/>
      <c r="FB9476" s="160"/>
      <c r="FC9476" s="160"/>
      <c r="FD9476" s="160"/>
      <c r="FE9476" s="160"/>
      <c r="FF9476" s="160"/>
      <c r="FG9476" s="160"/>
      <c r="FH9476" s="160"/>
      <c r="FI9476" s="160"/>
      <c r="FJ9476" s="160"/>
      <c r="FK9476" s="160"/>
      <c r="FL9476" s="160"/>
      <c r="FM9476" s="160"/>
      <c r="FN9476" s="160"/>
      <c r="FO9476" s="160"/>
      <c r="FP9476" s="160"/>
      <c r="FQ9476" s="160"/>
      <c r="FR9476" s="160"/>
      <c r="FS9476" s="160"/>
      <c r="FT9476" s="160"/>
      <c r="FU9476" s="160"/>
      <c r="FV9476" s="160"/>
      <c r="FW9476" s="160"/>
      <c r="FX9476" s="160"/>
      <c r="FY9476" s="160"/>
      <c r="FZ9476" s="160"/>
      <c r="GA9476" s="160"/>
      <c r="GB9476" s="160"/>
      <c r="GC9476" s="160"/>
      <c r="GD9476" s="160"/>
      <c r="GE9476" s="160"/>
      <c r="GF9476" s="160"/>
      <c r="GG9476" s="160"/>
      <c r="GH9476" s="160"/>
      <c r="GI9476" s="160"/>
      <c r="GJ9476" s="160"/>
      <c r="GK9476" s="160"/>
      <c r="GL9476" s="160"/>
      <c r="GM9476" s="160"/>
      <c r="GN9476" s="160"/>
      <c r="GO9476" s="160"/>
      <c r="GP9476" s="160"/>
      <c r="GQ9476" s="160"/>
      <c r="GR9476" s="160"/>
      <c r="GS9476" s="160"/>
      <c r="GT9476" s="160"/>
      <c r="GU9476" s="160"/>
      <c r="GV9476" s="160"/>
      <c r="GW9476" s="160"/>
      <c r="GX9476" s="160"/>
      <c r="GY9476" s="160"/>
      <c r="GZ9476" s="160"/>
      <c r="HA9476" s="160"/>
      <c r="HB9476" s="160"/>
      <c r="HC9476" s="160"/>
      <c r="HD9476" s="160"/>
      <c r="HE9476" s="160"/>
      <c r="HF9476" s="160"/>
      <c r="HG9476" s="160"/>
      <c r="HH9476" s="160"/>
      <c r="HI9476" s="160"/>
      <c r="HJ9476" s="160"/>
      <c r="HK9476" s="160"/>
      <c r="HL9476" s="160"/>
      <c r="HM9476" s="160"/>
      <c r="HN9476" s="160"/>
      <c r="HO9476" s="160"/>
      <c r="HP9476" s="160"/>
      <c r="HQ9476" s="160"/>
      <c r="HR9476" s="160"/>
      <c r="HS9476" s="160"/>
      <c r="HT9476" s="160"/>
      <c r="HU9476" s="160"/>
      <c r="HV9476" s="160"/>
      <c r="HW9476" s="160"/>
      <c r="HX9476" s="160"/>
      <c r="HY9476" s="160"/>
      <c r="HZ9476" s="160"/>
      <c r="IA9476" s="160"/>
      <c r="IB9476" s="160"/>
      <c r="IC9476" s="160"/>
      <c r="ID9476" s="160"/>
      <c r="IE9476" s="160"/>
      <c r="IF9476" s="160"/>
      <c r="IG9476" s="160"/>
      <c r="IH9476" s="160"/>
      <c r="II9476" s="160"/>
      <c r="IJ9476" s="160"/>
      <c r="IK9476" s="160"/>
      <c r="IL9476" s="160"/>
      <c r="IM9476" s="160"/>
      <c r="IN9476" s="160"/>
      <c r="IO9476" s="160"/>
      <c r="IP9476" s="160"/>
      <c r="IQ9476" s="160"/>
      <c r="IR9476" s="160"/>
      <c r="IS9476" s="160"/>
      <c r="IT9476" s="160"/>
      <c r="IU9476" s="160"/>
    </row>
    <row r="9477" spans="1:255" ht="18.399999999999999" customHeight="1" x14ac:dyDescent="0.3">
      <c r="A9477" s="182"/>
      <c r="B9477" s="160"/>
      <c r="C9477" s="64"/>
      <c r="D9477" s="161"/>
      <c r="BD9477" s="160"/>
      <c r="BE9477" s="160"/>
      <c r="BF9477" s="160"/>
      <c r="BG9477" s="160"/>
      <c r="BH9477" s="160"/>
      <c r="BI9477" s="160"/>
      <c r="BJ9477" s="160"/>
      <c r="BK9477" s="160"/>
      <c r="BL9477" s="160"/>
      <c r="BM9477" s="160"/>
      <c r="BN9477" s="160"/>
      <c r="BO9477" s="160"/>
      <c r="BP9477" s="160"/>
      <c r="BQ9477" s="160"/>
      <c r="BR9477" s="160"/>
      <c r="BS9477" s="160"/>
      <c r="BT9477" s="160"/>
      <c r="BU9477" s="160"/>
      <c r="BV9477" s="160"/>
      <c r="BW9477" s="160"/>
      <c r="BX9477" s="160"/>
      <c r="BY9477" s="160"/>
      <c r="BZ9477" s="160"/>
      <c r="CA9477" s="160"/>
      <c r="CB9477" s="160"/>
      <c r="CC9477" s="160"/>
      <c r="CD9477" s="160"/>
      <c r="CE9477" s="160"/>
      <c r="CF9477" s="160"/>
      <c r="CG9477" s="160"/>
      <c r="CH9477" s="160"/>
      <c r="CI9477" s="160"/>
      <c r="CJ9477" s="160"/>
      <c r="CK9477" s="160"/>
      <c r="CL9477" s="160"/>
      <c r="CM9477" s="160"/>
      <c r="CN9477" s="160"/>
      <c r="CO9477" s="160"/>
      <c r="CP9477" s="160"/>
      <c r="CQ9477" s="160"/>
      <c r="CR9477" s="160"/>
      <c r="CS9477" s="160"/>
      <c r="CT9477" s="160"/>
      <c r="CU9477" s="160"/>
      <c r="CV9477" s="160"/>
      <c r="CW9477" s="160"/>
      <c r="CX9477" s="160"/>
      <c r="CY9477" s="160"/>
      <c r="CZ9477" s="160"/>
      <c r="DA9477" s="160"/>
      <c r="DB9477" s="160"/>
      <c r="DC9477" s="160"/>
      <c r="DD9477" s="160"/>
      <c r="DE9477" s="160"/>
      <c r="DF9477" s="160"/>
      <c r="DG9477" s="160"/>
      <c r="DH9477" s="160"/>
      <c r="DI9477" s="160"/>
      <c r="DJ9477" s="160"/>
      <c r="DK9477" s="160"/>
      <c r="DL9477" s="160"/>
      <c r="DM9477" s="160"/>
      <c r="DN9477" s="160"/>
      <c r="DO9477" s="160"/>
      <c r="DP9477" s="160"/>
      <c r="DQ9477" s="160"/>
      <c r="DR9477" s="160"/>
      <c r="DS9477" s="160"/>
      <c r="DT9477" s="160"/>
      <c r="DU9477" s="160"/>
      <c r="DV9477" s="160"/>
      <c r="DW9477" s="160"/>
      <c r="DX9477" s="160"/>
      <c r="DY9477" s="160"/>
      <c r="DZ9477" s="177"/>
      <c r="EA9477" s="177"/>
      <c r="EB9477" s="160"/>
      <c r="EC9477" s="160"/>
      <c r="ED9477" s="160"/>
      <c r="EE9477" s="160"/>
      <c r="EF9477" s="160"/>
      <c r="EG9477" s="160"/>
      <c r="EH9477" s="160"/>
      <c r="EI9477" s="160"/>
      <c r="EJ9477" s="160"/>
      <c r="EK9477" s="160"/>
      <c r="EL9477" s="160"/>
      <c r="EM9477" s="160"/>
      <c r="EN9477" s="160"/>
      <c r="EO9477" s="160"/>
      <c r="EP9477" s="160"/>
      <c r="EQ9477" s="160"/>
      <c r="ER9477" s="160"/>
      <c r="ES9477" s="160"/>
      <c r="ET9477" s="160"/>
      <c r="EU9477" s="160"/>
      <c r="EV9477" s="160"/>
      <c r="EW9477" s="160"/>
      <c r="EX9477" s="160"/>
      <c r="EY9477" s="160"/>
      <c r="EZ9477" s="160"/>
      <c r="FA9477" s="160"/>
      <c r="FB9477" s="160"/>
      <c r="FC9477" s="160"/>
      <c r="FD9477" s="160"/>
      <c r="FE9477" s="160"/>
      <c r="FF9477" s="160"/>
      <c r="FG9477" s="160"/>
      <c r="FH9477" s="160"/>
      <c r="FI9477" s="160"/>
      <c r="FJ9477" s="160"/>
      <c r="FK9477" s="160"/>
      <c r="FL9477" s="160"/>
      <c r="FM9477" s="160"/>
      <c r="FN9477" s="160"/>
      <c r="FO9477" s="160"/>
      <c r="FP9477" s="160"/>
      <c r="FQ9477" s="160"/>
      <c r="FR9477" s="160"/>
      <c r="FS9477" s="160"/>
      <c r="FT9477" s="160"/>
      <c r="FU9477" s="160"/>
      <c r="FV9477" s="160"/>
      <c r="FW9477" s="160"/>
      <c r="FX9477" s="160"/>
      <c r="FY9477" s="160"/>
      <c r="FZ9477" s="160"/>
      <c r="GA9477" s="160"/>
      <c r="GB9477" s="160"/>
      <c r="GC9477" s="160"/>
      <c r="GD9477" s="160"/>
      <c r="GE9477" s="160"/>
      <c r="GF9477" s="160"/>
      <c r="GG9477" s="160"/>
      <c r="GH9477" s="160"/>
      <c r="GI9477" s="160"/>
      <c r="GJ9477" s="160"/>
      <c r="GK9477" s="160"/>
      <c r="GL9477" s="160"/>
      <c r="GM9477" s="160"/>
      <c r="GN9477" s="160"/>
      <c r="GO9477" s="160"/>
      <c r="GP9477" s="160"/>
      <c r="GQ9477" s="160"/>
      <c r="GR9477" s="160"/>
      <c r="GS9477" s="160"/>
      <c r="GT9477" s="160"/>
      <c r="GU9477" s="160"/>
      <c r="GV9477" s="160"/>
      <c r="GW9477" s="160"/>
      <c r="GX9477" s="160"/>
      <c r="GY9477" s="160"/>
      <c r="GZ9477" s="160"/>
      <c r="HA9477" s="160"/>
      <c r="HB9477" s="160"/>
      <c r="HC9477" s="160"/>
      <c r="HD9477" s="160"/>
      <c r="HE9477" s="160"/>
      <c r="HF9477" s="160"/>
      <c r="HG9477" s="160"/>
      <c r="HH9477" s="160"/>
      <c r="HI9477" s="160"/>
      <c r="HJ9477" s="160"/>
      <c r="HK9477" s="160"/>
      <c r="HL9477" s="160"/>
      <c r="HM9477" s="160"/>
      <c r="HN9477" s="160"/>
      <c r="HO9477" s="160"/>
      <c r="HP9477" s="160"/>
      <c r="HQ9477" s="160"/>
      <c r="HR9477" s="160"/>
      <c r="HS9477" s="160"/>
      <c r="HT9477" s="160"/>
      <c r="HU9477" s="160"/>
      <c r="HV9477" s="160"/>
      <c r="HW9477" s="160"/>
      <c r="HX9477" s="160"/>
      <c r="HY9477" s="160"/>
      <c r="HZ9477" s="160"/>
      <c r="IA9477" s="160"/>
      <c r="IB9477" s="160"/>
      <c r="IC9477" s="160"/>
      <c r="ID9477" s="160"/>
      <c r="IE9477" s="160"/>
      <c r="IF9477" s="160"/>
      <c r="IG9477" s="160"/>
      <c r="IH9477" s="160"/>
      <c r="II9477" s="160"/>
      <c r="IJ9477" s="160"/>
      <c r="IK9477" s="160"/>
      <c r="IL9477" s="160"/>
      <c r="IM9477" s="160"/>
      <c r="IN9477" s="160"/>
      <c r="IO9477" s="160"/>
      <c r="IP9477" s="160"/>
      <c r="IQ9477" s="160"/>
      <c r="IR9477" s="160"/>
      <c r="IS9477" s="160"/>
      <c r="IT9477" s="160"/>
      <c r="IU9477" s="160"/>
    </row>
    <row r="9478" spans="1:255" ht="18.399999999999999" customHeight="1" x14ac:dyDescent="0.3">
      <c r="A9478" s="182"/>
      <c r="B9478" s="160"/>
      <c r="C9478" s="64"/>
      <c r="D9478" s="161"/>
      <c r="BD9478" s="160"/>
      <c r="BE9478" s="160"/>
      <c r="BF9478" s="160"/>
      <c r="BG9478" s="160"/>
      <c r="BH9478" s="160"/>
      <c r="BI9478" s="160"/>
      <c r="BJ9478" s="160"/>
      <c r="BK9478" s="160"/>
      <c r="BL9478" s="160"/>
      <c r="BM9478" s="160"/>
      <c r="BN9478" s="160"/>
      <c r="BO9478" s="160"/>
      <c r="BP9478" s="160"/>
      <c r="BQ9478" s="160"/>
      <c r="BR9478" s="160"/>
      <c r="BS9478" s="160"/>
      <c r="BT9478" s="160"/>
      <c r="BU9478" s="160"/>
      <c r="BV9478" s="160"/>
      <c r="BW9478" s="160"/>
      <c r="BX9478" s="160"/>
      <c r="BY9478" s="160"/>
      <c r="BZ9478" s="160"/>
      <c r="CA9478" s="160"/>
      <c r="CB9478" s="160"/>
      <c r="CC9478" s="160"/>
      <c r="CD9478" s="160"/>
      <c r="CE9478" s="160"/>
      <c r="CF9478" s="160"/>
      <c r="CG9478" s="160"/>
      <c r="CH9478" s="160"/>
      <c r="CI9478" s="160"/>
      <c r="CJ9478" s="160"/>
      <c r="CK9478" s="160"/>
      <c r="CL9478" s="160"/>
      <c r="CM9478" s="160"/>
      <c r="CN9478" s="160"/>
      <c r="CO9478" s="160"/>
      <c r="CP9478" s="160"/>
      <c r="CQ9478" s="160"/>
      <c r="CR9478" s="160"/>
      <c r="CS9478" s="160"/>
      <c r="CT9478" s="160"/>
      <c r="CU9478" s="160"/>
      <c r="CV9478" s="160"/>
      <c r="CW9478" s="160"/>
      <c r="CX9478" s="160"/>
      <c r="CY9478" s="160"/>
      <c r="CZ9478" s="160"/>
      <c r="DA9478" s="160"/>
      <c r="DB9478" s="160"/>
      <c r="DC9478" s="160"/>
      <c r="DD9478" s="160"/>
      <c r="DE9478" s="160"/>
      <c r="DF9478" s="160"/>
      <c r="DG9478" s="160"/>
      <c r="DH9478" s="160"/>
      <c r="DI9478" s="160"/>
      <c r="DJ9478" s="160"/>
      <c r="DK9478" s="160"/>
      <c r="DL9478" s="160"/>
      <c r="DM9478" s="160"/>
      <c r="DN9478" s="160"/>
      <c r="DO9478" s="160"/>
      <c r="DP9478" s="160"/>
      <c r="DQ9478" s="160"/>
      <c r="DR9478" s="160"/>
      <c r="DS9478" s="160"/>
      <c r="DT9478" s="160"/>
      <c r="DU9478" s="160"/>
      <c r="DV9478" s="160"/>
      <c r="DW9478" s="160"/>
      <c r="DX9478" s="160"/>
      <c r="DY9478" s="160"/>
      <c r="DZ9478" s="177"/>
      <c r="EA9478" s="177"/>
      <c r="EB9478" s="160"/>
      <c r="EC9478" s="160"/>
      <c r="ED9478" s="160"/>
      <c r="EE9478" s="160"/>
      <c r="EF9478" s="160"/>
      <c r="EG9478" s="160"/>
      <c r="EH9478" s="160"/>
      <c r="EI9478" s="160"/>
      <c r="EJ9478" s="160"/>
      <c r="EK9478" s="160"/>
      <c r="EL9478" s="160"/>
      <c r="EM9478" s="160"/>
      <c r="EN9478" s="160"/>
      <c r="EO9478" s="160"/>
      <c r="EP9478" s="160"/>
      <c r="EQ9478" s="160"/>
      <c r="ER9478" s="160"/>
      <c r="ES9478" s="160"/>
      <c r="ET9478" s="160"/>
      <c r="EU9478" s="160"/>
      <c r="EV9478" s="160"/>
      <c r="EW9478" s="160"/>
      <c r="EX9478" s="160"/>
      <c r="EY9478" s="160"/>
      <c r="EZ9478" s="160"/>
      <c r="FA9478" s="160"/>
      <c r="FB9478" s="160"/>
      <c r="FC9478" s="160"/>
      <c r="FD9478" s="160"/>
      <c r="FE9478" s="160"/>
      <c r="FF9478" s="160"/>
      <c r="FG9478" s="160"/>
      <c r="FH9478" s="160"/>
      <c r="FI9478" s="160"/>
      <c r="FJ9478" s="160"/>
      <c r="FK9478" s="160"/>
      <c r="FL9478" s="160"/>
      <c r="FM9478" s="160"/>
      <c r="FN9478" s="160"/>
      <c r="FO9478" s="160"/>
      <c r="FP9478" s="160"/>
      <c r="FQ9478" s="160"/>
      <c r="FR9478" s="160"/>
      <c r="FS9478" s="160"/>
      <c r="FT9478" s="160"/>
      <c r="FU9478" s="160"/>
      <c r="FV9478" s="160"/>
      <c r="FW9478" s="160"/>
      <c r="FX9478" s="160"/>
      <c r="FY9478" s="160"/>
      <c r="FZ9478" s="160"/>
      <c r="GA9478" s="160"/>
      <c r="GB9478" s="160"/>
      <c r="GC9478" s="160"/>
      <c r="GD9478" s="160"/>
      <c r="GE9478" s="160"/>
      <c r="GF9478" s="160"/>
      <c r="GG9478" s="160"/>
      <c r="GH9478" s="160"/>
      <c r="GI9478" s="160"/>
      <c r="GJ9478" s="160"/>
      <c r="GK9478" s="160"/>
      <c r="GL9478" s="160"/>
      <c r="GM9478" s="160"/>
      <c r="GN9478" s="160"/>
      <c r="GO9478" s="160"/>
      <c r="GP9478" s="160"/>
      <c r="GQ9478" s="160"/>
      <c r="GR9478" s="160"/>
      <c r="GS9478" s="160"/>
      <c r="GT9478" s="160"/>
      <c r="GU9478" s="160"/>
      <c r="GV9478" s="160"/>
      <c r="GW9478" s="160"/>
      <c r="GX9478" s="160"/>
      <c r="GY9478" s="160"/>
      <c r="GZ9478" s="160"/>
      <c r="HA9478" s="160"/>
      <c r="HB9478" s="160"/>
      <c r="HC9478" s="160"/>
      <c r="HD9478" s="160"/>
      <c r="HE9478" s="160"/>
      <c r="HF9478" s="160"/>
      <c r="HG9478" s="160"/>
      <c r="HH9478" s="160"/>
      <c r="HI9478" s="160"/>
      <c r="HJ9478" s="160"/>
      <c r="HK9478" s="160"/>
      <c r="HL9478" s="160"/>
      <c r="HM9478" s="160"/>
      <c r="HN9478" s="160"/>
      <c r="HO9478" s="160"/>
      <c r="HP9478" s="160"/>
      <c r="HQ9478" s="160"/>
      <c r="HR9478" s="160"/>
      <c r="HS9478" s="160"/>
      <c r="HT9478" s="160"/>
      <c r="HU9478" s="160"/>
      <c r="HV9478" s="160"/>
      <c r="HW9478" s="160"/>
      <c r="HX9478" s="160"/>
      <c r="HY9478" s="160"/>
      <c r="HZ9478" s="160"/>
      <c r="IA9478" s="160"/>
      <c r="IB9478" s="160"/>
      <c r="IC9478" s="160"/>
      <c r="ID9478" s="160"/>
      <c r="IE9478" s="160"/>
      <c r="IF9478" s="160"/>
      <c r="IG9478" s="160"/>
      <c r="IH9478" s="160"/>
      <c r="II9478" s="160"/>
      <c r="IJ9478" s="160"/>
      <c r="IK9478" s="160"/>
      <c r="IL9478" s="160"/>
      <c r="IM9478" s="160"/>
      <c r="IN9478" s="160"/>
      <c r="IO9478" s="160"/>
      <c r="IP9478" s="160"/>
      <c r="IQ9478" s="160"/>
      <c r="IR9478" s="160"/>
      <c r="IS9478" s="160"/>
      <c r="IT9478" s="160"/>
      <c r="IU9478" s="160"/>
    </row>
    <row r="9479" spans="1:255" ht="18.399999999999999" customHeight="1" x14ac:dyDescent="0.3">
      <c r="A9479" s="182"/>
      <c r="B9479" s="160"/>
      <c r="C9479" s="64"/>
      <c r="D9479" s="161"/>
      <c r="BD9479" s="160"/>
      <c r="BE9479" s="160"/>
      <c r="BF9479" s="160"/>
      <c r="BG9479" s="160"/>
      <c r="BH9479" s="160"/>
      <c r="BI9479" s="160"/>
      <c r="BJ9479" s="160"/>
      <c r="BK9479" s="160"/>
      <c r="BL9479" s="160"/>
      <c r="BM9479" s="160"/>
      <c r="BN9479" s="160"/>
      <c r="BO9479" s="160"/>
      <c r="BP9479" s="160"/>
      <c r="BQ9479" s="160"/>
      <c r="BR9479" s="160"/>
      <c r="BS9479" s="160"/>
      <c r="BT9479" s="160"/>
      <c r="BU9479" s="160"/>
      <c r="BV9479" s="160"/>
      <c r="BW9479" s="160"/>
      <c r="BX9479" s="160"/>
      <c r="BY9479" s="160"/>
      <c r="BZ9479" s="160"/>
      <c r="CA9479" s="160"/>
      <c r="CB9479" s="160"/>
      <c r="CC9479" s="160"/>
      <c r="CD9479" s="160"/>
      <c r="CE9479" s="160"/>
      <c r="CF9479" s="160"/>
      <c r="CG9479" s="160"/>
      <c r="CH9479" s="160"/>
      <c r="CI9479" s="160"/>
      <c r="CJ9479" s="160"/>
      <c r="CK9479" s="160"/>
      <c r="CL9479" s="160"/>
      <c r="CM9479" s="160"/>
      <c r="CN9479" s="160"/>
      <c r="CO9479" s="160"/>
      <c r="CP9479" s="160"/>
      <c r="CQ9479" s="160"/>
      <c r="CR9479" s="160"/>
      <c r="CS9479" s="160"/>
      <c r="CT9479" s="160"/>
      <c r="CU9479" s="160"/>
      <c r="CV9479" s="160"/>
      <c r="CW9479" s="160"/>
      <c r="CX9479" s="160"/>
      <c r="CY9479" s="160"/>
      <c r="CZ9479" s="160"/>
      <c r="DA9479" s="160"/>
      <c r="DB9479" s="160"/>
      <c r="DC9479" s="160"/>
      <c r="DD9479" s="160"/>
      <c r="DE9479" s="160"/>
      <c r="DF9479" s="160"/>
      <c r="DG9479" s="160"/>
      <c r="DH9479" s="160"/>
      <c r="DI9479" s="160"/>
      <c r="DJ9479" s="160"/>
      <c r="DK9479" s="160"/>
      <c r="DL9479" s="160"/>
      <c r="DM9479" s="160"/>
      <c r="DN9479" s="160"/>
      <c r="DO9479" s="160"/>
      <c r="DP9479" s="160"/>
      <c r="DQ9479" s="160"/>
      <c r="DR9479" s="160"/>
      <c r="DS9479" s="160"/>
      <c r="DT9479" s="160"/>
      <c r="DU9479" s="160"/>
      <c r="DV9479" s="160"/>
      <c r="DW9479" s="160"/>
      <c r="DX9479" s="160"/>
      <c r="DY9479" s="160"/>
      <c r="DZ9479" s="177"/>
      <c r="EA9479" s="177"/>
      <c r="EB9479" s="160"/>
      <c r="EC9479" s="160"/>
      <c r="ED9479" s="160"/>
      <c r="EE9479" s="160"/>
      <c r="EF9479" s="160"/>
      <c r="EG9479" s="160"/>
      <c r="EH9479" s="160"/>
      <c r="EI9479" s="160"/>
      <c r="EJ9479" s="160"/>
      <c r="EK9479" s="160"/>
      <c r="EL9479" s="160"/>
      <c r="EM9479" s="160"/>
      <c r="EN9479" s="160"/>
      <c r="EO9479" s="160"/>
      <c r="EP9479" s="160"/>
      <c r="EQ9479" s="160"/>
      <c r="ER9479" s="160"/>
      <c r="ES9479" s="160"/>
      <c r="ET9479" s="160"/>
      <c r="EU9479" s="160"/>
      <c r="EV9479" s="160"/>
      <c r="EW9479" s="160"/>
      <c r="EX9479" s="160"/>
      <c r="EY9479" s="160"/>
      <c r="EZ9479" s="160"/>
      <c r="FA9479" s="160"/>
      <c r="FB9479" s="160"/>
      <c r="FC9479" s="160"/>
      <c r="FD9479" s="160"/>
      <c r="FE9479" s="160"/>
      <c r="FF9479" s="160"/>
      <c r="FG9479" s="160"/>
      <c r="FH9479" s="160"/>
      <c r="FI9479" s="160"/>
      <c r="FJ9479" s="160"/>
      <c r="FK9479" s="160"/>
      <c r="FL9479" s="160"/>
      <c r="FM9479" s="160"/>
      <c r="FN9479" s="160"/>
      <c r="FO9479" s="160"/>
      <c r="FP9479" s="160"/>
      <c r="FQ9479" s="160"/>
      <c r="FR9479" s="160"/>
      <c r="FS9479" s="160"/>
      <c r="FT9479" s="160"/>
      <c r="FU9479" s="160"/>
      <c r="FV9479" s="160"/>
      <c r="FW9479" s="160"/>
      <c r="FX9479" s="160"/>
      <c r="FY9479" s="160"/>
      <c r="FZ9479" s="160"/>
      <c r="GA9479" s="160"/>
      <c r="GB9479" s="160"/>
      <c r="GC9479" s="160"/>
      <c r="GD9479" s="160"/>
      <c r="GE9479" s="160"/>
      <c r="GF9479" s="160"/>
      <c r="GG9479" s="160"/>
      <c r="GH9479" s="160"/>
      <c r="GI9479" s="160"/>
      <c r="GJ9479" s="160"/>
      <c r="GK9479" s="160"/>
      <c r="GL9479" s="160"/>
      <c r="GM9479" s="160"/>
      <c r="GN9479" s="160"/>
      <c r="GO9479" s="160"/>
      <c r="GP9479" s="160"/>
      <c r="GQ9479" s="160"/>
      <c r="GR9479" s="160"/>
      <c r="GS9479" s="160"/>
      <c r="GT9479" s="160"/>
      <c r="GU9479" s="160"/>
      <c r="GV9479" s="160"/>
      <c r="GW9479" s="160"/>
      <c r="GX9479" s="160"/>
      <c r="GY9479" s="160"/>
      <c r="GZ9479" s="160"/>
      <c r="HA9479" s="160"/>
      <c r="HB9479" s="160"/>
      <c r="HC9479" s="160"/>
      <c r="HD9479" s="160"/>
      <c r="HE9479" s="160"/>
      <c r="HF9479" s="160"/>
      <c r="HG9479" s="160"/>
      <c r="HH9479" s="160"/>
      <c r="HI9479" s="160"/>
      <c r="HJ9479" s="160"/>
      <c r="HK9479" s="160"/>
      <c r="HL9479" s="160"/>
      <c r="HM9479" s="160"/>
      <c r="HN9479" s="160"/>
      <c r="HO9479" s="160"/>
      <c r="HP9479" s="160"/>
      <c r="HQ9479" s="160"/>
      <c r="HR9479" s="160"/>
      <c r="HS9479" s="160"/>
      <c r="HT9479" s="160"/>
      <c r="HU9479" s="160"/>
      <c r="HV9479" s="160"/>
      <c r="HW9479" s="160"/>
      <c r="HX9479" s="160"/>
      <c r="HY9479" s="160"/>
      <c r="HZ9479" s="160"/>
      <c r="IA9479" s="160"/>
      <c r="IB9479" s="160"/>
      <c r="IC9479" s="160"/>
      <c r="ID9479" s="160"/>
      <c r="IE9479" s="160"/>
      <c r="IF9479" s="160"/>
      <c r="IG9479" s="160"/>
      <c r="IH9479" s="160"/>
      <c r="II9479" s="160"/>
      <c r="IJ9479" s="160"/>
      <c r="IK9479" s="160"/>
      <c r="IL9479" s="160"/>
      <c r="IM9479" s="160"/>
      <c r="IN9479" s="160"/>
      <c r="IO9479" s="160"/>
      <c r="IP9479" s="160"/>
      <c r="IQ9479" s="160"/>
      <c r="IR9479" s="160"/>
      <c r="IS9479" s="160"/>
      <c r="IT9479" s="160"/>
      <c r="IU9479" s="160"/>
    </row>
    <row r="9480" spans="1:255" ht="18.399999999999999" customHeight="1" x14ac:dyDescent="0.3">
      <c r="A9480" s="182"/>
      <c r="B9480" s="160"/>
      <c r="C9480" s="64"/>
      <c r="D9480" s="161"/>
      <c r="BD9480" s="160"/>
      <c r="BE9480" s="160"/>
      <c r="BF9480" s="160"/>
      <c r="BG9480" s="160"/>
      <c r="BH9480" s="160"/>
      <c r="BI9480" s="160"/>
      <c r="BJ9480" s="160"/>
      <c r="BK9480" s="160"/>
      <c r="BL9480" s="160"/>
      <c r="BM9480" s="160"/>
      <c r="BN9480" s="160"/>
      <c r="BO9480" s="160"/>
      <c r="BP9480" s="160"/>
      <c r="BQ9480" s="160"/>
      <c r="BR9480" s="160"/>
      <c r="BS9480" s="160"/>
      <c r="BT9480" s="160"/>
      <c r="BU9480" s="160"/>
      <c r="BV9480" s="160"/>
      <c r="BW9480" s="160"/>
      <c r="BX9480" s="160"/>
      <c r="BY9480" s="160"/>
      <c r="BZ9480" s="160"/>
      <c r="CA9480" s="160"/>
      <c r="CB9480" s="160"/>
      <c r="CC9480" s="160"/>
      <c r="CD9480" s="160"/>
      <c r="CE9480" s="160"/>
      <c r="CF9480" s="160"/>
      <c r="CG9480" s="160"/>
      <c r="CH9480" s="160"/>
      <c r="CI9480" s="160"/>
      <c r="CJ9480" s="160"/>
      <c r="CK9480" s="160"/>
      <c r="CL9480" s="160"/>
      <c r="CM9480" s="160"/>
      <c r="CN9480" s="160"/>
      <c r="CO9480" s="160"/>
      <c r="CP9480" s="160"/>
      <c r="CQ9480" s="160"/>
      <c r="CR9480" s="160"/>
      <c r="CS9480" s="160"/>
      <c r="CT9480" s="160"/>
      <c r="CU9480" s="160"/>
      <c r="CV9480" s="160"/>
      <c r="CW9480" s="160"/>
      <c r="CX9480" s="160"/>
      <c r="CY9480" s="160"/>
      <c r="CZ9480" s="160"/>
      <c r="DA9480" s="160"/>
      <c r="DB9480" s="160"/>
      <c r="DC9480" s="160"/>
      <c r="DD9480" s="160"/>
      <c r="DE9480" s="160"/>
      <c r="DF9480" s="160"/>
      <c r="DG9480" s="160"/>
      <c r="DH9480" s="160"/>
      <c r="DI9480" s="160"/>
      <c r="DJ9480" s="160"/>
      <c r="DK9480" s="160"/>
      <c r="DL9480" s="160"/>
      <c r="DM9480" s="160"/>
      <c r="DN9480" s="160"/>
      <c r="DO9480" s="160"/>
      <c r="DP9480" s="160"/>
      <c r="DQ9480" s="160"/>
      <c r="DR9480" s="160"/>
      <c r="DS9480" s="160"/>
      <c r="DT9480" s="160"/>
      <c r="DU9480" s="160"/>
      <c r="DV9480" s="160"/>
      <c r="DW9480" s="160"/>
      <c r="DX9480" s="160"/>
      <c r="DY9480" s="160"/>
      <c r="DZ9480" s="177"/>
      <c r="EA9480" s="177"/>
      <c r="EB9480" s="160"/>
      <c r="EC9480" s="160"/>
      <c r="ED9480" s="160"/>
      <c r="EE9480" s="160"/>
      <c r="EF9480" s="160"/>
      <c r="EG9480" s="160"/>
      <c r="EH9480" s="160"/>
      <c r="EI9480" s="160"/>
      <c r="EJ9480" s="160"/>
      <c r="EK9480" s="160"/>
      <c r="EL9480" s="160"/>
      <c r="EM9480" s="160"/>
      <c r="EN9480" s="160"/>
      <c r="EO9480" s="160"/>
      <c r="EP9480" s="160"/>
      <c r="EQ9480" s="160"/>
      <c r="ER9480" s="160"/>
      <c r="ES9480" s="160"/>
      <c r="ET9480" s="160"/>
      <c r="EU9480" s="160"/>
      <c r="EV9480" s="160"/>
      <c r="EW9480" s="160"/>
      <c r="EX9480" s="160"/>
      <c r="EY9480" s="160"/>
      <c r="EZ9480" s="160"/>
      <c r="FA9480" s="160"/>
      <c r="FB9480" s="160"/>
      <c r="FC9480" s="160"/>
      <c r="FD9480" s="160"/>
      <c r="FE9480" s="160"/>
      <c r="FF9480" s="160"/>
      <c r="FG9480" s="160"/>
      <c r="FH9480" s="160"/>
      <c r="FI9480" s="160"/>
      <c r="FJ9480" s="160"/>
      <c r="FK9480" s="160"/>
      <c r="FL9480" s="160"/>
      <c r="FM9480" s="160"/>
      <c r="FN9480" s="160"/>
      <c r="FO9480" s="160"/>
      <c r="FP9480" s="160"/>
      <c r="FQ9480" s="160"/>
      <c r="FR9480" s="160"/>
      <c r="FS9480" s="160"/>
      <c r="FT9480" s="160"/>
      <c r="FU9480" s="160"/>
      <c r="FV9480" s="160"/>
      <c r="FW9480" s="160"/>
      <c r="FX9480" s="160"/>
      <c r="FY9480" s="160"/>
      <c r="FZ9480" s="160"/>
      <c r="GA9480" s="160"/>
      <c r="GB9480" s="160"/>
      <c r="GC9480" s="160"/>
      <c r="GD9480" s="160"/>
      <c r="GE9480" s="160"/>
      <c r="GF9480" s="160"/>
      <c r="GG9480" s="160"/>
      <c r="GH9480" s="160"/>
      <c r="GI9480" s="160"/>
      <c r="GJ9480" s="160"/>
      <c r="GK9480" s="160"/>
      <c r="GL9480" s="160"/>
      <c r="GM9480" s="160"/>
      <c r="GN9480" s="160"/>
      <c r="GO9480" s="160"/>
      <c r="GP9480" s="160"/>
      <c r="GQ9480" s="160"/>
      <c r="GR9480" s="160"/>
      <c r="GS9480" s="160"/>
      <c r="GT9480" s="160"/>
      <c r="GU9480" s="160"/>
      <c r="GV9480" s="160"/>
      <c r="GW9480" s="160"/>
      <c r="GX9480" s="160"/>
      <c r="GY9480" s="160"/>
      <c r="GZ9480" s="160"/>
      <c r="HA9480" s="160"/>
      <c r="HB9480" s="160"/>
      <c r="HC9480" s="160"/>
      <c r="HD9480" s="160"/>
      <c r="HE9480" s="160"/>
      <c r="HF9480" s="160"/>
      <c r="HG9480" s="160"/>
      <c r="HH9480" s="160"/>
      <c r="HI9480" s="160"/>
      <c r="HJ9480" s="160"/>
      <c r="HK9480" s="160"/>
      <c r="HL9480" s="160"/>
      <c r="HM9480" s="160"/>
      <c r="HN9480" s="160"/>
      <c r="HO9480" s="160"/>
      <c r="HP9480" s="160"/>
      <c r="HQ9480" s="160"/>
      <c r="HR9480" s="160"/>
      <c r="HS9480" s="160"/>
      <c r="HT9480" s="160"/>
      <c r="HU9480" s="160"/>
      <c r="HV9480" s="160"/>
      <c r="HW9480" s="160"/>
      <c r="HX9480" s="160"/>
      <c r="HY9480" s="160"/>
      <c r="HZ9480" s="160"/>
      <c r="IA9480" s="160"/>
      <c r="IB9480" s="160"/>
      <c r="IC9480" s="160"/>
      <c r="ID9480" s="160"/>
      <c r="IE9480" s="160"/>
      <c r="IF9480" s="160"/>
      <c r="IG9480" s="160"/>
      <c r="IH9480" s="160"/>
      <c r="II9480" s="160"/>
      <c r="IJ9480" s="160"/>
      <c r="IK9480" s="160"/>
      <c r="IL9480" s="160"/>
      <c r="IM9480" s="160"/>
      <c r="IN9480" s="160"/>
      <c r="IO9480" s="160"/>
      <c r="IP9480" s="160"/>
      <c r="IQ9480" s="160"/>
      <c r="IR9480" s="160"/>
      <c r="IS9480" s="160"/>
      <c r="IT9480" s="160"/>
      <c r="IU9480" s="160"/>
    </row>
    <row r="9481" spans="1:255" ht="18.399999999999999" customHeight="1" x14ac:dyDescent="0.3">
      <c r="A9481" s="182"/>
      <c r="B9481" s="160"/>
      <c r="C9481" s="64"/>
      <c r="D9481" s="161"/>
      <c r="BD9481" s="160"/>
      <c r="BE9481" s="160"/>
      <c r="BF9481" s="160"/>
      <c r="BG9481" s="160"/>
      <c r="BH9481" s="160"/>
      <c r="BI9481" s="160"/>
      <c r="BJ9481" s="160"/>
      <c r="BK9481" s="160"/>
      <c r="BL9481" s="160"/>
      <c r="BM9481" s="160"/>
      <c r="BN9481" s="160"/>
      <c r="BO9481" s="160"/>
      <c r="BP9481" s="160"/>
      <c r="BQ9481" s="160"/>
      <c r="BR9481" s="160"/>
      <c r="BS9481" s="160"/>
      <c r="BT9481" s="160"/>
      <c r="BU9481" s="160"/>
      <c r="BV9481" s="160"/>
      <c r="BW9481" s="160"/>
      <c r="BX9481" s="160"/>
      <c r="BY9481" s="160"/>
      <c r="BZ9481" s="160"/>
      <c r="CA9481" s="160"/>
      <c r="CB9481" s="160"/>
      <c r="CC9481" s="160"/>
      <c r="CD9481" s="160"/>
      <c r="CE9481" s="160"/>
      <c r="CF9481" s="160"/>
      <c r="CG9481" s="160"/>
      <c r="CH9481" s="160"/>
      <c r="CI9481" s="160"/>
      <c r="CJ9481" s="160"/>
      <c r="CK9481" s="160"/>
      <c r="CL9481" s="160"/>
      <c r="CM9481" s="160"/>
      <c r="CN9481" s="160"/>
      <c r="CO9481" s="160"/>
      <c r="CP9481" s="160"/>
      <c r="CQ9481" s="160"/>
      <c r="CR9481" s="160"/>
      <c r="CS9481" s="160"/>
      <c r="CT9481" s="160"/>
      <c r="CU9481" s="160"/>
      <c r="CV9481" s="160"/>
      <c r="CW9481" s="160"/>
      <c r="CX9481" s="160"/>
      <c r="CY9481" s="160"/>
      <c r="CZ9481" s="160"/>
      <c r="DA9481" s="160"/>
      <c r="DB9481" s="160"/>
      <c r="DC9481" s="160"/>
      <c r="DD9481" s="160"/>
      <c r="DE9481" s="160"/>
      <c r="DF9481" s="160"/>
      <c r="DG9481" s="160"/>
      <c r="DH9481" s="160"/>
      <c r="DI9481" s="160"/>
      <c r="DJ9481" s="160"/>
      <c r="DK9481" s="160"/>
      <c r="DL9481" s="160"/>
      <c r="DM9481" s="160"/>
      <c r="DN9481" s="160"/>
      <c r="DO9481" s="160"/>
      <c r="DP9481" s="160"/>
      <c r="DQ9481" s="160"/>
      <c r="DR9481" s="160"/>
      <c r="DS9481" s="160"/>
      <c r="DT9481" s="160"/>
      <c r="DU9481" s="160"/>
      <c r="DV9481" s="160"/>
      <c r="DW9481" s="160"/>
      <c r="DX9481" s="160"/>
      <c r="DY9481" s="160"/>
      <c r="DZ9481" s="177"/>
      <c r="EA9481" s="177"/>
      <c r="EB9481" s="160"/>
      <c r="EC9481" s="160"/>
      <c r="ED9481" s="160"/>
      <c r="EE9481" s="160"/>
      <c r="EF9481" s="160"/>
      <c r="EG9481" s="160"/>
      <c r="EH9481" s="160"/>
      <c r="EI9481" s="160"/>
      <c r="EJ9481" s="160"/>
      <c r="EK9481" s="160"/>
      <c r="EL9481" s="160"/>
      <c r="EM9481" s="160"/>
      <c r="EN9481" s="160"/>
      <c r="EO9481" s="160"/>
      <c r="EP9481" s="160"/>
      <c r="EQ9481" s="160"/>
      <c r="ER9481" s="160"/>
      <c r="ES9481" s="160"/>
      <c r="ET9481" s="160"/>
      <c r="EU9481" s="160"/>
      <c r="EV9481" s="160"/>
      <c r="EW9481" s="160"/>
      <c r="EX9481" s="160"/>
      <c r="EY9481" s="160"/>
      <c r="EZ9481" s="160"/>
      <c r="FA9481" s="160"/>
      <c r="FB9481" s="160"/>
      <c r="FC9481" s="160"/>
      <c r="FD9481" s="160"/>
      <c r="FE9481" s="160"/>
      <c r="FF9481" s="160"/>
      <c r="FG9481" s="160"/>
      <c r="FH9481" s="160"/>
      <c r="FI9481" s="160"/>
      <c r="FJ9481" s="160"/>
      <c r="FK9481" s="160"/>
      <c r="FL9481" s="160"/>
      <c r="FM9481" s="160"/>
      <c r="FN9481" s="160"/>
      <c r="FO9481" s="160"/>
      <c r="FP9481" s="160"/>
      <c r="FQ9481" s="160"/>
      <c r="FR9481" s="160"/>
      <c r="FS9481" s="160"/>
      <c r="FT9481" s="160"/>
      <c r="FU9481" s="160"/>
      <c r="FV9481" s="160"/>
      <c r="FW9481" s="160"/>
      <c r="FX9481" s="160"/>
      <c r="FY9481" s="160"/>
      <c r="FZ9481" s="160"/>
      <c r="GA9481" s="160"/>
      <c r="GB9481" s="160"/>
      <c r="GC9481" s="160"/>
      <c r="GD9481" s="160"/>
      <c r="GE9481" s="160"/>
      <c r="GF9481" s="160"/>
      <c r="GG9481" s="160"/>
      <c r="GH9481" s="160"/>
      <c r="GI9481" s="160"/>
      <c r="GJ9481" s="160"/>
      <c r="GK9481" s="160"/>
      <c r="GL9481" s="160"/>
      <c r="GM9481" s="160"/>
      <c r="GN9481" s="160"/>
      <c r="GO9481" s="160"/>
      <c r="GP9481" s="160"/>
      <c r="GQ9481" s="160"/>
      <c r="GR9481" s="160"/>
      <c r="GS9481" s="160"/>
      <c r="GT9481" s="160"/>
      <c r="GU9481" s="160"/>
      <c r="GV9481" s="160"/>
      <c r="GW9481" s="160"/>
      <c r="GX9481" s="160"/>
      <c r="GY9481" s="160"/>
      <c r="GZ9481" s="160"/>
      <c r="HA9481" s="160"/>
      <c r="HB9481" s="160"/>
      <c r="HC9481" s="160"/>
      <c r="HD9481" s="160"/>
      <c r="HE9481" s="160"/>
      <c r="HF9481" s="160"/>
      <c r="HG9481" s="160"/>
      <c r="HH9481" s="160"/>
      <c r="HI9481" s="160"/>
      <c r="HJ9481" s="160"/>
      <c r="HK9481" s="160"/>
      <c r="HL9481" s="160"/>
      <c r="HM9481" s="160"/>
      <c r="HN9481" s="160"/>
      <c r="HO9481" s="160"/>
      <c r="HP9481" s="160"/>
      <c r="HQ9481" s="160"/>
      <c r="HR9481" s="160"/>
      <c r="HS9481" s="160"/>
      <c r="HT9481" s="160"/>
      <c r="HU9481" s="160"/>
      <c r="HV9481" s="160"/>
      <c r="HW9481" s="160"/>
      <c r="HX9481" s="160"/>
      <c r="HY9481" s="160"/>
      <c r="HZ9481" s="160"/>
      <c r="IA9481" s="160"/>
      <c r="IB9481" s="160"/>
      <c r="IC9481" s="160"/>
      <c r="ID9481" s="160"/>
      <c r="IE9481" s="160"/>
      <c r="IF9481" s="160"/>
      <c r="IG9481" s="160"/>
      <c r="IH9481" s="160"/>
      <c r="II9481" s="160"/>
      <c r="IJ9481" s="160"/>
      <c r="IK9481" s="160"/>
      <c r="IL9481" s="160"/>
      <c r="IM9481" s="160"/>
      <c r="IN9481" s="160"/>
      <c r="IO9481" s="160"/>
      <c r="IP9481" s="160"/>
      <c r="IQ9481" s="160"/>
      <c r="IR9481" s="160"/>
      <c r="IS9481" s="160"/>
      <c r="IT9481" s="160"/>
      <c r="IU9481" s="160"/>
    </row>
    <row r="9482" spans="1:255" ht="18.399999999999999" customHeight="1" x14ac:dyDescent="0.3">
      <c r="A9482" s="182"/>
      <c r="B9482" s="160"/>
      <c r="C9482" s="64"/>
      <c r="D9482" s="161"/>
      <c r="BD9482" s="160"/>
      <c r="BE9482" s="160"/>
      <c r="BF9482" s="160"/>
      <c r="BG9482" s="160"/>
      <c r="BH9482" s="160"/>
      <c r="BI9482" s="160"/>
      <c r="BJ9482" s="160"/>
      <c r="BK9482" s="160"/>
      <c r="BL9482" s="160"/>
      <c r="BM9482" s="160"/>
      <c r="BN9482" s="160"/>
      <c r="BO9482" s="160"/>
      <c r="BP9482" s="160"/>
      <c r="BQ9482" s="160"/>
      <c r="BR9482" s="160"/>
      <c r="BS9482" s="160"/>
      <c r="BT9482" s="160"/>
      <c r="BU9482" s="160"/>
      <c r="BV9482" s="160"/>
      <c r="BW9482" s="160"/>
      <c r="BX9482" s="160"/>
      <c r="BY9482" s="160"/>
      <c r="BZ9482" s="160"/>
      <c r="CA9482" s="160"/>
      <c r="CB9482" s="160"/>
      <c r="CC9482" s="160"/>
      <c r="CD9482" s="160"/>
      <c r="CE9482" s="160"/>
      <c r="CF9482" s="160"/>
      <c r="CG9482" s="160"/>
      <c r="CH9482" s="160"/>
      <c r="CI9482" s="160"/>
      <c r="CJ9482" s="160"/>
      <c r="CK9482" s="160"/>
      <c r="CL9482" s="160"/>
      <c r="CM9482" s="160"/>
      <c r="CN9482" s="160"/>
      <c r="CO9482" s="160"/>
      <c r="CP9482" s="160"/>
      <c r="CQ9482" s="160"/>
      <c r="CR9482" s="160"/>
      <c r="CS9482" s="160"/>
      <c r="CT9482" s="160"/>
      <c r="CU9482" s="160"/>
      <c r="CV9482" s="160"/>
      <c r="CW9482" s="160"/>
      <c r="CX9482" s="160"/>
      <c r="CY9482" s="160"/>
      <c r="CZ9482" s="160"/>
      <c r="DA9482" s="160"/>
      <c r="DB9482" s="160"/>
      <c r="DC9482" s="160"/>
      <c r="DD9482" s="160"/>
      <c r="DE9482" s="160"/>
      <c r="DF9482" s="160"/>
      <c r="DG9482" s="160"/>
      <c r="DH9482" s="160"/>
      <c r="DI9482" s="160"/>
      <c r="DJ9482" s="160"/>
      <c r="DK9482" s="160"/>
      <c r="DL9482" s="160"/>
      <c r="DM9482" s="160"/>
      <c r="DN9482" s="160"/>
      <c r="DO9482" s="160"/>
      <c r="DP9482" s="160"/>
      <c r="DQ9482" s="160"/>
      <c r="DR9482" s="160"/>
      <c r="DS9482" s="160"/>
      <c r="DT9482" s="160"/>
      <c r="DU9482" s="160"/>
      <c r="DV9482" s="160"/>
      <c r="DW9482" s="160"/>
      <c r="DX9482" s="160"/>
      <c r="DY9482" s="160"/>
      <c r="DZ9482" s="177"/>
      <c r="EA9482" s="177"/>
      <c r="EB9482" s="160"/>
      <c r="EC9482" s="160"/>
      <c r="ED9482" s="160"/>
      <c r="EE9482" s="160"/>
      <c r="EF9482" s="160"/>
      <c r="EG9482" s="160"/>
      <c r="EH9482" s="160"/>
      <c r="EI9482" s="160"/>
      <c r="EJ9482" s="160"/>
      <c r="EK9482" s="160"/>
      <c r="EL9482" s="160"/>
      <c r="EM9482" s="160"/>
      <c r="EN9482" s="160"/>
      <c r="EO9482" s="160"/>
      <c r="EP9482" s="160"/>
      <c r="EQ9482" s="160"/>
      <c r="ER9482" s="160"/>
      <c r="ES9482" s="160"/>
      <c r="ET9482" s="160"/>
      <c r="EU9482" s="160"/>
      <c r="EV9482" s="160"/>
      <c r="EW9482" s="160"/>
      <c r="EX9482" s="160"/>
      <c r="EY9482" s="160"/>
      <c r="EZ9482" s="160"/>
      <c r="FA9482" s="160"/>
      <c r="FB9482" s="160"/>
      <c r="FC9482" s="160"/>
      <c r="FD9482" s="160"/>
      <c r="FE9482" s="160"/>
      <c r="FF9482" s="160"/>
      <c r="FG9482" s="160"/>
      <c r="FH9482" s="160"/>
      <c r="FI9482" s="160"/>
      <c r="FJ9482" s="160"/>
      <c r="FK9482" s="160"/>
      <c r="FL9482" s="160"/>
      <c r="FM9482" s="160"/>
      <c r="FN9482" s="160"/>
      <c r="FO9482" s="160"/>
      <c r="FP9482" s="160"/>
      <c r="FQ9482" s="160"/>
      <c r="FR9482" s="160"/>
      <c r="FS9482" s="160"/>
      <c r="FT9482" s="160"/>
      <c r="FU9482" s="160"/>
      <c r="FV9482" s="160"/>
      <c r="FW9482" s="160"/>
      <c r="FX9482" s="160"/>
      <c r="FY9482" s="160"/>
      <c r="FZ9482" s="160"/>
      <c r="GA9482" s="160"/>
      <c r="GB9482" s="160"/>
      <c r="GC9482" s="160"/>
      <c r="GD9482" s="160"/>
      <c r="GE9482" s="160"/>
      <c r="GF9482" s="160"/>
      <c r="GG9482" s="160"/>
      <c r="GH9482" s="160"/>
      <c r="GI9482" s="160"/>
      <c r="GJ9482" s="160"/>
      <c r="GK9482" s="160"/>
      <c r="GL9482" s="160"/>
      <c r="GM9482" s="160"/>
      <c r="GN9482" s="160"/>
      <c r="GO9482" s="160"/>
      <c r="GP9482" s="160"/>
      <c r="GQ9482" s="160"/>
      <c r="GR9482" s="160"/>
      <c r="GS9482" s="160"/>
      <c r="GT9482" s="160"/>
      <c r="GU9482" s="160"/>
      <c r="GV9482" s="160"/>
      <c r="GW9482" s="160"/>
      <c r="GX9482" s="160"/>
      <c r="GY9482" s="160"/>
      <c r="GZ9482" s="160"/>
      <c r="HA9482" s="160"/>
      <c r="HB9482" s="160"/>
      <c r="HC9482" s="160"/>
      <c r="HD9482" s="160"/>
      <c r="HE9482" s="160"/>
      <c r="HF9482" s="160"/>
      <c r="HG9482" s="160"/>
      <c r="HH9482" s="160"/>
      <c r="HI9482" s="160"/>
      <c r="HJ9482" s="160"/>
      <c r="HK9482" s="160"/>
      <c r="HL9482" s="160"/>
      <c r="HM9482" s="160"/>
      <c r="HN9482" s="160"/>
      <c r="HO9482" s="160"/>
      <c r="HP9482" s="160"/>
      <c r="HQ9482" s="160"/>
      <c r="HR9482" s="160"/>
      <c r="HS9482" s="160"/>
      <c r="HT9482" s="160"/>
      <c r="HU9482" s="160"/>
      <c r="HV9482" s="160"/>
      <c r="HW9482" s="160"/>
      <c r="HX9482" s="160"/>
      <c r="HY9482" s="160"/>
      <c r="HZ9482" s="160"/>
      <c r="IA9482" s="160"/>
      <c r="IB9482" s="160"/>
      <c r="IC9482" s="160"/>
      <c r="ID9482" s="160"/>
      <c r="IE9482" s="160"/>
      <c r="IF9482" s="160"/>
      <c r="IG9482" s="160"/>
      <c r="IH9482" s="160"/>
      <c r="II9482" s="160"/>
      <c r="IJ9482" s="160"/>
      <c r="IK9482" s="160"/>
      <c r="IL9482" s="160"/>
      <c r="IM9482" s="160"/>
      <c r="IN9482" s="160"/>
      <c r="IO9482" s="160"/>
      <c r="IP9482" s="160"/>
      <c r="IQ9482" s="160"/>
      <c r="IR9482" s="160"/>
      <c r="IS9482" s="160"/>
      <c r="IT9482" s="160"/>
      <c r="IU9482" s="160"/>
    </row>
    <row r="9483" spans="1:255" ht="18.399999999999999" customHeight="1" x14ac:dyDescent="0.3">
      <c r="A9483" s="182"/>
      <c r="B9483" s="160"/>
      <c r="C9483" s="64"/>
      <c r="D9483" s="161"/>
    </row>
    <row r="9484" spans="1:255" ht="18.399999999999999" customHeight="1" x14ac:dyDescent="0.3">
      <c r="A9484" s="182"/>
      <c r="B9484" s="160"/>
      <c r="C9484" s="64"/>
      <c r="D9484" s="161"/>
    </row>
    <row r="9485" spans="1:255" ht="18.399999999999999" customHeight="1" x14ac:dyDescent="0.3">
      <c r="A9485" s="182"/>
      <c r="B9485" s="160"/>
      <c r="C9485" s="64"/>
      <c r="D9485" s="161"/>
    </row>
    <row r="9486" spans="1:255" ht="18.399999999999999" customHeight="1" x14ac:dyDescent="0.3">
      <c r="A9486" s="182"/>
      <c r="B9486" s="160"/>
      <c r="C9486" s="64"/>
      <c r="D9486" s="161"/>
    </row>
    <row r="9487" spans="1:255" ht="18.399999999999999" customHeight="1" x14ac:dyDescent="0.3">
      <c r="A9487" s="182"/>
      <c r="B9487" s="160"/>
      <c r="C9487" s="64"/>
      <c r="D9487" s="161"/>
    </row>
    <row r="9488" spans="1:255" ht="18.399999999999999" customHeight="1" x14ac:dyDescent="0.3">
      <c r="A9488" s="182"/>
      <c r="B9488" s="160"/>
      <c r="C9488" s="64"/>
      <c r="D9488" s="161"/>
    </row>
    <row r="9489" spans="1:4" ht="18.399999999999999" customHeight="1" x14ac:dyDescent="0.3">
      <c r="A9489" s="182"/>
      <c r="B9489" s="160"/>
      <c r="C9489" s="64"/>
      <c r="D9489" s="161"/>
    </row>
    <row r="9490" spans="1:4" ht="18.399999999999999" customHeight="1" x14ac:dyDescent="0.3">
      <c r="A9490" s="182"/>
      <c r="B9490" s="160"/>
      <c r="C9490" s="64"/>
      <c r="D9490" s="161"/>
    </row>
    <row r="9491" spans="1:4" ht="18.399999999999999" customHeight="1" x14ac:dyDescent="0.3">
      <c r="A9491" s="182"/>
      <c r="B9491" s="160"/>
      <c r="C9491" s="64"/>
      <c r="D9491" s="161"/>
    </row>
    <row r="9492" spans="1:4" ht="18.399999999999999" customHeight="1" x14ac:dyDescent="0.3">
      <c r="A9492" s="182"/>
      <c r="B9492" s="160"/>
      <c r="C9492" s="64"/>
      <c r="D9492" s="161"/>
    </row>
    <row r="9493" spans="1:4" ht="18.399999999999999" customHeight="1" x14ac:dyDescent="0.3">
      <c r="A9493" s="182"/>
      <c r="B9493" s="160"/>
      <c r="C9493" s="64"/>
      <c r="D9493" s="161"/>
    </row>
    <row r="9494" spans="1:4" ht="18.399999999999999" customHeight="1" x14ac:dyDescent="0.3">
      <c r="A9494" s="182"/>
      <c r="D9494" s="164"/>
    </row>
    <row r="9495" spans="1:4" ht="18.399999999999999" customHeight="1" x14ac:dyDescent="0.3">
      <c r="A9495" s="182"/>
      <c r="B9495" s="160"/>
      <c r="C9495" s="64"/>
      <c r="D9495" s="161"/>
    </row>
    <row r="9496" spans="1:4" ht="18.399999999999999" customHeight="1" x14ac:dyDescent="0.3">
      <c r="A9496" s="182"/>
      <c r="B9496" s="160"/>
      <c r="C9496" s="64"/>
      <c r="D9496" s="161"/>
    </row>
    <row r="9497" spans="1:4" ht="18.399999999999999" customHeight="1" x14ac:dyDescent="0.3">
      <c r="A9497" s="200"/>
      <c r="B9497" s="173"/>
      <c r="C9497" s="67"/>
      <c r="D9497" s="161"/>
    </row>
    <row r="9498" spans="1:4" ht="18.399999999999999" customHeight="1" x14ac:dyDescent="0.3">
      <c r="A9498" s="182"/>
      <c r="B9498" s="160"/>
      <c r="C9498" s="64"/>
      <c r="D9498" s="161"/>
    </row>
    <row r="9499" spans="1:4" ht="18.399999999999999" customHeight="1" x14ac:dyDescent="0.3">
      <c r="A9499" s="182"/>
      <c r="B9499" s="160"/>
      <c r="C9499" s="64"/>
      <c r="D9499" s="161"/>
    </row>
    <row r="9500" spans="1:4" ht="18.399999999999999" customHeight="1" x14ac:dyDescent="0.3">
      <c r="A9500" s="182"/>
      <c r="D9500" s="164"/>
    </row>
    <row r="9501" spans="1:4" ht="18.399999999999999" customHeight="1" x14ac:dyDescent="0.3">
      <c r="A9501" s="182"/>
      <c r="B9501" s="160"/>
      <c r="C9501" s="64"/>
      <c r="D9501" s="161"/>
    </row>
    <row r="9502" spans="1:4" ht="18.399999999999999" customHeight="1" x14ac:dyDescent="0.3">
      <c r="A9502" s="182"/>
      <c r="B9502" s="160"/>
      <c r="C9502" s="64"/>
      <c r="D9502" s="161"/>
    </row>
    <row r="9503" spans="1:4" ht="18.399999999999999" customHeight="1" x14ac:dyDescent="0.3">
      <c r="A9503" s="182"/>
      <c r="B9503" s="160"/>
      <c r="C9503" s="64"/>
      <c r="D9503" s="161"/>
    </row>
    <row r="9504" spans="1:4" ht="18.399999999999999" customHeight="1" x14ac:dyDescent="0.3">
      <c r="A9504" s="182"/>
      <c r="B9504" s="160"/>
      <c r="C9504" s="64"/>
      <c r="D9504" s="161"/>
    </row>
    <row r="9505" spans="1:54" ht="18.399999999999999" customHeight="1" x14ac:dyDescent="0.3">
      <c r="A9505" s="182"/>
      <c r="B9505" s="160"/>
      <c r="C9505" s="64"/>
      <c r="D9505" s="161"/>
    </row>
    <row r="9506" spans="1:54" ht="18.399999999999999" customHeight="1" x14ac:dyDescent="0.3">
      <c r="A9506" s="182"/>
      <c r="B9506" s="160"/>
      <c r="C9506" s="64"/>
      <c r="D9506" s="161"/>
    </row>
    <row r="9507" spans="1:54" ht="18.399999999999999" customHeight="1" x14ac:dyDescent="0.3">
      <c r="A9507" s="182"/>
      <c r="B9507" s="160"/>
      <c r="C9507" s="64"/>
      <c r="D9507" s="161"/>
    </row>
    <row r="9508" spans="1:54" ht="18.399999999999999" customHeight="1" x14ac:dyDescent="0.3">
      <c r="A9508" s="182"/>
      <c r="B9508" s="160"/>
      <c r="C9508" s="64"/>
      <c r="D9508" s="161"/>
    </row>
    <row r="9509" spans="1:54" ht="18.399999999999999" customHeight="1" x14ac:dyDescent="0.3">
      <c r="A9509" s="182"/>
      <c r="B9509" s="160"/>
      <c r="C9509" s="64"/>
      <c r="D9509" s="161"/>
    </row>
    <row r="9510" spans="1:54" ht="18.399999999999999" customHeight="1" x14ac:dyDescent="0.3">
      <c r="A9510" s="182"/>
      <c r="B9510" s="160"/>
      <c r="C9510" s="64"/>
      <c r="D9510" s="161"/>
      <c r="H9510" s="178"/>
      <c r="J9510" s="178"/>
      <c r="L9510" s="178"/>
      <c r="N9510" s="178"/>
      <c r="P9510" s="178"/>
      <c r="R9510" s="178"/>
      <c r="T9510" s="178"/>
      <c r="V9510" s="178"/>
      <c r="X9510" s="178"/>
      <c r="Z9510" s="178"/>
      <c r="AB9510" s="178"/>
      <c r="AD9510" s="178"/>
      <c r="AF9510" s="178"/>
      <c r="AH9510" s="178"/>
      <c r="AJ9510" s="178"/>
      <c r="AL9510" s="178"/>
      <c r="AN9510" s="178"/>
      <c r="AP9510" s="178"/>
      <c r="AR9510" s="178"/>
      <c r="AT9510" s="178"/>
      <c r="AV9510" s="178"/>
      <c r="AX9510" s="178"/>
      <c r="AZ9510" s="178"/>
      <c r="BB9510" s="178"/>
    </row>
    <row r="9511" spans="1:54" ht="18.399999999999999" customHeight="1" x14ac:dyDescent="0.3">
      <c r="A9511" s="200"/>
      <c r="B9511" s="173"/>
      <c r="C9511" s="67"/>
      <c r="D9511" s="161"/>
    </row>
    <row r="9512" spans="1:54" ht="18.399999999999999" customHeight="1" x14ac:dyDescent="0.3">
      <c r="A9512" s="200"/>
      <c r="B9512" s="173"/>
      <c r="C9512" s="67"/>
      <c r="D9512" s="161"/>
    </row>
    <row r="9513" spans="1:54" ht="18.399999999999999" customHeight="1" x14ac:dyDescent="0.3">
      <c r="A9513" s="182"/>
      <c r="D9513" s="164"/>
    </row>
    <row r="9514" spans="1:54" ht="18.399999999999999" customHeight="1" x14ac:dyDescent="0.3">
      <c r="A9514" s="182"/>
      <c r="B9514" s="160"/>
      <c r="C9514" s="64"/>
      <c r="D9514" s="161"/>
    </row>
    <row r="9515" spans="1:54" ht="18.399999999999999" customHeight="1" x14ac:dyDescent="0.3">
      <c r="A9515" s="182"/>
      <c r="B9515" s="160"/>
      <c r="C9515" s="64"/>
      <c r="D9515" s="161"/>
    </row>
    <row r="9516" spans="1:54" ht="18.399999999999999" customHeight="1" x14ac:dyDescent="0.3">
      <c r="A9516" s="182"/>
      <c r="B9516" s="160"/>
      <c r="C9516" s="64"/>
      <c r="D9516" s="161"/>
    </row>
    <row r="9517" spans="1:54" ht="18.399999999999999" customHeight="1" x14ac:dyDescent="0.3">
      <c r="A9517" s="182"/>
      <c r="B9517" s="160"/>
      <c r="C9517" s="64"/>
      <c r="D9517" s="161"/>
    </row>
    <row r="9518" spans="1:54" ht="18.399999999999999" customHeight="1" x14ac:dyDescent="0.3">
      <c r="A9518" s="182"/>
      <c r="B9518" s="160"/>
      <c r="C9518" s="64"/>
      <c r="D9518" s="161"/>
    </row>
    <row r="9519" spans="1:54" ht="18.399999999999999" customHeight="1" x14ac:dyDescent="0.3">
      <c r="A9519" s="182"/>
      <c r="B9519" s="160"/>
      <c r="C9519" s="64"/>
      <c r="D9519" s="161"/>
    </row>
    <row r="9520" spans="1:54" ht="18.399999999999999" customHeight="1" x14ac:dyDescent="0.3">
      <c r="A9520" s="182"/>
      <c r="D9520" s="164"/>
    </row>
    <row r="9521" spans="1:54" ht="18.399999999999999" customHeight="1" x14ac:dyDescent="0.3">
      <c r="A9521" s="182"/>
      <c r="B9521" s="160"/>
      <c r="C9521" s="64"/>
      <c r="D9521" s="161"/>
    </row>
    <row r="9522" spans="1:54" ht="18.399999999999999" customHeight="1" x14ac:dyDescent="0.3">
      <c r="A9522" s="182"/>
      <c r="B9522" s="160"/>
      <c r="C9522" s="64"/>
      <c r="D9522" s="161"/>
    </row>
    <row r="9523" spans="1:54" ht="18.399999999999999" customHeight="1" x14ac:dyDescent="0.3">
      <c r="A9523" s="182"/>
      <c r="B9523" s="160"/>
      <c r="C9523" s="64"/>
      <c r="D9523" s="161"/>
    </row>
    <row r="9524" spans="1:54" ht="18.399999999999999" customHeight="1" x14ac:dyDescent="0.3">
      <c r="A9524" s="182"/>
      <c r="B9524" s="160"/>
      <c r="C9524" s="64"/>
      <c r="D9524" s="161"/>
    </row>
    <row r="9525" spans="1:54" ht="18.399999999999999" customHeight="1" x14ac:dyDescent="0.3">
      <c r="A9525" s="182"/>
      <c r="B9525" s="160"/>
      <c r="C9525" s="64"/>
      <c r="D9525" s="161"/>
      <c r="H9525" s="164"/>
      <c r="J9525" s="164"/>
      <c r="L9525" s="164"/>
      <c r="N9525" s="164"/>
      <c r="P9525" s="164"/>
      <c r="R9525" s="164"/>
      <c r="T9525" s="164"/>
      <c r="V9525" s="164"/>
      <c r="X9525" s="164"/>
      <c r="Z9525" s="164"/>
      <c r="AB9525" s="164"/>
      <c r="AD9525" s="164"/>
      <c r="AF9525" s="164"/>
      <c r="AH9525" s="164"/>
      <c r="AJ9525" s="164"/>
      <c r="AL9525" s="164"/>
      <c r="AN9525" s="164"/>
      <c r="AP9525" s="164"/>
      <c r="AR9525" s="164"/>
      <c r="AT9525" s="164"/>
      <c r="AV9525" s="164"/>
      <c r="AX9525" s="164"/>
      <c r="AZ9525" s="164"/>
      <c r="BB9525" s="164"/>
    </row>
    <row r="9526" spans="1:54" ht="18.399999999999999" customHeight="1" x14ac:dyDescent="0.3">
      <c r="A9526" s="182"/>
      <c r="B9526" s="160"/>
      <c r="C9526" s="64"/>
      <c r="D9526" s="161"/>
    </row>
    <row r="9527" spans="1:54" ht="18.399999999999999" customHeight="1" x14ac:dyDescent="0.3">
      <c r="A9527" s="182"/>
      <c r="B9527" s="160"/>
      <c r="C9527" s="64"/>
      <c r="D9527" s="161"/>
    </row>
    <row r="9528" spans="1:54" ht="18.399999999999999" customHeight="1" x14ac:dyDescent="0.3">
      <c r="A9528" s="182"/>
      <c r="B9528" s="160"/>
      <c r="C9528" s="64"/>
      <c r="D9528" s="161"/>
    </row>
    <row r="9529" spans="1:54" ht="18.399999999999999" customHeight="1" x14ac:dyDescent="0.3">
      <c r="A9529" s="182"/>
      <c r="B9529" s="160"/>
      <c r="C9529" s="64"/>
      <c r="D9529" s="161"/>
    </row>
    <row r="9530" spans="1:54" ht="18.399999999999999" customHeight="1" x14ac:dyDescent="0.3">
      <c r="A9530" s="182"/>
      <c r="B9530" s="160"/>
      <c r="C9530" s="64"/>
      <c r="D9530" s="161"/>
    </row>
    <row r="9531" spans="1:54" ht="18.399999999999999" customHeight="1" x14ac:dyDescent="0.3">
      <c r="A9531" s="182"/>
      <c r="B9531" s="160"/>
      <c r="C9531" s="64"/>
      <c r="D9531" s="161"/>
    </row>
    <row r="9532" spans="1:54" ht="18.399999999999999" customHeight="1" x14ac:dyDescent="0.3">
      <c r="A9532" s="182"/>
      <c r="B9532" s="160"/>
      <c r="C9532" s="64"/>
      <c r="D9532" s="161"/>
    </row>
    <row r="9533" spans="1:54" ht="18.399999999999999" customHeight="1" x14ac:dyDescent="0.3">
      <c r="A9533" s="182"/>
      <c r="D9533" s="164"/>
    </row>
    <row r="9534" spans="1:54" ht="18.399999999999999" customHeight="1" x14ac:dyDescent="0.3">
      <c r="A9534" s="182"/>
      <c r="B9534" s="160"/>
      <c r="C9534" s="64"/>
      <c r="D9534" s="161"/>
      <c r="J9534" s="164"/>
      <c r="L9534" s="164"/>
      <c r="N9534" s="164"/>
      <c r="P9534" s="164"/>
      <c r="R9534" s="164"/>
      <c r="T9534" s="164"/>
      <c r="V9534" s="164"/>
      <c r="X9534" s="164"/>
      <c r="Z9534" s="164"/>
      <c r="AB9534" s="164"/>
      <c r="AD9534" s="164"/>
      <c r="AF9534" s="164"/>
      <c r="AH9534" s="164"/>
      <c r="AJ9534" s="164"/>
      <c r="AL9534" s="164"/>
      <c r="AN9534" s="164"/>
      <c r="AP9534" s="164"/>
      <c r="AR9534" s="164"/>
      <c r="AT9534" s="164"/>
      <c r="AV9534" s="164"/>
      <c r="AX9534" s="164"/>
      <c r="AZ9534" s="164"/>
      <c r="BB9534" s="164"/>
    </row>
    <row r="9535" spans="1:54" ht="18.399999999999999" customHeight="1" x14ac:dyDescent="0.3">
      <c r="A9535" s="182"/>
      <c r="B9535" s="160"/>
      <c r="C9535" s="64"/>
      <c r="D9535" s="161"/>
    </row>
    <row r="9536" spans="1:54" ht="18.399999999999999" customHeight="1" x14ac:dyDescent="0.3">
      <c r="A9536" s="182"/>
      <c r="B9536" s="160"/>
      <c r="C9536" s="64"/>
      <c r="D9536" s="161"/>
    </row>
    <row r="9537" spans="1:4" ht="18.399999999999999" customHeight="1" x14ac:dyDescent="0.3">
      <c r="C9537" s="163"/>
      <c r="D9537" s="161"/>
    </row>
    <row r="9538" spans="1:4" ht="18.399999999999999" customHeight="1" x14ac:dyDescent="0.3">
      <c r="A9538" s="182"/>
      <c r="B9538" s="160"/>
      <c r="C9538" s="64"/>
      <c r="D9538" s="161"/>
    </row>
    <row r="9539" spans="1:4" ht="18.399999999999999" customHeight="1" x14ac:dyDescent="0.3">
      <c r="A9539" s="182"/>
      <c r="B9539" s="160"/>
      <c r="C9539" s="64"/>
      <c r="D9539" s="161"/>
    </row>
    <row r="9540" spans="1:4" ht="18.399999999999999" customHeight="1" x14ac:dyDescent="0.3">
      <c r="C9540" s="64"/>
      <c r="D9540" s="161"/>
    </row>
    <row r="9541" spans="1:4" ht="18.399999999999999" customHeight="1" x14ac:dyDescent="0.3">
      <c r="A9541" s="182"/>
      <c r="B9541" s="160"/>
      <c r="C9541" s="64"/>
      <c r="D9541" s="161"/>
    </row>
    <row r="9542" spans="1:4" ht="18.399999999999999" customHeight="1" x14ac:dyDescent="0.3">
      <c r="A9542" s="182"/>
      <c r="B9542" s="160"/>
      <c r="C9542" s="64"/>
      <c r="D9542" s="161"/>
    </row>
    <row r="9543" spans="1:4" ht="18.399999999999999" customHeight="1" x14ac:dyDescent="0.3">
      <c r="A9543" s="182"/>
      <c r="B9543" s="160"/>
      <c r="C9543" s="64"/>
      <c r="D9543" s="161"/>
    </row>
    <row r="9544" spans="1:4" ht="18.399999999999999" customHeight="1" x14ac:dyDescent="0.3">
      <c r="A9544" s="182"/>
      <c r="B9544" s="160"/>
      <c r="C9544" s="64"/>
      <c r="D9544" s="161"/>
    </row>
    <row r="9545" spans="1:4" ht="18.399999999999999" customHeight="1" x14ac:dyDescent="0.3">
      <c r="A9545" s="182"/>
      <c r="B9545" s="160"/>
      <c r="C9545" s="64"/>
      <c r="D9545" s="161"/>
    </row>
    <row r="9546" spans="1:4" ht="18.399999999999999" customHeight="1" x14ac:dyDescent="0.3">
      <c r="A9546" s="182"/>
      <c r="B9546" s="160"/>
      <c r="C9546" s="64"/>
      <c r="D9546" s="161"/>
    </row>
    <row r="9547" spans="1:4" ht="18.399999999999999" customHeight="1" x14ac:dyDescent="0.3">
      <c r="A9547" s="182"/>
      <c r="B9547" s="160"/>
      <c r="C9547" s="64"/>
      <c r="D9547" s="161"/>
    </row>
    <row r="9548" spans="1:4" ht="18.399999999999999" customHeight="1" x14ac:dyDescent="0.3">
      <c r="A9548" s="182"/>
      <c r="B9548" s="160"/>
      <c r="C9548" s="64"/>
      <c r="D9548" s="161"/>
    </row>
    <row r="9549" spans="1:4" ht="18.399999999999999" customHeight="1" x14ac:dyDescent="0.3">
      <c r="A9549" s="182"/>
      <c r="B9549" s="160"/>
      <c r="C9549" s="64"/>
      <c r="D9549" s="161"/>
    </row>
    <row r="9550" spans="1:4" ht="18.399999999999999" customHeight="1" x14ac:dyDescent="0.3">
      <c r="A9550" s="182"/>
      <c r="B9550" s="160"/>
      <c r="C9550" s="64"/>
      <c r="D9550" s="161"/>
    </row>
    <row r="9552" spans="1:4" ht="18.399999999999999" customHeight="1" x14ac:dyDescent="0.3">
      <c r="A9552" s="182"/>
      <c r="B9552" s="160"/>
      <c r="C9552" s="64"/>
      <c r="D9552" s="161"/>
    </row>
    <row r="9553" spans="1:54" ht="18.399999999999999" customHeight="1" x14ac:dyDescent="0.3">
      <c r="A9553" s="182"/>
      <c r="B9553" s="160"/>
      <c r="C9553" s="64"/>
      <c r="D9553" s="161"/>
    </row>
    <row r="9554" spans="1:54" ht="18.399999999999999" customHeight="1" x14ac:dyDescent="0.3">
      <c r="A9554" s="182"/>
      <c r="B9554" s="160"/>
      <c r="C9554" s="64"/>
      <c r="D9554" s="161"/>
    </row>
    <row r="9555" spans="1:54" ht="18.399999999999999" customHeight="1" x14ac:dyDescent="0.3">
      <c r="A9555" s="182"/>
      <c r="B9555" s="160"/>
      <c r="C9555" s="64"/>
      <c r="D9555" s="161"/>
      <c r="H9555" s="181"/>
    </row>
    <row r="9556" spans="1:54" ht="18.399999999999999" customHeight="1" x14ac:dyDescent="0.3">
      <c r="A9556" s="182"/>
      <c r="B9556" s="160"/>
      <c r="C9556" s="64"/>
      <c r="D9556" s="161"/>
    </row>
    <row r="9557" spans="1:54" ht="18.399999999999999" customHeight="1" x14ac:dyDescent="0.3">
      <c r="A9557" s="182"/>
      <c r="B9557" s="160"/>
      <c r="C9557" s="64"/>
      <c r="D9557" s="161"/>
    </row>
    <row r="9558" spans="1:54" ht="18.399999999999999" customHeight="1" x14ac:dyDescent="0.3">
      <c r="A9558" s="182"/>
      <c r="B9558" s="160"/>
      <c r="C9558" s="64"/>
      <c r="D9558" s="161"/>
    </row>
    <row r="9559" spans="1:54" ht="18.399999999999999" customHeight="1" x14ac:dyDescent="0.3">
      <c r="A9559" s="182"/>
      <c r="B9559" s="160"/>
      <c r="C9559" s="64"/>
      <c r="D9559" s="161"/>
    </row>
    <row r="9560" spans="1:54" ht="18.399999999999999" customHeight="1" x14ac:dyDescent="0.3">
      <c r="D9560" s="161"/>
    </row>
    <row r="9563" spans="1:54" ht="18.399999999999999" customHeight="1" x14ac:dyDescent="0.3">
      <c r="A9563" s="182"/>
      <c r="B9563" s="160"/>
      <c r="C9563" s="64"/>
      <c r="D9563" s="161"/>
    </row>
    <row r="9564" spans="1:54" ht="18.399999999999999" customHeight="1" x14ac:dyDescent="0.3">
      <c r="A9564" s="182"/>
      <c r="B9564" s="160"/>
      <c r="C9564" s="64"/>
      <c r="D9564" s="161"/>
      <c r="H9564" s="164"/>
      <c r="J9564" s="164"/>
      <c r="L9564" s="164"/>
      <c r="N9564" s="164"/>
      <c r="P9564" s="164"/>
      <c r="R9564" s="164"/>
      <c r="T9564" s="164"/>
      <c r="V9564" s="164"/>
      <c r="X9564" s="164"/>
      <c r="Z9564" s="164"/>
      <c r="AB9564" s="164"/>
      <c r="AD9564" s="164"/>
      <c r="AF9564" s="164"/>
      <c r="AH9564" s="164"/>
      <c r="AJ9564" s="164"/>
      <c r="AL9564" s="164"/>
      <c r="AN9564" s="164"/>
      <c r="AP9564" s="164"/>
      <c r="AR9564" s="164"/>
      <c r="AT9564" s="164"/>
      <c r="AV9564" s="164"/>
      <c r="AX9564" s="164"/>
      <c r="AZ9564" s="164"/>
      <c r="BB9564" s="164"/>
    </row>
    <row r="9565" spans="1:54" ht="18.399999999999999" customHeight="1" x14ac:dyDescent="0.3">
      <c r="A9565" s="182"/>
      <c r="B9565" s="160"/>
      <c r="C9565" s="64"/>
      <c r="D9565" s="161"/>
      <c r="H9565" s="178"/>
      <c r="J9565" s="178"/>
      <c r="L9565" s="178"/>
      <c r="N9565" s="178"/>
      <c r="P9565" s="178"/>
      <c r="R9565" s="178"/>
      <c r="T9565" s="178"/>
      <c r="V9565" s="178"/>
      <c r="X9565" s="178"/>
      <c r="Z9565" s="178"/>
      <c r="AB9565" s="178"/>
      <c r="AD9565" s="178"/>
      <c r="AF9565" s="178"/>
      <c r="AH9565" s="178"/>
      <c r="AJ9565" s="178"/>
      <c r="AL9565" s="178"/>
      <c r="AN9565" s="178"/>
      <c r="AP9565" s="178"/>
      <c r="AR9565" s="178"/>
      <c r="AT9565" s="178"/>
      <c r="AV9565" s="178"/>
      <c r="AX9565" s="178"/>
      <c r="AZ9565" s="178"/>
      <c r="BB9565" s="178"/>
    </row>
    <row r="9566" spans="1:54" ht="18.399999999999999" customHeight="1" x14ac:dyDescent="0.3">
      <c r="A9566" s="182"/>
      <c r="B9566" s="160"/>
      <c r="C9566" s="64"/>
      <c r="D9566" s="161"/>
    </row>
    <row r="9567" spans="1:54" ht="18.399999999999999" customHeight="1" x14ac:dyDescent="0.3">
      <c r="A9567" s="182"/>
      <c r="B9567" s="160"/>
      <c r="C9567" s="64"/>
      <c r="D9567" s="161"/>
    </row>
    <row r="9568" spans="1:54" ht="18.399999999999999" customHeight="1" x14ac:dyDescent="0.3">
      <c r="A9568" s="182"/>
      <c r="B9568" s="160"/>
      <c r="C9568" s="64"/>
      <c r="D9568" s="161"/>
    </row>
    <row r="9569" spans="1:54" ht="18.399999999999999" customHeight="1" x14ac:dyDescent="0.3">
      <c r="A9569" s="182"/>
      <c r="B9569" s="160"/>
      <c r="C9569" s="64"/>
      <c r="D9569" s="161"/>
    </row>
    <row r="9570" spans="1:54" ht="18.399999999999999" customHeight="1" x14ac:dyDescent="0.3">
      <c r="A9570" s="182"/>
      <c r="B9570" s="160"/>
      <c r="C9570" s="64"/>
      <c r="D9570" s="161"/>
    </row>
    <row r="9571" spans="1:54" ht="18.399999999999999" customHeight="1" x14ac:dyDescent="0.3">
      <c r="A9571" s="182"/>
      <c r="B9571" s="160"/>
      <c r="C9571" s="64"/>
      <c r="D9571" s="161"/>
    </row>
    <row r="9572" spans="1:54" ht="18.399999999999999" customHeight="1" x14ac:dyDescent="0.3">
      <c r="A9572" s="182"/>
      <c r="B9572" s="160"/>
      <c r="C9572" s="64"/>
      <c r="D9572" s="161"/>
    </row>
    <row r="9573" spans="1:54" ht="18.399999999999999" customHeight="1" x14ac:dyDescent="0.3">
      <c r="A9573" s="182"/>
      <c r="B9573" s="160"/>
      <c r="C9573" s="64"/>
      <c r="D9573" s="161"/>
    </row>
    <row r="9574" spans="1:54" ht="18.399999999999999" customHeight="1" x14ac:dyDescent="0.3">
      <c r="A9574" s="182"/>
      <c r="B9574" s="160"/>
      <c r="C9574" s="64"/>
      <c r="D9574" s="161"/>
    </row>
    <row r="9575" spans="1:54" ht="18.399999999999999" customHeight="1" x14ac:dyDescent="0.3">
      <c r="A9575" s="182"/>
      <c r="B9575" s="160"/>
      <c r="C9575" s="64"/>
      <c r="D9575" s="161"/>
    </row>
    <row r="9576" spans="1:54" ht="18.399999999999999" customHeight="1" x14ac:dyDescent="0.3">
      <c r="A9576" s="182"/>
      <c r="B9576" s="160"/>
      <c r="C9576" s="64"/>
      <c r="D9576" s="161"/>
    </row>
    <row r="9579" spans="1:54" ht="18.399999999999999" customHeight="1" x14ac:dyDescent="0.3">
      <c r="B9579" s="160"/>
      <c r="C9579" s="64"/>
      <c r="D9579" s="161"/>
    </row>
    <row r="9580" spans="1:54" ht="18.399999999999999" customHeight="1" x14ac:dyDescent="0.3">
      <c r="B9580" s="160"/>
      <c r="C9580" s="64"/>
      <c r="D9580" s="161"/>
    </row>
    <row r="9581" spans="1:54" ht="18.399999999999999" customHeight="1" x14ac:dyDescent="0.3">
      <c r="A9581" s="182"/>
      <c r="B9581" s="160"/>
      <c r="C9581" s="64"/>
      <c r="D9581" s="161"/>
    </row>
    <row r="9582" spans="1:54" ht="18.399999999999999" customHeight="1" x14ac:dyDescent="0.3">
      <c r="A9582" s="182"/>
      <c r="B9582" s="160"/>
      <c r="C9582" s="64"/>
      <c r="D9582" s="161"/>
    </row>
    <row r="9583" spans="1:54" ht="18.399999999999999" customHeight="1" x14ac:dyDescent="0.3">
      <c r="A9583" s="182"/>
      <c r="B9583" s="160"/>
      <c r="C9583" s="64"/>
      <c r="D9583" s="161"/>
    </row>
    <row r="9584" spans="1:54" ht="18.399999999999999" customHeight="1" x14ac:dyDescent="0.3">
      <c r="A9584" s="182"/>
      <c r="B9584" s="160"/>
      <c r="C9584" s="64"/>
      <c r="D9584" s="161"/>
      <c r="H9584" s="164"/>
      <c r="J9584" s="164"/>
      <c r="L9584" s="164"/>
      <c r="N9584" s="164"/>
      <c r="P9584" s="164"/>
      <c r="R9584" s="164"/>
      <c r="T9584" s="164"/>
      <c r="V9584" s="164"/>
      <c r="X9584" s="164"/>
      <c r="Z9584" s="164"/>
      <c r="AB9584" s="164"/>
      <c r="AD9584" s="164"/>
      <c r="AF9584" s="164"/>
      <c r="AH9584" s="164"/>
      <c r="AJ9584" s="164"/>
      <c r="AL9584" s="164"/>
      <c r="AN9584" s="164"/>
      <c r="AP9584" s="164"/>
      <c r="AR9584" s="164"/>
      <c r="AT9584" s="164"/>
      <c r="AV9584" s="164"/>
      <c r="AX9584" s="164"/>
      <c r="AZ9584" s="164"/>
      <c r="BB9584" s="164"/>
    </row>
    <row r="9585" spans="1:8" ht="18.399999999999999" customHeight="1" x14ac:dyDescent="0.3">
      <c r="A9585" s="200"/>
      <c r="B9585" s="173"/>
      <c r="C9585" s="67"/>
      <c r="D9585" s="161"/>
    </row>
    <row r="9586" spans="1:8" ht="18.399999999999999" customHeight="1" x14ac:dyDescent="0.3">
      <c r="A9586" s="182"/>
      <c r="B9586" s="160"/>
      <c r="C9586" s="64"/>
      <c r="D9586" s="161"/>
    </row>
    <row r="9587" spans="1:8" ht="18.399999999999999" customHeight="1" x14ac:dyDescent="0.3">
      <c r="A9587" s="182"/>
      <c r="B9587" s="160"/>
      <c r="C9587" s="64"/>
      <c r="D9587" s="161"/>
    </row>
    <row r="9588" spans="1:8" ht="18.399999999999999" customHeight="1" x14ac:dyDescent="0.3">
      <c r="A9588" s="182"/>
      <c r="B9588" s="160"/>
      <c r="C9588" s="64"/>
      <c r="D9588" s="161"/>
      <c r="H9588" s="178"/>
    </row>
    <row r="9589" spans="1:8" ht="18.399999999999999" customHeight="1" x14ac:dyDescent="0.3">
      <c r="A9589" s="182"/>
      <c r="B9589" s="160"/>
      <c r="C9589" s="64"/>
      <c r="D9589" s="161"/>
    </row>
    <row r="9590" spans="1:8" ht="18.399999999999999" customHeight="1" x14ac:dyDescent="0.3">
      <c r="A9590" s="182"/>
      <c r="B9590" s="160"/>
      <c r="C9590" s="64"/>
      <c r="D9590" s="161"/>
    </row>
    <row r="9591" spans="1:8" ht="18.399999999999999" customHeight="1" x14ac:dyDescent="0.3">
      <c r="A9591" s="182"/>
      <c r="B9591" s="160"/>
      <c r="C9591" s="64"/>
      <c r="D9591" s="161"/>
      <c r="H9591" s="178"/>
    </row>
    <row r="9592" spans="1:8" ht="18.399999999999999" customHeight="1" x14ac:dyDescent="0.3">
      <c r="A9592" s="182"/>
      <c r="B9592" s="160"/>
      <c r="C9592" s="64"/>
      <c r="D9592" s="161"/>
    </row>
    <row r="9594" spans="1:8" ht="18.399999999999999" customHeight="1" x14ac:dyDescent="0.3">
      <c r="A9594" s="200"/>
    </row>
    <row r="9595" spans="1:8" ht="18.399999999999999" customHeight="1" x14ac:dyDescent="0.3">
      <c r="A9595" s="200"/>
      <c r="B9595" s="173"/>
      <c r="C9595" s="67"/>
      <c r="D9595" s="161"/>
    </row>
    <row r="9596" spans="1:8" ht="18.399999999999999" customHeight="1" x14ac:dyDescent="0.3">
      <c r="A9596" s="200"/>
      <c r="B9596" s="173"/>
      <c r="C9596" s="67"/>
      <c r="D9596" s="161"/>
    </row>
    <row r="9597" spans="1:8" ht="18.399999999999999" customHeight="1" x14ac:dyDescent="0.3">
      <c r="A9597" s="200"/>
      <c r="B9597" s="173"/>
      <c r="C9597" s="67"/>
      <c r="D9597" s="161"/>
    </row>
    <row r="9598" spans="1:8" ht="18.399999999999999" customHeight="1" x14ac:dyDescent="0.3">
      <c r="A9598" s="200"/>
      <c r="B9598" s="173"/>
      <c r="C9598" s="67"/>
      <c r="D9598" s="161"/>
    </row>
    <row r="9599" spans="1:8" ht="18.399999999999999" customHeight="1" x14ac:dyDescent="0.3">
      <c r="A9599" s="182"/>
      <c r="B9599" s="160"/>
      <c r="C9599" s="64"/>
      <c r="D9599" s="161"/>
    </row>
    <row r="9600" spans="1:8" ht="18.399999999999999" customHeight="1" x14ac:dyDescent="0.3">
      <c r="A9600" s="182"/>
      <c r="B9600" s="160"/>
      <c r="C9600" s="64"/>
      <c r="D9600" s="161"/>
    </row>
    <row r="9601" spans="1:4" ht="18.399999999999999" customHeight="1" x14ac:dyDescent="0.3">
      <c r="A9601" s="182"/>
      <c r="B9601" s="160"/>
      <c r="C9601" s="64"/>
      <c r="D9601" s="161"/>
    </row>
    <row r="9602" spans="1:4" ht="18.399999999999999" customHeight="1" x14ac:dyDescent="0.3">
      <c r="A9602" s="182"/>
      <c r="B9602" s="160"/>
      <c r="C9602" s="64"/>
      <c r="D9602" s="161"/>
    </row>
    <row r="9603" spans="1:4" ht="18.399999999999999" customHeight="1" x14ac:dyDescent="0.3">
      <c r="A9603" s="182"/>
      <c r="D9603" s="164"/>
    </row>
    <row r="9604" spans="1:4" ht="18.399999999999999" customHeight="1" x14ac:dyDescent="0.3">
      <c r="A9604" s="182"/>
      <c r="B9604" s="160"/>
      <c r="C9604" s="64"/>
      <c r="D9604" s="161"/>
    </row>
    <row r="9605" spans="1:4" ht="18.399999999999999" customHeight="1" x14ac:dyDescent="0.3">
      <c r="A9605" s="182"/>
      <c r="B9605" s="160"/>
      <c r="C9605" s="64"/>
      <c r="D9605" s="161"/>
    </row>
    <row r="9606" spans="1:4" ht="18.399999999999999" customHeight="1" x14ac:dyDescent="0.3">
      <c r="A9606" s="182"/>
      <c r="B9606" s="160"/>
      <c r="C9606" s="64"/>
      <c r="D9606" s="161"/>
    </row>
    <row r="9608" spans="1:4" ht="18.399999999999999" customHeight="1" x14ac:dyDescent="0.3">
      <c r="A9608" s="182"/>
      <c r="B9608" s="160"/>
      <c r="C9608" s="64"/>
      <c r="D9608" s="161"/>
    </row>
    <row r="9609" spans="1:4" ht="18.399999999999999" customHeight="1" x14ac:dyDescent="0.3">
      <c r="A9609" s="182"/>
      <c r="D9609" s="164"/>
    </row>
    <row r="9611" spans="1:4" ht="18.399999999999999" customHeight="1" x14ac:dyDescent="0.3">
      <c r="A9611" s="182"/>
      <c r="B9611" s="160"/>
      <c r="C9611" s="64"/>
      <c r="D9611" s="161"/>
    </row>
    <row r="9613" spans="1:4" ht="18.399999999999999" customHeight="1" x14ac:dyDescent="0.3">
      <c r="A9613" s="182"/>
      <c r="B9613" s="160"/>
      <c r="C9613" s="64"/>
      <c r="D9613" s="161"/>
    </row>
    <row r="9614" spans="1:4" ht="18.399999999999999" customHeight="1" x14ac:dyDescent="0.3">
      <c r="A9614" s="182"/>
      <c r="B9614" s="160"/>
      <c r="C9614" s="64"/>
      <c r="D9614" s="161"/>
    </row>
    <row r="9615" spans="1:4" ht="18.399999999999999" customHeight="1" x14ac:dyDescent="0.3">
      <c r="A9615" s="182"/>
      <c r="B9615" s="160"/>
      <c r="C9615" s="64"/>
      <c r="D9615" s="161"/>
    </row>
    <row r="9616" spans="1:4" ht="18.399999999999999" customHeight="1" x14ac:dyDescent="0.3">
      <c r="A9616" s="182"/>
      <c r="B9616" s="160"/>
      <c r="C9616" s="64"/>
      <c r="D9616" s="161"/>
    </row>
    <row r="9617" spans="1:54" ht="18.399999999999999" customHeight="1" x14ac:dyDescent="0.3">
      <c r="A9617" s="182"/>
      <c r="D9617" s="164"/>
    </row>
    <row r="9618" spans="1:54" ht="18.399999999999999" customHeight="1" x14ac:dyDescent="0.3">
      <c r="A9618" s="182"/>
      <c r="B9618" s="160"/>
      <c r="C9618" s="64"/>
      <c r="D9618" s="161"/>
    </row>
    <row r="9619" spans="1:54" ht="18.399999999999999" customHeight="1" x14ac:dyDescent="0.3">
      <c r="A9619" s="182"/>
      <c r="B9619" s="160"/>
      <c r="C9619" s="64"/>
      <c r="D9619" s="161"/>
      <c r="H9619" s="178"/>
      <c r="J9619" s="178"/>
      <c r="L9619" s="178"/>
      <c r="N9619" s="178"/>
      <c r="P9619" s="178"/>
      <c r="R9619" s="178"/>
      <c r="T9619" s="178"/>
      <c r="V9619" s="178"/>
      <c r="X9619" s="178"/>
      <c r="Z9619" s="178"/>
      <c r="AB9619" s="178"/>
      <c r="AD9619" s="178"/>
      <c r="AF9619" s="178"/>
      <c r="AH9619" s="178"/>
      <c r="AJ9619" s="178"/>
      <c r="AL9619" s="178"/>
      <c r="AN9619" s="178"/>
      <c r="AP9619" s="178"/>
      <c r="AR9619" s="178"/>
      <c r="AT9619" s="178"/>
      <c r="AV9619" s="178"/>
      <c r="AX9619" s="178"/>
      <c r="AZ9619" s="178"/>
      <c r="BB9619" s="178"/>
    </row>
    <row r="9620" spans="1:54" ht="18.399999999999999" customHeight="1" x14ac:dyDescent="0.3">
      <c r="A9620" s="182"/>
      <c r="B9620" s="160"/>
      <c r="C9620" s="64"/>
      <c r="D9620" s="161"/>
    </row>
    <row r="9621" spans="1:54" ht="18.399999999999999" customHeight="1" x14ac:dyDescent="0.3">
      <c r="A9621" s="207"/>
      <c r="B9621" s="179"/>
      <c r="C9621" s="80"/>
      <c r="D9621" s="161"/>
    </row>
    <row r="9622" spans="1:54" ht="18.399999999999999" customHeight="1" x14ac:dyDescent="0.3">
      <c r="A9622" s="182"/>
      <c r="B9622" s="160"/>
      <c r="C9622" s="64"/>
      <c r="D9622" s="161"/>
    </row>
    <row r="9623" spans="1:54" ht="18.399999999999999" customHeight="1" x14ac:dyDescent="0.3">
      <c r="A9623" s="182"/>
      <c r="B9623" s="160"/>
      <c r="C9623" s="64"/>
      <c r="D9623" s="161"/>
    </row>
    <row r="9624" spans="1:54" ht="18.399999999999999" customHeight="1" x14ac:dyDescent="0.3">
      <c r="A9624" s="182"/>
      <c r="B9624" s="160"/>
      <c r="C9624" s="64"/>
      <c r="D9624" s="161"/>
    </row>
    <row r="9625" spans="1:54" ht="18.399999999999999" customHeight="1" x14ac:dyDescent="0.3">
      <c r="A9625" s="182"/>
      <c r="B9625" s="160"/>
      <c r="C9625" s="64"/>
      <c r="D9625" s="161"/>
      <c r="J9625" s="164"/>
      <c r="L9625" s="164"/>
      <c r="N9625" s="164"/>
      <c r="P9625" s="164"/>
      <c r="R9625" s="164"/>
      <c r="T9625" s="164"/>
      <c r="V9625" s="164"/>
      <c r="X9625" s="164"/>
      <c r="Z9625" s="164"/>
      <c r="AB9625" s="164"/>
      <c r="AD9625" s="164"/>
      <c r="AF9625" s="164"/>
      <c r="AH9625" s="164"/>
      <c r="AJ9625" s="164"/>
      <c r="AL9625" s="164"/>
      <c r="AN9625" s="164"/>
      <c r="AP9625" s="164"/>
      <c r="AR9625" s="164"/>
      <c r="AT9625" s="164"/>
      <c r="AV9625" s="164"/>
      <c r="AX9625" s="164"/>
      <c r="AZ9625" s="164"/>
      <c r="BB9625" s="164"/>
    </row>
    <row r="9626" spans="1:54" ht="18.399999999999999" customHeight="1" x14ac:dyDescent="0.3">
      <c r="D9626" s="161"/>
    </row>
    <row r="9627" spans="1:54" ht="18.399999999999999" customHeight="1" x14ac:dyDescent="0.3">
      <c r="A9627" s="182"/>
      <c r="B9627" s="160"/>
      <c r="C9627" s="64"/>
      <c r="D9627" s="161"/>
    </row>
    <row r="9628" spans="1:54" ht="18.399999999999999" customHeight="1" x14ac:dyDescent="0.3">
      <c r="A9628" s="182"/>
      <c r="B9628" s="160"/>
      <c r="C9628" s="64"/>
      <c r="D9628" s="161"/>
    </row>
    <row r="9629" spans="1:54" ht="18.399999999999999" customHeight="1" x14ac:dyDescent="0.3">
      <c r="A9629" s="182"/>
      <c r="B9629" s="160"/>
      <c r="C9629" s="64"/>
      <c r="D9629" s="161"/>
    </row>
    <row r="9631" spans="1:54" ht="18.399999999999999" customHeight="1" x14ac:dyDescent="0.3">
      <c r="A9631" s="182"/>
      <c r="D9631" s="164"/>
    </row>
    <row r="9632" spans="1:54" ht="18.399999999999999" customHeight="1" x14ac:dyDescent="0.3">
      <c r="A9632" s="182"/>
      <c r="B9632" s="160"/>
      <c r="C9632" s="64"/>
      <c r="D9632" s="161"/>
    </row>
    <row r="9633" spans="1:4" ht="18.399999999999999" customHeight="1" x14ac:dyDescent="0.3">
      <c r="A9633" s="182"/>
      <c r="B9633" s="160"/>
      <c r="C9633" s="64"/>
      <c r="D9633" s="161"/>
    </row>
    <row r="9634" spans="1:4" ht="18.399999999999999" customHeight="1" x14ac:dyDescent="0.3">
      <c r="A9634" s="182"/>
      <c r="B9634" s="160"/>
      <c r="C9634" s="64"/>
      <c r="D9634" s="161"/>
    </row>
    <row r="9635" spans="1:4" ht="18.399999999999999" customHeight="1" x14ac:dyDescent="0.3">
      <c r="A9635" s="182"/>
      <c r="B9635" s="160"/>
      <c r="C9635" s="64"/>
      <c r="D9635" s="161"/>
    </row>
    <row r="9636" spans="1:4" ht="18.399999999999999" customHeight="1" x14ac:dyDescent="0.3">
      <c r="A9636" s="182"/>
      <c r="B9636" s="160"/>
      <c r="C9636" s="64"/>
      <c r="D9636" s="161"/>
    </row>
    <row r="9637" spans="1:4" ht="18.399999999999999" customHeight="1" x14ac:dyDescent="0.3">
      <c r="A9637" s="182"/>
      <c r="B9637" s="160"/>
      <c r="C9637" s="64"/>
      <c r="D9637" s="161"/>
    </row>
    <row r="9638" spans="1:4" ht="18.399999999999999" customHeight="1" x14ac:dyDescent="0.3">
      <c r="A9638" s="182"/>
      <c r="B9638" s="160"/>
      <c r="C9638" s="64"/>
      <c r="D9638" s="161"/>
    </row>
    <row r="9639" spans="1:4" ht="18.399999999999999" customHeight="1" x14ac:dyDescent="0.3">
      <c r="A9639" s="182"/>
      <c r="B9639" s="160"/>
      <c r="C9639" s="64"/>
      <c r="D9639" s="161"/>
    </row>
    <row r="9640" spans="1:4" ht="18.399999999999999" customHeight="1" x14ac:dyDescent="0.3">
      <c r="C9640" s="64"/>
      <c r="D9640" s="161"/>
    </row>
    <row r="9641" spans="1:4" ht="18.399999999999999" customHeight="1" x14ac:dyDescent="0.3">
      <c r="A9641" s="182"/>
      <c r="B9641" s="160"/>
      <c r="C9641" s="64"/>
      <c r="D9641" s="161"/>
    </row>
    <row r="9642" spans="1:4" ht="18.399999999999999" customHeight="1" x14ac:dyDescent="0.3">
      <c r="A9642" s="182"/>
      <c r="B9642" s="160"/>
      <c r="C9642" s="64"/>
      <c r="D9642" s="161"/>
    </row>
    <row r="9643" spans="1:4" ht="18.399999999999999" customHeight="1" x14ac:dyDescent="0.3">
      <c r="A9643" s="182"/>
      <c r="B9643" s="160"/>
      <c r="C9643" s="64"/>
      <c r="D9643" s="161"/>
    </row>
    <row r="9648" spans="1:4" ht="18.399999999999999" customHeight="1" x14ac:dyDescent="0.3">
      <c r="A9648" s="182"/>
      <c r="B9648" s="160"/>
      <c r="C9648" s="64"/>
      <c r="D9648" s="161"/>
    </row>
    <row r="9649" spans="1:4" ht="18.399999999999999" customHeight="1" x14ac:dyDescent="0.3">
      <c r="A9649" s="182"/>
      <c r="B9649" s="160"/>
      <c r="C9649" s="64"/>
      <c r="D9649" s="161"/>
    </row>
    <row r="9650" spans="1:4" ht="18.399999999999999" customHeight="1" x14ac:dyDescent="0.3">
      <c r="A9650" s="182"/>
      <c r="B9650" s="160"/>
      <c r="C9650" s="64"/>
      <c r="D9650" s="161"/>
    </row>
    <row r="9651" spans="1:4" ht="18.399999999999999" customHeight="1" x14ac:dyDescent="0.3">
      <c r="A9651" s="182"/>
      <c r="B9651" s="160"/>
      <c r="C9651" s="64"/>
      <c r="D9651" s="161"/>
    </row>
    <row r="9652" spans="1:4" ht="18.399999999999999" customHeight="1" x14ac:dyDescent="0.3">
      <c r="A9652" s="182"/>
      <c r="B9652" s="160"/>
      <c r="C9652" s="64"/>
      <c r="D9652" s="161"/>
    </row>
    <row r="9653" spans="1:4" ht="18.399999999999999" customHeight="1" x14ac:dyDescent="0.3">
      <c r="A9653" s="182"/>
      <c r="B9653" s="160"/>
      <c r="C9653" s="64"/>
      <c r="D9653" s="161"/>
    </row>
    <row r="9654" spans="1:4" ht="18.399999999999999" customHeight="1" x14ac:dyDescent="0.3">
      <c r="A9654" s="182"/>
      <c r="B9654" s="160"/>
      <c r="C9654" s="64"/>
      <c r="D9654" s="161"/>
    </row>
    <row r="9656" spans="1:4" ht="18.399999999999999" customHeight="1" x14ac:dyDescent="0.3">
      <c r="A9656" s="182"/>
      <c r="B9656" s="160"/>
      <c r="C9656" s="64"/>
      <c r="D9656" s="161"/>
    </row>
    <row r="9660" spans="1:4" ht="18.399999999999999" customHeight="1" x14ac:dyDescent="0.3">
      <c r="A9660" s="182"/>
      <c r="B9660" s="160"/>
      <c r="C9660" s="64"/>
      <c r="D9660" s="161"/>
    </row>
    <row r="9661" spans="1:4" ht="18.399999999999999" customHeight="1" x14ac:dyDescent="0.3">
      <c r="A9661" s="182"/>
      <c r="B9661" s="160"/>
      <c r="C9661" s="64"/>
      <c r="D9661" s="161"/>
    </row>
    <row r="9662" spans="1:4" ht="18.399999999999999" customHeight="1" x14ac:dyDescent="0.3">
      <c r="A9662" s="182"/>
      <c r="B9662" s="160"/>
      <c r="C9662" s="64"/>
      <c r="D9662" s="161"/>
    </row>
    <row r="9663" spans="1:4" ht="18.399999999999999" customHeight="1" x14ac:dyDescent="0.3">
      <c r="A9663" s="182"/>
      <c r="B9663" s="160"/>
      <c r="C9663" s="64"/>
      <c r="D9663" s="161"/>
    </row>
    <row r="9664" spans="1:4" ht="18.399999999999999" customHeight="1" x14ac:dyDescent="0.3">
      <c r="A9664" s="182"/>
      <c r="B9664" s="160"/>
      <c r="C9664" s="64"/>
      <c r="D9664" s="161"/>
    </row>
    <row r="9665" spans="1:54" ht="18.399999999999999" customHeight="1" x14ac:dyDescent="0.3">
      <c r="A9665" s="182"/>
      <c r="B9665" s="160"/>
      <c r="C9665" s="64"/>
      <c r="D9665" s="161"/>
    </row>
    <row r="9666" spans="1:54" ht="18.399999999999999" customHeight="1" x14ac:dyDescent="0.3">
      <c r="A9666" s="182"/>
      <c r="B9666" s="160"/>
      <c r="C9666" s="64"/>
      <c r="D9666" s="161"/>
    </row>
    <row r="9667" spans="1:54" ht="18.399999999999999" customHeight="1" x14ac:dyDescent="0.3">
      <c r="A9667" s="182"/>
      <c r="B9667" s="160"/>
      <c r="C9667" s="64"/>
      <c r="D9667" s="161"/>
    </row>
    <row r="9669" spans="1:54" ht="18.399999999999999" customHeight="1" x14ac:dyDescent="0.3">
      <c r="A9669" s="182"/>
      <c r="B9669" s="160"/>
      <c r="C9669" s="64"/>
      <c r="D9669" s="161"/>
    </row>
    <row r="9670" spans="1:54" ht="18.399999999999999" customHeight="1" x14ac:dyDescent="0.3">
      <c r="A9670" s="182"/>
      <c r="B9670" s="160"/>
      <c r="C9670" s="64"/>
      <c r="D9670" s="161"/>
    </row>
    <row r="9671" spans="1:54" ht="18.399999999999999" customHeight="1" x14ac:dyDescent="0.3">
      <c r="A9671" s="182"/>
    </row>
    <row r="9672" spans="1:54" ht="18.399999999999999" customHeight="1" x14ac:dyDescent="0.3">
      <c r="A9672" s="182"/>
      <c r="B9672" s="160"/>
      <c r="C9672" s="64"/>
      <c r="D9672" s="161"/>
    </row>
    <row r="9673" spans="1:54" ht="18.399999999999999" customHeight="1" x14ac:dyDescent="0.3">
      <c r="A9673" s="182"/>
      <c r="B9673" s="160"/>
      <c r="C9673" s="64"/>
      <c r="D9673" s="161"/>
    </row>
    <row r="9674" spans="1:54" ht="18.399999999999999" customHeight="1" x14ac:dyDescent="0.3">
      <c r="A9674" s="182"/>
      <c r="B9674" s="160"/>
      <c r="C9674" s="64"/>
      <c r="D9674" s="161"/>
    </row>
    <row r="9675" spans="1:54" ht="18.399999999999999" customHeight="1" x14ac:dyDescent="0.3">
      <c r="A9675" s="182"/>
      <c r="B9675" s="160"/>
      <c r="C9675" s="64"/>
      <c r="D9675" s="161"/>
      <c r="J9675" s="164"/>
      <c r="L9675" s="164"/>
      <c r="N9675" s="164"/>
      <c r="P9675" s="164"/>
      <c r="R9675" s="164"/>
      <c r="T9675" s="164"/>
      <c r="V9675" s="164"/>
      <c r="X9675" s="164"/>
      <c r="Z9675" s="164"/>
      <c r="AB9675" s="164"/>
      <c r="AD9675" s="164"/>
      <c r="AF9675" s="164"/>
      <c r="AH9675" s="164"/>
      <c r="AJ9675" s="164"/>
      <c r="AL9675" s="164"/>
      <c r="AN9675" s="164"/>
      <c r="AP9675" s="164"/>
      <c r="AR9675" s="164"/>
      <c r="AT9675" s="164"/>
      <c r="AV9675" s="164"/>
      <c r="AX9675" s="164"/>
      <c r="AZ9675" s="164"/>
      <c r="BB9675" s="164"/>
    </row>
    <row r="9676" spans="1:54" ht="18.399999999999999" customHeight="1" x14ac:dyDescent="0.3">
      <c r="A9676" s="182"/>
      <c r="B9676" s="160"/>
      <c r="C9676" s="64"/>
      <c r="D9676" s="161"/>
    </row>
    <row r="9677" spans="1:54" ht="18.399999999999999" customHeight="1" x14ac:dyDescent="0.3">
      <c r="A9677" s="182"/>
      <c r="B9677" s="160"/>
      <c r="C9677" s="64"/>
      <c r="D9677" s="161"/>
    </row>
    <row r="9679" spans="1:54" ht="18.399999999999999" customHeight="1" x14ac:dyDescent="0.3">
      <c r="A9679" s="182"/>
      <c r="B9679" s="160"/>
      <c r="C9679" s="64"/>
      <c r="D9679" s="161"/>
      <c r="F9679" s="161"/>
      <c r="H9679" s="161"/>
    </row>
    <row r="9680" spans="1:54" ht="18.399999999999999" customHeight="1" x14ac:dyDescent="0.3">
      <c r="A9680" s="182"/>
      <c r="B9680" s="160"/>
      <c r="C9680" s="64"/>
      <c r="D9680" s="161"/>
    </row>
    <row r="9681" spans="1:54" ht="18.399999999999999" customHeight="1" x14ac:dyDescent="0.3">
      <c r="A9681" s="200"/>
      <c r="B9681" s="173"/>
      <c r="C9681" s="67"/>
      <c r="D9681" s="161"/>
    </row>
    <row r="9682" spans="1:54" ht="18.399999999999999" customHeight="1" x14ac:dyDescent="0.3">
      <c r="A9682" s="200"/>
      <c r="B9682" s="173"/>
      <c r="C9682" s="67"/>
      <c r="D9682" s="161"/>
    </row>
    <row r="9683" spans="1:54" ht="18.399999999999999" customHeight="1" x14ac:dyDescent="0.3">
      <c r="A9683" s="182"/>
      <c r="B9683" s="160"/>
      <c r="C9683" s="64"/>
      <c r="D9683" s="161"/>
      <c r="F9683" s="161"/>
      <c r="H9683" s="161"/>
      <c r="J9683" s="161"/>
      <c r="L9683" s="161"/>
      <c r="N9683" s="161"/>
    </row>
    <row r="9684" spans="1:54" ht="18.399999999999999" customHeight="1" x14ac:dyDescent="0.3">
      <c r="A9684" s="182"/>
      <c r="D9684" s="164"/>
    </row>
    <row r="9687" spans="1:54" ht="18.399999999999999" customHeight="1" x14ac:dyDescent="0.3">
      <c r="A9687" s="182"/>
      <c r="B9687" s="160"/>
      <c r="C9687" s="64"/>
      <c r="D9687" s="161"/>
    </row>
    <row r="9688" spans="1:54" ht="18.399999999999999" customHeight="1" x14ac:dyDescent="0.3">
      <c r="A9688" s="182"/>
      <c r="B9688" s="160"/>
      <c r="C9688" s="64"/>
      <c r="D9688" s="161"/>
    </row>
    <row r="9689" spans="1:54" ht="18.399999999999999" customHeight="1" x14ac:dyDescent="0.3">
      <c r="A9689" s="182"/>
      <c r="B9689" s="160"/>
      <c r="C9689" s="64"/>
      <c r="D9689" s="161"/>
    </row>
    <row r="9690" spans="1:54" ht="18.399999999999999" customHeight="1" x14ac:dyDescent="0.3">
      <c r="A9690" s="182"/>
      <c r="B9690" s="160"/>
      <c r="C9690" s="64"/>
      <c r="D9690" s="161"/>
      <c r="H9690" s="164"/>
      <c r="J9690" s="164"/>
      <c r="L9690" s="164"/>
      <c r="N9690" s="164"/>
      <c r="P9690" s="164"/>
      <c r="R9690" s="164"/>
      <c r="T9690" s="164"/>
      <c r="V9690" s="164"/>
      <c r="X9690" s="164"/>
      <c r="Z9690" s="164"/>
      <c r="AB9690" s="164"/>
      <c r="AD9690" s="164"/>
      <c r="AF9690" s="164"/>
      <c r="AH9690" s="164"/>
      <c r="AJ9690" s="164"/>
      <c r="AL9690" s="164"/>
      <c r="AN9690" s="164"/>
      <c r="AP9690" s="164"/>
      <c r="AR9690" s="164"/>
      <c r="AT9690" s="164"/>
      <c r="AV9690" s="164"/>
      <c r="AX9690" s="164"/>
      <c r="AZ9690" s="164"/>
      <c r="BB9690" s="164"/>
    </row>
    <row r="9691" spans="1:54" ht="18.399999999999999" customHeight="1" x14ac:dyDescent="0.3">
      <c r="A9691" s="182"/>
      <c r="B9691" s="160"/>
      <c r="C9691" s="64"/>
      <c r="D9691" s="161"/>
    </row>
    <row r="9692" spans="1:54" ht="18.399999999999999" customHeight="1" x14ac:dyDescent="0.3">
      <c r="A9692" s="182"/>
      <c r="B9692" s="160"/>
      <c r="C9692" s="64"/>
      <c r="D9692" s="161"/>
    </row>
    <row r="9693" spans="1:54" ht="18.399999999999999" customHeight="1" x14ac:dyDescent="0.3">
      <c r="A9693" s="182"/>
      <c r="B9693" s="160"/>
      <c r="C9693" s="64"/>
      <c r="D9693" s="161"/>
      <c r="N9693" s="164"/>
      <c r="P9693" s="164"/>
      <c r="R9693" s="164"/>
      <c r="T9693" s="164"/>
      <c r="V9693" s="164"/>
      <c r="X9693" s="164"/>
      <c r="Z9693" s="164"/>
      <c r="AB9693" s="164"/>
      <c r="AD9693" s="164"/>
      <c r="AF9693" s="164"/>
      <c r="AH9693" s="164"/>
      <c r="AJ9693" s="164"/>
      <c r="AL9693" s="164"/>
      <c r="AN9693" s="164"/>
      <c r="AP9693" s="164"/>
      <c r="AR9693" s="164"/>
      <c r="AT9693" s="164"/>
      <c r="AV9693" s="164"/>
      <c r="AX9693" s="164"/>
      <c r="AZ9693" s="164"/>
      <c r="BB9693" s="164"/>
    </row>
    <row r="9694" spans="1:54" ht="18.399999999999999" customHeight="1" x14ac:dyDescent="0.3">
      <c r="A9694" s="182"/>
      <c r="B9694" s="160"/>
      <c r="C9694" s="64"/>
      <c r="D9694" s="161"/>
      <c r="H9694" s="178"/>
      <c r="J9694" s="178"/>
      <c r="L9694" s="178"/>
      <c r="N9694" s="178"/>
      <c r="P9694" s="178"/>
      <c r="R9694" s="178"/>
      <c r="T9694" s="178"/>
      <c r="V9694" s="178"/>
      <c r="X9694" s="178"/>
      <c r="Z9694" s="178"/>
      <c r="AB9694" s="178"/>
      <c r="AD9694" s="178"/>
      <c r="AF9694" s="178"/>
      <c r="AH9694" s="178"/>
      <c r="AJ9694" s="178"/>
      <c r="AL9694" s="178"/>
      <c r="AN9694" s="178"/>
      <c r="AP9694" s="178"/>
      <c r="AR9694" s="178"/>
      <c r="AT9694" s="178"/>
      <c r="AV9694" s="178"/>
      <c r="AX9694" s="178"/>
      <c r="AZ9694" s="178"/>
      <c r="BB9694" s="178"/>
    </row>
    <row r="9695" spans="1:54" ht="18.399999999999999" customHeight="1" x14ac:dyDescent="0.3">
      <c r="A9695" s="182"/>
      <c r="B9695" s="160"/>
      <c r="C9695" s="64"/>
      <c r="D9695" s="161"/>
      <c r="H9695" s="178"/>
      <c r="J9695" s="178"/>
      <c r="L9695" s="178"/>
      <c r="N9695" s="178"/>
      <c r="P9695" s="178"/>
      <c r="R9695" s="178"/>
      <c r="T9695" s="178"/>
      <c r="V9695" s="178"/>
      <c r="X9695" s="178"/>
      <c r="Z9695" s="178"/>
      <c r="AB9695" s="178"/>
      <c r="AD9695" s="178"/>
      <c r="AF9695" s="178"/>
      <c r="AH9695" s="178"/>
      <c r="AJ9695" s="178"/>
      <c r="AL9695" s="178"/>
      <c r="AN9695" s="178"/>
      <c r="AP9695" s="178"/>
      <c r="AR9695" s="178"/>
      <c r="AT9695" s="178"/>
      <c r="AV9695" s="178"/>
      <c r="AX9695" s="178"/>
      <c r="AZ9695" s="178"/>
      <c r="BB9695" s="178"/>
    </row>
    <row r="9696" spans="1:54" ht="18.399999999999999" customHeight="1" x14ac:dyDescent="0.3">
      <c r="A9696" s="182"/>
      <c r="B9696" s="160"/>
      <c r="C9696" s="64"/>
      <c r="D9696" s="161"/>
    </row>
    <row r="9697" spans="1:54" ht="18.399999999999999" customHeight="1" x14ac:dyDescent="0.3">
      <c r="A9697" s="182"/>
      <c r="B9697" s="160"/>
      <c r="C9697" s="64"/>
      <c r="D9697" s="161"/>
    </row>
    <row r="9698" spans="1:54" ht="18.399999999999999" customHeight="1" x14ac:dyDescent="0.3">
      <c r="A9698" s="182"/>
      <c r="D9698" s="164"/>
    </row>
    <row r="9699" spans="1:54" ht="18.399999999999999" customHeight="1" x14ac:dyDescent="0.3">
      <c r="A9699" s="182"/>
      <c r="B9699" s="160"/>
      <c r="C9699" s="64"/>
      <c r="D9699" s="161"/>
    </row>
    <row r="9700" spans="1:54" ht="18.399999999999999" customHeight="1" x14ac:dyDescent="0.3">
      <c r="A9700" s="182"/>
      <c r="B9700" s="160"/>
      <c r="C9700" s="64"/>
      <c r="D9700" s="161"/>
    </row>
    <row r="9701" spans="1:54" ht="18.399999999999999" customHeight="1" x14ac:dyDescent="0.3">
      <c r="A9701" s="182"/>
      <c r="B9701" s="160"/>
      <c r="C9701" s="64"/>
      <c r="D9701" s="161"/>
    </row>
    <row r="9702" spans="1:54" ht="18.399999999999999" customHeight="1" x14ac:dyDescent="0.3">
      <c r="A9702" s="182"/>
      <c r="D9702" s="164"/>
    </row>
    <row r="9703" spans="1:54" ht="18.399999999999999" customHeight="1" x14ac:dyDescent="0.3">
      <c r="A9703" s="182"/>
      <c r="B9703" s="160"/>
      <c r="C9703" s="64"/>
      <c r="D9703" s="161"/>
    </row>
    <row r="9704" spans="1:54" ht="18.399999999999999" customHeight="1" x14ac:dyDescent="0.3">
      <c r="A9704" s="182"/>
      <c r="B9704" s="160"/>
      <c r="C9704" s="64"/>
      <c r="D9704" s="161"/>
    </row>
    <row r="9705" spans="1:54" ht="18.399999999999999" customHeight="1" x14ac:dyDescent="0.3">
      <c r="A9705" s="182"/>
      <c r="B9705" s="160"/>
      <c r="C9705" s="64"/>
      <c r="D9705" s="161"/>
      <c r="J9705" s="164"/>
      <c r="L9705" s="164"/>
      <c r="N9705" s="164"/>
      <c r="P9705" s="164"/>
      <c r="R9705" s="164"/>
      <c r="T9705" s="164"/>
      <c r="V9705" s="164"/>
      <c r="X9705" s="164"/>
      <c r="Z9705" s="164"/>
      <c r="AB9705" s="164"/>
      <c r="AD9705" s="164"/>
      <c r="AF9705" s="164"/>
      <c r="AH9705" s="164"/>
      <c r="AJ9705" s="164"/>
      <c r="AL9705" s="164"/>
      <c r="AN9705" s="164"/>
      <c r="AP9705" s="164"/>
      <c r="AR9705" s="164"/>
      <c r="AT9705" s="164"/>
      <c r="AV9705" s="164"/>
      <c r="AX9705" s="164"/>
      <c r="AZ9705" s="164"/>
      <c r="BB9705" s="164"/>
    </row>
    <row r="9706" spans="1:54" ht="18.399999999999999" customHeight="1" x14ac:dyDescent="0.3">
      <c r="A9706" s="207"/>
      <c r="B9706" s="174"/>
      <c r="C9706" s="80"/>
      <c r="D9706" s="161"/>
    </row>
    <row r="9707" spans="1:54" ht="18.399999999999999" customHeight="1" x14ac:dyDescent="0.3">
      <c r="A9707" s="182"/>
      <c r="B9707" s="160"/>
      <c r="C9707" s="64"/>
      <c r="D9707" s="161"/>
    </row>
    <row r="9708" spans="1:54" ht="18.399999999999999" customHeight="1" x14ac:dyDescent="0.3">
      <c r="A9708" s="182"/>
      <c r="B9708" s="160"/>
      <c r="C9708" s="64"/>
      <c r="D9708" s="161"/>
    </row>
    <row r="9709" spans="1:54" ht="18.399999999999999" customHeight="1" x14ac:dyDescent="0.3">
      <c r="A9709" s="182"/>
      <c r="B9709" s="160"/>
      <c r="C9709" s="64"/>
      <c r="D9709" s="161"/>
    </row>
    <row r="9710" spans="1:54" ht="18.399999999999999" customHeight="1" x14ac:dyDescent="0.3">
      <c r="A9710" s="182"/>
      <c r="B9710" s="160"/>
      <c r="C9710" s="64"/>
      <c r="D9710" s="161"/>
    </row>
    <row r="9711" spans="1:54" ht="18.399999999999999" customHeight="1" x14ac:dyDescent="0.3">
      <c r="A9711" s="182"/>
      <c r="B9711" s="160"/>
      <c r="C9711" s="64"/>
      <c r="D9711" s="161"/>
    </row>
    <row r="9712" spans="1:54" ht="18.399999999999999" customHeight="1" x14ac:dyDescent="0.3">
      <c r="A9712" s="182"/>
      <c r="B9712" s="160"/>
      <c r="C9712" s="64"/>
      <c r="D9712" s="161"/>
    </row>
    <row r="9713" spans="1:8" ht="18.399999999999999" customHeight="1" x14ac:dyDescent="0.3">
      <c r="D9713" s="164"/>
    </row>
    <row r="9714" spans="1:8" ht="18.399999999999999" customHeight="1" x14ac:dyDescent="0.3">
      <c r="A9714" s="182"/>
      <c r="B9714" s="160"/>
      <c r="C9714" s="64"/>
      <c r="D9714" s="161"/>
    </row>
    <row r="9716" spans="1:8" ht="18.399999999999999" customHeight="1" x14ac:dyDescent="0.3">
      <c r="A9716" s="182"/>
      <c r="B9716" s="160"/>
      <c r="C9716" s="64"/>
      <c r="D9716" s="161"/>
    </row>
    <row r="9717" spans="1:8" ht="18.399999999999999" customHeight="1" x14ac:dyDescent="0.3">
      <c r="A9717" s="182"/>
      <c r="B9717" s="160"/>
      <c r="C9717" s="64"/>
      <c r="D9717" s="161"/>
    </row>
    <row r="9718" spans="1:8" ht="18.399999999999999" customHeight="1" x14ac:dyDescent="0.3">
      <c r="A9718" s="182"/>
      <c r="B9718" s="160"/>
      <c r="C9718" s="64"/>
      <c r="D9718" s="161"/>
    </row>
    <row r="9719" spans="1:8" ht="18.399999999999999" customHeight="1" x14ac:dyDescent="0.3">
      <c r="A9719" s="182"/>
      <c r="B9719" s="160"/>
      <c r="C9719" s="64"/>
      <c r="D9719" s="161"/>
    </row>
    <row r="9721" spans="1:8" ht="18.399999999999999" customHeight="1" x14ac:dyDescent="0.3">
      <c r="A9721" s="182"/>
      <c r="B9721" s="160"/>
      <c r="C9721" s="64"/>
      <c r="D9721" s="161"/>
    </row>
    <row r="9722" spans="1:8" ht="18.399999999999999" customHeight="1" x14ac:dyDescent="0.3">
      <c r="A9722" s="182"/>
      <c r="B9722" s="160"/>
      <c r="C9722" s="64"/>
      <c r="D9722" s="161"/>
    </row>
    <row r="9723" spans="1:8" ht="18.399999999999999" customHeight="1" x14ac:dyDescent="0.3">
      <c r="A9723" s="182"/>
      <c r="B9723" s="160"/>
      <c r="C9723" s="64"/>
      <c r="D9723" s="161"/>
    </row>
    <row r="9724" spans="1:8" ht="18.399999999999999" customHeight="1" x14ac:dyDescent="0.3">
      <c r="A9724" s="182"/>
      <c r="B9724" s="160"/>
      <c r="C9724" s="64"/>
      <c r="D9724" s="161"/>
    </row>
    <row r="9725" spans="1:8" ht="18.399999999999999" customHeight="1" x14ac:dyDescent="0.3">
      <c r="A9725" s="182"/>
      <c r="B9725" s="160"/>
      <c r="C9725" s="64"/>
      <c r="D9725" s="161"/>
      <c r="H9725" s="178"/>
    </row>
    <row r="9726" spans="1:8" ht="18.399999999999999" customHeight="1" x14ac:dyDescent="0.3">
      <c r="A9726" s="182"/>
      <c r="B9726" s="160"/>
      <c r="C9726" s="64"/>
      <c r="D9726" s="161"/>
    </row>
    <row r="9727" spans="1:8" ht="18.399999999999999" customHeight="1" x14ac:dyDescent="0.3">
      <c r="A9727" s="182"/>
      <c r="B9727" s="160"/>
      <c r="C9727" s="64"/>
      <c r="D9727" s="161"/>
    </row>
    <row r="9728" spans="1:8" ht="18.399999999999999" customHeight="1" x14ac:dyDescent="0.3">
      <c r="A9728" s="182"/>
      <c r="B9728" s="160"/>
      <c r="C9728" s="64"/>
      <c r="D9728" s="161"/>
    </row>
    <row r="9729" spans="1:54" ht="18.399999999999999" customHeight="1" x14ac:dyDescent="0.3">
      <c r="A9729" s="182"/>
      <c r="B9729" s="160"/>
      <c r="C9729" s="64"/>
      <c r="D9729" s="161"/>
    </row>
    <row r="9730" spans="1:54" ht="18.399999999999999" customHeight="1" x14ac:dyDescent="0.3">
      <c r="D9730" s="161"/>
    </row>
    <row r="9731" spans="1:54" ht="18.399999999999999" customHeight="1" x14ac:dyDescent="0.3">
      <c r="A9731" s="200"/>
      <c r="B9731" s="173"/>
      <c r="C9731" s="67"/>
      <c r="D9731" s="161"/>
    </row>
    <row r="9732" spans="1:54" ht="18.399999999999999" customHeight="1" x14ac:dyDescent="0.3">
      <c r="A9732" s="182"/>
      <c r="B9732" s="160"/>
      <c r="C9732" s="64"/>
      <c r="D9732" s="161"/>
    </row>
    <row r="9733" spans="1:54" ht="18.399999999999999" customHeight="1" x14ac:dyDescent="0.3">
      <c r="A9733" s="182"/>
      <c r="B9733" s="160"/>
      <c r="C9733" s="64"/>
      <c r="D9733" s="161"/>
      <c r="L9733" s="164"/>
      <c r="N9733" s="164"/>
      <c r="P9733" s="164"/>
      <c r="R9733" s="164"/>
      <c r="T9733" s="164"/>
      <c r="V9733" s="164"/>
      <c r="X9733" s="164"/>
      <c r="Z9733" s="164"/>
      <c r="AB9733" s="164"/>
      <c r="AD9733" s="164"/>
      <c r="AF9733" s="164"/>
      <c r="AH9733" s="164"/>
      <c r="AJ9733" s="164"/>
      <c r="AL9733" s="164"/>
      <c r="AN9733" s="164"/>
      <c r="AP9733" s="164"/>
      <c r="AR9733" s="164"/>
      <c r="AT9733" s="164"/>
      <c r="AV9733" s="164"/>
      <c r="AX9733" s="164"/>
      <c r="AZ9733" s="164"/>
      <c r="BB9733" s="164"/>
    </row>
    <row r="9734" spans="1:54" ht="18.399999999999999" customHeight="1" x14ac:dyDescent="0.3">
      <c r="A9734" s="182"/>
      <c r="B9734" s="160"/>
      <c r="C9734" s="64"/>
      <c r="D9734" s="161"/>
      <c r="H9734" s="178"/>
      <c r="J9734" s="178"/>
      <c r="L9734" s="178"/>
      <c r="N9734" s="178"/>
      <c r="P9734" s="178"/>
      <c r="R9734" s="178"/>
      <c r="T9734" s="178"/>
      <c r="V9734" s="178"/>
      <c r="X9734" s="178"/>
      <c r="Z9734" s="178"/>
      <c r="AB9734" s="178"/>
      <c r="AD9734" s="178"/>
      <c r="AF9734" s="178"/>
      <c r="AH9734" s="178"/>
      <c r="AJ9734" s="178"/>
      <c r="AL9734" s="178"/>
      <c r="AN9734" s="178"/>
      <c r="AP9734" s="178"/>
      <c r="AR9734" s="178"/>
      <c r="AT9734" s="178"/>
      <c r="AV9734" s="178"/>
      <c r="AX9734" s="178"/>
      <c r="AZ9734" s="178"/>
      <c r="BB9734" s="178"/>
    </row>
    <row r="9735" spans="1:54" ht="18.399999999999999" customHeight="1" x14ac:dyDescent="0.3">
      <c r="A9735" s="182"/>
      <c r="B9735" s="160"/>
      <c r="C9735" s="64"/>
      <c r="D9735" s="161"/>
    </row>
    <row r="9736" spans="1:54" ht="18.399999999999999" customHeight="1" x14ac:dyDescent="0.3">
      <c r="A9736" s="182"/>
      <c r="B9736" s="160"/>
      <c r="C9736" s="64"/>
      <c r="D9736" s="161"/>
    </row>
    <row r="9737" spans="1:54" ht="18.399999999999999" customHeight="1" x14ac:dyDescent="0.3">
      <c r="A9737" s="182"/>
      <c r="B9737" s="160"/>
      <c r="C9737" s="64"/>
      <c r="D9737" s="161"/>
    </row>
    <row r="9738" spans="1:54" ht="18.399999999999999" customHeight="1" x14ac:dyDescent="0.3">
      <c r="A9738" s="182"/>
      <c r="B9738" s="160"/>
      <c r="C9738" s="64"/>
      <c r="D9738" s="161"/>
    </row>
    <row r="9739" spans="1:54" ht="18.399999999999999" customHeight="1" x14ac:dyDescent="0.3">
      <c r="A9739" s="182"/>
      <c r="B9739" s="160"/>
      <c r="C9739" s="64"/>
      <c r="D9739" s="161"/>
    </row>
    <row r="9740" spans="1:54" ht="18.399999999999999" customHeight="1" x14ac:dyDescent="0.3">
      <c r="A9740" s="182"/>
      <c r="B9740" s="160"/>
      <c r="C9740" s="64"/>
      <c r="D9740" s="161"/>
    </row>
    <row r="9741" spans="1:54" ht="18.399999999999999" customHeight="1" x14ac:dyDescent="0.3">
      <c r="A9741" s="200"/>
      <c r="B9741" s="173"/>
      <c r="C9741" s="67"/>
      <c r="D9741" s="161"/>
    </row>
    <row r="9742" spans="1:54" ht="18.399999999999999" customHeight="1" x14ac:dyDescent="0.3">
      <c r="A9742" s="182"/>
      <c r="B9742" s="160"/>
      <c r="C9742" s="64"/>
      <c r="D9742" s="161"/>
    </row>
    <row r="9744" spans="1:54" ht="18.399999999999999" customHeight="1" x14ac:dyDescent="0.3">
      <c r="A9744" s="182"/>
      <c r="B9744" s="160"/>
      <c r="C9744" s="64"/>
      <c r="D9744" s="161"/>
    </row>
    <row r="9745" spans="1:54" ht="18.399999999999999" customHeight="1" x14ac:dyDescent="0.3">
      <c r="A9745" s="182"/>
      <c r="D9745" s="164"/>
      <c r="F9745" s="174"/>
    </row>
    <row r="9746" spans="1:54" ht="18.399999999999999" customHeight="1" x14ac:dyDescent="0.3">
      <c r="A9746" s="182"/>
      <c r="B9746" s="160"/>
      <c r="C9746" s="64"/>
      <c r="D9746" s="161"/>
      <c r="F9746" s="174"/>
      <c r="H9746" s="164"/>
      <c r="J9746" s="164"/>
      <c r="L9746" s="164"/>
      <c r="N9746" s="164"/>
      <c r="P9746" s="164"/>
      <c r="R9746" s="164"/>
      <c r="T9746" s="164"/>
      <c r="V9746" s="164"/>
      <c r="X9746" s="164"/>
      <c r="Z9746" s="164"/>
      <c r="AB9746" s="164"/>
      <c r="AD9746" s="164"/>
      <c r="AF9746" s="164"/>
      <c r="AH9746" s="164"/>
      <c r="AJ9746" s="164"/>
      <c r="AL9746" s="164"/>
      <c r="AN9746" s="164"/>
      <c r="AP9746" s="164"/>
      <c r="AR9746" s="164"/>
      <c r="AT9746" s="164"/>
      <c r="AV9746" s="164"/>
      <c r="AX9746" s="164"/>
      <c r="AZ9746" s="164"/>
      <c r="BB9746" s="164"/>
    </row>
    <row r="9747" spans="1:54" ht="18.399999999999999" customHeight="1" x14ac:dyDescent="0.3">
      <c r="A9747" s="182"/>
      <c r="B9747" s="160"/>
      <c r="C9747" s="64"/>
      <c r="D9747" s="161"/>
      <c r="F9747" s="174"/>
      <c r="H9747" s="174"/>
    </row>
    <row r="9748" spans="1:54" ht="18.399999999999999" customHeight="1" x14ac:dyDescent="0.3">
      <c r="A9748" s="182"/>
      <c r="B9748" s="160"/>
      <c r="C9748" s="64"/>
      <c r="D9748" s="161"/>
      <c r="F9748" s="174"/>
    </row>
    <row r="9749" spans="1:54" ht="18.399999999999999" customHeight="1" x14ac:dyDescent="0.3">
      <c r="A9749" s="182"/>
      <c r="B9749" s="160"/>
      <c r="C9749" s="64"/>
      <c r="D9749" s="161"/>
      <c r="F9749" s="174"/>
    </row>
    <row r="9750" spans="1:54" ht="18.399999999999999" customHeight="1" x14ac:dyDescent="0.3">
      <c r="A9750" s="182"/>
      <c r="B9750" s="160"/>
      <c r="C9750" s="64"/>
      <c r="D9750" s="161"/>
      <c r="F9750" s="174"/>
    </row>
    <row r="9751" spans="1:54" ht="18.399999999999999" customHeight="1" x14ac:dyDescent="0.3">
      <c r="A9751" s="182"/>
      <c r="B9751" s="160"/>
      <c r="C9751" s="64"/>
      <c r="D9751" s="161"/>
      <c r="F9751" s="174"/>
    </row>
    <row r="9752" spans="1:54" ht="18.399999999999999" customHeight="1" x14ac:dyDescent="0.3">
      <c r="A9752" s="182"/>
      <c r="B9752" s="174"/>
      <c r="C9752" s="64"/>
      <c r="D9752" s="161"/>
      <c r="F9752" s="174"/>
    </row>
    <row r="9753" spans="1:54" ht="18.399999999999999" customHeight="1" x14ac:dyDescent="0.3">
      <c r="A9753" s="200"/>
      <c r="B9753" s="173"/>
      <c r="C9753" s="80"/>
      <c r="D9753" s="161"/>
      <c r="F9753" s="174"/>
    </row>
    <row r="9754" spans="1:54" ht="18.399999999999999" customHeight="1" x14ac:dyDescent="0.3">
      <c r="A9754" s="182"/>
      <c r="B9754" s="160"/>
      <c r="C9754" s="64"/>
      <c r="D9754" s="161"/>
    </row>
    <row r="9755" spans="1:54" ht="18.399999999999999" customHeight="1" x14ac:dyDescent="0.3">
      <c r="A9755" s="182"/>
      <c r="B9755" s="174"/>
      <c r="C9755" s="64"/>
      <c r="D9755" s="161"/>
      <c r="F9755" s="174"/>
    </row>
    <row r="9756" spans="1:54" ht="18.399999999999999" customHeight="1" x14ac:dyDescent="0.3">
      <c r="A9756" s="182"/>
      <c r="B9756" s="160"/>
      <c r="C9756" s="64"/>
      <c r="D9756" s="161"/>
      <c r="F9756" s="174"/>
    </row>
    <row r="9757" spans="1:54" ht="18.399999999999999" customHeight="1" x14ac:dyDescent="0.3">
      <c r="A9757" s="182"/>
      <c r="B9757" s="160"/>
      <c r="C9757" s="64"/>
      <c r="D9757" s="161"/>
    </row>
    <row r="9758" spans="1:54" ht="18.399999999999999" customHeight="1" x14ac:dyDescent="0.3">
      <c r="A9758" s="182"/>
      <c r="B9758" s="160"/>
      <c r="C9758" s="64"/>
      <c r="D9758" s="161"/>
    </row>
    <row r="9759" spans="1:54" ht="18.399999999999999" customHeight="1" x14ac:dyDescent="0.3">
      <c r="F9759" s="174"/>
      <c r="H9759" s="174"/>
    </row>
    <row r="9760" spans="1:54" ht="18.399999999999999" customHeight="1" x14ac:dyDescent="0.3">
      <c r="A9760" s="182"/>
      <c r="B9760" s="160"/>
      <c r="C9760" s="64"/>
      <c r="D9760" s="161"/>
      <c r="F9760" s="174"/>
    </row>
    <row r="9761" spans="1:20" ht="18.399999999999999" customHeight="1" x14ac:dyDescent="0.3">
      <c r="A9761" s="182"/>
      <c r="B9761" s="160"/>
      <c r="C9761" s="64"/>
      <c r="D9761" s="161"/>
    </row>
    <row r="9762" spans="1:20" ht="18.399999999999999" customHeight="1" x14ac:dyDescent="0.3">
      <c r="A9762" s="182"/>
      <c r="B9762" s="160"/>
      <c r="C9762" s="64"/>
      <c r="D9762" s="161"/>
      <c r="F9762" s="174"/>
    </row>
    <row r="9763" spans="1:20" ht="18.399999999999999" customHeight="1" x14ac:dyDescent="0.3">
      <c r="A9763" s="182"/>
      <c r="D9763" s="164"/>
      <c r="F9763" s="174"/>
    </row>
    <row r="9764" spans="1:20" ht="18.399999999999999" customHeight="1" x14ac:dyDescent="0.3">
      <c r="F9764" s="174"/>
      <c r="H9764" s="174"/>
      <c r="J9764" s="174"/>
      <c r="L9764" s="174"/>
    </row>
    <row r="9765" spans="1:20" ht="18.399999999999999" customHeight="1" x14ac:dyDescent="0.3">
      <c r="A9765" s="182"/>
      <c r="B9765" s="160"/>
      <c r="C9765" s="64"/>
      <c r="D9765" s="161"/>
      <c r="F9765" s="174"/>
    </row>
    <row r="9766" spans="1:20" ht="18.399999999999999" customHeight="1" x14ac:dyDescent="0.3">
      <c r="A9766" s="182"/>
      <c r="B9766" s="160"/>
      <c r="C9766" s="64"/>
      <c r="D9766" s="161"/>
      <c r="F9766" s="174"/>
    </row>
    <row r="9768" spans="1:20" ht="18.399999999999999" customHeight="1" x14ac:dyDescent="0.3">
      <c r="F9768" s="174"/>
    </row>
    <row r="9769" spans="1:20" ht="18.399999999999999" customHeight="1" x14ac:dyDescent="0.3">
      <c r="A9769" s="200"/>
      <c r="B9769" s="173"/>
      <c r="C9769" s="67"/>
      <c r="D9769" s="161"/>
      <c r="F9769" s="174"/>
    </row>
    <row r="9770" spans="1:20" ht="18.399999999999999" customHeight="1" x14ac:dyDescent="0.3">
      <c r="A9770" s="200"/>
      <c r="B9770" s="173"/>
      <c r="C9770" s="67"/>
      <c r="D9770" s="161"/>
      <c r="F9770" s="174"/>
      <c r="H9770" s="174"/>
      <c r="J9770" s="174"/>
      <c r="L9770" s="174"/>
    </row>
    <row r="9771" spans="1:20" ht="18.399999999999999" customHeight="1" x14ac:dyDescent="0.3">
      <c r="A9771" s="200"/>
      <c r="B9771" s="173"/>
      <c r="C9771" s="67"/>
      <c r="D9771" s="161"/>
      <c r="F9771" s="174"/>
    </row>
    <row r="9772" spans="1:20" ht="18.399999999999999" customHeight="1" x14ac:dyDescent="0.3">
      <c r="A9772" s="182"/>
      <c r="D9772" s="164"/>
      <c r="F9772" s="174"/>
    </row>
    <row r="9773" spans="1:20" ht="18.399999999999999" customHeight="1" x14ac:dyDescent="0.3">
      <c r="A9773" s="182"/>
      <c r="B9773" s="160"/>
      <c r="C9773" s="64"/>
      <c r="D9773" s="161"/>
      <c r="F9773" s="174"/>
      <c r="L9773" s="174"/>
      <c r="N9773" s="174"/>
    </row>
    <row r="9774" spans="1:20" ht="18.399999999999999" customHeight="1" x14ac:dyDescent="0.3">
      <c r="A9774" s="182"/>
      <c r="B9774" s="160"/>
      <c r="C9774" s="64"/>
      <c r="D9774" s="161"/>
      <c r="H9774" s="174"/>
      <c r="J9774" s="174"/>
      <c r="L9774" s="174"/>
      <c r="N9774" s="174"/>
      <c r="P9774" s="174"/>
      <c r="R9774" s="174"/>
      <c r="T9774" s="174"/>
    </row>
    <row r="9775" spans="1:20" ht="18.399999999999999" customHeight="1" x14ac:dyDescent="0.3">
      <c r="A9775" s="182"/>
      <c r="B9775" s="160"/>
      <c r="C9775" s="64"/>
      <c r="D9775" s="161"/>
      <c r="F9775" s="174"/>
      <c r="H9775" s="174"/>
      <c r="J9775" s="174"/>
    </row>
    <row r="9776" spans="1:20" ht="18.399999999999999" customHeight="1" x14ac:dyDescent="0.3">
      <c r="A9776" s="182"/>
      <c r="B9776" s="160"/>
      <c r="C9776" s="64"/>
      <c r="D9776" s="161"/>
      <c r="F9776" s="174"/>
    </row>
    <row r="9777" spans="1:54" ht="18.399999999999999" customHeight="1" x14ac:dyDescent="0.3">
      <c r="A9777" s="182"/>
      <c r="B9777" s="160"/>
      <c r="C9777" s="64"/>
      <c r="D9777" s="161"/>
    </row>
    <row r="9778" spans="1:54" ht="18.399999999999999" customHeight="1" x14ac:dyDescent="0.3">
      <c r="A9778" s="182"/>
      <c r="B9778" s="160"/>
      <c r="C9778" s="64"/>
      <c r="D9778" s="161"/>
    </row>
    <row r="9780" spans="1:54" ht="18.399999999999999" customHeight="1" x14ac:dyDescent="0.3">
      <c r="A9780" s="182"/>
      <c r="B9780" s="160"/>
      <c r="C9780" s="64"/>
      <c r="D9780" s="161"/>
      <c r="F9780" s="174"/>
      <c r="H9780" s="174"/>
    </row>
    <row r="9781" spans="1:54" ht="18.399999999999999" customHeight="1" x14ac:dyDescent="0.3">
      <c r="A9781" s="182"/>
      <c r="B9781" s="160"/>
      <c r="C9781" s="64"/>
      <c r="D9781" s="161"/>
      <c r="F9781" s="174"/>
      <c r="H9781" s="178"/>
      <c r="J9781" s="178"/>
      <c r="L9781" s="178"/>
      <c r="N9781" s="178"/>
      <c r="P9781" s="178"/>
      <c r="R9781" s="178"/>
      <c r="T9781" s="178"/>
      <c r="V9781" s="178"/>
      <c r="X9781" s="178"/>
      <c r="Z9781" s="178"/>
      <c r="AB9781" s="178"/>
      <c r="AD9781" s="178"/>
      <c r="AF9781" s="178"/>
      <c r="AH9781" s="178"/>
      <c r="AJ9781" s="178"/>
      <c r="AL9781" s="178"/>
      <c r="AN9781" s="178"/>
      <c r="AP9781" s="178"/>
      <c r="AR9781" s="178"/>
      <c r="AT9781" s="178"/>
      <c r="AV9781" s="178"/>
      <c r="AX9781" s="178"/>
      <c r="AZ9781" s="178"/>
      <c r="BB9781" s="178"/>
    </row>
    <row r="9782" spans="1:54" ht="18.399999999999999" customHeight="1" x14ac:dyDescent="0.3">
      <c r="C9782" s="163"/>
      <c r="D9782" s="161"/>
      <c r="F9782" s="174"/>
    </row>
    <row r="9783" spans="1:54" ht="18.399999999999999" customHeight="1" x14ac:dyDescent="0.3">
      <c r="A9783" s="182"/>
      <c r="B9783" s="160"/>
      <c r="C9783" s="64"/>
      <c r="D9783" s="161"/>
      <c r="F9783" s="174"/>
    </row>
    <row r="9784" spans="1:54" ht="18.399999999999999" customHeight="1" x14ac:dyDescent="0.3">
      <c r="A9784" s="182"/>
      <c r="B9784" s="160"/>
      <c r="C9784" s="64"/>
      <c r="D9784" s="161"/>
      <c r="F9784" s="174"/>
    </row>
    <row r="9785" spans="1:54" ht="18.399999999999999" customHeight="1" x14ac:dyDescent="0.3">
      <c r="A9785" s="182"/>
      <c r="D9785" s="164"/>
      <c r="F9785" s="174"/>
    </row>
    <row r="9786" spans="1:54" ht="18.399999999999999" customHeight="1" x14ac:dyDescent="0.3">
      <c r="A9786" s="182"/>
      <c r="B9786" s="160"/>
      <c r="C9786" s="64"/>
      <c r="D9786" s="161"/>
      <c r="F9786" s="174"/>
    </row>
    <row r="9787" spans="1:54" ht="18.399999999999999" customHeight="1" x14ac:dyDescent="0.3">
      <c r="A9787" s="182"/>
      <c r="B9787" s="160"/>
      <c r="C9787" s="64"/>
      <c r="D9787" s="161"/>
      <c r="F9787" s="174"/>
    </row>
    <row r="9788" spans="1:54" ht="18.399999999999999" customHeight="1" x14ac:dyDescent="0.3">
      <c r="A9788" s="182"/>
      <c r="B9788" s="160"/>
      <c r="C9788" s="64"/>
      <c r="D9788" s="161"/>
    </row>
    <row r="9789" spans="1:54" ht="18.399999999999999" customHeight="1" x14ac:dyDescent="0.3">
      <c r="A9789" s="182"/>
      <c r="B9789" s="160"/>
      <c r="C9789" s="64"/>
      <c r="D9789" s="161"/>
      <c r="F9789" s="174"/>
    </row>
    <row r="9790" spans="1:54" ht="18.399999999999999" customHeight="1" x14ac:dyDescent="0.3">
      <c r="A9790" s="182"/>
      <c r="B9790" s="160"/>
      <c r="C9790" s="64"/>
      <c r="D9790" s="161"/>
      <c r="F9790" s="174"/>
    </row>
    <row r="9791" spans="1:54" ht="18.399999999999999" customHeight="1" x14ac:dyDescent="0.3">
      <c r="A9791" s="182"/>
      <c r="B9791" s="160"/>
      <c r="C9791" s="64"/>
      <c r="D9791" s="161"/>
      <c r="F9791" s="174"/>
      <c r="H9791" s="174"/>
      <c r="J9791" s="174"/>
      <c r="L9791" s="174"/>
    </row>
    <row r="9792" spans="1:54" ht="18.399999999999999" customHeight="1" x14ac:dyDescent="0.3">
      <c r="A9792" s="182"/>
      <c r="B9792" s="160"/>
      <c r="C9792" s="64"/>
      <c r="D9792" s="161"/>
      <c r="F9792" s="174"/>
      <c r="H9792" s="174"/>
      <c r="J9792" s="174"/>
      <c r="L9792" s="174"/>
      <c r="N9792" s="164"/>
      <c r="P9792" s="164"/>
      <c r="R9792" s="164"/>
      <c r="T9792" s="164"/>
      <c r="V9792" s="164"/>
      <c r="X9792" s="164"/>
      <c r="Z9792" s="164"/>
      <c r="AB9792" s="164"/>
      <c r="AD9792" s="164"/>
      <c r="AF9792" s="164"/>
      <c r="AH9792" s="164"/>
      <c r="AJ9792" s="164"/>
      <c r="AL9792" s="164"/>
      <c r="AN9792" s="164"/>
      <c r="AP9792" s="164"/>
      <c r="AR9792" s="164"/>
      <c r="AT9792" s="164"/>
      <c r="AV9792" s="164"/>
      <c r="AX9792" s="164"/>
      <c r="AZ9792" s="164"/>
      <c r="BB9792" s="164"/>
    </row>
    <row r="9793" spans="1:54" ht="18.399999999999999" customHeight="1" x14ac:dyDescent="0.3">
      <c r="A9793" s="182"/>
      <c r="B9793" s="160"/>
      <c r="C9793" s="64"/>
      <c r="D9793" s="161"/>
      <c r="F9793" s="174"/>
    </row>
    <row r="9794" spans="1:54" ht="18.399999999999999" customHeight="1" x14ac:dyDescent="0.3">
      <c r="A9794" s="182"/>
      <c r="B9794" s="160"/>
      <c r="C9794" s="64"/>
      <c r="D9794" s="161"/>
      <c r="F9794" s="174"/>
    </row>
    <row r="9795" spans="1:54" ht="18.399999999999999" customHeight="1" x14ac:dyDescent="0.3">
      <c r="A9795" s="182"/>
      <c r="B9795" s="160"/>
      <c r="C9795" s="64"/>
      <c r="D9795" s="161"/>
      <c r="F9795" s="174"/>
      <c r="H9795" s="174"/>
    </row>
    <row r="9796" spans="1:54" ht="18.399999999999999" customHeight="1" x14ac:dyDescent="0.3">
      <c r="A9796" s="182"/>
      <c r="B9796" s="160"/>
      <c r="C9796" s="64"/>
      <c r="D9796" s="161"/>
      <c r="F9796" s="174"/>
    </row>
    <row r="9797" spans="1:54" ht="18.399999999999999" customHeight="1" x14ac:dyDescent="0.3">
      <c r="A9797" s="182"/>
      <c r="B9797" s="160"/>
      <c r="C9797" s="64"/>
      <c r="D9797" s="161"/>
      <c r="F9797" s="174"/>
    </row>
    <row r="9798" spans="1:54" ht="18.399999999999999" customHeight="1" x14ac:dyDescent="0.3">
      <c r="A9798" s="182"/>
      <c r="B9798" s="160"/>
      <c r="C9798" s="64"/>
      <c r="D9798" s="161"/>
    </row>
    <row r="9800" spans="1:54" ht="18.399999999999999" customHeight="1" x14ac:dyDescent="0.3">
      <c r="A9800" s="182"/>
      <c r="B9800" s="160"/>
      <c r="C9800" s="64"/>
      <c r="D9800" s="161"/>
    </row>
    <row r="9802" spans="1:54" ht="18.399999999999999" customHeight="1" x14ac:dyDescent="0.3">
      <c r="A9802" s="182"/>
      <c r="B9802" s="160"/>
      <c r="C9802" s="64"/>
      <c r="D9802" s="161"/>
    </row>
    <row r="9803" spans="1:54" ht="18.399999999999999" customHeight="1" x14ac:dyDescent="0.3">
      <c r="A9803" s="182"/>
      <c r="B9803" s="160"/>
      <c r="C9803" s="64"/>
      <c r="D9803" s="161"/>
      <c r="J9803" s="164"/>
      <c r="L9803" s="164"/>
      <c r="N9803" s="164"/>
      <c r="P9803" s="164"/>
      <c r="R9803" s="164"/>
      <c r="T9803" s="164"/>
      <c r="V9803" s="164"/>
      <c r="X9803" s="164"/>
      <c r="Z9803" s="164"/>
      <c r="AB9803" s="164"/>
      <c r="AD9803" s="164"/>
      <c r="AF9803" s="164"/>
      <c r="AH9803" s="164"/>
      <c r="AJ9803" s="164"/>
      <c r="AL9803" s="164"/>
      <c r="AN9803" s="164"/>
      <c r="AP9803" s="164"/>
      <c r="AR9803" s="164"/>
      <c r="AT9803" s="164"/>
      <c r="AV9803" s="164"/>
      <c r="AX9803" s="164"/>
      <c r="AZ9803" s="164"/>
      <c r="BB9803" s="164"/>
    </row>
    <row r="9804" spans="1:54" ht="18.399999999999999" customHeight="1" x14ac:dyDescent="0.3">
      <c r="A9804" s="182"/>
      <c r="B9804" s="160"/>
      <c r="C9804" s="64"/>
      <c r="D9804" s="161"/>
    </row>
    <row r="9805" spans="1:54" ht="18.399999999999999" customHeight="1" x14ac:dyDescent="0.3">
      <c r="A9805" s="182"/>
      <c r="D9805" s="164"/>
    </row>
    <row r="9806" spans="1:54" ht="18.399999999999999" customHeight="1" x14ac:dyDescent="0.3">
      <c r="A9806" s="182"/>
      <c r="B9806" s="160"/>
      <c r="C9806" s="64"/>
      <c r="D9806" s="161"/>
    </row>
    <row r="9807" spans="1:54" ht="18.399999999999999" customHeight="1" x14ac:dyDescent="0.3">
      <c r="A9807" s="182"/>
      <c r="B9807" s="160"/>
      <c r="C9807" s="64"/>
      <c r="D9807" s="161"/>
    </row>
    <row r="9808" spans="1:54" ht="18.399999999999999" customHeight="1" x14ac:dyDescent="0.3">
      <c r="A9808" s="182"/>
      <c r="B9808" s="160"/>
      <c r="C9808" s="64"/>
      <c r="D9808" s="161"/>
    </row>
    <row r="9809" spans="1:54" ht="18.399999999999999" customHeight="1" x14ac:dyDescent="0.3">
      <c r="A9809" s="182"/>
      <c r="B9809" s="160"/>
      <c r="C9809" s="64"/>
      <c r="D9809" s="161"/>
      <c r="F9809" s="174"/>
    </row>
    <row r="9810" spans="1:54" ht="18.399999999999999" customHeight="1" x14ac:dyDescent="0.3">
      <c r="F9810" s="174"/>
    </row>
    <row r="9811" spans="1:54" ht="18.399999999999999" customHeight="1" x14ac:dyDescent="0.3">
      <c r="F9811" s="174"/>
    </row>
    <row r="9812" spans="1:54" ht="18.399999999999999" customHeight="1" x14ac:dyDescent="0.3">
      <c r="F9812" s="174"/>
    </row>
    <row r="9813" spans="1:54" ht="18.399999999999999" customHeight="1" x14ac:dyDescent="0.3">
      <c r="A9813" s="182"/>
      <c r="F9813" s="174"/>
    </row>
    <row r="9814" spans="1:54" ht="18.399999999999999" customHeight="1" x14ac:dyDescent="0.3">
      <c r="A9814" s="200"/>
      <c r="B9814" s="173"/>
      <c r="C9814" s="67"/>
      <c r="D9814" s="161"/>
      <c r="F9814" s="174"/>
    </row>
    <row r="9815" spans="1:54" ht="18.399999999999999" customHeight="1" x14ac:dyDescent="0.3">
      <c r="A9815" s="200"/>
      <c r="B9815" s="173"/>
      <c r="C9815" s="67"/>
      <c r="D9815" s="161"/>
      <c r="F9815" s="174"/>
    </row>
    <row r="9816" spans="1:54" ht="18.399999999999999" customHeight="1" x14ac:dyDescent="0.3">
      <c r="A9816" s="200"/>
      <c r="B9816" s="173"/>
      <c r="C9816" s="67"/>
      <c r="D9816" s="161"/>
      <c r="F9816" s="174"/>
    </row>
    <row r="9817" spans="1:54" ht="18.399999999999999" customHeight="1" x14ac:dyDescent="0.3">
      <c r="A9817" s="182"/>
      <c r="B9817" s="160"/>
      <c r="C9817" s="64"/>
      <c r="D9817" s="161"/>
    </row>
    <row r="9818" spans="1:54" ht="18.399999999999999" customHeight="1" x14ac:dyDescent="0.3">
      <c r="A9818" s="200"/>
      <c r="B9818" s="173"/>
      <c r="C9818" s="67"/>
      <c r="D9818" s="161"/>
      <c r="F9818" s="174"/>
    </row>
    <row r="9819" spans="1:54" ht="18.399999999999999" customHeight="1" x14ac:dyDescent="0.3">
      <c r="A9819" s="200"/>
      <c r="B9819" s="173"/>
      <c r="C9819" s="67"/>
      <c r="D9819" s="161"/>
      <c r="F9819" s="174"/>
    </row>
    <row r="9820" spans="1:54" ht="18.399999999999999" customHeight="1" x14ac:dyDescent="0.3">
      <c r="A9820" s="182"/>
      <c r="B9820" s="160"/>
      <c r="C9820" s="64"/>
      <c r="D9820" s="161"/>
      <c r="F9820" s="174"/>
      <c r="H9820" s="174"/>
      <c r="J9820" s="174"/>
      <c r="L9820" s="174"/>
      <c r="N9820" s="174"/>
      <c r="P9820" s="174"/>
      <c r="R9820" s="174"/>
      <c r="T9820" s="178"/>
      <c r="V9820" s="178"/>
      <c r="X9820" s="178"/>
      <c r="Z9820" s="178"/>
      <c r="AB9820" s="178"/>
      <c r="AD9820" s="178"/>
      <c r="AF9820" s="178"/>
      <c r="AH9820" s="178"/>
      <c r="AJ9820" s="178"/>
      <c r="AL9820" s="178"/>
      <c r="AN9820" s="178"/>
      <c r="AP9820" s="178"/>
      <c r="AR9820" s="178"/>
      <c r="AT9820" s="178"/>
      <c r="AV9820" s="178"/>
      <c r="AX9820" s="178"/>
      <c r="AZ9820" s="178"/>
      <c r="BB9820" s="178"/>
    </row>
    <row r="9821" spans="1:54" ht="18.399999999999999" customHeight="1" x14ac:dyDescent="0.3">
      <c r="A9821" s="182"/>
      <c r="B9821" s="160"/>
      <c r="C9821" s="64"/>
      <c r="D9821" s="161"/>
      <c r="F9821" s="174"/>
      <c r="H9821" s="174"/>
      <c r="J9821" s="174"/>
      <c r="L9821" s="174"/>
      <c r="N9821" s="174"/>
      <c r="P9821" s="174"/>
      <c r="R9821" s="164"/>
      <c r="T9821" s="164"/>
      <c r="V9821" s="164"/>
      <c r="X9821" s="164"/>
      <c r="Z9821" s="164"/>
      <c r="AB9821" s="164"/>
      <c r="AD9821" s="164"/>
      <c r="AF9821" s="164"/>
      <c r="AH9821" s="164"/>
      <c r="AJ9821" s="164"/>
      <c r="AL9821" s="164"/>
      <c r="AN9821" s="164"/>
      <c r="AP9821" s="164"/>
      <c r="AR9821" s="164"/>
      <c r="AT9821" s="164"/>
      <c r="AV9821" s="164"/>
      <c r="AX9821" s="164"/>
      <c r="AZ9821" s="164"/>
      <c r="BB9821" s="164"/>
    </row>
    <row r="9822" spans="1:54" ht="18.399999999999999" customHeight="1" x14ac:dyDescent="0.3">
      <c r="F9822" s="174"/>
    </row>
    <row r="9823" spans="1:54" ht="18.399999999999999" customHeight="1" x14ac:dyDescent="0.3">
      <c r="A9823" s="182"/>
      <c r="D9823" s="164"/>
      <c r="F9823" s="174"/>
      <c r="H9823" s="174"/>
      <c r="J9823" s="174"/>
    </row>
    <row r="9824" spans="1:54" ht="18.399999999999999" customHeight="1" x14ac:dyDescent="0.3">
      <c r="A9824" s="182"/>
      <c r="B9824" s="160"/>
      <c r="C9824" s="64"/>
      <c r="D9824" s="161"/>
      <c r="F9824" s="174"/>
      <c r="H9824" s="174"/>
    </row>
    <row r="9825" spans="1:20" ht="18.399999999999999" customHeight="1" x14ac:dyDescent="0.3">
      <c r="A9825" s="182"/>
      <c r="B9825" s="160"/>
      <c r="C9825" s="64"/>
      <c r="D9825" s="161"/>
      <c r="F9825" s="174"/>
    </row>
    <row r="9826" spans="1:20" ht="18.399999999999999" customHeight="1" x14ac:dyDescent="0.3">
      <c r="A9826" s="182"/>
      <c r="B9826" s="160"/>
      <c r="C9826" s="64"/>
      <c r="D9826" s="161"/>
      <c r="F9826" s="174"/>
      <c r="H9826" s="174"/>
      <c r="J9826" s="174"/>
      <c r="L9826" s="174"/>
      <c r="N9826" s="174"/>
      <c r="P9826" s="174"/>
      <c r="R9826" s="174"/>
    </row>
    <row r="9827" spans="1:20" ht="18.399999999999999" customHeight="1" x14ac:dyDescent="0.3">
      <c r="A9827" s="182"/>
      <c r="B9827" s="160"/>
      <c r="C9827" s="64"/>
      <c r="D9827" s="161"/>
      <c r="F9827" s="174"/>
    </row>
    <row r="9828" spans="1:20" ht="18.399999999999999" customHeight="1" x14ac:dyDescent="0.3">
      <c r="A9828" s="182"/>
      <c r="B9828" s="160"/>
      <c r="C9828" s="64"/>
      <c r="D9828" s="161"/>
      <c r="F9828" s="174"/>
      <c r="H9828" s="174"/>
    </row>
    <row r="9829" spans="1:20" ht="18.399999999999999" customHeight="1" x14ac:dyDescent="0.3">
      <c r="A9829" s="182"/>
      <c r="B9829" s="160"/>
      <c r="C9829" s="64"/>
      <c r="D9829" s="161"/>
      <c r="F9829" s="174"/>
      <c r="H9829" s="174"/>
      <c r="J9829" s="174"/>
      <c r="L9829" s="174"/>
    </row>
    <row r="9830" spans="1:20" ht="18.399999999999999" customHeight="1" x14ac:dyDescent="0.3">
      <c r="A9830" s="182"/>
      <c r="B9830" s="173"/>
      <c r="C9830" s="80"/>
      <c r="D9830" s="161"/>
      <c r="F9830" s="174"/>
      <c r="H9830" s="174"/>
      <c r="J9830" s="174"/>
      <c r="L9830" s="174"/>
      <c r="N9830" s="174"/>
      <c r="P9830" s="174"/>
      <c r="R9830" s="174"/>
      <c r="T9830" s="174"/>
    </row>
    <row r="9831" spans="1:20" ht="18.399999999999999" customHeight="1" x14ac:dyDescent="0.3">
      <c r="A9831" s="182"/>
      <c r="B9831" s="160"/>
      <c r="C9831" s="64"/>
      <c r="D9831" s="161"/>
      <c r="F9831" s="174"/>
      <c r="H9831" s="178"/>
      <c r="R9831" s="174"/>
      <c r="T9831" s="174"/>
    </row>
    <row r="9832" spans="1:20" ht="18.399999999999999" customHeight="1" x14ac:dyDescent="0.3">
      <c r="A9832" s="182"/>
      <c r="B9832" s="160"/>
      <c r="C9832" s="64"/>
      <c r="D9832" s="161"/>
      <c r="F9832" s="174"/>
      <c r="H9832" s="174"/>
    </row>
    <row r="9833" spans="1:20" ht="18.399999999999999" customHeight="1" x14ac:dyDescent="0.3">
      <c r="A9833" s="182"/>
      <c r="B9833" s="160"/>
      <c r="C9833" s="64"/>
      <c r="D9833" s="161"/>
      <c r="F9833" s="174"/>
      <c r="H9833" s="174"/>
    </row>
    <row r="9838" spans="1:20" ht="18.399999999999999" customHeight="1" x14ac:dyDescent="0.3">
      <c r="A9838" s="182"/>
      <c r="B9838" s="160"/>
      <c r="C9838" s="64"/>
      <c r="D9838" s="161"/>
      <c r="F9838" s="174"/>
      <c r="H9838" s="178"/>
    </row>
    <row r="9839" spans="1:20" ht="18.399999999999999" customHeight="1" x14ac:dyDescent="0.3">
      <c r="A9839" s="182"/>
      <c r="B9839" s="160"/>
      <c r="C9839" s="64"/>
      <c r="D9839" s="161"/>
      <c r="H9839" s="183"/>
    </row>
    <row r="9840" spans="1:20" ht="18.399999999999999" customHeight="1" x14ac:dyDescent="0.3">
      <c r="A9840" s="182"/>
      <c r="B9840" s="160"/>
      <c r="C9840" s="64"/>
      <c r="D9840" s="161"/>
      <c r="F9840" s="174"/>
    </row>
    <row r="9841" spans="1:8" ht="18.399999999999999" customHeight="1" x14ac:dyDescent="0.3">
      <c r="A9841" s="182"/>
      <c r="D9841" s="164"/>
      <c r="F9841" s="174"/>
    </row>
    <row r="9842" spans="1:8" ht="18.399999999999999" customHeight="1" x14ac:dyDescent="0.3">
      <c r="A9842" s="182"/>
      <c r="B9842" s="160"/>
      <c r="C9842" s="64"/>
      <c r="D9842" s="161"/>
      <c r="F9842" s="174"/>
    </row>
    <row r="9843" spans="1:8" ht="18.399999999999999" customHeight="1" x14ac:dyDescent="0.3">
      <c r="A9843" s="182"/>
      <c r="B9843" s="160"/>
      <c r="C9843" s="64"/>
      <c r="D9843" s="161"/>
    </row>
    <row r="9844" spans="1:8" ht="18.399999999999999" customHeight="1" x14ac:dyDescent="0.3">
      <c r="A9844" s="182"/>
      <c r="B9844" s="160"/>
      <c r="C9844" s="64"/>
      <c r="D9844" s="161"/>
      <c r="F9844" s="174"/>
    </row>
    <row r="9845" spans="1:8" ht="18.399999999999999" customHeight="1" x14ac:dyDescent="0.3">
      <c r="A9845" s="182"/>
      <c r="B9845" s="160"/>
      <c r="C9845" s="64"/>
      <c r="D9845" s="161"/>
      <c r="F9845" s="174"/>
      <c r="H9845" s="178"/>
    </row>
    <row r="9846" spans="1:8" ht="18.399999999999999" customHeight="1" x14ac:dyDescent="0.3">
      <c r="A9846" s="182"/>
      <c r="B9846" s="160"/>
      <c r="C9846" s="64"/>
      <c r="D9846" s="161"/>
      <c r="F9846" s="174"/>
    </row>
    <row r="9848" spans="1:8" ht="18.399999999999999" customHeight="1" x14ac:dyDescent="0.3">
      <c r="A9848" s="182"/>
      <c r="B9848" s="160"/>
      <c r="C9848" s="64"/>
      <c r="D9848" s="161"/>
      <c r="F9848" s="174"/>
    </row>
    <row r="9849" spans="1:8" ht="18.399999999999999" customHeight="1" x14ac:dyDescent="0.3">
      <c r="F9849" s="174"/>
    </row>
    <row r="9850" spans="1:8" ht="18.399999999999999" customHeight="1" x14ac:dyDescent="0.3">
      <c r="C9850" s="64"/>
      <c r="D9850" s="161"/>
      <c r="F9850" s="174"/>
    </row>
    <row r="9851" spans="1:8" ht="18.399999999999999" customHeight="1" x14ac:dyDescent="0.3">
      <c r="A9851" s="182"/>
      <c r="B9851" s="160"/>
      <c r="C9851" s="64"/>
      <c r="D9851" s="161"/>
      <c r="F9851" s="174"/>
    </row>
    <row r="9852" spans="1:8" ht="18.399999999999999" customHeight="1" x14ac:dyDescent="0.3">
      <c r="A9852" s="182"/>
      <c r="B9852" s="160"/>
      <c r="C9852" s="64"/>
      <c r="D9852" s="161"/>
      <c r="F9852" s="174"/>
    </row>
    <row r="9853" spans="1:8" ht="18.399999999999999" customHeight="1" x14ac:dyDescent="0.3">
      <c r="A9853" s="182"/>
      <c r="B9853" s="160"/>
      <c r="C9853" s="64"/>
      <c r="D9853" s="161"/>
    </row>
    <row r="9854" spans="1:8" ht="18.399999999999999" customHeight="1" x14ac:dyDescent="0.3">
      <c r="A9854" s="182"/>
      <c r="B9854" s="160"/>
      <c r="C9854" s="64"/>
      <c r="D9854" s="161"/>
      <c r="F9854" s="174"/>
    </row>
    <row r="9855" spans="1:8" ht="18.399999999999999" customHeight="1" x14ac:dyDescent="0.3">
      <c r="A9855" s="182"/>
      <c r="D9855" s="164"/>
      <c r="F9855" s="174"/>
    </row>
    <row r="9856" spans="1:8" ht="18.399999999999999" customHeight="1" x14ac:dyDescent="0.3">
      <c r="A9856" s="182"/>
      <c r="B9856" s="160"/>
      <c r="C9856" s="64"/>
      <c r="D9856" s="161"/>
      <c r="F9856" s="174"/>
      <c r="H9856" s="174"/>
    </row>
    <row r="9857" spans="1:14" ht="18.399999999999999" customHeight="1" x14ac:dyDescent="0.3">
      <c r="A9857" s="182"/>
      <c r="B9857" s="160"/>
      <c r="C9857" s="64"/>
      <c r="D9857" s="161"/>
      <c r="F9857" s="174"/>
      <c r="H9857" s="174"/>
    </row>
    <row r="9858" spans="1:14" ht="18.399999999999999" customHeight="1" x14ac:dyDescent="0.3">
      <c r="A9858" s="182"/>
      <c r="B9858" s="160"/>
      <c r="C9858" s="64"/>
      <c r="D9858" s="161"/>
    </row>
    <row r="9859" spans="1:14" ht="18.399999999999999" customHeight="1" x14ac:dyDescent="0.3">
      <c r="A9859" s="182"/>
      <c r="B9859" s="160"/>
      <c r="C9859" s="64"/>
      <c r="D9859" s="161"/>
    </row>
    <row r="9860" spans="1:14" ht="18.399999999999999" customHeight="1" x14ac:dyDescent="0.3">
      <c r="D9860" s="161"/>
      <c r="F9860" s="174"/>
    </row>
    <row r="9861" spans="1:14" ht="18.399999999999999" customHeight="1" x14ac:dyDescent="0.3">
      <c r="A9861" s="182"/>
      <c r="B9861" s="160"/>
      <c r="C9861" s="64"/>
      <c r="D9861" s="161"/>
      <c r="F9861" s="174"/>
      <c r="H9861" s="174"/>
      <c r="J9861" s="174"/>
      <c r="L9861" s="174"/>
      <c r="N9861" s="174"/>
    </row>
    <row r="9862" spans="1:14" ht="18.399999999999999" customHeight="1" x14ac:dyDescent="0.3">
      <c r="F9862" s="174"/>
    </row>
    <row r="9863" spans="1:14" ht="18.399999999999999" customHeight="1" x14ac:dyDescent="0.3">
      <c r="A9863" s="200"/>
      <c r="B9863" s="173"/>
      <c r="C9863" s="67"/>
      <c r="D9863" s="161"/>
      <c r="F9863" s="174"/>
    </row>
    <row r="9864" spans="1:14" ht="18.399999999999999" customHeight="1" x14ac:dyDescent="0.3">
      <c r="A9864" s="200"/>
      <c r="B9864" s="173"/>
      <c r="C9864" s="67"/>
      <c r="D9864" s="161"/>
      <c r="F9864" s="174"/>
    </row>
    <row r="9865" spans="1:14" ht="18.399999999999999" customHeight="1" x14ac:dyDescent="0.3">
      <c r="A9865" s="200"/>
      <c r="B9865" s="173"/>
      <c r="C9865" s="67"/>
      <c r="D9865" s="161"/>
      <c r="F9865" s="174"/>
    </row>
    <row r="9866" spans="1:14" ht="18.399999999999999" customHeight="1" x14ac:dyDescent="0.3">
      <c r="A9866" s="200"/>
      <c r="B9866" s="173"/>
      <c r="C9866" s="67"/>
      <c r="D9866" s="161"/>
      <c r="F9866" s="174"/>
    </row>
    <row r="9867" spans="1:14" ht="18.399999999999999" customHeight="1" x14ac:dyDescent="0.3">
      <c r="A9867" s="182"/>
      <c r="B9867" s="160"/>
      <c r="C9867" s="64"/>
      <c r="D9867" s="161"/>
      <c r="F9867" s="174"/>
    </row>
    <row r="9868" spans="1:14" ht="18.399999999999999" customHeight="1" x14ac:dyDescent="0.3">
      <c r="A9868" s="182"/>
      <c r="B9868" s="160"/>
      <c r="C9868" s="64"/>
      <c r="D9868" s="161"/>
      <c r="F9868" s="174"/>
    </row>
    <row r="9869" spans="1:14" ht="18.399999999999999" customHeight="1" x14ac:dyDescent="0.3">
      <c r="A9869" s="182"/>
      <c r="B9869" s="160"/>
      <c r="C9869" s="64"/>
      <c r="D9869" s="161"/>
      <c r="F9869" s="174"/>
    </row>
    <row r="9870" spans="1:14" ht="18.399999999999999" customHeight="1" x14ac:dyDescent="0.3">
      <c r="A9870" s="182"/>
      <c r="D9870" s="164"/>
      <c r="F9870" s="174"/>
    </row>
    <row r="9871" spans="1:14" ht="18.399999999999999" customHeight="1" x14ac:dyDescent="0.3">
      <c r="A9871" s="182"/>
      <c r="B9871" s="160"/>
      <c r="C9871" s="64"/>
      <c r="D9871" s="161"/>
      <c r="F9871" s="174"/>
    </row>
    <row r="9872" spans="1:14" ht="18.399999999999999" customHeight="1" x14ac:dyDescent="0.3">
      <c r="A9872" s="182"/>
      <c r="B9872" s="160"/>
      <c r="C9872" s="64"/>
      <c r="D9872" s="161"/>
      <c r="F9872" s="174"/>
      <c r="H9872" s="174"/>
      <c r="J9872" s="174"/>
    </row>
    <row r="9873" spans="1:54" ht="18.399999999999999" customHeight="1" x14ac:dyDescent="0.3">
      <c r="A9873" s="182"/>
      <c r="B9873" s="160"/>
      <c r="C9873" s="64"/>
      <c r="D9873" s="161"/>
      <c r="F9873" s="174"/>
    </row>
    <row r="9874" spans="1:54" ht="18.399999999999999" customHeight="1" x14ac:dyDescent="0.3">
      <c r="A9874" s="182"/>
      <c r="B9874" s="160"/>
      <c r="C9874" s="64"/>
      <c r="D9874" s="161"/>
    </row>
    <row r="9875" spans="1:54" ht="18.399999999999999" customHeight="1" x14ac:dyDescent="0.3">
      <c r="A9875" s="182"/>
      <c r="B9875" s="160"/>
      <c r="C9875" s="64"/>
      <c r="D9875" s="161"/>
      <c r="F9875" s="174"/>
      <c r="H9875" s="174"/>
      <c r="J9875" s="164"/>
      <c r="L9875" s="164"/>
      <c r="N9875" s="164"/>
      <c r="P9875" s="164"/>
      <c r="R9875" s="164"/>
      <c r="T9875" s="164"/>
      <c r="V9875" s="164"/>
      <c r="X9875" s="164"/>
      <c r="Z9875" s="164"/>
      <c r="AB9875" s="164"/>
      <c r="AD9875" s="164"/>
      <c r="AF9875" s="164"/>
      <c r="AH9875" s="164"/>
      <c r="AJ9875" s="164"/>
      <c r="AL9875" s="164"/>
      <c r="AN9875" s="164"/>
      <c r="AP9875" s="164"/>
      <c r="AR9875" s="164"/>
      <c r="AT9875" s="164"/>
      <c r="AV9875" s="164"/>
      <c r="AX9875" s="164"/>
      <c r="AZ9875" s="164"/>
      <c r="BB9875" s="164"/>
    </row>
    <row r="9876" spans="1:54" ht="18.399999999999999" customHeight="1" x14ac:dyDescent="0.3">
      <c r="A9876" s="182"/>
      <c r="B9876" s="160"/>
      <c r="C9876" s="64"/>
      <c r="D9876" s="161"/>
      <c r="F9876" s="174"/>
      <c r="H9876" s="164"/>
      <c r="J9876" s="164"/>
      <c r="L9876" s="164"/>
      <c r="N9876" s="164"/>
      <c r="P9876" s="164"/>
      <c r="R9876" s="164"/>
      <c r="T9876" s="164"/>
      <c r="V9876" s="164"/>
      <c r="X9876" s="164"/>
      <c r="Z9876" s="164"/>
      <c r="AB9876" s="164"/>
      <c r="AD9876" s="164"/>
      <c r="AF9876" s="164"/>
      <c r="AH9876" s="164"/>
      <c r="AJ9876" s="164"/>
      <c r="AL9876" s="164"/>
      <c r="AN9876" s="164"/>
      <c r="AP9876" s="164"/>
      <c r="AR9876" s="164"/>
      <c r="AT9876" s="164"/>
      <c r="AV9876" s="164"/>
      <c r="AX9876" s="164"/>
      <c r="AZ9876" s="164"/>
      <c r="BB9876" s="164"/>
    </row>
    <row r="9877" spans="1:54" ht="18.399999999999999" customHeight="1" x14ac:dyDescent="0.3">
      <c r="A9877" s="182"/>
      <c r="B9877" s="160"/>
      <c r="F9877" s="174"/>
    </row>
    <row r="9878" spans="1:54" ht="18.399999999999999" customHeight="1" x14ac:dyDescent="0.3">
      <c r="A9878" s="182"/>
      <c r="B9878" s="160"/>
      <c r="C9878" s="64"/>
      <c r="D9878" s="161"/>
    </row>
    <row r="9879" spans="1:54" ht="18.399999999999999" customHeight="1" x14ac:dyDescent="0.3">
      <c r="F9879" s="174"/>
    </row>
    <row r="9880" spans="1:54" ht="18.399999999999999" customHeight="1" x14ac:dyDescent="0.3">
      <c r="A9880" s="182"/>
      <c r="B9880" s="160"/>
      <c r="C9880" s="64"/>
      <c r="D9880" s="161"/>
      <c r="F9880" s="174"/>
    </row>
    <row r="9882" spans="1:54" ht="18.399999999999999" customHeight="1" x14ac:dyDescent="0.3">
      <c r="A9882" s="200"/>
      <c r="B9882" s="173"/>
      <c r="C9882" s="67"/>
      <c r="D9882" s="161"/>
      <c r="F9882" s="174"/>
    </row>
    <row r="9883" spans="1:54" ht="18.399999999999999" customHeight="1" x14ac:dyDescent="0.3">
      <c r="A9883" s="182"/>
      <c r="B9883" s="160"/>
      <c r="C9883" s="64"/>
      <c r="D9883" s="161"/>
      <c r="F9883" s="174"/>
    </row>
    <row r="9884" spans="1:54" ht="18.399999999999999" customHeight="1" x14ac:dyDescent="0.3">
      <c r="A9884" s="182"/>
      <c r="B9884" s="160"/>
      <c r="C9884" s="64"/>
      <c r="D9884" s="161"/>
      <c r="F9884" s="174"/>
    </row>
    <row r="9885" spans="1:54" ht="18.399999999999999" customHeight="1" x14ac:dyDescent="0.3">
      <c r="A9885" s="182"/>
      <c r="D9885" s="164"/>
      <c r="F9885" s="174"/>
    </row>
    <row r="9886" spans="1:54" ht="18.399999999999999" customHeight="1" x14ac:dyDescent="0.3">
      <c r="A9886" s="182"/>
      <c r="B9886" s="160"/>
      <c r="C9886" s="64"/>
      <c r="D9886" s="161"/>
      <c r="F9886" s="174"/>
      <c r="H9886" s="174"/>
      <c r="J9886" s="178"/>
    </row>
    <row r="9887" spans="1:54" ht="18.399999999999999" customHeight="1" x14ac:dyDescent="0.3">
      <c r="A9887" s="182"/>
      <c r="B9887" s="160"/>
      <c r="C9887" s="64"/>
      <c r="D9887" s="161"/>
      <c r="F9887" s="174"/>
    </row>
    <row r="9888" spans="1:54" ht="18.399999999999999" customHeight="1" x14ac:dyDescent="0.3">
      <c r="A9888" s="182"/>
      <c r="B9888" s="160"/>
      <c r="C9888" s="64"/>
      <c r="D9888" s="161"/>
    </row>
    <row r="9890" spans="1:14" ht="18.399999999999999" customHeight="1" x14ac:dyDescent="0.3">
      <c r="F9890" s="174"/>
    </row>
    <row r="9891" spans="1:14" ht="18.399999999999999" customHeight="1" x14ac:dyDescent="0.3">
      <c r="A9891" s="200"/>
      <c r="B9891" s="173"/>
      <c r="C9891" s="67"/>
      <c r="D9891" s="161"/>
      <c r="F9891" s="174"/>
    </row>
    <row r="9892" spans="1:14" ht="18.399999999999999" customHeight="1" x14ac:dyDescent="0.3">
      <c r="A9892" s="200"/>
      <c r="B9892" s="173"/>
      <c r="C9892" s="67"/>
      <c r="D9892" s="161"/>
      <c r="F9892" s="174"/>
    </row>
    <row r="9893" spans="1:14" ht="18.399999999999999" customHeight="1" x14ac:dyDescent="0.3">
      <c r="A9893" s="200"/>
      <c r="B9893" s="173"/>
      <c r="C9893" s="67"/>
      <c r="D9893" s="161"/>
      <c r="F9893" s="174"/>
    </row>
    <row r="9894" spans="1:14" ht="18.399999999999999" customHeight="1" x14ac:dyDescent="0.3">
      <c r="A9894" s="200"/>
      <c r="B9894" s="173"/>
      <c r="C9894" s="67"/>
      <c r="D9894" s="161"/>
      <c r="F9894" s="174"/>
    </row>
    <row r="9895" spans="1:14" ht="18.399999999999999" customHeight="1" x14ac:dyDescent="0.3">
      <c r="A9895" s="182"/>
      <c r="D9895" s="164"/>
      <c r="F9895" s="174"/>
    </row>
    <row r="9896" spans="1:14" ht="18.399999999999999" customHeight="1" x14ac:dyDescent="0.3">
      <c r="A9896" s="182"/>
      <c r="B9896" s="160"/>
      <c r="C9896" s="64"/>
      <c r="D9896" s="161"/>
      <c r="F9896" s="174"/>
      <c r="H9896" s="174"/>
      <c r="J9896" s="174"/>
      <c r="L9896" s="174"/>
      <c r="N9896" s="174"/>
    </row>
    <row r="9897" spans="1:14" ht="18.399999999999999" customHeight="1" x14ac:dyDescent="0.3">
      <c r="A9897" s="182"/>
      <c r="B9897" s="160"/>
      <c r="C9897" s="64"/>
      <c r="D9897" s="161"/>
      <c r="F9897" s="174"/>
    </row>
    <row r="9898" spans="1:14" ht="18.399999999999999" customHeight="1" x14ac:dyDescent="0.3">
      <c r="A9898" s="182"/>
      <c r="B9898" s="160"/>
      <c r="C9898" s="64"/>
      <c r="D9898" s="161"/>
      <c r="F9898" s="174"/>
    </row>
    <row r="9899" spans="1:14" ht="18.399999999999999" customHeight="1" x14ac:dyDescent="0.3">
      <c r="A9899" s="182"/>
      <c r="B9899" s="160"/>
      <c r="C9899" s="64"/>
      <c r="D9899" s="161"/>
      <c r="F9899" s="174"/>
    </row>
    <row r="9900" spans="1:14" ht="18.399999999999999" customHeight="1" x14ac:dyDescent="0.3">
      <c r="A9900" s="182"/>
      <c r="B9900" s="160"/>
      <c r="C9900" s="64"/>
      <c r="D9900" s="161"/>
    </row>
    <row r="9901" spans="1:14" ht="18.399999999999999" customHeight="1" x14ac:dyDescent="0.3">
      <c r="A9901" s="182"/>
      <c r="B9901" s="160"/>
      <c r="C9901" s="64"/>
      <c r="D9901" s="161"/>
    </row>
    <row r="9902" spans="1:14" ht="18.399999999999999" customHeight="1" x14ac:dyDescent="0.3">
      <c r="A9902" s="182"/>
      <c r="B9902" s="160"/>
      <c r="C9902" s="64"/>
      <c r="D9902" s="161"/>
    </row>
    <row r="9903" spans="1:14" ht="18.399999999999999" customHeight="1" x14ac:dyDescent="0.3">
      <c r="A9903" s="182"/>
      <c r="B9903" s="160"/>
      <c r="C9903" s="64"/>
      <c r="D9903" s="161"/>
    </row>
    <row r="9904" spans="1:14" ht="18.399999999999999" customHeight="1" x14ac:dyDescent="0.3">
      <c r="A9904" s="182"/>
      <c r="B9904" s="160"/>
      <c r="C9904" s="64"/>
      <c r="D9904" s="161"/>
    </row>
    <row r="9905" spans="1:4" ht="18.399999999999999" customHeight="1" x14ac:dyDescent="0.3">
      <c r="A9905" s="182"/>
      <c r="B9905" s="160"/>
      <c r="C9905" s="64"/>
      <c r="D9905" s="161"/>
    </row>
    <row r="9906" spans="1:4" ht="18.399999999999999" customHeight="1" x14ac:dyDescent="0.3">
      <c r="A9906" s="182"/>
      <c r="B9906" s="160"/>
      <c r="C9906" s="64"/>
      <c r="D9906" s="161"/>
    </row>
    <row r="9907" spans="1:4" ht="18.399999999999999" customHeight="1" x14ac:dyDescent="0.3">
      <c r="A9907" s="182"/>
      <c r="B9907" s="160"/>
      <c r="C9907" s="64"/>
      <c r="D9907" s="161"/>
    </row>
    <row r="9909" spans="1:4" ht="18.399999999999999" customHeight="1" x14ac:dyDescent="0.3">
      <c r="A9909" s="182"/>
      <c r="D9909" s="164"/>
    </row>
    <row r="9910" spans="1:4" ht="18.399999999999999" customHeight="1" x14ac:dyDescent="0.3">
      <c r="A9910" s="182"/>
      <c r="B9910" s="160"/>
      <c r="C9910" s="64"/>
      <c r="D9910" s="161"/>
    </row>
    <row r="9912" spans="1:4" ht="18.399999999999999" customHeight="1" x14ac:dyDescent="0.3">
      <c r="A9912" s="182"/>
      <c r="B9912" s="160"/>
      <c r="C9912" s="64"/>
      <c r="D9912" s="161"/>
    </row>
    <row r="9913" spans="1:4" ht="18.399999999999999" customHeight="1" x14ac:dyDescent="0.3">
      <c r="A9913" s="182"/>
      <c r="B9913" s="160"/>
      <c r="C9913" s="64"/>
      <c r="D9913" s="161"/>
    </row>
    <row r="9916" spans="1:4" ht="18.399999999999999" customHeight="1" x14ac:dyDescent="0.3">
      <c r="C9916" s="64"/>
      <c r="D9916" s="161"/>
    </row>
    <row r="9917" spans="1:4" ht="18.399999999999999" customHeight="1" x14ac:dyDescent="0.3">
      <c r="A9917" s="200"/>
      <c r="B9917" s="173"/>
      <c r="C9917" s="67"/>
      <c r="D9917" s="161"/>
    </row>
    <row r="9918" spans="1:4" ht="18.399999999999999" customHeight="1" x14ac:dyDescent="0.3">
      <c r="A9918" s="200"/>
      <c r="B9918" s="173"/>
      <c r="C9918" s="67"/>
      <c r="D9918" s="161"/>
    </row>
    <row r="9919" spans="1:4" ht="18.399999999999999" customHeight="1" x14ac:dyDescent="0.3">
      <c r="A9919" s="182"/>
      <c r="B9919" s="160"/>
      <c r="C9919" s="64"/>
      <c r="D9919" s="161"/>
    </row>
    <row r="9920" spans="1:4" ht="18.399999999999999" customHeight="1" x14ac:dyDescent="0.3">
      <c r="A9920" s="182"/>
      <c r="B9920" s="160"/>
      <c r="C9920" s="64"/>
      <c r="D9920" s="161"/>
    </row>
    <row r="9921" spans="1:54" ht="18.399999999999999" customHeight="1" x14ac:dyDescent="0.3">
      <c r="A9921" s="207"/>
      <c r="B9921" s="173"/>
      <c r="C9921" s="80"/>
      <c r="D9921" s="161"/>
    </row>
    <row r="9922" spans="1:54" ht="18.399999999999999" customHeight="1" x14ac:dyDescent="0.3">
      <c r="A9922" s="182"/>
      <c r="B9922" s="160"/>
      <c r="C9922" s="64"/>
      <c r="D9922" s="161"/>
    </row>
    <row r="9923" spans="1:54" ht="18.399999999999999" customHeight="1" x14ac:dyDescent="0.3">
      <c r="A9923" s="182"/>
      <c r="B9923" s="160"/>
      <c r="C9923" s="64"/>
      <c r="D9923" s="161"/>
      <c r="F9923" s="161"/>
      <c r="H9923" s="161"/>
    </row>
    <row r="9924" spans="1:54" ht="18.399999999999999" customHeight="1" x14ac:dyDescent="0.3">
      <c r="A9924" s="182"/>
      <c r="B9924" s="160"/>
      <c r="C9924" s="64"/>
      <c r="D9924" s="161"/>
    </row>
    <row r="9926" spans="1:54" ht="18.399999999999999" customHeight="1" x14ac:dyDescent="0.3">
      <c r="C9926" s="163"/>
      <c r="D9926" s="161"/>
    </row>
    <row r="9929" spans="1:54" ht="18.399999999999999" customHeight="1" x14ac:dyDescent="0.3">
      <c r="A9929" s="182"/>
      <c r="B9929" s="160"/>
      <c r="C9929" s="64"/>
      <c r="D9929" s="161"/>
    </row>
    <row r="9930" spans="1:54" ht="18.399999999999999" customHeight="1" x14ac:dyDescent="0.3">
      <c r="A9930" s="182"/>
      <c r="D9930" s="164"/>
    </row>
    <row r="9931" spans="1:54" ht="18.399999999999999" customHeight="1" x14ac:dyDescent="0.3">
      <c r="A9931" s="182"/>
      <c r="B9931" s="160"/>
      <c r="C9931" s="64"/>
      <c r="D9931" s="161"/>
      <c r="J9931" s="164"/>
      <c r="L9931" s="164"/>
      <c r="N9931" s="164"/>
      <c r="P9931" s="164"/>
      <c r="R9931" s="164"/>
      <c r="T9931" s="164"/>
      <c r="V9931" s="164"/>
      <c r="X9931" s="164"/>
      <c r="Z9931" s="164"/>
      <c r="AB9931" s="164"/>
      <c r="AD9931" s="164"/>
      <c r="AF9931" s="164"/>
      <c r="AH9931" s="164"/>
      <c r="AJ9931" s="164"/>
      <c r="AL9931" s="164"/>
      <c r="AN9931" s="164"/>
      <c r="AP9931" s="164"/>
      <c r="AR9931" s="164"/>
      <c r="AT9931" s="164"/>
      <c r="AV9931" s="164"/>
      <c r="AX9931" s="164"/>
      <c r="AZ9931" s="164"/>
      <c r="BB9931" s="164"/>
    </row>
    <row r="9932" spans="1:54" ht="18.399999999999999" customHeight="1" x14ac:dyDescent="0.3">
      <c r="A9932" s="182"/>
      <c r="B9932" s="160"/>
      <c r="C9932" s="64"/>
      <c r="D9932" s="161"/>
    </row>
    <row r="9933" spans="1:54" ht="18.399999999999999" customHeight="1" x14ac:dyDescent="0.3">
      <c r="A9933" s="182"/>
      <c r="B9933" s="160"/>
      <c r="C9933" s="64"/>
      <c r="D9933" s="161"/>
    </row>
    <row r="9934" spans="1:54" ht="18.399999999999999" customHeight="1" x14ac:dyDescent="0.3">
      <c r="A9934" s="182"/>
      <c r="B9934" s="160"/>
      <c r="C9934" s="64"/>
      <c r="D9934" s="161"/>
    </row>
    <row r="9935" spans="1:54" ht="18.399999999999999" customHeight="1" x14ac:dyDescent="0.3">
      <c r="A9935" s="182"/>
      <c r="B9935" s="160"/>
      <c r="C9935" s="64"/>
      <c r="D9935" s="161"/>
    </row>
    <row r="9936" spans="1:54" ht="18.399999999999999" customHeight="1" x14ac:dyDescent="0.3">
      <c r="D9936" s="161"/>
    </row>
    <row r="9937" spans="1:54" ht="18.399999999999999" customHeight="1" x14ac:dyDescent="0.3">
      <c r="A9937" s="182"/>
      <c r="B9937" s="160"/>
      <c r="C9937" s="64"/>
      <c r="D9937" s="161"/>
    </row>
    <row r="9938" spans="1:54" ht="18.399999999999999" customHeight="1" x14ac:dyDescent="0.3">
      <c r="A9938" s="182"/>
      <c r="B9938" s="160"/>
      <c r="C9938" s="64"/>
      <c r="D9938" s="161"/>
    </row>
    <row r="9939" spans="1:54" ht="18.399999999999999" customHeight="1" x14ac:dyDescent="0.3">
      <c r="A9939" s="200"/>
      <c r="B9939" s="173"/>
      <c r="C9939" s="67"/>
      <c r="D9939" s="161"/>
    </row>
    <row r="9940" spans="1:54" ht="18.399999999999999" customHeight="1" x14ac:dyDescent="0.3">
      <c r="A9940" s="182"/>
      <c r="B9940" s="160"/>
      <c r="C9940" s="64"/>
      <c r="D9940" s="161"/>
    </row>
    <row r="9941" spans="1:54" ht="18.399999999999999" customHeight="1" x14ac:dyDescent="0.3">
      <c r="A9941" s="182"/>
      <c r="D9941" s="164"/>
    </row>
    <row r="9942" spans="1:54" ht="18.399999999999999" customHeight="1" x14ac:dyDescent="0.3">
      <c r="A9942" s="182"/>
      <c r="B9942" s="160"/>
      <c r="C9942" s="64"/>
      <c r="D9942" s="161"/>
    </row>
    <row r="9943" spans="1:54" ht="18.399999999999999" customHeight="1" x14ac:dyDescent="0.3">
      <c r="A9943" s="200"/>
      <c r="B9943" s="173"/>
      <c r="C9943" s="67"/>
      <c r="D9943" s="161"/>
    </row>
    <row r="9944" spans="1:54" ht="18.399999999999999" customHeight="1" x14ac:dyDescent="0.3">
      <c r="A9944" s="182"/>
      <c r="B9944" s="160"/>
      <c r="C9944" s="64"/>
      <c r="D9944" s="161"/>
      <c r="H9944" s="178"/>
      <c r="J9944" s="178"/>
      <c r="L9944" s="178"/>
      <c r="N9944" s="178"/>
      <c r="P9944" s="178"/>
      <c r="R9944" s="178"/>
      <c r="T9944" s="178"/>
      <c r="V9944" s="178"/>
      <c r="X9944" s="178"/>
      <c r="Z9944" s="178"/>
      <c r="AB9944" s="178"/>
      <c r="AD9944" s="178"/>
      <c r="AF9944" s="178"/>
      <c r="AH9944" s="178"/>
      <c r="AJ9944" s="178"/>
      <c r="AL9944" s="178"/>
      <c r="AN9944" s="178"/>
      <c r="AP9944" s="178"/>
      <c r="AR9944" s="178"/>
      <c r="AT9944" s="178"/>
      <c r="AV9944" s="178"/>
      <c r="AX9944" s="178"/>
      <c r="AZ9944" s="178"/>
      <c r="BB9944" s="178"/>
    </row>
    <row r="9945" spans="1:54" ht="18.399999999999999" customHeight="1" x14ac:dyDescent="0.3">
      <c r="A9945" s="182"/>
      <c r="B9945" s="160"/>
      <c r="C9945" s="64"/>
      <c r="D9945" s="161"/>
    </row>
    <row r="9946" spans="1:54" ht="18.399999999999999" customHeight="1" x14ac:dyDescent="0.3">
      <c r="A9946" s="182"/>
      <c r="B9946" s="160"/>
      <c r="C9946" s="64"/>
      <c r="D9946" s="161"/>
    </row>
    <row r="9947" spans="1:54" ht="18.399999999999999" customHeight="1" x14ac:dyDescent="0.3">
      <c r="A9947" s="182"/>
      <c r="D9947" s="164"/>
    </row>
    <row r="9948" spans="1:54" ht="18.399999999999999" customHeight="1" x14ac:dyDescent="0.3">
      <c r="A9948" s="182"/>
      <c r="B9948" s="160"/>
      <c r="C9948" s="64"/>
      <c r="D9948" s="161"/>
      <c r="H9948" s="178"/>
    </row>
    <row r="9949" spans="1:54" ht="18.399999999999999" customHeight="1" x14ac:dyDescent="0.3">
      <c r="A9949" s="182"/>
      <c r="B9949" s="160"/>
      <c r="C9949" s="64"/>
      <c r="D9949" s="161"/>
    </row>
    <row r="9950" spans="1:54" ht="18.399999999999999" customHeight="1" x14ac:dyDescent="0.3">
      <c r="A9950" s="182"/>
      <c r="B9950" s="160"/>
      <c r="C9950" s="64"/>
      <c r="D9950" s="161"/>
    </row>
    <row r="9951" spans="1:54" ht="18.399999999999999" customHeight="1" x14ac:dyDescent="0.3">
      <c r="A9951" s="182"/>
      <c r="B9951" s="160"/>
      <c r="C9951" s="64"/>
      <c r="D9951" s="161"/>
    </row>
    <row r="9952" spans="1:54" ht="18.399999999999999" customHeight="1" x14ac:dyDescent="0.3">
      <c r="A9952" s="182"/>
      <c r="D9952" s="164"/>
    </row>
    <row r="9953" spans="1:54" ht="18.399999999999999" customHeight="1" x14ac:dyDescent="0.3">
      <c r="A9953" s="182"/>
      <c r="B9953" s="160"/>
      <c r="C9953" s="64"/>
      <c r="D9953" s="161"/>
    </row>
    <row r="9954" spans="1:54" ht="18.399999999999999" customHeight="1" x14ac:dyDescent="0.3">
      <c r="A9954" s="182"/>
      <c r="B9954" s="160"/>
      <c r="C9954" s="64"/>
      <c r="D9954" s="161"/>
    </row>
    <row r="9955" spans="1:54" ht="18.399999999999999" customHeight="1" x14ac:dyDescent="0.3">
      <c r="A9955" s="182"/>
      <c r="B9955" s="160"/>
      <c r="C9955" s="64"/>
      <c r="D9955" s="161"/>
    </row>
    <row r="9956" spans="1:54" ht="18.399999999999999" customHeight="1" x14ac:dyDescent="0.3">
      <c r="A9956" s="182"/>
      <c r="D9956" s="164"/>
    </row>
    <row r="9957" spans="1:54" ht="18.399999999999999" customHeight="1" x14ac:dyDescent="0.3">
      <c r="A9957" s="200"/>
      <c r="B9957" s="173"/>
      <c r="C9957" s="67"/>
      <c r="D9957" s="161"/>
      <c r="F9957" s="161"/>
    </row>
    <row r="9960" spans="1:54" ht="18.399999999999999" customHeight="1" x14ac:dyDescent="0.3">
      <c r="A9960" s="200"/>
      <c r="B9960" s="173"/>
      <c r="C9960" s="67"/>
      <c r="D9960" s="161"/>
    </row>
    <row r="9961" spans="1:54" ht="18.399999999999999" customHeight="1" x14ac:dyDescent="0.3">
      <c r="A9961" s="182"/>
      <c r="B9961" s="160"/>
      <c r="C9961" s="64"/>
      <c r="D9961" s="161"/>
    </row>
    <row r="9962" spans="1:54" ht="18.399999999999999" customHeight="1" x14ac:dyDescent="0.3">
      <c r="A9962" s="182"/>
      <c r="B9962" s="160"/>
      <c r="C9962" s="64"/>
      <c r="D9962" s="161"/>
      <c r="H9962" s="178"/>
      <c r="J9962" s="164"/>
      <c r="L9962" s="178"/>
      <c r="N9962" s="178"/>
      <c r="P9962" s="178"/>
      <c r="R9962" s="178"/>
      <c r="T9962" s="178"/>
      <c r="V9962" s="178"/>
      <c r="X9962" s="178"/>
      <c r="Z9962" s="178"/>
      <c r="AB9962" s="178"/>
      <c r="AD9962" s="178"/>
      <c r="AF9962" s="178"/>
      <c r="AH9962" s="178"/>
      <c r="AJ9962" s="178"/>
      <c r="AL9962" s="178"/>
      <c r="AN9962" s="178"/>
      <c r="AP9962" s="178"/>
      <c r="AR9962" s="178"/>
      <c r="AT9962" s="178"/>
      <c r="AV9962" s="178"/>
      <c r="AX9962" s="178"/>
      <c r="AZ9962" s="178"/>
      <c r="BB9962" s="178"/>
    </row>
    <row r="9963" spans="1:54" ht="18.399999999999999" customHeight="1" x14ac:dyDescent="0.3">
      <c r="A9963" s="182"/>
      <c r="B9963" s="160"/>
      <c r="C9963" s="64"/>
      <c r="D9963" s="161"/>
    </row>
    <row r="9965" spans="1:54" ht="18.399999999999999" customHeight="1" x14ac:dyDescent="0.3">
      <c r="A9965" s="182"/>
      <c r="B9965" s="160"/>
      <c r="C9965" s="64"/>
      <c r="D9965" s="161"/>
      <c r="H9965" s="178"/>
      <c r="J9965" s="178"/>
      <c r="L9965" s="178"/>
      <c r="N9965" s="178"/>
      <c r="P9965" s="178"/>
      <c r="R9965" s="178"/>
      <c r="T9965" s="178"/>
      <c r="V9965" s="178"/>
      <c r="X9965" s="178"/>
      <c r="Z9965" s="178"/>
      <c r="AB9965" s="178"/>
      <c r="AD9965" s="178"/>
      <c r="AF9965" s="178"/>
      <c r="AH9965" s="178"/>
      <c r="AJ9965" s="178"/>
      <c r="AL9965" s="178"/>
      <c r="AN9965" s="178"/>
      <c r="AP9965" s="178"/>
      <c r="AR9965" s="178"/>
      <c r="AT9965" s="178"/>
      <c r="AV9965" s="178"/>
      <c r="AX9965" s="178"/>
      <c r="AZ9965" s="178"/>
      <c r="BB9965" s="178"/>
    </row>
    <row r="9966" spans="1:54" ht="18.399999999999999" customHeight="1" x14ac:dyDescent="0.3">
      <c r="A9966" s="200"/>
      <c r="B9966" s="173"/>
      <c r="C9966" s="67"/>
      <c r="D9966" s="161"/>
      <c r="F9966" s="161"/>
    </row>
    <row r="9967" spans="1:54" ht="18.399999999999999" customHeight="1" x14ac:dyDescent="0.3">
      <c r="A9967" s="182"/>
      <c r="B9967" s="160"/>
      <c r="C9967" s="64"/>
      <c r="D9967" s="161"/>
    </row>
    <row r="9968" spans="1:54" ht="18.399999999999999" customHeight="1" x14ac:dyDescent="0.3">
      <c r="A9968" s="182"/>
      <c r="B9968" s="160"/>
      <c r="C9968" s="64"/>
      <c r="D9968" s="161"/>
    </row>
    <row r="9969" spans="1:54" ht="18.399999999999999" customHeight="1" x14ac:dyDescent="0.3">
      <c r="A9969" s="182"/>
      <c r="B9969" s="160"/>
      <c r="C9969" s="64"/>
      <c r="D9969" s="161"/>
      <c r="F9969" s="161"/>
      <c r="H9969" s="161"/>
    </row>
    <row r="9970" spans="1:54" ht="18.399999999999999" customHeight="1" x14ac:dyDescent="0.3">
      <c r="A9970" s="182"/>
      <c r="B9970" s="160"/>
      <c r="C9970" s="64"/>
      <c r="D9970" s="161"/>
    </row>
    <row r="9971" spans="1:54" ht="18.399999999999999" customHeight="1" x14ac:dyDescent="0.3">
      <c r="A9971" s="182"/>
      <c r="B9971" s="160"/>
      <c r="C9971" s="64"/>
      <c r="D9971" s="161"/>
      <c r="H9971" s="178"/>
    </row>
    <row r="9972" spans="1:54" ht="18.399999999999999" customHeight="1" x14ac:dyDescent="0.3">
      <c r="A9972" s="182"/>
      <c r="B9972" s="160"/>
      <c r="C9972" s="64"/>
      <c r="D9972" s="161"/>
    </row>
    <row r="9973" spans="1:54" ht="18.399999999999999" customHeight="1" x14ac:dyDescent="0.3">
      <c r="A9973" s="182"/>
      <c r="B9973" s="160"/>
      <c r="C9973" s="64"/>
      <c r="D9973" s="161"/>
    </row>
    <row r="9977" spans="1:54" ht="18.399999999999999" customHeight="1" x14ac:dyDescent="0.3">
      <c r="A9977" s="182"/>
      <c r="B9977" s="160"/>
      <c r="C9977" s="64"/>
      <c r="D9977" s="161"/>
      <c r="H9977" s="178"/>
      <c r="J9977" s="178"/>
      <c r="L9977" s="178"/>
      <c r="N9977" s="178"/>
      <c r="P9977" s="178"/>
      <c r="R9977" s="178"/>
      <c r="T9977" s="178"/>
      <c r="V9977" s="178"/>
      <c r="X9977" s="178"/>
      <c r="Z9977" s="178"/>
      <c r="AB9977" s="178"/>
      <c r="AD9977" s="178"/>
      <c r="AF9977" s="178"/>
      <c r="AH9977" s="178"/>
      <c r="AJ9977" s="178"/>
      <c r="AL9977" s="178"/>
      <c r="AN9977" s="178"/>
      <c r="AP9977" s="178"/>
      <c r="AR9977" s="178"/>
      <c r="AT9977" s="178"/>
      <c r="AV9977" s="178"/>
      <c r="AX9977" s="178"/>
      <c r="AZ9977" s="178"/>
      <c r="BB9977" s="178"/>
    </row>
    <row r="9978" spans="1:54" ht="18.399999999999999" customHeight="1" x14ac:dyDescent="0.3">
      <c r="A9978" s="182"/>
      <c r="B9978" s="160"/>
      <c r="C9978" s="64"/>
      <c r="D9978" s="161"/>
    </row>
    <row r="9979" spans="1:54" ht="18.399999999999999" customHeight="1" x14ac:dyDescent="0.3">
      <c r="A9979" s="200"/>
      <c r="B9979" s="173"/>
      <c r="C9979" s="67"/>
      <c r="D9979" s="161"/>
    </row>
    <row r="9980" spans="1:54" ht="18.399999999999999" customHeight="1" x14ac:dyDescent="0.3">
      <c r="A9980" s="182"/>
      <c r="B9980" s="160"/>
      <c r="C9980" s="64"/>
      <c r="D9980" s="161"/>
    </row>
    <row r="9981" spans="1:54" ht="18.399999999999999" customHeight="1" x14ac:dyDescent="0.3">
      <c r="A9981" s="182"/>
      <c r="B9981" s="160"/>
      <c r="C9981" s="64"/>
      <c r="D9981" s="161"/>
    </row>
    <row r="9982" spans="1:54" ht="18.399999999999999" customHeight="1" x14ac:dyDescent="0.3">
      <c r="A9982" s="182"/>
      <c r="B9982" s="160"/>
      <c r="C9982" s="64"/>
      <c r="D9982" s="161"/>
    </row>
    <row r="9983" spans="1:54" ht="18.399999999999999" customHeight="1" x14ac:dyDescent="0.3">
      <c r="A9983" s="182"/>
      <c r="B9983" s="160"/>
      <c r="C9983" s="64"/>
      <c r="D9983" s="161"/>
    </row>
    <row r="9984" spans="1:54" ht="18.399999999999999" customHeight="1" x14ac:dyDescent="0.3">
      <c r="A9984" s="182"/>
      <c r="B9984" s="160"/>
      <c r="C9984" s="64"/>
      <c r="D9984" s="161"/>
    </row>
    <row r="9985" spans="1:54" ht="18.399999999999999" customHeight="1" x14ac:dyDescent="0.3">
      <c r="A9985" s="182"/>
      <c r="B9985" s="160"/>
      <c r="C9985" s="64"/>
      <c r="D9985" s="161"/>
    </row>
    <row r="9987" spans="1:54" ht="18.399999999999999" customHeight="1" x14ac:dyDescent="0.3">
      <c r="A9987" s="182"/>
      <c r="B9987" s="160"/>
      <c r="C9987" s="64"/>
      <c r="D9987" s="161"/>
    </row>
    <row r="9988" spans="1:54" ht="18.399999999999999" customHeight="1" x14ac:dyDescent="0.3">
      <c r="A9988" s="182"/>
      <c r="B9988" s="160"/>
      <c r="C9988" s="64"/>
      <c r="D9988" s="161"/>
    </row>
    <row r="9990" spans="1:54" ht="18.399999999999999" customHeight="1" x14ac:dyDescent="0.3">
      <c r="A9990" s="182"/>
      <c r="B9990" s="160"/>
      <c r="C9990" s="67"/>
      <c r="D9990" s="161"/>
      <c r="F9990" s="161"/>
      <c r="H9990" s="161"/>
    </row>
    <row r="9991" spans="1:54" ht="18.399999999999999" customHeight="1" x14ac:dyDescent="0.3">
      <c r="A9991" s="182"/>
      <c r="B9991" s="160"/>
      <c r="C9991" s="64"/>
      <c r="D9991" s="161"/>
      <c r="H9991" s="164"/>
      <c r="J9991" s="164"/>
      <c r="L9991" s="164"/>
      <c r="N9991" s="164"/>
      <c r="P9991" s="164"/>
      <c r="R9991" s="164"/>
      <c r="T9991" s="164"/>
      <c r="V9991" s="164"/>
      <c r="X9991" s="164"/>
      <c r="Z9991" s="164"/>
      <c r="AB9991" s="164"/>
      <c r="AD9991" s="164"/>
      <c r="AF9991" s="164"/>
      <c r="AH9991" s="164"/>
      <c r="AJ9991" s="164"/>
      <c r="AL9991" s="164"/>
      <c r="AN9991" s="164"/>
      <c r="AP9991" s="164"/>
      <c r="AR9991" s="164"/>
      <c r="AT9991" s="164"/>
      <c r="AV9991" s="164"/>
      <c r="AX9991" s="164"/>
      <c r="AZ9991" s="164"/>
      <c r="BB9991" s="164"/>
    </row>
    <row r="9992" spans="1:54" ht="18.399999999999999" customHeight="1" x14ac:dyDescent="0.3">
      <c r="A9992" s="182"/>
      <c r="B9992" s="160"/>
      <c r="C9992" s="64"/>
      <c r="D9992" s="161"/>
    </row>
    <row r="9993" spans="1:54" ht="18.399999999999999" customHeight="1" x14ac:dyDescent="0.3">
      <c r="A9993" s="182"/>
      <c r="B9993" s="160"/>
      <c r="C9993" s="64"/>
      <c r="D9993" s="161"/>
    </row>
    <row r="9994" spans="1:54" ht="18.399999999999999" customHeight="1" x14ac:dyDescent="0.3">
      <c r="A9994" s="182"/>
      <c r="B9994" s="160"/>
      <c r="C9994" s="64"/>
      <c r="D9994" s="161"/>
    </row>
    <row r="9995" spans="1:54" ht="18.399999999999999" customHeight="1" x14ac:dyDescent="0.3">
      <c r="A9995" s="182"/>
      <c r="B9995" s="160"/>
      <c r="C9995" s="64"/>
      <c r="D9995" s="161"/>
    </row>
    <row r="9996" spans="1:54" ht="18.399999999999999" customHeight="1" x14ac:dyDescent="0.3">
      <c r="A9996" s="182"/>
      <c r="B9996" s="160"/>
      <c r="C9996" s="64"/>
      <c r="D9996" s="161"/>
    </row>
    <row r="9997" spans="1:54" ht="18.399999999999999" customHeight="1" x14ac:dyDescent="0.3">
      <c r="A9997" s="182"/>
      <c r="B9997" s="160"/>
      <c r="C9997" s="64"/>
      <c r="D9997" s="161"/>
    </row>
    <row r="9998" spans="1:54" ht="18.399999999999999" customHeight="1" x14ac:dyDescent="0.3">
      <c r="A9998" s="182"/>
      <c r="B9998" s="160"/>
      <c r="C9998" s="64"/>
      <c r="D9998" s="161"/>
    </row>
    <row r="9999" spans="1:54" ht="18.399999999999999" customHeight="1" x14ac:dyDescent="0.3">
      <c r="A9999" s="182"/>
      <c r="B9999" s="160"/>
      <c r="C9999" s="64"/>
      <c r="D9999" s="161"/>
    </row>
    <row r="10000" spans="1:54" ht="18.399999999999999" customHeight="1" x14ac:dyDescent="0.3">
      <c r="A10000" s="182"/>
      <c r="B10000" s="160"/>
      <c r="C10000" s="64"/>
      <c r="D10000" s="161"/>
    </row>
    <row r="10001" spans="1:54" ht="18.399999999999999" customHeight="1" x14ac:dyDescent="0.3">
      <c r="A10001" s="200"/>
      <c r="B10001" s="173"/>
      <c r="C10001" s="67"/>
      <c r="D10001" s="161"/>
    </row>
    <row r="10002" spans="1:54" ht="18.399999999999999" customHeight="1" x14ac:dyDescent="0.3">
      <c r="A10002" s="182"/>
      <c r="B10002" s="160"/>
      <c r="C10002" s="64"/>
      <c r="D10002" s="161"/>
    </row>
    <row r="10003" spans="1:54" ht="18.399999999999999" customHeight="1" x14ac:dyDescent="0.3">
      <c r="A10003" s="200"/>
      <c r="B10003" s="173"/>
      <c r="C10003" s="67"/>
      <c r="D10003" s="161"/>
    </row>
    <row r="10004" spans="1:54" ht="18.399999999999999" customHeight="1" x14ac:dyDescent="0.3">
      <c r="A10004" s="182"/>
      <c r="D10004" s="164"/>
    </row>
    <row r="10005" spans="1:54" ht="18.399999999999999" customHeight="1" x14ac:dyDescent="0.3">
      <c r="A10005" s="182"/>
      <c r="B10005" s="160"/>
      <c r="C10005" s="64"/>
      <c r="D10005" s="161"/>
    </row>
    <row r="10006" spans="1:54" ht="18.399999999999999" customHeight="1" x14ac:dyDescent="0.3">
      <c r="A10006" s="182"/>
      <c r="B10006" s="160"/>
      <c r="C10006" s="64"/>
      <c r="D10006" s="161"/>
    </row>
    <row r="10007" spans="1:54" ht="18.399999999999999" customHeight="1" x14ac:dyDescent="0.3">
      <c r="A10007" s="182"/>
      <c r="D10007" s="164"/>
    </row>
    <row r="10008" spans="1:54" ht="18.399999999999999" customHeight="1" x14ac:dyDescent="0.3">
      <c r="A10008" s="182"/>
      <c r="B10008" s="160"/>
      <c r="C10008" s="64"/>
      <c r="D10008" s="161"/>
    </row>
    <row r="10010" spans="1:54" ht="18.399999999999999" customHeight="1" x14ac:dyDescent="0.3">
      <c r="A10010" s="182"/>
      <c r="B10010" s="160"/>
      <c r="C10010" s="64"/>
      <c r="D10010" s="161"/>
    </row>
    <row r="10011" spans="1:54" ht="18.399999999999999" customHeight="1" x14ac:dyDescent="0.3">
      <c r="A10011" s="182"/>
      <c r="B10011" s="160"/>
      <c r="C10011" s="64"/>
      <c r="D10011" s="161"/>
    </row>
    <row r="10012" spans="1:54" ht="18.399999999999999" customHeight="1" x14ac:dyDescent="0.3">
      <c r="A10012" s="182"/>
      <c r="B10012" s="160"/>
      <c r="C10012" s="64"/>
      <c r="D10012" s="161"/>
      <c r="H10012" s="178"/>
      <c r="J10012" s="164"/>
      <c r="L10012" s="178"/>
      <c r="N10012" s="178"/>
      <c r="P10012" s="178"/>
      <c r="R10012" s="178"/>
      <c r="T10012" s="178"/>
      <c r="V10012" s="178"/>
      <c r="X10012" s="178"/>
      <c r="Z10012" s="178"/>
      <c r="AB10012" s="178"/>
      <c r="AD10012" s="178"/>
      <c r="AF10012" s="178"/>
      <c r="AH10012" s="178"/>
      <c r="AJ10012" s="178"/>
      <c r="AL10012" s="178"/>
      <c r="AN10012" s="178"/>
      <c r="AP10012" s="178"/>
      <c r="AR10012" s="178"/>
      <c r="AT10012" s="178"/>
      <c r="AV10012" s="178"/>
      <c r="AX10012" s="178"/>
      <c r="AZ10012" s="178"/>
      <c r="BB10012" s="178"/>
    </row>
    <row r="10013" spans="1:54" ht="18.399999999999999" customHeight="1" x14ac:dyDescent="0.3">
      <c r="A10013" s="182"/>
      <c r="B10013" s="160"/>
      <c r="C10013" s="64"/>
      <c r="D10013" s="161"/>
    </row>
    <row r="10014" spans="1:54" ht="18.399999999999999" customHeight="1" x14ac:dyDescent="0.3">
      <c r="A10014" s="182"/>
      <c r="B10014" s="160"/>
      <c r="C10014" s="64"/>
      <c r="D10014" s="161"/>
    </row>
    <row r="10015" spans="1:54" ht="18.399999999999999" customHeight="1" x14ac:dyDescent="0.3">
      <c r="A10015" s="182"/>
      <c r="B10015" s="160"/>
      <c r="C10015" s="64"/>
      <c r="D10015" s="161"/>
      <c r="F10015" s="161"/>
      <c r="H10015" s="161"/>
      <c r="J10015" s="161"/>
    </row>
    <row r="10016" spans="1:54" ht="18.399999999999999" customHeight="1" x14ac:dyDescent="0.3">
      <c r="A10016" s="182"/>
      <c r="B10016" s="160"/>
      <c r="C10016" s="64"/>
      <c r="D10016" s="161"/>
    </row>
    <row r="10017" spans="1:4" ht="18.399999999999999" customHeight="1" x14ac:dyDescent="0.3">
      <c r="A10017" s="182"/>
      <c r="B10017" s="160"/>
      <c r="C10017" s="64"/>
      <c r="D10017" s="161"/>
    </row>
    <row r="10018" spans="1:4" ht="18.399999999999999" customHeight="1" x14ac:dyDescent="0.3">
      <c r="A10018" s="182"/>
      <c r="B10018" s="160"/>
      <c r="C10018" s="64"/>
      <c r="D10018" s="161"/>
    </row>
    <row r="10019" spans="1:4" ht="18.399999999999999" customHeight="1" x14ac:dyDescent="0.3">
      <c r="A10019" s="182"/>
      <c r="B10019" s="160"/>
      <c r="C10019" s="64"/>
      <c r="D10019" s="161"/>
    </row>
    <row r="10020" spans="1:4" ht="18.399999999999999" customHeight="1" x14ac:dyDescent="0.3">
      <c r="A10020" s="182"/>
      <c r="B10020" s="160"/>
      <c r="C10020" s="64"/>
      <c r="D10020" s="161"/>
    </row>
    <row r="10021" spans="1:4" ht="18.399999999999999" customHeight="1" x14ac:dyDescent="0.3">
      <c r="A10021" s="182"/>
      <c r="B10021" s="160"/>
      <c r="C10021" s="64"/>
      <c r="D10021" s="161"/>
    </row>
    <row r="10026" spans="1:4" ht="18.399999999999999" customHeight="1" x14ac:dyDescent="0.3">
      <c r="A10026" s="182"/>
    </row>
    <row r="10027" spans="1:4" ht="18.399999999999999" customHeight="1" x14ac:dyDescent="0.3">
      <c r="A10027" s="182"/>
    </row>
    <row r="10036" spans="1:16" ht="18.399999999999999" customHeight="1" x14ac:dyDescent="0.3">
      <c r="A10036" s="182"/>
      <c r="B10036" s="160"/>
      <c r="C10036" s="64"/>
      <c r="D10036" s="161"/>
    </row>
    <row r="10037" spans="1:16" ht="18.399999999999999" customHeight="1" x14ac:dyDescent="0.3">
      <c r="A10037" s="182"/>
      <c r="B10037" s="160"/>
      <c r="C10037" s="64"/>
      <c r="D10037" s="161"/>
    </row>
    <row r="10038" spans="1:16" ht="18.399999999999999" customHeight="1" x14ac:dyDescent="0.3">
      <c r="A10038" s="182"/>
      <c r="B10038" s="160"/>
      <c r="C10038" s="64"/>
      <c r="D10038" s="161"/>
    </row>
    <row r="10039" spans="1:16" ht="18.399999999999999" customHeight="1" x14ac:dyDescent="0.3">
      <c r="A10039" s="182"/>
      <c r="B10039" s="160"/>
      <c r="C10039" s="64"/>
      <c r="D10039" s="161"/>
    </row>
    <row r="10040" spans="1:16" ht="18.399999999999999" customHeight="1" x14ac:dyDescent="0.3">
      <c r="A10040" s="182"/>
      <c r="B10040" s="160"/>
      <c r="C10040" s="64"/>
      <c r="D10040" s="161"/>
    </row>
    <row r="10041" spans="1:16" ht="18.399999999999999" customHeight="1" x14ac:dyDescent="0.3">
      <c r="A10041" s="182"/>
      <c r="B10041" s="160"/>
      <c r="C10041" s="64"/>
      <c r="D10041" s="161"/>
    </row>
    <row r="10042" spans="1:16" ht="18.399999999999999" customHeight="1" x14ac:dyDescent="0.3">
      <c r="A10042" s="182"/>
      <c r="B10042" s="160"/>
      <c r="C10042" s="64"/>
      <c r="D10042" s="161"/>
    </row>
    <row r="10043" spans="1:16" ht="18.399999999999999" customHeight="1" x14ac:dyDescent="0.3">
      <c r="A10043" s="182"/>
      <c r="B10043" s="160"/>
      <c r="C10043" s="64"/>
      <c r="D10043" s="161"/>
    </row>
    <row r="10044" spans="1:16" ht="18.399999999999999" customHeight="1" x14ac:dyDescent="0.3">
      <c r="A10044" s="182"/>
      <c r="B10044" s="160"/>
      <c r="C10044" s="64"/>
      <c r="D10044" s="161"/>
    </row>
    <row r="10045" spans="1:16" ht="18.399999999999999" customHeight="1" x14ac:dyDescent="0.3">
      <c r="A10045" s="182"/>
      <c r="B10045" s="160"/>
      <c r="C10045" s="64"/>
      <c r="D10045" s="161"/>
      <c r="N10045" s="164"/>
      <c r="P10045" s="164"/>
    </row>
    <row r="10046" spans="1:16" ht="18.399999999999999" customHeight="1" x14ac:dyDescent="0.3">
      <c r="A10046" s="182"/>
      <c r="B10046" s="160"/>
      <c r="C10046" s="64"/>
      <c r="D10046" s="161"/>
    </row>
    <row r="10047" spans="1:16" ht="18.399999999999999" customHeight="1" x14ac:dyDescent="0.3">
      <c r="A10047" s="182"/>
      <c r="B10047" s="160"/>
      <c r="C10047" s="64"/>
      <c r="D10047" s="161"/>
    </row>
    <row r="10048" spans="1:16" ht="18.399999999999999" customHeight="1" x14ac:dyDescent="0.3">
      <c r="A10048" s="200"/>
      <c r="B10048" s="173"/>
      <c r="C10048" s="67"/>
      <c r="D10048" s="161"/>
      <c r="F10048" s="161"/>
      <c r="H10048" s="161"/>
      <c r="J10048" s="161"/>
      <c r="L10048" s="161"/>
    </row>
    <row r="10049" spans="1:10" ht="18.399999999999999" customHeight="1" x14ac:dyDescent="0.3">
      <c r="A10049" s="182"/>
      <c r="B10049" s="160"/>
      <c r="C10049" s="64"/>
      <c r="D10049" s="161"/>
    </row>
    <row r="10050" spans="1:10" ht="18.399999999999999" customHeight="1" x14ac:dyDescent="0.3">
      <c r="A10050" s="182"/>
      <c r="B10050" s="160"/>
      <c r="C10050" s="64"/>
      <c r="D10050" s="161"/>
    </row>
    <row r="10051" spans="1:10" ht="18.399999999999999" customHeight="1" x14ac:dyDescent="0.3">
      <c r="A10051" s="182"/>
      <c r="B10051" s="160"/>
      <c r="C10051" s="64"/>
      <c r="D10051" s="161"/>
    </row>
    <row r="10052" spans="1:10" ht="18.399999999999999" customHeight="1" x14ac:dyDescent="0.3">
      <c r="F10052" s="161"/>
    </row>
    <row r="10055" spans="1:10" ht="18.399999999999999" customHeight="1" x14ac:dyDescent="0.3">
      <c r="A10055" s="182"/>
      <c r="B10055" s="160"/>
      <c r="C10055" s="64"/>
      <c r="D10055" s="161"/>
      <c r="J10055" s="183"/>
    </row>
    <row r="10056" spans="1:10" ht="18.399999999999999" customHeight="1" x14ac:dyDescent="0.3">
      <c r="A10056" s="182"/>
      <c r="B10056" s="160"/>
      <c r="C10056" s="64"/>
      <c r="D10056" s="161"/>
      <c r="J10056" s="183"/>
    </row>
    <row r="10057" spans="1:10" ht="18.399999999999999" customHeight="1" x14ac:dyDescent="0.3">
      <c r="A10057" s="182"/>
      <c r="B10057" s="160"/>
      <c r="C10057" s="64"/>
      <c r="D10057" s="161"/>
    </row>
    <row r="10058" spans="1:10" ht="18.399999999999999" customHeight="1" x14ac:dyDescent="0.3">
      <c r="A10058" s="182"/>
      <c r="B10058" s="160"/>
      <c r="C10058" s="64"/>
      <c r="D10058" s="161"/>
    </row>
    <row r="10059" spans="1:10" ht="18.399999999999999" customHeight="1" x14ac:dyDescent="0.3">
      <c r="A10059" s="182"/>
      <c r="B10059" s="160"/>
      <c r="C10059" s="64"/>
      <c r="D10059" s="161"/>
    </row>
    <row r="10060" spans="1:10" ht="18.399999999999999" customHeight="1" x14ac:dyDescent="0.3">
      <c r="A10060" s="182"/>
      <c r="B10060" s="160"/>
      <c r="C10060" s="64"/>
      <c r="D10060" s="161"/>
    </row>
    <row r="10061" spans="1:10" ht="18.399999999999999" customHeight="1" x14ac:dyDescent="0.3">
      <c r="A10061" s="182"/>
      <c r="B10061" s="160"/>
      <c r="C10061" s="64"/>
      <c r="D10061" s="161"/>
    </row>
    <row r="10064" spans="1:10" ht="18.399999999999999" customHeight="1" x14ac:dyDescent="0.3">
      <c r="A10064" s="200"/>
      <c r="B10064" s="173"/>
      <c r="C10064" s="67"/>
      <c r="D10064" s="161"/>
    </row>
    <row r="10065" spans="1:54" ht="18.399999999999999" customHeight="1" x14ac:dyDescent="0.3">
      <c r="A10065" s="200"/>
      <c r="B10065" s="173"/>
      <c r="C10065" s="67"/>
      <c r="D10065" s="161"/>
    </row>
    <row r="10066" spans="1:54" ht="18.399999999999999" customHeight="1" x14ac:dyDescent="0.3">
      <c r="A10066" s="200"/>
      <c r="B10066" s="173"/>
      <c r="C10066" s="67"/>
      <c r="D10066" s="161"/>
    </row>
    <row r="10068" spans="1:54" ht="18.399999999999999" customHeight="1" x14ac:dyDescent="0.3">
      <c r="A10068" s="200"/>
      <c r="B10068" s="173"/>
      <c r="C10068" s="80"/>
      <c r="D10068" s="161"/>
    </row>
    <row r="10070" spans="1:54" ht="18.399999999999999" customHeight="1" x14ac:dyDescent="0.3">
      <c r="A10070" s="182"/>
      <c r="B10070" s="160"/>
      <c r="C10070" s="64"/>
      <c r="D10070" s="161"/>
    </row>
    <row r="10071" spans="1:54" ht="18.399999999999999" customHeight="1" x14ac:dyDescent="0.3">
      <c r="A10071" s="182"/>
      <c r="B10071" s="160"/>
      <c r="C10071" s="64"/>
      <c r="D10071" s="161"/>
    </row>
    <row r="10072" spans="1:54" ht="18.399999999999999" customHeight="1" x14ac:dyDescent="0.3">
      <c r="A10072" s="182"/>
      <c r="B10072" s="160"/>
      <c r="C10072" s="64"/>
      <c r="D10072" s="161"/>
    </row>
    <row r="10073" spans="1:54" ht="18.399999999999999" customHeight="1" x14ac:dyDescent="0.3">
      <c r="A10073" s="182"/>
      <c r="B10073" s="160"/>
      <c r="C10073" s="64"/>
      <c r="D10073" s="161"/>
    </row>
    <row r="10075" spans="1:54" ht="18.399999999999999" customHeight="1" x14ac:dyDescent="0.3">
      <c r="A10075" s="182"/>
      <c r="B10075" s="160"/>
      <c r="C10075" s="64"/>
      <c r="D10075" s="161"/>
    </row>
    <row r="10076" spans="1:54" ht="18.399999999999999" customHeight="1" x14ac:dyDescent="0.3">
      <c r="A10076" s="182"/>
      <c r="B10076" s="160"/>
      <c r="C10076" s="64"/>
      <c r="D10076" s="161"/>
      <c r="H10076" s="178"/>
      <c r="J10076" s="178"/>
      <c r="L10076" s="178"/>
      <c r="N10076" s="178"/>
      <c r="P10076" s="178"/>
      <c r="R10076" s="178"/>
      <c r="T10076" s="178"/>
      <c r="V10076" s="178"/>
      <c r="X10076" s="178"/>
      <c r="Z10076" s="178"/>
      <c r="AB10076" s="178"/>
      <c r="AD10076" s="178"/>
      <c r="AF10076" s="178"/>
      <c r="AH10076" s="178"/>
      <c r="AJ10076" s="178"/>
      <c r="AL10076" s="178"/>
      <c r="AN10076" s="178"/>
      <c r="AP10076" s="178"/>
      <c r="AR10076" s="178"/>
      <c r="AT10076" s="178"/>
      <c r="AV10076" s="178"/>
      <c r="AX10076" s="178"/>
      <c r="AZ10076" s="178"/>
      <c r="BB10076" s="178"/>
    </row>
    <row r="10077" spans="1:54" ht="18.399999999999999" customHeight="1" x14ac:dyDescent="0.3">
      <c r="A10077" s="182"/>
      <c r="B10077" s="160"/>
      <c r="C10077" s="64"/>
      <c r="D10077" s="161"/>
    </row>
    <row r="10078" spans="1:54" ht="18.399999999999999" customHeight="1" x14ac:dyDescent="0.3">
      <c r="A10078" s="182"/>
      <c r="B10078" s="160"/>
      <c r="C10078" s="64"/>
      <c r="D10078" s="161"/>
    </row>
    <row r="10079" spans="1:54" ht="18.399999999999999" customHeight="1" x14ac:dyDescent="0.3">
      <c r="A10079" s="182"/>
      <c r="B10079" s="160"/>
      <c r="C10079" s="64"/>
      <c r="D10079" s="161"/>
    </row>
    <row r="10080" spans="1:54" ht="18.399999999999999" customHeight="1" x14ac:dyDescent="0.3">
      <c r="A10080" s="182"/>
      <c r="B10080" s="160"/>
      <c r="C10080" s="64"/>
      <c r="D10080" s="161"/>
    </row>
    <row r="10081" spans="1:54" ht="18.399999999999999" customHeight="1" x14ac:dyDescent="0.3">
      <c r="A10081" s="182"/>
      <c r="B10081" s="160"/>
      <c r="C10081" s="64"/>
      <c r="D10081" s="161"/>
    </row>
    <row r="10083" spans="1:54" ht="18.399999999999999" customHeight="1" x14ac:dyDescent="0.3">
      <c r="A10083" s="182"/>
      <c r="B10083" s="160"/>
      <c r="C10083" s="64"/>
      <c r="D10083" s="161"/>
    </row>
    <row r="10084" spans="1:54" ht="18.399999999999999" customHeight="1" x14ac:dyDescent="0.3">
      <c r="A10084" s="182"/>
      <c r="B10084" s="160"/>
      <c r="C10084" s="64"/>
      <c r="D10084" s="161"/>
    </row>
    <row r="10086" spans="1:54" ht="18.399999999999999" customHeight="1" x14ac:dyDescent="0.3">
      <c r="A10086" s="182"/>
      <c r="B10086" s="160"/>
      <c r="C10086" s="64"/>
      <c r="D10086" s="161"/>
    </row>
    <row r="10087" spans="1:54" ht="18.399999999999999" customHeight="1" x14ac:dyDescent="0.3">
      <c r="A10087" s="182"/>
      <c r="B10087" s="160"/>
      <c r="C10087" s="64"/>
      <c r="D10087" s="161"/>
    </row>
    <row r="10088" spans="1:54" ht="18.399999999999999" customHeight="1" x14ac:dyDescent="0.3">
      <c r="A10088" s="182"/>
      <c r="B10088" s="160"/>
      <c r="C10088" s="64"/>
      <c r="D10088" s="161"/>
      <c r="H10088" s="164"/>
      <c r="J10088" s="164"/>
      <c r="L10088" s="164"/>
      <c r="N10088" s="164"/>
      <c r="P10088" s="164"/>
      <c r="R10088" s="164"/>
      <c r="T10088" s="164"/>
      <c r="V10088" s="164"/>
      <c r="X10088" s="164"/>
      <c r="Z10088" s="164"/>
      <c r="AB10088" s="164"/>
      <c r="AD10088" s="164"/>
      <c r="AF10088" s="164"/>
      <c r="AH10088" s="164"/>
      <c r="AJ10088" s="164"/>
      <c r="AL10088" s="164"/>
      <c r="AN10088" s="164"/>
      <c r="AP10088" s="164"/>
      <c r="AR10088" s="164"/>
      <c r="AT10088" s="164"/>
      <c r="AV10088" s="164"/>
      <c r="AX10088" s="164"/>
      <c r="AZ10088" s="164"/>
      <c r="BB10088" s="164"/>
    </row>
    <row r="10089" spans="1:54" ht="18.399999999999999" customHeight="1" x14ac:dyDescent="0.3">
      <c r="A10089" s="182"/>
      <c r="B10089" s="160"/>
      <c r="C10089" s="64"/>
      <c r="D10089" s="161"/>
      <c r="H10089" s="178"/>
      <c r="J10089" s="178"/>
      <c r="L10089" s="178"/>
      <c r="N10089" s="178"/>
      <c r="P10089" s="178"/>
      <c r="R10089" s="178"/>
      <c r="T10089" s="178"/>
      <c r="V10089" s="178"/>
      <c r="X10089" s="178"/>
      <c r="Z10089" s="178"/>
      <c r="AB10089" s="178"/>
      <c r="AD10089" s="178"/>
      <c r="AF10089" s="178"/>
      <c r="AH10089" s="178"/>
      <c r="AJ10089" s="178"/>
      <c r="AL10089" s="178"/>
      <c r="AN10089" s="178"/>
      <c r="AP10089" s="178"/>
      <c r="AR10089" s="178"/>
      <c r="AT10089" s="178"/>
      <c r="AV10089" s="178"/>
      <c r="AX10089" s="178"/>
      <c r="AZ10089" s="178"/>
      <c r="BB10089" s="178"/>
    </row>
    <row r="10090" spans="1:54" ht="18.399999999999999" customHeight="1" x14ac:dyDescent="0.3">
      <c r="A10090" s="182"/>
      <c r="B10090" s="160"/>
      <c r="C10090" s="64"/>
      <c r="D10090" s="161"/>
    </row>
    <row r="10091" spans="1:54" ht="18.399999999999999" customHeight="1" x14ac:dyDescent="0.3">
      <c r="A10091" s="182"/>
      <c r="B10091" s="160"/>
      <c r="C10091" s="64"/>
      <c r="D10091" s="161"/>
    </row>
    <row r="10092" spans="1:54" ht="18.399999999999999" customHeight="1" x14ac:dyDescent="0.3">
      <c r="A10092" s="182"/>
      <c r="D10092" s="164"/>
    </row>
    <row r="10093" spans="1:54" ht="18.399999999999999" customHeight="1" x14ac:dyDescent="0.3">
      <c r="A10093" s="182"/>
      <c r="B10093" s="160"/>
      <c r="C10093" s="64"/>
      <c r="D10093" s="161"/>
    </row>
    <row r="10094" spans="1:54" ht="18.399999999999999" customHeight="1" x14ac:dyDescent="0.3">
      <c r="A10094" s="182"/>
      <c r="B10094" s="160"/>
      <c r="C10094" s="64"/>
      <c r="D10094" s="161"/>
    </row>
    <row r="10095" spans="1:54" ht="18.399999999999999" customHeight="1" x14ac:dyDescent="0.3">
      <c r="A10095" s="182"/>
      <c r="B10095" s="160"/>
      <c r="C10095" s="64"/>
      <c r="D10095" s="161"/>
    </row>
    <row r="10097" spans="1:6" ht="18.399999999999999" customHeight="1" x14ac:dyDescent="0.3">
      <c r="A10097" s="182"/>
      <c r="B10097" s="160"/>
      <c r="C10097" s="64"/>
      <c r="D10097" s="161"/>
    </row>
    <row r="10098" spans="1:6" ht="18.399999999999999" customHeight="1" x14ac:dyDescent="0.3">
      <c r="A10098" s="182"/>
      <c r="B10098" s="160"/>
      <c r="C10098" s="64"/>
      <c r="D10098" s="161"/>
    </row>
    <row r="10099" spans="1:6" ht="18.399999999999999" customHeight="1" x14ac:dyDescent="0.3">
      <c r="A10099" s="182"/>
      <c r="B10099" s="160"/>
      <c r="C10099" s="64"/>
      <c r="D10099" s="161"/>
    </row>
    <row r="10100" spans="1:6" ht="18.399999999999999" customHeight="1" x14ac:dyDescent="0.3">
      <c r="A10100" s="182"/>
      <c r="B10100" s="160"/>
      <c r="C10100" s="64"/>
      <c r="D10100" s="161"/>
    </row>
    <row r="10102" spans="1:6" ht="18.399999999999999" customHeight="1" x14ac:dyDescent="0.3">
      <c r="A10102" s="182"/>
      <c r="B10102" s="160"/>
      <c r="C10102" s="64"/>
      <c r="D10102" s="161"/>
    </row>
    <row r="10104" spans="1:6" ht="18.399999999999999" customHeight="1" x14ac:dyDescent="0.3">
      <c r="A10104" s="200"/>
      <c r="B10104" s="173"/>
      <c r="C10104" s="67"/>
      <c r="D10104" s="161"/>
    </row>
    <row r="10105" spans="1:6" ht="18.399999999999999" customHeight="1" x14ac:dyDescent="0.3">
      <c r="A10105" s="182"/>
      <c r="B10105" s="160"/>
      <c r="C10105" s="64"/>
      <c r="D10105" s="161"/>
    </row>
    <row r="10106" spans="1:6" ht="18.399999999999999" customHeight="1" x14ac:dyDescent="0.3">
      <c r="A10106" s="182"/>
      <c r="B10106" s="160"/>
      <c r="C10106" s="64"/>
      <c r="D10106" s="161"/>
    </row>
    <row r="10107" spans="1:6" ht="18.399999999999999" customHeight="1" x14ac:dyDescent="0.3">
      <c r="A10107" s="182"/>
      <c r="B10107" s="160"/>
      <c r="C10107" s="64"/>
      <c r="D10107" s="161"/>
    </row>
    <row r="10108" spans="1:6" ht="18.399999999999999" customHeight="1" x14ac:dyDescent="0.3">
      <c r="A10108" s="182"/>
      <c r="B10108" s="160"/>
      <c r="C10108" s="64"/>
      <c r="D10108" s="161"/>
    </row>
    <row r="10109" spans="1:6" ht="18.399999999999999" customHeight="1" x14ac:dyDescent="0.3">
      <c r="A10109" s="182"/>
      <c r="D10109" s="164"/>
    </row>
    <row r="10110" spans="1:6" ht="18.399999999999999" customHeight="1" x14ac:dyDescent="0.3">
      <c r="A10110" s="182"/>
      <c r="D10110" s="164"/>
    </row>
    <row r="10111" spans="1:6" ht="18.399999999999999" customHeight="1" x14ac:dyDescent="0.3">
      <c r="A10111" s="182"/>
      <c r="B10111" s="160"/>
      <c r="C10111" s="64"/>
      <c r="D10111" s="161"/>
    </row>
    <row r="10112" spans="1:6" ht="18.399999999999999" customHeight="1" x14ac:dyDescent="0.3">
      <c r="F10112" s="161"/>
    </row>
    <row r="10114" spans="1:54" ht="18.399999999999999" customHeight="1" x14ac:dyDescent="0.3">
      <c r="A10114" s="182"/>
      <c r="B10114" s="160"/>
      <c r="C10114" s="64"/>
      <c r="D10114" s="161"/>
    </row>
    <row r="10115" spans="1:54" ht="18.399999999999999" customHeight="1" x14ac:dyDescent="0.3">
      <c r="A10115" s="182"/>
      <c r="B10115" s="160"/>
      <c r="C10115" s="64"/>
      <c r="D10115" s="161"/>
      <c r="H10115" s="178"/>
      <c r="J10115" s="178"/>
      <c r="L10115" s="178"/>
      <c r="N10115" s="178"/>
      <c r="P10115" s="178"/>
      <c r="R10115" s="178"/>
      <c r="T10115" s="178"/>
      <c r="V10115" s="178"/>
      <c r="X10115" s="178"/>
      <c r="Z10115" s="178"/>
      <c r="AB10115" s="178"/>
      <c r="AD10115" s="178"/>
      <c r="AF10115" s="178"/>
      <c r="AH10115" s="178"/>
      <c r="AJ10115" s="178"/>
      <c r="AL10115" s="178"/>
      <c r="AN10115" s="178"/>
      <c r="AP10115" s="178"/>
      <c r="AR10115" s="178"/>
      <c r="AT10115" s="178"/>
      <c r="AV10115" s="178"/>
      <c r="AX10115" s="178"/>
      <c r="AZ10115" s="178"/>
      <c r="BB10115" s="178"/>
    </row>
    <row r="10116" spans="1:54" ht="18.399999999999999" customHeight="1" x14ac:dyDescent="0.3">
      <c r="A10116" s="182"/>
      <c r="B10116" s="160"/>
      <c r="C10116" s="64"/>
      <c r="D10116" s="161"/>
      <c r="H10116" s="178"/>
      <c r="J10116" s="178"/>
      <c r="L10116" s="178"/>
      <c r="N10116" s="178"/>
      <c r="P10116" s="178"/>
      <c r="R10116" s="178"/>
      <c r="T10116" s="178"/>
      <c r="V10116" s="178"/>
      <c r="X10116" s="178"/>
      <c r="Z10116" s="178"/>
      <c r="AB10116" s="178"/>
      <c r="AD10116" s="178"/>
      <c r="AF10116" s="178"/>
      <c r="AH10116" s="178"/>
      <c r="AJ10116" s="178"/>
      <c r="AL10116" s="178"/>
      <c r="AN10116" s="178"/>
      <c r="AP10116" s="178"/>
      <c r="AR10116" s="178"/>
      <c r="AT10116" s="178"/>
      <c r="AV10116" s="178"/>
      <c r="AX10116" s="178"/>
      <c r="AZ10116" s="178"/>
      <c r="BB10116" s="178"/>
    </row>
    <row r="10117" spans="1:54" ht="18.399999999999999" customHeight="1" x14ac:dyDescent="0.3">
      <c r="A10117" s="182"/>
      <c r="B10117" s="160"/>
      <c r="C10117" s="64"/>
      <c r="D10117" s="161"/>
      <c r="H10117" s="178"/>
    </row>
    <row r="10118" spans="1:54" ht="18.399999999999999" customHeight="1" x14ac:dyDescent="0.3">
      <c r="A10118" s="182"/>
      <c r="B10118" s="160"/>
      <c r="C10118" s="64"/>
      <c r="D10118" s="161"/>
    </row>
    <row r="10120" spans="1:54" ht="18.399999999999999" customHeight="1" x14ac:dyDescent="0.3">
      <c r="A10120" s="182"/>
      <c r="B10120" s="160"/>
      <c r="C10120" s="64"/>
      <c r="D10120" s="161"/>
    </row>
    <row r="10121" spans="1:54" ht="18.399999999999999" customHeight="1" x14ac:dyDescent="0.3">
      <c r="A10121" s="182"/>
      <c r="B10121" s="160"/>
      <c r="C10121" s="64"/>
      <c r="D10121" s="161"/>
    </row>
    <row r="10122" spans="1:54" ht="18.399999999999999" customHeight="1" x14ac:dyDescent="0.3">
      <c r="A10122" s="200"/>
      <c r="B10122" s="173"/>
      <c r="C10122" s="67"/>
      <c r="D10122" s="161"/>
    </row>
    <row r="10123" spans="1:54" ht="18.399999999999999" customHeight="1" x14ac:dyDescent="0.3">
      <c r="A10123" s="182"/>
      <c r="B10123" s="160"/>
      <c r="C10123" s="64"/>
      <c r="D10123" s="161"/>
    </row>
    <row r="10124" spans="1:54" ht="18.399999999999999" customHeight="1" x14ac:dyDescent="0.3">
      <c r="A10124" s="200"/>
      <c r="B10124" s="173"/>
      <c r="C10124" s="67"/>
      <c r="D10124" s="161"/>
    </row>
    <row r="10125" spans="1:54" ht="18.399999999999999" customHeight="1" x14ac:dyDescent="0.3">
      <c r="A10125" s="200"/>
      <c r="B10125" s="173"/>
      <c r="C10125" s="80"/>
      <c r="D10125" s="161"/>
    </row>
    <row r="10126" spans="1:54" ht="18.399999999999999" customHeight="1" x14ac:dyDescent="0.3">
      <c r="A10126" s="182"/>
      <c r="B10126" s="160"/>
      <c r="C10126" s="64"/>
      <c r="D10126" s="161"/>
      <c r="J10126" s="164"/>
      <c r="L10126" s="164"/>
      <c r="N10126" s="164"/>
      <c r="P10126" s="164"/>
      <c r="R10126" s="164"/>
      <c r="T10126" s="164"/>
      <c r="V10126" s="164"/>
      <c r="X10126" s="164"/>
      <c r="Z10126" s="164"/>
      <c r="AB10126" s="164"/>
      <c r="AD10126" s="164"/>
      <c r="AF10126" s="164"/>
      <c r="AH10126" s="164"/>
      <c r="AJ10126" s="164"/>
      <c r="AL10126" s="164"/>
      <c r="AN10126" s="164"/>
      <c r="AP10126" s="164"/>
      <c r="AR10126" s="164"/>
      <c r="AT10126" s="164"/>
      <c r="AV10126" s="164"/>
      <c r="AX10126" s="164"/>
      <c r="AZ10126" s="164"/>
      <c r="BB10126" s="164"/>
    </row>
    <row r="10127" spans="1:54" ht="18.399999999999999" customHeight="1" x14ac:dyDescent="0.3">
      <c r="A10127" s="182"/>
      <c r="B10127" s="160"/>
      <c r="C10127" s="64"/>
      <c r="D10127" s="161"/>
    </row>
    <row r="10128" spans="1:54" ht="18.399999999999999" customHeight="1" x14ac:dyDescent="0.3">
      <c r="A10128" s="182"/>
      <c r="B10128" s="160"/>
      <c r="C10128" s="64"/>
      <c r="D10128" s="161"/>
    </row>
    <row r="10129" spans="1:4" ht="18.399999999999999" customHeight="1" x14ac:dyDescent="0.3">
      <c r="A10129" s="182"/>
      <c r="B10129" s="160"/>
      <c r="C10129" s="64"/>
      <c r="D10129" s="161"/>
    </row>
    <row r="10130" spans="1:4" ht="18.399999999999999" customHeight="1" x14ac:dyDescent="0.3">
      <c r="A10130" s="182"/>
      <c r="B10130" s="160"/>
      <c r="C10130" s="64"/>
      <c r="D10130" s="161"/>
    </row>
    <row r="10131" spans="1:4" ht="18.399999999999999" customHeight="1" x14ac:dyDescent="0.3">
      <c r="A10131" s="200"/>
      <c r="B10131" s="173"/>
      <c r="C10131" s="67"/>
      <c r="D10131" s="161"/>
    </row>
    <row r="10132" spans="1:4" ht="18.399999999999999" customHeight="1" x14ac:dyDescent="0.3">
      <c r="A10132" s="200"/>
      <c r="B10132" s="173"/>
      <c r="C10132" s="67"/>
      <c r="D10132" s="161"/>
    </row>
    <row r="10133" spans="1:4" ht="18.399999999999999" customHeight="1" x14ac:dyDescent="0.3">
      <c r="A10133" s="200"/>
      <c r="B10133" s="173"/>
      <c r="C10133" s="67"/>
      <c r="D10133" s="161"/>
    </row>
    <row r="10134" spans="1:4" ht="18.399999999999999" customHeight="1" x14ac:dyDescent="0.3">
      <c r="A10134" s="200"/>
      <c r="B10134" s="173"/>
      <c r="C10134" s="67"/>
      <c r="D10134" s="161"/>
    </row>
    <row r="10135" spans="1:4" ht="18.399999999999999" customHeight="1" x14ac:dyDescent="0.3">
      <c r="A10135" s="182"/>
      <c r="B10135" s="160"/>
      <c r="C10135" s="64"/>
      <c r="D10135" s="161"/>
    </row>
    <row r="10136" spans="1:4" ht="18.399999999999999" customHeight="1" x14ac:dyDescent="0.3">
      <c r="A10136" s="182"/>
      <c r="B10136" s="160"/>
      <c r="C10136" s="64"/>
      <c r="D10136" s="161"/>
    </row>
    <row r="10137" spans="1:4" ht="18.399999999999999" customHeight="1" x14ac:dyDescent="0.3">
      <c r="A10137" s="182"/>
      <c r="B10137" s="160"/>
      <c r="C10137" s="64"/>
      <c r="D10137" s="161"/>
    </row>
    <row r="10138" spans="1:4" ht="18.399999999999999" customHeight="1" x14ac:dyDescent="0.3">
      <c r="A10138" s="182"/>
      <c r="B10138" s="160"/>
      <c r="C10138" s="64"/>
      <c r="D10138" s="161"/>
    </row>
    <row r="10139" spans="1:4" ht="18.399999999999999" customHeight="1" x14ac:dyDescent="0.3">
      <c r="A10139" s="200"/>
      <c r="B10139" s="173"/>
      <c r="C10139" s="80"/>
      <c r="D10139" s="161"/>
    </row>
    <row r="10140" spans="1:4" ht="18.399999999999999" customHeight="1" x14ac:dyDescent="0.3">
      <c r="A10140" s="182"/>
      <c r="B10140" s="160"/>
      <c r="C10140" s="64"/>
      <c r="D10140" s="161"/>
    </row>
    <row r="10141" spans="1:4" ht="18.399999999999999" customHeight="1" x14ac:dyDescent="0.3">
      <c r="A10141" s="182"/>
      <c r="B10141" s="160"/>
      <c r="C10141" s="64"/>
      <c r="D10141" s="161"/>
    </row>
    <row r="10143" spans="1:4" ht="18.399999999999999" customHeight="1" x14ac:dyDescent="0.3">
      <c r="A10143" s="182"/>
      <c r="B10143" s="160"/>
      <c r="C10143" s="64"/>
      <c r="D10143" s="161"/>
    </row>
    <row r="10147" spans="1:54" ht="18.399999999999999" customHeight="1" x14ac:dyDescent="0.3">
      <c r="A10147" s="182"/>
      <c r="B10147" s="160"/>
      <c r="C10147" s="64"/>
      <c r="D10147" s="161"/>
      <c r="J10147" s="164"/>
      <c r="L10147" s="164"/>
      <c r="N10147" s="164"/>
      <c r="P10147" s="164"/>
      <c r="R10147" s="164"/>
      <c r="T10147" s="164"/>
      <c r="V10147" s="164"/>
      <c r="X10147" s="164"/>
      <c r="Z10147" s="164"/>
      <c r="AB10147" s="164"/>
      <c r="AD10147" s="164"/>
      <c r="AF10147" s="164"/>
      <c r="AH10147" s="164"/>
      <c r="AJ10147" s="164"/>
      <c r="AL10147" s="164"/>
      <c r="AN10147" s="164"/>
      <c r="AP10147" s="164"/>
      <c r="AR10147" s="164"/>
      <c r="AT10147" s="164"/>
      <c r="AV10147" s="164"/>
      <c r="AX10147" s="164"/>
      <c r="AZ10147" s="164"/>
      <c r="BB10147" s="164"/>
    </row>
    <row r="10150" spans="1:54" ht="18.399999999999999" customHeight="1" x14ac:dyDescent="0.3">
      <c r="A10150" s="200"/>
      <c r="B10150" s="173"/>
      <c r="C10150" s="67"/>
      <c r="D10150" s="161"/>
    </row>
    <row r="10151" spans="1:54" ht="18.399999999999999" customHeight="1" x14ac:dyDescent="0.3">
      <c r="A10151" s="182"/>
      <c r="B10151" s="160"/>
      <c r="C10151" s="64"/>
      <c r="D10151" s="161"/>
    </row>
    <row r="10152" spans="1:54" ht="18.399999999999999" customHeight="1" x14ac:dyDescent="0.3">
      <c r="A10152" s="182"/>
      <c r="B10152" s="160"/>
      <c r="C10152" s="64"/>
      <c r="D10152" s="161"/>
      <c r="J10152" s="164"/>
      <c r="L10152" s="164"/>
      <c r="N10152" s="164"/>
      <c r="P10152" s="164"/>
      <c r="R10152" s="164"/>
      <c r="T10152" s="164"/>
      <c r="V10152" s="164"/>
      <c r="X10152" s="164"/>
      <c r="Z10152" s="164"/>
      <c r="AB10152" s="164"/>
      <c r="AD10152" s="164"/>
      <c r="AF10152" s="164"/>
      <c r="AH10152" s="164"/>
      <c r="AJ10152" s="164"/>
      <c r="AL10152" s="164"/>
      <c r="AN10152" s="164"/>
      <c r="AP10152" s="164"/>
      <c r="AR10152" s="164"/>
      <c r="AT10152" s="164"/>
      <c r="AV10152" s="164"/>
      <c r="AX10152" s="164"/>
      <c r="AZ10152" s="164"/>
      <c r="BB10152" s="164"/>
    </row>
    <row r="10153" spans="1:54" ht="18.399999999999999" customHeight="1" x14ac:dyDescent="0.3">
      <c r="A10153" s="182"/>
      <c r="B10153" s="160"/>
      <c r="C10153" s="64"/>
      <c r="D10153" s="161"/>
    </row>
    <row r="10154" spans="1:54" ht="18.399999999999999" customHeight="1" x14ac:dyDescent="0.3">
      <c r="A10154" s="182"/>
      <c r="B10154" s="160"/>
      <c r="C10154" s="64"/>
      <c r="D10154" s="161"/>
    </row>
    <row r="10155" spans="1:54" ht="18.399999999999999" customHeight="1" x14ac:dyDescent="0.3">
      <c r="A10155" s="182"/>
      <c r="B10155" s="160"/>
      <c r="C10155" s="64"/>
      <c r="D10155" s="161"/>
    </row>
    <row r="10156" spans="1:54" ht="18.399999999999999" customHeight="1" x14ac:dyDescent="0.3">
      <c r="A10156" s="182"/>
      <c r="B10156" s="160"/>
      <c r="C10156" s="64"/>
      <c r="D10156" s="161"/>
    </row>
    <row r="10157" spans="1:54" ht="18.399999999999999" customHeight="1" x14ac:dyDescent="0.3">
      <c r="A10157" s="182"/>
      <c r="B10157" s="160"/>
      <c r="C10157" s="64"/>
      <c r="D10157" s="161"/>
    </row>
    <row r="10158" spans="1:54" ht="18.399999999999999" customHeight="1" x14ac:dyDescent="0.3">
      <c r="A10158" s="182"/>
      <c r="B10158" s="160"/>
      <c r="C10158" s="64"/>
      <c r="D10158" s="161"/>
    </row>
    <row r="10160" spans="1:54" ht="18.399999999999999" customHeight="1" x14ac:dyDescent="0.3">
      <c r="A10160" s="182"/>
      <c r="B10160" s="160"/>
      <c r="C10160" s="64"/>
      <c r="D10160" s="161"/>
    </row>
    <row r="10161" spans="1:54" ht="18.399999999999999" customHeight="1" x14ac:dyDescent="0.3">
      <c r="A10161" s="182"/>
      <c r="B10161" s="160"/>
      <c r="C10161" s="64"/>
      <c r="D10161" s="161"/>
      <c r="H10161" s="178"/>
    </row>
    <row r="10162" spans="1:54" ht="18.399999999999999" customHeight="1" x14ac:dyDescent="0.3">
      <c r="A10162" s="182"/>
      <c r="B10162" s="160"/>
      <c r="C10162" s="64"/>
      <c r="D10162" s="161"/>
    </row>
    <row r="10163" spans="1:54" ht="18.399999999999999" customHeight="1" x14ac:dyDescent="0.3">
      <c r="A10163" s="200"/>
      <c r="B10163" s="173"/>
      <c r="C10163" s="67"/>
      <c r="D10163" s="161"/>
    </row>
    <row r="10164" spans="1:54" ht="18.399999999999999" customHeight="1" x14ac:dyDescent="0.3">
      <c r="A10164" s="200"/>
      <c r="B10164" s="160"/>
      <c r="C10164" s="64"/>
      <c r="D10164" s="161"/>
    </row>
    <row r="10165" spans="1:54" ht="18.399999999999999" customHeight="1" x14ac:dyDescent="0.3">
      <c r="A10165" s="200"/>
      <c r="D10165" s="164"/>
    </row>
    <row r="10166" spans="1:54" ht="18.399999999999999" customHeight="1" x14ac:dyDescent="0.3">
      <c r="A10166" s="200"/>
      <c r="B10166" s="160"/>
      <c r="C10166" s="64"/>
      <c r="D10166" s="161"/>
    </row>
    <row r="10167" spans="1:54" ht="18.399999999999999" customHeight="1" x14ac:dyDescent="0.3">
      <c r="A10167" s="182"/>
      <c r="B10167" s="160"/>
      <c r="C10167" s="64"/>
      <c r="D10167" s="161"/>
    </row>
    <row r="10168" spans="1:54" ht="18.399999999999999" customHeight="1" x14ac:dyDescent="0.3">
      <c r="A10168" s="182"/>
      <c r="B10168" s="160"/>
      <c r="C10168" s="64"/>
      <c r="D10168" s="161"/>
    </row>
    <row r="10169" spans="1:54" ht="18.399999999999999" customHeight="1" x14ac:dyDescent="0.3">
      <c r="A10169" s="182"/>
      <c r="B10169" s="160"/>
      <c r="C10169" s="64"/>
    </row>
    <row r="10170" spans="1:54" ht="18.399999999999999" customHeight="1" x14ac:dyDescent="0.3">
      <c r="A10170" s="182"/>
      <c r="C10170" s="64"/>
      <c r="D10170" s="161"/>
    </row>
    <row r="10171" spans="1:54" ht="18.399999999999999" customHeight="1" x14ac:dyDescent="0.3">
      <c r="A10171" s="182"/>
      <c r="B10171" s="160"/>
      <c r="C10171" s="64"/>
      <c r="D10171" s="161"/>
    </row>
    <row r="10172" spans="1:54" ht="18.399999999999999" customHeight="1" x14ac:dyDescent="0.3">
      <c r="A10172" s="182"/>
      <c r="B10172" s="160"/>
      <c r="C10172" s="64"/>
      <c r="D10172" s="161"/>
      <c r="H10172" s="164"/>
      <c r="J10172" s="164"/>
      <c r="L10172" s="164"/>
      <c r="N10172" s="164"/>
      <c r="P10172" s="164"/>
      <c r="R10172" s="164"/>
      <c r="T10172" s="164"/>
      <c r="V10172" s="164"/>
      <c r="X10172" s="164"/>
      <c r="Z10172" s="164"/>
      <c r="AB10172" s="164"/>
      <c r="AD10172" s="164"/>
      <c r="AF10172" s="164"/>
      <c r="AH10172" s="164"/>
      <c r="AJ10172" s="164"/>
      <c r="AL10172" s="164"/>
      <c r="AN10172" s="164"/>
      <c r="AP10172" s="164"/>
      <c r="AR10172" s="164"/>
      <c r="AT10172" s="164"/>
      <c r="AV10172" s="164"/>
      <c r="AX10172" s="164"/>
      <c r="AZ10172" s="164"/>
      <c r="BB10172" s="164"/>
    </row>
    <row r="10173" spans="1:54" ht="18.399999999999999" customHeight="1" x14ac:dyDescent="0.3">
      <c r="A10173" s="182"/>
      <c r="B10173" s="160"/>
      <c r="C10173" s="64"/>
      <c r="D10173" s="161"/>
      <c r="L10173" s="164"/>
      <c r="N10173" s="164"/>
      <c r="P10173" s="164"/>
      <c r="R10173" s="164"/>
      <c r="T10173" s="164"/>
      <c r="V10173" s="164"/>
      <c r="X10173" s="164"/>
      <c r="Z10173" s="164"/>
      <c r="AB10173" s="164"/>
      <c r="AD10173" s="164"/>
      <c r="AF10173" s="164"/>
      <c r="AH10173" s="164"/>
      <c r="AJ10173" s="164"/>
      <c r="AL10173" s="164"/>
      <c r="AN10173" s="164"/>
      <c r="AP10173" s="164"/>
      <c r="AR10173" s="164"/>
      <c r="AT10173" s="164"/>
      <c r="AV10173" s="164"/>
      <c r="AX10173" s="164"/>
      <c r="AZ10173" s="164"/>
      <c r="BB10173" s="164"/>
    </row>
    <row r="10174" spans="1:54" ht="18.399999999999999" customHeight="1" x14ac:dyDescent="0.3">
      <c r="A10174" s="182"/>
    </row>
    <row r="10175" spans="1:54" ht="18.399999999999999" customHeight="1" x14ac:dyDescent="0.3">
      <c r="A10175" s="182"/>
      <c r="B10175" s="160"/>
      <c r="C10175" s="64"/>
      <c r="D10175" s="161"/>
    </row>
    <row r="10176" spans="1:54" ht="18.399999999999999" customHeight="1" x14ac:dyDescent="0.3">
      <c r="A10176" s="200"/>
      <c r="B10176" s="173"/>
      <c r="C10176" s="80"/>
      <c r="D10176" s="161"/>
    </row>
    <row r="10177" spans="1:256" ht="18.399999999999999" customHeight="1" x14ac:dyDescent="0.3">
      <c r="A10177" s="182"/>
      <c r="B10177" s="160"/>
      <c r="C10177" s="64"/>
      <c r="D10177" s="161"/>
    </row>
    <row r="10178" spans="1:256" ht="18.399999999999999" customHeight="1" x14ac:dyDescent="0.3">
      <c r="A10178" s="182"/>
      <c r="B10178" s="160"/>
      <c r="C10178" s="64"/>
      <c r="D10178" s="161"/>
    </row>
    <row r="10179" spans="1:256" ht="18.399999999999999" customHeight="1" x14ac:dyDescent="0.3">
      <c r="A10179" s="182"/>
      <c r="B10179" s="160"/>
      <c r="C10179" s="64"/>
      <c r="D10179" s="161"/>
    </row>
    <row r="10180" spans="1:256" ht="18.399999999999999" customHeight="1" x14ac:dyDescent="0.3">
      <c r="A10180" s="182"/>
      <c r="B10180" s="160"/>
      <c r="C10180" s="64"/>
      <c r="D10180" s="161"/>
    </row>
    <row r="10181" spans="1:256" ht="18.399999999999999" customHeight="1" x14ac:dyDescent="0.3">
      <c r="A10181" s="182"/>
      <c r="B10181" s="160"/>
      <c r="C10181" s="64"/>
      <c r="D10181" s="161"/>
    </row>
    <row r="10182" spans="1:256" ht="18.399999999999999" customHeight="1" x14ac:dyDescent="0.3">
      <c r="A10182" s="182"/>
      <c r="B10182" s="160"/>
      <c r="C10182" s="64"/>
      <c r="D10182" s="161"/>
      <c r="BD10182" s="160"/>
      <c r="BE10182" s="160"/>
      <c r="BF10182" s="160"/>
      <c r="BG10182" s="160"/>
      <c r="BH10182" s="160"/>
      <c r="BI10182" s="160"/>
      <c r="BJ10182" s="160"/>
      <c r="BK10182" s="160"/>
      <c r="BL10182" s="160"/>
      <c r="BM10182" s="160"/>
      <c r="BN10182" s="160"/>
      <c r="BO10182" s="160"/>
      <c r="BP10182" s="160"/>
      <c r="BQ10182" s="160"/>
      <c r="BR10182" s="160"/>
      <c r="BS10182" s="160"/>
      <c r="BT10182" s="160"/>
      <c r="BU10182" s="160"/>
      <c r="BV10182" s="160"/>
      <c r="BW10182" s="160"/>
      <c r="BX10182" s="160"/>
      <c r="BY10182" s="160"/>
      <c r="BZ10182" s="160"/>
      <c r="CA10182" s="160"/>
      <c r="CB10182" s="160"/>
      <c r="CC10182" s="160"/>
      <c r="CD10182" s="160"/>
      <c r="CE10182" s="160"/>
      <c r="CF10182" s="160"/>
      <c r="CG10182" s="160"/>
      <c r="CH10182" s="160"/>
      <c r="CI10182" s="160"/>
      <c r="CJ10182" s="160"/>
      <c r="CK10182" s="160"/>
      <c r="CL10182" s="160"/>
      <c r="CM10182" s="160"/>
      <c r="CN10182" s="160"/>
      <c r="CO10182" s="160"/>
      <c r="CP10182" s="160"/>
      <c r="CQ10182" s="160"/>
      <c r="CR10182" s="160"/>
      <c r="CS10182" s="160"/>
      <c r="CT10182" s="160"/>
      <c r="CU10182" s="160"/>
      <c r="CV10182" s="160"/>
      <c r="CW10182" s="160"/>
      <c r="CX10182" s="160"/>
      <c r="CY10182" s="160"/>
      <c r="CZ10182" s="160"/>
      <c r="DA10182" s="160"/>
      <c r="DB10182" s="160"/>
      <c r="DC10182" s="160"/>
      <c r="DD10182" s="160"/>
      <c r="DE10182" s="160"/>
      <c r="DF10182" s="160"/>
      <c r="DG10182" s="160"/>
      <c r="DH10182" s="160"/>
      <c r="DI10182" s="160"/>
      <c r="DJ10182" s="160"/>
      <c r="DK10182" s="160"/>
      <c r="DL10182" s="160"/>
      <c r="DM10182" s="160"/>
      <c r="DN10182" s="160"/>
      <c r="DO10182" s="160"/>
      <c r="DP10182" s="160"/>
      <c r="DQ10182" s="160"/>
      <c r="DR10182" s="160"/>
      <c r="DS10182" s="160"/>
      <c r="DT10182" s="160"/>
      <c r="DU10182" s="160"/>
      <c r="DV10182" s="160"/>
      <c r="DW10182" s="160"/>
      <c r="DX10182" s="160"/>
      <c r="DY10182" s="160"/>
      <c r="DZ10182" s="160"/>
      <c r="EA10182" s="160"/>
      <c r="EB10182" s="160"/>
      <c r="EC10182" s="160"/>
      <c r="ED10182" s="160"/>
      <c r="EE10182" s="160"/>
      <c r="EF10182" s="160"/>
      <c r="EG10182" s="160"/>
      <c r="EH10182" s="160"/>
      <c r="EI10182" s="160"/>
      <c r="EJ10182" s="160"/>
      <c r="EK10182" s="160"/>
      <c r="EL10182" s="160"/>
      <c r="EM10182" s="160"/>
      <c r="EN10182" s="160"/>
      <c r="EO10182" s="160"/>
      <c r="EP10182" s="160"/>
      <c r="EQ10182" s="160"/>
      <c r="ER10182" s="160"/>
      <c r="ES10182" s="160"/>
      <c r="ET10182" s="160"/>
      <c r="EU10182" s="160"/>
      <c r="EV10182" s="160"/>
      <c r="EW10182" s="160"/>
      <c r="EX10182" s="160"/>
      <c r="EY10182" s="160"/>
      <c r="EZ10182" s="160"/>
      <c r="FA10182" s="160"/>
      <c r="FB10182" s="160"/>
      <c r="FC10182" s="160"/>
      <c r="FD10182" s="160"/>
      <c r="FE10182" s="160"/>
      <c r="FF10182" s="160"/>
      <c r="FG10182" s="160"/>
      <c r="FH10182" s="160"/>
      <c r="FI10182" s="160"/>
      <c r="FJ10182" s="160"/>
      <c r="FK10182" s="160"/>
      <c r="FL10182" s="160"/>
      <c r="FM10182" s="160"/>
      <c r="FN10182" s="160"/>
      <c r="FO10182" s="160"/>
      <c r="FP10182" s="160"/>
      <c r="FQ10182" s="160"/>
      <c r="FR10182" s="160"/>
      <c r="FS10182" s="160"/>
      <c r="FT10182" s="160"/>
      <c r="FU10182" s="160"/>
      <c r="FV10182" s="160"/>
      <c r="FW10182" s="160"/>
      <c r="FX10182" s="160"/>
      <c r="FY10182" s="160"/>
      <c r="FZ10182" s="160"/>
      <c r="GA10182" s="160"/>
      <c r="GB10182" s="160"/>
      <c r="GC10182" s="160"/>
      <c r="GD10182" s="160"/>
      <c r="GE10182" s="160"/>
      <c r="GF10182" s="160"/>
      <c r="GG10182" s="160"/>
      <c r="GH10182" s="160"/>
      <c r="GI10182" s="160"/>
      <c r="GJ10182" s="160"/>
      <c r="GK10182" s="160"/>
      <c r="GL10182" s="160"/>
      <c r="GM10182" s="160"/>
      <c r="GN10182" s="160"/>
      <c r="GO10182" s="160"/>
      <c r="GP10182" s="160"/>
      <c r="GQ10182" s="160"/>
      <c r="GR10182" s="160"/>
      <c r="GS10182" s="160"/>
      <c r="GT10182" s="160"/>
      <c r="GU10182" s="160"/>
      <c r="GV10182" s="160"/>
      <c r="GW10182" s="160"/>
      <c r="GX10182" s="160"/>
      <c r="GY10182" s="160"/>
      <c r="GZ10182" s="160"/>
      <c r="HA10182" s="160"/>
      <c r="HB10182" s="160"/>
      <c r="HC10182" s="160"/>
      <c r="HD10182" s="160"/>
      <c r="HE10182" s="160"/>
      <c r="HF10182" s="160"/>
      <c r="HG10182" s="160"/>
      <c r="HH10182" s="160"/>
      <c r="HI10182" s="160"/>
      <c r="HJ10182" s="160"/>
      <c r="HK10182" s="160"/>
      <c r="HL10182" s="160"/>
      <c r="HM10182" s="160"/>
      <c r="HN10182" s="160"/>
      <c r="HO10182" s="160"/>
      <c r="HP10182" s="160"/>
      <c r="HQ10182" s="160"/>
      <c r="HR10182" s="160"/>
      <c r="HS10182" s="160"/>
      <c r="HT10182" s="160"/>
      <c r="HU10182" s="160"/>
      <c r="HV10182" s="160"/>
      <c r="HW10182" s="160"/>
      <c r="HX10182" s="160"/>
      <c r="HY10182" s="160"/>
      <c r="HZ10182" s="160"/>
      <c r="IA10182" s="160"/>
      <c r="IB10182" s="160"/>
      <c r="IC10182" s="160"/>
      <c r="ID10182" s="160"/>
      <c r="IE10182" s="160"/>
      <c r="IF10182" s="160"/>
      <c r="IG10182" s="160"/>
      <c r="IH10182" s="160"/>
      <c r="II10182" s="160"/>
      <c r="IJ10182" s="160"/>
      <c r="IK10182" s="160"/>
      <c r="IL10182" s="160"/>
      <c r="IM10182" s="160"/>
      <c r="IN10182" s="160"/>
      <c r="IO10182" s="160"/>
      <c r="IP10182" s="160"/>
      <c r="IQ10182" s="160"/>
      <c r="IR10182" s="160"/>
      <c r="IS10182" s="160"/>
      <c r="IT10182" s="160"/>
      <c r="IU10182" s="160"/>
      <c r="IV10182" s="160"/>
    </row>
    <row r="10183" spans="1:256" ht="18.399999999999999" customHeight="1" x14ac:dyDescent="0.3">
      <c r="A10183" s="200"/>
      <c r="B10183" s="173"/>
      <c r="C10183" s="67"/>
      <c r="D10183" s="161"/>
    </row>
    <row r="10184" spans="1:256" ht="18.399999999999999" customHeight="1" x14ac:dyDescent="0.3">
      <c r="A10184" s="200"/>
      <c r="B10184" s="173"/>
      <c r="C10184" s="67"/>
      <c r="D10184" s="161"/>
    </row>
    <row r="10185" spans="1:256" ht="18.399999999999999" customHeight="1" x14ac:dyDescent="0.3">
      <c r="A10185" s="200"/>
      <c r="B10185" s="173"/>
      <c r="C10185" s="67"/>
      <c r="D10185" s="161"/>
    </row>
    <row r="10186" spans="1:256" ht="18.399999999999999" customHeight="1" x14ac:dyDescent="0.3">
      <c r="A10186" s="200"/>
      <c r="B10186" s="173"/>
      <c r="C10186" s="67"/>
      <c r="D10186" s="161"/>
    </row>
    <row r="10187" spans="1:256" ht="18.399999999999999" customHeight="1" x14ac:dyDescent="0.3">
      <c r="A10187" s="200"/>
      <c r="B10187" s="173"/>
      <c r="C10187" s="67"/>
      <c r="D10187" s="161"/>
    </row>
    <row r="10188" spans="1:256" ht="18.399999999999999" customHeight="1" x14ac:dyDescent="0.3">
      <c r="A10188" s="200"/>
      <c r="B10188" s="173"/>
      <c r="C10188" s="67"/>
      <c r="D10188" s="161"/>
    </row>
    <row r="10189" spans="1:256" ht="18.399999999999999" customHeight="1" x14ac:dyDescent="0.3">
      <c r="A10189" s="200"/>
      <c r="B10189" s="173"/>
      <c r="C10189" s="67"/>
      <c r="D10189" s="161"/>
    </row>
    <row r="10190" spans="1:256" ht="18.399999999999999" customHeight="1" x14ac:dyDescent="0.3">
      <c r="A10190" s="200"/>
      <c r="B10190" s="173"/>
      <c r="C10190" s="67"/>
      <c r="D10190" s="161"/>
    </row>
    <row r="10191" spans="1:256" ht="18.399999999999999" customHeight="1" x14ac:dyDescent="0.3">
      <c r="A10191" s="182"/>
      <c r="B10191" s="160"/>
      <c r="C10191" s="64"/>
      <c r="D10191" s="161"/>
      <c r="F10191" s="161"/>
      <c r="H10191" s="161"/>
      <c r="J10191" s="161"/>
      <c r="L10191" s="161"/>
      <c r="N10191" s="161"/>
      <c r="P10191" s="161"/>
    </row>
    <row r="10192" spans="1:256" ht="18.399999999999999" customHeight="1" x14ac:dyDescent="0.3">
      <c r="A10192" s="182"/>
      <c r="B10192" s="160"/>
      <c r="C10192" s="64"/>
      <c r="D10192" s="161"/>
    </row>
    <row r="10193" spans="1:4" ht="18.399999999999999" customHeight="1" x14ac:dyDescent="0.3">
      <c r="A10193" s="182"/>
      <c r="B10193" s="160"/>
      <c r="C10193" s="64"/>
      <c r="D10193" s="161"/>
    </row>
    <row r="10194" spans="1:4" ht="18.399999999999999" customHeight="1" x14ac:dyDescent="0.3">
      <c r="A10194" s="182"/>
      <c r="B10194" s="160"/>
      <c r="C10194" s="64"/>
      <c r="D10194" s="161"/>
    </row>
    <row r="10195" spans="1:4" ht="18.399999999999999" customHeight="1" x14ac:dyDescent="0.3">
      <c r="A10195" s="182"/>
      <c r="B10195" s="160"/>
      <c r="C10195" s="64"/>
      <c r="D10195" s="161"/>
    </row>
    <row r="10196" spans="1:4" ht="18.399999999999999" customHeight="1" x14ac:dyDescent="0.3">
      <c r="A10196" s="182"/>
      <c r="B10196" s="160"/>
      <c r="C10196" s="64"/>
      <c r="D10196" s="161"/>
    </row>
    <row r="10197" spans="1:4" ht="18.399999999999999" customHeight="1" x14ac:dyDescent="0.3">
      <c r="A10197" s="182"/>
      <c r="D10197" s="164"/>
    </row>
    <row r="10198" spans="1:4" ht="18.399999999999999" customHeight="1" x14ac:dyDescent="0.3">
      <c r="A10198" s="182"/>
      <c r="B10198" s="160"/>
      <c r="C10198" s="64"/>
      <c r="D10198" s="161"/>
    </row>
    <row r="10199" spans="1:4" ht="18.399999999999999" customHeight="1" x14ac:dyDescent="0.3">
      <c r="A10199" s="182"/>
      <c r="B10199" s="160"/>
      <c r="C10199" s="64"/>
      <c r="D10199" s="161"/>
    </row>
    <row r="10200" spans="1:4" ht="18.399999999999999" customHeight="1" x14ac:dyDescent="0.3">
      <c r="A10200" s="182"/>
      <c r="B10200" s="160"/>
      <c r="C10200" s="64"/>
      <c r="D10200" s="161"/>
    </row>
    <row r="10202" spans="1:4" ht="18.399999999999999" customHeight="1" x14ac:dyDescent="0.3">
      <c r="A10202" s="182"/>
      <c r="B10202" s="160"/>
      <c r="C10202" s="64"/>
      <c r="D10202" s="161"/>
    </row>
    <row r="10203" spans="1:4" ht="18.399999999999999" customHeight="1" x14ac:dyDescent="0.3">
      <c r="A10203" s="182"/>
      <c r="B10203" s="160"/>
      <c r="C10203" s="64"/>
      <c r="D10203" s="161"/>
    </row>
    <row r="10205" spans="1:4" ht="18.399999999999999" customHeight="1" x14ac:dyDescent="0.3">
      <c r="A10205" s="182"/>
      <c r="B10205" s="160"/>
      <c r="C10205" s="64"/>
      <c r="D10205" s="161"/>
    </row>
    <row r="10207" spans="1:4" ht="18.399999999999999" customHeight="1" x14ac:dyDescent="0.3">
      <c r="A10207" s="182"/>
      <c r="B10207" s="160"/>
      <c r="C10207" s="64"/>
      <c r="D10207" s="161"/>
    </row>
    <row r="10208" spans="1:4" ht="18.399999999999999" customHeight="1" x14ac:dyDescent="0.3">
      <c r="A10208" s="182"/>
      <c r="B10208" s="160"/>
      <c r="C10208" s="64"/>
      <c r="D10208" s="161"/>
    </row>
    <row r="10209" spans="1:54" ht="18.399999999999999" customHeight="1" x14ac:dyDescent="0.3">
      <c r="A10209" s="182"/>
      <c r="B10209" s="160"/>
      <c r="C10209" s="64"/>
      <c r="D10209" s="161"/>
    </row>
    <row r="10210" spans="1:54" ht="18.399999999999999" customHeight="1" x14ac:dyDescent="0.3">
      <c r="A10210" s="182"/>
      <c r="B10210" s="160"/>
      <c r="C10210" s="64"/>
      <c r="D10210" s="161"/>
    </row>
    <row r="10211" spans="1:54" ht="18.399999999999999" customHeight="1" x14ac:dyDescent="0.3">
      <c r="A10211" s="182"/>
      <c r="B10211" s="160"/>
      <c r="C10211" s="64"/>
      <c r="D10211" s="161"/>
    </row>
    <row r="10212" spans="1:54" ht="18.399999999999999" customHeight="1" x14ac:dyDescent="0.3">
      <c r="A10212" s="182"/>
      <c r="B10212" s="160"/>
      <c r="C10212" s="64"/>
      <c r="D10212" s="161"/>
    </row>
    <row r="10213" spans="1:54" ht="18.399999999999999" customHeight="1" x14ac:dyDescent="0.3">
      <c r="A10213" s="182"/>
      <c r="B10213" s="160"/>
      <c r="C10213" s="64"/>
      <c r="D10213" s="161"/>
      <c r="J10213" s="164"/>
      <c r="L10213" s="164"/>
      <c r="N10213" s="164"/>
      <c r="P10213" s="164"/>
      <c r="R10213" s="164"/>
      <c r="T10213" s="164"/>
      <c r="V10213" s="164"/>
      <c r="X10213" s="164"/>
      <c r="Z10213" s="164"/>
      <c r="AB10213" s="164"/>
      <c r="AD10213" s="164"/>
      <c r="AF10213" s="164"/>
      <c r="AH10213" s="164"/>
      <c r="AJ10213" s="164"/>
      <c r="AL10213" s="164"/>
      <c r="AN10213" s="164"/>
      <c r="AP10213" s="164"/>
      <c r="AR10213" s="164"/>
      <c r="AT10213" s="164"/>
      <c r="AV10213" s="164"/>
      <c r="AX10213" s="164"/>
      <c r="AZ10213" s="164"/>
      <c r="BB10213" s="164"/>
    </row>
    <row r="10214" spans="1:54" ht="18.399999999999999" customHeight="1" x14ac:dyDescent="0.3">
      <c r="A10214" s="182"/>
      <c r="B10214" s="160"/>
      <c r="C10214" s="64"/>
      <c r="D10214" s="161"/>
      <c r="H10214" s="178"/>
    </row>
    <row r="10215" spans="1:54" ht="18.399999999999999" customHeight="1" x14ac:dyDescent="0.3">
      <c r="D10215" s="161"/>
    </row>
    <row r="10216" spans="1:54" ht="18.399999999999999" customHeight="1" x14ac:dyDescent="0.3">
      <c r="A10216" s="182"/>
      <c r="B10216" s="160"/>
      <c r="C10216" s="64"/>
      <c r="D10216" s="161"/>
    </row>
    <row r="10217" spans="1:54" ht="18.399999999999999" customHeight="1" x14ac:dyDescent="0.3">
      <c r="A10217" s="182"/>
      <c r="B10217" s="160"/>
      <c r="C10217" s="64"/>
      <c r="D10217" s="161"/>
    </row>
    <row r="10218" spans="1:54" ht="18.399999999999999" customHeight="1" x14ac:dyDescent="0.3">
      <c r="A10218" s="182"/>
      <c r="B10218" s="160"/>
      <c r="C10218" s="64"/>
      <c r="D10218" s="161"/>
    </row>
    <row r="10219" spans="1:54" ht="18.399999999999999" customHeight="1" x14ac:dyDescent="0.3">
      <c r="A10219" s="182"/>
      <c r="D10219" s="164"/>
    </row>
    <row r="10220" spans="1:54" ht="18.399999999999999" customHeight="1" x14ac:dyDescent="0.3">
      <c r="A10220" s="182"/>
      <c r="B10220" s="160"/>
      <c r="C10220" s="64"/>
      <c r="D10220" s="161"/>
    </row>
    <row r="10221" spans="1:54" ht="18.399999999999999" customHeight="1" x14ac:dyDescent="0.3">
      <c r="A10221" s="182"/>
      <c r="B10221" s="160"/>
      <c r="C10221" s="64"/>
      <c r="D10221" s="161"/>
    </row>
    <row r="10222" spans="1:54" ht="18.399999999999999" customHeight="1" x14ac:dyDescent="0.3">
      <c r="A10222" s="182"/>
      <c r="B10222" s="160"/>
      <c r="C10222" s="64"/>
      <c r="D10222" s="161"/>
    </row>
    <row r="10223" spans="1:54" ht="18.399999999999999" customHeight="1" x14ac:dyDescent="0.3">
      <c r="A10223" s="182"/>
      <c r="B10223" s="160"/>
      <c r="C10223" s="64"/>
      <c r="D10223" s="161"/>
    </row>
    <row r="10224" spans="1:54" ht="18.399999999999999" customHeight="1" x14ac:dyDescent="0.3">
      <c r="A10224" s="207"/>
      <c r="B10224" s="160"/>
      <c r="C10224" s="64"/>
      <c r="D10224" s="161"/>
    </row>
    <row r="10225" spans="1:54" ht="18.399999999999999" customHeight="1" x14ac:dyDescent="0.3">
      <c r="A10225" s="200"/>
      <c r="B10225" s="179"/>
      <c r="C10225" s="80"/>
      <c r="D10225" s="161"/>
    </row>
    <row r="10226" spans="1:54" ht="18.399999999999999" customHeight="1" x14ac:dyDescent="0.3">
      <c r="A10226" s="182"/>
      <c r="B10226" s="160"/>
      <c r="C10226" s="64"/>
      <c r="D10226" s="161"/>
    </row>
    <row r="10227" spans="1:54" ht="18.399999999999999" customHeight="1" x14ac:dyDescent="0.3">
      <c r="A10227" s="182"/>
      <c r="B10227" s="160"/>
      <c r="C10227" s="64"/>
      <c r="D10227" s="161"/>
      <c r="H10227" s="178"/>
      <c r="J10227" s="178"/>
      <c r="L10227" s="178"/>
      <c r="N10227" s="178"/>
      <c r="P10227" s="178"/>
      <c r="R10227" s="178"/>
      <c r="T10227" s="178"/>
      <c r="V10227" s="178"/>
      <c r="X10227" s="178"/>
      <c r="Z10227" s="178"/>
      <c r="AB10227" s="178"/>
      <c r="AD10227" s="178"/>
      <c r="AF10227" s="178"/>
      <c r="AH10227" s="178"/>
      <c r="AJ10227" s="178"/>
      <c r="AL10227" s="178"/>
      <c r="AN10227" s="178"/>
      <c r="AP10227" s="178"/>
      <c r="AR10227" s="178"/>
      <c r="AT10227" s="178"/>
      <c r="AV10227" s="178"/>
      <c r="AX10227" s="178"/>
      <c r="AZ10227" s="178"/>
      <c r="BB10227" s="178"/>
    </row>
    <row r="10228" spans="1:54" ht="18.399999999999999" customHeight="1" x14ac:dyDescent="0.3">
      <c r="A10228" s="182"/>
      <c r="B10228" s="160"/>
      <c r="C10228" s="64"/>
      <c r="D10228" s="161"/>
    </row>
    <row r="10229" spans="1:54" ht="18.399999999999999" customHeight="1" x14ac:dyDescent="0.3">
      <c r="A10229" s="182"/>
      <c r="B10229" s="160"/>
      <c r="C10229" s="64"/>
      <c r="D10229" s="161"/>
    </row>
    <row r="10230" spans="1:54" ht="18.399999999999999" customHeight="1" x14ac:dyDescent="0.3">
      <c r="A10230" s="182"/>
      <c r="B10230" s="160"/>
      <c r="C10230" s="64"/>
      <c r="D10230" s="161"/>
    </row>
    <row r="10231" spans="1:54" ht="18.399999999999999" customHeight="1" x14ac:dyDescent="0.3">
      <c r="A10231" s="182"/>
      <c r="B10231" s="160"/>
      <c r="C10231" s="64"/>
      <c r="D10231" s="161"/>
    </row>
    <row r="10232" spans="1:54" ht="18.399999999999999" customHeight="1" x14ac:dyDescent="0.3">
      <c r="A10232" s="182"/>
      <c r="B10232" s="160"/>
      <c r="C10232" s="64"/>
      <c r="D10232" s="161"/>
    </row>
    <row r="10233" spans="1:54" ht="18.399999999999999" customHeight="1" x14ac:dyDescent="0.3">
      <c r="A10233" s="182"/>
      <c r="B10233" s="160"/>
      <c r="C10233" s="64"/>
      <c r="D10233" s="161"/>
    </row>
    <row r="10234" spans="1:54" ht="18.399999999999999" customHeight="1" x14ac:dyDescent="0.3">
      <c r="A10234" s="182"/>
      <c r="B10234" s="160"/>
      <c r="C10234" s="64"/>
      <c r="D10234" s="161"/>
    </row>
    <row r="10235" spans="1:54" ht="18.399999999999999" customHeight="1" x14ac:dyDescent="0.3">
      <c r="A10235" s="182"/>
      <c r="B10235" s="160"/>
      <c r="C10235" s="64"/>
      <c r="D10235" s="161"/>
    </row>
    <row r="10236" spans="1:54" ht="18.399999999999999" customHeight="1" x14ac:dyDescent="0.3">
      <c r="A10236" s="182"/>
      <c r="B10236" s="160"/>
      <c r="C10236" s="64"/>
      <c r="D10236" s="161"/>
    </row>
    <row r="10238" spans="1:54" ht="18.399999999999999" customHeight="1" x14ac:dyDescent="0.3">
      <c r="A10238" s="182"/>
      <c r="C10238" s="64"/>
      <c r="D10238" s="161"/>
    </row>
    <row r="10239" spans="1:54" ht="18.399999999999999" customHeight="1" x14ac:dyDescent="0.3">
      <c r="A10239" s="182"/>
      <c r="D10239" s="164"/>
    </row>
    <row r="10240" spans="1:54" ht="18.399999999999999" customHeight="1" x14ac:dyDescent="0.3">
      <c r="A10240" s="182"/>
      <c r="B10240" s="160"/>
      <c r="C10240" s="64"/>
      <c r="D10240" s="161"/>
    </row>
    <row r="10241" spans="1:8" ht="18.399999999999999" customHeight="1" x14ac:dyDescent="0.3">
      <c r="A10241" s="182"/>
      <c r="B10241" s="160"/>
      <c r="C10241" s="64"/>
      <c r="D10241" s="161"/>
    </row>
    <row r="10242" spans="1:8" ht="18.399999999999999" customHeight="1" x14ac:dyDescent="0.3">
      <c r="A10242" s="182"/>
      <c r="B10242" s="160"/>
      <c r="C10242" s="64"/>
      <c r="D10242" s="161"/>
    </row>
    <row r="10243" spans="1:8" ht="18.399999999999999" customHeight="1" x14ac:dyDescent="0.3">
      <c r="A10243" s="182"/>
      <c r="B10243" s="160"/>
      <c r="C10243" s="64"/>
      <c r="D10243" s="161"/>
    </row>
    <row r="10244" spans="1:8" ht="18.399999999999999" customHeight="1" x14ac:dyDescent="0.3">
      <c r="A10244" s="182"/>
      <c r="B10244" s="160"/>
      <c r="C10244" s="64"/>
      <c r="D10244" s="161"/>
    </row>
    <row r="10245" spans="1:8" ht="18.399999999999999" customHeight="1" x14ac:dyDescent="0.3">
      <c r="A10245" s="182"/>
      <c r="D10245" s="164"/>
    </row>
    <row r="10246" spans="1:8" ht="18.399999999999999" customHeight="1" x14ac:dyDescent="0.3">
      <c r="A10246" s="182"/>
      <c r="B10246" s="160"/>
      <c r="C10246" s="64"/>
      <c r="D10246" s="161"/>
    </row>
    <row r="10247" spans="1:8" ht="18.399999999999999" customHeight="1" x14ac:dyDescent="0.3">
      <c r="A10247" s="182"/>
      <c r="B10247" s="160"/>
      <c r="C10247" s="64"/>
      <c r="D10247" s="161"/>
    </row>
    <row r="10248" spans="1:8" ht="18.399999999999999" customHeight="1" x14ac:dyDescent="0.3">
      <c r="A10248" s="182"/>
      <c r="B10248" s="160"/>
      <c r="C10248" s="64"/>
      <c r="D10248" s="161"/>
    </row>
    <row r="10249" spans="1:8" ht="18.399999999999999" customHeight="1" x14ac:dyDescent="0.3">
      <c r="A10249" s="182"/>
      <c r="B10249" s="160"/>
      <c r="C10249" s="64"/>
      <c r="D10249" s="161"/>
    </row>
    <row r="10250" spans="1:8" ht="18.399999999999999" customHeight="1" x14ac:dyDescent="0.3">
      <c r="A10250" s="200"/>
      <c r="B10250" s="173"/>
      <c r="C10250" s="67"/>
      <c r="D10250" s="161"/>
    </row>
    <row r="10251" spans="1:8" ht="18.399999999999999" customHeight="1" x14ac:dyDescent="0.3">
      <c r="A10251" s="182"/>
      <c r="C10251" s="64"/>
      <c r="D10251" s="161"/>
    </row>
    <row r="10252" spans="1:8" ht="18.399999999999999" customHeight="1" x14ac:dyDescent="0.3">
      <c r="A10252" s="182"/>
      <c r="B10252" s="160"/>
      <c r="C10252" s="64"/>
      <c r="D10252" s="161"/>
    </row>
    <row r="10253" spans="1:8" ht="18.399999999999999" customHeight="1" x14ac:dyDescent="0.3">
      <c r="A10253" s="182"/>
      <c r="B10253" s="160"/>
      <c r="C10253" s="64"/>
      <c r="D10253" s="161"/>
      <c r="H10253" s="178"/>
    </row>
    <row r="10254" spans="1:8" ht="18.399999999999999" customHeight="1" x14ac:dyDescent="0.3">
      <c r="A10254" s="182"/>
      <c r="B10254" s="160"/>
      <c r="C10254" s="64"/>
      <c r="D10254" s="161"/>
    </row>
    <row r="10255" spans="1:8" ht="18.399999999999999" customHeight="1" x14ac:dyDescent="0.3">
      <c r="A10255" s="182"/>
      <c r="B10255" s="160"/>
      <c r="C10255" s="64"/>
      <c r="D10255" s="161"/>
    </row>
    <row r="10256" spans="1:8" ht="18.399999999999999" customHeight="1" x14ac:dyDescent="0.3">
      <c r="A10256" s="182"/>
      <c r="B10256" s="160"/>
      <c r="C10256" s="64"/>
      <c r="D10256" s="161"/>
    </row>
    <row r="10257" spans="1:54" ht="18.399999999999999" customHeight="1" x14ac:dyDescent="0.3">
      <c r="A10257" s="182"/>
      <c r="B10257" s="160"/>
      <c r="C10257" s="64"/>
      <c r="D10257" s="161"/>
    </row>
    <row r="10258" spans="1:54" ht="18.399999999999999" customHeight="1" x14ac:dyDescent="0.3">
      <c r="A10258" s="200"/>
      <c r="D10258" s="164"/>
    </row>
    <row r="10259" spans="1:54" ht="18.399999999999999" customHeight="1" x14ac:dyDescent="0.3">
      <c r="A10259" s="182"/>
      <c r="B10259" s="160"/>
      <c r="C10259" s="64"/>
      <c r="D10259" s="161"/>
    </row>
    <row r="10260" spans="1:54" ht="18.399999999999999" customHeight="1" x14ac:dyDescent="0.3">
      <c r="A10260" s="182"/>
      <c r="B10260" s="160"/>
      <c r="C10260" s="64"/>
      <c r="D10260" s="161"/>
      <c r="H10260" s="164"/>
      <c r="J10260" s="164"/>
      <c r="L10260" s="164"/>
      <c r="N10260" s="164"/>
      <c r="P10260" s="164"/>
      <c r="R10260" s="164"/>
      <c r="T10260" s="164"/>
      <c r="V10260" s="164"/>
      <c r="X10260" s="164"/>
      <c r="Z10260" s="164"/>
      <c r="AB10260" s="164"/>
      <c r="AD10260" s="164"/>
      <c r="AF10260" s="164"/>
      <c r="AH10260" s="164"/>
      <c r="AJ10260" s="164"/>
      <c r="AL10260" s="164"/>
      <c r="AN10260" s="164"/>
      <c r="AP10260" s="164"/>
      <c r="AR10260" s="164"/>
      <c r="AT10260" s="164"/>
      <c r="AV10260" s="164"/>
      <c r="AX10260" s="164"/>
      <c r="AZ10260" s="164"/>
      <c r="BB10260" s="164"/>
    </row>
    <row r="10261" spans="1:54" ht="18.399999999999999" customHeight="1" x14ac:dyDescent="0.3">
      <c r="A10261" s="182"/>
      <c r="B10261" s="160"/>
      <c r="C10261" s="64"/>
      <c r="D10261" s="161"/>
    </row>
    <row r="10262" spans="1:54" ht="18.399999999999999" customHeight="1" x14ac:dyDescent="0.3">
      <c r="A10262" s="200"/>
      <c r="B10262" s="173"/>
      <c r="C10262" s="67"/>
      <c r="D10262" s="161"/>
    </row>
    <row r="10263" spans="1:54" ht="18.399999999999999" customHeight="1" x14ac:dyDescent="0.3">
      <c r="A10263" s="182"/>
      <c r="B10263" s="160"/>
      <c r="C10263" s="64"/>
      <c r="D10263" s="161"/>
    </row>
    <row r="10264" spans="1:54" ht="18.399999999999999" customHeight="1" x14ac:dyDescent="0.3">
      <c r="A10264" s="182"/>
      <c r="B10264" s="160"/>
      <c r="C10264" s="64"/>
      <c r="D10264" s="161"/>
    </row>
    <row r="10265" spans="1:54" ht="18.399999999999999" customHeight="1" x14ac:dyDescent="0.3">
      <c r="A10265" s="182"/>
      <c r="B10265" s="160"/>
      <c r="C10265" s="64"/>
      <c r="D10265" s="161"/>
    </row>
    <row r="10266" spans="1:54" ht="18.399999999999999" customHeight="1" x14ac:dyDescent="0.3">
      <c r="A10266" s="182"/>
      <c r="D10266" s="164"/>
    </row>
    <row r="10267" spans="1:54" ht="18.399999999999999" customHeight="1" x14ac:dyDescent="0.3">
      <c r="A10267" s="182"/>
      <c r="B10267" s="160"/>
      <c r="C10267" s="64"/>
      <c r="D10267" s="161"/>
    </row>
    <row r="10268" spans="1:54" ht="18.399999999999999" customHeight="1" x14ac:dyDescent="0.3">
      <c r="D10268" s="161"/>
    </row>
    <row r="10269" spans="1:54" ht="18.399999999999999" customHeight="1" x14ac:dyDescent="0.3">
      <c r="A10269" s="182"/>
    </row>
    <row r="10271" spans="1:54" ht="18.399999999999999" customHeight="1" x14ac:dyDescent="0.3">
      <c r="A10271" s="182"/>
      <c r="B10271" s="160"/>
      <c r="C10271" s="64"/>
      <c r="D10271" s="161"/>
    </row>
    <row r="10272" spans="1:54" ht="18.399999999999999" customHeight="1" x14ac:dyDescent="0.3">
      <c r="A10272" s="182"/>
      <c r="B10272" s="160"/>
      <c r="C10272" s="64"/>
      <c r="D10272" s="161"/>
    </row>
    <row r="10273" spans="1:54" ht="18.399999999999999" customHeight="1" x14ac:dyDescent="0.3">
      <c r="A10273" s="200"/>
      <c r="B10273" s="173"/>
      <c r="C10273" s="67"/>
      <c r="D10273" s="161"/>
    </row>
    <row r="10274" spans="1:54" ht="18.399999999999999" customHeight="1" x14ac:dyDescent="0.3">
      <c r="A10274" s="200"/>
      <c r="B10274" s="173"/>
      <c r="C10274" s="67"/>
      <c r="D10274" s="161"/>
    </row>
    <row r="10275" spans="1:54" ht="18.399999999999999" customHeight="1" x14ac:dyDescent="0.3">
      <c r="A10275" s="200"/>
      <c r="B10275" s="173"/>
      <c r="C10275" s="67"/>
      <c r="D10275" s="161"/>
    </row>
    <row r="10276" spans="1:54" ht="18.399999999999999" customHeight="1" x14ac:dyDescent="0.3">
      <c r="A10276" s="200"/>
      <c r="B10276" s="173"/>
      <c r="C10276" s="67"/>
      <c r="D10276" s="161"/>
    </row>
    <row r="10277" spans="1:54" ht="18.399999999999999" customHeight="1" x14ac:dyDescent="0.3">
      <c r="A10277" s="182"/>
      <c r="B10277" s="160"/>
      <c r="C10277" s="64"/>
      <c r="D10277" s="161"/>
      <c r="F10277" s="161"/>
    </row>
    <row r="10278" spans="1:54" ht="18.399999999999999" customHeight="1" x14ac:dyDescent="0.3">
      <c r="A10278" s="182"/>
      <c r="B10278" s="160"/>
      <c r="C10278" s="64"/>
      <c r="D10278" s="161"/>
    </row>
    <row r="10279" spans="1:54" ht="18.399999999999999" customHeight="1" x14ac:dyDescent="0.3">
      <c r="A10279" s="182"/>
      <c r="B10279" s="160"/>
      <c r="C10279" s="64"/>
      <c r="D10279" s="161"/>
    </row>
    <row r="10280" spans="1:54" ht="18.399999999999999" customHeight="1" x14ac:dyDescent="0.3">
      <c r="A10280" s="182"/>
      <c r="B10280" s="160"/>
      <c r="C10280" s="64"/>
      <c r="D10280" s="161"/>
    </row>
    <row r="10281" spans="1:54" ht="18.399999999999999" customHeight="1" x14ac:dyDescent="0.3">
      <c r="A10281" s="182"/>
      <c r="D10281" s="164"/>
    </row>
    <row r="10282" spans="1:54" ht="18.399999999999999" customHeight="1" x14ac:dyDescent="0.3">
      <c r="A10282" s="182"/>
      <c r="B10282" s="160"/>
      <c r="C10282" s="64"/>
      <c r="D10282" s="161"/>
    </row>
    <row r="10283" spans="1:54" ht="18.399999999999999" customHeight="1" x14ac:dyDescent="0.3">
      <c r="A10283" s="182"/>
      <c r="B10283" s="160"/>
      <c r="C10283" s="64"/>
      <c r="D10283" s="161"/>
      <c r="F10283" s="161"/>
      <c r="H10283" s="164"/>
      <c r="J10283" s="164"/>
      <c r="L10283" s="164"/>
      <c r="N10283" s="164"/>
      <c r="P10283" s="164"/>
      <c r="R10283" s="164"/>
      <c r="T10283" s="164"/>
      <c r="V10283" s="164"/>
      <c r="X10283" s="164"/>
      <c r="Z10283" s="164"/>
      <c r="AB10283" s="164"/>
      <c r="AD10283" s="164"/>
      <c r="AF10283" s="164"/>
      <c r="AH10283" s="164"/>
      <c r="AJ10283" s="164"/>
      <c r="AL10283" s="164"/>
      <c r="AN10283" s="164"/>
      <c r="AP10283" s="164"/>
      <c r="AR10283" s="164"/>
      <c r="AT10283" s="164"/>
      <c r="AV10283" s="164"/>
      <c r="AX10283" s="164"/>
      <c r="AZ10283" s="164"/>
      <c r="BB10283" s="164"/>
    </row>
    <row r="10285" spans="1:54" ht="18.399999999999999" customHeight="1" x14ac:dyDescent="0.3">
      <c r="A10285" s="182"/>
      <c r="B10285" s="160"/>
      <c r="C10285" s="64"/>
      <c r="D10285" s="161"/>
    </row>
    <row r="10287" spans="1:54" ht="18.399999999999999" customHeight="1" x14ac:dyDescent="0.3">
      <c r="A10287" s="182"/>
      <c r="B10287" s="160"/>
      <c r="C10287" s="64"/>
      <c r="D10287" s="161"/>
    </row>
    <row r="10288" spans="1:54" ht="18.399999999999999" customHeight="1" x14ac:dyDescent="0.3">
      <c r="A10288" s="182"/>
      <c r="C10288" s="64"/>
      <c r="D10288" s="161"/>
    </row>
    <row r="10291" spans="1:54" ht="18.399999999999999" customHeight="1" x14ac:dyDescent="0.3">
      <c r="A10291" s="182"/>
      <c r="B10291" s="160"/>
      <c r="C10291" s="64"/>
      <c r="D10291" s="161"/>
      <c r="H10291" s="164"/>
      <c r="J10291" s="164"/>
      <c r="L10291" s="164"/>
      <c r="N10291" s="164"/>
      <c r="P10291" s="164"/>
      <c r="R10291" s="164"/>
      <c r="T10291" s="164"/>
      <c r="V10291" s="164"/>
      <c r="X10291" s="164"/>
      <c r="Z10291" s="164"/>
      <c r="AB10291" s="164"/>
      <c r="AD10291" s="164"/>
      <c r="AF10291" s="164"/>
      <c r="AH10291" s="164"/>
      <c r="AJ10291" s="164"/>
      <c r="AL10291" s="164"/>
      <c r="AN10291" s="164"/>
      <c r="AP10291" s="164"/>
      <c r="AR10291" s="164"/>
      <c r="AT10291" s="164"/>
      <c r="AV10291" s="164"/>
      <c r="AX10291" s="164"/>
      <c r="AZ10291" s="164"/>
      <c r="BB10291" s="164"/>
    </row>
    <row r="10293" spans="1:54" ht="18.399999999999999" customHeight="1" x14ac:dyDescent="0.3">
      <c r="D10293" s="161"/>
    </row>
    <row r="10294" spans="1:54" ht="18.399999999999999" customHeight="1" x14ac:dyDescent="0.3">
      <c r="A10294" s="182"/>
      <c r="C10294" s="64"/>
      <c r="D10294" s="161"/>
    </row>
    <row r="10297" spans="1:54" ht="18.399999999999999" customHeight="1" x14ac:dyDescent="0.3">
      <c r="A10297" s="182"/>
      <c r="B10297" s="160"/>
      <c r="C10297" s="64"/>
      <c r="D10297" s="161"/>
    </row>
    <row r="10299" spans="1:54" ht="18.399999999999999" customHeight="1" x14ac:dyDescent="0.3">
      <c r="A10299" s="182"/>
      <c r="B10299" s="160"/>
      <c r="C10299" s="64"/>
      <c r="D10299" s="161"/>
    </row>
    <row r="10300" spans="1:54" ht="18.399999999999999" customHeight="1" x14ac:dyDescent="0.3">
      <c r="A10300" s="182"/>
      <c r="B10300" s="160"/>
      <c r="C10300" s="64"/>
      <c r="D10300" s="161"/>
      <c r="H10300" s="164"/>
      <c r="J10300" s="164"/>
      <c r="L10300" s="164"/>
      <c r="N10300" s="164"/>
      <c r="P10300" s="164"/>
      <c r="R10300" s="164"/>
      <c r="T10300" s="164"/>
      <c r="V10300" s="164"/>
      <c r="X10300" s="164"/>
      <c r="Z10300" s="164"/>
      <c r="AB10300" s="164"/>
      <c r="AD10300" s="164"/>
      <c r="AF10300" s="164"/>
      <c r="AH10300" s="164"/>
      <c r="AJ10300" s="164"/>
      <c r="AL10300" s="164"/>
      <c r="AN10300" s="164"/>
      <c r="AP10300" s="164"/>
      <c r="AR10300" s="164"/>
      <c r="AT10300" s="164"/>
      <c r="AV10300" s="164"/>
      <c r="AX10300" s="164"/>
      <c r="AZ10300" s="164"/>
      <c r="BB10300" s="164"/>
    </row>
    <row r="10301" spans="1:54" ht="18.399999999999999" customHeight="1" x14ac:dyDescent="0.3">
      <c r="A10301" s="182"/>
      <c r="B10301" s="160"/>
      <c r="C10301" s="64"/>
      <c r="D10301" s="161"/>
      <c r="H10301" s="178"/>
      <c r="J10301" s="178"/>
      <c r="L10301" s="178"/>
      <c r="N10301" s="178"/>
      <c r="P10301" s="178"/>
      <c r="R10301" s="178"/>
      <c r="T10301" s="178"/>
      <c r="V10301" s="178"/>
      <c r="X10301" s="178"/>
      <c r="Z10301" s="178"/>
      <c r="AB10301" s="178"/>
      <c r="AD10301" s="178"/>
      <c r="AF10301" s="178"/>
      <c r="AH10301" s="178"/>
      <c r="AJ10301" s="178"/>
      <c r="AL10301" s="178"/>
      <c r="AN10301" s="178"/>
      <c r="AP10301" s="178"/>
      <c r="AR10301" s="178"/>
      <c r="AT10301" s="178"/>
      <c r="AV10301" s="178"/>
      <c r="AX10301" s="178"/>
      <c r="AZ10301" s="178"/>
      <c r="BB10301" s="178"/>
    </row>
    <row r="10302" spans="1:54" ht="18.399999999999999" customHeight="1" x14ac:dyDescent="0.3">
      <c r="A10302" s="182"/>
      <c r="B10302" s="160"/>
      <c r="C10302" s="64"/>
      <c r="D10302" s="161"/>
      <c r="H10302" s="164"/>
      <c r="J10302" s="164"/>
      <c r="L10302" s="164"/>
      <c r="N10302" s="164"/>
      <c r="P10302" s="164"/>
      <c r="R10302" s="164"/>
      <c r="T10302" s="164"/>
      <c r="V10302" s="164"/>
      <c r="X10302" s="164"/>
      <c r="Z10302" s="164"/>
      <c r="AB10302" s="164"/>
      <c r="AD10302" s="164"/>
      <c r="AF10302" s="164"/>
      <c r="AH10302" s="164"/>
      <c r="AJ10302" s="164"/>
      <c r="AL10302" s="164"/>
      <c r="AN10302" s="164"/>
      <c r="AP10302" s="164"/>
      <c r="AR10302" s="164"/>
      <c r="AT10302" s="164"/>
      <c r="AV10302" s="164"/>
      <c r="AX10302" s="164"/>
      <c r="AZ10302" s="164"/>
      <c r="BB10302" s="164"/>
    </row>
    <row r="10303" spans="1:54" ht="18.399999999999999" customHeight="1" x14ac:dyDescent="0.3">
      <c r="A10303" s="182"/>
      <c r="B10303" s="160"/>
      <c r="C10303" s="64"/>
      <c r="D10303" s="161"/>
    </row>
    <row r="10304" spans="1:54" ht="18.399999999999999" customHeight="1" x14ac:dyDescent="0.3">
      <c r="A10304" s="182"/>
      <c r="B10304" s="160"/>
      <c r="C10304" s="64"/>
      <c r="D10304" s="161"/>
    </row>
    <row r="10305" spans="1:10" ht="18.399999999999999" customHeight="1" x14ac:dyDescent="0.3">
      <c r="A10305" s="182"/>
      <c r="B10305" s="160"/>
      <c r="C10305" s="64"/>
      <c r="D10305" s="161"/>
    </row>
    <row r="10306" spans="1:10" ht="18.399999999999999" customHeight="1" x14ac:dyDescent="0.3">
      <c r="A10306" s="182"/>
      <c r="B10306" s="160"/>
      <c r="C10306" s="64"/>
      <c r="D10306" s="161"/>
    </row>
    <row r="10307" spans="1:10" ht="18.399999999999999" customHeight="1" x14ac:dyDescent="0.3">
      <c r="A10307" s="182"/>
      <c r="B10307" s="160"/>
      <c r="C10307" s="64"/>
      <c r="D10307" s="161"/>
    </row>
    <row r="10308" spans="1:10" ht="18.399999999999999" customHeight="1" x14ac:dyDescent="0.3">
      <c r="A10308" s="200"/>
      <c r="B10308" s="173"/>
      <c r="C10308" s="67"/>
      <c r="D10308" s="161"/>
    </row>
    <row r="10309" spans="1:10" ht="18.399999999999999" customHeight="1" x14ac:dyDescent="0.3">
      <c r="A10309" s="200"/>
      <c r="B10309" s="173"/>
      <c r="C10309" s="67"/>
      <c r="D10309" s="161"/>
    </row>
    <row r="10310" spans="1:10" ht="18.399999999999999" customHeight="1" x14ac:dyDescent="0.3">
      <c r="A10310" s="200"/>
      <c r="B10310" s="167"/>
      <c r="C10310" s="80"/>
      <c r="D10310" s="161"/>
      <c r="F10310" s="161"/>
      <c r="H10310" s="161"/>
      <c r="J10310" s="161"/>
    </row>
    <row r="10311" spans="1:10" ht="18.399999999999999" customHeight="1" x14ac:dyDescent="0.3">
      <c r="A10311" s="200"/>
      <c r="B10311" s="173"/>
      <c r="C10311" s="67"/>
      <c r="D10311" s="161"/>
    </row>
    <row r="10312" spans="1:10" ht="18.399999999999999" customHeight="1" x14ac:dyDescent="0.3">
      <c r="A10312" s="200"/>
      <c r="B10312" s="173"/>
      <c r="C10312" s="67"/>
      <c r="D10312" s="161"/>
    </row>
    <row r="10313" spans="1:10" ht="18.399999999999999" customHeight="1" x14ac:dyDescent="0.3">
      <c r="A10313" s="200"/>
      <c r="B10313" s="173"/>
      <c r="C10313" s="67"/>
      <c r="D10313" s="161"/>
    </row>
    <row r="10314" spans="1:10" ht="18.399999999999999" customHeight="1" x14ac:dyDescent="0.3">
      <c r="A10314" s="182"/>
      <c r="B10314" s="160"/>
      <c r="C10314" s="64"/>
      <c r="D10314" s="161"/>
      <c r="F10314" s="161"/>
      <c r="H10314" s="161"/>
      <c r="J10314" s="161"/>
    </row>
    <row r="10315" spans="1:10" ht="18.399999999999999" customHeight="1" x14ac:dyDescent="0.3">
      <c r="A10315" s="182"/>
      <c r="B10315" s="160"/>
      <c r="C10315" s="64"/>
      <c r="D10315" s="161"/>
    </row>
    <row r="10316" spans="1:10" ht="18.399999999999999" customHeight="1" x14ac:dyDescent="0.3">
      <c r="A10316" s="182"/>
      <c r="B10316" s="160"/>
      <c r="C10316" s="64"/>
      <c r="D10316" s="161"/>
    </row>
    <row r="10317" spans="1:10" ht="18.399999999999999" customHeight="1" x14ac:dyDescent="0.3">
      <c r="C10317" s="64"/>
      <c r="D10317" s="161"/>
    </row>
    <row r="10318" spans="1:10" ht="18.399999999999999" customHeight="1" x14ac:dyDescent="0.3">
      <c r="A10318" s="182"/>
      <c r="B10318" s="160"/>
      <c r="C10318" s="64"/>
      <c r="D10318" s="161"/>
    </row>
    <row r="10319" spans="1:10" ht="18.399999999999999" customHeight="1" x14ac:dyDescent="0.3">
      <c r="A10319" s="182"/>
      <c r="B10319" s="160"/>
      <c r="C10319" s="64"/>
      <c r="D10319" s="161"/>
    </row>
    <row r="10320" spans="1:10" ht="18.399999999999999" customHeight="1" x14ac:dyDescent="0.3">
      <c r="A10320" s="182"/>
      <c r="D10320" s="164"/>
    </row>
    <row r="10321" spans="1:6" ht="18.399999999999999" customHeight="1" x14ac:dyDescent="0.3">
      <c r="A10321" s="182"/>
      <c r="B10321" s="160"/>
      <c r="C10321" s="64"/>
      <c r="D10321" s="161"/>
    </row>
    <row r="10322" spans="1:6" ht="18.399999999999999" customHeight="1" x14ac:dyDescent="0.3">
      <c r="A10322" s="182"/>
      <c r="B10322" s="160"/>
      <c r="C10322" s="64"/>
      <c r="D10322" s="161"/>
    </row>
    <row r="10323" spans="1:6" ht="18.399999999999999" customHeight="1" x14ac:dyDescent="0.3">
      <c r="A10323" s="182"/>
      <c r="B10323" s="160"/>
      <c r="C10323" s="64"/>
      <c r="D10323" s="161"/>
      <c r="F10323" s="161"/>
    </row>
    <row r="10326" spans="1:6" ht="18.399999999999999" customHeight="1" x14ac:dyDescent="0.3">
      <c r="A10326" s="182"/>
      <c r="B10326" s="160"/>
      <c r="C10326" s="64"/>
      <c r="D10326" s="161"/>
    </row>
    <row r="10329" spans="1:6" ht="18.399999999999999" customHeight="1" x14ac:dyDescent="0.3">
      <c r="A10329" s="182"/>
      <c r="D10329" s="164"/>
    </row>
    <row r="10330" spans="1:6" ht="18.399999999999999" customHeight="1" x14ac:dyDescent="0.3">
      <c r="A10330" s="182"/>
      <c r="B10330" s="160"/>
      <c r="C10330" s="64"/>
      <c r="D10330" s="161"/>
    </row>
    <row r="10331" spans="1:6" ht="18.399999999999999" customHeight="1" x14ac:dyDescent="0.3">
      <c r="A10331" s="182"/>
      <c r="B10331" s="160"/>
      <c r="C10331" s="64"/>
      <c r="D10331" s="161"/>
    </row>
    <row r="10332" spans="1:6" ht="18.399999999999999" customHeight="1" x14ac:dyDescent="0.3">
      <c r="A10332" s="182"/>
      <c r="D10332" s="164"/>
    </row>
    <row r="10333" spans="1:6" ht="18.399999999999999" customHeight="1" x14ac:dyDescent="0.3">
      <c r="A10333" s="182"/>
      <c r="B10333" s="160"/>
      <c r="C10333" s="64"/>
      <c r="D10333" s="161"/>
    </row>
    <row r="10334" spans="1:6" ht="18.399999999999999" customHeight="1" x14ac:dyDescent="0.3">
      <c r="A10334" s="182"/>
      <c r="B10334" s="160"/>
      <c r="C10334" s="64"/>
      <c r="D10334" s="161"/>
    </row>
    <row r="10335" spans="1:6" ht="18.399999999999999" customHeight="1" x14ac:dyDescent="0.3">
      <c r="A10335" s="182"/>
      <c r="B10335" s="160"/>
      <c r="C10335" s="64"/>
      <c r="D10335" s="161"/>
    </row>
    <row r="10336" spans="1:6" ht="18.399999999999999" customHeight="1" x14ac:dyDescent="0.3">
      <c r="A10336" s="182"/>
      <c r="B10336" s="160"/>
      <c r="C10336" s="64"/>
      <c r="D10336" s="161"/>
    </row>
    <row r="10337" spans="1:4" ht="18.399999999999999" customHeight="1" x14ac:dyDescent="0.3">
      <c r="A10337" s="182"/>
      <c r="B10337" s="160"/>
      <c r="C10337" s="64"/>
      <c r="D10337" s="161"/>
    </row>
    <row r="10338" spans="1:4" ht="18.399999999999999" customHeight="1" x14ac:dyDescent="0.3">
      <c r="A10338" s="182"/>
      <c r="B10338" s="160"/>
      <c r="C10338" s="64"/>
      <c r="D10338" s="161"/>
    </row>
    <row r="10339" spans="1:4" ht="18.399999999999999" customHeight="1" x14ac:dyDescent="0.3">
      <c r="A10339" s="182"/>
      <c r="C10339" s="64"/>
      <c r="D10339" s="161"/>
    </row>
    <row r="10340" spans="1:4" ht="18.399999999999999" customHeight="1" x14ac:dyDescent="0.3">
      <c r="A10340" s="182"/>
      <c r="B10340" s="160"/>
      <c r="C10340" s="64"/>
      <c r="D10340" s="161"/>
    </row>
    <row r="10341" spans="1:4" ht="18.399999999999999" customHeight="1" x14ac:dyDescent="0.3">
      <c r="A10341" s="182"/>
      <c r="B10341" s="160"/>
      <c r="C10341" s="64"/>
      <c r="D10341" s="161"/>
    </row>
    <row r="10342" spans="1:4" ht="18.399999999999999" customHeight="1" x14ac:dyDescent="0.3">
      <c r="A10342" s="182"/>
      <c r="B10342" s="160"/>
      <c r="C10342" s="64"/>
      <c r="D10342" s="161"/>
    </row>
    <row r="10343" spans="1:4" ht="18.399999999999999" customHeight="1" x14ac:dyDescent="0.3">
      <c r="A10343" s="182"/>
      <c r="B10343" s="160"/>
      <c r="C10343" s="64"/>
      <c r="D10343" s="161"/>
    </row>
    <row r="10344" spans="1:4" ht="18.399999999999999" customHeight="1" x14ac:dyDescent="0.3">
      <c r="A10344" s="182"/>
      <c r="B10344" s="160"/>
      <c r="C10344" s="64"/>
      <c r="D10344" s="161"/>
    </row>
    <row r="10345" spans="1:4" ht="18.399999999999999" customHeight="1" x14ac:dyDescent="0.3">
      <c r="A10345" s="182"/>
      <c r="B10345" s="160"/>
      <c r="C10345" s="64"/>
      <c r="D10345" s="161"/>
    </row>
    <row r="10346" spans="1:4" ht="18.399999999999999" customHeight="1" x14ac:dyDescent="0.3">
      <c r="A10346" s="182"/>
      <c r="B10346" s="160"/>
      <c r="C10346" s="64"/>
      <c r="D10346" s="161"/>
    </row>
    <row r="10347" spans="1:4" ht="18.399999999999999" customHeight="1" x14ac:dyDescent="0.3">
      <c r="A10347" s="182"/>
      <c r="B10347" s="160"/>
      <c r="C10347" s="64"/>
      <c r="D10347" s="161"/>
    </row>
    <row r="10352" spans="1:4" ht="18.399999999999999" customHeight="1" x14ac:dyDescent="0.3">
      <c r="A10352" s="182"/>
      <c r="D10352" s="164"/>
    </row>
    <row r="10353" spans="1:4" ht="18.399999999999999" customHeight="1" x14ac:dyDescent="0.3">
      <c r="A10353" s="182"/>
      <c r="D10353" s="164"/>
    </row>
    <row r="10354" spans="1:4" ht="18.399999999999999" customHeight="1" x14ac:dyDescent="0.3">
      <c r="A10354" s="182"/>
      <c r="B10354" s="160"/>
      <c r="C10354" s="64"/>
      <c r="D10354" s="161"/>
    </row>
    <row r="10356" spans="1:4" ht="18.399999999999999" customHeight="1" x14ac:dyDescent="0.3">
      <c r="A10356" s="200"/>
      <c r="B10356" s="173"/>
      <c r="C10356" s="67"/>
      <c r="D10356" s="161"/>
    </row>
    <row r="10357" spans="1:4" ht="18.399999999999999" customHeight="1" x14ac:dyDescent="0.3">
      <c r="C10357" s="64"/>
    </row>
    <row r="10358" spans="1:4" ht="18.399999999999999" customHeight="1" x14ac:dyDescent="0.3">
      <c r="A10358" s="182"/>
      <c r="B10358" s="160"/>
      <c r="C10358" s="64"/>
      <c r="D10358" s="161"/>
    </row>
    <row r="10359" spans="1:4" ht="18.399999999999999" customHeight="1" x14ac:dyDescent="0.3">
      <c r="A10359" s="182"/>
      <c r="B10359" s="160"/>
      <c r="C10359" s="64"/>
      <c r="D10359" s="161"/>
    </row>
    <row r="10360" spans="1:4" ht="18.399999999999999" customHeight="1" x14ac:dyDescent="0.3">
      <c r="A10360" s="200"/>
      <c r="B10360" s="173"/>
      <c r="C10360" s="67"/>
      <c r="D10360" s="161"/>
    </row>
    <row r="10361" spans="1:4" ht="18.399999999999999" customHeight="1" x14ac:dyDescent="0.3">
      <c r="A10361" s="182"/>
      <c r="B10361" s="160"/>
      <c r="C10361" s="64"/>
      <c r="D10361" s="161"/>
    </row>
    <row r="10362" spans="1:4" ht="18.399999999999999" customHeight="1" x14ac:dyDescent="0.3">
      <c r="A10362" s="182"/>
      <c r="B10362" s="160"/>
      <c r="C10362" s="64"/>
      <c r="D10362" s="161"/>
    </row>
    <row r="10363" spans="1:4" ht="18.399999999999999" customHeight="1" x14ac:dyDescent="0.3">
      <c r="A10363" s="182"/>
      <c r="B10363" s="160"/>
      <c r="C10363" s="64"/>
      <c r="D10363" s="161"/>
    </row>
    <row r="10364" spans="1:4" ht="18.399999999999999" customHeight="1" x14ac:dyDescent="0.3">
      <c r="B10364" s="173"/>
      <c r="C10364" s="80"/>
      <c r="D10364" s="161"/>
    </row>
    <row r="10365" spans="1:4" ht="18.399999999999999" customHeight="1" x14ac:dyDescent="0.3">
      <c r="A10365" s="182"/>
      <c r="B10365" s="160"/>
      <c r="C10365" s="64"/>
      <c r="D10365" s="161"/>
    </row>
    <row r="10366" spans="1:4" ht="18.399999999999999" customHeight="1" x14ac:dyDescent="0.3">
      <c r="A10366" s="182"/>
      <c r="B10366" s="160"/>
      <c r="C10366" s="64"/>
      <c r="D10366" s="161"/>
    </row>
    <row r="10367" spans="1:4" ht="18.399999999999999" customHeight="1" x14ac:dyDescent="0.3">
      <c r="A10367" s="182"/>
      <c r="B10367" s="160"/>
      <c r="C10367" s="64"/>
      <c r="D10367" s="161"/>
    </row>
    <row r="10368" spans="1:4" ht="18.399999999999999" customHeight="1" x14ac:dyDescent="0.3">
      <c r="A10368" s="182"/>
      <c r="B10368" s="160"/>
      <c r="C10368" s="64"/>
      <c r="D10368" s="161"/>
    </row>
    <row r="10369" spans="1:6" ht="18.399999999999999" customHeight="1" x14ac:dyDescent="0.3">
      <c r="A10369" s="182"/>
      <c r="B10369" s="160"/>
      <c r="C10369" s="64"/>
      <c r="D10369" s="161"/>
    </row>
    <row r="10370" spans="1:6" ht="18.399999999999999" customHeight="1" x14ac:dyDescent="0.3">
      <c r="A10370" s="182"/>
      <c r="B10370" s="160"/>
      <c r="C10370" s="64"/>
      <c r="D10370" s="161"/>
    </row>
    <row r="10371" spans="1:6" ht="18.399999999999999" customHeight="1" x14ac:dyDescent="0.3">
      <c r="A10371" s="200"/>
      <c r="B10371" s="173"/>
      <c r="C10371" s="67"/>
      <c r="D10371" s="161"/>
    </row>
    <row r="10372" spans="1:6" ht="18.399999999999999" customHeight="1" x14ac:dyDescent="0.3">
      <c r="A10372" s="200"/>
      <c r="B10372" s="173"/>
      <c r="C10372" s="67"/>
      <c r="D10372" s="161"/>
    </row>
    <row r="10373" spans="1:6" ht="18.399999999999999" customHeight="1" x14ac:dyDescent="0.3">
      <c r="A10373" s="182"/>
      <c r="D10373" s="164"/>
    </row>
    <row r="10374" spans="1:6" ht="18.399999999999999" customHeight="1" x14ac:dyDescent="0.3">
      <c r="A10374" s="182"/>
      <c r="B10374" s="160"/>
      <c r="C10374" s="64"/>
      <c r="D10374" s="161"/>
      <c r="F10374" s="161"/>
    </row>
    <row r="10375" spans="1:6" ht="18.399999999999999" customHeight="1" x14ac:dyDescent="0.3">
      <c r="A10375" s="182"/>
      <c r="B10375" s="160"/>
      <c r="C10375" s="64"/>
      <c r="D10375" s="161"/>
    </row>
    <row r="10376" spans="1:6" ht="18.399999999999999" customHeight="1" x14ac:dyDescent="0.3">
      <c r="A10376" s="182"/>
      <c r="B10376" s="160"/>
      <c r="C10376" s="64"/>
      <c r="D10376" s="161"/>
    </row>
    <row r="10377" spans="1:6" ht="18.399999999999999" customHeight="1" x14ac:dyDescent="0.3">
      <c r="A10377" s="182"/>
      <c r="B10377" s="160"/>
      <c r="C10377" s="64"/>
      <c r="D10377" s="161"/>
    </row>
    <row r="10378" spans="1:6" ht="18.399999999999999" customHeight="1" x14ac:dyDescent="0.3">
      <c r="A10378" s="182"/>
      <c r="B10378" s="160"/>
      <c r="C10378" s="64"/>
      <c r="D10378" s="161"/>
    </row>
    <row r="10381" spans="1:6" ht="18.399999999999999" customHeight="1" x14ac:dyDescent="0.3">
      <c r="A10381" s="182"/>
      <c r="B10381" s="160"/>
      <c r="C10381" s="64"/>
      <c r="D10381" s="161"/>
    </row>
    <row r="10382" spans="1:6" ht="18.399999999999999" customHeight="1" x14ac:dyDescent="0.3">
      <c r="A10382" s="182"/>
      <c r="D10382" s="164"/>
    </row>
    <row r="10383" spans="1:6" ht="18.399999999999999" customHeight="1" x14ac:dyDescent="0.3">
      <c r="A10383" s="182"/>
      <c r="B10383" s="160"/>
      <c r="C10383" s="64"/>
      <c r="D10383" s="161"/>
    </row>
    <row r="10384" spans="1:6" ht="18.399999999999999" customHeight="1" x14ac:dyDescent="0.3">
      <c r="A10384" s="182"/>
      <c r="B10384" s="160"/>
      <c r="C10384" s="64"/>
      <c r="D10384" s="161"/>
    </row>
    <row r="10385" spans="1:54" ht="18.399999999999999" customHeight="1" x14ac:dyDescent="0.3">
      <c r="A10385" s="182"/>
      <c r="B10385" s="160"/>
      <c r="C10385" s="64"/>
      <c r="D10385" s="161"/>
    </row>
    <row r="10386" spans="1:54" ht="18.399999999999999" customHeight="1" x14ac:dyDescent="0.3">
      <c r="A10386" s="182"/>
      <c r="B10386" s="160"/>
      <c r="C10386" s="64"/>
      <c r="D10386" s="161"/>
    </row>
    <row r="10389" spans="1:54" ht="18.399999999999999" customHeight="1" x14ac:dyDescent="0.3">
      <c r="A10389" s="182"/>
      <c r="B10389" s="160"/>
      <c r="C10389" s="64"/>
      <c r="D10389" s="161"/>
    </row>
    <row r="10390" spans="1:54" ht="18.399999999999999" customHeight="1" x14ac:dyDescent="0.3">
      <c r="A10390" s="182"/>
      <c r="B10390" s="160"/>
      <c r="C10390" s="64"/>
      <c r="D10390" s="161"/>
      <c r="H10390" s="164"/>
      <c r="J10390" s="164"/>
      <c r="L10390" s="164"/>
      <c r="N10390" s="164"/>
      <c r="P10390" s="164"/>
      <c r="R10390" s="164"/>
      <c r="T10390" s="164"/>
      <c r="V10390" s="164"/>
      <c r="X10390" s="164"/>
      <c r="Z10390" s="164"/>
      <c r="AB10390" s="164"/>
      <c r="AD10390" s="164"/>
      <c r="AF10390" s="164"/>
      <c r="AH10390" s="164"/>
      <c r="AL10390" s="164"/>
      <c r="AN10390" s="164"/>
      <c r="AP10390" s="164"/>
      <c r="AR10390" s="164"/>
      <c r="AT10390" s="164"/>
      <c r="AV10390" s="164"/>
      <c r="AX10390" s="164"/>
      <c r="AZ10390" s="164"/>
      <c r="BB10390" s="164"/>
    </row>
    <row r="10391" spans="1:54" ht="18.399999999999999" customHeight="1" x14ac:dyDescent="0.3">
      <c r="A10391" s="182"/>
      <c r="B10391" s="160"/>
      <c r="C10391" s="64"/>
      <c r="D10391" s="161"/>
      <c r="H10391" s="164"/>
      <c r="J10391" s="164"/>
      <c r="L10391" s="164"/>
      <c r="N10391" s="164"/>
      <c r="P10391" s="164"/>
      <c r="R10391" s="164"/>
      <c r="T10391" s="164"/>
      <c r="V10391" s="164"/>
      <c r="X10391" s="164"/>
      <c r="Z10391" s="164"/>
      <c r="AB10391" s="164"/>
      <c r="AD10391" s="164"/>
      <c r="AF10391" s="164"/>
      <c r="AH10391" s="164"/>
      <c r="AJ10391" s="164"/>
      <c r="AL10391" s="164"/>
      <c r="AN10391" s="164"/>
      <c r="AP10391" s="164"/>
      <c r="AR10391" s="164"/>
      <c r="AT10391" s="164"/>
      <c r="AV10391" s="164"/>
      <c r="AX10391" s="164"/>
      <c r="AZ10391" s="164"/>
      <c r="BB10391" s="164"/>
    </row>
    <row r="10392" spans="1:54" ht="18.399999999999999" customHeight="1" x14ac:dyDescent="0.3">
      <c r="A10392" s="182"/>
      <c r="B10392" s="160"/>
      <c r="C10392" s="64"/>
      <c r="D10392" s="161"/>
    </row>
    <row r="10393" spans="1:54" ht="18.399999999999999" customHeight="1" x14ac:dyDescent="0.3">
      <c r="A10393" s="200"/>
      <c r="B10393" s="173"/>
      <c r="C10393" s="67"/>
      <c r="D10393" s="161"/>
    </row>
    <row r="10394" spans="1:54" ht="18.399999999999999" customHeight="1" x14ac:dyDescent="0.3">
      <c r="A10394" s="182"/>
      <c r="B10394" s="160"/>
      <c r="C10394" s="64"/>
      <c r="D10394" s="161"/>
      <c r="F10394" s="161"/>
    </row>
    <row r="10395" spans="1:54" ht="18.399999999999999" customHeight="1" x14ac:dyDescent="0.3">
      <c r="A10395" s="182"/>
      <c r="B10395" s="160"/>
      <c r="C10395" s="64"/>
      <c r="D10395" s="161"/>
    </row>
    <row r="10396" spans="1:54" ht="18.399999999999999" customHeight="1" x14ac:dyDescent="0.3">
      <c r="A10396" s="182"/>
      <c r="B10396" s="160"/>
      <c r="C10396" s="64"/>
      <c r="D10396" s="161"/>
    </row>
    <row r="10397" spans="1:54" ht="18.399999999999999" customHeight="1" x14ac:dyDescent="0.3">
      <c r="A10397" s="182"/>
      <c r="D10397" s="164"/>
    </row>
    <row r="10398" spans="1:54" ht="18.399999999999999" customHeight="1" x14ac:dyDescent="0.3">
      <c r="A10398" s="182"/>
      <c r="B10398" s="160"/>
      <c r="C10398" s="64"/>
      <c r="D10398" s="161"/>
    </row>
    <row r="10399" spans="1:54" ht="18.399999999999999" customHeight="1" x14ac:dyDescent="0.3">
      <c r="A10399" s="182"/>
      <c r="B10399" s="160"/>
      <c r="C10399" s="64"/>
      <c r="D10399" s="161"/>
    </row>
    <row r="10401" spans="1:54" ht="18.399999999999999" customHeight="1" x14ac:dyDescent="0.3">
      <c r="A10401" s="182"/>
      <c r="B10401" s="160"/>
      <c r="C10401" s="64"/>
      <c r="D10401" s="161"/>
    </row>
    <row r="10402" spans="1:54" ht="18.399999999999999" customHeight="1" x14ac:dyDescent="0.3">
      <c r="A10402" s="182"/>
      <c r="B10402" s="160"/>
      <c r="C10402" s="64"/>
      <c r="D10402" s="161"/>
    </row>
    <row r="10403" spans="1:54" ht="18.399999999999999" customHeight="1" x14ac:dyDescent="0.3">
      <c r="A10403" s="182"/>
      <c r="B10403" s="160"/>
      <c r="C10403" s="64"/>
      <c r="D10403" s="161"/>
    </row>
    <row r="10405" spans="1:54" ht="18.399999999999999" customHeight="1" x14ac:dyDescent="0.3">
      <c r="A10405" s="182"/>
      <c r="B10405" s="160"/>
      <c r="C10405" s="64"/>
      <c r="D10405" s="161"/>
    </row>
    <row r="10406" spans="1:54" ht="18.399999999999999" customHeight="1" x14ac:dyDescent="0.3">
      <c r="A10406" s="182"/>
      <c r="B10406" s="160"/>
      <c r="C10406" s="64"/>
      <c r="D10406" s="161"/>
      <c r="H10406" s="178"/>
    </row>
    <row r="10407" spans="1:54" ht="18.399999999999999" customHeight="1" x14ac:dyDescent="0.3">
      <c r="A10407" s="182"/>
      <c r="B10407" s="160"/>
      <c r="C10407" s="64"/>
      <c r="D10407" s="161"/>
    </row>
    <row r="10408" spans="1:54" ht="18.399999999999999" customHeight="1" x14ac:dyDescent="0.3">
      <c r="C10408" s="64"/>
    </row>
    <row r="10409" spans="1:54" ht="18.399999999999999" customHeight="1" x14ac:dyDescent="0.3">
      <c r="A10409" s="182"/>
      <c r="B10409" s="160"/>
      <c r="C10409" s="64"/>
      <c r="D10409" s="161"/>
    </row>
    <row r="10410" spans="1:54" ht="18.399999999999999" customHeight="1" x14ac:dyDescent="0.3">
      <c r="A10410" s="182"/>
      <c r="B10410" s="160"/>
      <c r="C10410" s="64"/>
      <c r="D10410" s="161"/>
    </row>
    <row r="10411" spans="1:54" ht="18.399999999999999" customHeight="1" x14ac:dyDescent="0.3">
      <c r="A10411" s="182"/>
      <c r="B10411" s="160"/>
      <c r="C10411" s="64"/>
      <c r="D10411" s="161"/>
    </row>
    <row r="10412" spans="1:54" ht="18.399999999999999" customHeight="1" x14ac:dyDescent="0.3">
      <c r="A10412" s="200"/>
      <c r="B10412" s="173"/>
      <c r="C10412" s="67"/>
      <c r="D10412" s="161"/>
    </row>
    <row r="10413" spans="1:54" ht="18.399999999999999" customHeight="1" x14ac:dyDescent="0.3">
      <c r="A10413" s="200"/>
      <c r="B10413" s="173"/>
      <c r="C10413" s="67"/>
      <c r="D10413" s="161"/>
    </row>
    <row r="10414" spans="1:54" ht="18.399999999999999" customHeight="1" x14ac:dyDescent="0.3">
      <c r="A10414" s="182"/>
      <c r="B10414" s="160"/>
      <c r="C10414" s="64"/>
      <c r="D10414" s="161"/>
      <c r="J10414" s="164"/>
      <c r="L10414" s="164"/>
      <c r="N10414" s="164"/>
      <c r="P10414" s="164"/>
      <c r="R10414" s="164"/>
      <c r="T10414" s="164"/>
      <c r="V10414" s="164"/>
      <c r="X10414" s="164"/>
      <c r="Z10414" s="164"/>
      <c r="AB10414" s="164"/>
      <c r="AD10414" s="164"/>
      <c r="AF10414" s="164"/>
      <c r="AH10414" s="164"/>
      <c r="AJ10414" s="164"/>
      <c r="AL10414" s="164"/>
      <c r="AN10414" s="164"/>
      <c r="AP10414" s="164"/>
      <c r="AR10414" s="164"/>
      <c r="AT10414" s="164"/>
      <c r="AV10414" s="164"/>
      <c r="AX10414" s="164"/>
      <c r="AZ10414" s="164"/>
      <c r="BB10414" s="164"/>
    </row>
    <row r="10415" spans="1:54" ht="18.399999999999999" customHeight="1" x14ac:dyDescent="0.3">
      <c r="A10415" s="182"/>
      <c r="B10415" s="160"/>
      <c r="C10415" s="64"/>
      <c r="D10415" s="161"/>
      <c r="P10415" s="164"/>
      <c r="R10415" s="164"/>
      <c r="T10415" s="164"/>
      <c r="V10415" s="164"/>
      <c r="X10415" s="164"/>
      <c r="Z10415" s="164"/>
      <c r="AB10415" s="164"/>
      <c r="AD10415" s="164"/>
      <c r="AF10415" s="164"/>
      <c r="AH10415" s="164"/>
      <c r="AJ10415" s="164"/>
      <c r="AL10415" s="164"/>
      <c r="AN10415" s="164"/>
      <c r="AP10415" s="164"/>
      <c r="AR10415" s="164"/>
      <c r="AT10415" s="164"/>
      <c r="AV10415" s="164"/>
      <c r="AX10415" s="164"/>
      <c r="AZ10415" s="164"/>
      <c r="BB10415" s="164"/>
    </row>
    <row r="10416" spans="1:54" ht="18.399999999999999" customHeight="1" x14ac:dyDescent="0.3">
      <c r="A10416" s="182"/>
      <c r="B10416" s="160"/>
      <c r="C10416" s="64"/>
      <c r="D10416" s="161"/>
    </row>
    <row r="10417" spans="1:8" ht="18.399999999999999" customHeight="1" x14ac:dyDescent="0.3">
      <c r="A10417" s="182"/>
      <c r="B10417" s="160"/>
      <c r="C10417" s="64"/>
      <c r="D10417" s="161"/>
    </row>
    <row r="10418" spans="1:8" ht="18.399999999999999" customHeight="1" x14ac:dyDescent="0.3">
      <c r="A10418" s="182"/>
      <c r="B10418" s="160"/>
      <c r="C10418" s="64"/>
      <c r="D10418" s="161"/>
    </row>
    <row r="10419" spans="1:8" ht="18.399999999999999" customHeight="1" x14ac:dyDescent="0.3">
      <c r="A10419" s="182"/>
      <c r="B10419" s="160"/>
      <c r="C10419" s="64"/>
      <c r="D10419" s="161"/>
      <c r="H10419" s="183"/>
    </row>
    <row r="10420" spans="1:8" ht="18.399999999999999" customHeight="1" x14ac:dyDescent="0.3">
      <c r="A10420" s="182"/>
      <c r="B10420" s="160"/>
      <c r="C10420" s="64"/>
      <c r="D10420" s="161"/>
    </row>
    <row r="10421" spans="1:8" ht="18.399999999999999" customHeight="1" x14ac:dyDescent="0.3">
      <c r="A10421" s="182"/>
      <c r="B10421" s="160"/>
      <c r="C10421" s="64"/>
      <c r="D10421" s="161"/>
    </row>
    <row r="10422" spans="1:8" ht="18.399999999999999" customHeight="1" x14ac:dyDescent="0.3">
      <c r="A10422" s="182"/>
      <c r="B10422" s="160"/>
      <c r="C10422" s="64"/>
      <c r="D10422" s="161"/>
    </row>
    <row r="10423" spans="1:8" ht="18.399999999999999" customHeight="1" x14ac:dyDescent="0.3">
      <c r="A10423" s="182"/>
      <c r="B10423" s="160"/>
      <c r="C10423" s="64"/>
      <c r="D10423" s="161"/>
    </row>
    <row r="10424" spans="1:8" ht="18.399999999999999" customHeight="1" x14ac:dyDescent="0.3">
      <c r="A10424" s="182"/>
      <c r="B10424" s="160"/>
      <c r="C10424" s="64"/>
      <c r="D10424" s="161"/>
    </row>
    <row r="10425" spans="1:8" ht="18.399999999999999" customHeight="1" x14ac:dyDescent="0.3">
      <c r="A10425" s="182"/>
      <c r="B10425" s="160"/>
      <c r="C10425" s="64"/>
      <c r="D10425" s="161"/>
    </row>
    <row r="10426" spans="1:8" ht="18.399999999999999" customHeight="1" x14ac:dyDescent="0.3">
      <c r="A10426" s="182"/>
      <c r="B10426" s="160"/>
      <c r="C10426" s="64"/>
      <c r="D10426" s="161"/>
    </row>
    <row r="10427" spans="1:8" ht="18.399999999999999" customHeight="1" x14ac:dyDescent="0.3">
      <c r="D10427" s="161"/>
    </row>
    <row r="10428" spans="1:8" ht="18.399999999999999" customHeight="1" x14ac:dyDescent="0.3">
      <c r="A10428" s="182"/>
      <c r="B10428" s="160"/>
      <c r="C10428" s="64"/>
      <c r="D10428" s="161"/>
    </row>
    <row r="10429" spans="1:8" ht="18.399999999999999" customHeight="1" x14ac:dyDescent="0.3">
      <c r="A10429" s="182"/>
      <c r="B10429" s="160"/>
      <c r="C10429" s="64"/>
      <c r="D10429" s="161"/>
    </row>
    <row r="10431" spans="1:8" ht="18.399999999999999" customHeight="1" x14ac:dyDescent="0.3">
      <c r="A10431" s="182"/>
      <c r="B10431" s="160"/>
      <c r="C10431" s="64"/>
      <c r="D10431" s="161"/>
    </row>
    <row r="10433" spans="1:4" ht="18.399999999999999" customHeight="1" x14ac:dyDescent="0.3">
      <c r="A10433" s="182"/>
      <c r="B10433" s="160"/>
      <c r="C10433" s="64"/>
      <c r="D10433" s="161"/>
    </row>
    <row r="10434" spans="1:4" ht="18.399999999999999" customHeight="1" x14ac:dyDescent="0.3">
      <c r="A10434" s="182"/>
      <c r="C10434" s="64"/>
      <c r="D10434" s="161"/>
    </row>
    <row r="10435" spans="1:4" ht="18.399999999999999" customHeight="1" x14ac:dyDescent="0.3">
      <c r="A10435" s="182"/>
      <c r="B10435" s="160"/>
      <c r="C10435" s="64"/>
      <c r="D10435" s="161"/>
    </row>
    <row r="10436" spans="1:4" ht="18.399999999999999" customHeight="1" x14ac:dyDescent="0.3">
      <c r="A10436" s="182"/>
      <c r="D10436" s="164"/>
    </row>
    <row r="10437" spans="1:4" ht="18.399999999999999" customHeight="1" x14ac:dyDescent="0.3">
      <c r="A10437" s="182"/>
      <c r="B10437" s="160"/>
      <c r="C10437" s="64"/>
      <c r="D10437" s="161"/>
    </row>
    <row r="10438" spans="1:4" ht="18.399999999999999" customHeight="1" x14ac:dyDescent="0.3">
      <c r="C10438" s="163"/>
      <c r="D10438" s="161"/>
    </row>
    <row r="10439" spans="1:4" ht="18.399999999999999" customHeight="1" x14ac:dyDescent="0.3">
      <c r="C10439" s="64"/>
    </row>
    <row r="10440" spans="1:4" ht="18.399999999999999" customHeight="1" x14ac:dyDescent="0.3">
      <c r="A10440" s="200"/>
      <c r="B10440" s="173"/>
      <c r="C10440" s="67"/>
      <c r="D10440" s="161"/>
    </row>
    <row r="10441" spans="1:4" ht="18.399999999999999" customHeight="1" x14ac:dyDescent="0.3">
      <c r="A10441" s="200"/>
      <c r="B10441" s="173"/>
      <c r="C10441" s="67"/>
      <c r="D10441" s="161"/>
    </row>
    <row r="10442" spans="1:4" ht="18.399999999999999" customHeight="1" x14ac:dyDescent="0.3">
      <c r="A10442" s="200"/>
      <c r="B10442" s="173"/>
      <c r="C10442" s="67"/>
      <c r="D10442" s="161"/>
    </row>
    <row r="10444" spans="1:4" ht="18.399999999999999" customHeight="1" x14ac:dyDescent="0.3">
      <c r="D10444" s="161"/>
    </row>
    <row r="10445" spans="1:4" ht="18.399999999999999" customHeight="1" x14ac:dyDescent="0.3">
      <c r="A10445" s="200"/>
      <c r="B10445" s="173"/>
      <c r="C10445" s="67"/>
      <c r="D10445" s="161"/>
    </row>
    <row r="10446" spans="1:4" ht="18.399999999999999" customHeight="1" x14ac:dyDescent="0.3">
      <c r="A10446" s="200"/>
      <c r="B10446" s="173"/>
      <c r="C10446" s="67"/>
      <c r="D10446" s="161"/>
    </row>
    <row r="10447" spans="1:4" ht="18.399999999999999" customHeight="1" x14ac:dyDescent="0.3">
      <c r="A10447" s="200"/>
      <c r="B10447" s="173"/>
      <c r="C10447" s="67"/>
      <c r="D10447" s="161"/>
    </row>
    <row r="10448" spans="1:4" ht="18.399999999999999" customHeight="1" x14ac:dyDescent="0.3">
      <c r="A10448" s="200"/>
      <c r="B10448" s="173"/>
      <c r="C10448" s="67"/>
      <c r="D10448" s="161"/>
    </row>
    <row r="10449" spans="1:32" ht="18.399999999999999" customHeight="1" x14ac:dyDescent="0.3">
      <c r="A10449" s="200"/>
      <c r="B10449" s="173"/>
      <c r="C10449" s="67"/>
      <c r="D10449" s="161"/>
    </row>
    <row r="10450" spans="1:32" ht="18.399999999999999" customHeight="1" x14ac:dyDescent="0.3">
      <c r="A10450" s="200"/>
      <c r="B10450" s="173"/>
      <c r="C10450" s="67"/>
      <c r="D10450" s="161"/>
    </row>
    <row r="10451" spans="1:32" ht="18.399999999999999" customHeight="1" x14ac:dyDescent="0.3">
      <c r="A10451" s="200"/>
      <c r="B10451" s="173"/>
      <c r="C10451" s="67"/>
      <c r="D10451" s="161"/>
    </row>
    <row r="10452" spans="1:32" ht="18.399999999999999" customHeight="1" x14ac:dyDescent="0.3">
      <c r="A10452" s="200"/>
      <c r="B10452" s="173"/>
      <c r="C10452" s="67"/>
      <c r="D10452" s="161"/>
    </row>
    <row r="10453" spans="1:32" ht="18.399999999999999" customHeight="1" x14ac:dyDescent="0.3">
      <c r="A10453" s="200"/>
      <c r="B10453" s="173"/>
      <c r="C10453" s="67"/>
      <c r="D10453" s="161"/>
    </row>
    <row r="10454" spans="1:32" ht="18.399999999999999" customHeight="1" x14ac:dyDescent="0.3">
      <c r="A10454" s="200"/>
      <c r="B10454" s="173"/>
      <c r="C10454" s="67"/>
      <c r="D10454" s="161"/>
    </row>
    <row r="10455" spans="1:32" ht="18.399999999999999" customHeight="1" x14ac:dyDescent="0.3">
      <c r="A10455" s="200"/>
      <c r="B10455" s="173"/>
      <c r="C10455" s="67"/>
      <c r="D10455" s="161"/>
    </row>
    <row r="10456" spans="1:32" ht="18.399999999999999" customHeight="1" x14ac:dyDescent="0.3">
      <c r="A10456" s="200"/>
      <c r="B10456" s="173"/>
      <c r="C10456" s="67"/>
      <c r="D10456" s="161"/>
    </row>
    <row r="10457" spans="1:32" ht="18.399999999999999" customHeight="1" x14ac:dyDescent="0.3">
      <c r="A10457" s="182"/>
      <c r="B10457" s="160"/>
      <c r="C10457" s="64"/>
      <c r="D10457" s="161"/>
    </row>
    <row r="10458" spans="1:32" ht="18.399999999999999" customHeight="1" x14ac:dyDescent="0.3">
      <c r="A10458" s="182"/>
      <c r="B10458" s="160"/>
      <c r="C10458" s="64"/>
      <c r="D10458" s="161"/>
    </row>
    <row r="10459" spans="1:32" ht="18.399999999999999" customHeight="1" x14ac:dyDescent="0.3">
      <c r="A10459" s="182"/>
      <c r="B10459" s="160"/>
      <c r="C10459" s="64"/>
      <c r="D10459" s="161"/>
    </row>
    <row r="10460" spans="1:32" ht="18.399999999999999" customHeight="1" x14ac:dyDescent="0.3">
      <c r="A10460" s="182"/>
      <c r="B10460" s="160"/>
      <c r="C10460" s="64"/>
      <c r="D10460" s="161"/>
    </row>
    <row r="10461" spans="1:32" ht="18.399999999999999" customHeight="1" x14ac:dyDescent="0.3">
      <c r="A10461" s="182"/>
      <c r="B10461" s="160"/>
      <c r="C10461" s="64"/>
      <c r="D10461" s="161"/>
    </row>
    <row r="10462" spans="1:32" ht="18.399999999999999" customHeight="1" x14ac:dyDescent="0.3">
      <c r="A10462" s="182"/>
      <c r="B10462" s="160"/>
      <c r="C10462" s="64"/>
      <c r="D10462" s="161"/>
      <c r="F10462" s="160"/>
      <c r="H10462" s="160"/>
      <c r="J10462" s="160"/>
      <c r="L10462" s="160"/>
      <c r="N10462" s="160"/>
      <c r="P10462" s="160"/>
      <c r="R10462" s="160"/>
      <c r="T10462" s="160"/>
      <c r="V10462" s="160"/>
      <c r="X10462" s="160"/>
      <c r="Z10462" s="160"/>
      <c r="AB10462" s="160"/>
      <c r="AD10462" s="160"/>
    </row>
    <row r="10463" spans="1:32" ht="18.399999999999999" customHeight="1" x14ac:dyDescent="0.3">
      <c r="A10463" s="182"/>
      <c r="B10463" s="160"/>
      <c r="C10463" s="64"/>
      <c r="D10463" s="161"/>
      <c r="F10463" s="160"/>
      <c r="H10463" s="160"/>
      <c r="J10463" s="160"/>
      <c r="L10463" s="160"/>
      <c r="N10463" s="160"/>
      <c r="P10463" s="160"/>
      <c r="R10463" s="160"/>
      <c r="T10463" s="160"/>
      <c r="V10463" s="160"/>
      <c r="X10463" s="160"/>
      <c r="Z10463" s="160"/>
      <c r="AB10463" s="160"/>
      <c r="AD10463" s="160"/>
      <c r="AF10463" s="160"/>
    </row>
    <row r="10464" spans="1:32" ht="18.399999999999999" customHeight="1" x14ac:dyDescent="0.3">
      <c r="A10464" s="182"/>
      <c r="B10464" s="160"/>
      <c r="C10464" s="64"/>
      <c r="D10464" s="161"/>
      <c r="F10464" s="160"/>
      <c r="H10464" s="160"/>
    </row>
    <row r="10465" spans="1:48" ht="18.399999999999999" customHeight="1" x14ac:dyDescent="0.3">
      <c r="A10465" s="182"/>
      <c r="B10465" s="160"/>
      <c r="C10465" s="64"/>
      <c r="D10465" s="161"/>
      <c r="F10465" s="160"/>
      <c r="H10465" s="160"/>
      <c r="J10465" s="160"/>
      <c r="L10465" s="160"/>
      <c r="N10465" s="160"/>
      <c r="P10465" s="160"/>
      <c r="R10465" s="160"/>
      <c r="T10465" s="160"/>
      <c r="V10465" s="160"/>
      <c r="X10465" s="160"/>
      <c r="Z10465" s="160"/>
      <c r="AB10465" s="160"/>
      <c r="AD10465" s="160"/>
      <c r="AF10465" s="160"/>
    </row>
    <row r="10466" spans="1:48" ht="18.399999999999999" customHeight="1" x14ac:dyDescent="0.3">
      <c r="A10466" s="182"/>
      <c r="B10466" s="160"/>
      <c r="C10466" s="64"/>
      <c r="D10466" s="161"/>
      <c r="F10466" s="160"/>
      <c r="H10466" s="160"/>
      <c r="L10466" s="160"/>
      <c r="N10466" s="160"/>
      <c r="P10466" s="160"/>
      <c r="R10466" s="160"/>
      <c r="T10466" s="160"/>
      <c r="V10466" s="160"/>
      <c r="X10466" s="160"/>
      <c r="Z10466" s="160"/>
      <c r="AB10466" s="160"/>
      <c r="AD10466" s="160"/>
      <c r="AF10466" s="160"/>
      <c r="AH10466" s="160"/>
      <c r="AJ10466" s="160"/>
      <c r="AL10466" s="160"/>
      <c r="AN10466" s="160"/>
      <c r="AP10466" s="160"/>
      <c r="AR10466" s="160"/>
      <c r="AT10466" s="160"/>
      <c r="AV10466" s="160"/>
    </row>
    <row r="10467" spans="1:48" ht="18.399999999999999" customHeight="1" x14ac:dyDescent="0.3">
      <c r="A10467" s="182"/>
      <c r="B10467" s="160"/>
      <c r="C10467" s="64"/>
      <c r="D10467" s="161"/>
    </row>
    <row r="10468" spans="1:48" ht="18.399999999999999" customHeight="1" x14ac:dyDescent="0.3">
      <c r="A10468" s="182"/>
      <c r="B10468" s="160"/>
      <c r="C10468" s="64"/>
      <c r="D10468" s="161"/>
      <c r="F10468" s="160"/>
    </row>
    <row r="10469" spans="1:48" ht="18.399999999999999" customHeight="1" x14ac:dyDescent="0.3">
      <c r="A10469" s="182"/>
      <c r="B10469" s="160"/>
      <c r="C10469" s="64"/>
      <c r="D10469" s="161"/>
    </row>
    <row r="10470" spans="1:48" ht="18.399999999999999" customHeight="1" x14ac:dyDescent="0.3">
      <c r="A10470" s="182"/>
      <c r="B10470" s="160"/>
      <c r="C10470" s="64"/>
      <c r="D10470" s="161"/>
      <c r="F10470" s="160"/>
    </row>
    <row r="10471" spans="1:48" ht="18.399999999999999" customHeight="1" x14ac:dyDescent="0.3">
      <c r="A10471" s="182"/>
      <c r="B10471" s="160"/>
      <c r="C10471" s="64"/>
      <c r="D10471" s="161"/>
      <c r="F10471" s="160"/>
      <c r="H10471" s="160"/>
      <c r="J10471" s="160"/>
      <c r="L10471" s="160"/>
      <c r="N10471" s="160"/>
      <c r="P10471" s="160"/>
      <c r="R10471" s="160"/>
      <c r="T10471" s="160"/>
      <c r="V10471" s="160"/>
      <c r="X10471" s="160"/>
      <c r="Z10471" s="160"/>
      <c r="AB10471" s="160"/>
    </row>
    <row r="10472" spans="1:48" ht="18.399999999999999" customHeight="1" x14ac:dyDescent="0.3">
      <c r="A10472" s="182"/>
      <c r="B10472" s="160"/>
      <c r="C10472" s="64"/>
      <c r="D10472" s="161"/>
      <c r="F10472" s="160"/>
    </row>
    <row r="10473" spans="1:48" ht="18.399999999999999" customHeight="1" x14ac:dyDescent="0.3">
      <c r="A10473" s="182"/>
      <c r="B10473" s="160"/>
      <c r="C10473" s="64"/>
      <c r="D10473" s="161"/>
      <c r="F10473" s="160"/>
    </row>
    <row r="10474" spans="1:48" ht="18.399999999999999" customHeight="1" x14ac:dyDescent="0.3">
      <c r="A10474" s="182"/>
      <c r="B10474" s="160"/>
      <c r="C10474" s="64"/>
      <c r="D10474" s="161"/>
      <c r="F10474" s="160"/>
    </row>
    <row r="10475" spans="1:48" ht="18.399999999999999" customHeight="1" x14ac:dyDescent="0.3">
      <c r="A10475" s="182"/>
      <c r="B10475" s="160"/>
      <c r="C10475" s="64"/>
      <c r="D10475" s="161"/>
      <c r="F10475" s="160"/>
    </row>
    <row r="10476" spans="1:48" ht="18.399999999999999" customHeight="1" x14ac:dyDescent="0.3">
      <c r="A10476" s="182"/>
      <c r="B10476" s="160"/>
      <c r="C10476" s="64"/>
      <c r="D10476" s="161"/>
      <c r="F10476" s="160"/>
    </row>
    <row r="10477" spans="1:48" ht="18.399999999999999" customHeight="1" x14ac:dyDescent="0.3">
      <c r="A10477" s="182"/>
      <c r="B10477" s="160"/>
      <c r="C10477" s="64"/>
      <c r="D10477" s="161"/>
      <c r="F10477" s="160"/>
      <c r="H10477" s="160"/>
      <c r="J10477" s="160"/>
    </row>
    <row r="10478" spans="1:48" ht="18.399999999999999" customHeight="1" x14ac:dyDescent="0.3">
      <c r="A10478" s="182"/>
      <c r="B10478" s="160"/>
      <c r="C10478" s="64"/>
      <c r="D10478" s="161"/>
      <c r="F10478" s="160"/>
      <c r="H10478" s="160"/>
      <c r="J10478" s="160"/>
      <c r="L10478" s="160"/>
      <c r="N10478" s="160"/>
      <c r="P10478" s="160"/>
      <c r="R10478" s="160"/>
      <c r="T10478" s="160"/>
      <c r="V10478" s="160"/>
      <c r="X10478" s="160"/>
      <c r="Z10478" s="160"/>
      <c r="AB10478" s="160"/>
      <c r="AD10478" s="160"/>
      <c r="AF10478" s="160"/>
    </row>
    <row r="10479" spans="1:48" ht="18.399999999999999" customHeight="1" x14ac:dyDescent="0.3">
      <c r="A10479" s="182"/>
      <c r="B10479" s="160"/>
      <c r="D10479" s="164"/>
      <c r="F10479" s="160"/>
    </row>
    <row r="10480" spans="1:48" ht="18.399999999999999" customHeight="1" x14ac:dyDescent="0.3">
      <c r="A10480" s="182"/>
      <c r="B10480" s="160"/>
      <c r="C10480" s="64"/>
      <c r="D10480" s="161"/>
      <c r="F10480" s="160"/>
    </row>
    <row r="10481" spans="1:48" ht="18.399999999999999" customHeight="1" x14ac:dyDescent="0.3">
      <c r="A10481" s="182"/>
      <c r="B10481" s="160"/>
      <c r="D10481" s="161"/>
      <c r="F10481" s="160"/>
    </row>
    <row r="10482" spans="1:48" ht="18.399999999999999" customHeight="1" x14ac:dyDescent="0.3">
      <c r="A10482" s="182"/>
      <c r="B10482" s="160"/>
      <c r="C10482" s="64"/>
      <c r="D10482" s="161"/>
      <c r="F10482" s="160"/>
    </row>
    <row r="10483" spans="1:48" ht="18.399999999999999" customHeight="1" x14ac:dyDescent="0.3">
      <c r="A10483" s="182"/>
      <c r="B10483" s="160"/>
      <c r="C10483" s="64"/>
      <c r="D10483" s="161"/>
      <c r="F10483" s="160"/>
    </row>
    <row r="10484" spans="1:48" ht="18.399999999999999" customHeight="1" x14ac:dyDescent="0.3">
      <c r="A10484" s="182"/>
      <c r="B10484" s="160"/>
      <c r="C10484" s="64"/>
      <c r="D10484" s="161"/>
      <c r="F10484" s="160"/>
      <c r="H10484" s="160"/>
      <c r="J10484" s="160"/>
      <c r="L10484" s="160"/>
      <c r="N10484" s="160"/>
      <c r="P10484" s="160"/>
      <c r="R10484" s="160"/>
      <c r="T10484" s="160"/>
      <c r="V10484" s="160"/>
      <c r="X10484" s="160"/>
      <c r="Z10484" s="160"/>
      <c r="AB10484" s="160"/>
      <c r="AD10484" s="160"/>
      <c r="AF10484" s="160"/>
      <c r="AH10484" s="160"/>
      <c r="AJ10484" s="160"/>
      <c r="AL10484" s="160"/>
      <c r="AN10484" s="160"/>
      <c r="AP10484" s="160"/>
      <c r="AR10484" s="160"/>
      <c r="AT10484" s="160"/>
      <c r="AV10484" s="160"/>
    </row>
    <row r="10485" spans="1:48" ht="18.399999999999999" customHeight="1" x14ac:dyDescent="0.3">
      <c r="A10485" s="182"/>
      <c r="B10485" s="160"/>
      <c r="C10485" s="64"/>
      <c r="D10485" s="161"/>
      <c r="F10485" s="160"/>
      <c r="H10485" s="160"/>
      <c r="N10485" s="160"/>
      <c r="P10485" s="160"/>
    </row>
    <row r="10486" spans="1:48" ht="18.399999999999999" customHeight="1" x14ac:dyDescent="0.3">
      <c r="A10486" s="182"/>
      <c r="B10486" s="160"/>
      <c r="C10486" s="64"/>
      <c r="D10486" s="161"/>
      <c r="F10486" s="160"/>
      <c r="H10486" s="160"/>
      <c r="J10486" s="160"/>
      <c r="L10486" s="160"/>
      <c r="N10486" s="160"/>
    </row>
    <row r="10487" spans="1:48" ht="18.399999999999999" customHeight="1" x14ac:dyDescent="0.3">
      <c r="A10487" s="182"/>
      <c r="B10487" s="160"/>
      <c r="C10487" s="64"/>
      <c r="D10487" s="161"/>
    </row>
    <row r="10488" spans="1:48" ht="18.399999999999999" customHeight="1" x14ac:dyDescent="0.3">
      <c r="A10488" s="182"/>
      <c r="B10488" s="160"/>
      <c r="C10488" s="64"/>
      <c r="D10488" s="161"/>
    </row>
    <row r="10489" spans="1:48" ht="18.399999999999999" customHeight="1" x14ac:dyDescent="0.3">
      <c r="F10489" s="160"/>
    </row>
    <row r="10490" spans="1:48" ht="18.399999999999999" customHeight="1" x14ac:dyDescent="0.3">
      <c r="A10490" s="182"/>
      <c r="D10490" s="164"/>
      <c r="F10490" s="160"/>
    </row>
    <row r="10491" spans="1:48" ht="18.399999999999999" customHeight="1" x14ac:dyDescent="0.3">
      <c r="A10491" s="182"/>
      <c r="B10491" s="160"/>
      <c r="C10491" s="64"/>
      <c r="D10491" s="161"/>
    </row>
    <row r="10492" spans="1:48" ht="18.399999999999999" customHeight="1" x14ac:dyDescent="0.3">
      <c r="A10492" s="182"/>
      <c r="B10492" s="160"/>
      <c r="C10492" s="64"/>
      <c r="D10492" s="161"/>
      <c r="F10492" s="160"/>
    </row>
    <row r="10493" spans="1:48" ht="18.399999999999999" customHeight="1" x14ac:dyDescent="0.3">
      <c r="A10493" s="182"/>
      <c r="B10493" s="160"/>
      <c r="C10493" s="64"/>
      <c r="D10493" s="161"/>
    </row>
    <row r="10494" spans="1:48" ht="18.399999999999999" customHeight="1" x14ac:dyDescent="0.3">
      <c r="A10494" s="182"/>
      <c r="B10494" s="160"/>
      <c r="C10494" s="64"/>
      <c r="D10494" s="161"/>
    </row>
    <row r="10495" spans="1:48" ht="18.399999999999999" customHeight="1" x14ac:dyDescent="0.3">
      <c r="F10495" s="160"/>
    </row>
    <row r="10496" spans="1:48" ht="18.399999999999999" customHeight="1" x14ac:dyDescent="0.3">
      <c r="D10496" s="161"/>
      <c r="F10496" s="160"/>
    </row>
    <row r="10497" spans="1:54" ht="18.399999999999999" customHeight="1" x14ac:dyDescent="0.3">
      <c r="F10497" s="160"/>
    </row>
    <row r="10498" spans="1:54" ht="18.399999999999999" customHeight="1" x14ac:dyDescent="0.3">
      <c r="A10498" s="200"/>
      <c r="B10498" s="173"/>
      <c r="C10498" s="67"/>
      <c r="D10498" s="161"/>
      <c r="F10498" s="160"/>
      <c r="H10498" s="160"/>
      <c r="J10498" s="160"/>
    </row>
    <row r="10499" spans="1:54" ht="18.399999999999999" customHeight="1" x14ac:dyDescent="0.3">
      <c r="A10499" s="200"/>
      <c r="B10499" s="173"/>
      <c r="C10499" s="67"/>
      <c r="D10499" s="161"/>
      <c r="F10499" s="160"/>
    </row>
    <row r="10500" spans="1:54" ht="18.399999999999999" customHeight="1" x14ac:dyDescent="0.3">
      <c r="A10500" s="200"/>
      <c r="B10500" s="173"/>
      <c r="C10500" s="67"/>
      <c r="D10500" s="161"/>
      <c r="F10500" s="160"/>
    </row>
    <row r="10501" spans="1:54" ht="18.399999999999999" customHeight="1" x14ac:dyDescent="0.3">
      <c r="A10501" s="182"/>
      <c r="B10501" s="160"/>
      <c r="C10501" s="64"/>
      <c r="D10501" s="161"/>
      <c r="F10501" s="160"/>
      <c r="H10501" s="160"/>
    </row>
    <row r="10502" spans="1:54" ht="18.399999999999999" customHeight="1" x14ac:dyDescent="0.3">
      <c r="A10502" s="182"/>
      <c r="B10502" s="160"/>
      <c r="C10502" s="64"/>
      <c r="D10502" s="161"/>
      <c r="F10502" s="160"/>
      <c r="H10502" s="160"/>
    </row>
    <row r="10503" spans="1:54" ht="18.399999999999999" customHeight="1" x14ac:dyDescent="0.3">
      <c r="A10503" s="182"/>
      <c r="B10503" s="160"/>
      <c r="C10503" s="64"/>
      <c r="D10503" s="161"/>
      <c r="F10503" s="160"/>
      <c r="H10503" s="160"/>
      <c r="J10503" s="160"/>
      <c r="L10503" s="160"/>
      <c r="N10503" s="164"/>
      <c r="P10503" s="164"/>
      <c r="R10503" s="164"/>
      <c r="T10503" s="164"/>
      <c r="V10503" s="164"/>
      <c r="X10503" s="164"/>
      <c r="Z10503" s="164"/>
      <c r="AB10503" s="164"/>
      <c r="AD10503" s="164"/>
      <c r="AF10503" s="164"/>
      <c r="AH10503" s="164"/>
      <c r="AJ10503" s="164"/>
      <c r="AL10503" s="164"/>
      <c r="AN10503" s="164"/>
      <c r="AP10503" s="164"/>
      <c r="AR10503" s="164"/>
      <c r="AT10503" s="164"/>
      <c r="AV10503" s="164"/>
      <c r="AX10503" s="164"/>
      <c r="AZ10503" s="164"/>
      <c r="BB10503" s="164"/>
    </row>
    <row r="10504" spans="1:54" ht="18.399999999999999" customHeight="1" x14ac:dyDescent="0.3">
      <c r="A10504" s="182"/>
      <c r="B10504" s="160"/>
      <c r="C10504" s="64"/>
      <c r="D10504" s="161"/>
      <c r="F10504" s="160"/>
      <c r="H10504" s="164"/>
      <c r="J10504" s="164"/>
      <c r="L10504" s="164"/>
      <c r="N10504" s="164"/>
      <c r="P10504" s="164"/>
      <c r="R10504" s="164"/>
      <c r="T10504" s="164"/>
      <c r="V10504" s="164"/>
      <c r="X10504" s="164"/>
      <c r="Z10504" s="164"/>
      <c r="AB10504" s="164"/>
      <c r="AD10504" s="164"/>
      <c r="AF10504" s="164"/>
      <c r="AH10504" s="164"/>
      <c r="AJ10504" s="164"/>
      <c r="AL10504" s="164"/>
      <c r="AN10504" s="164"/>
      <c r="AP10504" s="164"/>
      <c r="AR10504" s="164"/>
      <c r="AT10504" s="164"/>
      <c r="AV10504" s="164"/>
      <c r="AX10504" s="164"/>
      <c r="AZ10504" s="164"/>
      <c r="BB10504" s="164"/>
    </row>
    <row r="10505" spans="1:54" ht="18.399999999999999" customHeight="1" x14ac:dyDescent="0.3">
      <c r="A10505" s="182"/>
      <c r="B10505" s="160"/>
      <c r="C10505" s="64"/>
      <c r="D10505" s="161"/>
      <c r="F10505" s="160"/>
    </row>
    <row r="10506" spans="1:54" ht="18.399999999999999" customHeight="1" x14ac:dyDescent="0.3">
      <c r="A10506" s="182"/>
      <c r="B10506" s="160"/>
      <c r="C10506" s="64"/>
      <c r="D10506" s="161"/>
      <c r="F10506" s="160"/>
    </row>
    <row r="10507" spans="1:54" ht="18.399999999999999" customHeight="1" x14ac:dyDescent="0.3">
      <c r="A10507" s="182"/>
      <c r="B10507" s="160"/>
      <c r="C10507" s="64"/>
      <c r="D10507" s="161"/>
      <c r="F10507" s="160"/>
    </row>
    <row r="10508" spans="1:54" ht="18.399999999999999" customHeight="1" x14ac:dyDescent="0.3">
      <c r="A10508" s="182"/>
      <c r="B10508" s="160"/>
      <c r="C10508" s="64"/>
      <c r="D10508" s="161"/>
      <c r="F10508" s="160"/>
    </row>
    <row r="10509" spans="1:54" ht="18.399999999999999" customHeight="1" x14ac:dyDescent="0.3">
      <c r="A10509" s="207"/>
      <c r="B10509" s="179"/>
      <c r="C10509" s="80"/>
      <c r="D10509" s="161"/>
      <c r="F10509" s="160"/>
      <c r="H10509" s="160"/>
    </row>
    <row r="10510" spans="1:54" ht="18.399999999999999" customHeight="1" x14ac:dyDescent="0.3">
      <c r="A10510" s="182"/>
      <c r="B10510" s="160"/>
      <c r="C10510" s="64"/>
      <c r="D10510" s="161"/>
      <c r="F10510" s="160"/>
      <c r="H10510" s="160"/>
      <c r="J10510" s="160"/>
      <c r="L10510" s="178"/>
    </row>
    <row r="10511" spans="1:54" ht="18.399999999999999" customHeight="1" x14ac:dyDescent="0.3">
      <c r="A10511" s="182"/>
      <c r="B10511" s="160"/>
      <c r="C10511" s="64"/>
      <c r="D10511" s="161"/>
      <c r="F10511" s="160"/>
    </row>
    <row r="10512" spans="1:54" ht="18.399999999999999" customHeight="1" x14ac:dyDescent="0.3">
      <c r="A10512" s="182"/>
      <c r="B10512" s="160"/>
      <c r="C10512" s="64"/>
      <c r="D10512" s="161"/>
      <c r="F10512" s="160"/>
      <c r="H10512" s="160"/>
    </row>
    <row r="10513" spans="1:8" ht="18.399999999999999" customHeight="1" x14ac:dyDescent="0.3">
      <c r="A10513" s="182"/>
      <c r="B10513" s="160"/>
      <c r="C10513" s="64"/>
      <c r="D10513" s="161"/>
      <c r="H10513" s="160"/>
    </row>
    <row r="10516" spans="1:8" ht="18.399999999999999" customHeight="1" x14ac:dyDescent="0.3">
      <c r="A10516" s="182"/>
      <c r="B10516" s="160"/>
      <c r="C10516" s="64"/>
      <c r="D10516" s="161"/>
      <c r="F10516" s="160"/>
    </row>
    <row r="10517" spans="1:8" ht="18.399999999999999" customHeight="1" x14ac:dyDescent="0.3">
      <c r="A10517" s="182"/>
      <c r="B10517" s="160"/>
      <c r="C10517" s="64"/>
      <c r="D10517" s="161"/>
    </row>
    <row r="10518" spans="1:8" ht="18.399999999999999" customHeight="1" x14ac:dyDescent="0.3">
      <c r="A10518" s="182"/>
      <c r="B10518" s="160"/>
      <c r="C10518" s="64"/>
      <c r="D10518" s="161"/>
      <c r="F10518" s="160"/>
    </row>
    <row r="10519" spans="1:8" ht="18.399999999999999" customHeight="1" x14ac:dyDescent="0.3">
      <c r="A10519" s="182"/>
      <c r="B10519" s="160"/>
      <c r="C10519" s="64"/>
      <c r="D10519" s="161"/>
      <c r="F10519" s="160"/>
    </row>
    <row r="10520" spans="1:8" ht="18.399999999999999" customHeight="1" x14ac:dyDescent="0.3">
      <c r="A10520" s="182"/>
      <c r="B10520" s="160"/>
      <c r="C10520" s="64"/>
      <c r="D10520" s="161"/>
      <c r="F10520" s="160"/>
    </row>
    <row r="10521" spans="1:8" ht="18.399999999999999" customHeight="1" x14ac:dyDescent="0.3">
      <c r="A10521" s="182"/>
      <c r="D10521" s="164"/>
      <c r="F10521" s="160"/>
    </row>
    <row r="10522" spans="1:8" ht="18.399999999999999" customHeight="1" x14ac:dyDescent="0.3">
      <c r="A10522" s="182"/>
      <c r="B10522" s="160"/>
      <c r="C10522" s="64"/>
      <c r="D10522" s="161"/>
      <c r="F10522" s="160"/>
    </row>
    <row r="10523" spans="1:8" ht="18.399999999999999" customHeight="1" x14ac:dyDescent="0.3">
      <c r="A10523" s="182"/>
      <c r="B10523" s="160"/>
      <c r="C10523" s="64"/>
      <c r="D10523" s="161"/>
    </row>
    <row r="10524" spans="1:8" ht="18.399999999999999" customHeight="1" x14ac:dyDescent="0.3">
      <c r="A10524" s="182"/>
      <c r="B10524" s="160"/>
      <c r="C10524" s="64"/>
      <c r="D10524" s="161"/>
      <c r="F10524" s="160"/>
    </row>
    <row r="10525" spans="1:8" ht="18.399999999999999" customHeight="1" x14ac:dyDescent="0.3">
      <c r="A10525" s="200"/>
      <c r="B10525" s="173"/>
      <c r="C10525" s="67"/>
      <c r="D10525" s="161"/>
      <c r="F10525" s="160"/>
    </row>
    <row r="10526" spans="1:8" ht="18.399999999999999" customHeight="1" x14ac:dyDescent="0.3">
      <c r="A10526" s="200"/>
      <c r="B10526" s="173"/>
      <c r="C10526" s="67"/>
      <c r="D10526" s="161"/>
      <c r="F10526" s="160"/>
    </row>
    <row r="10527" spans="1:8" ht="18.399999999999999" customHeight="1" x14ac:dyDescent="0.3">
      <c r="A10527" s="182"/>
      <c r="B10527" s="160"/>
      <c r="C10527" s="64"/>
      <c r="D10527" s="161"/>
      <c r="F10527" s="160"/>
    </row>
    <row r="10528" spans="1:8" ht="18.399999999999999" customHeight="1" x14ac:dyDescent="0.3">
      <c r="A10528" s="182"/>
      <c r="B10528" s="160"/>
      <c r="C10528" s="64"/>
      <c r="D10528" s="161"/>
      <c r="F10528" s="160"/>
      <c r="H10528" s="160"/>
    </row>
    <row r="10529" spans="1:8" ht="18.399999999999999" customHeight="1" x14ac:dyDescent="0.3">
      <c r="A10529" s="182"/>
      <c r="B10529" s="160"/>
      <c r="C10529" s="64"/>
      <c r="D10529" s="161"/>
    </row>
    <row r="10530" spans="1:8" ht="18.399999999999999" customHeight="1" x14ac:dyDescent="0.3">
      <c r="A10530" s="182"/>
      <c r="B10530" s="160"/>
      <c r="C10530" s="64"/>
      <c r="D10530" s="161"/>
      <c r="F10530" s="160"/>
      <c r="H10530" s="160"/>
    </row>
    <row r="10531" spans="1:8" ht="18.399999999999999" customHeight="1" x14ac:dyDescent="0.3">
      <c r="A10531" s="182"/>
      <c r="B10531" s="160"/>
      <c r="C10531" s="64"/>
      <c r="D10531" s="161"/>
    </row>
    <row r="10532" spans="1:8" ht="18.399999999999999" customHeight="1" x14ac:dyDescent="0.3">
      <c r="A10532" s="182"/>
      <c r="D10532" s="164"/>
      <c r="F10532" s="160"/>
    </row>
    <row r="10533" spans="1:8" ht="18.399999999999999" customHeight="1" x14ac:dyDescent="0.3">
      <c r="A10533" s="182"/>
      <c r="B10533" s="160"/>
      <c r="C10533" s="64"/>
      <c r="D10533" s="161"/>
    </row>
    <row r="10534" spans="1:8" ht="18.399999999999999" customHeight="1" x14ac:dyDescent="0.3">
      <c r="A10534" s="182"/>
      <c r="B10534" s="160"/>
      <c r="C10534" s="64"/>
      <c r="D10534" s="161"/>
    </row>
    <row r="10535" spans="1:8" ht="18.399999999999999" customHeight="1" x14ac:dyDescent="0.3">
      <c r="A10535" s="182"/>
      <c r="B10535" s="160"/>
      <c r="C10535" s="64"/>
      <c r="D10535" s="161"/>
    </row>
    <row r="10536" spans="1:8" ht="18.399999999999999" customHeight="1" x14ac:dyDescent="0.3">
      <c r="F10536" s="160"/>
    </row>
    <row r="10537" spans="1:8" ht="18.399999999999999" customHeight="1" x14ac:dyDescent="0.3">
      <c r="A10537" s="182"/>
      <c r="B10537" s="160"/>
      <c r="C10537" s="64"/>
      <c r="D10537" s="161"/>
      <c r="F10537" s="160"/>
    </row>
    <row r="10538" spans="1:8" ht="18.399999999999999" customHeight="1" x14ac:dyDescent="0.3">
      <c r="A10538" s="182"/>
      <c r="B10538" s="160"/>
      <c r="C10538" s="64"/>
      <c r="D10538" s="161"/>
      <c r="F10538" s="160"/>
    </row>
    <row r="10539" spans="1:8" ht="18.399999999999999" customHeight="1" x14ac:dyDescent="0.3">
      <c r="A10539" s="182"/>
      <c r="B10539" s="160"/>
      <c r="C10539" s="64"/>
      <c r="D10539" s="161"/>
      <c r="F10539" s="160"/>
    </row>
    <row r="10540" spans="1:8" ht="18.399999999999999" customHeight="1" x14ac:dyDescent="0.3">
      <c r="A10540" s="182"/>
      <c r="B10540" s="160"/>
      <c r="C10540" s="64"/>
      <c r="D10540" s="161"/>
      <c r="F10540" s="160"/>
    </row>
    <row r="10541" spans="1:8" ht="18.399999999999999" customHeight="1" x14ac:dyDescent="0.3">
      <c r="A10541" s="182"/>
      <c r="B10541" s="160"/>
      <c r="C10541" s="64"/>
      <c r="D10541" s="161"/>
      <c r="F10541" s="160"/>
    </row>
    <row r="10542" spans="1:8" ht="18.399999999999999" customHeight="1" x14ac:dyDescent="0.3">
      <c r="A10542" s="182"/>
      <c r="B10542" s="160"/>
      <c r="C10542" s="64"/>
      <c r="D10542" s="161"/>
      <c r="F10542" s="160"/>
    </row>
    <row r="10543" spans="1:8" ht="18.399999999999999" customHeight="1" x14ac:dyDescent="0.3">
      <c r="A10543" s="182"/>
      <c r="B10543" s="160"/>
      <c r="C10543" s="64"/>
      <c r="D10543" s="161"/>
      <c r="F10543" s="160"/>
      <c r="H10543" s="178"/>
    </row>
    <row r="10544" spans="1:8" ht="18.399999999999999" customHeight="1" x14ac:dyDescent="0.3">
      <c r="A10544" s="182"/>
      <c r="B10544" s="160"/>
      <c r="C10544" s="64"/>
      <c r="D10544" s="161"/>
      <c r="F10544" s="160"/>
    </row>
    <row r="10545" spans="1:54" ht="18.399999999999999" customHeight="1" x14ac:dyDescent="0.3">
      <c r="A10545" s="182"/>
      <c r="B10545" s="160"/>
      <c r="C10545" s="64"/>
      <c r="D10545" s="161"/>
      <c r="F10545" s="160"/>
    </row>
    <row r="10546" spans="1:54" ht="18.399999999999999" customHeight="1" x14ac:dyDescent="0.3">
      <c r="A10546" s="182"/>
      <c r="B10546" s="160"/>
      <c r="C10546" s="64"/>
      <c r="D10546" s="161"/>
      <c r="F10546" s="160"/>
    </row>
    <row r="10547" spans="1:54" ht="18.399999999999999" customHeight="1" x14ac:dyDescent="0.3">
      <c r="C10547" s="64"/>
      <c r="F10547" s="160"/>
    </row>
    <row r="10548" spans="1:54" ht="18.399999999999999" customHeight="1" x14ac:dyDescent="0.3">
      <c r="A10548" s="182"/>
      <c r="B10548" s="160"/>
      <c r="C10548" s="64"/>
      <c r="D10548" s="161"/>
    </row>
    <row r="10549" spans="1:54" ht="18.399999999999999" customHeight="1" x14ac:dyDescent="0.3">
      <c r="D10549" s="161"/>
      <c r="F10549" s="160"/>
    </row>
    <row r="10550" spans="1:54" ht="18.399999999999999" customHeight="1" x14ac:dyDescent="0.3">
      <c r="A10550" s="182"/>
      <c r="B10550" s="160"/>
      <c r="C10550" s="64"/>
      <c r="D10550" s="161"/>
      <c r="F10550" s="160"/>
      <c r="H10550" s="160"/>
      <c r="J10550" s="164"/>
      <c r="L10550" s="164"/>
      <c r="N10550" s="164"/>
      <c r="P10550" s="164"/>
      <c r="R10550" s="164"/>
      <c r="T10550" s="164"/>
      <c r="V10550" s="164"/>
      <c r="X10550" s="164"/>
      <c r="Z10550" s="164"/>
      <c r="AB10550" s="164"/>
      <c r="AD10550" s="164"/>
      <c r="AF10550" s="164"/>
      <c r="AH10550" s="164"/>
      <c r="AJ10550" s="164"/>
      <c r="AL10550" s="164"/>
      <c r="AN10550" s="164"/>
      <c r="AP10550" s="164"/>
      <c r="AR10550" s="164"/>
      <c r="AT10550" s="164"/>
      <c r="AV10550" s="164"/>
      <c r="AX10550" s="164"/>
      <c r="AZ10550" s="164"/>
      <c r="BB10550" s="164"/>
    </row>
    <row r="10551" spans="1:54" ht="18.399999999999999" customHeight="1" x14ac:dyDescent="0.3">
      <c r="A10551" s="182"/>
      <c r="B10551" s="160"/>
      <c r="C10551" s="64"/>
      <c r="D10551" s="161"/>
    </row>
    <row r="10552" spans="1:54" ht="18.399999999999999" customHeight="1" x14ac:dyDescent="0.3">
      <c r="A10552" s="182"/>
      <c r="B10552" s="160"/>
      <c r="C10552" s="64"/>
      <c r="D10552" s="161"/>
      <c r="F10552" s="160"/>
    </row>
    <row r="10553" spans="1:54" ht="18.399999999999999" customHeight="1" x14ac:dyDescent="0.3">
      <c r="A10553" s="182"/>
      <c r="D10553" s="164"/>
      <c r="F10553" s="160"/>
    </row>
    <row r="10554" spans="1:54" ht="18.399999999999999" customHeight="1" x14ac:dyDescent="0.3">
      <c r="A10554" s="182"/>
      <c r="B10554" s="160"/>
      <c r="C10554" s="64"/>
      <c r="D10554" s="161"/>
      <c r="F10554" s="160"/>
    </row>
    <row r="10555" spans="1:54" ht="18.399999999999999" customHeight="1" x14ac:dyDescent="0.3">
      <c r="A10555" s="182"/>
      <c r="B10555" s="160"/>
      <c r="C10555" s="64"/>
      <c r="D10555" s="161"/>
      <c r="F10555" s="160"/>
      <c r="H10555" s="160"/>
      <c r="J10555" s="160"/>
    </row>
    <row r="10556" spans="1:54" ht="18.399999999999999" customHeight="1" x14ac:dyDescent="0.3">
      <c r="A10556" s="182"/>
      <c r="B10556" s="160"/>
      <c r="C10556" s="64"/>
      <c r="D10556" s="161"/>
    </row>
    <row r="10557" spans="1:54" ht="18.399999999999999" customHeight="1" x14ac:dyDescent="0.3">
      <c r="A10557" s="182"/>
      <c r="B10557" s="160"/>
      <c r="C10557" s="64"/>
      <c r="D10557" s="161"/>
      <c r="F10557" s="160"/>
    </row>
    <row r="10558" spans="1:54" ht="18.399999999999999" customHeight="1" x14ac:dyDescent="0.3">
      <c r="A10558" s="182"/>
      <c r="B10558" s="160"/>
      <c r="C10558" s="64"/>
      <c r="D10558" s="161"/>
    </row>
    <row r="10559" spans="1:54" ht="18.399999999999999" customHeight="1" x14ac:dyDescent="0.3">
      <c r="A10559" s="182"/>
      <c r="B10559" s="160"/>
      <c r="C10559" s="64"/>
      <c r="D10559" s="161"/>
      <c r="F10559" s="160"/>
    </row>
    <row r="10560" spans="1:54" ht="18.399999999999999" customHeight="1" x14ac:dyDescent="0.3">
      <c r="A10560" s="207"/>
      <c r="B10560" s="179"/>
      <c r="C10560" s="80"/>
      <c r="D10560" s="161"/>
      <c r="F10560" s="160"/>
    </row>
    <row r="10561" spans="1:54" ht="18.399999999999999" customHeight="1" x14ac:dyDescent="0.3">
      <c r="A10561" s="182"/>
      <c r="B10561" s="160"/>
      <c r="C10561" s="64"/>
      <c r="D10561" s="161"/>
      <c r="F10561" s="160"/>
      <c r="H10561" s="164"/>
      <c r="J10561" s="164"/>
      <c r="L10561" s="164"/>
      <c r="N10561" s="164"/>
      <c r="P10561" s="164"/>
      <c r="R10561" s="164"/>
      <c r="T10561" s="164"/>
      <c r="V10561" s="164"/>
      <c r="X10561" s="164"/>
      <c r="Z10561" s="164"/>
      <c r="AB10561" s="164"/>
      <c r="AD10561" s="164"/>
      <c r="AF10561" s="164"/>
      <c r="AH10561" s="164"/>
      <c r="AJ10561" s="164"/>
      <c r="AL10561" s="164"/>
      <c r="AN10561" s="164"/>
      <c r="AP10561" s="164"/>
      <c r="AR10561" s="164"/>
      <c r="AT10561" s="164"/>
      <c r="AV10561" s="164"/>
      <c r="AX10561" s="164"/>
      <c r="AZ10561" s="164"/>
      <c r="BB10561" s="164"/>
    </row>
    <row r="10562" spans="1:54" ht="18.399999999999999" customHeight="1" x14ac:dyDescent="0.3">
      <c r="A10562" s="182"/>
      <c r="B10562" s="160"/>
      <c r="C10562" s="64"/>
      <c r="D10562" s="161"/>
      <c r="F10562" s="160"/>
    </row>
    <row r="10563" spans="1:54" ht="18.399999999999999" customHeight="1" x14ac:dyDescent="0.3">
      <c r="A10563" s="182"/>
      <c r="B10563" s="160"/>
      <c r="C10563" s="64"/>
      <c r="D10563" s="161"/>
    </row>
    <row r="10564" spans="1:54" ht="18.399999999999999" customHeight="1" x14ac:dyDescent="0.3">
      <c r="A10564" s="182"/>
      <c r="B10564" s="160"/>
      <c r="C10564" s="64"/>
      <c r="D10564" s="161"/>
    </row>
    <row r="10565" spans="1:54" ht="18.399999999999999" customHeight="1" x14ac:dyDescent="0.3">
      <c r="A10565" s="182"/>
      <c r="B10565" s="160"/>
      <c r="C10565" s="64"/>
      <c r="D10565" s="161"/>
    </row>
    <row r="10566" spans="1:54" ht="18.399999999999999" customHeight="1" x14ac:dyDescent="0.3">
      <c r="A10566" s="182"/>
      <c r="B10566" s="160"/>
      <c r="C10566" s="64"/>
      <c r="D10566" s="161"/>
    </row>
    <row r="10567" spans="1:54" ht="18.399999999999999" customHeight="1" x14ac:dyDescent="0.3">
      <c r="A10567" s="182"/>
      <c r="B10567" s="160"/>
      <c r="C10567" s="64"/>
      <c r="D10567" s="161"/>
    </row>
    <row r="10568" spans="1:54" ht="18.399999999999999" customHeight="1" x14ac:dyDescent="0.3">
      <c r="A10568" s="182"/>
      <c r="B10568" s="160"/>
      <c r="C10568" s="64"/>
      <c r="D10568" s="161"/>
    </row>
    <row r="10569" spans="1:54" ht="18.399999999999999" customHeight="1" x14ac:dyDescent="0.3">
      <c r="A10569" s="182"/>
      <c r="D10569" s="164"/>
      <c r="F10569" s="160"/>
    </row>
    <row r="10570" spans="1:54" ht="18.399999999999999" customHeight="1" x14ac:dyDescent="0.3">
      <c r="A10570" s="182"/>
      <c r="B10570" s="160"/>
      <c r="C10570" s="64"/>
      <c r="D10570" s="161"/>
    </row>
    <row r="10571" spans="1:54" ht="18.399999999999999" customHeight="1" x14ac:dyDescent="0.3">
      <c r="F10571" s="160"/>
    </row>
    <row r="10572" spans="1:54" ht="18.399999999999999" customHeight="1" x14ac:dyDescent="0.3">
      <c r="F10572" s="160"/>
    </row>
    <row r="10573" spans="1:54" ht="18.399999999999999" customHeight="1" x14ac:dyDescent="0.3">
      <c r="F10573" s="160"/>
    </row>
    <row r="10574" spans="1:54" ht="18.399999999999999" customHeight="1" x14ac:dyDescent="0.3">
      <c r="F10574" s="160"/>
    </row>
    <row r="10575" spans="1:54" ht="18.399999999999999" customHeight="1" x14ac:dyDescent="0.3">
      <c r="A10575" s="182"/>
      <c r="C10575" s="64"/>
      <c r="D10575" s="161"/>
    </row>
    <row r="10576" spans="1:54" ht="18.399999999999999" customHeight="1" x14ac:dyDescent="0.3">
      <c r="A10576" s="182"/>
      <c r="B10576" s="160"/>
      <c r="C10576" s="64"/>
      <c r="D10576" s="161"/>
    </row>
    <row r="10577" spans="1:12" ht="18.399999999999999" customHeight="1" x14ac:dyDescent="0.3">
      <c r="A10577" s="182"/>
      <c r="B10577" s="160"/>
      <c r="C10577" s="64"/>
      <c r="D10577" s="161"/>
    </row>
    <row r="10578" spans="1:12" ht="18.399999999999999" customHeight="1" x14ac:dyDescent="0.3">
      <c r="A10578" s="182"/>
      <c r="B10578" s="160"/>
      <c r="C10578" s="64"/>
      <c r="D10578" s="161"/>
      <c r="F10578" s="160"/>
    </row>
    <row r="10579" spans="1:12" ht="18.399999999999999" customHeight="1" x14ac:dyDescent="0.3">
      <c r="A10579" s="182"/>
      <c r="B10579" s="160"/>
      <c r="C10579" s="64"/>
      <c r="D10579" s="161"/>
      <c r="F10579" s="160"/>
    </row>
    <row r="10580" spans="1:12" ht="18.399999999999999" customHeight="1" x14ac:dyDescent="0.3">
      <c r="A10580" s="182"/>
      <c r="B10580" s="160"/>
      <c r="C10580" s="64"/>
      <c r="D10580" s="161"/>
      <c r="F10580" s="160"/>
    </row>
    <row r="10581" spans="1:12" ht="18.399999999999999" customHeight="1" x14ac:dyDescent="0.3">
      <c r="A10581" s="182"/>
      <c r="B10581" s="160"/>
      <c r="C10581" s="64"/>
      <c r="D10581" s="161"/>
      <c r="F10581" s="160"/>
    </row>
    <row r="10582" spans="1:12" ht="18.399999999999999" customHeight="1" x14ac:dyDescent="0.3">
      <c r="A10582" s="182"/>
      <c r="B10582" s="160"/>
      <c r="C10582" s="64"/>
      <c r="D10582" s="161"/>
      <c r="F10582" s="160"/>
    </row>
    <row r="10583" spans="1:12" ht="18.399999999999999" customHeight="1" x14ac:dyDescent="0.3">
      <c r="A10583" s="182"/>
      <c r="B10583" s="160"/>
      <c r="C10583" s="64"/>
      <c r="D10583" s="161"/>
      <c r="F10583" s="160"/>
    </row>
    <row r="10584" spans="1:12" ht="18.399999999999999" customHeight="1" x14ac:dyDescent="0.3">
      <c r="A10584" s="182"/>
      <c r="B10584" s="160"/>
      <c r="C10584" s="64"/>
      <c r="D10584" s="161"/>
      <c r="F10584" s="160"/>
      <c r="H10584" s="160"/>
      <c r="J10584" s="160"/>
      <c r="L10584" s="160"/>
    </row>
    <row r="10585" spans="1:12" ht="18.399999999999999" customHeight="1" x14ac:dyDescent="0.3">
      <c r="A10585" s="182"/>
      <c r="B10585" s="160"/>
      <c r="C10585" s="64"/>
      <c r="D10585" s="161"/>
    </row>
    <row r="10586" spans="1:12" ht="18.399999999999999" customHeight="1" x14ac:dyDescent="0.3">
      <c r="A10586" s="182"/>
      <c r="B10586" s="160"/>
      <c r="C10586" s="64"/>
      <c r="D10586" s="161"/>
    </row>
    <row r="10587" spans="1:12" ht="18.399999999999999" customHeight="1" x14ac:dyDescent="0.3">
      <c r="A10587" s="182"/>
      <c r="B10587" s="160"/>
      <c r="C10587" s="64"/>
      <c r="D10587" s="161"/>
    </row>
    <row r="10588" spans="1:12" ht="18.399999999999999" customHeight="1" x14ac:dyDescent="0.3">
      <c r="A10588" s="182"/>
      <c r="B10588" s="160"/>
      <c r="C10588" s="64"/>
      <c r="D10588" s="161"/>
    </row>
    <row r="10589" spans="1:12" ht="18.399999999999999" customHeight="1" x14ac:dyDescent="0.3">
      <c r="A10589" s="182"/>
      <c r="B10589" s="160"/>
      <c r="C10589" s="64"/>
      <c r="D10589" s="161"/>
    </row>
    <row r="10590" spans="1:12" ht="18.399999999999999" customHeight="1" x14ac:dyDescent="0.3">
      <c r="A10590" s="182"/>
      <c r="B10590" s="160"/>
      <c r="C10590" s="64"/>
      <c r="D10590" s="161"/>
    </row>
    <row r="10591" spans="1:12" ht="18.399999999999999" customHeight="1" x14ac:dyDescent="0.3">
      <c r="A10591" s="182"/>
      <c r="B10591" s="160"/>
      <c r="C10591" s="64"/>
      <c r="D10591" s="161"/>
    </row>
    <row r="10592" spans="1:12" ht="18.399999999999999" customHeight="1" x14ac:dyDescent="0.3">
      <c r="A10592" s="182"/>
      <c r="B10592" s="160"/>
      <c r="C10592" s="64"/>
      <c r="D10592" s="161"/>
      <c r="F10592" s="160"/>
    </row>
    <row r="10593" spans="1:40" ht="18.399999999999999" customHeight="1" x14ac:dyDescent="0.3">
      <c r="A10593" s="182"/>
      <c r="B10593" s="160"/>
      <c r="C10593" s="64"/>
      <c r="D10593" s="161"/>
    </row>
    <row r="10594" spans="1:40" ht="18.399999999999999" customHeight="1" x14ac:dyDescent="0.3">
      <c r="A10594" s="182"/>
      <c r="B10594" s="160"/>
      <c r="C10594" s="64"/>
      <c r="D10594" s="161"/>
    </row>
    <row r="10595" spans="1:40" ht="18.399999999999999" customHeight="1" x14ac:dyDescent="0.3">
      <c r="D10595" s="161"/>
      <c r="F10595" s="160"/>
    </row>
    <row r="10596" spans="1:40" ht="18.399999999999999" customHeight="1" x14ac:dyDescent="0.3">
      <c r="A10596" s="182"/>
      <c r="D10596" s="164"/>
      <c r="F10596" s="160"/>
      <c r="H10596" s="160"/>
    </row>
    <row r="10597" spans="1:40" ht="18.399999999999999" customHeight="1" x14ac:dyDescent="0.3">
      <c r="A10597" s="182"/>
      <c r="B10597" s="160"/>
      <c r="C10597" s="64"/>
      <c r="D10597" s="161"/>
      <c r="F10597" s="160"/>
    </row>
    <row r="10598" spans="1:40" ht="18.399999999999999" customHeight="1" x14ac:dyDescent="0.3">
      <c r="A10598" s="182"/>
      <c r="B10598" s="160"/>
      <c r="C10598" s="64"/>
      <c r="D10598" s="161"/>
      <c r="F10598" s="160"/>
    </row>
    <row r="10599" spans="1:40" ht="18.399999999999999" customHeight="1" x14ac:dyDescent="0.3">
      <c r="A10599" s="182"/>
      <c r="B10599" s="160"/>
      <c r="C10599" s="64"/>
      <c r="D10599" s="161"/>
      <c r="F10599" s="160"/>
    </row>
    <row r="10600" spans="1:40" ht="18.399999999999999" customHeight="1" x14ac:dyDescent="0.3">
      <c r="A10600" s="182"/>
      <c r="B10600" s="160"/>
      <c r="C10600" s="64"/>
      <c r="D10600" s="161"/>
      <c r="F10600" s="160"/>
      <c r="H10600" s="160"/>
      <c r="J10600" s="160"/>
      <c r="L10600" s="160"/>
      <c r="N10600" s="160"/>
      <c r="P10600" s="160"/>
      <c r="R10600" s="160"/>
      <c r="T10600" s="160"/>
      <c r="V10600" s="160"/>
      <c r="X10600" s="160"/>
      <c r="Z10600" s="160"/>
      <c r="AB10600" s="160"/>
      <c r="AD10600" s="160"/>
      <c r="AF10600" s="160"/>
      <c r="AH10600" s="160"/>
      <c r="AJ10600" s="160"/>
      <c r="AL10600" s="160"/>
      <c r="AN10600" s="160"/>
    </row>
    <row r="10601" spans="1:40" ht="18.399999999999999" customHeight="1" x14ac:dyDescent="0.3">
      <c r="A10601" s="182"/>
      <c r="B10601" s="160"/>
      <c r="C10601" s="64"/>
      <c r="D10601" s="161"/>
      <c r="F10601" s="160"/>
      <c r="H10601" s="160"/>
      <c r="J10601" s="160"/>
      <c r="L10601" s="160"/>
      <c r="N10601" s="160"/>
      <c r="P10601" s="160"/>
      <c r="R10601" s="160"/>
      <c r="T10601" s="160"/>
      <c r="V10601" s="160"/>
      <c r="X10601" s="160"/>
      <c r="Z10601" s="160"/>
      <c r="AB10601" s="160"/>
      <c r="AD10601" s="160"/>
      <c r="AF10601" s="160"/>
      <c r="AH10601" s="160"/>
      <c r="AJ10601" s="160"/>
      <c r="AL10601" s="160"/>
      <c r="AN10601" s="160"/>
    </row>
    <row r="10602" spans="1:40" ht="18.399999999999999" customHeight="1" x14ac:dyDescent="0.3">
      <c r="A10602" s="182"/>
      <c r="B10602" s="160"/>
      <c r="C10602" s="64"/>
      <c r="D10602" s="161"/>
    </row>
    <row r="10603" spans="1:40" ht="18.399999999999999" customHeight="1" x14ac:dyDescent="0.3">
      <c r="A10603" s="182"/>
      <c r="B10603" s="160"/>
      <c r="C10603" s="64"/>
      <c r="D10603" s="161"/>
      <c r="F10603" s="160"/>
    </row>
    <row r="10607" spans="1:40" ht="18.399999999999999" customHeight="1" x14ac:dyDescent="0.3">
      <c r="A10607" s="182"/>
      <c r="B10607" s="160"/>
      <c r="C10607" s="64"/>
      <c r="D10607" s="161"/>
      <c r="F10607" s="160"/>
    </row>
    <row r="10608" spans="1:40" ht="18.399999999999999" customHeight="1" x14ac:dyDescent="0.3">
      <c r="A10608" s="182"/>
      <c r="B10608" s="160"/>
      <c r="C10608" s="64"/>
      <c r="D10608" s="161"/>
    </row>
    <row r="10609" spans="1:10" ht="18.399999999999999" customHeight="1" x14ac:dyDescent="0.3">
      <c r="A10609" s="182"/>
      <c r="D10609" s="164"/>
      <c r="F10609" s="160"/>
    </row>
    <row r="10610" spans="1:10" ht="18.399999999999999" customHeight="1" x14ac:dyDescent="0.3">
      <c r="A10610" s="182"/>
      <c r="B10610" s="160"/>
      <c r="C10610" s="64"/>
      <c r="D10610" s="161"/>
    </row>
    <row r="10611" spans="1:10" ht="18.399999999999999" customHeight="1" x14ac:dyDescent="0.3">
      <c r="A10611" s="182"/>
      <c r="B10611" s="160"/>
      <c r="C10611" s="64"/>
      <c r="D10611" s="161"/>
      <c r="F10611" s="160"/>
    </row>
    <row r="10612" spans="1:10" ht="18.399999999999999" customHeight="1" x14ac:dyDescent="0.3">
      <c r="A10612" s="182"/>
      <c r="B10612" s="160"/>
      <c r="C10612" s="64"/>
      <c r="D10612" s="161"/>
    </row>
    <row r="10613" spans="1:10" ht="18.399999999999999" customHeight="1" x14ac:dyDescent="0.3">
      <c r="A10613" s="182"/>
      <c r="B10613" s="160"/>
      <c r="C10613" s="64"/>
      <c r="D10613" s="161"/>
      <c r="F10613" s="160"/>
    </row>
    <row r="10614" spans="1:10" ht="18.399999999999999" customHeight="1" x14ac:dyDescent="0.3">
      <c r="A10614" s="182"/>
      <c r="B10614" s="160"/>
      <c r="C10614" s="64"/>
      <c r="D10614" s="161"/>
      <c r="F10614" s="160"/>
      <c r="H10614" s="160"/>
    </row>
    <row r="10615" spans="1:10" ht="18.399999999999999" customHeight="1" x14ac:dyDescent="0.3">
      <c r="A10615" s="182"/>
      <c r="B10615" s="160"/>
      <c r="C10615" s="64"/>
      <c r="D10615" s="161"/>
      <c r="F10615" s="160"/>
    </row>
    <row r="10616" spans="1:10" ht="18.399999999999999" customHeight="1" x14ac:dyDescent="0.3">
      <c r="A10616" s="200"/>
      <c r="B10616" s="173"/>
      <c r="C10616" s="67"/>
      <c r="D10616" s="161"/>
      <c r="F10616" s="160"/>
    </row>
    <row r="10617" spans="1:10" ht="18.399999999999999" customHeight="1" x14ac:dyDescent="0.3">
      <c r="A10617" s="182"/>
      <c r="B10617" s="160"/>
      <c r="C10617" s="64"/>
      <c r="D10617" s="161"/>
      <c r="F10617" s="160"/>
    </row>
    <row r="10618" spans="1:10" ht="18.399999999999999" customHeight="1" x14ac:dyDescent="0.3">
      <c r="A10618" s="182"/>
      <c r="B10618" s="160"/>
      <c r="C10618" s="64"/>
      <c r="D10618" s="161"/>
      <c r="F10618" s="160"/>
    </row>
    <row r="10619" spans="1:10" ht="18.399999999999999" customHeight="1" x14ac:dyDescent="0.3">
      <c r="A10619" s="182"/>
      <c r="B10619" s="160"/>
      <c r="C10619" s="64"/>
      <c r="D10619" s="161"/>
      <c r="F10619" s="160"/>
    </row>
    <row r="10620" spans="1:10" ht="18.399999999999999" customHeight="1" x14ac:dyDescent="0.3">
      <c r="A10620" s="182"/>
      <c r="D10620" s="164"/>
      <c r="F10620" s="160"/>
      <c r="H10620" s="160"/>
      <c r="J10620" s="160"/>
    </row>
    <row r="10621" spans="1:10" ht="18.399999999999999" customHeight="1" x14ac:dyDescent="0.3">
      <c r="A10621" s="182"/>
      <c r="B10621" s="160"/>
      <c r="C10621" s="64"/>
      <c r="D10621" s="161"/>
      <c r="F10621" s="160"/>
    </row>
    <row r="10622" spans="1:10" ht="18.399999999999999" customHeight="1" x14ac:dyDescent="0.3">
      <c r="A10622" s="182"/>
      <c r="B10622" s="160"/>
      <c r="C10622" s="64"/>
      <c r="D10622" s="161"/>
    </row>
    <row r="10623" spans="1:10" ht="18.399999999999999" customHeight="1" x14ac:dyDescent="0.3">
      <c r="A10623" s="180"/>
      <c r="B10623" s="174"/>
      <c r="C10623" s="64"/>
      <c r="D10623" s="161"/>
      <c r="F10623" s="160"/>
      <c r="H10623" s="160"/>
    </row>
    <row r="10624" spans="1:10" ht="18.399999999999999" customHeight="1" x14ac:dyDescent="0.3">
      <c r="A10624" s="182"/>
      <c r="B10624" s="160"/>
      <c r="C10624" s="64"/>
      <c r="D10624" s="161"/>
    </row>
    <row r="10625" spans="1:54" ht="18.399999999999999" customHeight="1" x14ac:dyDescent="0.3">
      <c r="A10625" s="182"/>
      <c r="B10625" s="160"/>
      <c r="C10625" s="64"/>
      <c r="D10625" s="161"/>
      <c r="F10625" s="160"/>
      <c r="H10625" s="178"/>
      <c r="J10625" s="178"/>
      <c r="L10625" s="178"/>
      <c r="N10625" s="178"/>
      <c r="P10625" s="178"/>
      <c r="R10625" s="178"/>
      <c r="T10625" s="178"/>
      <c r="V10625" s="178"/>
      <c r="X10625" s="178"/>
      <c r="Z10625" s="178"/>
      <c r="AB10625" s="178"/>
      <c r="AD10625" s="178"/>
      <c r="AF10625" s="178"/>
      <c r="AH10625" s="178"/>
      <c r="AJ10625" s="178"/>
      <c r="AL10625" s="178"/>
      <c r="AN10625" s="178"/>
      <c r="AP10625" s="178"/>
      <c r="AR10625" s="178"/>
      <c r="AT10625" s="178"/>
      <c r="AV10625" s="178"/>
      <c r="AX10625" s="178"/>
      <c r="AZ10625" s="178"/>
      <c r="BB10625" s="178"/>
    </row>
    <row r="10626" spans="1:54" ht="18.399999999999999" customHeight="1" x14ac:dyDescent="0.3">
      <c r="A10626" s="182"/>
      <c r="B10626" s="160"/>
      <c r="C10626" s="64"/>
      <c r="D10626" s="161"/>
      <c r="F10626" s="160"/>
    </row>
    <row r="10627" spans="1:54" ht="18.399999999999999" customHeight="1" x14ac:dyDescent="0.3">
      <c r="A10627" s="182"/>
      <c r="B10627" s="160"/>
      <c r="C10627" s="64"/>
      <c r="D10627" s="161"/>
    </row>
    <row r="10628" spans="1:54" ht="18.399999999999999" customHeight="1" x14ac:dyDescent="0.3">
      <c r="A10628" s="182"/>
      <c r="B10628" s="160"/>
      <c r="C10628" s="64"/>
      <c r="D10628" s="161"/>
    </row>
    <row r="10629" spans="1:54" ht="18.399999999999999" customHeight="1" x14ac:dyDescent="0.3">
      <c r="A10629" s="182"/>
      <c r="B10629" s="160"/>
      <c r="C10629" s="64"/>
      <c r="D10629" s="161"/>
    </row>
    <row r="10630" spans="1:54" ht="18.399999999999999" customHeight="1" x14ac:dyDescent="0.3">
      <c r="A10630" s="182"/>
      <c r="B10630" s="160"/>
      <c r="C10630" s="64"/>
      <c r="D10630" s="161"/>
    </row>
    <row r="10631" spans="1:54" ht="18.399999999999999" customHeight="1" x14ac:dyDescent="0.3">
      <c r="A10631" s="182"/>
      <c r="B10631" s="160"/>
      <c r="D10631" s="164"/>
    </row>
    <row r="10632" spans="1:54" ht="18.399999999999999" customHeight="1" x14ac:dyDescent="0.3">
      <c r="B10632" s="160"/>
      <c r="C10632" s="64"/>
      <c r="D10632" s="161"/>
    </row>
    <row r="10634" spans="1:54" ht="18.399999999999999" customHeight="1" x14ac:dyDescent="0.3">
      <c r="A10634" s="182"/>
      <c r="B10634" s="160"/>
      <c r="C10634" s="64"/>
      <c r="D10634" s="161"/>
    </row>
    <row r="10635" spans="1:54" ht="18.399999999999999" customHeight="1" x14ac:dyDescent="0.3">
      <c r="A10635" s="200"/>
      <c r="B10635" s="173"/>
      <c r="C10635" s="67"/>
      <c r="D10635" s="161"/>
    </row>
    <row r="10636" spans="1:54" ht="18.399999999999999" customHeight="1" x14ac:dyDescent="0.3">
      <c r="A10636" s="200"/>
      <c r="B10636" s="173"/>
      <c r="C10636" s="67"/>
      <c r="D10636" s="161"/>
    </row>
    <row r="10637" spans="1:54" ht="18.399999999999999" customHeight="1" x14ac:dyDescent="0.3">
      <c r="A10637" s="182"/>
      <c r="B10637" s="160"/>
      <c r="C10637" s="64"/>
      <c r="D10637" s="161"/>
    </row>
    <row r="10638" spans="1:54" ht="18.399999999999999" customHeight="1" x14ac:dyDescent="0.3">
      <c r="A10638" s="182"/>
      <c r="B10638" s="160"/>
      <c r="C10638" s="64"/>
      <c r="D10638" s="161"/>
    </row>
    <row r="10639" spans="1:54" ht="18.399999999999999" customHeight="1" x14ac:dyDescent="0.3">
      <c r="A10639" s="182"/>
      <c r="B10639" s="160"/>
      <c r="C10639" s="64"/>
      <c r="D10639" s="161"/>
    </row>
    <row r="10640" spans="1:54" ht="18.399999999999999" customHeight="1" x14ac:dyDescent="0.3">
      <c r="A10640" s="182"/>
      <c r="B10640" s="160"/>
      <c r="C10640" s="64"/>
      <c r="D10640" s="161"/>
      <c r="J10640" s="164"/>
      <c r="L10640" s="164"/>
      <c r="N10640" s="164"/>
      <c r="P10640" s="164"/>
      <c r="R10640" s="164"/>
      <c r="T10640" s="164"/>
      <c r="V10640" s="164"/>
      <c r="X10640" s="164"/>
      <c r="Z10640" s="164"/>
      <c r="AB10640" s="164"/>
      <c r="AD10640" s="164"/>
      <c r="AF10640" s="164"/>
      <c r="AH10640" s="164"/>
      <c r="AJ10640" s="164"/>
      <c r="AL10640" s="164"/>
      <c r="AN10640" s="164"/>
      <c r="AP10640" s="164"/>
      <c r="AR10640" s="164"/>
      <c r="AT10640" s="164"/>
      <c r="AV10640" s="164"/>
      <c r="AX10640" s="164"/>
      <c r="AZ10640" s="164"/>
      <c r="BB10640" s="164"/>
    </row>
    <row r="10641" spans="1:4" ht="18.399999999999999" customHeight="1" x14ac:dyDescent="0.3">
      <c r="A10641" s="182"/>
      <c r="B10641" s="160"/>
      <c r="C10641" s="64"/>
      <c r="D10641" s="161"/>
    </row>
    <row r="10642" spans="1:4" ht="18.399999999999999" customHeight="1" x14ac:dyDescent="0.3">
      <c r="A10642" s="182"/>
      <c r="B10642" s="160"/>
      <c r="C10642" s="64"/>
      <c r="D10642" s="161"/>
    </row>
    <row r="10643" spans="1:4" ht="18.399999999999999" customHeight="1" x14ac:dyDescent="0.3">
      <c r="A10643" s="182"/>
      <c r="B10643" s="160"/>
      <c r="C10643" s="64"/>
      <c r="D10643" s="161"/>
    </row>
    <row r="10644" spans="1:4" ht="18.399999999999999" customHeight="1" x14ac:dyDescent="0.3">
      <c r="A10644" s="182"/>
      <c r="D10644" s="164"/>
    </row>
    <row r="10645" spans="1:4" ht="18.399999999999999" customHeight="1" x14ac:dyDescent="0.3">
      <c r="A10645" s="182"/>
      <c r="B10645" s="160"/>
      <c r="C10645" s="64"/>
      <c r="D10645" s="161"/>
    </row>
    <row r="10646" spans="1:4" ht="18.399999999999999" customHeight="1" x14ac:dyDescent="0.3">
      <c r="A10646" s="182"/>
      <c r="B10646" s="160"/>
      <c r="C10646" s="64"/>
      <c r="D10646" s="161"/>
    </row>
    <row r="10647" spans="1:4" ht="18.399999999999999" customHeight="1" x14ac:dyDescent="0.3">
      <c r="A10647" s="182"/>
      <c r="B10647" s="160"/>
      <c r="C10647" s="64"/>
      <c r="D10647" s="161"/>
    </row>
    <row r="10648" spans="1:4" ht="18.399999999999999" customHeight="1" x14ac:dyDescent="0.3">
      <c r="A10648" s="182"/>
      <c r="B10648" s="160"/>
      <c r="C10648" s="64"/>
      <c r="D10648" s="161"/>
    </row>
    <row r="10649" spans="1:4" ht="18.399999999999999" customHeight="1" x14ac:dyDescent="0.3">
      <c r="C10649" s="64"/>
    </row>
    <row r="10650" spans="1:4" ht="18.399999999999999" customHeight="1" x14ac:dyDescent="0.3">
      <c r="A10650" s="182"/>
      <c r="B10650" s="160"/>
      <c r="C10650" s="64"/>
      <c r="D10650" s="161"/>
    </row>
    <row r="10651" spans="1:4" ht="18.399999999999999" customHeight="1" x14ac:dyDescent="0.3">
      <c r="A10651" s="182"/>
      <c r="C10651" s="64"/>
      <c r="D10651" s="161"/>
    </row>
    <row r="10652" spans="1:4" ht="18.399999999999999" customHeight="1" x14ac:dyDescent="0.3">
      <c r="A10652" s="182"/>
      <c r="B10652" s="160"/>
      <c r="C10652" s="64"/>
      <c r="D10652" s="161"/>
    </row>
    <row r="10653" spans="1:4" ht="18.399999999999999" customHeight="1" x14ac:dyDescent="0.3">
      <c r="A10653" s="182"/>
      <c r="B10653" s="160"/>
      <c r="C10653" s="64"/>
      <c r="D10653" s="161"/>
    </row>
    <row r="10654" spans="1:4" ht="18.399999999999999" customHeight="1" x14ac:dyDescent="0.3">
      <c r="A10654" s="200"/>
      <c r="B10654" s="160"/>
      <c r="C10654" s="67"/>
      <c r="D10654" s="161"/>
    </row>
    <row r="10655" spans="1:4" ht="18.399999999999999" customHeight="1" x14ac:dyDescent="0.3">
      <c r="A10655" s="182"/>
      <c r="B10655" s="160"/>
      <c r="C10655" s="64"/>
      <c r="D10655" s="161"/>
    </row>
    <row r="10656" spans="1:4" ht="18.399999999999999" customHeight="1" x14ac:dyDescent="0.3">
      <c r="A10656" s="182"/>
    </row>
    <row r="10657" spans="1:16" ht="18.399999999999999" customHeight="1" x14ac:dyDescent="0.3">
      <c r="A10657" s="182"/>
      <c r="D10657" s="164"/>
    </row>
    <row r="10658" spans="1:16" ht="18.399999999999999" customHeight="1" x14ac:dyDescent="0.3">
      <c r="A10658" s="182"/>
      <c r="B10658" s="160"/>
      <c r="C10658" s="64"/>
      <c r="D10658" s="161"/>
    </row>
    <row r="10659" spans="1:16" ht="18.399999999999999" customHeight="1" x14ac:dyDescent="0.3">
      <c r="A10659" s="182"/>
      <c r="B10659" s="160"/>
      <c r="C10659" s="64"/>
      <c r="D10659" s="161"/>
    </row>
    <row r="10660" spans="1:16" ht="18.399999999999999" customHeight="1" x14ac:dyDescent="0.3">
      <c r="A10660" s="182"/>
      <c r="B10660" s="160"/>
      <c r="C10660" s="64"/>
      <c r="D10660" s="161"/>
    </row>
    <row r="10661" spans="1:16" ht="18.399999999999999" customHeight="1" x14ac:dyDescent="0.3">
      <c r="A10661" s="182"/>
      <c r="B10661" s="160"/>
      <c r="C10661" s="64"/>
      <c r="D10661" s="161"/>
    </row>
    <row r="10662" spans="1:16" ht="18.399999999999999" customHeight="1" x14ac:dyDescent="0.3">
      <c r="A10662" s="182"/>
      <c r="B10662" s="160"/>
      <c r="C10662" s="64"/>
      <c r="D10662" s="161"/>
    </row>
    <row r="10663" spans="1:16" ht="18.399999999999999" customHeight="1" x14ac:dyDescent="0.3">
      <c r="A10663" s="182"/>
      <c r="B10663" s="160"/>
      <c r="C10663" s="64"/>
      <c r="D10663" s="161"/>
    </row>
    <row r="10664" spans="1:16" ht="18.399999999999999" customHeight="1" x14ac:dyDescent="0.3">
      <c r="A10664" s="182"/>
      <c r="B10664" s="160"/>
      <c r="C10664" s="64"/>
      <c r="D10664" s="161"/>
    </row>
    <row r="10665" spans="1:16" ht="18.399999999999999" customHeight="1" x14ac:dyDescent="0.3">
      <c r="A10665" s="182"/>
      <c r="B10665" s="160"/>
      <c r="C10665" s="64"/>
      <c r="D10665" s="161"/>
      <c r="N10665" s="164"/>
      <c r="P10665" s="164"/>
    </row>
    <row r="10667" spans="1:16" ht="18.399999999999999" customHeight="1" x14ac:dyDescent="0.3">
      <c r="D10667" s="161"/>
    </row>
    <row r="10668" spans="1:16" ht="18.399999999999999" customHeight="1" x14ac:dyDescent="0.3">
      <c r="D10668" s="161"/>
    </row>
    <row r="10671" spans="1:16" ht="18.399999999999999" customHeight="1" x14ac:dyDescent="0.3">
      <c r="A10671" s="182"/>
      <c r="B10671" s="160"/>
      <c r="C10671" s="64"/>
      <c r="D10671" s="161"/>
    </row>
    <row r="10672" spans="1:16" ht="18.399999999999999" customHeight="1" x14ac:dyDescent="0.3">
      <c r="A10672" s="182"/>
      <c r="B10672" s="160"/>
      <c r="C10672" s="64"/>
      <c r="D10672" s="161"/>
    </row>
    <row r="10673" spans="1:54" ht="18.399999999999999" customHeight="1" x14ac:dyDescent="0.3">
      <c r="A10673" s="182"/>
      <c r="B10673" s="160"/>
      <c r="C10673" s="64"/>
      <c r="D10673" s="161"/>
    </row>
    <row r="10674" spans="1:54" ht="18.399999999999999" customHeight="1" x14ac:dyDescent="0.3">
      <c r="A10674" s="182"/>
      <c r="B10674" s="160"/>
      <c r="C10674" s="64"/>
      <c r="D10674" s="161"/>
    </row>
    <row r="10675" spans="1:54" ht="18.399999999999999" customHeight="1" x14ac:dyDescent="0.3">
      <c r="A10675" s="182"/>
      <c r="B10675" s="160"/>
      <c r="C10675" s="64"/>
      <c r="D10675" s="161"/>
      <c r="P10675" s="164"/>
      <c r="R10675" s="164"/>
      <c r="T10675" s="164"/>
      <c r="V10675" s="164"/>
      <c r="X10675" s="164"/>
      <c r="Z10675" s="164"/>
      <c r="AB10675" s="164"/>
      <c r="AD10675" s="164"/>
      <c r="AF10675" s="164"/>
      <c r="AH10675" s="164"/>
      <c r="AJ10675" s="164"/>
      <c r="AL10675" s="164"/>
      <c r="AN10675" s="164"/>
      <c r="AP10675" s="164"/>
      <c r="AR10675" s="164"/>
      <c r="AT10675" s="164"/>
      <c r="AV10675" s="164"/>
      <c r="AX10675" s="164"/>
      <c r="AZ10675" s="164"/>
      <c r="BB10675" s="164"/>
    </row>
    <row r="10676" spans="1:54" ht="18.399999999999999" customHeight="1" x14ac:dyDescent="0.3">
      <c r="A10676" s="182"/>
      <c r="B10676" s="160"/>
      <c r="C10676" s="64"/>
      <c r="D10676" s="161"/>
    </row>
    <row r="10677" spans="1:54" ht="18.399999999999999" customHeight="1" x14ac:dyDescent="0.3">
      <c r="A10677" s="182"/>
      <c r="B10677" s="160"/>
      <c r="C10677" s="64"/>
      <c r="D10677" s="161"/>
    </row>
    <row r="10678" spans="1:54" ht="18.399999999999999" customHeight="1" x14ac:dyDescent="0.3">
      <c r="A10678" s="182"/>
      <c r="B10678" s="160"/>
      <c r="C10678" s="64"/>
      <c r="D10678" s="161"/>
    </row>
    <row r="10679" spans="1:54" ht="18.399999999999999" customHeight="1" x14ac:dyDescent="0.3">
      <c r="A10679" s="182"/>
      <c r="B10679" s="160"/>
      <c r="C10679" s="64"/>
      <c r="D10679" s="161"/>
    </row>
    <row r="10681" spans="1:54" ht="18.399999999999999" customHeight="1" x14ac:dyDescent="0.3">
      <c r="A10681" s="182"/>
      <c r="B10681" s="160"/>
      <c r="C10681" s="64"/>
      <c r="D10681" s="161"/>
    </row>
    <row r="10682" spans="1:54" ht="18.399999999999999" customHeight="1" x14ac:dyDescent="0.3">
      <c r="A10682" s="182"/>
      <c r="B10682" s="160"/>
      <c r="C10682" s="64"/>
      <c r="D10682" s="161"/>
    </row>
    <row r="10683" spans="1:54" ht="18.399999999999999" customHeight="1" x14ac:dyDescent="0.3">
      <c r="A10683" s="200"/>
      <c r="B10683" s="173"/>
      <c r="C10683" s="67"/>
      <c r="D10683" s="161"/>
    </row>
    <row r="10684" spans="1:54" ht="18.399999999999999" customHeight="1" x14ac:dyDescent="0.3">
      <c r="A10684" s="200"/>
      <c r="B10684" s="173"/>
      <c r="C10684" s="67"/>
      <c r="D10684" s="161"/>
    </row>
    <row r="10685" spans="1:54" ht="18.399999999999999" customHeight="1" x14ac:dyDescent="0.3">
      <c r="A10685" s="182"/>
      <c r="B10685" s="160"/>
      <c r="C10685" s="64"/>
      <c r="D10685" s="161"/>
    </row>
    <row r="10686" spans="1:54" ht="18.399999999999999" customHeight="1" x14ac:dyDescent="0.3">
      <c r="A10686" s="182"/>
      <c r="B10686" s="160"/>
      <c r="C10686" s="64"/>
      <c r="D10686" s="161"/>
    </row>
    <row r="10687" spans="1:54" ht="18.399999999999999" customHeight="1" x14ac:dyDescent="0.3">
      <c r="A10687" s="182"/>
      <c r="D10687" s="164"/>
    </row>
    <row r="10688" spans="1:54" ht="18.399999999999999" customHeight="1" x14ac:dyDescent="0.3">
      <c r="A10688" s="182"/>
      <c r="D10688" s="164"/>
    </row>
    <row r="10692" spans="1:54" ht="18.399999999999999" customHeight="1" x14ac:dyDescent="0.3">
      <c r="A10692" s="182"/>
      <c r="B10692" s="160"/>
      <c r="C10692" s="64"/>
      <c r="D10692" s="161"/>
      <c r="H10692" s="178"/>
    </row>
    <row r="10693" spans="1:54" ht="18.399999999999999" customHeight="1" x14ac:dyDescent="0.3">
      <c r="A10693" s="182"/>
      <c r="B10693" s="160"/>
      <c r="C10693" s="64"/>
      <c r="D10693" s="161"/>
    </row>
    <row r="10695" spans="1:54" ht="18.399999999999999" customHeight="1" x14ac:dyDescent="0.3">
      <c r="A10695" s="182"/>
      <c r="B10695" s="160"/>
      <c r="C10695" s="64"/>
      <c r="D10695" s="161"/>
    </row>
    <row r="10696" spans="1:54" ht="18.399999999999999" customHeight="1" x14ac:dyDescent="0.3">
      <c r="A10696" s="182"/>
      <c r="B10696" s="160"/>
      <c r="C10696" s="64"/>
      <c r="D10696" s="161"/>
    </row>
    <row r="10697" spans="1:54" ht="18.399999999999999" customHeight="1" x14ac:dyDescent="0.3">
      <c r="A10697" s="200"/>
      <c r="B10697" s="173"/>
      <c r="C10697" s="67"/>
      <c r="D10697" s="161"/>
    </row>
    <row r="10699" spans="1:54" ht="18.399999999999999" customHeight="1" x14ac:dyDescent="0.3">
      <c r="A10699" s="182"/>
      <c r="C10699" s="64"/>
      <c r="D10699" s="161"/>
    </row>
    <row r="10700" spans="1:54" ht="18.399999999999999" customHeight="1" x14ac:dyDescent="0.3">
      <c r="D10700" s="161"/>
    </row>
    <row r="10702" spans="1:54" ht="18.399999999999999" customHeight="1" x14ac:dyDescent="0.3">
      <c r="A10702" s="200"/>
      <c r="B10702" s="173"/>
      <c r="C10702" s="67"/>
      <c r="D10702" s="161"/>
    </row>
    <row r="10703" spans="1:54" ht="18.399999999999999" customHeight="1" x14ac:dyDescent="0.3">
      <c r="A10703" s="182"/>
      <c r="B10703" s="160"/>
      <c r="C10703" s="67"/>
      <c r="D10703" s="161"/>
    </row>
    <row r="10704" spans="1:54" ht="18.399999999999999" customHeight="1" x14ac:dyDescent="0.3">
      <c r="A10704" s="182"/>
      <c r="B10704" s="160"/>
      <c r="C10704" s="64"/>
      <c r="D10704" s="161"/>
      <c r="H10704" s="164"/>
      <c r="J10704" s="164"/>
      <c r="L10704" s="164"/>
      <c r="N10704" s="164"/>
      <c r="P10704" s="164"/>
      <c r="R10704" s="164"/>
      <c r="T10704" s="164"/>
      <c r="V10704" s="164"/>
      <c r="X10704" s="164"/>
      <c r="Z10704" s="164"/>
      <c r="AB10704" s="164"/>
      <c r="AD10704" s="164"/>
      <c r="AF10704" s="164"/>
      <c r="AH10704" s="164"/>
      <c r="AJ10704" s="164"/>
      <c r="AL10704" s="164"/>
      <c r="AN10704" s="164"/>
      <c r="AP10704" s="164"/>
      <c r="AR10704" s="164"/>
      <c r="AT10704" s="164"/>
      <c r="AV10704" s="164"/>
      <c r="AX10704" s="164"/>
      <c r="AZ10704" s="164"/>
      <c r="BB10704" s="164"/>
    </row>
    <row r="10705" spans="1:54" ht="18.399999999999999" customHeight="1" x14ac:dyDescent="0.3">
      <c r="A10705" s="182"/>
      <c r="B10705" s="160"/>
      <c r="C10705" s="64"/>
      <c r="D10705" s="161"/>
      <c r="H10705" s="164"/>
      <c r="J10705" s="164"/>
      <c r="L10705" s="164"/>
      <c r="N10705" s="164"/>
      <c r="P10705" s="164"/>
      <c r="R10705" s="164"/>
      <c r="T10705" s="164"/>
      <c r="V10705" s="164"/>
      <c r="X10705" s="164"/>
      <c r="Z10705" s="164"/>
      <c r="AB10705" s="164"/>
      <c r="AD10705" s="164"/>
      <c r="AF10705" s="164"/>
      <c r="AH10705" s="164"/>
      <c r="AJ10705" s="164"/>
      <c r="AL10705" s="164"/>
      <c r="AN10705" s="164"/>
      <c r="AP10705" s="164"/>
      <c r="AR10705" s="164"/>
      <c r="AT10705" s="164"/>
      <c r="AV10705" s="164"/>
      <c r="AX10705" s="164"/>
      <c r="AZ10705" s="164"/>
      <c r="BB10705" s="164"/>
    </row>
    <row r="10706" spans="1:54" ht="18.399999999999999" customHeight="1" x14ac:dyDescent="0.3">
      <c r="A10706" s="182"/>
      <c r="B10706" s="160"/>
      <c r="C10706" s="64"/>
      <c r="D10706" s="161"/>
      <c r="H10706" s="164"/>
      <c r="J10706" s="164"/>
      <c r="L10706" s="164"/>
      <c r="N10706" s="164"/>
      <c r="P10706" s="164"/>
      <c r="R10706" s="164"/>
      <c r="T10706" s="164"/>
      <c r="V10706" s="164"/>
      <c r="X10706" s="164"/>
      <c r="Z10706" s="164"/>
      <c r="AB10706" s="164"/>
      <c r="AD10706" s="164"/>
      <c r="AF10706" s="164"/>
      <c r="AH10706" s="164"/>
      <c r="AJ10706" s="164"/>
      <c r="AL10706" s="164"/>
      <c r="AN10706" s="164"/>
      <c r="AP10706" s="164"/>
      <c r="AR10706" s="164"/>
      <c r="AT10706" s="164"/>
      <c r="AV10706" s="164"/>
      <c r="AX10706" s="164"/>
      <c r="AZ10706" s="164"/>
      <c r="BB10706" s="164"/>
    </row>
    <row r="10707" spans="1:54" ht="18.399999999999999" customHeight="1" x14ac:dyDescent="0.3">
      <c r="A10707" s="182"/>
      <c r="B10707" s="160"/>
      <c r="C10707" s="64"/>
      <c r="D10707" s="161"/>
    </row>
    <row r="10708" spans="1:54" ht="18.399999999999999" customHeight="1" x14ac:dyDescent="0.3">
      <c r="A10708" s="182"/>
      <c r="B10708" s="160"/>
      <c r="C10708" s="64"/>
      <c r="D10708" s="161"/>
    </row>
    <row r="10709" spans="1:54" ht="18.399999999999999" customHeight="1" x14ac:dyDescent="0.3">
      <c r="A10709" s="182"/>
      <c r="B10709" s="160"/>
      <c r="C10709" s="64"/>
      <c r="D10709" s="161"/>
    </row>
    <row r="10710" spans="1:54" ht="18.399999999999999" customHeight="1" x14ac:dyDescent="0.3">
      <c r="C10710" s="64"/>
    </row>
    <row r="10711" spans="1:54" ht="18.399999999999999" customHeight="1" x14ac:dyDescent="0.3">
      <c r="A10711" s="208"/>
      <c r="C10711" s="64"/>
      <c r="D10711" s="161"/>
    </row>
    <row r="10712" spans="1:54" ht="18.399999999999999" customHeight="1" x14ac:dyDescent="0.3">
      <c r="A10712" s="182"/>
      <c r="D10712" s="164"/>
    </row>
    <row r="10713" spans="1:54" ht="18.399999999999999" customHeight="1" x14ac:dyDescent="0.3">
      <c r="A10713" s="200"/>
      <c r="B10713" s="173"/>
      <c r="C10713" s="67"/>
      <c r="D10713" s="161"/>
    </row>
    <row r="10714" spans="1:54" ht="18.399999999999999" customHeight="1" x14ac:dyDescent="0.3">
      <c r="A10714" s="182"/>
      <c r="B10714" s="160"/>
      <c r="C10714" s="64"/>
      <c r="D10714" s="161"/>
    </row>
    <row r="10715" spans="1:54" ht="18.399999999999999" customHeight="1" x14ac:dyDescent="0.3">
      <c r="A10715" s="182"/>
      <c r="B10715" s="160"/>
      <c r="C10715" s="64"/>
      <c r="D10715" s="161"/>
    </row>
    <row r="10717" spans="1:54" ht="18.399999999999999" customHeight="1" x14ac:dyDescent="0.3">
      <c r="A10717" s="182"/>
      <c r="B10717" s="160"/>
      <c r="C10717" s="64"/>
      <c r="D10717" s="161"/>
    </row>
    <row r="10718" spans="1:54" ht="18.399999999999999" customHeight="1" x14ac:dyDescent="0.3">
      <c r="A10718" s="182"/>
      <c r="B10718" s="160"/>
      <c r="C10718" s="64"/>
      <c r="D10718" s="161"/>
    </row>
    <row r="10719" spans="1:54" ht="18.399999999999999" customHeight="1" x14ac:dyDescent="0.3">
      <c r="A10719" s="182"/>
      <c r="B10719" s="160"/>
      <c r="C10719" s="64"/>
      <c r="D10719" s="161"/>
    </row>
    <row r="10720" spans="1:54" ht="18.399999999999999" customHeight="1" x14ac:dyDescent="0.3">
      <c r="A10720" s="182"/>
      <c r="B10720" s="160"/>
      <c r="C10720" s="64"/>
      <c r="D10720" s="161"/>
      <c r="H10720" s="178"/>
    </row>
    <row r="10721" spans="1:6" ht="18.399999999999999" customHeight="1" x14ac:dyDescent="0.3">
      <c r="A10721" s="182"/>
      <c r="B10721" s="160"/>
      <c r="C10721" s="64"/>
      <c r="D10721" s="161"/>
    </row>
    <row r="10724" spans="1:6" ht="18.399999999999999" customHeight="1" x14ac:dyDescent="0.3">
      <c r="A10724" s="200"/>
      <c r="B10724" s="160"/>
      <c r="C10724" s="64"/>
      <c r="D10724" s="161"/>
    </row>
    <row r="10725" spans="1:6" ht="18.399999999999999" customHeight="1" x14ac:dyDescent="0.3">
      <c r="A10725" s="200"/>
      <c r="B10725" s="160"/>
      <c r="C10725" s="64"/>
      <c r="D10725" s="161"/>
    </row>
    <row r="10726" spans="1:6" ht="18.399999999999999" customHeight="1" x14ac:dyDescent="0.3">
      <c r="A10726" s="200"/>
      <c r="B10726" s="160"/>
      <c r="C10726" s="64"/>
      <c r="D10726" s="161"/>
    </row>
    <row r="10727" spans="1:6" ht="18.399999999999999" customHeight="1" x14ac:dyDescent="0.3">
      <c r="A10727" s="200"/>
      <c r="B10727" s="160"/>
      <c r="C10727" s="64"/>
      <c r="D10727" s="161"/>
    </row>
    <row r="10728" spans="1:6" ht="18.399999999999999" customHeight="1" x14ac:dyDescent="0.3">
      <c r="A10728" s="200"/>
      <c r="B10728" s="160"/>
      <c r="C10728" s="64"/>
      <c r="D10728" s="161"/>
    </row>
    <row r="10729" spans="1:6" ht="18.399999999999999" customHeight="1" x14ac:dyDescent="0.3">
      <c r="A10729" s="200"/>
      <c r="B10729" s="160"/>
      <c r="C10729" s="80"/>
      <c r="D10729" s="161"/>
    </row>
    <row r="10730" spans="1:6" ht="18.399999999999999" customHeight="1" x14ac:dyDescent="0.3">
      <c r="A10730" s="200"/>
      <c r="B10730" s="160"/>
      <c r="C10730" s="80"/>
      <c r="D10730" s="161"/>
    </row>
    <row r="10731" spans="1:6" ht="18.399999999999999" customHeight="1" x14ac:dyDescent="0.3">
      <c r="A10731" s="200"/>
      <c r="B10731" s="160"/>
      <c r="D10731" s="164"/>
    </row>
    <row r="10732" spans="1:6" ht="18.399999999999999" customHeight="1" x14ac:dyDescent="0.3">
      <c r="A10732" s="200"/>
      <c r="B10732" s="160"/>
      <c r="D10732" s="164"/>
      <c r="F10732" s="161"/>
    </row>
    <row r="10733" spans="1:6" ht="18.399999999999999" customHeight="1" x14ac:dyDescent="0.3">
      <c r="A10733" s="182"/>
      <c r="B10733" s="160"/>
      <c r="C10733" s="64"/>
      <c r="D10733" s="161"/>
    </row>
    <row r="10734" spans="1:6" ht="18.399999999999999" customHeight="1" x14ac:dyDescent="0.3">
      <c r="A10734" s="182"/>
      <c r="B10734" s="160"/>
      <c r="C10734" s="64"/>
      <c r="D10734" s="161"/>
    </row>
    <row r="10735" spans="1:6" ht="18.399999999999999" customHeight="1" x14ac:dyDescent="0.3">
      <c r="A10735" s="200"/>
      <c r="B10735" s="160"/>
      <c r="D10735" s="164"/>
      <c r="F10735" s="161"/>
    </row>
    <row r="10736" spans="1:6" ht="18.399999999999999" customHeight="1" x14ac:dyDescent="0.3">
      <c r="A10736" s="182"/>
      <c r="B10736" s="160"/>
      <c r="C10736" s="64"/>
      <c r="D10736" s="161"/>
    </row>
    <row r="10737" spans="1:10" ht="18.399999999999999" customHeight="1" x14ac:dyDescent="0.3">
      <c r="A10737" s="200"/>
      <c r="B10737" s="160"/>
      <c r="C10737" s="67"/>
      <c r="D10737" s="161"/>
    </row>
    <row r="10738" spans="1:10" ht="18.399999999999999" customHeight="1" x14ac:dyDescent="0.3">
      <c r="A10738" s="200"/>
      <c r="B10738" s="160"/>
      <c r="C10738" s="67"/>
      <c r="D10738" s="161"/>
    </row>
    <row r="10739" spans="1:10" ht="18.399999999999999" customHeight="1" x14ac:dyDescent="0.3">
      <c r="C10739" s="64"/>
      <c r="D10739" s="161"/>
    </row>
    <row r="10740" spans="1:10" ht="18.399999999999999" customHeight="1" x14ac:dyDescent="0.3">
      <c r="A10740" s="182"/>
      <c r="B10740" s="160"/>
      <c r="C10740" s="64"/>
      <c r="D10740" s="161"/>
    </row>
    <row r="10741" spans="1:10" ht="18.399999999999999" customHeight="1" x14ac:dyDescent="0.3">
      <c r="A10741" s="182"/>
      <c r="B10741" s="160"/>
      <c r="C10741" s="64"/>
      <c r="D10741" s="161"/>
    </row>
    <row r="10742" spans="1:10" ht="18.399999999999999" customHeight="1" x14ac:dyDescent="0.3">
      <c r="A10742" s="182"/>
      <c r="B10742" s="160"/>
      <c r="C10742" s="64"/>
      <c r="D10742" s="161"/>
    </row>
    <row r="10743" spans="1:10" ht="18.399999999999999" customHeight="1" x14ac:dyDescent="0.3">
      <c r="A10743" s="182"/>
      <c r="D10743" s="164"/>
    </row>
    <row r="10744" spans="1:10" ht="18.399999999999999" customHeight="1" x14ac:dyDescent="0.3">
      <c r="A10744" s="182"/>
      <c r="D10744" s="164"/>
    </row>
    <row r="10745" spans="1:10" ht="18.399999999999999" customHeight="1" x14ac:dyDescent="0.3">
      <c r="A10745" s="182"/>
      <c r="B10745" s="160"/>
      <c r="C10745" s="64"/>
      <c r="D10745" s="161"/>
    </row>
    <row r="10746" spans="1:10" ht="18.399999999999999" customHeight="1" x14ac:dyDescent="0.3">
      <c r="A10746" s="182"/>
      <c r="B10746" s="160"/>
      <c r="C10746" s="64"/>
      <c r="D10746" s="161"/>
    </row>
    <row r="10747" spans="1:10" ht="18.399999999999999" customHeight="1" x14ac:dyDescent="0.3">
      <c r="A10747" s="182"/>
      <c r="B10747" s="160"/>
      <c r="C10747" s="64"/>
      <c r="D10747" s="161"/>
    </row>
    <row r="10749" spans="1:10" ht="18.399999999999999" customHeight="1" x14ac:dyDescent="0.3">
      <c r="A10749" s="200"/>
      <c r="B10749" s="160"/>
      <c r="C10749" s="64"/>
      <c r="D10749" s="161"/>
      <c r="F10749" s="161"/>
      <c r="J10749" s="183"/>
    </row>
    <row r="10750" spans="1:10" ht="18.399999999999999" customHeight="1" x14ac:dyDescent="0.3">
      <c r="A10750" s="200"/>
      <c r="B10750" s="160"/>
      <c r="C10750" s="64"/>
      <c r="D10750" s="161"/>
    </row>
    <row r="10751" spans="1:10" ht="18.399999999999999" customHeight="1" x14ac:dyDescent="0.3">
      <c r="A10751" s="200"/>
      <c r="B10751" s="160"/>
      <c r="C10751" s="64"/>
      <c r="D10751" s="161"/>
    </row>
    <row r="10752" spans="1:10" ht="18.399999999999999" customHeight="1" x14ac:dyDescent="0.3">
      <c r="A10752" s="182"/>
      <c r="B10752" s="160"/>
      <c r="C10752" s="64"/>
      <c r="D10752" s="161"/>
    </row>
    <row r="10753" spans="1:8" ht="18.399999999999999" customHeight="1" x14ac:dyDescent="0.3">
      <c r="A10753" s="182"/>
      <c r="B10753" s="160"/>
      <c r="C10753" s="64"/>
      <c r="D10753" s="161"/>
    </row>
    <row r="10754" spans="1:8" ht="18.399999999999999" customHeight="1" x14ac:dyDescent="0.3">
      <c r="A10754" s="182"/>
      <c r="B10754" s="160"/>
      <c r="C10754" s="64"/>
      <c r="D10754" s="161"/>
      <c r="H10754" s="160"/>
    </row>
    <row r="10755" spans="1:8" ht="18.399999999999999" customHeight="1" x14ac:dyDescent="0.3">
      <c r="A10755" s="182"/>
      <c r="B10755" s="160"/>
      <c r="C10755" s="64"/>
      <c r="D10755" s="161"/>
    </row>
    <row r="10756" spans="1:8" ht="18.399999999999999" customHeight="1" x14ac:dyDescent="0.3">
      <c r="A10756" s="182"/>
      <c r="B10756" s="160"/>
      <c r="C10756" s="64"/>
      <c r="D10756" s="161"/>
      <c r="F10756" s="161"/>
    </row>
    <row r="10757" spans="1:8" ht="18.399999999999999" customHeight="1" x14ac:dyDescent="0.3">
      <c r="A10757" s="182"/>
      <c r="B10757" s="160"/>
      <c r="C10757" s="64"/>
      <c r="D10757" s="161"/>
    </row>
    <row r="10758" spans="1:8" ht="18.399999999999999" customHeight="1" x14ac:dyDescent="0.3">
      <c r="A10758" s="182"/>
      <c r="B10758" s="160"/>
      <c r="C10758" s="64"/>
      <c r="D10758" s="161"/>
    </row>
    <row r="10759" spans="1:8" ht="18.399999999999999" customHeight="1" x14ac:dyDescent="0.3">
      <c r="A10759" s="182"/>
      <c r="B10759" s="160"/>
      <c r="C10759" s="64"/>
      <c r="D10759" s="161"/>
      <c r="F10759" s="161"/>
    </row>
    <row r="10760" spans="1:8" ht="18.399999999999999" customHeight="1" x14ac:dyDescent="0.3">
      <c r="A10760" s="182"/>
      <c r="B10760" s="160"/>
      <c r="C10760" s="64"/>
      <c r="D10760" s="161"/>
      <c r="F10760" s="161"/>
      <c r="H10760" s="161"/>
    </row>
    <row r="10763" spans="1:8" ht="18.399999999999999" customHeight="1" x14ac:dyDescent="0.3">
      <c r="A10763" s="182"/>
      <c r="B10763" s="160"/>
      <c r="C10763" s="64"/>
      <c r="D10763" s="161"/>
    </row>
    <row r="10764" spans="1:8" ht="18.399999999999999" customHeight="1" x14ac:dyDescent="0.3">
      <c r="A10764" s="182"/>
      <c r="B10764" s="160"/>
      <c r="C10764" s="64"/>
      <c r="D10764" s="161"/>
    </row>
    <row r="10765" spans="1:8" ht="18.399999999999999" customHeight="1" x14ac:dyDescent="0.3">
      <c r="A10765" s="182"/>
      <c r="D10765" s="164"/>
    </row>
    <row r="10766" spans="1:8" ht="18.399999999999999" customHeight="1" x14ac:dyDescent="0.3">
      <c r="A10766" s="182"/>
      <c r="B10766" s="160"/>
      <c r="C10766" s="64"/>
      <c r="D10766" s="161"/>
    </row>
    <row r="10767" spans="1:8" ht="18.399999999999999" customHeight="1" x14ac:dyDescent="0.3">
      <c r="A10767" s="182"/>
      <c r="B10767" s="160"/>
      <c r="C10767" s="64"/>
      <c r="D10767" s="161"/>
    </row>
    <row r="10768" spans="1:8" ht="18.399999999999999" customHeight="1" x14ac:dyDescent="0.3">
      <c r="A10768" s="182"/>
      <c r="B10768" s="160"/>
      <c r="C10768" s="64"/>
      <c r="D10768" s="161"/>
    </row>
    <row r="10769" spans="1:4" ht="18.399999999999999" customHeight="1" x14ac:dyDescent="0.3">
      <c r="A10769" s="182"/>
      <c r="B10769" s="160"/>
      <c r="C10769" s="64"/>
      <c r="D10769" s="161"/>
    </row>
    <row r="10770" spans="1:4" ht="18.399999999999999" customHeight="1" x14ac:dyDescent="0.3">
      <c r="D10770" s="161"/>
    </row>
    <row r="10771" spans="1:4" ht="18.399999999999999" customHeight="1" x14ac:dyDescent="0.3">
      <c r="A10771" s="200"/>
      <c r="B10771" s="173"/>
      <c r="C10771" s="67"/>
      <c r="D10771" s="161"/>
    </row>
    <row r="10772" spans="1:4" ht="18.399999999999999" customHeight="1" x14ac:dyDescent="0.3">
      <c r="D10772" s="161"/>
    </row>
    <row r="10773" spans="1:4" ht="18.399999999999999" customHeight="1" x14ac:dyDescent="0.3">
      <c r="A10773" s="182"/>
      <c r="B10773" s="160"/>
      <c r="C10773" s="64"/>
      <c r="D10773" s="161"/>
    </row>
    <row r="10774" spans="1:4" ht="18.399999999999999" customHeight="1" x14ac:dyDescent="0.3">
      <c r="A10774" s="182"/>
      <c r="B10774" s="160"/>
      <c r="C10774" s="64"/>
      <c r="D10774" s="161"/>
    </row>
    <row r="10775" spans="1:4" ht="18.399999999999999" customHeight="1" x14ac:dyDescent="0.3">
      <c r="A10775" s="182"/>
      <c r="B10775" s="160"/>
      <c r="C10775" s="64"/>
      <c r="D10775" s="161"/>
    </row>
    <row r="10777" spans="1:4" ht="18.399999999999999" customHeight="1" x14ac:dyDescent="0.3">
      <c r="A10777" s="200"/>
      <c r="B10777" s="173"/>
      <c r="C10777" s="67"/>
      <c r="D10777" s="161"/>
    </row>
    <row r="10778" spans="1:4" ht="18.399999999999999" customHeight="1" x14ac:dyDescent="0.3">
      <c r="A10778" s="200"/>
      <c r="B10778" s="173"/>
      <c r="C10778" s="67"/>
      <c r="D10778" s="161"/>
    </row>
    <row r="10779" spans="1:4" ht="18.399999999999999" customHeight="1" x14ac:dyDescent="0.3">
      <c r="A10779" s="182"/>
      <c r="B10779" s="160"/>
      <c r="C10779" s="64"/>
      <c r="D10779" s="161"/>
    </row>
    <row r="10780" spans="1:4" ht="18.399999999999999" customHeight="1" x14ac:dyDescent="0.3">
      <c r="A10780" s="182"/>
      <c r="D10780" s="164"/>
    </row>
    <row r="10781" spans="1:4" ht="18.399999999999999" customHeight="1" x14ac:dyDescent="0.3">
      <c r="A10781" s="182"/>
      <c r="D10781" s="164"/>
    </row>
    <row r="10782" spans="1:4" ht="18.399999999999999" customHeight="1" x14ac:dyDescent="0.3">
      <c r="C10782" s="64"/>
      <c r="D10782" s="161"/>
    </row>
    <row r="10783" spans="1:4" ht="18.399999999999999" customHeight="1" x14ac:dyDescent="0.3">
      <c r="A10783" s="182"/>
      <c r="C10783" s="64"/>
      <c r="D10783" s="161"/>
    </row>
    <row r="10784" spans="1:4" ht="18.399999999999999" customHeight="1" x14ac:dyDescent="0.3">
      <c r="A10784" s="182"/>
      <c r="B10784" s="160"/>
      <c r="C10784" s="64"/>
      <c r="D10784" s="161"/>
    </row>
    <row r="10785" spans="1:4" ht="18.399999999999999" customHeight="1" x14ac:dyDescent="0.3">
      <c r="A10785" s="182"/>
      <c r="B10785" s="160"/>
      <c r="C10785" s="64"/>
      <c r="D10785" s="161"/>
    </row>
    <row r="10787" spans="1:4" ht="18.399999999999999" customHeight="1" x14ac:dyDescent="0.3">
      <c r="A10787" s="182"/>
      <c r="B10787" s="160"/>
      <c r="C10787" s="64"/>
      <c r="D10787" s="161"/>
    </row>
    <row r="10788" spans="1:4" ht="18.399999999999999" customHeight="1" x14ac:dyDescent="0.3">
      <c r="A10788" s="182"/>
      <c r="B10788" s="160"/>
      <c r="C10788" s="64"/>
      <c r="D10788" s="161"/>
    </row>
    <row r="10789" spans="1:4" ht="18.399999999999999" customHeight="1" x14ac:dyDescent="0.3">
      <c r="A10789" s="182"/>
      <c r="B10789" s="160"/>
      <c r="C10789" s="64"/>
      <c r="D10789" s="161"/>
    </row>
    <row r="10790" spans="1:4" ht="18.399999999999999" customHeight="1" x14ac:dyDescent="0.3">
      <c r="A10790" s="182"/>
      <c r="B10790" s="160"/>
      <c r="C10790" s="64"/>
      <c r="D10790" s="161"/>
    </row>
    <row r="10792" spans="1:4" ht="18.399999999999999" customHeight="1" x14ac:dyDescent="0.3">
      <c r="A10792" s="182"/>
      <c r="B10792" s="160"/>
      <c r="C10792" s="64"/>
      <c r="D10792" s="161"/>
    </row>
    <row r="10793" spans="1:4" ht="18.399999999999999" customHeight="1" x14ac:dyDescent="0.3">
      <c r="A10793" s="182"/>
      <c r="D10793" s="164"/>
    </row>
    <row r="10794" spans="1:4" ht="18.399999999999999" customHeight="1" x14ac:dyDescent="0.3">
      <c r="A10794" s="182"/>
      <c r="B10794" s="160"/>
      <c r="C10794" s="64"/>
      <c r="D10794" s="161"/>
    </row>
    <row r="10795" spans="1:4" ht="18.399999999999999" customHeight="1" x14ac:dyDescent="0.3">
      <c r="A10795" s="182"/>
      <c r="B10795" s="160"/>
      <c r="C10795" s="64"/>
      <c r="D10795" s="161"/>
    </row>
    <row r="10796" spans="1:4" ht="18.399999999999999" customHeight="1" x14ac:dyDescent="0.3">
      <c r="A10796" s="182"/>
      <c r="B10796" s="160"/>
      <c r="C10796" s="64"/>
      <c r="D10796" s="161"/>
    </row>
    <row r="10797" spans="1:4" ht="18.399999999999999" customHeight="1" x14ac:dyDescent="0.3">
      <c r="A10797" s="182"/>
    </row>
    <row r="10798" spans="1:4" ht="18.399999999999999" customHeight="1" x14ac:dyDescent="0.3">
      <c r="A10798" s="182"/>
      <c r="B10798" s="160"/>
      <c r="C10798" s="64"/>
      <c r="D10798" s="161"/>
    </row>
    <row r="10799" spans="1:4" ht="18.399999999999999" customHeight="1" x14ac:dyDescent="0.3">
      <c r="A10799" s="182"/>
      <c r="B10799" s="160"/>
      <c r="C10799" s="64"/>
      <c r="D10799" s="161"/>
    </row>
    <row r="10800" spans="1:4" ht="18.399999999999999" customHeight="1" x14ac:dyDescent="0.3">
      <c r="A10800" s="182"/>
      <c r="B10800" s="160"/>
      <c r="C10800" s="64"/>
      <c r="D10800" s="161"/>
    </row>
    <row r="10801" spans="1:4" ht="18.399999999999999" customHeight="1" x14ac:dyDescent="0.3">
      <c r="A10801" s="182"/>
      <c r="B10801" s="160"/>
      <c r="C10801" s="64"/>
      <c r="D10801" s="161"/>
    </row>
    <row r="10802" spans="1:4" ht="18.399999999999999" customHeight="1" x14ac:dyDescent="0.3">
      <c r="A10802" s="180"/>
      <c r="B10802" s="174"/>
      <c r="C10802" s="64"/>
      <c r="D10802" s="161"/>
    </row>
    <row r="10803" spans="1:4" ht="18.399999999999999" customHeight="1" x14ac:dyDescent="0.3">
      <c r="A10803" s="182"/>
      <c r="B10803" s="160"/>
      <c r="C10803" s="64"/>
      <c r="D10803" s="161"/>
    </row>
    <row r="10804" spans="1:4" ht="18.399999999999999" customHeight="1" x14ac:dyDescent="0.3">
      <c r="A10804" s="182"/>
      <c r="B10804" s="160"/>
      <c r="C10804" s="64"/>
      <c r="D10804" s="161"/>
    </row>
    <row r="10805" spans="1:4" ht="18.399999999999999" customHeight="1" x14ac:dyDescent="0.3">
      <c r="A10805" s="182"/>
      <c r="B10805" s="160"/>
      <c r="C10805" s="64"/>
      <c r="D10805" s="161"/>
    </row>
    <row r="10806" spans="1:4" ht="18.399999999999999" customHeight="1" x14ac:dyDescent="0.3">
      <c r="A10806" s="182"/>
      <c r="C10806" s="64"/>
      <c r="D10806" s="161"/>
    </row>
    <row r="10808" spans="1:4" ht="18.399999999999999" customHeight="1" x14ac:dyDescent="0.3">
      <c r="A10808" s="182"/>
      <c r="B10808" s="160"/>
      <c r="C10808" s="64"/>
      <c r="D10808" s="161"/>
    </row>
    <row r="10809" spans="1:4" ht="18.399999999999999" customHeight="1" x14ac:dyDescent="0.3">
      <c r="A10809" s="182"/>
      <c r="B10809" s="160"/>
      <c r="C10809" s="64"/>
      <c r="D10809" s="161"/>
    </row>
    <row r="10810" spans="1:4" ht="18.399999999999999" customHeight="1" x14ac:dyDescent="0.3">
      <c r="A10810" s="182"/>
      <c r="B10810" s="160"/>
      <c r="C10810" s="64"/>
      <c r="D10810" s="161"/>
    </row>
    <row r="10811" spans="1:4" ht="18.399999999999999" customHeight="1" x14ac:dyDescent="0.3">
      <c r="A10811" s="182"/>
      <c r="B10811" s="160"/>
      <c r="C10811" s="64"/>
      <c r="D10811" s="161"/>
    </row>
    <row r="10812" spans="1:4" ht="18.399999999999999" customHeight="1" x14ac:dyDescent="0.3">
      <c r="A10812" s="182"/>
      <c r="B10812" s="160"/>
      <c r="C10812" s="64"/>
      <c r="D10812" s="161"/>
    </row>
    <row r="10813" spans="1:4" ht="18.399999999999999" customHeight="1" x14ac:dyDescent="0.3">
      <c r="A10813" s="182"/>
      <c r="B10813" s="160"/>
      <c r="C10813" s="64"/>
      <c r="D10813" s="161"/>
    </row>
    <row r="10814" spans="1:4" ht="18.399999999999999" customHeight="1" x14ac:dyDescent="0.3">
      <c r="A10814" s="182"/>
      <c r="B10814" s="160"/>
      <c r="C10814" s="64"/>
      <c r="D10814" s="161"/>
    </row>
    <row r="10815" spans="1:4" ht="18.399999999999999" customHeight="1" x14ac:dyDescent="0.3">
      <c r="A10815" s="200"/>
      <c r="B10815" s="173"/>
      <c r="C10815" s="67"/>
      <c r="D10815" s="161"/>
    </row>
    <row r="10816" spans="1:4" ht="18.399999999999999" customHeight="1" x14ac:dyDescent="0.3">
      <c r="A10816" s="200"/>
      <c r="B10816" s="173"/>
      <c r="C10816" s="67"/>
      <c r="D10816" s="161"/>
    </row>
    <row r="10817" spans="1:54" ht="18.399999999999999" customHeight="1" x14ac:dyDescent="0.3">
      <c r="D10817" s="161"/>
    </row>
    <row r="10820" spans="1:54" ht="18.399999999999999" customHeight="1" x14ac:dyDescent="0.3">
      <c r="A10820" s="182"/>
      <c r="D10820" s="164"/>
    </row>
    <row r="10821" spans="1:54" ht="18.399999999999999" customHeight="1" x14ac:dyDescent="0.3">
      <c r="A10821" s="182"/>
      <c r="D10821" s="164"/>
    </row>
    <row r="10824" spans="1:54" ht="18.399999999999999" customHeight="1" x14ac:dyDescent="0.3">
      <c r="A10824" s="182"/>
      <c r="B10824" s="160"/>
      <c r="C10824" s="64"/>
      <c r="D10824" s="161"/>
    </row>
    <row r="10825" spans="1:54" ht="18.399999999999999" customHeight="1" x14ac:dyDescent="0.3">
      <c r="A10825" s="182"/>
      <c r="B10825" s="160"/>
      <c r="C10825" s="64"/>
      <c r="D10825" s="161"/>
    </row>
    <row r="10826" spans="1:54" ht="18.399999999999999" customHeight="1" x14ac:dyDescent="0.3">
      <c r="A10826" s="182"/>
      <c r="B10826" s="160"/>
      <c r="C10826" s="64"/>
      <c r="D10826" s="161"/>
      <c r="J10826" s="164"/>
      <c r="L10826" s="164"/>
      <c r="N10826" s="164"/>
      <c r="P10826" s="164"/>
      <c r="R10826" s="164"/>
      <c r="T10826" s="164"/>
      <c r="V10826" s="164"/>
      <c r="X10826" s="164"/>
      <c r="Z10826" s="164"/>
      <c r="AB10826" s="164"/>
      <c r="AD10826" s="164"/>
      <c r="AF10826" s="164"/>
      <c r="AH10826" s="164"/>
      <c r="AJ10826" s="164"/>
      <c r="AL10826" s="164"/>
      <c r="AN10826" s="164"/>
      <c r="AP10826" s="164"/>
      <c r="AR10826" s="164"/>
      <c r="AT10826" s="164"/>
      <c r="AV10826" s="164"/>
      <c r="AX10826" s="164"/>
      <c r="AZ10826" s="164"/>
      <c r="BB10826" s="164"/>
    </row>
    <row r="10827" spans="1:54" ht="18.399999999999999" customHeight="1" x14ac:dyDescent="0.3">
      <c r="A10827" s="200"/>
      <c r="B10827" s="173"/>
      <c r="C10827" s="67"/>
      <c r="D10827" s="161"/>
    </row>
    <row r="10828" spans="1:54" ht="18.399999999999999" customHeight="1" x14ac:dyDescent="0.3">
      <c r="A10828" s="180"/>
      <c r="B10828" s="179"/>
      <c r="C10828" s="80"/>
      <c r="D10828" s="161"/>
    </row>
    <row r="10829" spans="1:54" ht="18.399999999999999" customHeight="1" x14ac:dyDescent="0.3">
      <c r="A10829" s="182"/>
      <c r="B10829" s="160"/>
      <c r="C10829" s="64"/>
      <c r="D10829" s="161"/>
    </row>
    <row r="10830" spans="1:54" ht="18.399999999999999" customHeight="1" x14ac:dyDescent="0.3">
      <c r="A10830" s="182"/>
      <c r="B10830" s="160"/>
      <c r="C10830" s="64"/>
      <c r="D10830" s="161"/>
    </row>
    <row r="10831" spans="1:54" ht="18.399999999999999" customHeight="1" x14ac:dyDescent="0.3">
      <c r="A10831" s="182"/>
      <c r="B10831" s="160"/>
      <c r="C10831" s="64"/>
      <c r="D10831" s="161"/>
      <c r="H10831" s="178"/>
    </row>
    <row r="10832" spans="1:54" ht="18.399999999999999" customHeight="1" x14ac:dyDescent="0.3">
      <c r="A10832" s="182"/>
      <c r="B10832" s="160"/>
      <c r="C10832" s="64"/>
    </row>
    <row r="10833" spans="1:54" ht="18.399999999999999" customHeight="1" x14ac:dyDescent="0.3">
      <c r="A10833" s="182"/>
      <c r="B10833" s="160"/>
      <c r="C10833" s="64"/>
      <c r="D10833" s="161"/>
      <c r="J10833" s="164"/>
      <c r="L10833" s="164"/>
      <c r="N10833" s="164"/>
      <c r="P10833" s="164"/>
      <c r="R10833" s="164"/>
      <c r="T10833" s="164"/>
      <c r="V10833" s="164"/>
      <c r="X10833" s="164"/>
      <c r="Z10833" s="164"/>
      <c r="AB10833" s="164"/>
      <c r="AD10833" s="164"/>
      <c r="AF10833" s="164"/>
      <c r="AH10833" s="164"/>
      <c r="AJ10833" s="164"/>
      <c r="AL10833" s="164"/>
      <c r="AN10833" s="164"/>
      <c r="AP10833" s="164"/>
      <c r="AR10833" s="164"/>
      <c r="AT10833" s="164"/>
      <c r="AV10833" s="164"/>
      <c r="AX10833" s="164"/>
      <c r="AZ10833" s="164"/>
      <c r="BB10833" s="164"/>
    </row>
    <row r="10834" spans="1:54" ht="18.399999999999999" customHeight="1" x14ac:dyDescent="0.3">
      <c r="A10834" s="182"/>
      <c r="B10834" s="160"/>
      <c r="C10834" s="64"/>
      <c r="D10834" s="161"/>
    </row>
    <row r="10835" spans="1:54" ht="18.399999999999999" customHeight="1" x14ac:dyDescent="0.3">
      <c r="A10835" s="182"/>
      <c r="B10835" s="160"/>
      <c r="C10835" s="64"/>
      <c r="D10835" s="161"/>
    </row>
    <row r="10836" spans="1:54" ht="18.399999999999999" customHeight="1" x14ac:dyDescent="0.3">
      <c r="A10836" s="182"/>
      <c r="B10836" s="160"/>
      <c r="C10836" s="64"/>
      <c r="D10836" s="161"/>
    </row>
    <row r="10837" spans="1:54" ht="18.399999999999999" customHeight="1" x14ac:dyDescent="0.3">
      <c r="A10837" s="182"/>
      <c r="B10837" s="160"/>
      <c r="C10837" s="64"/>
      <c r="D10837" s="161"/>
    </row>
    <row r="10838" spans="1:54" ht="18.399999999999999" customHeight="1" x14ac:dyDescent="0.3">
      <c r="A10838" s="182"/>
      <c r="B10838" s="160"/>
      <c r="C10838" s="64"/>
      <c r="D10838" s="161"/>
    </row>
    <row r="10839" spans="1:54" ht="18.399999999999999" customHeight="1" x14ac:dyDescent="0.3">
      <c r="A10839" s="182"/>
      <c r="B10839" s="160"/>
      <c r="C10839" s="64"/>
      <c r="D10839" s="161"/>
      <c r="H10839" s="178"/>
    </row>
    <row r="10840" spans="1:54" ht="18.399999999999999" customHeight="1" x14ac:dyDescent="0.3">
      <c r="A10840" s="182"/>
      <c r="B10840" s="160"/>
      <c r="C10840" s="64"/>
      <c r="D10840" s="161"/>
    </row>
    <row r="10842" spans="1:54" ht="18.399999999999999" customHeight="1" x14ac:dyDescent="0.3">
      <c r="A10842" s="200"/>
      <c r="D10842" s="164"/>
    </row>
    <row r="10843" spans="1:54" ht="18.399999999999999" customHeight="1" x14ac:dyDescent="0.3">
      <c r="A10843" s="180"/>
      <c r="B10843" s="174"/>
      <c r="C10843" s="64"/>
      <c r="D10843" s="161"/>
    </row>
    <row r="10844" spans="1:54" ht="18.399999999999999" customHeight="1" x14ac:dyDescent="0.3">
      <c r="A10844" s="182"/>
      <c r="D10844" s="164"/>
    </row>
    <row r="10846" spans="1:54" ht="18.399999999999999" customHeight="1" x14ac:dyDescent="0.3">
      <c r="A10846" s="182"/>
      <c r="B10846" s="160"/>
      <c r="C10846" s="64"/>
      <c r="D10846" s="161"/>
    </row>
    <row r="10847" spans="1:54" ht="18.399999999999999" customHeight="1" x14ac:dyDescent="0.3">
      <c r="A10847" s="182"/>
      <c r="B10847" s="160"/>
      <c r="C10847" s="64"/>
      <c r="D10847" s="161"/>
    </row>
    <row r="10848" spans="1:54" ht="18.399999999999999" customHeight="1" x14ac:dyDescent="0.3">
      <c r="A10848" s="182"/>
      <c r="B10848" s="160"/>
      <c r="C10848" s="64"/>
      <c r="D10848" s="161"/>
    </row>
    <row r="10849" spans="1:4" ht="18.399999999999999" customHeight="1" x14ac:dyDescent="0.3">
      <c r="A10849" s="182"/>
      <c r="B10849" s="160"/>
      <c r="C10849" s="64"/>
      <c r="D10849" s="161"/>
    </row>
    <row r="10850" spans="1:4" ht="18.399999999999999" customHeight="1" x14ac:dyDescent="0.3">
      <c r="A10850" s="182"/>
      <c r="B10850" s="160"/>
      <c r="C10850" s="64"/>
      <c r="D10850" s="161"/>
    </row>
    <row r="10851" spans="1:4" ht="18.399999999999999" customHeight="1" x14ac:dyDescent="0.3">
      <c r="A10851" s="182"/>
      <c r="B10851" s="160"/>
      <c r="C10851" s="64"/>
      <c r="D10851" s="161"/>
    </row>
    <row r="10853" spans="1:4" ht="18.399999999999999" customHeight="1" x14ac:dyDescent="0.3">
      <c r="A10853" s="182"/>
      <c r="B10853" s="160"/>
      <c r="C10853" s="64"/>
      <c r="D10853" s="161"/>
    </row>
    <row r="10854" spans="1:4" ht="18.399999999999999" customHeight="1" x14ac:dyDescent="0.3">
      <c r="A10854" s="182"/>
      <c r="B10854" s="160"/>
      <c r="C10854" s="64"/>
      <c r="D10854" s="161"/>
    </row>
    <row r="10855" spans="1:4" ht="18.399999999999999" customHeight="1" x14ac:dyDescent="0.3">
      <c r="A10855" s="182"/>
      <c r="B10855" s="160"/>
      <c r="C10855" s="64"/>
      <c r="D10855" s="161"/>
    </row>
    <row r="10856" spans="1:4" ht="18.399999999999999" customHeight="1" x14ac:dyDescent="0.3">
      <c r="A10856" s="182"/>
      <c r="B10856" s="160"/>
      <c r="C10856" s="64"/>
      <c r="D10856" s="161"/>
    </row>
    <row r="10857" spans="1:4" ht="18.399999999999999" customHeight="1" x14ac:dyDescent="0.3">
      <c r="A10857" s="182"/>
      <c r="B10857" s="160"/>
      <c r="C10857" s="64"/>
      <c r="D10857" s="161"/>
    </row>
    <row r="10858" spans="1:4" ht="18.399999999999999" customHeight="1" x14ac:dyDescent="0.3">
      <c r="A10858" s="182"/>
      <c r="B10858" s="160"/>
      <c r="C10858" s="64"/>
      <c r="D10858" s="161"/>
    </row>
    <row r="10859" spans="1:4" ht="18.399999999999999" customHeight="1" x14ac:dyDescent="0.3">
      <c r="A10859" s="182"/>
      <c r="B10859" s="160"/>
      <c r="C10859" s="64"/>
      <c r="D10859" s="161"/>
    </row>
    <row r="10860" spans="1:4" ht="18.399999999999999" customHeight="1" x14ac:dyDescent="0.3">
      <c r="A10860" s="182"/>
      <c r="B10860" s="160"/>
      <c r="C10860" s="64"/>
      <c r="D10860" s="161"/>
    </row>
    <row r="10861" spans="1:4" ht="18.399999999999999" customHeight="1" x14ac:dyDescent="0.3">
      <c r="A10861" s="182"/>
      <c r="B10861" s="160"/>
      <c r="C10861" s="64"/>
      <c r="D10861" s="161"/>
    </row>
    <row r="10864" spans="1:4" ht="18.399999999999999" customHeight="1" x14ac:dyDescent="0.3">
      <c r="A10864" s="182"/>
      <c r="B10864" s="160"/>
      <c r="C10864" s="64"/>
      <c r="D10864" s="161"/>
    </row>
    <row r="10865" spans="1:54" ht="18.399999999999999" customHeight="1" x14ac:dyDescent="0.3">
      <c r="A10865" s="182"/>
      <c r="B10865" s="160"/>
      <c r="C10865" s="64"/>
      <c r="D10865" s="161"/>
    </row>
    <row r="10867" spans="1:54" ht="18.399999999999999" customHeight="1" x14ac:dyDescent="0.3">
      <c r="A10867" s="182"/>
      <c r="B10867" s="160"/>
      <c r="C10867" s="64"/>
      <c r="D10867" s="161"/>
    </row>
    <row r="10868" spans="1:54" ht="18.399999999999999" customHeight="1" x14ac:dyDescent="0.3">
      <c r="A10868" s="182"/>
      <c r="B10868" s="160"/>
      <c r="C10868" s="64"/>
      <c r="D10868" s="161"/>
    </row>
    <row r="10869" spans="1:54" ht="18.399999999999999" customHeight="1" x14ac:dyDescent="0.3">
      <c r="A10869" s="182"/>
      <c r="B10869" s="160"/>
      <c r="C10869" s="64"/>
      <c r="D10869" s="161"/>
    </row>
    <row r="10870" spans="1:54" ht="18.399999999999999" customHeight="1" x14ac:dyDescent="0.3">
      <c r="A10870" s="182"/>
      <c r="B10870" s="160"/>
      <c r="D10870" s="164"/>
    </row>
    <row r="10871" spans="1:54" ht="18.399999999999999" customHeight="1" x14ac:dyDescent="0.3">
      <c r="A10871" s="182"/>
      <c r="B10871" s="160"/>
      <c r="C10871" s="64"/>
      <c r="D10871" s="161"/>
    </row>
    <row r="10872" spans="1:54" ht="18.399999999999999" customHeight="1" x14ac:dyDescent="0.3">
      <c r="A10872" s="182"/>
      <c r="B10872" s="160"/>
      <c r="C10872" s="64"/>
      <c r="D10872" s="161"/>
    </row>
    <row r="10874" spans="1:54" ht="18.399999999999999" customHeight="1" x14ac:dyDescent="0.3">
      <c r="A10874" s="182"/>
      <c r="B10874" s="160"/>
      <c r="C10874" s="64"/>
      <c r="D10874" s="161"/>
      <c r="H10874" s="178"/>
      <c r="J10874" s="178"/>
      <c r="L10874" s="178"/>
      <c r="N10874" s="178"/>
      <c r="P10874" s="178"/>
      <c r="R10874" s="178"/>
      <c r="T10874" s="178"/>
      <c r="V10874" s="178"/>
      <c r="X10874" s="178"/>
      <c r="Z10874" s="178"/>
      <c r="AB10874" s="178"/>
      <c r="AD10874" s="178"/>
      <c r="AF10874" s="178"/>
      <c r="AH10874" s="178"/>
      <c r="AJ10874" s="178"/>
      <c r="AL10874" s="178"/>
      <c r="AN10874" s="178"/>
      <c r="AP10874" s="178"/>
      <c r="AR10874" s="178"/>
      <c r="AT10874" s="178"/>
      <c r="AV10874" s="178"/>
      <c r="AX10874" s="178"/>
      <c r="AZ10874" s="178"/>
      <c r="BB10874" s="178"/>
    </row>
    <row r="10875" spans="1:54" ht="18.399999999999999" customHeight="1" x14ac:dyDescent="0.3">
      <c r="A10875" s="182"/>
      <c r="B10875" s="160"/>
      <c r="C10875" s="64"/>
      <c r="D10875" s="161"/>
    </row>
    <row r="10876" spans="1:54" ht="18.399999999999999" customHeight="1" x14ac:dyDescent="0.3">
      <c r="A10876" s="182"/>
      <c r="D10876" s="164"/>
    </row>
    <row r="10877" spans="1:54" ht="18.399999999999999" customHeight="1" x14ac:dyDescent="0.3">
      <c r="A10877" s="182"/>
      <c r="D10877" s="164"/>
    </row>
    <row r="10878" spans="1:54" ht="18.399999999999999" customHeight="1" x14ac:dyDescent="0.3">
      <c r="A10878" s="182"/>
      <c r="B10878" s="160"/>
      <c r="C10878" s="64"/>
      <c r="D10878" s="161"/>
    </row>
    <row r="10879" spans="1:54" ht="18.399999999999999" customHeight="1" x14ac:dyDescent="0.3">
      <c r="A10879" s="182"/>
      <c r="B10879" s="160"/>
      <c r="C10879" s="64"/>
      <c r="D10879" s="161"/>
    </row>
    <row r="10881" spans="1:8" ht="18.399999999999999" customHeight="1" x14ac:dyDescent="0.3">
      <c r="A10881" s="182"/>
      <c r="B10881" s="160"/>
      <c r="C10881" s="64"/>
      <c r="D10881" s="161"/>
    </row>
    <row r="10882" spans="1:8" ht="18.399999999999999" customHeight="1" x14ac:dyDescent="0.3">
      <c r="A10882" s="182"/>
      <c r="B10882" s="160"/>
      <c r="C10882" s="64"/>
      <c r="D10882" s="161"/>
    </row>
    <row r="10883" spans="1:8" ht="18.399999999999999" customHeight="1" x14ac:dyDescent="0.3">
      <c r="A10883" s="200"/>
      <c r="B10883" s="173"/>
      <c r="C10883" s="67"/>
      <c r="D10883" s="161"/>
    </row>
    <row r="10884" spans="1:8" ht="18.399999999999999" customHeight="1" x14ac:dyDescent="0.3">
      <c r="A10884" s="200"/>
      <c r="B10884" s="173"/>
      <c r="C10884" s="67"/>
      <c r="D10884" s="161"/>
    </row>
    <row r="10885" spans="1:8" ht="18.399999999999999" customHeight="1" x14ac:dyDescent="0.3">
      <c r="A10885" s="182"/>
      <c r="D10885" s="164"/>
    </row>
    <row r="10886" spans="1:8" ht="18.399999999999999" customHeight="1" x14ac:dyDescent="0.3">
      <c r="A10886" s="182"/>
      <c r="B10886" s="160"/>
      <c r="C10886" s="64"/>
      <c r="D10886" s="161"/>
    </row>
    <row r="10887" spans="1:8" ht="18.399999999999999" customHeight="1" x14ac:dyDescent="0.3">
      <c r="A10887" s="182"/>
      <c r="B10887" s="160"/>
      <c r="C10887" s="64"/>
      <c r="D10887" s="161"/>
    </row>
    <row r="10888" spans="1:8" ht="18.399999999999999" customHeight="1" x14ac:dyDescent="0.3">
      <c r="A10888" s="182"/>
      <c r="B10888" s="160"/>
      <c r="C10888" s="64"/>
      <c r="D10888" s="161"/>
    </row>
    <row r="10890" spans="1:8" ht="18.399999999999999" customHeight="1" x14ac:dyDescent="0.3">
      <c r="A10890" s="182"/>
      <c r="B10890" s="160"/>
      <c r="C10890" s="64"/>
      <c r="D10890" s="161"/>
    </row>
    <row r="10891" spans="1:8" ht="18.399999999999999" customHeight="1" x14ac:dyDescent="0.3">
      <c r="D10891" s="161"/>
    </row>
    <row r="10892" spans="1:8" ht="18.399999999999999" customHeight="1" x14ac:dyDescent="0.3">
      <c r="A10892" s="182"/>
      <c r="B10892" s="160"/>
    </row>
    <row r="10893" spans="1:8" ht="18.399999999999999" customHeight="1" x14ac:dyDescent="0.3">
      <c r="A10893" s="182"/>
      <c r="B10893" s="160"/>
      <c r="C10893" s="64"/>
      <c r="D10893" s="161"/>
    </row>
    <row r="10894" spans="1:8" ht="18.399999999999999" customHeight="1" x14ac:dyDescent="0.3">
      <c r="A10894" s="182"/>
      <c r="B10894" s="160"/>
      <c r="C10894" s="64"/>
      <c r="D10894" s="161"/>
    </row>
    <row r="10895" spans="1:8" ht="18.399999999999999" customHeight="1" x14ac:dyDescent="0.3">
      <c r="A10895" s="182"/>
      <c r="B10895" s="160"/>
      <c r="C10895" s="64"/>
      <c r="D10895" s="161"/>
      <c r="F10895" s="161"/>
      <c r="H10895" s="161"/>
    </row>
    <row r="10896" spans="1:8" ht="18.399999999999999" customHeight="1" x14ac:dyDescent="0.3">
      <c r="A10896" s="200"/>
      <c r="B10896" s="173"/>
      <c r="C10896" s="67"/>
      <c r="D10896" s="161"/>
    </row>
    <row r="10897" spans="1:54" ht="18.399999999999999" customHeight="1" x14ac:dyDescent="0.3">
      <c r="A10897" s="200"/>
      <c r="B10897" s="173"/>
      <c r="C10897" s="67"/>
      <c r="D10897" s="161"/>
    </row>
    <row r="10898" spans="1:54" ht="18.399999999999999" customHeight="1" x14ac:dyDescent="0.3">
      <c r="A10898" s="182"/>
      <c r="B10898" s="160"/>
      <c r="C10898" s="64"/>
      <c r="D10898" s="161"/>
    </row>
    <row r="10899" spans="1:54" ht="18.399999999999999" customHeight="1" x14ac:dyDescent="0.3">
      <c r="A10899" s="182"/>
      <c r="B10899" s="160"/>
      <c r="C10899" s="64"/>
      <c r="D10899" s="161"/>
    </row>
    <row r="10900" spans="1:54" ht="18.399999999999999" customHeight="1" x14ac:dyDescent="0.3">
      <c r="A10900" s="182"/>
      <c r="B10900" s="160"/>
      <c r="C10900" s="64"/>
      <c r="D10900" s="161"/>
    </row>
    <row r="10901" spans="1:54" ht="18.399999999999999" customHeight="1" x14ac:dyDescent="0.3">
      <c r="A10901" s="182"/>
      <c r="D10901" s="164"/>
    </row>
    <row r="10902" spans="1:54" ht="18.399999999999999" customHeight="1" x14ac:dyDescent="0.3">
      <c r="A10902" s="182"/>
      <c r="B10902" s="160"/>
      <c r="C10902" s="64"/>
      <c r="D10902" s="161"/>
    </row>
    <row r="10904" spans="1:54" ht="18.399999999999999" customHeight="1" x14ac:dyDescent="0.3">
      <c r="A10904" s="182"/>
      <c r="B10904" s="160"/>
      <c r="C10904" s="64"/>
      <c r="D10904" s="161"/>
    </row>
    <row r="10905" spans="1:54" ht="18.399999999999999" customHeight="1" x14ac:dyDescent="0.3">
      <c r="A10905" s="182"/>
      <c r="B10905" s="160"/>
      <c r="C10905" s="64"/>
      <c r="D10905" s="161"/>
    </row>
    <row r="10906" spans="1:54" ht="18.399999999999999" customHeight="1" x14ac:dyDescent="0.3">
      <c r="A10906" s="182"/>
      <c r="D10906" s="161"/>
    </row>
    <row r="10907" spans="1:54" ht="18.399999999999999" customHeight="1" x14ac:dyDescent="0.3">
      <c r="A10907" s="182"/>
    </row>
    <row r="10908" spans="1:54" ht="18.399999999999999" customHeight="1" x14ac:dyDescent="0.3">
      <c r="A10908" s="182"/>
      <c r="D10908" s="164"/>
    </row>
    <row r="10909" spans="1:54" ht="18.399999999999999" customHeight="1" x14ac:dyDescent="0.3">
      <c r="A10909" s="182"/>
      <c r="B10909" s="160"/>
      <c r="C10909" s="64"/>
      <c r="D10909" s="161"/>
      <c r="H10909" s="178"/>
      <c r="J10909" s="178"/>
      <c r="L10909" s="178"/>
      <c r="N10909" s="178"/>
      <c r="P10909" s="178"/>
      <c r="R10909" s="178"/>
      <c r="T10909" s="178"/>
      <c r="V10909" s="178"/>
      <c r="X10909" s="178"/>
      <c r="Z10909" s="178"/>
      <c r="AB10909" s="178"/>
      <c r="AD10909" s="178"/>
      <c r="AF10909" s="178"/>
      <c r="AH10909" s="178"/>
      <c r="AJ10909" s="178"/>
      <c r="AL10909" s="178"/>
      <c r="AN10909" s="178"/>
      <c r="AP10909" s="178"/>
      <c r="AR10909" s="178"/>
      <c r="AT10909" s="178"/>
      <c r="AV10909" s="178"/>
      <c r="AX10909" s="178"/>
      <c r="AZ10909" s="178"/>
      <c r="BB10909" s="178"/>
    </row>
    <row r="10910" spans="1:54" ht="18.399999999999999" customHeight="1" x14ac:dyDescent="0.3">
      <c r="A10910" s="182"/>
      <c r="B10910" s="160"/>
      <c r="C10910" s="64"/>
      <c r="D10910" s="161"/>
    </row>
    <row r="10911" spans="1:54" ht="18.399999999999999" customHeight="1" x14ac:dyDescent="0.3">
      <c r="A10911" s="182"/>
      <c r="B10911" s="160"/>
      <c r="C10911" s="64"/>
      <c r="D10911" s="161"/>
    </row>
    <row r="10912" spans="1:54" ht="18.399999999999999" customHeight="1" x14ac:dyDescent="0.3">
      <c r="A10912" s="182"/>
      <c r="B10912" s="160"/>
      <c r="C10912" s="64"/>
      <c r="D10912" s="161"/>
    </row>
    <row r="10913" spans="1:54" ht="18.399999999999999" customHeight="1" x14ac:dyDescent="0.3">
      <c r="A10913" s="182"/>
      <c r="B10913" s="160"/>
      <c r="C10913" s="64"/>
      <c r="D10913" s="161"/>
    </row>
    <row r="10914" spans="1:54" ht="18.399999999999999" customHeight="1" x14ac:dyDescent="0.3">
      <c r="A10914" s="182"/>
      <c r="B10914" s="160"/>
      <c r="C10914" s="64"/>
      <c r="D10914" s="161"/>
    </row>
    <row r="10915" spans="1:54" ht="18.399999999999999" customHeight="1" x14ac:dyDescent="0.3">
      <c r="A10915" s="182"/>
      <c r="B10915" s="160"/>
      <c r="C10915" s="64"/>
      <c r="D10915" s="161"/>
    </row>
    <row r="10916" spans="1:54" ht="18.399999999999999" customHeight="1" x14ac:dyDescent="0.3">
      <c r="A10916" s="182"/>
      <c r="B10916" s="160"/>
      <c r="C10916" s="64"/>
      <c r="D10916" s="161"/>
    </row>
    <row r="10917" spans="1:54" ht="18.399999999999999" customHeight="1" x14ac:dyDescent="0.3">
      <c r="A10917" s="182"/>
      <c r="B10917" s="173"/>
      <c r="D10917" s="164"/>
    </row>
    <row r="10918" spans="1:54" ht="18.399999999999999" customHeight="1" x14ac:dyDescent="0.3">
      <c r="A10918" s="182"/>
      <c r="B10918" s="173"/>
      <c r="C10918" s="64"/>
      <c r="D10918" s="161"/>
      <c r="H10918" s="178"/>
      <c r="J10918" s="178"/>
      <c r="L10918" s="178"/>
      <c r="N10918" s="178"/>
      <c r="P10918" s="178"/>
      <c r="R10918" s="178"/>
      <c r="T10918" s="178"/>
      <c r="V10918" s="178"/>
      <c r="X10918" s="178"/>
      <c r="Z10918" s="178"/>
      <c r="AB10918" s="178"/>
      <c r="AD10918" s="178"/>
      <c r="AF10918" s="178"/>
      <c r="AH10918" s="178"/>
      <c r="AJ10918" s="178"/>
      <c r="AL10918" s="178"/>
      <c r="AN10918" s="178"/>
      <c r="AP10918" s="178"/>
      <c r="AR10918" s="178"/>
      <c r="AT10918" s="178"/>
      <c r="AV10918" s="178"/>
      <c r="AX10918" s="178"/>
      <c r="AZ10918" s="178"/>
      <c r="BB10918" s="178"/>
    </row>
    <row r="10919" spans="1:54" ht="18.399999999999999" customHeight="1" x14ac:dyDescent="0.3">
      <c r="A10919" s="182"/>
      <c r="B10919" s="173"/>
      <c r="C10919" s="64"/>
      <c r="D10919" s="161"/>
      <c r="H10919" s="164"/>
      <c r="J10919" s="164"/>
      <c r="L10919" s="164"/>
      <c r="N10919" s="164"/>
      <c r="P10919" s="164"/>
      <c r="R10919" s="164"/>
      <c r="T10919" s="164"/>
      <c r="V10919" s="164"/>
      <c r="X10919" s="164"/>
      <c r="Z10919" s="164"/>
      <c r="AB10919" s="164"/>
      <c r="AD10919" s="164"/>
      <c r="AF10919" s="164"/>
      <c r="AH10919" s="164"/>
      <c r="AJ10919" s="164"/>
      <c r="AL10919" s="164"/>
      <c r="AN10919" s="164"/>
      <c r="AP10919" s="164"/>
      <c r="AR10919" s="164"/>
      <c r="AT10919" s="164"/>
      <c r="AV10919" s="164"/>
      <c r="AX10919" s="164"/>
      <c r="AZ10919" s="164"/>
      <c r="BB10919" s="164"/>
    </row>
    <row r="10920" spans="1:54" ht="18.399999999999999" customHeight="1" x14ac:dyDescent="0.3">
      <c r="A10920" s="182"/>
      <c r="B10920" s="173"/>
      <c r="C10920" s="67"/>
      <c r="D10920" s="161"/>
    </row>
    <row r="10921" spans="1:54" ht="18.399999999999999" customHeight="1" x14ac:dyDescent="0.3">
      <c r="A10921" s="182"/>
      <c r="B10921" s="160"/>
      <c r="C10921" s="64"/>
      <c r="D10921" s="161"/>
    </row>
    <row r="10922" spans="1:54" ht="18.399999999999999" customHeight="1" x14ac:dyDescent="0.3">
      <c r="A10922" s="182"/>
      <c r="B10922" s="160"/>
      <c r="C10922" s="64"/>
      <c r="D10922" s="161"/>
    </row>
    <row r="10923" spans="1:54" ht="18.399999999999999" customHeight="1" x14ac:dyDescent="0.3">
      <c r="A10923" s="182"/>
      <c r="B10923" s="160"/>
      <c r="C10923" s="64"/>
      <c r="D10923" s="161"/>
    </row>
    <row r="10924" spans="1:54" ht="18.399999999999999" customHeight="1" x14ac:dyDescent="0.3">
      <c r="A10924" s="182"/>
      <c r="B10924" s="160"/>
      <c r="C10924" s="64"/>
      <c r="D10924" s="161"/>
    </row>
    <row r="10925" spans="1:54" ht="18.399999999999999" customHeight="1" x14ac:dyDescent="0.3">
      <c r="A10925" s="182"/>
      <c r="B10925" s="160"/>
      <c r="C10925" s="64"/>
      <c r="D10925" s="161"/>
    </row>
    <row r="10926" spans="1:54" ht="18.399999999999999" customHeight="1" x14ac:dyDescent="0.3">
      <c r="A10926" s="182"/>
      <c r="B10926" s="160"/>
      <c r="C10926" s="64"/>
      <c r="D10926" s="161"/>
    </row>
    <row r="10927" spans="1:54" ht="18.399999999999999" customHeight="1" x14ac:dyDescent="0.3">
      <c r="A10927" s="182"/>
      <c r="B10927" s="160"/>
      <c r="C10927" s="64"/>
      <c r="D10927" s="161"/>
      <c r="F10927" s="161"/>
      <c r="H10927" s="161"/>
    </row>
    <row r="10928" spans="1:54" ht="18.399999999999999" customHeight="1" x14ac:dyDescent="0.3">
      <c r="A10928" s="182"/>
      <c r="B10928" s="160"/>
      <c r="C10928" s="64"/>
      <c r="D10928" s="161"/>
    </row>
    <row r="10929" spans="1:8" ht="18.399999999999999" customHeight="1" x14ac:dyDescent="0.3">
      <c r="A10929" s="182"/>
      <c r="B10929" s="160"/>
      <c r="C10929" s="64"/>
      <c r="D10929" s="161"/>
    </row>
    <row r="10930" spans="1:8" ht="18.399999999999999" customHeight="1" x14ac:dyDescent="0.3">
      <c r="A10930" s="182"/>
      <c r="B10930" s="160"/>
      <c r="C10930" s="64"/>
      <c r="D10930" s="161"/>
    </row>
    <row r="10932" spans="1:8" ht="18.399999999999999" customHeight="1" x14ac:dyDescent="0.3">
      <c r="A10932" s="182"/>
      <c r="B10932" s="160"/>
      <c r="C10932" s="64"/>
      <c r="D10932" s="161"/>
    </row>
    <row r="10933" spans="1:8" ht="18.399999999999999" customHeight="1" x14ac:dyDescent="0.3">
      <c r="A10933" s="182"/>
      <c r="B10933" s="160"/>
      <c r="C10933" s="64"/>
      <c r="D10933" s="161"/>
    </row>
    <row r="10934" spans="1:8" ht="18.399999999999999" customHeight="1" x14ac:dyDescent="0.3">
      <c r="A10934" s="182"/>
      <c r="B10934" s="160"/>
      <c r="C10934" s="64"/>
      <c r="D10934" s="161"/>
    </row>
    <row r="10935" spans="1:8" ht="18.399999999999999" customHeight="1" x14ac:dyDescent="0.3">
      <c r="A10935" s="182"/>
      <c r="B10935" s="160"/>
      <c r="C10935" s="64"/>
      <c r="D10935" s="161"/>
    </row>
    <row r="10936" spans="1:8" ht="18.399999999999999" customHeight="1" x14ac:dyDescent="0.3">
      <c r="A10936" s="182"/>
      <c r="D10936" s="164"/>
    </row>
    <row r="10937" spans="1:8" ht="18.399999999999999" customHeight="1" x14ac:dyDescent="0.3">
      <c r="A10937" s="182"/>
      <c r="B10937" s="160"/>
      <c r="C10937" s="64"/>
      <c r="D10937" s="161"/>
    </row>
    <row r="10938" spans="1:8" ht="18.399999999999999" customHeight="1" x14ac:dyDescent="0.3">
      <c r="A10938" s="182"/>
      <c r="B10938" s="160"/>
      <c r="C10938" s="64"/>
      <c r="D10938" s="161"/>
    </row>
    <row r="10939" spans="1:8" ht="18.399999999999999" customHeight="1" x14ac:dyDescent="0.3">
      <c r="A10939" s="182"/>
      <c r="B10939" s="160"/>
      <c r="C10939" s="64"/>
      <c r="D10939" s="161"/>
    </row>
    <row r="10940" spans="1:8" ht="18.399999999999999" customHeight="1" x14ac:dyDescent="0.3">
      <c r="C10940" s="64"/>
    </row>
    <row r="10941" spans="1:8" ht="18.399999999999999" customHeight="1" x14ac:dyDescent="0.3">
      <c r="A10941" s="182"/>
      <c r="B10941" s="160"/>
      <c r="C10941" s="64"/>
      <c r="D10941" s="161"/>
    </row>
    <row r="10942" spans="1:8" ht="18.399999999999999" customHeight="1" x14ac:dyDescent="0.3">
      <c r="A10942" s="182"/>
      <c r="B10942" s="160"/>
      <c r="C10942" s="64"/>
      <c r="D10942" s="161"/>
    </row>
    <row r="10943" spans="1:8" ht="18.399999999999999" customHeight="1" x14ac:dyDescent="0.3">
      <c r="A10943" s="182"/>
      <c r="B10943" s="160"/>
      <c r="C10943" s="64"/>
      <c r="D10943" s="161"/>
      <c r="H10943" s="178"/>
    </row>
    <row r="10944" spans="1:8" ht="18.399999999999999" customHeight="1" x14ac:dyDescent="0.3">
      <c r="A10944" s="182"/>
      <c r="B10944" s="160"/>
      <c r="C10944" s="64"/>
      <c r="D10944" s="161"/>
    </row>
    <row r="10945" spans="1:54" ht="18.399999999999999" customHeight="1" x14ac:dyDescent="0.3">
      <c r="A10945" s="182"/>
      <c r="B10945" s="160"/>
      <c r="C10945" s="64"/>
      <c r="D10945" s="161"/>
    </row>
    <row r="10946" spans="1:54" ht="18.399999999999999" customHeight="1" x14ac:dyDescent="0.3">
      <c r="A10946" s="182"/>
      <c r="B10946" s="160"/>
      <c r="C10946" s="64"/>
      <c r="D10946" s="161"/>
      <c r="H10946" s="164"/>
      <c r="J10946" s="164"/>
      <c r="L10946" s="164"/>
      <c r="N10946" s="164"/>
      <c r="P10946" s="164"/>
      <c r="R10946" s="164"/>
      <c r="T10946" s="164"/>
      <c r="V10946" s="164"/>
      <c r="X10946" s="164"/>
      <c r="Z10946" s="164"/>
      <c r="AB10946" s="164"/>
      <c r="AD10946" s="164"/>
      <c r="AF10946" s="164"/>
      <c r="AH10946" s="164"/>
      <c r="AJ10946" s="164"/>
      <c r="AL10946" s="164"/>
      <c r="AN10946" s="164"/>
      <c r="AP10946" s="164"/>
      <c r="AR10946" s="164"/>
      <c r="AT10946" s="164"/>
      <c r="AV10946" s="164"/>
      <c r="AX10946" s="164"/>
      <c r="AZ10946" s="164"/>
      <c r="BB10946" s="164"/>
    </row>
    <row r="10947" spans="1:54" ht="18.399999999999999" customHeight="1" x14ac:dyDescent="0.3">
      <c r="A10947" s="182"/>
      <c r="B10947" s="160"/>
      <c r="C10947" s="80"/>
      <c r="D10947" s="161"/>
    </row>
    <row r="10948" spans="1:54" ht="18.399999999999999" customHeight="1" x14ac:dyDescent="0.3">
      <c r="A10948" s="182"/>
      <c r="B10948" s="160"/>
      <c r="C10948" s="64"/>
      <c r="D10948" s="161"/>
    </row>
    <row r="10949" spans="1:54" ht="18.399999999999999" customHeight="1" x14ac:dyDescent="0.3">
      <c r="A10949" s="182"/>
      <c r="B10949" s="160"/>
      <c r="C10949" s="64"/>
      <c r="D10949" s="161"/>
    </row>
    <row r="10950" spans="1:54" ht="18.399999999999999" customHeight="1" x14ac:dyDescent="0.3">
      <c r="A10950" s="182"/>
      <c r="B10950" s="160"/>
      <c r="C10950" s="64"/>
      <c r="D10950" s="161"/>
    </row>
    <row r="10951" spans="1:54" ht="18.399999999999999" customHeight="1" x14ac:dyDescent="0.3">
      <c r="A10951" s="182"/>
      <c r="B10951" s="160"/>
      <c r="C10951" s="64"/>
      <c r="D10951" s="161"/>
    </row>
    <row r="10952" spans="1:54" ht="18.399999999999999" customHeight="1" x14ac:dyDescent="0.3">
      <c r="A10952" s="182"/>
      <c r="D10952" s="164"/>
    </row>
    <row r="10953" spans="1:54" ht="18.399999999999999" customHeight="1" x14ac:dyDescent="0.3">
      <c r="A10953" s="182"/>
      <c r="B10953" s="160"/>
      <c r="C10953" s="64"/>
      <c r="D10953" s="161"/>
    </row>
    <row r="10954" spans="1:54" ht="18.399999999999999" customHeight="1" x14ac:dyDescent="0.3">
      <c r="A10954" s="182"/>
      <c r="B10954" s="160"/>
      <c r="C10954" s="64"/>
      <c r="D10954" s="161"/>
    </row>
    <row r="10955" spans="1:54" ht="18.399999999999999" customHeight="1" x14ac:dyDescent="0.3">
      <c r="A10955" s="182"/>
      <c r="B10955" s="160"/>
      <c r="C10955" s="64"/>
      <c r="D10955" s="161"/>
    </row>
    <row r="10956" spans="1:54" ht="18.399999999999999" customHeight="1" x14ac:dyDescent="0.3">
      <c r="A10956" s="182"/>
      <c r="B10956" s="160"/>
      <c r="C10956" s="64"/>
      <c r="D10956" s="161"/>
    </row>
    <row r="10957" spans="1:54" ht="18.399999999999999" customHeight="1" x14ac:dyDescent="0.3">
      <c r="A10957" s="182"/>
      <c r="B10957" s="160"/>
      <c r="C10957" s="64"/>
      <c r="D10957" s="161"/>
    </row>
    <row r="10958" spans="1:54" ht="18.399999999999999" customHeight="1" x14ac:dyDescent="0.3">
      <c r="A10958" s="200"/>
      <c r="B10958" s="173"/>
      <c r="C10958" s="67"/>
      <c r="D10958" s="161"/>
    </row>
    <row r="10959" spans="1:54" ht="18.399999999999999" customHeight="1" x14ac:dyDescent="0.3">
      <c r="A10959" s="182"/>
      <c r="B10959" s="160"/>
      <c r="C10959" s="64"/>
      <c r="D10959" s="161"/>
    </row>
    <row r="10960" spans="1:54" ht="18.399999999999999" customHeight="1" x14ac:dyDescent="0.3">
      <c r="A10960" s="182"/>
      <c r="B10960" s="160"/>
      <c r="C10960" s="64"/>
      <c r="D10960" s="161"/>
    </row>
    <row r="10961" spans="1:54" ht="18.399999999999999" customHeight="1" x14ac:dyDescent="0.3">
      <c r="A10961" s="182"/>
      <c r="C10961" s="64"/>
      <c r="D10961" s="161"/>
    </row>
    <row r="10962" spans="1:54" ht="18.399999999999999" customHeight="1" x14ac:dyDescent="0.3">
      <c r="A10962" s="182"/>
      <c r="B10962" s="160"/>
      <c r="C10962" s="64"/>
      <c r="D10962" s="161"/>
    </row>
    <row r="10963" spans="1:54" ht="18.399999999999999" customHeight="1" x14ac:dyDescent="0.3">
      <c r="A10963" s="182"/>
      <c r="B10963" s="160"/>
      <c r="C10963" s="64"/>
      <c r="D10963" s="161"/>
    </row>
    <row r="10964" spans="1:54" ht="18.399999999999999" customHeight="1" x14ac:dyDescent="0.3">
      <c r="D10964" s="161"/>
    </row>
    <row r="10965" spans="1:54" ht="18.399999999999999" customHeight="1" x14ac:dyDescent="0.3">
      <c r="A10965" s="200"/>
      <c r="B10965" s="173"/>
      <c r="C10965" s="67"/>
      <c r="D10965" s="161"/>
    </row>
    <row r="10966" spans="1:54" ht="18.399999999999999" customHeight="1" x14ac:dyDescent="0.3">
      <c r="A10966" s="200"/>
      <c r="B10966" s="173"/>
      <c r="C10966" s="67"/>
      <c r="D10966" s="161"/>
    </row>
    <row r="10967" spans="1:54" ht="18.399999999999999" customHeight="1" x14ac:dyDescent="0.3">
      <c r="A10967" s="200"/>
      <c r="B10967" s="173"/>
      <c r="C10967" s="67"/>
      <c r="D10967" s="161"/>
    </row>
    <row r="10968" spans="1:54" ht="18.399999999999999" customHeight="1" x14ac:dyDescent="0.3">
      <c r="A10968" s="182"/>
    </row>
    <row r="10969" spans="1:54" ht="18.399999999999999" customHeight="1" x14ac:dyDescent="0.3">
      <c r="A10969" s="182"/>
      <c r="B10969" s="160"/>
      <c r="C10969" s="64"/>
      <c r="D10969" s="161"/>
    </row>
    <row r="10970" spans="1:54" ht="18.399999999999999" customHeight="1" x14ac:dyDescent="0.3">
      <c r="A10970" s="182"/>
      <c r="B10970" s="160"/>
      <c r="C10970" s="64"/>
      <c r="D10970" s="161"/>
    </row>
    <row r="10971" spans="1:54" ht="18.399999999999999" customHeight="1" x14ac:dyDescent="0.3">
      <c r="A10971" s="182"/>
      <c r="B10971" s="160"/>
      <c r="C10971" s="64"/>
      <c r="D10971" s="161"/>
      <c r="H10971" s="164"/>
      <c r="J10971" s="164"/>
      <c r="L10971" s="164"/>
      <c r="N10971" s="164"/>
      <c r="P10971" s="164"/>
      <c r="R10971" s="164"/>
      <c r="T10971" s="164"/>
      <c r="V10971" s="164"/>
      <c r="X10971" s="164"/>
      <c r="Z10971" s="164"/>
      <c r="AB10971" s="164"/>
      <c r="AD10971" s="164"/>
      <c r="AF10971" s="164"/>
      <c r="AH10971" s="164"/>
      <c r="AJ10971" s="164"/>
      <c r="AL10971" s="164"/>
      <c r="AN10971" s="164"/>
      <c r="AP10971" s="164"/>
      <c r="AR10971" s="164"/>
      <c r="AT10971" s="164"/>
      <c r="AV10971" s="164"/>
      <c r="AX10971" s="164"/>
      <c r="AZ10971" s="164"/>
      <c r="BB10971" s="164"/>
    </row>
    <row r="10972" spans="1:54" ht="18.399999999999999" customHeight="1" x14ac:dyDescent="0.3">
      <c r="A10972" s="207"/>
      <c r="B10972" s="179"/>
      <c r="C10972" s="80"/>
      <c r="D10972" s="161"/>
    </row>
    <row r="10973" spans="1:54" ht="18.399999999999999" customHeight="1" x14ac:dyDescent="0.3">
      <c r="A10973" s="182"/>
      <c r="B10973" s="160"/>
      <c r="C10973" s="64"/>
      <c r="D10973" s="161"/>
    </row>
    <row r="10977" spans="1:54" ht="18.399999999999999" customHeight="1" x14ac:dyDescent="0.3">
      <c r="A10977" s="182"/>
      <c r="B10977" s="160"/>
      <c r="C10977" s="64"/>
      <c r="D10977" s="161"/>
    </row>
    <row r="10980" spans="1:54" ht="18.399999999999999" customHeight="1" x14ac:dyDescent="0.3">
      <c r="A10980" s="200"/>
      <c r="B10980" s="173"/>
      <c r="C10980" s="67"/>
      <c r="D10980" s="161"/>
    </row>
    <row r="10982" spans="1:54" ht="18.399999999999999" customHeight="1" x14ac:dyDescent="0.3">
      <c r="A10982" s="182"/>
      <c r="B10982" s="160"/>
      <c r="C10982" s="64"/>
      <c r="D10982" s="161"/>
    </row>
    <row r="10983" spans="1:54" ht="18.399999999999999" customHeight="1" x14ac:dyDescent="0.3">
      <c r="A10983" s="182"/>
      <c r="B10983" s="160"/>
      <c r="C10983" s="64"/>
      <c r="D10983" s="161"/>
      <c r="H10983" s="164"/>
      <c r="J10983" s="164"/>
      <c r="L10983" s="164"/>
      <c r="N10983" s="164"/>
      <c r="P10983" s="164"/>
      <c r="R10983" s="164"/>
      <c r="T10983" s="164"/>
      <c r="V10983" s="164"/>
      <c r="X10983" s="164"/>
      <c r="Z10983" s="164"/>
      <c r="AB10983" s="164"/>
      <c r="AD10983" s="164"/>
      <c r="AF10983" s="164"/>
      <c r="AH10983" s="164"/>
      <c r="AJ10983" s="164"/>
      <c r="AL10983" s="164"/>
      <c r="AN10983" s="164"/>
      <c r="AP10983" s="164"/>
      <c r="AR10983" s="164"/>
      <c r="AT10983" s="164"/>
      <c r="AV10983" s="164"/>
      <c r="AX10983" s="164"/>
      <c r="AZ10983" s="164"/>
      <c r="BB10983" s="164"/>
    </row>
    <row r="10984" spans="1:54" ht="18.399999999999999" customHeight="1" x14ac:dyDescent="0.3">
      <c r="A10984" s="182"/>
      <c r="B10984" s="160"/>
      <c r="C10984" s="64"/>
      <c r="D10984" s="161"/>
      <c r="H10984" s="164"/>
      <c r="J10984" s="164"/>
      <c r="L10984" s="164"/>
      <c r="N10984" s="164"/>
      <c r="P10984" s="164"/>
      <c r="R10984" s="164"/>
      <c r="T10984" s="164"/>
      <c r="V10984" s="164"/>
      <c r="X10984" s="164"/>
      <c r="Z10984" s="164"/>
      <c r="AB10984" s="164"/>
      <c r="AD10984" s="164"/>
      <c r="AF10984" s="164"/>
      <c r="AH10984" s="164"/>
      <c r="AJ10984" s="164"/>
      <c r="AL10984" s="164"/>
      <c r="AN10984" s="164"/>
      <c r="AP10984" s="164"/>
      <c r="AR10984" s="164"/>
      <c r="AT10984" s="164"/>
      <c r="AV10984" s="164"/>
      <c r="AX10984" s="164"/>
      <c r="AZ10984" s="164"/>
      <c r="BB10984" s="164"/>
    </row>
    <row r="10985" spans="1:54" ht="18.399999999999999" customHeight="1" x14ac:dyDescent="0.3">
      <c r="A10985" s="182"/>
      <c r="B10985" s="160"/>
      <c r="C10985" s="64"/>
      <c r="D10985" s="161"/>
      <c r="F10985" s="161"/>
      <c r="H10985" s="161"/>
    </row>
    <row r="10986" spans="1:54" ht="18.399999999999999" customHeight="1" x14ac:dyDescent="0.3">
      <c r="A10986" s="182"/>
      <c r="B10986" s="160"/>
      <c r="C10986" s="64"/>
      <c r="D10986" s="161"/>
    </row>
    <row r="10987" spans="1:54" ht="18.399999999999999" customHeight="1" x14ac:dyDescent="0.3">
      <c r="A10987" s="182"/>
      <c r="B10987" s="160"/>
      <c r="C10987" s="64"/>
      <c r="D10987" s="161"/>
    </row>
    <row r="10988" spans="1:54" ht="18.399999999999999" customHeight="1" x14ac:dyDescent="0.3">
      <c r="A10988" s="182"/>
      <c r="B10988" s="160"/>
      <c r="C10988" s="64"/>
      <c r="D10988" s="161"/>
    </row>
    <row r="10989" spans="1:54" ht="18.399999999999999" customHeight="1" x14ac:dyDescent="0.3">
      <c r="A10989" s="182"/>
      <c r="B10989" s="160"/>
      <c r="D10989" s="164"/>
    </row>
    <row r="10990" spans="1:54" ht="18.399999999999999" customHeight="1" x14ac:dyDescent="0.3">
      <c r="A10990" s="182"/>
      <c r="B10990" s="160"/>
      <c r="C10990" s="64"/>
      <c r="D10990" s="161"/>
    </row>
    <row r="10992" spans="1:54" ht="18.399999999999999" customHeight="1" x14ac:dyDescent="0.3">
      <c r="A10992" s="182"/>
      <c r="B10992" s="160"/>
      <c r="C10992" s="64"/>
      <c r="D10992" s="161"/>
    </row>
    <row r="10995" spans="1:54" ht="18.399999999999999" customHeight="1" x14ac:dyDescent="0.3">
      <c r="A10995" s="182"/>
      <c r="B10995" s="160"/>
      <c r="C10995" s="64"/>
      <c r="D10995" s="161"/>
    </row>
    <row r="10996" spans="1:54" ht="18.399999999999999" customHeight="1" x14ac:dyDescent="0.3">
      <c r="A10996" s="182"/>
      <c r="B10996" s="160"/>
      <c r="C10996" s="64"/>
      <c r="D10996" s="161"/>
    </row>
    <row r="10997" spans="1:54" ht="18.399999999999999" customHeight="1" x14ac:dyDescent="0.3">
      <c r="D10997" s="161"/>
    </row>
    <row r="10998" spans="1:54" ht="18.399999999999999" customHeight="1" x14ac:dyDescent="0.3">
      <c r="A10998" s="182"/>
    </row>
    <row r="10999" spans="1:54" ht="18.399999999999999" customHeight="1" x14ac:dyDescent="0.3">
      <c r="F10999" s="161"/>
    </row>
    <row r="11000" spans="1:54" ht="18.399999999999999" customHeight="1" x14ac:dyDescent="0.3">
      <c r="A11000" s="182"/>
      <c r="B11000" s="160"/>
      <c r="C11000" s="64"/>
      <c r="D11000" s="161"/>
    </row>
    <row r="11001" spans="1:54" ht="18.399999999999999" customHeight="1" x14ac:dyDescent="0.3">
      <c r="A11001" s="182"/>
      <c r="B11001" s="160"/>
      <c r="C11001" s="64"/>
      <c r="D11001" s="161"/>
    </row>
    <row r="11002" spans="1:54" ht="18.399999999999999" customHeight="1" x14ac:dyDescent="0.3">
      <c r="A11002" s="182"/>
      <c r="B11002" s="160"/>
      <c r="C11002" s="64"/>
      <c r="D11002" s="161"/>
      <c r="H11002" s="164"/>
      <c r="J11002" s="164"/>
      <c r="L11002" s="164"/>
      <c r="N11002" s="164"/>
      <c r="P11002" s="164"/>
      <c r="R11002" s="164"/>
      <c r="T11002" s="164"/>
      <c r="V11002" s="164"/>
      <c r="X11002" s="164"/>
      <c r="Z11002" s="164"/>
      <c r="AB11002" s="164"/>
      <c r="AD11002" s="164"/>
      <c r="AF11002" s="164"/>
      <c r="AH11002" s="164"/>
      <c r="AJ11002" s="164"/>
      <c r="AL11002" s="164"/>
      <c r="AN11002" s="164"/>
      <c r="AP11002" s="164"/>
      <c r="AR11002" s="164"/>
      <c r="AT11002" s="164"/>
      <c r="AX11002" s="164"/>
      <c r="AZ11002" s="164"/>
      <c r="BB11002" s="164"/>
    </row>
    <row r="11003" spans="1:54" ht="18.399999999999999" customHeight="1" x14ac:dyDescent="0.3">
      <c r="A11003" s="182"/>
      <c r="B11003" s="160"/>
      <c r="C11003" s="64"/>
      <c r="D11003" s="161"/>
    </row>
    <row r="11004" spans="1:54" ht="18.399999999999999" customHeight="1" x14ac:dyDescent="0.3">
      <c r="A11004" s="182"/>
      <c r="B11004" s="160"/>
      <c r="C11004" s="64"/>
      <c r="D11004" s="161"/>
    </row>
    <row r="11006" spans="1:54" ht="18.399999999999999" customHeight="1" x14ac:dyDescent="0.3">
      <c r="A11006" s="200"/>
      <c r="B11006" s="173"/>
      <c r="C11006" s="67"/>
      <c r="D11006" s="161"/>
    </row>
    <row r="11007" spans="1:54" ht="18.399999999999999" customHeight="1" x14ac:dyDescent="0.3">
      <c r="A11007" s="200"/>
      <c r="B11007" s="173"/>
      <c r="C11007" s="67"/>
      <c r="D11007" s="161"/>
    </row>
    <row r="11008" spans="1:54" ht="18.399999999999999" customHeight="1" x14ac:dyDescent="0.3">
      <c r="A11008" s="200"/>
      <c r="B11008" s="173"/>
      <c r="C11008" s="67"/>
      <c r="D11008" s="161"/>
    </row>
    <row r="11009" spans="1:6" ht="18.399999999999999" customHeight="1" x14ac:dyDescent="0.3">
      <c r="A11009" s="200"/>
      <c r="B11009" s="173"/>
      <c r="C11009" s="67"/>
      <c r="D11009" s="161"/>
    </row>
    <row r="11010" spans="1:6" ht="18.399999999999999" customHeight="1" x14ac:dyDescent="0.3">
      <c r="A11010" s="182"/>
      <c r="B11010" s="160"/>
      <c r="C11010" s="64"/>
      <c r="D11010" s="161"/>
      <c r="F11010" s="161"/>
    </row>
    <row r="11011" spans="1:6" ht="18.399999999999999" customHeight="1" x14ac:dyDescent="0.3">
      <c r="A11011" s="182"/>
      <c r="B11011" s="160"/>
      <c r="C11011" s="64"/>
      <c r="D11011" s="161"/>
    </row>
    <row r="11012" spans="1:6" ht="18.399999999999999" customHeight="1" x14ac:dyDescent="0.3">
      <c r="A11012" s="182"/>
      <c r="B11012" s="160"/>
      <c r="C11012" s="64"/>
      <c r="D11012" s="161"/>
    </row>
    <row r="11013" spans="1:6" ht="18.399999999999999" customHeight="1" x14ac:dyDescent="0.3">
      <c r="A11013" s="182"/>
      <c r="D11013" s="164"/>
    </row>
    <row r="11014" spans="1:6" ht="18.399999999999999" customHeight="1" x14ac:dyDescent="0.3">
      <c r="A11014" s="182"/>
      <c r="B11014" s="160"/>
      <c r="C11014" s="64"/>
      <c r="D11014" s="161"/>
    </row>
    <row r="11016" spans="1:6" ht="18.399999999999999" customHeight="1" x14ac:dyDescent="0.3">
      <c r="A11016" s="182"/>
      <c r="B11016" s="160"/>
      <c r="C11016" s="64"/>
      <c r="D11016" s="161"/>
    </row>
    <row r="11017" spans="1:6" ht="18.399999999999999" customHeight="1" x14ac:dyDescent="0.3">
      <c r="A11017" s="182"/>
      <c r="B11017" s="160"/>
      <c r="C11017" s="64"/>
      <c r="D11017" s="161"/>
    </row>
    <row r="11018" spans="1:6" ht="18.399999999999999" customHeight="1" x14ac:dyDescent="0.3">
      <c r="D11018" s="161"/>
    </row>
    <row r="11019" spans="1:6" ht="18.399999999999999" customHeight="1" x14ac:dyDescent="0.3">
      <c r="A11019" s="200"/>
      <c r="B11019" s="173"/>
      <c r="C11019" s="67"/>
      <c r="D11019" s="161"/>
    </row>
    <row r="11021" spans="1:6" ht="18.399999999999999" customHeight="1" x14ac:dyDescent="0.3">
      <c r="A11021" s="182"/>
      <c r="B11021" s="160"/>
      <c r="C11021" s="64"/>
      <c r="D11021" s="161"/>
    </row>
    <row r="11022" spans="1:6" ht="18.399999999999999" customHeight="1" x14ac:dyDescent="0.3">
      <c r="A11022" s="182"/>
      <c r="B11022" s="160"/>
      <c r="C11022" s="64"/>
      <c r="D11022" s="161"/>
    </row>
    <row r="11023" spans="1:6" ht="18.399999999999999" customHeight="1" x14ac:dyDescent="0.3">
      <c r="A11023" s="182"/>
      <c r="B11023" s="160"/>
      <c r="C11023" s="64"/>
      <c r="D11023" s="161"/>
    </row>
    <row r="11024" spans="1:6" ht="18.399999999999999" customHeight="1" x14ac:dyDescent="0.3">
      <c r="A11024" s="182"/>
      <c r="B11024" s="160"/>
      <c r="C11024" s="64"/>
      <c r="D11024" s="161"/>
    </row>
    <row r="11025" spans="1:6" ht="18.399999999999999" customHeight="1" x14ac:dyDescent="0.3">
      <c r="A11025" s="182"/>
      <c r="D11025" s="164"/>
    </row>
    <row r="11027" spans="1:6" ht="18.399999999999999" customHeight="1" x14ac:dyDescent="0.3">
      <c r="A11027" s="200"/>
      <c r="B11027" s="173"/>
      <c r="C11027" s="67"/>
      <c r="D11027" s="161"/>
    </row>
    <row r="11028" spans="1:6" ht="18.399999999999999" customHeight="1" x14ac:dyDescent="0.3">
      <c r="A11028" s="182"/>
      <c r="B11028" s="160"/>
      <c r="C11028" s="64"/>
      <c r="D11028" s="161"/>
    </row>
    <row r="11030" spans="1:6" ht="18.399999999999999" customHeight="1" x14ac:dyDescent="0.3">
      <c r="D11030" s="161"/>
    </row>
    <row r="11031" spans="1:6" ht="18.399999999999999" customHeight="1" x14ac:dyDescent="0.3">
      <c r="C11031" s="64"/>
      <c r="D11031" s="161"/>
    </row>
    <row r="11032" spans="1:6" ht="18.399999999999999" customHeight="1" x14ac:dyDescent="0.3">
      <c r="A11032" s="182"/>
      <c r="B11032" s="160"/>
      <c r="C11032" s="64"/>
      <c r="D11032" s="161"/>
    </row>
    <row r="11033" spans="1:6" ht="18.399999999999999" customHeight="1" x14ac:dyDescent="0.3">
      <c r="A11033" s="182"/>
      <c r="B11033" s="160"/>
      <c r="C11033" s="64"/>
      <c r="D11033" s="161"/>
    </row>
    <row r="11034" spans="1:6" ht="18.399999999999999" customHeight="1" x14ac:dyDescent="0.3">
      <c r="A11034" s="182"/>
      <c r="B11034" s="160"/>
      <c r="C11034" s="64"/>
      <c r="D11034" s="161"/>
    </row>
    <row r="11035" spans="1:6" ht="18.399999999999999" customHeight="1" x14ac:dyDescent="0.3">
      <c r="A11035" s="182"/>
      <c r="D11035" s="164"/>
    </row>
    <row r="11036" spans="1:6" ht="18.399999999999999" customHeight="1" x14ac:dyDescent="0.3">
      <c r="A11036" s="182"/>
      <c r="B11036" s="160"/>
      <c r="C11036" s="64"/>
      <c r="D11036" s="161"/>
    </row>
    <row r="11037" spans="1:6" ht="18.399999999999999" customHeight="1" x14ac:dyDescent="0.3">
      <c r="A11037" s="182"/>
      <c r="B11037" s="160"/>
      <c r="C11037" s="64"/>
      <c r="D11037" s="161"/>
    </row>
    <row r="11040" spans="1:6" ht="18.399999999999999" customHeight="1" x14ac:dyDescent="0.3">
      <c r="A11040" s="200"/>
      <c r="B11040" s="173"/>
      <c r="C11040" s="67"/>
      <c r="D11040" s="161"/>
      <c r="F11040" s="161"/>
    </row>
    <row r="11041" spans="1:4" ht="18.399999999999999" customHeight="1" x14ac:dyDescent="0.3">
      <c r="A11041" s="182"/>
      <c r="B11041" s="160"/>
      <c r="C11041" s="64"/>
      <c r="D11041" s="161"/>
    </row>
    <row r="11042" spans="1:4" ht="18.399999999999999" customHeight="1" x14ac:dyDescent="0.3">
      <c r="A11042" s="182"/>
      <c r="B11042" s="160"/>
      <c r="C11042" s="64"/>
      <c r="D11042" s="161"/>
    </row>
    <row r="11044" spans="1:4" ht="18.399999999999999" customHeight="1" x14ac:dyDescent="0.3">
      <c r="D11044" s="161"/>
    </row>
    <row r="11045" spans="1:4" ht="18.399999999999999" customHeight="1" x14ac:dyDescent="0.3">
      <c r="A11045" s="182"/>
      <c r="B11045" s="160"/>
      <c r="C11045" s="64"/>
      <c r="D11045" s="161"/>
    </row>
    <row r="11046" spans="1:4" ht="18.399999999999999" customHeight="1" x14ac:dyDescent="0.3">
      <c r="A11046" s="182"/>
      <c r="B11046" s="160"/>
      <c r="C11046" s="64"/>
      <c r="D11046" s="161"/>
    </row>
    <row r="11047" spans="1:4" ht="18.399999999999999" customHeight="1" x14ac:dyDescent="0.3">
      <c r="A11047" s="182"/>
      <c r="B11047" s="160"/>
      <c r="C11047" s="64"/>
      <c r="D11047" s="161"/>
    </row>
    <row r="11048" spans="1:4" ht="18.399999999999999" customHeight="1" x14ac:dyDescent="0.3">
      <c r="A11048" s="182"/>
      <c r="B11048" s="160"/>
      <c r="C11048" s="64"/>
      <c r="D11048" s="161"/>
    </row>
    <row r="11049" spans="1:4" ht="18.399999999999999" customHeight="1" x14ac:dyDescent="0.3">
      <c r="A11049" s="182"/>
      <c r="B11049" s="160"/>
      <c r="C11049" s="64"/>
      <c r="D11049" s="161"/>
    </row>
    <row r="11050" spans="1:4" ht="18.399999999999999" customHeight="1" x14ac:dyDescent="0.3">
      <c r="A11050" s="200"/>
      <c r="B11050" s="173"/>
      <c r="C11050" s="80"/>
      <c r="D11050" s="161"/>
    </row>
    <row r="11051" spans="1:4" ht="18.399999999999999" customHeight="1" x14ac:dyDescent="0.3">
      <c r="A11051" s="182"/>
      <c r="B11051" s="160"/>
      <c r="C11051" s="64"/>
      <c r="D11051" s="161"/>
    </row>
    <row r="11052" spans="1:4" ht="18.399999999999999" customHeight="1" x14ac:dyDescent="0.3">
      <c r="A11052" s="182"/>
      <c r="B11052" s="160"/>
      <c r="C11052" s="64"/>
      <c r="D11052" s="161"/>
    </row>
    <row r="11053" spans="1:4" ht="18.399999999999999" customHeight="1" x14ac:dyDescent="0.3">
      <c r="A11053" s="207"/>
      <c r="B11053" s="179"/>
      <c r="C11053" s="80"/>
      <c r="D11053" s="161"/>
    </row>
    <row r="11054" spans="1:4" ht="18.399999999999999" customHeight="1" x14ac:dyDescent="0.3">
      <c r="A11054" s="182"/>
      <c r="B11054" s="160"/>
      <c r="C11054" s="64"/>
      <c r="D11054" s="161"/>
    </row>
    <row r="11055" spans="1:4" ht="18.399999999999999" customHeight="1" x14ac:dyDescent="0.3">
      <c r="A11055" s="182"/>
      <c r="D11055" s="164"/>
    </row>
    <row r="11056" spans="1:4" ht="18.399999999999999" customHeight="1" x14ac:dyDescent="0.3">
      <c r="A11056" s="182"/>
      <c r="B11056" s="160"/>
      <c r="C11056" s="64"/>
      <c r="D11056" s="161"/>
    </row>
    <row r="11057" spans="1:4" ht="18.399999999999999" customHeight="1" x14ac:dyDescent="0.3">
      <c r="A11057" s="182"/>
      <c r="B11057" s="160"/>
      <c r="C11057" s="64"/>
      <c r="D11057" s="161"/>
    </row>
    <row r="11058" spans="1:4" ht="18.399999999999999" customHeight="1" x14ac:dyDescent="0.3">
      <c r="A11058" s="182"/>
      <c r="D11058" s="164"/>
    </row>
    <row r="11059" spans="1:4" ht="18.399999999999999" customHeight="1" x14ac:dyDescent="0.3">
      <c r="A11059" s="182"/>
      <c r="B11059" s="160"/>
      <c r="C11059" s="64"/>
      <c r="D11059" s="161"/>
    </row>
    <row r="11060" spans="1:4" ht="18.399999999999999" customHeight="1" x14ac:dyDescent="0.3">
      <c r="A11060" s="182"/>
      <c r="B11060" s="160"/>
      <c r="C11060" s="64"/>
      <c r="D11060" s="161"/>
    </row>
    <row r="11061" spans="1:4" ht="18.399999999999999" customHeight="1" x14ac:dyDescent="0.3">
      <c r="A11061" s="182"/>
      <c r="B11061" s="160"/>
      <c r="C11061" s="64"/>
      <c r="D11061" s="161"/>
    </row>
    <row r="11062" spans="1:4" ht="18.399999999999999" customHeight="1" x14ac:dyDescent="0.3">
      <c r="A11062" s="182"/>
      <c r="B11062" s="160"/>
      <c r="C11062" s="64"/>
      <c r="D11062" s="161"/>
    </row>
    <row r="11063" spans="1:4" ht="18.399999999999999" customHeight="1" x14ac:dyDescent="0.3">
      <c r="A11063" s="182"/>
      <c r="B11063" s="160"/>
      <c r="C11063" s="64"/>
      <c r="D11063" s="161"/>
    </row>
    <row r="11064" spans="1:4" ht="18.399999999999999" customHeight="1" x14ac:dyDescent="0.3">
      <c r="A11064" s="182"/>
      <c r="B11064" s="160"/>
      <c r="C11064" s="64"/>
      <c r="D11064" s="161"/>
    </row>
    <row r="11065" spans="1:4" ht="18.399999999999999" customHeight="1" x14ac:dyDescent="0.3">
      <c r="A11065" s="182"/>
      <c r="B11065" s="160"/>
      <c r="C11065" s="64"/>
      <c r="D11065" s="161"/>
    </row>
    <row r="11066" spans="1:4" ht="18.399999999999999" customHeight="1" x14ac:dyDescent="0.3">
      <c r="A11066" s="182"/>
      <c r="B11066" s="160"/>
      <c r="C11066" s="64"/>
      <c r="D11066" s="161"/>
    </row>
    <row r="11067" spans="1:4" ht="18.399999999999999" customHeight="1" x14ac:dyDescent="0.3">
      <c r="A11067" s="182"/>
      <c r="D11067" s="164"/>
    </row>
    <row r="11068" spans="1:4" ht="18.399999999999999" customHeight="1" x14ac:dyDescent="0.3">
      <c r="A11068" s="182"/>
      <c r="B11068" s="160"/>
      <c r="C11068" s="64"/>
      <c r="D11068" s="161"/>
    </row>
    <row r="11069" spans="1:4" ht="18.399999999999999" customHeight="1" x14ac:dyDescent="0.3">
      <c r="A11069" s="182"/>
      <c r="B11069" s="160"/>
      <c r="C11069" s="64"/>
      <c r="D11069" s="161"/>
    </row>
    <row r="11071" spans="1:4" ht="18.399999999999999" customHeight="1" x14ac:dyDescent="0.3">
      <c r="A11071" s="200"/>
      <c r="B11071" s="173"/>
      <c r="C11071" s="67"/>
      <c r="D11071" s="161"/>
    </row>
    <row r="11072" spans="1:4" ht="18.399999999999999" customHeight="1" x14ac:dyDescent="0.3">
      <c r="A11072" s="182"/>
      <c r="B11072" s="160"/>
      <c r="C11072" s="64"/>
      <c r="D11072" s="161"/>
    </row>
    <row r="11073" spans="1:54" ht="18.399999999999999" customHeight="1" x14ac:dyDescent="0.3">
      <c r="A11073" s="182"/>
      <c r="B11073" s="160"/>
      <c r="C11073" s="64"/>
      <c r="D11073" s="161"/>
    </row>
    <row r="11074" spans="1:54" ht="18.399999999999999" customHeight="1" x14ac:dyDescent="0.3">
      <c r="A11074" s="182"/>
      <c r="C11074" s="64"/>
      <c r="D11074" s="161"/>
    </row>
    <row r="11075" spans="1:54" ht="18.399999999999999" customHeight="1" x14ac:dyDescent="0.3">
      <c r="A11075" s="182"/>
      <c r="B11075" s="160"/>
      <c r="C11075" s="64"/>
      <c r="D11075" s="161"/>
      <c r="H11075" s="164"/>
      <c r="J11075" s="164"/>
      <c r="L11075" s="164"/>
      <c r="N11075" s="164"/>
      <c r="P11075" s="164"/>
      <c r="R11075" s="164"/>
      <c r="T11075" s="164"/>
      <c r="V11075" s="164"/>
      <c r="X11075" s="164"/>
      <c r="Z11075" s="164"/>
      <c r="AB11075" s="164"/>
      <c r="AD11075" s="164"/>
      <c r="AF11075" s="164"/>
      <c r="AH11075" s="164"/>
      <c r="AJ11075" s="164"/>
      <c r="AL11075" s="164"/>
      <c r="AN11075" s="164"/>
      <c r="AP11075" s="164"/>
      <c r="AR11075" s="164"/>
      <c r="AT11075" s="164"/>
      <c r="AV11075" s="164"/>
      <c r="AX11075" s="164"/>
      <c r="AZ11075" s="164"/>
      <c r="BB11075" s="164"/>
    </row>
    <row r="11076" spans="1:54" ht="18.399999999999999" customHeight="1" x14ac:dyDescent="0.3">
      <c r="A11076" s="182"/>
      <c r="B11076" s="160"/>
      <c r="C11076" s="64"/>
      <c r="D11076" s="161"/>
      <c r="H11076" s="164"/>
      <c r="J11076" s="164"/>
      <c r="L11076" s="164"/>
      <c r="N11076" s="164"/>
      <c r="P11076" s="164"/>
      <c r="R11076" s="164"/>
      <c r="T11076" s="164"/>
      <c r="V11076" s="164"/>
      <c r="X11076" s="164"/>
      <c r="Z11076" s="164"/>
      <c r="AB11076" s="164"/>
      <c r="AD11076" s="164"/>
      <c r="AF11076" s="164"/>
      <c r="AH11076" s="164"/>
      <c r="AJ11076" s="164"/>
      <c r="AL11076" s="164"/>
      <c r="AN11076" s="164"/>
      <c r="AP11076" s="164"/>
      <c r="AR11076" s="164"/>
      <c r="AT11076" s="164"/>
      <c r="AV11076" s="164"/>
      <c r="AX11076" s="164"/>
      <c r="AZ11076" s="164"/>
      <c r="BB11076" s="164"/>
    </row>
    <row r="11077" spans="1:54" ht="18.399999999999999" customHeight="1" x14ac:dyDescent="0.3">
      <c r="A11077" s="182"/>
      <c r="B11077" s="160"/>
      <c r="C11077" s="64"/>
      <c r="D11077" s="161"/>
      <c r="H11077" s="164"/>
      <c r="J11077" s="164"/>
      <c r="L11077" s="164"/>
      <c r="N11077" s="164"/>
      <c r="P11077" s="164"/>
      <c r="R11077" s="164"/>
      <c r="T11077" s="164"/>
      <c r="V11077" s="164"/>
      <c r="X11077" s="164"/>
      <c r="Z11077" s="164"/>
      <c r="AB11077" s="164"/>
      <c r="AD11077" s="164"/>
      <c r="AF11077" s="164"/>
      <c r="AH11077" s="164"/>
      <c r="AJ11077" s="164"/>
      <c r="AL11077" s="164"/>
      <c r="AN11077" s="164"/>
      <c r="AP11077" s="164"/>
      <c r="AR11077" s="164"/>
      <c r="AT11077" s="164"/>
      <c r="AV11077" s="164"/>
      <c r="AX11077" s="164"/>
      <c r="AZ11077" s="164"/>
      <c r="BB11077" s="164"/>
    </row>
    <row r="11078" spans="1:54" ht="18.399999999999999" customHeight="1" x14ac:dyDescent="0.3">
      <c r="A11078" s="182"/>
      <c r="B11078" s="160"/>
      <c r="C11078" s="64"/>
      <c r="D11078" s="161"/>
      <c r="H11078" s="164"/>
      <c r="J11078" s="164"/>
      <c r="L11078" s="164"/>
      <c r="N11078" s="164"/>
      <c r="P11078" s="164"/>
      <c r="R11078" s="164"/>
      <c r="T11078" s="164"/>
      <c r="V11078" s="164"/>
      <c r="X11078" s="164"/>
      <c r="Z11078" s="164"/>
      <c r="AB11078" s="164"/>
      <c r="AD11078" s="164"/>
      <c r="AF11078" s="164"/>
      <c r="AH11078" s="164"/>
      <c r="AJ11078" s="164"/>
      <c r="AL11078" s="164"/>
      <c r="AN11078" s="164"/>
      <c r="AP11078" s="164"/>
      <c r="AR11078" s="164"/>
      <c r="AT11078" s="164"/>
      <c r="AV11078" s="164"/>
      <c r="AX11078" s="164"/>
      <c r="AZ11078" s="164"/>
      <c r="BB11078" s="164"/>
    </row>
    <row r="11079" spans="1:54" ht="18.399999999999999" customHeight="1" x14ac:dyDescent="0.3">
      <c r="A11079" s="182"/>
      <c r="B11079" s="160"/>
      <c r="C11079" s="64"/>
      <c r="D11079" s="161"/>
      <c r="P11079" s="164"/>
      <c r="R11079" s="164"/>
      <c r="T11079" s="164"/>
      <c r="V11079" s="164"/>
      <c r="X11079" s="164"/>
      <c r="Z11079" s="164"/>
      <c r="AB11079" s="164"/>
      <c r="AD11079" s="164"/>
      <c r="AF11079" s="164"/>
      <c r="AH11079" s="164"/>
      <c r="AJ11079" s="164"/>
      <c r="AL11079" s="164"/>
      <c r="AN11079" s="164"/>
      <c r="AP11079" s="164"/>
      <c r="AR11079" s="164"/>
      <c r="AT11079" s="164"/>
      <c r="AV11079" s="164"/>
      <c r="AX11079" s="164"/>
      <c r="AZ11079" s="164"/>
      <c r="BB11079" s="164"/>
    </row>
    <row r="11080" spans="1:54" ht="18.399999999999999" customHeight="1" x14ac:dyDescent="0.3">
      <c r="A11080" s="182"/>
      <c r="B11080" s="160"/>
    </row>
    <row r="11081" spans="1:54" ht="18.399999999999999" customHeight="1" x14ac:dyDescent="0.3">
      <c r="A11081" s="182"/>
      <c r="B11081" s="160"/>
      <c r="C11081" s="67"/>
      <c r="D11081" s="161"/>
    </row>
    <row r="11082" spans="1:54" ht="18.399999999999999" customHeight="1" x14ac:dyDescent="0.3">
      <c r="A11082" s="200"/>
      <c r="B11082" s="173"/>
      <c r="C11082" s="67"/>
      <c r="D11082" s="161"/>
    </row>
    <row r="11083" spans="1:54" ht="18.399999999999999" customHeight="1" x14ac:dyDescent="0.3">
      <c r="A11083" s="200"/>
      <c r="B11083" s="173"/>
      <c r="C11083" s="67"/>
      <c r="D11083" s="161"/>
    </row>
    <row r="11084" spans="1:54" ht="18.399999999999999" customHeight="1" x14ac:dyDescent="0.3">
      <c r="A11084" s="182"/>
      <c r="B11084" s="160"/>
      <c r="C11084" s="64"/>
      <c r="D11084" s="161"/>
    </row>
    <row r="11085" spans="1:54" ht="18.399999999999999" customHeight="1" x14ac:dyDescent="0.3">
      <c r="A11085" s="182"/>
      <c r="D11085" s="164"/>
    </row>
    <row r="11086" spans="1:54" ht="18.399999999999999" customHeight="1" x14ac:dyDescent="0.3">
      <c r="D11086" s="161"/>
    </row>
    <row r="11087" spans="1:54" ht="18.399999999999999" customHeight="1" x14ac:dyDescent="0.3">
      <c r="A11087" s="182"/>
      <c r="B11087" s="160"/>
      <c r="C11087" s="64"/>
      <c r="D11087" s="161"/>
    </row>
    <row r="11088" spans="1:54" ht="18.399999999999999" customHeight="1" x14ac:dyDescent="0.3">
      <c r="A11088" s="182"/>
      <c r="B11088" s="160"/>
      <c r="C11088" s="64"/>
      <c r="D11088" s="161"/>
      <c r="F11088" s="161"/>
    </row>
    <row r="11090" spans="1:54" ht="18.399999999999999" customHeight="1" x14ac:dyDescent="0.3">
      <c r="A11090" s="182"/>
      <c r="B11090" s="160"/>
      <c r="C11090" s="64"/>
      <c r="D11090" s="161"/>
    </row>
    <row r="11091" spans="1:54" ht="18.399999999999999" customHeight="1" x14ac:dyDescent="0.3">
      <c r="A11091" s="182"/>
      <c r="B11091" s="160"/>
      <c r="C11091" s="64"/>
      <c r="D11091" s="161"/>
    </row>
    <row r="11092" spans="1:54" ht="18.399999999999999" customHeight="1" x14ac:dyDescent="0.3">
      <c r="A11092" s="182"/>
      <c r="D11092" s="164"/>
    </row>
    <row r="11093" spans="1:54" ht="18.399999999999999" customHeight="1" x14ac:dyDescent="0.3">
      <c r="A11093" s="182"/>
      <c r="B11093" s="160"/>
      <c r="C11093" s="64"/>
      <c r="D11093" s="161"/>
    </row>
    <row r="11094" spans="1:54" ht="18.399999999999999" customHeight="1" x14ac:dyDescent="0.3">
      <c r="A11094" s="182"/>
      <c r="B11094" s="160"/>
      <c r="C11094" s="64"/>
      <c r="D11094" s="161"/>
      <c r="H11094" s="178"/>
    </row>
    <row r="11095" spans="1:54" ht="18.399999999999999" customHeight="1" x14ac:dyDescent="0.3">
      <c r="A11095" s="182"/>
      <c r="B11095" s="160"/>
      <c r="C11095" s="64"/>
      <c r="D11095" s="161"/>
    </row>
    <row r="11097" spans="1:54" ht="18.399999999999999" customHeight="1" x14ac:dyDescent="0.3">
      <c r="A11097" s="182"/>
      <c r="B11097" s="160"/>
      <c r="C11097" s="64"/>
      <c r="D11097" s="161"/>
      <c r="H11097" s="178"/>
      <c r="J11097" s="178"/>
      <c r="L11097" s="178"/>
      <c r="N11097" s="178"/>
      <c r="P11097" s="178"/>
      <c r="R11097" s="178"/>
      <c r="T11097" s="178"/>
      <c r="V11097" s="178"/>
      <c r="X11097" s="178"/>
      <c r="Z11097" s="178"/>
      <c r="AB11097" s="178"/>
      <c r="AD11097" s="178"/>
      <c r="AF11097" s="178"/>
      <c r="AH11097" s="178"/>
      <c r="AJ11097" s="178"/>
      <c r="AL11097" s="178"/>
      <c r="AN11097" s="178"/>
      <c r="AP11097" s="178"/>
      <c r="AR11097" s="178"/>
      <c r="AT11097" s="178"/>
      <c r="AV11097" s="178"/>
      <c r="AX11097" s="178"/>
      <c r="AZ11097" s="178"/>
      <c r="BB11097" s="178"/>
    </row>
    <row r="11098" spans="1:54" ht="18.399999999999999" customHeight="1" x14ac:dyDescent="0.3">
      <c r="A11098" s="182"/>
      <c r="B11098" s="160"/>
      <c r="C11098" s="64"/>
      <c r="D11098" s="161"/>
    </row>
    <row r="11099" spans="1:54" ht="18.399999999999999" customHeight="1" x14ac:dyDescent="0.3">
      <c r="A11099" s="200"/>
      <c r="B11099" s="173"/>
      <c r="C11099" s="67"/>
      <c r="D11099" s="161"/>
    </row>
    <row r="11100" spans="1:54" ht="18.399999999999999" customHeight="1" x14ac:dyDescent="0.3">
      <c r="A11100" s="182"/>
      <c r="B11100" s="160"/>
      <c r="C11100" s="64"/>
      <c r="D11100" s="161"/>
    </row>
    <row r="11101" spans="1:54" ht="18.399999999999999" customHeight="1" x14ac:dyDescent="0.3">
      <c r="A11101" s="182"/>
      <c r="B11101" s="160"/>
      <c r="C11101" s="64"/>
      <c r="D11101" s="161"/>
    </row>
    <row r="11102" spans="1:54" ht="18.399999999999999" customHeight="1" x14ac:dyDescent="0.3">
      <c r="A11102" s="200"/>
      <c r="B11102" s="173"/>
      <c r="C11102" s="67"/>
      <c r="D11102" s="161"/>
    </row>
    <row r="11103" spans="1:54" ht="18.399999999999999" customHeight="1" x14ac:dyDescent="0.3">
      <c r="A11103" s="182"/>
      <c r="D11103" s="164"/>
    </row>
    <row r="11104" spans="1:54" ht="18.399999999999999" customHeight="1" x14ac:dyDescent="0.3">
      <c r="A11104" s="182"/>
      <c r="B11104" s="160"/>
      <c r="C11104" s="64"/>
      <c r="D11104" s="161"/>
    </row>
    <row r="11105" spans="1:54" ht="18.399999999999999" customHeight="1" x14ac:dyDescent="0.3">
      <c r="A11105" s="182"/>
      <c r="B11105" s="160"/>
      <c r="C11105" s="64"/>
      <c r="D11105" s="161"/>
    </row>
    <row r="11106" spans="1:54" ht="18.399999999999999" customHeight="1" x14ac:dyDescent="0.3">
      <c r="A11106" s="182"/>
      <c r="B11106" s="160"/>
      <c r="C11106" s="64"/>
      <c r="D11106" s="161"/>
    </row>
    <row r="11107" spans="1:54" ht="18.399999999999999" customHeight="1" x14ac:dyDescent="0.3">
      <c r="A11107" s="182"/>
      <c r="B11107" s="160"/>
      <c r="C11107" s="64"/>
      <c r="D11107" s="161"/>
    </row>
    <row r="11109" spans="1:54" ht="18.399999999999999" customHeight="1" x14ac:dyDescent="0.3">
      <c r="A11109" s="182"/>
      <c r="B11109" s="160"/>
      <c r="C11109" s="64"/>
      <c r="D11109" s="161"/>
      <c r="H11109" s="178"/>
      <c r="J11109" s="178"/>
      <c r="L11109" s="178"/>
      <c r="N11109" s="178"/>
      <c r="P11109" s="178"/>
      <c r="R11109" s="178"/>
      <c r="T11109" s="178"/>
      <c r="V11109" s="178"/>
      <c r="X11109" s="178"/>
      <c r="Z11109" s="178"/>
      <c r="AB11109" s="178"/>
      <c r="AD11109" s="178"/>
      <c r="AF11109" s="178"/>
      <c r="AH11109" s="178"/>
      <c r="AJ11109" s="178"/>
      <c r="AL11109" s="178"/>
      <c r="AN11109" s="178"/>
      <c r="AP11109" s="178"/>
      <c r="AR11109" s="178"/>
      <c r="AT11109" s="178"/>
      <c r="AV11109" s="178"/>
      <c r="AX11109" s="178"/>
      <c r="AZ11109" s="178"/>
      <c r="BB11109" s="178"/>
    </row>
    <row r="11110" spans="1:54" ht="18.399999999999999" customHeight="1" x14ac:dyDescent="0.3">
      <c r="A11110" s="182"/>
      <c r="B11110" s="173"/>
      <c r="C11110" s="67"/>
      <c r="D11110" s="161"/>
    </row>
    <row r="11111" spans="1:54" ht="18.399999999999999" customHeight="1" x14ac:dyDescent="0.3">
      <c r="A11111" s="182"/>
      <c r="B11111" s="160"/>
      <c r="C11111" s="64"/>
      <c r="D11111" s="161"/>
    </row>
    <row r="11112" spans="1:54" ht="18.399999999999999" customHeight="1" x14ac:dyDescent="0.3">
      <c r="A11112" s="182"/>
      <c r="B11112" s="160"/>
      <c r="C11112" s="64"/>
      <c r="D11112" s="161"/>
    </row>
    <row r="11113" spans="1:54" ht="18.399999999999999" customHeight="1" x14ac:dyDescent="0.3">
      <c r="A11113" s="182"/>
      <c r="B11113" s="160"/>
      <c r="C11113" s="64"/>
      <c r="D11113" s="161"/>
    </row>
    <row r="11114" spans="1:54" ht="18.399999999999999" customHeight="1" x14ac:dyDescent="0.3">
      <c r="A11114" s="182"/>
      <c r="B11114" s="160"/>
      <c r="C11114" s="64"/>
      <c r="D11114" s="161"/>
    </row>
    <row r="11117" spans="1:54" ht="18.399999999999999" customHeight="1" x14ac:dyDescent="0.3">
      <c r="C11117" s="64"/>
      <c r="D11117" s="161"/>
    </row>
    <row r="11118" spans="1:54" ht="18.399999999999999" customHeight="1" x14ac:dyDescent="0.3">
      <c r="A11118" s="200"/>
      <c r="B11118" s="173"/>
      <c r="C11118" s="67"/>
      <c r="D11118" s="161"/>
    </row>
    <row r="11121" spans="1:54" ht="18.399999999999999" customHeight="1" x14ac:dyDescent="0.3">
      <c r="A11121" s="200"/>
      <c r="B11121" s="173"/>
      <c r="C11121" s="67"/>
      <c r="D11121" s="161"/>
    </row>
    <row r="11122" spans="1:54" ht="18.399999999999999" customHeight="1" x14ac:dyDescent="0.3">
      <c r="A11122" s="182"/>
      <c r="D11122" s="164"/>
    </row>
    <row r="11123" spans="1:54" ht="18.399999999999999" customHeight="1" x14ac:dyDescent="0.3">
      <c r="A11123" s="182"/>
      <c r="B11123" s="160"/>
      <c r="C11123" s="64"/>
      <c r="D11123" s="161"/>
    </row>
    <row r="11124" spans="1:54" ht="18.399999999999999" customHeight="1" x14ac:dyDescent="0.3">
      <c r="A11124" s="200"/>
      <c r="B11124" s="179"/>
      <c r="C11124" s="80"/>
      <c r="D11124" s="161"/>
    </row>
    <row r="11125" spans="1:54" ht="18.399999999999999" customHeight="1" x14ac:dyDescent="0.3">
      <c r="A11125" s="182"/>
      <c r="B11125" s="160"/>
      <c r="C11125" s="64"/>
      <c r="D11125" s="161"/>
    </row>
    <row r="11126" spans="1:54" ht="18.399999999999999" customHeight="1" x14ac:dyDescent="0.3">
      <c r="A11126" s="182"/>
      <c r="B11126" s="160"/>
      <c r="C11126" s="64"/>
      <c r="D11126" s="161"/>
      <c r="N11126" s="164"/>
      <c r="P11126" s="164"/>
      <c r="R11126" s="164"/>
      <c r="T11126" s="164"/>
      <c r="V11126" s="164"/>
      <c r="X11126" s="164"/>
      <c r="Z11126" s="164"/>
      <c r="AB11126" s="164"/>
      <c r="AD11126" s="164"/>
      <c r="AF11126" s="164"/>
      <c r="AH11126" s="164"/>
      <c r="AJ11126" s="164"/>
      <c r="AL11126" s="164"/>
      <c r="AN11126" s="164"/>
      <c r="AP11126" s="164"/>
      <c r="AR11126" s="164"/>
      <c r="AT11126" s="164"/>
      <c r="AV11126" s="164"/>
      <c r="AX11126" s="164"/>
      <c r="AZ11126" s="164"/>
      <c r="BB11126" s="164"/>
    </row>
    <row r="11127" spans="1:54" ht="18.399999999999999" customHeight="1" x14ac:dyDescent="0.3">
      <c r="A11127" s="182"/>
      <c r="B11127" s="160"/>
      <c r="C11127" s="64"/>
      <c r="D11127" s="161"/>
      <c r="F11127" s="161"/>
      <c r="H11127" s="161"/>
      <c r="J11127" s="161"/>
      <c r="L11127" s="161"/>
      <c r="N11127" s="161"/>
    </row>
    <row r="11128" spans="1:54" ht="18.399999999999999" customHeight="1" x14ac:dyDescent="0.3">
      <c r="A11128" s="182"/>
      <c r="B11128" s="160"/>
      <c r="C11128" s="64"/>
      <c r="D11128" s="161"/>
    </row>
    <row r="11129" spans="1:54" ht="18.399999999999999" customHeight="1" x14ac:dyDescent="0.3">
      <c r="A11129" s="182"/>
      <c r="B11129" s="160"/>
      <c r="C11129" s="64"/>
      <c r="D11129" s="161"/>
    </row>
    <row r="11130" spans="1:54" ht="18.399999999999999" customHeight="1" x14ac:dyDescent="0.3">
      <c r="A11130" s="182"/>
      <c r="B11130" s="160"/>
      <c r="C11130" s="64"/>
      <c r="D11130" s="161"/>
    </row>
    <row r="11131" spans="1:54" ht="18.399999999999999" customHeight="1" x14ac:dyDescent="0.3">
      <c r="A11131" s="182"/>
      <c r="B11131" s="160"/>
      <c r="C11131" s="64"/>
      <c r="D11131" s="161"/>
    </row>
    <row r="11132" spans="1:54" ht="18.399999999999999" customHeight="1" x14ac:dyDescent="0.3">
      <c r="A11132" s="182"/>
      <c r="B11132" s="160"/>
      <c r="C11132" s="64"/>
      <c r="D11132" s="161"/>
    </row>
    <row r="11134" spans="1:54" ht="18.399999999999999" customHeight="1" x14ac:dyDescent="0.3">
      <c r="A11134" s="182"/>
      <c r="D11134" s="164"/>
    </row>
    <row r="11135" spans="1:54" ht="18.399999999999999" customHeight="1" x14ac:dyDescent="0.3">
      <c r="A11135" s="182"/>
      <c r="B11135" s="160"/>
      <c r="C11135" s="64"/>
      <c r="D11135" s="161"/>
    </row>
    <row r="11136" spans="1:54" ht="18.399999999999999" customHeight="1" x14ac:dyDescent="0.3">
      <c r="A11136" s="182"/>
      <c r="C11136" s="64"/>
      <c r="D11136" s="161"/>
    </row>
    <row r="11137" spans="1:54" ht="18.399999999999999" customHeight="1" x14ac:dyDescent="0.3">
      <c r="A11137" s="182"/>
      <c r="B11137" s="160"/>
      <c r="C11137" s="64"/>
      <c r="D11137" s="161"/>
      <c r="H11137" s="178"/>
      <c r="J11137" s="178"/>
      <c r="L11137" s="178"/>
      <c r="N11137" s="178"/>
      <c r="P11137" s="178"/>
      <c r="R11137" s="178"/>
      <c r="T11137" s="178"/>
      <c r="V11137" s="178"/>
      <c r="X11137" s="178"/>
      <c r="Z11137" s="178"/>
      <c r="AB11137" s="178"/>
      <c r="AD11137" s="178"/>
      <c r="AF11137" s="178"/>
      <c r="AH11137" s="178"/>
      <c r="AJ11137" s="178"/>
      <c r="AL11137" s="178"/>
      <c r="AN11137" s="178"/>
      <c r="AP11137" s="178"/>
      <c r="AR11137" s="178"/>
      <c r="AT11137" s="178"/>
      <c r="AV11137" s="178"/>
      <c r="AX11137" s="178"/>
      <c r="AZ11137" s="178"/>
      <c r="BB11137" s="178"/>
    </row>
    <row r="11138" spans="1:54" ht="18.399999999999999" customHeight="1" x14ac:dyDescent="0.3">
      <c r="A11138" s="182"/>
      <c r="B11138" s="160"/>
      <c r="C11138" s="64"/>
      <c r="D11138" s="161"/>
    </row>
    <row r="11139" spans="1:54" ht="18.399999999999999" customHeight="1" x14ac:dyDescent="0.3">
      <c r="A11139" s="182"/>
      <c r="B11139" s="160"/>
      <c r="C11139" s="64"/>
      <c r="D11139" s="161"/>
    </row>
    <row r="11140" spans="1:54" ht="18.399999999999999" customHeight="1" x14ac:dyDescent="0.3">
      <c r="A11140" s="182"/>
      <c r="B11140" s="160"/>
      <c r="C11140" s="64"/>
      <c r="D11140" s="161"/>
    </row>
    <row r="11141" spans="1:54" ht="18.399999999999999" customHeight="1" x14ac:dyDescent="0.3">
      <c r="A11141" s="182"/>
      <c r="B11141" s="160"/>
      <c r="C11141" s="64"/>
      <c r="D11141" s="161"/>
      <c r="H11141" s="164"/>
      <c r="J11141" s="164"/>
      <c r="L11141" s="164"/>
      <c r="N11141" s="164"/>
      <c r="P11141" s="164"/>
      <c r="R11141" s="164"/>
      <c r="T11141" s="164"/>
      <c r="V11141" s="164"/>
      <c r="X11141" s="164"/>
      <c r="Z11141" s="164"/>
      <c r="AB11141" s="164"/>
      <c r="AD11141" s="164"/>
      <c r="AF11141" s="164"/>
      <c r="AH11141" s="164"/>
      <c r="AJ11141" s="164"/>
      <c r="AL11141" s="164"/>
      <c r="AN11141" s="164"/>
      <c r="AP11141" s="164"/>
      <c r="AR11141" s="164"/>
      <c r="AT11141" s="164"/>
      <c r="AV11141" s="164"/>
      <c r="AX11141" s="164"/>
      <c r="AZ11141" s="164"/>
      <c r="BB11141" s="164"/>
    </row>
    <row r="11142" spans="1:54" ht="18.399999999999999" customHeight="1" x14ac:dyDescent="0.3">
      <c r="A11142" s="200"/>
      <c r="B11142" s="173"/>
      <c r="C11142" s="67"/>
      <c r="D11142" s="161"/>
    </row>
    <row r="11143" spans="1:54" ht="18.399999999999999" customHeight="1" x14ac:dyDescent="0.3">
      <c r="A11143" s="182"/>
      <c r="B11143" s="160"/>
      <c r="C11143" s="64"/>
      <c r="D11143" s="161"/>
    </row>
    <row r="11144" spans="1:54" ht="18.399999999999999" customHeight="1" x14ac:dyDescent="0.3">
      <c r="A11144" s="182"/>
      <c r="C11144" s="64"/>
    </row>
    <row r="11146" spans="1:54" ht="18.399999999999999" customHeight="1" x14ac:dyDescent="0.3">
      <c r="A11146" s="182"/>
      <c r="B11146" s="160"/>
      <c r="C11146" s="64"/>
      <c r="D11146" s="161"/>
    </row>
    <row r="11147" spans="1:54" ht="18.399999999999999" customHeight="1" x14ac:dyDescent="0.3">
      <c r="A11147" s="182"/>
      <c r="B11147" s="160"/>
      <c r="C11147" s="64"/>
      <c r="D11147" s="161"/>
      <c r="J11147" s="178"/>
      <c r="L11147" s="178"/>
      <c r="N11147" s="178"/>
      <c r="P11147" s="178"/>
      <c r="R11147" s="178"/>
      <c r="T11147" s="178"/>
      <c r="V11147" s="178"/>
      <c r="X11147" s="178"/>
      <c r="Z11147" s="178"/>
      <c r="AB11147" s="178"/>
      <c r="AD11147" s="178"/>
      <c r="AF11147" s="178"/>
      <c r="AH11147" s="178"/>
      <c r="AJ11147" s="178"/>
      <c r="AL11147" s="178"/>
      <c r="AN11147" s="178"/>
      <c r="AP11147" s="178"/>
      <c r="AR11147" s="178"/>
      <c r="AT11147" s="178"/>
      <c r="AV11147" s="178"/>
      <c r="AX11147" s="178"/>
      <c r="AZ11147" s="178"/>
      <c r="BB11147" s="178"/>
    </row>
    <row r="11148" spans="1:54" ht="18.399999999999999" customHeight="1" x14ac:dyDescent="0.3">
      <c r="A11148" s="182"/>
      <c r="B11148" s="160"/>
      <c r="C11148" s="64"/>
      <c r="D11148" s="161"/>
    </row>
    <row r="11149" spans="1:54" ht="18.399999999999999" customHeight="1" x14ac:dyDescent="0.3">
      <c r="A11149" s="182"/>
      <c r="D11149" s="164"/>
      <c r="F11149" s="161"/>
    </row>
    <row r="11150" spans="1:54" ht="18.399999999999999" customHeight="1" x14ac:dyDescent="0.3">
      <c r="A11150" s="182"/>
      <c r="B11150" s="160"/>
      <c r="C11150" s="64"/>
      <c r="D11150" s="161"/>
    </row>
    <row r="11151" spans="1:54" ht="18.399999999999999" customHeight="1" x14ac:dyDescent="0.3">
      <c r="A11151" s="182"/>
      <c r="B11151" s="160"/>
      <c r="C11151" s="64"/>
      <c r="D11151" s="161"/>
    </row>
    <row r="11152" spans="1:54" ht="18.399999999999999" customHeight="1" x14ac:dyDescent="0.3">
      <c r="A11152" s="182"/>
      <c r="B11152" s="160"/>
      <c r="C11152" s="64"/>
      <c r="D11152" s="161"/>
    </row>
    <row r="11153" spans="1:54" ht="18.399999999999999" customHeight="1" x14ac:dyDescent="0.3">
      <c r="A11153" s="182"/>
      <c r="B11153" s="160"/>
      <c r="C11153" s="64"/>
      <c r="D11153" s="161"/>
      <c r="H11153" s="164"/>
      <c r="J11153" s="164"/>
      <c r="L11153" s="164"/>
      <c r="N11153" s="164"/>
      <c r="P11153" s="164"/>
      <c r="R11153" s="164"/>
      <c r="T11153" s="164"/>
      <c r="V11153" s="164"/>
      <c r="X11153" s="164"/>
      <c r="Z11153" s="164"/>
      <c r="AB11153" s="164"/>
      <c r="AD11153" s="164"/>
      <c r="AF11153" s="164"/>
      <c r="AH11153" s="164"/>
      <c r="AJ11153" s="164"/>
      <c r="AL11153" s="164"/>
      <c r="AN11153" s="164"/>
      <c r="AP11153" s="164"/>
      <c r="AR11153" s="164"/>
      <c r="AT11153" s="164"/>
      <c r="AV11153" s="164"/>
      <c r="AX11153" s="164"/>
      <c r="AZ11153" s="164"/>
      <c r="BB11153" s="164"/>
    </row>
    <row r="11154" spans="1:54" ht="18.399999999999999" customHeight="1" x14ac:dyDescent="0.3">
      <c r="A11154" s="182"/>
      <c r="B11154" s="160"/>
      <c r="C11154" s="64"/>
      <c r="D11154" s="161"/>
    </row>
    <row r="11157" spans="1:54" ht="18.399999999999999" customHeight="1" x14ac:dyDescent="0.3">
      <c r="A11157" s="182"/>
      <c r="B11157" s="160"/>
      <c r="C11157" s="64"/>
      <c r="D11157" s="161"/>
    </row>
    <row r="11158" spans="1:54" ht="18.399999999999999" customHeight="1" x14ac:dyDescent="0.3">
      <c r="A11158" s="182"/>
      <c r="D11158" s="164"/>
    </row>
    <row r="11159" spans="1:54" ht="18.399999999999999" customHeight="1" x14ac:dyDescent="0.3">
      <c r="A11159" s="182"/>
      <c r="B11159" s="160"/>
      <c r="C11159" s="64"/>
      <c r="D11159" s="161"/>
    </row>
    <row r="11160" spans="1:54" ht="18.399999999999999" customHeight="1" x14ac:dyDescent="0.3">
      <c r="A11160" s="182"/>
      <c r="B11160" s="160"/>
      <c r="C11160" s="64"/>
      <c r="D11160" s="161"/>
    </row>
    <row r="11161" spans="1:54" ht="18.399999999999999" customHeight="1" x14ac:dyDescent="0.3">
      <c r="A11161" s="182"/>
      <c r="B11161" s="160"/>
      <c r="C11161" s="64"/>
      <c r="D11161" s="161"/>
    </row>
    <row r="11162" spans="1:54" ht="18.399999999999999" customHeight="1" x14ac:dyDescent="0.3">
      <c r="A11162" s="182"/>
      <c r="B11162" s="160"/>
      <c r="C11162" s="64"/>
      <c r="D11162" s="161"/>
    </row>
    <row r="11163" spans="1:54" ht="18.399999999999999" customHeight="1" x14ac:dyDescent="0.3">
      <c r="A11163" s="182"/>
      <c r="B11163" s="160"/>
      <c r="C11163" s="64"/>
      <c r="D11163" s="161"/>
    </row>
    <row r="11164" spans="1:54" ht="18.399999999999999" customHeight="1" x14ac:dyDescent="0.3">
      <c r="A11164" s="182"/>
      <c r="B11164" s="160"/>
      <c r="C11164" s="64"/>
      <c r="D11164" s="161"/>
    </row>
    <row r="11165" spans="1:54" ht="18.399999999999999" customHeight="1" x14ac:dyDescent="0.3">
      <c r="A11165" s="182"/>
      <c r="B11165" s="160"/>
      <c r="C11165" s="64"/>
      <c r="D11165" s="161"/>
    </row>
    <row r="11166" spans="1:54" ht="18.399999999999999" customHeight="1" x14ac:dyDescent="0.3">
      <c r="A11166" s="182"/>
      <c r="B11166" s="160"/>
      <c r="C11166" s="64"/>
      <c r="D11166" s="161"/>
    </row>
    <row r="11167" spans="1:54" ht="18.399999999999999" customHeight="1" x14ac:dyDescent="0.3">
      <c r="A11167" s="182"/>
      <c r="B11167" s="160"/>
      <c r="C11167" s="64"/>
      <c r="D11167" s="161"/>
    </row>
    <row r="11168" spans="1:54" ht="18.399999999999999" customHeight="1" x14ac:dyDescent="0.3">
      <c r="A11168" s="182"/>
      <c r="B11168" s="160"/>
      <c r="C11168" s="64"/>
      <c r="D11168" s="161"/>
    </row>
    <row r="11169" spans="1:4" ht="18.399999999999999" customHeight="1" x14ac:dyDescent="0.3">
      <c r="A11169" s="182"/>
      <c r="B11169" s="160"/>
      <c r="C11169" s="64"/>
      <c r="D11169" s="161"/>
    </row>
    <row r="11170" spans="1:4" ht="18.399999999999999" customHeight="1" x14ac:dyDescent="0.3">
      <c r="A11170" s="182"/>
      <c r="B11170" s="160"/>
      <c r="C11170" s="64"/>
      <c r="D11170" s="161"/>
    </row>
    <row r="11171" spans="1:4" ht="18.399999999999999" customHeight="1" x14ac:dyDescent="0.3">
      <c r="A11171" s="182"/>
      <c r="B11171" s="160"/>
      <c r="C11171" s="64"/>
      <c r="D11171" s="161"/>
    </row>
    <row r="11172" spans="1:4" ht="18.399999999999999" customHeight="1" x14ac:dyDescent="0.3">
      <c r="A11172" s="182"/>
      <c r="D11172" s="164"/>
    </row>
    <row r="11173" spans="1:4" ht="18.399999999999999" customHeight="1" x14ac:dyDescent="0.3">
      <c r="A11173" s="182"/>
      <c r="B11173" s="160"/>
      <c r="C11173" s="64"/>
      <c r="D11173" s="161"/>
    </row>
    <row r="11174" spans="1:4" ht="18.399999999999999" customHeight="1" x14ac:dyDescent="0.3">
      <c r="A11174" s="182"/>
      <c r="B11174" s="160"/>
      <c r="C11174" s="64"/>
      <c r="D11174" s="161"/>
    </row>
    <row r="11175" spans="1:4" ht="18.399999999999999" customHeight="1" x14ac:dyDescent="0.3">
      <c r="A11175" s="182"/>
      <c r="B11175" s="160"/>
      <c r="C11175" s="64"/>
      <c r="D11175" s="161"/>
    </row>
    <row r="11176" spans="1:4" ht="18.399999999999999" customHeight="1" x14ac:dyDescent="0.3">
      <c r="A11176" s="182"/>
      <c r="B11176" s="160"/>
      <c r="C11176" s="64"/>
      <c r="D11176" s="161"/>
    </row>
    <row r="11177" spans="1:4" ht="18.399999999999999" customHeight="1" x14ac:dyDescent="0.3">
      <c r="A11177" s="200"/>
      <c r="B11177" s="173"/>
      <c r="C11177" s="67"/>
      <c r="D11177" s="161"/>
    </row>
    <row r="11182" spans="1:4" ht="18.399999999999999" customHeight="1" x14ac:dyDescent="0.3">
      <c r="A11182" s="182"/>
      <c r="D11182" s="164"/>
    </row>
    <row r="11183" spans="1:4" ht="18.399999999999999" customHeight="1" x14ac:dyDescent="0.3">
      <c r="A11183" s="182"/>
      <c r="D11183" s="164"/>
    </row>
    <row r="11185" spans="1:4" ht="18.399999999999999" customHeight="1" x14ac:dyDescent="0.3">
      <c r="A11185" s="182"/>
      <c r="B11185" s="160"/>
      <c r="C11185" s="64"/>
      <c r="D11185" s="161"/>
    </row>
    <row r="11186" spans="1:4" ht="18.399999999999999" customHeight="1" x14ac:dyDescent="0.3">
      <c r="A11186" s="182"/>
      <c r="B11186" s="160"/>
      <c r="C11186" s="64"/>
      <c r="D11186" s="161"/>
    </row>
    <row r="11187" spans="1:4" ht="18.399999999999999" customHeight="1" x14ac:dyDescent="0.3">
      <c r="A11187" s="182"/>
      <c r="B11187" s="160"/>
      <c r="C11187" s="64"/>
      <c r="D11187" s="161"/>
    </row>
    <row r="11188" spans="1:4" ht="18.399999999999999" customHeight="1" x14ac:dyDescent="0.3">
      <c r="A11188" s="182"/>
      <c r="B11188" s="160"/>
      <c r="C11188" s="64"/>
      <c r="D11188" s="161"/>
    </row>
    <row r="11189" spans="1:4" ht="18.399999999999999" customHeight="1" x14ac:dyDescent="0.3">
      <c r="A11189" s="182"/>
      <c r="B11189" s="160"/>
      <c r="C11189" s="64"/>
      <c r="D11189" s="161"/>
    </row>
    <row r="11191" spans="1:4" ht="18.399999999999999" customHeight="1" x14ac:dyDescent="0.3">
      <c r="A11191" s="182"/>
      <c r="B11191" s="160"/>
      <c r="C11191" s="64"/>
      <c r="D11191" s="161"/>
    </row>
    <row r="11192" spans="1:4" ht="18.399999999999999" customHeight="1" x14ac:dyDescent="0.3">
      <c r="A11192" s="182"/>
      <c r="B11192" s="160"/>
      <c r="C11192" s="64"/>
      <c r="D11192" s="161"/>
    </row>
    <row r="11193" spans="1:4" ht="18.399999999999999" customHeight="1" x14ac:dyDescent="0.3">
      <c r="A11193" s="182"/>
      <c r="B11193" s="160"/>
      <c r="C11193" s="64"/>
      <c r="D11193" s="161"/>
    </row>
    <row r="11195" spans="1:4" ht="18.399999999999999" customHeight="1" x14ac:dyDescent="0.3">
      <c r="A11195" s="182"/>
      <c r="B11195" s="160"/>
      <c r="C11195" s="64"/>
      <c r="D11195" s="161"/>
    </row>
    <row r="11196" spans="1:4" ht="18.399999999999999" customHeight="1" x14ac:dyDescent="0.3">
      <c r="A11196" s="200"/>
      <c r="B11196" s="173"/>
      <c r="C11196" s="67"/>
      <c r="D11196" s="161"/>
    </row>
    <row r="11197" spans="1:4" ht="18.399999999999999" customHeight="1" x14ac:dyDescent="0.3">
      <c r="A11197" s="182"/>
      <c r="C11197" s="64"/>
      <c r="D11197" s="161"/>
    </row>
    <row r="11198" spans="1:4" ht="18.399999999999999" customHeight="1" x14ac:dyDescent="0.3">
      <c r="A11198" s="182"/>
      <c r="C11198" s="64"/>
      <c r="D11198" s="161"/>
    </row>
    <row r="11199" spans="1:4" ht="18.399999999999999" customHeight="1" x14ac:dyDescent="0.3">
      <c r="A11199" s="182"/>
      <c r="B11199" s="160"/>
      <c r="C11199" s="64"/>
      <c r="D11199" s="161"/>
    </row>
    <row r="11200" spans="1:4" ht="18.399999999999999" customHeight="1" x14ac:dyDescent="0.3">
      <c r="A11200" s="182"/>
      <c r="B11200" s="160"/>
      <c r="C11200" s="64"/>
      <c r="D11200" s="161"/>
    </row>
    <row r="11201" spans="1:54" ht="18.399999999999999" customHeight="1" x14ac:dyDescent="0.3">
      <c r="A11201" s="182"/>
      <c r="B11201" s="160"/>
      <c r="C11201" s="64"/>
      <c r="D11201" s="161"/>
    </row>
    <row r="11205" spans="1:54" ht="18.399999999999999" customHeight="1" x14ac:dyDescent="0.3">
      <c r="C11205" s="163"/>
      <c r="D11205" s="161"/>
    </row>
    <row r="11206" spans="1:54" ht="18.399999999999999" customHeight="1" x14ac:dyDescent="0.3">
      <c r="A11206" s="200"/>
      <c r="B11206" s="173"/>
      <c r="C11206" s="67"/>
      <c r="D11206" s="161"/>
    </row>
    <row r="11207" spans="1:54" ht="18.399999999999999" customHeight="1" x14ac:dyDescent="0.3">
      <c r="A11207" s="200"/>
      <c r="B11207" s="173"/>
      <c r="C11207" s="67"/>
      <c r="D11207" s="161"/>
    </row>
    <row r="11208" spans="1:54" ht="18.399999999999999" customHeight="1" x14ac:dyDescent="0.3">
      <c r="A11208" s="200"/>
      <c r="B11208" s="173"/>
      <c r="C11208" s="67"/>
      <c r="D11208" s="161"/>
    </row>
    <row r="11209" spans="1:54" ht="18.399999999999999" customHeight="1" x14ac:dyDescent="0.3">
      <c r="A11209" s="182"/>
    </row>
    <row r="11210" spans="1:54" ht="18.399999999999999" customHeight="1" x14ac:dyDescent="0.3">
      <c r="A11210" s="182"/>
      <c r="B11210" s="160"/>
      <c r="D11210" s="160"/>
      <c r="H11210" s="164"/>
      <c r="J11210" s="164"/>
      <c r="L11210" s="164"/>
      <c r="N11210" s="164"/>
      <c r="P11210" s="164"/>
      <c r="R11210" s="164"/>
      <c r="T11210" s="164"/>
      <c r="V11210" s="164"/>
      <c r="X11210" s="164"/>
      <c r="Z11210" s="164"/>
      <c r="AB11210" s="164"/>
      <c r="AD11210" s="164"/>
      <c r="AF11210" s="164"/>
      <c r="AH11210" s="164"/>
      <c r="AJ11210" s="164"/>
      <c r="AL11210" s="164"/>
      <c r="AN11210" s="164"/>
      <c r="AP11210" s="164"/>
      <c r="AR11210" s="164"/>
      <c r="AT11210" s="164"/>
      <c r="AV11210" s="164"/>
      <c r="AX11210" s="164"/>
      <c r="AZ11210" s="164"/>
      <c r="BB11210" s="164"/>
    </row>
    <row r="11211" spans="1:54" ht="18.399999999999999" customHeight="1" x14ac:dyDescent="0.3">
      <c r="C11211" s="64"/>
      <c r="D11211" s="161"/>
    </row>
    <row r="11212" spans="1:54" ht="18.399999999999999" customHeight="1" x14ac:dyDescent="0.3">
      <c r="A11212" s="182"/>
    </row>
    <row r="11213" spans="1:54" ht="18.399999999999999" customHeight="1" x14ac:dyDescent="0.3">
      <c r="A11213" s="182"/>
      <c r="B11213" s="160"/>
      <c r="C11213" s="64"/>
      <c r="D11213" s="161"/>
    </row>
    <row r="11214" spans="1:54" ht="18.399999999999999" customHeight="1" x14ac:dyDescent="0.3">
      <c r="A11214" s="182"/>
      <c r="B11214" s="160"/>
      <c r="C11214" s="64"/>
      <c r="D11214" s="161"/>
    </row>
    <row r="11215" spans="1:54" ht="18.399999999999999" customHeight="1" x14ac:dyDescent="0.3">
      <c r="A11215" s="182"/>
      <c r="B11215" s="160"/>
      <c r="C11215" s="64"/>
      <c r="D11215" s="161"/>
    </row>
    <row r="11216" spans="1:54" ht="18.399999999999999" customHeight="1" x14ac:dyDescent="0.3">
      <c r="A11216" s="182"/>
      <c r="B11216" s="160"/>
      <c r="C11216" s="64"/>
      <c r="D11216" s="161"/>
    </row>
    <row r="11217" spans="1:4" ht="18.399999999999999" customHeight="1" x14ac:dyDescent="0.3">
      <c r="A11217" s="182"/>
      <c r="B11217" s="160"/>
      <c r="C11217" s="64"/>
      <c r="D11217" s="161"/>
    </row>
    <row r="11218" spans="1:4" ht="18.399999999999999" customHeight="1" x14ac:dyDescent="0.3">
      <c r="A11218" s="182"/>
      <c r="B11218" s="160"/>
      <c r="C11218" s="64"/>
      <c r="D11218" s="161"/>
    </row>
    <row r="11219" spans="1:4" ht="18.399999999999999" customHeight="1" x14ac:dyDescent="0.3">
      <c r="C11219" s="64"/>
      <c r="D11219" s="161"/>
    </row>
    <row r="11220" spans="1:4" ht="18.399999999999999" customHeight="1" x14ac:dyDescent="0.3">
      <c r="A11220" s="182"/>
      <c r="B11220" s="160"/>
      <c r="C11220" s="64"/>
      <c r="D11220" s="161"/>
    </row>
    <row r="11221" spans="1:4" ht="18.399999999999999" customHeight="1" x14ac:dyDescent="0.3">
      <c r="A11221" s="182"/>
      <c r="B11221" s="160"/>
      <c r="C11221" s="64"/>
      <c r="D11221" s="161"/>
    </row>
    <row r="11222" spans="1:4" ht="18.399999999999999" customHeight="1" x14ac:dyDescent="0.3">
      <c r="A11222" s="182"/>
      <c r="D11222" s="164"/>
    </row>
    <row r="11223" spans="1:4" ht="18.399999999999999" customHeight="1" x14ac:dyDescent="0.3">
      <c r="A11223" s="182"/>
      <c r="B11223" s="160"/>
      <c r="C11223" s="64"/>
      <c r="D11223" s="161"/>
    </row>
    <row r="11224" spans="1:4" ht="18.399999999999999" customHeight="1" x14ac:dyDescent="0.3">
      <c r="A11224" s="182"/>
      <c r="B11224" s="160"/>
      <c r="C11224" s="64"/>
      <c r="D11224" s="161"/>
    </row>
    <row r="11226" spans="1:4" ht="18.399999999999999" customHeight="1" x14ac:dyDescent="0.3">
      <c r="A11226" s="182"/>
      <c r="B11226" s="160"/>
      <c r="C11226" s="64"/>
      <c r="D11226" s="161"/>
    </row>
    <row r="11227" spans="1:4" ht="18.399999999999999" customHeight="1" x14ac:dyDescent="0.3">
      <c r="A11227" s="182"/>
      <c r="B11227" s="160"/>
      <c r="C11227" s="64"/>
      <c r="D11227" s="161"/>
    </row>
    <row r="11228" spans="1:4" ht="18.399999999999999" customHeight="1" x14ac:dyDescent="0.3">
      <c r="A11228" s="182"/>
      <c r="D11228" s="164"/>
    </row>
    <row r="11229" spans="1:4" ht="18.399999999999999" customHeight="1" x14ac:dyDescent="0.3">
      <c r="A11229" s="182"/>
      <c r="B11229" s="160"/>
      <c r="C11229" s="64"/>
      <c r="D11229" s="161"/>
    </row>
    <row r="11230" spans="1:4" ht="18.399999999999999" customHeight="1" x14ac:dyDescent="0.3">
      <c r="A11230" s="182"/>
      <c r="B11230" s="160"/>
      <c r="C11230" s="64"/>
      <c r="D11230" s="161"/>
    </row>
    <row r="11231" spans="1:4" ht="18.399999999999999" customHeight="1" x14ac:dyDescent="0.3">
      <c r="A11231" s="182"/>
      <c r="D11231" s="164"/>
    </row>
    <row r="11232" spans="1:4" ht="18.399999999999999" customHeight="1" x14ac:dyDescent="0.3">
      <c r="A11232" s="182"/>
      <c r="B11232" s="160"/>
      <c r="C11232" s="64"/>
      <c r="D11232" s="161"/>
    </row>
    <row r="11233" spans="1:8" ht="18.399999999999999" customHeight="1" x14ac:dyDescent="0.3">
      <c r="A11233" s="182"/>
      <c r="B11233" s="160"/>
      <c r="C11233" s="64"/>
      <c r="D11233" s="161"/>
    </row>
    <row r="11234" spans="1:8" ht="18.399999999999999" customHeight="1" x14ac:dyDescent="0.3">
      <c r="A11234" s="182"/>
      <c r="B11234" s="160"/>
      <c r="C11234" s="64"/>
      <c r="D11234" s="161"/>
    </row>
    <row r="11235" spans="1:8" ht="18.399999999999999" customHeight="1" x14ac:dyDescent="0.3">
      <c r="D11235" s="161"/>
    </row>
    <row r="11236" spans="1:8" ht="18.399999999999999" customHeight="1" x14ac:dyDescent="0.3">
      <c r="A11236" s="182"/>
      <c r="D11236" s="164"/>
    </row>
    <row r="11237" spans="1:8" ht="18.399999999999999" customHeight="1" x14ac:dyDescent="0.3">
      <c r="A11237" s="182"/>
      <c r="B11237" s="160"/>
      <c r="C11237" s="64"/>
      <c r="D11237" s="161"/>
    </row>
    <row r="11238" spans="1:8" ht="18.399999999999999" customHeight="1" x14ac:dyDescent="0.3">
      <c r="A11238" s="182"/>
      <c r="B11238" s="160"/>
      <c r="C11238" s="64"/>
      <c r="D11238" s="161"/>
    </row>
    <row r="11239" spans="1:8" ht="18.399999999999999" customHeight="1" x14ac:dyDescent="0.3">
      <c r="A11239" s="182"/>
      <c r="B11239" s="160"/>
      <c r="C11239" s="64"/>
      <c r="D11239" s="161"/>
    </row>
    <row r="11240" spans="1:8" ht="18.399999999999999" customHeight="1" x14ac:dyDescent="0.3">
      <c r="A11240" s="182"/>
      <c r="D11240" s="164"/>
    </row>
    <row r="11241" spans="1:8" ht="18.399999999999999" customHeight="1" x14ac:dyDescent="0.3">
      <c r="A11241" s="182"/>
      <c r="B11241" s="160"/>
      <c r="C11241" s="64"/>
      <c r="D11241" s="161"/>
    </row>
    <row r="11242" spans="1:8" ht="18.399999999999999" customHeight="1" x14ac:dyDescent="0.3">
      <c r="A11242" s="182"/>
      <c r="B11242" s="160"/>
      <c r="C11242" s="64"/>
      <c r="D11242" s="161"/>
    </row>
    <row r="11243" spans="1:8" ht="18.399999999999999" customHeight="1" x14ac:dyDescent="0.3">
      <c r="A11243" s="182"/>
      <c r="B11243" s="160"/>
      <c r="C11243" s="64"/>
      <c r="D11243" s="161"/>
    </row>
    <row r="11244" spans="1:8" ht="18.399999999999999" customHeight="1" x14ac:dyDescent="0.3">
      <c r="A11244" s="182"/>
      <c r="B11244" s="160"/>
      <c r="C11244" s="64"/>
      <c r="D11244" s="161"/>
      <c r="H11244" s="183"/>
    </row>
    <row r="11245" spans="1:8" ht="18.399999999999999" customHeight="1" x14ac:dyDescent="0.3">
      <c r="A11245" s="182"/>
      <c r="B11245" s="160"/>
      <c r="C11245" s="64"/>
      <c r="D11245" s="161"/>
    </row>
    <row r="11247" spans="1:8" ht="18.399999999999999" customHeight="1" x14ac:dyDescent="0.3">
      <c r="A11247" s="182"/>
      <c r="B11247" s="160"/>
      <c r="C11247" s="64"/>
      <c r="D11247" s="161"/>
    </row>
    <row r="11248" spans="1:8" ht="18.399999999999999" customHeight="1" x14ac:dyDescent="0.3">
      <c r="A11248" s="182"/>
      <c r="B11248" s="160"/>
      <c r="C11248" s="64"/>
      <c r="D11248" s="161"/>
    </row>
    <row r="11249" spans="1:54" ht="18.399999999999999" customHeight="1" x14ac:dyDescent="0.3">
      <c r="A11249" s="182"/>
      <c r="B11249" s="160"/>
      <c r="C11249" s="64"/>
      <c r="D11249" s="161"/>
    </row>
    <row r="11250" spans="1:54" ht="18.399999999999999" customHeight="1" x14ac:dyDescent="0.3">
      <c r="A11250" s="182"/>
      <c r="B11250" s="160"/>
      <c r="C11250" s="64"/>
      <c r="D11250" s="161"/>
    </row>
    <row r="11251" spans="1:54" ht="18.399999999999999" customHeight="1" x14ac:dyDescent="0.3">
      <c r="A11251" s="182"/>
      <c r="B11251" s="160"/>
      <c r="C11251" s="64"/>
      <c r="D11251" s="161"/>
    </row>
    <row r="11252" spans="1:54" ht="18.399999999999999" customHeight="1" x14ac:dyDescent="0.3">
      <c r="A11252" s="182"/>
      <c r="D11252" s="164"/>
    </row>
    <row r="11253" spans="1:54" ht="18.399999999999999" customHeight="1" x14ac:dyDescent="0.3">
      <c r="A11253" s="182"/>
      <c r="B11253" s="160"/>
      <c r="C11253" s="64"/>
      <c r="D11253" s="161"/>
    </row>
    <row r="11254" spans="1:54" ht="18.399999999999999" customHeight="1" x14ac:dyDescent="0.3">
      <c r="A11254" s="182"/>
      <c r="B11254" s="160"/>
      <c r="C11254" s="64"/>
      <c r="D11254" s="161"/>
    </row>
    <row r="11255" spans="1:54" ht="18.399999999999999" customHeight="1" x14ac:dyDescent="0.3">
      <c r="A11255" s="182"/>
      <c r="B11255" s="160"/>
      <c r="C11255" s="64"/>
      <c r="D11255" s="161"/>
    </row>
    <row r="11256" spans="1:54" ht="18.399999999999999" customHeight="1" x14ac:dyDescent="0.3">
      <c r="A11256" s="182"/>
      <c r="B11256" s="160"/>
      <c r="C11256" s="64"/>
      <c r="D11256" s="161"/>
      <c r="H11256" s="164"/>
      <c r="J11256" s="164"/>
      <c r="L11256" s="164"/>
      <c r="N11256" s="164"/>
      <c r="P11256" s="164"/>
      <c r="R11256" s="164"/>
      <c r="V11256" s="164"/>
      <c r="X11256" s="164"/>
      <c r="Z11256" s="164"/>
      <c r="AB11256" s="164"/>
      <c r="AD11256" s="164"/>
      <c r="AF11256" s="164"/>
      <c r="AH11256" s="164"/>
      <c r="AJ11256" s="164"/>
      <c r="AL11256" s="164"/>
      <c r="AN11256" s="164"/>
      <c r="AP11256" s="164"/>
      <c r="AR11256" s="164"/>
      <c r="AT11256" s="164"/>
      <c r="AV11256" s="164"/>
      <c r="AX11256" s="164"/>
      <c r="AZ11256" s="164"/>
      <c r="BB11256" s="164"/>
    </row>
    <row r="11257" spans="1:54" ht="18.399999999999999" customHeight="1" x14ac:dyDescent="0.3">
      <c r="A11257" s="182"/>
      <c r="B11257" s="160"/>
      <c r="C11257" s="64"/>
      <c r="D11257" s="161"/>
    </row>
    <row r="11258" spans="1:54" ht="18.399999999999999" customHeight="1" x14ac:dyDescent="0.3">
      <c r="A11258" s="182"/>
      <c r="D11258" s="164"/>
    </row>
    <row r="11259" spans="1:54" ht="18.399999999999999" customHeight="1" x14ac:dyDescent="0.3">
      <c r="A11259" s="182"/>
      <c r="B11259" s="160"/>
      <c r="C11259" s="64"/>
      <c r="D11259" s="161"/>
    </row>
    <row r="11260" spans="1:54" ht="18.399999999999999" customHeight="1" x14ac:dyDescent="0.3">
      <c r="A11260" s="182"/>
      <c r="B11260" s="160"/>
      <c r="C11260" s="64"/>
      <c r="D11260" s="161"/>
      <c r="H11260" s="178"/>
    </row>
    <row r="11261" spans="1:54" ht="18.399999999999999" customHeight="1" x14ac:dyDescent="0.3">
      <c r="C11261" s="64"/>
      <c r="D11261" s="161"/>
    </row>
    <row r="11262" spans="1:54" ht="18.399999999999999" customHeight="1" x14ac:dyDescent="0.3">
      <c r="A11262" s="182"/>
      <c r="B11262" s="160"/>
      <c r="C11262" s="64"/>
      <c r="D11262" s="161"/>
    </row>
    <row r="11263" spans="1:54" ht="18.399999999999999" customHeight="1" x14ac:dyDescent="0.3">
      <c r="A11263" s="182"/>
      <c r="B11263" s="160"/>
      <c r="C11263" s="64"/>
      <c r="D11263" s="161"/>
    </row>
    <row r="11264" spans="1:54" ht="18.399999999999999" customHeight="1" x14ac:dyDescent="0.3">
      <c r="A11264" s="182"/>
      <c r="B11264" s="160"/>
      <c r="C11264" s="64"/>
      <c r="D11264" s="161"/>
    </row>
    <row r="11265" spans="1:54" ht="18.399999999999999" customHeight="1" x14ac:dyDescent="0.3">
      <c r="A11265" s="200"/>
      <c r="B11265" s="173"/>
      <c r="C11265" s="67"/>
      <c r="D11265" s="161"/>
    </row>
    <row r="11266" spans="1:54" ht="18.399999999999999" customHeight="1" x14ac:dyDescent="0.3">
      <c r="A11266" s="200"/>
      <c r="D11266" s="164"/>
    </row>
    <row r="11267" spans="1:54" ht="18.399999999999999" customHeight="1" x14ac:dyDescent="0.3">
      <c r="A11267" s="182"/>
      <c r="B11267" s="160"/>
      <c r="C11267" s="64"/>
      <c r="D11267" s="161"/>
    </row>
    <row r="11268" spans="1:54" ht="18.399999999999999" customHeight="1" x14ac:dyDescent="0.3">
      <c r="A11268" s="182"/>
      <c r="B11268" s="160"/>
      <c r="C11268" s="64"/>
      <c r="D11268" s="161"/>
    </row>
    <row r="11269" spans="1:54" ht="18.399999999999999" customHeight="1" x14ac:dyDescent="0.3">
      <c r="A11269" s="182"/>
      <c r="B11269" s="160"/>
      <c r="C11269" s="64"/>
      <c r="D11269" s="161"/>
    </row>
    <row r="11270" spans="1:54" ht="18.399999999999999" customHeight="1" x14ac:dyDescent="0.3">
      <c r="A11270" s="182"/>
      <c r="B11270" s="160"/>
      <c r="C11270" s="64"/>
      <c r="D11270" s="161"/>
    </row>
    <row r="11271" spans="1:54" ht="18.399999999999999" customHeight="1" x14ac:dyDescent="0.3">
      <c r="A11271" s="182"/>
      <c r="B11271" s="160"/>
      <c r="C11271" s="64"/>
      <c r="D11271" s="161"/>
    </row>
    <row r="11272" spans="1:54" ht="18.399999999999999" customHeight="1" x14ac:dyDescent="0.3">
      <c r="A11272" s="182"/>
      <c r="B11272" s="160"/>
      <c r="C11272" s="64"/>
      <c r="D11272" s="161"/>
    </row>
    <row r="11273" spans="1:54" ht="18.399999999999999" customHeight="1" x14ac:dyDescent="0.3">
      <c r="A11273" s="182"/>
      <c r="B11273" s="160"/>
      <c r="C11273" s="64"/>
      <c r="D11273" s="161"/>
    </row>
    <row r="11274" spans="1:54" ht="18.399999999999999" customHeight="1" x14ac:dyDescent="0.3">
      <c r="A11274" s="182"/>
      <c r="B11274" s="160"/>
      <c r="C11274" s="64"/>
      <c r="D11274" s="161"/>
    </row>
    <row r="11275" spans="1:54" ht="18.399999999999999" customHeight="1" x14ac:dyDescent="0.3">
      <c r="A11275" s="182"/>
      <c r="B11275" s="160"/>
      <c r="C11275" s="64"/>
      <c r="D11275" s="161"/>
    </row>
    <row r="11276" spans="1:54" ht="18.399999999999999" customHeight="1" x14ac:dyDescent="0.3">
      <c r="A11276" s="182"/>
      <c r="B11276" s="160"/>
      <c r="C11276" s="64"/>
      <c r="D11276" s="161"/>
      <c r="J11276" s="164"/>
      <c r="L11276" s="164"/>
      <c r="N11276" s="164"/>
      <c r="P11276" s="164"/>
      <c r="R11276" s="164"/>
      <c r="T11276" s="164"/>
      <c r="V11276" s="164"/>
      <c r="X11276" s="164"/>
      <c r="Z11276" s="164"/>
      <c r="AB11276" s="164"/>
      <c r="AD11276" s="164"/>
      <c r="AF11276" s="164"/>
      <c r="AH11276" s="164"/>
      <c r="AJ11276" s="164"/>
      <c r="AL11276" s="164"/>
      <c r="AN11276" s="164"/>
      <c r="AP11276" s="164"/>
      <c r="AR11276" s="164"/>
      <c r="AT11276" s="164"/>
      <c r="AV11276" s="164"/>
      <c r="AX11276" s="164"/>
      <c r="AZ11276" s="164"/>
      <c r="BB11276" s="164"/>
    </row>
    <row r="11277" spans="1:54" ht="18.399999999999999" customHeight="1" x14ac:dyDescent="0.3">
      <c r="A11277" s="182"/>
      <c r="B11277" s="160"/>
      <c r="C11277" s="64"/>
      <c r="D11277" s="161"/>
    </row>
    <row r="11278" spans="1:54" ht="18.399999999999999" customHeight="1" x14ac:dyDescent="0.3">
      <c r="A11278" s="182"/>
      <c r="D11278" s="164"/>
    </row>
    <row r="11279" spans="1:54" ht="18.399999999999999" customHeight="1" x14ac:dyDescent="0.3">
      <c r="A11279" s="182"/>
      <c r="B11279" s="160"/>
      <c r="C11279" s="64"/>
      <c r="D11279" s="161"/>
    </row>
    <row r="11280" spans="1:54" ht="18.399999999999999" customHeight="1" x14ac:dyDescent="0.3">
      <c r="A11280" s="182"/>
      <c r="B11280" s="160"/>
      <c r="C11280" s="64"/>
      <c r="D11280" s="161"/>
    </row>
    <row r="11281" spans="1:4" ht="18.399999999999999" customHeight="1" x14ac:dyDescent="0.3">
      <c r="A11281" s="182"/>
      <c r="B11281" s="160"/>
      <c r="C11281" s="64"/>
      <c r="D11281" s="161"/>
    </row>
    <row r="11282" spans="1:4" ht="18.399999999999999" customHeight="1" x14ac:dyDescent="0.3">
      <c r="C11282" s="64"/>
      <c r="D11282" s="161"/>
    </row>
    <row r="11283" spans="1:4" ht="18.399999999999999" customHeight="1" x14ac:dyDescent="0.3">
      <c r="A11283" s="182"/>
      <c r="B11283" s="160"/>
      <c r="C11283" s="64"/>
      <c r="D11283" s="161"/>
    </row>
    <row r="11284" spans="1:4" ht="18.399999999999999" customHeight="1" x14ac:dyDescent="0.3">
      <c r="A11284" s="182"/>
      <c r="B11284" s="160"/>
      <c r="C11284" s="64"/>
      <c r="D11284" s="161"/>
    </row>
    <row r="11285" spans="1:4" ht="18.399999999999999" customHeight="1" x14ac:dyDescent="0.3">
      <c r="A11285" s="182"/>
      <c r="B11285" s="160"/>
      <c r="C11285" s="64"/>
      <c r="D11285" s="161"/>
    </row>
    <row r="11286" spans="1:4" ht="18.399999999999999" customHeight="1" x14ac:dyDescent="0.3">
      <c r="A11286" s="182"/>
    </row>
    <row r="11287" spans="1:4" ht="18.399999999999999" customHeight="1" x14ac:dyDescent="0.3">
      <c r="A11287" s="182"/>
      <c r="B11287" s="160"/>
      <c r="C11287" s="64"/>
      <c r="D11287" s="161"/>
    </row>
    <row r="11288" spans="1:4" ht="18.399999999999999" customHeight="1" x14ac:dyDescent="0.3">
      <c r="A11288" s="182"/>
      <c r="B11288" s="160"/>
      <c r="C11288" s="64"/>
      <c r="D11288" s="161"/>
    </row>
    <row r="11289" spans="1:4" ht="18.399999999999999" customHeight="1" x14ac:dyDescent="0.3">
      <c r="A11289" s="182"/>
      <c r="B11289" s="160"/>
      <c r="C11289" s="64"/>
      <c r="D11289" s="161"/>
    </row>
    <row r="11290" spans="1:4" ht="18.399999999999999" customHeight="1" x14ac:dyDescent="0.3">
      <c r="A11290" s="182"/>
      <c r="B11290" s="160"/>
      <c r="C11290" s="64"/>
      <c r="D11290" s="161"/>
    </row>
    <row r="11291" spans="1:4" ht="18.399999999999999" customHeight="1" x14ac:dyDescent="0.3">
      <c r="A11291" s="182"/>
      <c r="B11291" s="160"/>
      <c r="C11291" s="64"/>
      <c r="D11291" s="161"/>
    </row>
    <row r="11293" spans="1:4" ht="18.399999999999999" customHeight="1" x14ac:dyDescent="0.3">
      <c r="A11293" s="182"/>
      <c r="B11293" s="160"/>
      <c r="C11293" s="64"/>
      <c r="D11293" s="161"/>
    </row>
    <row r="11294" spans="1:4" ht="18.399999999999999" customHeight="1" x14ac:dyDescent="0.3">
      <c r="A11294" s="182"/>
      <c r="B11294" s="160"/>
      <c r="C11294" s="64"/>
      <c r="D11294" s="161"/>
    </row>
    <row r="11295" spans="1:4" ht="18.399999999999999" customHeight="1" x14ac:dyDescent="0.3">
      <c r="A11295" s="182"/>
      <c r="B11295" s="160"/>
      <c r="C11295" s="64"/>
      <c r="D11295" s="161"/>
    </row>
    <row r="11296" spans="1:4" ht="18.399999999999999" customHeight="1" x14ac:dyDescent="0.3">
      <c r="A11296" s="182"/>
      <c r="B11296" s="160"/>
      <c r="C11296" s="64"/>
      <c r="D11296" s="161"/>
    </row>
    <row r="11297" spans="1:54" ht="18.399999999999999" customHeight="1" x14ac:dyDescent="0.3">
      <c r="A11297" s="182"/>
      <c r="B11297" s="160"/>
      <c r="C11297" s="64"/>
      <c r="D11297" s="161"/>
      <c r="H11297" s="164"/>
      <c r="J11297" s="164"/>
      <c r="L11297" s="164"/>
      <c r="N11297" s="164"/>
      <c r="P11297" s="164"/>
      <c r="R11297" s="164"/>
      <c r="T11297" s="164"/>
      <c r="V11297" s="164"/>
      <c r="X11297" s="164"/>
      <c r="Z11297" s="164"/>
      <c r="AB11297" s="164"/>
      <c r="AD11297" s="164"/>
      <c r="AF11297" s="164"/>
      <c r="AH11297" s="164"/>
      <c r="AJ11297" s="164"/>
      <c r="AL11297" s="164"/>
      <c r="AN11297" s="164"/>
      <c r="AP11297" s="164"/>
      <c r="AR11297" s="164"/>
      <c r="AT11297" s="164"/>
      <c r="AV11297" s="164"/>
      <c r="AX11297" s="164"/>
      <c r="AZ11297" s="164"/>
      <c r="BB11297" s="164"/>
    </row>
    <row r="11298" spans="1:54" ht="18.399999999999999" customHeight="1" x14ac:dyDescent="0.3">
      <c r="C11298" s="64"/>
      <c r="D11298" s="161"/>
    </row>
    <row r="11299" spans="1:54" ht="18.399999999999999" customHeight="1" x14ac:dyDescent="0.3">
      <c r="D11299" s="161"/>
    </row>
    <row r="11301" spans="1:54" ht="18.399999999999999" customHeight="1" x14ac:dyDescent="0.3">
      <c r="D11301" s="161"/>
    </row>
    <row r="11302" spans="1:54" ht="18.399999999999999" customHeight="1" x14ac:dyDescent="0.3">
      <c r="A11302" s="200"/>
      <c r="B11302" s="173"/>
      <c r="C11302" s="67"/>
      <c r="D11302" s="161"/>
    </row>
    <row r="11303" spans="1:54" ht="18.399999999999999" customHeight="1" x14ac:dyDescent="0.3">
      <c r="A11303" s="200"/>
      <c r="B11303" s="173"/>
      <c r="C11303" s="67"/>
      <c r="D11303" s="161"/>
    </row>
    <row r="11304" spans="1:54" ht="18.399999999999999" customHeight="1" x14ac:dyDescent="0.3">
      <c r="A11304" s="200"/>
      <c r="B11304" s="173"/>
      <c r="C11304" s="67"/>
      <c r="D11304" s="161"/>
    </row>
    <row r="11305" spans="1:54" ht="18.399999999999999" customHeight="1" x14ac:dyDescent="0.3">
      <c r="A11305" s="182"/>
      <c r="D11305" s="164"/>
    </row>
    <row r="11306" spans="1:54" ht="18.399999999999999" customHeight="1" x14ac:dyDescent="0.3">
      <c r="A11306" s="182"/>
      <c r="B11306" s="160"/>
      <c r="C11306" s="64"/>
      <c r="D11306" s="161"/>
      <c r="H11306" s="164"/>
      <c r="J11306" s="178"/>
      <c r="N11306" s="178"/>
      <c r="P11306" s="178"/>
      <c r="R11306" s="178"/>
      <c r="T11306" s="178"/>
      <c r="V11306" s="178"/>
      <c r="X11306" s="178"/>
      <c r="Z11306" s="178"/>
      <c r="AB11306" s="178"/>
      <c r="AD11306" s="178"/>
      <c r="AF11306" s="178"/>
      <c r="AH11306" s="178"/>
      <c r="AJ11306" s="178"/>
      <c r="AL11306" s="178"/>
      <c r="AN11306" s="178"/>
      <c r="AP11306" s="178"/>
      <c r="AR11306" s="178"/>
      <c r="AT11306" s="178"/>
      <c r="AV11306" s="178"/>
      <c r="AX11306" s="178"/>
      <c r="AZ11306" s="178"/>
      <c r="BB11306" s="178"/>
    </row>
    <row r="11307" spans="1:54" ht="18.399999999999999" customHeight="1" x14ac:dyDescent="0.3">
      <c r="A11307" s="182"/>
      <c r="B11307" s="160"/>
      <c r="C11307" s="64"/>
      <c r="D11307" s="161"/>
    </row>
    <row r="11308" spans="1:54" ht="18.399999999999999" customHeight="1" x14ac:dyDescent="0.3">
      <c r="A11308" s="182"/>
      <c r="B11308" s="160"/>
      <c r="C11308" s="64"/>
      <c r="D11308" s="161"/>
    </row>
    <row r="11309" spans="1:54" ht="18.399999999999999" customHeight="1" x14ac:dyDescent="0.3">
      <c r="A11309" s="182"/>
      <c r="B11309" s="160"/>
      <c r="C11309" s="64"/>
      <c r="D11309" s="161"/>
    </row>
    <row r="11310" spans="1:54" ht="18.399999999999999" customHeight="1" x14ac:dyDescent="0.3">
      <c r="A11310" s="182"/>
      <c r="B11310" s="160"/>
      <c r="C11310" s="64"/>
      <c r="D11310" s="161"/>
      <c r="J11310" s="178"/>
    </row>
    <row r="11311" spans="1:54" ht="18.399999999999999" customHeight="1" x14ac:dyDescent="0.3">
      <c r="A11311" s="182"/>
      <c r="B11311" s="160"/>
      <c r="C11311" s="64"/>
      <c r="D11311" s="161"/>
    </row>
    <row r="11312" spans="1:54" ht="18.399999999999999" customHeight="1" x14ac:dyDescent="0.3">
      <c r="A11312" s="182"/>
      <c r="B11312" s="160"/>
      <c r="C11312" s="64"/>
      <c r="D11312" s="161"/>
    </row>
    <row r="11313" spans="1:4" ht="18.399999999999999" customHeight="1" x14ac:dyDescent="0.3">
      <c r="A11313" s="182"/>
      <c r="B11313" s="160"/>
      <c r="C11313" s="64"/>
      <c r="D11313" s="161"/>
    </row>
    <row r="11314" spans="1:4" ht="18.399999999999999" customHeight="1" x14ac:dyDescent="0.3">
      <c r="A11314" s="182"/>
      <c r="B11314" s="160"/>
      <c r="C11314" s="64"/>
      <c r="D11314" s="161"/>
    </row>
    <row r="11315" spans="1:4" ht="18.399999999999999" customHeight="1" x14ac:dyDescent="0.3">
      <c r="A11315" s="182"/>
      <c r="B11315" s="160"/>
      <c r="C11315" s="64"/>
      <c r="D11315" s="161"/>
    </row>
    <row r="11316" spans="1:4" ht="18.399999999999999" customHeight="1" x14ac:dyDescent="0.3">
      <c r="A11316" s="182"/>
      <c r="B11316" s="160"/>
      <c r="C11316" s="64"/>
      <c r="D11316" s="161"/>
    </row>
    <row r="11317" spans="1:4" ht="18.399999999999999" customHeight="1" x14ac:dyDescent="0.3">
      <c r="A11317" s="182"/>
      <c r="B11317" s="160"/>
      <c r="C11317" s="64"/>
      <c r="D11317" s="161"/>
    </row>
    <row r="11318" spans="1:4" ht="18.399999999999999" customHeight="1" x14ac:dyDescent="0.3">
      <c r="A11318" s="182"/>
      <c r="B11318" s="160"/>
      <c r="C11318" s="64"/>
      <c r="D11318" s="161"/>
    </row>
    <row r="11320" spans="1:4" ht="18.399999999999999" customHeight="1" x14ac:dyDescent="0.3">
      <c r="A11320" s="182"/>
      <c r="B11320" s="160"/>
      <c r="C11320" s="64"/>
      <c r="D11320" s="161"/>
    </row>
    <row r="11321" spans="1:4" ht="18.399999999999999" customHeight="1" x14ac:dyDescent="0.3">
      <c r="A11321" s="182"/>
      <c r="B11321" s="160"/>
      <c r="C11321" s="64"/>
      <c r="D11321" s="161"/>
    </row>
    <row r="11322" spans="1:4" ht="18.399999999999999" customHeight="1" x14ac:dyDescent="0.3">
      <c r="A11322" s="182"/>
      <c r="D11322" s="164"/>
    </row>
    <row r="11323" spans="1:4" ht="18.399999999999999" customHeight="1" x14ac:dyDescent="0.3">
      <c r="A11323" s="182"/>
      <c r="B11323" s="160"/>
      <c r="C11323" s="64"/>
      <c r="D11323" s="161"/>
    </row>
    <row r="11324" spans="1:4" ht="18.399999999999999" customHeight="1" x14ac:dyDescent="0.3">
      <c r="A11324" s="182"/>
      <c r="B11324" s="160"/>
      <c r="C11324" s="64"/>
      <c r="D11324" s="161"/>
    </row>
    <row r="11325" spans="1:4" ht="18.399999999999999" customHeight="1" x14ac:dyDescent="0.3">
      <c r="A11325" s="182"/>
      <c r="D11325" s="164"/>
    </row>
    <row r="11326" spans="1:4" ht="18.399999999999999" customHeight="1" x14ac:dyDescent="0.3">
      <c r="A11326" s="182"/>
      <c r="C11326" s="64"/>
      <c r="D11326" s="161"/>
    </row>
    <row r="11327" spans="1:4" ht="18.399999999999999" customHeight="1" x14ac:dyDescent="0.3">
      <c r="A11327" s="182"/>
      <c r="B11327" s="160"/>
      <c r="C11327" s="64"/>
      <c r="D11327" s="161"/>
    </row>
    <row r="11328" spans="1:4" ht="18.399999999999999" customHeight="1" x14ac:dyDescent="0.3">
      <c r="A11328" s="182"/>
      <c r="B11328" s="160"/>
      <c r="C11328" s="64"/>
      <c r="D11328" s="161"/>
    </row>
    <row r="11329" spans="1:54" ht="18.399999999999999" customHeight="1" x14ac:dyDescent="0.3">
      <c r="C11329" s="64"/>
    </row>
    <row r="11330" spans="1:54" ht="18.399999999999999" customHeight="1" x14ac:dyDescent="0.3">
      <c r="A11330" s="200"/>
      <c r="B11330" s="173"/>
      <c r="C11330" s="80"/>
      <c r="D11330" s="161"/>
    </row>
    <row r="11331" spans="1:54" ht="18.399999999999999" customHeight="1" x14ac:dyDescent="0.3">
      <c r="A11331" s="200"/>
      <c r="B11331" s="160"/>
      <c r="C11331" s="64"/>
      <c r="D11331" s="161"/>
    </row>
    <row r="11332" spans="1:54" ht="18.399999999999999" customHeight="1" x14ac:dyDescent="0.3">
      <c r="A11332" s="182"/>
      <c r="B11332" s="160"/>
      <c r="C11332" s="64"/>
      <c r="D11332" s="161"/>
      <c r="J11332" s="164"/>
      <c r="L11332" s="164"/>
      <c r="N11332" s="164"/>
      <c r="P11332" s="164"/>
      <c r="R11332" s="164"/>
      <c r="T11332" s="164"/>
      <c r="V11332" s="164"/>
      <c r="X11332" s="164"/>
      <c r="Z11332" s="164"/>
      <c r="AB11332" s="164"/>
      <c r="AD11332" s="164"/>
      <c r="AF11332" s="164"/>
      <c r="AH11332" s="164"/>
      <c r="AJ11332" s="164"/>
      <c r="AL11332" s="164"/>
      <c r="AN11332" s="164"/>
      <c r="AP11332" s="164"/>
      <c r="AR11332" s="164"/>
      <c r="AT11332" s="164"/>
      <c r="AV11332" s="164"/>
      <c r="AX11332" s="164"/>
      <c r="AZ11332" s="164"/>
      <c r="BB11332" s="164"/>
    </row>
    <row r="11333" spans="1:54" ht="18.399999999999999" customHeight="1" x14ac:dyDescent="0.3">
      <c r="A11333" s="182"/>
      <c r="B11333" s="160"/>
      <c r="C11333" s="64"/>
      <c r="D11333" s="161"/>
    </row>
    <row r="11334" spans="1:54" ht="18.399999999999999" customHeight="1" x14ac:dyDescent="0.3">
      <c r="A11334" s="182"/>
      <c r="B11334" s="160"/>
      <c r="D11334" s="164"/>
    </row>
    <row r="11335" spans="1:54" ht="18.399999999999999" customHeight="1" x14ac:dyDescent="0.3">
      <c r="A11335" s="182"/>
      <c r="C11335" s="64"/>
      <c r="D11335" s="161"/>
    </row>
    <row r="11336" spans="1:54" ht="18.399999999999999" customHeight="1" x14ac:dyDescent="0.3">
      <c r="D11336" s="161"/>
    </row>
    <row r="11338" spans="1:54" ht="18.399999999999999" customHeight="1" x14ac:dyDescent="0.3">
      <c r="A11338" s="182"/>
      <c r="D11338" s="164"/>
    </row>
    <row r="11339" spans="1:54" ht="18.399999999999999" customHeight="1" x14ac:dyDescent="0.3">
      <c r="A11339" s="182"/>
      <c r="B11339" s="160"/>
      <c r="C11339" s="64"/>
      <c r="D11339" s="161"/>
    </row>
    <row r="11340" spans="1:54" ht="18.399999999999999" customHeight="1" x14ac:dyDescent="0.3">
      <c r="A11340" s="182"/>
      <c r="B11340" s="160"/>
      <c r="C11340" s="64"/>
      <c r="D11340" s="161"/>
    </row>
    <row r="11341" spans="1:54" ht="18.399999999999999" customHeight="1" x14ac:dyDescent="0.3">
      <c r="A11341" s="182"/>
      <c r="B11341" s="160"/>
      <c r="C11341" s="64"/>
      <c r="D11341" s="161"/>
    </row>
    <row r="11342" spans="1:54" ht="18.399999999999999" customHeight="1" x14ac:dyDescent="0.3">
      <c r="A11342" s="182"/>
      <c r="B11342" s="160"/>
      <c r="C11342" s="64"/>
      <c r="D11342" s="161"/>
    </row>
    <row r="11343" spans="1:54" ht="18.399999999999999" customHeight="1" x14ac:dyDescent="0.3">
      <c r="A11343" s="182"/>
      <c r="B11343" s="160"/>
      <c r="C11343" s="64"/>
      <c r="D11343" s="161"/>
    </row>
    <row r="11344" spans="1:54" ht="18.399999999999999" customHeight="1" x14ac:dyDescent="0.3">
      <c r="A11344" s="200"/>
      <c r="B11344" s="167"/>
      <c r="C11344" s="80"/>
      <c r="D11344" s="161"/>
    </row>
    <row r="11345" spans="1:8" ht="18.399999999999999" customHeight="1" x14ac:dyDescent="0.3">
      <c r="A11345" s="200"/>
      <c r="B11345" s="167"/>
      <c r="C11345" s="64"/>
      <c r="D11345" s="161"/>
    </row>
    <row r="11346" spans="1:8" ht="18.399999999999999" customHeight="1" x14ac:dyDescent="0.3">
      <c r="A11346" s="200"/>
      <c r="B11346" s="167"/>
      <c r="C11346" s="64"/>
      <c r="D11346" s="161"/>
    </row>
    <row r="11347" spans="1:8" ht="18.399999999999999" customHeight="1" x14ac:dyDescent="0.3">
      <c r="A11347" s="200"/>
      <c r="B11347" s="167"/>
      <c r="C11347" s="64"/>
      <c r="D11347" s="161"/>
    </row>
    <row r="11348" spans="1:8" ht="18.399999999999999" customHeight="1" x14ac:dyDescent="0.3">
      <c r="A11348" s="200"/>
      <c r="B11348" s="167"/>
      <c r="C11348" s="67"/>
      <c r="D11348" s="161"/>
    </row>
    <row r="11349" spans="1:8" ht="18.399999999999999" customHeight="1" x14ac:dyDescent="0.3">
      <c r="A11349" s="200"/>
      <c r="B11349" s="167"/>
      <c r="C11349" s="67"/>
      <c r="D11349" s="161"/>
    </row>
    <row r="11350" spans="1:8" ht="18.399999999999999" customHeight="1" x14ac:dyDescent="0.3">
      <c r="A11350" s="200"/>
      <c r="B11350" s="167"/>
      <c r="C11350" s="67"/>
      <c r="D11350" s="161"/>
    </row>
    <row r="11351" spans="1:8" ht="18.399999999999999" customHeight="1" x14ac:dyDescent="0.3">
      <c r="A11351" s="200"/>
      <c r="B11351" s="167"/>
      <c r="C11351" s="64"/>
      <c r="D11351" s="161"/>
    </row>
    <row r="11352" spans="1:8" ht="18.399999999999999" customHeight="1" x14ac:dyDescent="0.3">
      <c r="A11352" s="200"/>
      <c r="B11352" s="167"/>
      <c r="C11352" s="80"/>
      <c r="D11352" s="161"/>
    </row>
    <row r="11353" spans="1:8" ht="18.399999999999999" customHeight="1" x14ac:dyDescent="0.3">
      <c r="A11353" s="200"/>
      <c r="B11353" s="167"/>
      <c r="C11353" s="64"/>
      <c r="D11353" s="161"/>
    </row>
    <row r="11354" spans="1:8" ht="18.399999999999999" customHeight="1" x14ac:dyDescent="0.3">
      <c r="A11354" s="200"/>
      <c r="B11354" s="167"/>
      <c r="D11354" s="164"/>
    </row>
    <row r="11355" spans="1:8" ht="18.399999999999999" customHeight="1" x14ac:dyDescent="0.3">
      <c r="A11355" s="200"/>
      <c r="B11355" s="167"/>
      <c r="C11355" s="64"/>
      <c r="D11355" s="161"/>
    </row>
    <row r="11356" spans="1:8" ht="18.399999999999999" customHeight="1" x14ac:dyDescent="0.3">
      <c r="A11356" s="200"/>
      <c r="B11356" s="167"/>
      <c r="C11356" s="64"/>
      <c r="D11356" s="161"/>
      <c r="H11356" s="178"/>
    </row>
    <row r="11357" spans="1:8" ht="18.399999999999999" customHeight="1" x14ac:dyDescent="0.3">
      <c r="A11357" s="200"/>
      <c r="B11357" s="167"/>
      <c r="C11357" s="64"/>
      <c r="D11357" s="161"/>
    </row>
    <row r="11358" spans="1:8" ht="18.399999999999999" customHeight="1" x14ac:dyDescent="0.3">
      <c r="A11358" s="182"/>
      <c r="B11358" s="167"/>
      <c r="C11358" s="64"/>
      <c r="D11358" s="161"/>
    </row>
    <row r="11359" spans="1:8" ht="18.399999999999999" customHeight="1" x14ac:dyDescent="0.3">
      <c r="A11359" s="182"/>
      <c r="B11359" s="167"/>
      <c r="C11359" s="64"/>
      <c r="D11359" s="161"/>
    </row>
    <row r="11361" spans="1:4" ht="18.399999999999999" customHeight="1" x14ac:dyDescent="0.3">
      <c r="A11361" s="182"/>
      <c r="B11361" s="160"/>
      <c r="C11361" s="64"/>
      <c r="D11361" s="161"/>
    </row>
    <row r="11362" spans="1:4" ht="18.399999999999999" customHeight="1" x14ac:dyDescent="0.3">
      <c r="A11362" s="182"/>
      <c r="B11362" s="160"/>
      <c r="C11362" s="64"/>
      <c r="D11362" s="161"/>
    </row>
    <row r="11364" spans="1:4" ht="18.399999999999999" customHeight="1" x14ac:dyDescent="0.3">
      <c r="A11364" s="182"/>
      <c r="D11364" s="164"/>
    </row>
    <row r="11365" spans="1:4" ht="18.399999999999999" customHeight="1" x14ac:dyDescent="0.3">
      <c r="A11365" s="182"/>
      <c r="B11365" s="160"/>
      <c r="C11365" s="64"/>
      <c r="D11365" s="161"/>
    </row>
    <row r="11366" spans="1:4" ht="18.399999999999999" customHeight="1" x14ac:dyDescent="0.3">
      <c r="A11366" s="182"/>
      <c r="B11366" s="160"/>
      <c r="C11366" s="64"/>
      <c r="D11366" s="161"/>
    </row>
    <row r="11367" spans="1:4" ht="18.399999999999999" customHeight="1" x14ac:dyDescent="0.3">
      <c r="A11367" s="182"/>
      <c r="B11367" s="160"/>
      <c r="C11367" s="64"/>
      <c r="D11367" s="161"/>
    </row>
    <row r="11368" spans="1:4" ht="18.399999999999999" customHeight="1" x14ac:dyDescent="0.3">
      <c r="A11368" s="182"/>
      <c r="B11368" s="160"/>
      <c r="C11368" s="64"/>
      <c r="D11368" s="161"/>
    </row>
    <row r="11369" spans="1:4" ht="18.399999999999999" customHeight="1" x14ac:dyDescent="0.3">
      <c r="A11369" s="182"/>
      <c r="B11369" s="160"/>
      <c r="C11369" s="64"/>
      <c r="D11369" s="161"/>
    </row>
    <row r="11370" spans="1:4" ht="18.399999999999999" customHeight="1" x14ac:dyDescent="0.3">
      <c r="A11370" s="182"/>
      <c r="B11370" s="160"/>
      <c r="C11370" s="64"/>
      <c r="D11370" s="161"/>
    </row>
    <row r="11371" spans="1:4" ht="18.399999999999999" customHeight="1" x14ac:dyDescent="0.3">
      <c r="A11371" s="182"/>
      <c r="B11371" s="160"/>
      <c r="C11371" s="64"/>
      <c r="D11371" s="161"/>
    </row>
    <row r="11372" spans="1:4" ht="18.399999999999999" customHeight="1" x14ac:dyDescent="0.3">
      <c r="A11372" s="182"/>
      <c r="B11372" s="160"/>
      <c r="C11372" s="64"/>
      <c r="D11372" s="161"/>
    </row>
    <row r="11373" spans="1:4" ht="18.399999999999999" customHeight="1" x14ac:dyDescent="0.3">
      <c r="A11373" s="182"/>
      <c r="B11373" s="160"/>
      <c r="C11373" s="64"/>
      <c r="D11373" s="161"/>
    </row>
    <row r="11375" spans="1:4" ht="18.399999999999999" customHeight="1" x14ac:dyDescent="0.3">
      <c r="A11375" s="182"/>
      <c r="B11375" s="160"/>
      <c r="C11375" s="64"/>
      <c r="D11375" s="161"/>
    </row>
    <row r="11376" spans="1:4" ht="18.399999999999999" customHeight="1" x14ac:dyDescent="0.3">
      <c r="A11376" s="182"/>
      <c r="B11376" s="160"/>
      <c r="C11376" s="64"/>
      <c r="D11376" s="161"/>
    </row>
    <row r="11377" spans="1:8" ht="18.399999999999999" customHeight="1" x14ac:dyDescent="0.3">
      <c r="D11377" s="161"/>
      <c r="F11377" s="161"/>
    </row>
    <row r="11378" spans="1:8" ht="18.399999999999999" customHeight="1" x14ac:dyDescent="0.3">
      <c r="A11378" s="200"/>
      <c r="B11378" s="173"/>
      <c r="C11378" s="67"/>
      <c r="D11378" s="161"/>
    </row>
    <row r="11379" spans="1:8" ht="18.399999999999999" customHeight="1" x14ac:dyDescent="0.3">
      <c r="A11379" s="182"/>
      <c r="B11379" s="160"/>
      <c r="C11379" s="64"/>
      <c r="D11379" s="161"/>
    </row>
    <row r="11380" spans="1:8" ht="18.399999999999999" customHeight="1" x14ac:dyDescent="0.3">
      <c r="A11380" s="182"/>
      <c r="D11380" s="164"/>
    </row>
    <row r="11381" spans="1:8" ht="18.399999999999999" customHeight="1" x14ac:dyDescent="0.3">
      <c r="A11381" s="182"/>
      <c r="B11381" s="160"/>
      <c r="C11381" s="64"/>
      <c r="D11381" s="161"/>
    </row>
    <row r="11383" spans="1:8" ht="18.399999999999999" customHeight="1" x14ac:dyDescent="0.3">
      <c r="A11383" s="182"/>
      <c r="B11383" s="160"/>
      <c r="C11383" s="64"/>
      <c r="D11383" s="161"/>
    </row>
    <row r="11384" spans="1:8" ht="18.399999999999999" customHeight="1" x14ac:dyDescent="0.3">
      <c r="A11384" s="182"/>
      <c r="B11384" s="160"/>
      <c r="C11384" s="64"/>
      <c r="D11384" s="161"/>
    </row>
    <row r="11385" spans="1:8" ht="18.399999999999999" customHeight="1" x14ac:dyDescent="0.3">
      <c r="A11385" s="182"/>
      <c r="B11385" s="160"/>
      <c r="C11385" s="64"/>
      <c r="D11385" s="161"/>
    </row>
    <row r="11386" spans="1:8" ht="18.399999999999999" customHeight="1" x14ac:dyDescent="0.3">
      <c r="A11386" s="182"/>
      <c r="B11386" s="160"/>
      <c r="C11386" s="64"/>
      <c r="D11386" s="161"/>
    </row>
    <row r="11387" spans="1:8" ht="18.399999999999999" customHeight="1" x14ac:dyDescent="0.3">
      <c r="A11387" s="182"/>
      <c r="B11387" s="160"/>
      <c r="C11387" s="64"/>
      <c r="D11387" s="161"/>
    </row>
    <row r="11388" spans="1:8" ht="18.399999999999999" customHeight="1" x14ac:dyDescent="0.3">
      <c r="A11388" s="182"/>
      <c r="B11388" s="160"/>
      <c r="C11388" s="64"/>
      <c r="D11388" s="161"/>
    </row>
    <row r="11389" spans="1:8" ht="18.399999999999999" customHeight="1" x14ac:dyDescent="0.3">
      <c r="A11389" s="182"/>
      <c r="B11389" s="160"/>
      <c r="C11389" s="64"/>
      <c r="D11389" s="161"/>
    </row>
    <row r="11390" spans="1:8" ht="18.399999999999999" customHeight="1" x14ac:dyDescent="0.3">
      <c r="A11390" s="182"/>
      <c r="B11390" s="160"/>
      <c r="C11390" s="64"/>
      <c r="D11390" s="161"/>
    </row>
    <row r="11391" spans="1:8" ht="18.399999999999999" customHeight="1" x14ac:dyDescent="0.3">
      <c r="A11391" s="182"/>
      <c r="B11391" s="160"/>
      <c r="C11391" s="64"/>
      <c r="D11391" s="161"/>
      <c r="H11391" s="178"/>
    </row>
    <row r="11392" spans="1:8" ht="18.399999999999999" customHeight="1" x14ac:dyDescent="0.3">
      <c r="A11392" s="182"/>
      <c r="C11392" s="64"/>
      <c r="D11392" s="161"/>
    </row>
    <row r="11393" spans="1:54" ht="18.399999999999999" customHeight="1" x14ac:dyDescent="0.3">
      <c r="A11393" s="182"/>
      <c r="D11393" s="164"/>
    </row>
    <row r="11394" spans="1:54" ht="18.399999999999999" customHeight="1" x14ac:dyDescent="0.3">
      <c r="A11394" s="182"/>
      <c r="B11394" s="160"/>
      <c r="C11394" s="64"/>
      <c r="D11394" s="161"/>
    </row>
    <row r="11395" spans="1:54" ht="18.399999999999999" customHeight="1" x14ac:dyDescent="0.3">
      <c r="A11395" s="182"/>
      <c r="B11395" s="160"/>
      <c r="C11395" s="64"/>
      <c r="D11395" s="161"/>
      <c r="V11395" s="164"/>
      <c r="X11395" s="164"/>
      <c r="Z11395" s="164"/>
      <c r="AB11395" s="164"/>
      <c r="AD11395" s="164"/>
      <c r="AF11395" s="164"/>
      <c r="AH11395" s="164"/>
      <c r="AJ11395" s="164"/>
      <c r="AL11395" s="164"/>
      <c r="AN11395" s="164"/>
      <c r="AP11395" s="164"/>
      <c r="AR11395" s="164"/>
      <c r="AT11395" s="164"/>
      <c r="AV11395" s="164"/>
      <c r="AX11395" s="164"/>
      <c r="AZ11395" s="164"/>
      <c r="BB11395" s="164"/>
    </row>
    <row r="11396" spans="1:54" ht="18.399999999999999" customHeight="1" x14ac:dyDescent="0.3">
      <c r="A11396" s="182"/>
      <c r="B11396" s="160"/>
      <c r="C11396" s="64"/>
      <c r="D11396" s="161"/>
    </row>
    <row r="11397" spans="1:54" ht="18.399999999999999" customHeight="1" x14ac:dyDescent="0.3">
      <c r="A11397" s="182"/>
      <c r="B11397" s="160"/>
      <c r="C11397" s="64"/>
      <c r="D11397" s="161"/>
    </row>
    <row r="11398" spans="1:54" ht="18.399999999999999" customHeight="1" x14ac:dyDescent="0.3">
      <c r="A11398" s="182"/>
      <c r="B11398" s="160"/>
      <c r="C11398" s="64"/>
      <c r="D11398" s="161"/>
    </row>
    <row r="11399" spans="1:54" ht="18.399999999999999" customHeight="1" x14ac:dyDescent="0.3">
      <c r="A11399" s="182"/>
      <c r="B11399" s="160"/>
      <c r="C11399" s="64"/>
      <c r="D11399" s="161"/>
    </row>
    <row r="11400" spans="1:54" ht="18.399999999999999" customHeight="1" x14ac:dyDescent="0.3">
      <c r="A11400" s="182"/>
      <c r="B11400" s="179"/>
      <c r="C11400" s="80"/>
      <c r="D11400" s="161"/>
    </row>
    <row r="11401" spans="1:54" ht="18.399999999999999" customHeight="1" x14ac:dyDescent="0.3">
      <c r="A11401" s="182"/>
      <c r="B11401" s="160"/>
      <c r="C11401" s="64"/>
      <c r="D11401" s="161"/>
    </row>
    <row r="11402" spans="1:54" ht="18.399999999999999" customHeight="1" x14ac:dyDescent="0.3">
      <c r="A11402" s="200"/>
      <c r="D11402" s="164"/>
    </row>
    <row r="11403" spans="1:54" ht="18.399999999999999" customHeight="1" x14ac:dyDescent="0.3">
      <c r="A11403" s="182"/>
      <c r="B11403" s="160"/>
      <c r="C11403" s="64"/>
      <c r="D11403" s="161"/>
    </row>
    <row r="11404" spans="1:54" ht="18.399999999999999" customHeight="1" x14ac:dyDescent="0.3">
      <c r="A11404" s="182"/>
      <c r="B11404" s="160"/>
      <c r="C11404" s="64"/>
      <c r="D11404" s="161"/>
    </row>
    <row r="11405" spans="1:54" ht="18.399999999999999" customHeight="1" x14ac:dyDescent="0.3">
      <c r="A11405" s="182"/>
      <c r="B11405" s="160"/>
      <c r="C11405" s="64"/>
      <c r="D11405" s="161"/>
    </row>
    <row r="11406" spans="1:54" ht="18.399999999999999" customHeight="1" x14ac:dyDescent="0.3">
      <c r="A11406" s="182"/>
      <c r="B11406" s="160"/>
      <c r="C11406" s="64"/>
      <c r="D11406" s="161"/>
    </row>
    <row r="11407" spans="1:54" ht="18.399999999999999" customHeight="1" x14ac:dyDescent="0.3">
      <c r="A11407" s="200"/>
      <c r="B11407" s="173"/>
      <c r="C11407" s="67"/>
      <c r="D11407" s="161"/>
    </row>
    <row r="11408" spans="1:54" ht="18.399999999999999" customHeight="1" x14ac:dyDescent="0.3">
      <c r="A11408" s="200"/>
      <c r="B11408" s="173"/>
      <c r="C11408" s="67"/>
      <c r="D11408" s="161"/>
    </row>
    <row r="11409" spans="1:54" ht="18.399999999999999" customHeight="1" x14ac:dyDescent="0.3">
      <c r="D11409" s="161"/>
    </row>
    <row r="11410" spans="1:54" ht="18.399999999999999" customHeight="1" x14ac:dyDescent="0.3">
      <c r="A11410" s="182"/>
      <c r="D11410" s="164"/>
    </row>
    <row r="11411" spans="1:54" ht="18.399999999999999" customHeight="1" x14ac:dyDescent="0.3">
      <c r="A11411" s="182"/>
      <c r="B11411" s="160"/>
      <c r="C11411" s="64"/>
      <c r="D11411" s="161"/>
    </row>
    <row r="11412" spans="1:54" ht="18.399999999999999" customHeight="1" x14ac:dyDescent="0.3">
      <c r="A11412" s="182"/>
      <c r="B11412" s="160"/>
      <c r="C11412" s="64"/>
      <c r="D11412" s="161"/>
      <c r="J11412" s="164"/>
      <c r="L11412" s="164"/>
      <c r="N11412" s="164"/>
      <c r="P11412" s="164"/>
      <c r="R11412" s="164"/>
      <c r="T11412" s="164"/>
      <c r="V11412" s="164"/>
      <c r="X11412" s="164"/>
      <c r="Z11412" s="164"/>
      <c r="AB11412" s="164"/>
      <c r="AD11412" s="164"/>
      <c r="AF11412" s="164"/>
      <c r="AH11412" s="164"/>
      <c r="AJ11412" s="164"/>
      <c r="AL11412" s="164"/>
      <c r="AN11412" s="164"/>
      <c r="AP11412" s="164"/>
      <c r="AR11412" s="164"/>
      <c r="AT11412" s="164"/>
      <c r="AV11412" s="164"/>
      <c r="AX11412" s="164"/>
      <c r="AZ11412" s="164"/>
      <c r="BB11412" s="164"/>
    </row>
    <row r="11413" spans="1:54" ht="18.399999999999999" customHeight="1" x14ac:dyDescent="0.3">
      <c r="A11413" s="182"/>
      <c r="B11413" s="160"/>
      <c r="C11413" s="64"/>
      <c r="D11413" s="161"/>
      <c r="H11413" s="178"/>
      <c r="J11413" s="178"/>
      <c r="L11413" s="178"/>
      <c r="N11413" s="178"/>
      <c r="P11413" s="178"/>
      <c r="R11413" s="178"/>
      <c r="T11413" s="178"/>
      <c r="V11413" s="178"/>
      <c r="X11413" s="178"/>
      <c r="Z11413" s="178"/>
      <c r="AB11413" s="178"/>
      <c r="AD11413" s="178"/>
      <c r="AF11413" s="178"/>
      <c r="AH11413" s="178"/>
      <c r="AJ11413" s="178"/>
      <c r="AL11413" s="178"/>
      <c r="AN11413" s="178"/>
      <c r="AP11413" s="178"/>
      <c r="AR11413" s="178"/>
      <c r="AT11413" s="178"/>
      <c r="AV11413" s="178"/>
      <c r="AX11413" s="178"/>
      <c r="AZ11413" s="178"/>
      <c r="BB11413" s="178"/>
    </row>
    <row r="11414" spans="1:54" ht="18.399999999999999" customHeight="1" x14ac:dyDescent="0.3">
      <c r="A11414" s="182"/>
      <c r="B11414" s="160"/>
      <c r="C11414" s="64"/>
      <c r="D11414" s="161"/>
      <c r="H11414" s="164"/>
      <c r="J11414" s="164"/>
      <c r="L11414" s="164"/>
      <c r="N11414" s="164"/>
      <c r="P11414" s="164"/>
      <c r="R11414" s="164"/>
      <c r="T11414" s="164"/>
      <c r="V11414" s="164"/>
      <c r="X11414" s="164"/>
      <c r="Z11414" s="164"/>
      <c r="AB11414" s="164"/>
      <c r="AD11414" s="164"/>
      <c r="AF11414" s="164"/>
      <c r="AH11414" s="164"/>
      <c r="AJ11414" s="164"/>
      <c r="AL11414" s="164"/>
      <c r="AN11414" s="164"/>
      <c r="AP11414" s="164"/>
      <c r="AR11414" s="164"/>
      <c r="AT11414" s="164"/>
      <c r="AV11414" s="164"/>
      <c r="AX11414" s="164"/>
      <c r="AZ11414" s="164"/>
      <c r="BB11414" s="164"/>
    </row>
    <row r="11415" spans="1:54" ht="18.399999999999999" customHeight="1" x14ac:dyDescent="0.3">
      <c r="A11415" s="182"/>
      <c r="B11415" s="160"/>
      <c r="C11415" s="64"/>
      <c r="D11415" s="161"/>
    </row>
    <row r="11416" spans="1:54" ht="18.399999999999999" customHeight="1" x14ac:dyDescent="0.3">
      <c r="A11416" s="182"/>
      <c r="B11416" s="160"/>
      <c r="C11416" s="64"/>
      <c r="D11416" s="161"/>
    </row>
    <row r="11417" spans="1:54" ht="18.399999999999999" customHeight="1" x14ac:dyDescent="0.3">
      <c r="A11417" s="182"/>
      <c r="B11417" s="160"/>
      <c r="C11417" s="64"/>
      <c r="D11417" s="161"/>
    </row>
    <row r="11418" spans="1:54" ht="18.399999999999999" customHeight="1" x14ac:dyDescent="0.3">
      <c r="A11418" s="182"/>
      <c r="B11418" s="160"/>
      <c r="C11418" s="64"/>
      <c r="D11418" s="161"/>
    </row>
    <row r="11419" spans="1:54" ht="18.399999999999999" customHeight="1" x14ac:dyDescent="0.3">
      <c r="A11419" s="182"/>
      <c r="B11419" s="160"/>
      <c r="C11419" s="64"/>
      <c r="D11419" s="161"/>
      <c r="F11419" s="161"/>
      <c r="H11419" s="161"/>
      <c r="J11419" s="161"/>
    </row>
    <row r="11420" spans="1:54" ht="18.399999999999999" customHeight="1" x14ac:dyDescent="0.3">
      <c r="A11420" s="182"/>
      <c r="B11420" s="160"/>
      <c r="C11420" s="64"/>
      <c r="D11420" s="161"/>
    </row>
    <row r="11421" spans="1:54" ht="18.399999999999999" customHeight="1" x14ac:dyDescent="0.3">
      <c r="A11421" s="182"/>
      <c r="B11421" s="160"/>
      <c r="C11421" s="64"/>
      <c r="D11421" s="161"/>
    </row>
    <row r="11422" spans="1:54" ht="18.399999999999999" customHeight="1" x14ac:dyDescent="0.3">
      <c r="A11422" s="182"/>
      <c r="D11422" s="164"/>
    </row>
    <row r="11423" spans="1:54" ht="18.399999999999999" customHeight="1" x14ac:dyDescent="0.3">
      <c r="A11423" s="182"/>
      <c r="B11423" s="160"/>
      <c r="C11423" s="64"/>
      <c r="D11423" s="161"/>
      <c r="H11423" s="178"/>
    </row>
    <row r="11424" spans="1:54" ht="18.399999999999999" customHeight="1" x14ac:dyDescent="0.3">
      <c r="A11424" s="182"/>
      <c r="B11424" s="160"/>
      <c r="C11424" s="64"/>
      <c r="D11424" s="161"/>
    </row>
    <row r="11425" spans="1:54" ht="18.399999999999999" customHeight="1" x14ac:dyDescent="0.3">
      <c r="A11425" s="182"/>
      <c r="B11425" s="160"/>
      <c r="C11425" s="64"/>
      <c r="D11425" s="161"/>
      <c r="F11425" s="161"/>
      <c r="H11425" s="161"/>
    </row>
    <row r="11428" spans="1:54" ht="18.399999999999999" customHeight="1" x14ac:dyDescent="0.3">
      <c r="A11428" s="182"/>
      <c r="B11428" s="160"/>
      <c r="C11428" s="64"/>
      <c r="D11428" s="161"/>
    </row>
    <row r="11429" spans="1:54" ht="18.399999999999999" customHeight="1" x14ac:dyDescent="0.3">
      <c r="A11429" s="182"/>
      <c r="C11429" s="64"/>
      <c r="D11429" s="161"/>
    </row>
    <row r="11430" spans="1:54" ht="18.399999999999999" customHeight="1" x14ac:dyDescent="0.3">
      <c r="C11430" s="64"/>
    </row>
    <row r="11431" spans="1:54" ht="18.399999999999999" customHeight="1" x14ac:dyDescent="0.3">
      <c r="A11431" s="182"/>
      <c r="B11431" s="160"/>
      <c r="C11431" s="64"/>
      <c r="D11431" s="161"/>
      <c r="J11431" s="164"/>
      <c r="L11431" s="164"/>
      <c r="N11431" s="164"/>
      <c r="P11431" s="164"/>
      <c r="R11431" s="164"/>
      <c r="T11431" s="164"/>
      <c r="V11431" s="164"/>
      <c r="X11431" s="164"/>
      <c r="Z11431" s="164"/>
      <c r="AB11431" s="164"/>
      <c r="AD11431" s="164"/>
      <c r="AF11431" s="164"/>
      <c r="AH11431" s="164"/>
      <c r="AJ11431" s="164"/>
      <c r="AL11431" s="164"/>
      <c r="AN11431" s="164"/>
      <c r="AP11431" s="164"/>
      <c r="AR11431" s="164"/>
      <c r="AT11431" s="164"/>
      <c r="AV11431" s="164"/>
      <c r="AX11431" s="164"/>
      <c r="AZ11431" s="164"/>
      <c r="BB11431" s="164"/>
    </row>
    <row r="11432" spans="1:54" ht="18.399999999999999" customHeight="1" x14ac:dyDescent="0.3">
      <c r="A11432" s="200"/>
      <c r="B11432" s="173"/>
      <c r="C11432" s="67"/>
      <c r="D11432" s="161"/>
    </row>
    <row r="11433" spans="1:54" ht="18.399999999999999" customHeight="1" x14ac:dyDescent="0.3">
      <c r="A11433" s="200"/>
      <c r="B11433" s="173"/>
      <c r="C11433" s="67"/>
      <c r="D11433" s="161"/>
    </row>
    <row r="11434" spans="1:54" ht="18.399999999999999" customHeight="1" x14ac:dyDescent="0.3">
      <c r="A11434" s="182"/>
      <c r="D11434" s="164"/>
    </row>
    <row r="11435" spans="1:54" ht="18.399999999999999" customHeight="1" x14ac:dyDescent="0.3">
      <c r="A11435" s="182"/>
      <c r="B11435" s="160"/>
      <c r="C11435" s="64"/>
      <c r="D11435" s="161"/>
      <c r="H11435" s="178"/>
      <c r="J11435" s="178"/>
      <c r="L11435" s="178"/>
      <c r="N11435" s="178"/>
      <c r="P11435" s="178"/>
      <c r="R11435" s="178"/>
      <c r="T11435" s="178"/>
      <c r="V11435" s="178"/>
      <c r="X11435" s="178"/>
      <c r="Z11435" s="178"/>
      <c r="AB11435" s="178"/>
      <c r="AD11435" s="178"/>
      <c r="AF11435" s="178"/>
      <c r="AH11435" s="178"/>
      <c r="AJ11435" s="178"/>
      <c r="AL11435" s="178"/>
      <c r="AN11435" s="178"/>
      <c r="AP11435" s="178"/>
      <c r="AR11435" s="178"/>
      <c r="AT11435" s="178"/>
      <c r="AV11435" s="178"/>
      <c r="AX11435" s="178"/>
      <c r="AZ11435" s="178"/>
      <c r="BB11435" s="178"/>
    </row>
    <row r="11436" spans="1:54" ht="18.399999999999999" customHeight="1" x14ac:dyDescent="0.3">
      <c r="A11436" s="182"/>
      <c r="B11436" s="160"/>
      <c r="C11436" s="64"/>
      <c r="D11436" s="161"/>
    </row>
    <row r="11437" spans="1:54" ht="18.399999999999999" customHeight="1" x14ac:dyDescent="0.3">
      <c r="A11437" s="182"/>
      <c r="B11437" s="160"/>
      <c r="C11437" s="64"/>
      <c r="D11437" s="161"/>
    </row>
    <row r="11438" spans="1:54" ht="18.399999999999999" customHeight="1" x14ac:dyDescent="0.3">
      <c r="A11438" s="182"/>
      <c r="B11438" s="160"/>
      <c r="C11438" s="64"/>
      <c r="D11438" s="161"/>
    </row>
    <row r="11439" spans="1:54" ht="18.399999999999999" customHeight="1" x14ac:dyDescent="0.3">
      <c r="A11439" s="182"/>
      <c r="B11439" s="160"/>
      <c r="C11439" s="64"/>
      <c r="D11439" s="161"/>
    </row>
    <row r="11440" spans="1:54" ht="18.399999999999999" customHeight="1" x14ac:dyDescent="0.3">
      <c r="A11440" s="182"/>
      <c r="B11440" s="160"/>
      <c r="C11440" s="64"/>
      <c r="D11440" s="161"/>
    </row>
    <row r="11442" spans="1:10" ht="18.399999999999999" customHeight="1" x14ac:dyDescent="0.3">
      <c r="A11442" s="182"/>
      <c r="B11442" s="160"/>
      <c r="C11442" s="64"/>
      <c r="D11442" s="161"/>
      <c r="F11442" s="161"/>
      <c r="H11442" s="161"/>
      <c r="J11442" s="161"/>
    </row>
    <row r="11444" spans="1:10" ht="18.399999999999999" customHeight="1" x14ac:dyDescent="0.3">
      <c r="A11444" s="182"/>
      <c r="B11444" s="160"/>
      <c r="C11444" s="64"/>
      <c r="D11444" s="161"/>
    </row>
    <row r="11445" spans="1:10" ht="18.399999999999999" customHeight="1" x14ac:dyDescent="0.3">
      <c r="A11445" s="182"/>
      <c r="D11445" s="164"/>
    </row>
    <row r="11446" spans="1:10" ht="18.399999999999999" customHeight="1" x14ac:dyDescent="0.3">
      <c r="A11446" s="182"/>
      <c r="B11446" s="160"/>
      <c r="C11446" s="64"/>
      <c r="D11446" s="161"/>
    </row>
    <row r="11447" spans="1:10" ht="18.399999999999999" customHeight="1" x14ac:dyDescent="0.3">
      <c r="A11447" s="200"/>
      <c r="B11447" s="173"/>
      <c r="C11447" s="67"/>
      <c r="D11447" s="161"/>
    </row>
    <row r="11448" spans="1:10" ht="18.399999999999999" customHeight="1" x14ac:dyDescent="0.3">
      <c r="A11448" s="182"/>
      <c r="B11448" s="160"/>
      <c r="C11448" s="64"/>
      <c r="D11448" s="161"/>
    </row>
    <row r="11449" spans="1:10" ht="18.399999999999999" customHeight="1" x14ac:dyDescent="0.3">
      <c r="A11449" s="182"/>
      <c r="B11449" s="160"/>
      <c r="C11449" s="64"/>
      <c r="D11449" s="161"/>
    </row>
    <row r="11450" spans="1:10" ht="18.399999999999999" customHeight="1" x14ac:dyDescent="0.3">
      <c r="A11450" s="182"/>
      <c r="B11450" s="160"/>
      <c r="C11450" s="64"/>
      <c r="D11450" s="161"/>
    </row>
    <row r="11451" spans="1:10" ht="18.399999999999999" customHeight="1" x14ac:dyDescent="0.3">
      <c r="A11451" s="182"/>
      <c r="B11451" s="160"/>
      <c r="C11451" s="64"/>
      <c r="D11451" s="161"/>
    </row>
    <row r="11453" spans="1:10" ht="18.399999999999999" customHeight="1" x14ac:dyDescent="0.3">
      <c r="A11453" s="182"/>
      <c r="B11453" s="160"/>
      <c r="C11453" s="64"/>
      <c r="D11453" s="161"/>
    </row>
    <row r="11454" spans="1:10" ht="18.399999999999999" customHeight="1" x14ac:dyDescent="0.3">
      <c r="A11454" s="182"/>
      <c r="B11454" s="173"/>
      <c r="C11454" s="67"/>
      <c r="D11454" s="161"/>
    </row>
    <row r="11455" spans="1:10" ht="18.399999999999999" customHeight="1" x14ac:dyDescent="0.3">
      <c r="A11455" s="182"/>
      <c r="B11455" s="160"/>
      <c r="C11455" s="64"/>
      <c r="D11455" s="161"/>
    </row>
    <row r="11456" spans="1:10" ht="18.399999999999999" customHeight="1" x14ac:dyDescent="0.3">
      <c r="A11456" s="200"/>
      <c r="B11456" s="173"/>
      <c r="C11456" s="67"/>
      <c r="D11456" s="161"/>
    </row>
    <row r="11457" spans="1:4" ht="18.399999999999999" customHeight="1" x14ac:dyDescent="0.3">
      <c r="A11457" s="182"/>
      <c r="B11457" s="160"/>
      <c r="C11457" s="64"/>
      <c r="D11457" s="161"/>
    </row>
    <row r="11458" spans="1:4" ht="18.399999999999999" customHeight="1" x14ac:dyDescent="0.3">
      <c r="A11458" s="182"/>
      <c r="B11458" s="160"/>
      <c r="C11458" s="64"/>
      <c r="D11458" s="161"/>
    </row>
    <row r="11461" spans="1:4" ht="18.399999999999999" customHeight="1" x14ac:dyDescent="0.3">
      <c r="A11461" s="200"/>
      <c r="B11461" s="173"/>
      <c r="C11461" s="67"/>
      <c r="D11461" s="161"/>
    </row>
    <row r="11462" spans="1:4" ht="18.399999999999999" customHeight="1" x14ac:dyDescent="0.3">
      <c r="A11462" s="182"/>
      <c r="B11462" s="160"/>
      <c r="C11462" s="64"/>
      <c r="D11462" s="161"/>
    </row>
    <row r="11463" spans="1:4" ht="18.399999999999999" customHeight="1" x14ac:dyDescent="0.3">
      <c r="A11463" s="182"/>
      <c r="B11463" s="160"/>
      <c r="C11463" s="64"/>
      <c r="D11463" s="161"/>
    </row>
    <row r="11464" spans="1:4" ht="18.399999999999999" customHeight="1" x14ac:dyDescent="0.3">
      <c r="A11464" s="182"/>
      <c r="B11464" s="160"/>
      <c r="C11464" s="64"/>
      <c r="D11464" s="161"/>
    </row>
    <row r="11465" spans="1:4" ht="18.399999999999999" customHeight="1" x14ac:dyDescent="0.3">
      <c r="A11465" s="182"/>
      <c r="D11465" s="164"/>
    </row>
    <row r="11466" spans="1:4" ht="18.399999999999999" customHeight="1" x14ac:dyDescent="0.3">
      <c r="A11466" s="182"/>
      <c r="B11466" s="160"/>
      <c r="C11466" s="64"/>
      <c r="D11466" s="161"/>
    </row>
    <row r="11467" spans="1:4" ht="18.399999999999999" customHeight="1" x14ac:dyDescent="0.3">
      <c r="A11467" s="182"/>
      <c r="B11467" s="160"/>
      <c r="C11467" s="64"/>
      <c r="D11467" s="161"/>
    </row>
    <row r="11468" spans="1:4" ht="18.399999999999999" customHeight="1" x14ac:dyDescent="0.3">
      <c r="A11468" s="182"/>
      <c r="B11468" s="160"/>
      <c r="C11468" s="64"/>
      <c r="D11468" s="161"/>
    </row>
    <row r="11469" spans="1:4" ht="18.399999999999999" customHeight="1" x14ac:dyDescent="0.3">
      <c r="A11469" s="182"/>
      <c r="B11469" s="160"/>
      <c r="C11469" s="64"/>
      <c r="D11469" s="161"/>
    </row>
    <row r="11470" spans="1:4" ht="18.399999999999999" customHeight="1" x14ac:dyDescent="0.3">
      <c r="A11470" s="182"/>
      <c r="B11470" s="160"/>
      <c r="C11470" s="64"/>
      <c r="D11470" s="161"/>
    </row>
    <row r="11472" spans="1:4" ht="18.399999999999999" customHeight="1" x14ac:dyDescent="0.3">
      <c r="A11472" s="200"/>
      <c r="B11472" s="173"/>
      <c r="C11472" s="67"/>
      <c r="D11472" s="161"/>
    </row>
    <row r="11473" spans="1:8" ht="18.399999999999999" customHeight="1" x14ac:dyDescent="0.3">
      <c r="A11473" s="182"/>
      <c r="D11473" s="164"/>
    </row>
    <row r="11474" spans="1:8" ht="18.399999999999999" customHeight="1" x14ac:dyDescent="0.3">
      <c r="A11474" s="182"/>
      <c r="B11474" s="160"/>
      <c r="C11474" s="64"/>
      <c r="D11474" s="161"/>
    </row>
    <row r="11475" spans="1:8" ht="18.399999999999999" customHeight="1" x14ac:dyDescent="0.3">
      <c r="A11475" s="182"/>
      <c r="B11475" s="160"/>
      <c r="C11475" s="64"/>
      <c r="D11475" s="161"/>
    </row>
    <row r="11476" spans="1:8" ht="18.399999999999999" customHeight="1" x14ac:dyDescent="0.3">
      <c r="A11476" s="182"/>
      <c r="B11476" s="160"/>
      <c r="C11476" s="64"/>
      <c r="D11476" s="161"/>
    </row>
    <row r="11477" spans="1:8" ht="18.399999999999999" customHeight="1" x14ac:dyDescent="0.3">
      <c r="A11477" s="182"/>
      <c r="B11477" s="160"/>
      <c r="C11477" s="64"/>
      <c r="D11477" s="161"/>
    </row>
    <row r="11478" spans="1:8" ht="18.399999999999999" customHeight="1" x14ac:dyDescent="0.3">
      <c r="A11478" s="182"/>
      <c r="B11478" s="160"/>
      <c r="C11478" s="64"/>
      <c r="D11478" s="161"/>
    </row>
    <row r="11479" spans="1:8" ht="18.399999999999999" customHeight="1" x14ac:dyDescent="0.3">
      <c r="A11479" s="182"/>
      <c r="B11479" s="160"/>
      <c r="C11479" s="64"/>
      <c r="D11479" s="161"/>
    </row>
    <row r="11480" spans="1:8" ht="18.399999999999999" customHeight="1" x14ac:dyDescent="0.3">
      <c r="A11480" s="182"/>
      <c r="B11480" s="160"/>
      <c r="C11480" s="64"/>
      <c r="D11480" s="161"/>
    </row>
    <row r="11481" spans="1:8" ht="18.399999999999999" customHeight="1" x14ac:dyDescent="0.3">
      <c r="A11481" s="182"/>
      <c r="B11481" s="160"/>
      <c r="C11481" s="64"/>
      <c r="D11481" s="161"/>
    </row>
    <row r="11482" spans="1:8" ht="18.399999999999999" customHeight="1" x14ac:dyDescent="0.3">
      <c r="A11482" s="182"/>
      <c r="B11482" s="160"/>
      <c r="C11482" s="64"/>
      <c r="D11482" s="161"/>
      <c r="H11482" s="183"/>
    </row>
    <row r="11483" spans="1:8" ht="18.399999999999999" customHeight="1" x14ac:dyDescent="0.3">
      <c r="A11483" s="182"/>
      <c r="D11483" s="164"/>
    </row>
    <row r="11484" spans="1:8" ht="18.399999999999999" customHeight="1" x14ac:dyDescent="0.3">
      <c r="A11484" s="182"/>
      <c r="B11484" s="160"/>
      <c r="C11484" s="64"/>
      <c r="D11484" s="161"/>
    </row>
    <row r="11485" spans="1:8" ht="18.399999999999999" customHeight="1" x14ac:dyDescent="0.3">
      <c r="A11485" s="182"/>
      <c r="B11485" s="160"/>
      <c r="C11485" s="64"/>
      <c r="D11485" s="161"/>
    </row>
    <row r="11486" spans="1:8" ht="18.399999999999999" customHeight="1" x14ac:dyDescent="0.3">
      <c r="A11486" s="200"/>
      <c r="D11486" s="164"/>
    </row>
    <row r="11487" spans="1:8" ht="18.399999999999999" customHeight="1" x14ac:dyDescent="0.3">
      <c r="A11487" s="182"/>
      <c r="B11487" s="160"/>
      <c r="C11487" s="64"/>
      <c r="D11487" s="161"/>
    </row>
    <row r="11488" spans="1:8" ht="18.399999999999999" customHeight="1" x14ac:dyDescent="0.3">
      <c r="A11488" s="182"/>
      <c r="B11488" s="160"/>
      <c r="C11488" s="64"/>
      <c r="D11488" s="161"/>
    </row>
    <row r="11489" spans="1:8" ht="18.399999999999999" customHeight="1" x14ac:dyDescent="0.3">
      <c r="A11489" s="182"/>
      <c r="B11489" s="160"/>
      <c r="C11489" s="64"/>
      <c r="D11489" s="161"/>
    </row>
    <row r="11490" spans="1:8" ht="18.399999999999999" customHeight="1" x14ac:dyDescent="0.3">
      <c r="A11490" s="182"/>
      <c r="B11490" s="160"/>
      <c r="C11490" s="64"/>
      <c r="D11490" s="161"/>
    </row>
    <row r="11491" spans="1:8" ht="18.399999999999999" customHeight="1" x14ac:dyDescent="0.3">
      <c r="A11491" s="182"/>
      <c r="D11491" s="164"/>
    </row>
    <row r="11492" spans="1:8" ht="18.399999999999999" customHeight="1" x14ac:dyDescent="0.3">
      <c r="A11492" s="182"/>
      <c r="B11492" s="160"/>
      <c r="C11492" s="64"/>
      <c r="D11492" s="161"/>
    </row>
    <row r="11493" spans="1:8" ht="18.399999999999999" customHeight="1" x14ac:dyDescent="0.3">
      <c r="A11493" s="182"/>
      <c r="B11493" s="160"/>
      <c r="C11493" s="64"/>
      <c r="D11493" s="161"/>
    </row>
    <row r="11494" spans="1:8" ht="18.399999999999999" customHeight="1" x14ac:dyDescent="0.3">
      <c r="A11494" s="182"/>
      <c r="B11494" s="160"/>
      <c r="C11494" s="64"/>
      <c r="D11494" s="161"/>
    </row>
    <row r="11496" spans="1:8" ht="18.399999999999999" customHeight="1" x14ac:dyDescent="0.3">
      <c r="A11496" s="182"/>
      <c r="B11496" s="160"/>
      <c r="C11496" s="64"/>
      <c r="D11496" s="161"/>
    </row>
    <row r="11497" spans="1:8" ht="18.399999999999999" customHeight="1" x14ac:dyDescent="0.3">
      <c r="A11497" s="182"/>
      <c r="B11497" s="160"/>
      <c r="C11497" s="64"/>
      <c r="D11497" s="161"/>
    </row>
    <row r="11498" spans="1:8" ht="18.399999999999999" customHeight="1" x14ac:dyDescent="0.3">
      <c r="A11498" s="182"/>
      <c r="B11498" s="173"/>
      <c r="C11498" s="67"/>
      <c r="D11498" s="161"/>
    </row>
    <row r="11499" spans="1:8" ht="18.399999999999999" customHeight="1" x14ac:dyDescent="0.3">
      <c r="A11499" s="182"/>
      <c r="B11499" s="160"/>
      <c r="C11499" s="64"/>
      <c r="D11499" s="161"/>
    </row>
    <row r="11500" spans="1:8" ht="18.399999999999999" customHeight="1" x14ac:dyDescent="0.3">
      <c r="A11500" s="182"/>
      <c r="B11500" s="160"/>
      <c r="C11500" s="64"/>
      <c r="D11500" s="161"/>
    </row>
    <row r="11501" spans="1:8" ht="18.399999999999999" customHeight="1" x14ac:dyDescent="0.3">
      <c r="A11501" s="182"/>
      <c r="B11501" s="160"/>
      <c r="C11501" s="64"/>
      <c r="D11501" s="161"/>
    </row>
    <row r="11502" spans="1:8" ht="18.399999999999999" customHeight="1" x14ac:dyDescent="0.3">
      <c r="A11502" s="182"/>
      <c r="B11502" s="160"/>
      <c r="C11502" s="64"/>
      <c r="D11502" s="161"/>
      <c r="F11502" s="161"/>
      <c r="H11502" s="161"/>
    </row>
    <row r="11503" spans="1:8" ht="18.399999999999999" customHeight="1" x14ac:dyDescent="0.3">
      <c r="A11503" s="182"/>
      <c r="B11503" s="160"/>
      <c r="C11503" s="64"/>
      <c r="D11503" s="161"/>
    </row>
    <row r="11504" spans="1:8" ht="18.399999999999999" customHeight="1" x14ac:dyDescent="0.3">
      <c r="A11504" s="182"/>
      <c r="B11504" s="160"/>
      <c r="C11504" s="64"/>
      <c r="D11504" s="161"/>
    </row>
    <row r="11505" spans="1:6" ht="18.399999999999999" customHeight="1" x14ac:dyDescent="0.3">
      <c r="A11505" s="182"/>
      <c r="B11505" s="160"/>
      <c r="C11505" s="64"/>
      <c r="D11505" s="161"/>
    </row>
    <row r="11506" spans="1:6" ht="18.399999999999999" customHeight="1" x14ac:dyDescent="0.3">
      <c r="A11506" s="200"/>
      <c r="B11506" s="173"/>
      <c r="C11506" s="80"/>
      <c r="D11506" s="161"/>
    </row>
    <row r="11507" spans="1:6" ht="18.399999999999999" customHeight="1" x14ac:dyDescent="0.3">
      <c r="A11507" s="182"/>
      <c r="B11507" s="160"/>
      <c r="C11507" s="64"/>
      <c r="D11507" s="161"/>
    </row>
    <row r="11508" spans="1:6" ht="18.399999999999999" customHeight="1" x14ac:dyDescent="0.3">
      <c r="C11508" s="158"/>
    </row>
    <row r="11509" spans="1:6" ht="18.399999999999999" customHeight="1" x14ac:dyDescent="0.3">
      <c r="A11509" s="182"/>
      <c r="B11509" s="160"/>
      <c r="C11509" s="64"/>
      <c r="D11509" s="161"/>
    </row>
    <row r="11510" spans="1:6" ht="18.399999999999999" customHeight="1" x14ac:dyDescent="0.3">
      <c r="A11510" s="182"/>
      <c r="D11510" s="164"/>
    </row>
    <row r="11511" spans="1:6" ht="18.399999999999999" customHeight="1" x14ac:dyDescent="0.3">
      <c r="A11511" s="182"/>
      <c r="D11511" s="164"/>
    </row>
    <row r="11513" spans="1:6" ht="18.399999999999999" customHeight="1" x14ac:dyDescent="0.3">
      <c r="A11513" s="182"/>
      <c r="B11513" s="160"/>
      <c r="C11513" s="64"/>
      <c r="D11513" s="161"/>
    </row>
    <row r="11514" spans="1:6" ht="18.399999999999999" customHeight="1" x14ac:dyDescent="0.3">
      <c r="A11514" s="182"/>
      <c r="B11514" s="160"/>
      <c r="C11514" s="64"/>
      <c r="D11514" s="161"/>
      <c r="F11514" s="161"/>
    </row>
    <row r="11517" spans="1:6" ht="18.399999999999999" customHeight="1" x14ac:dyDescent="0.3">
      <c r="A11517" s="182"/>
      <c r="B11517" s="160"/>
      <c r="C11517" s="64"/>
      <c r="D11517" s="161"/>
    </row>
    <row r="11518" spans="1:6" ht="18.399999999999999" customHeight="1" x14ac:dyDescent="0.3">
      <c r="A11518" s="182"/>
      <c r="C11518" s="64"/>
      <c r="D11518" s="161"/>
    </row>
    <row r="11519" spans="1:6" ht="18.399999999999999" customHeight="1" x14ac:dyDescent="0.3">
      <c r="A11519" s="182"/>
      <c r="B11519" s="160"/>
      <c r="C11519" s="64"/>
      <c r="D11519" s="161"/>
    </row>
    <row r="11520" spans="1:6" ht="18.399999999999999" customHeight="1" x14ac:dyDescent="0.3">
      <c r="A11520" s="200"/>
      <c r="B11520" s="173"/>
      <c r="C11520" s="67"/>
      <c r="D11520" s="161"/>
    </row>
    <row r="11521" spans="1:4" ht="18.399999999999999" customHeight="1" x14ac:dyDescent="0.3">
      <c r="A11521" s="200"/>
      <c r="B11521" s="173"/>
      <c r="C11521" s="67"/>
      <c r="D11521" s="161"/>
    </row>
    <row r="11522" spans="1:4" ht="18.399999999999999" customHeight="1" x14ac:dyDescent="0.3">
      <c r="A11522" s="182"/>
      <c r="D11522" s="164"/>
    </row>
    <row r="11523" spans="1:4" ht="18.399999999999999" customHeight="1" x14ac:dyDescent="0.3">
      <c r="A11523" s="182"/>
      <c r="B11523" s="160"/>
      <c r="C11523" s="64"/>
      <c r="D11523" s="161"/>
    </row>
    <row r="11524" spans="1:4" ht="18.399999999999999" customHeight="1" x14ac:dyDescent="0.3">
      <c r="A11524" s="182"/>
      <c r="B11524" s="160"/>
      <c r="C11524" s="64"/>
      <c r="D11524" s="161"/>
    </row>
    <row r="11525" spans="1:4" ht="18.399999999999999" customHeight="1" x14ac:dyDescent="0.3">
      <c r="A11525" s="182"/>
      <c r="B11525" s="160"/>
      <c r="C11525" s="64"/>
      <c r="D11525" s="161"/>
    </row>
    <row r="11526" spans="1:4" ht="18.399999999999999" customHeight="1" x14ac:dyDescent="0.3">
      <c r="A11526" s="182"/>
      <c r="B11526" s="160"/>
      <c r="C11526" s="64"/>
      <c r="D11526" s="161"/>
    </row>
    <row r="11527" spans="1:4" ht="18.399999999999999" customHeight="1" x14ac:dyDescent="0.3">
      <c r="A11527" s="182"/>
      <c r="B11527" s="160"/>
      <c r="C11527" s="64"/>
      <c r="D11527" s="161"/>
    </row>
    <row r="11528" spans="1:4" ht="18.399999999999999" customHeight="1" x14ac:dyDescent="0.3">
      <c r="A11528" s="182"/>
      <c r="B11528" s="160"/>
      <c r="C11528" s="64"/>
      <c r="D11528" s="161"/>
    </row>
    <row r="11529" spans="1:4" ht="18.399999999999999" customHeight="1" x14ac:dyDescent="0.3">
      <c r="A11529" s="182"/>
      <c r="B11529" s="160"/>
      <c r="C11529" s="64"/>
      <c r="D11529" s="161"/>
    </row>
    <row r="11530" spans="1:4" ht="18.399999999999999" customHeight="1" x14ac:dyDescent="0.3">
      <c r="A11530" s="182"/>
      <c r="B11530" s="160"/>
      <c r="C11530" s="64"/>
      <c r="D11530" s="161"/>
    </row>
    <row r="11531" spans="1:4" ht="18.399999999999999" customHeight="1" x14ac:dyDescent="0.3">
      <c r="A11531" s="182"/>
      <c r="B11531" s="160"/>
      <c r="C11531" s="64"/>
      <c r="D11531" s="161"/>
    </row>
    <row r="11532" spans="1:4" ht="18.399999999999999" customHeight="1" x14ac:dyDescent="0.3">
      <c r="A11532" s="182"/>
      <c r="B11532" s="160"/>
      <c r="C11532" s="64"/>
      <c r="D11532" s="161"/>
    </row>
    <row r="11533" spans="1:4" ht="18.399999999999999" customHeight="1" x14ac:dyDescent="0.3">
      <c r="A11533" s="200"/>
      <c r="B11533" s="173"/>
      <c r="C11533" s="67"/>
      <c r="D11533" s="161"/>
    </row>
    <row r="11534" spans="1:4" ht="18.399999999999999" customHeight="1" x14ac:dyDescent="0.3">
      <c r="A11534" s="182"/>
      <c r="B11534" s="160"/>
      <c r="C11534" s="64"/>
      <c r="D11534" s="161"/>
    </row>
    <row r="11535" spans="1:4" ht="18.399999999999999" customHeight="1" x14ac:dyDescent="0.3">
      <c r="A11535" s="182"/>
      <c r="B11535" s="160"/>
      <c r="C11535" s="64"/>
      <c r="D11535" s="161"/>
    </row>
    <row r="11536" spans="1:4" ht="18.399999999999999" customHeight="1" x14ac:dyDescent="0.3">
      <c r="A11536" s="182"/>
      <c r="B11536" s="160"/>
      <c r="C11536" s="64"/>
      <c r="D11536" s="161"/>
    </row>
    <row r="11537" spans="1:54" ht="18.399999999999999" customHeight="1" x14ac:dyDescent="0.3">
      <c r="A11537" s="182"/>
      <c r="B11537" s="160"/>
      <c r="C11537" s="64"/>
      <c r="D11537" s="161"/>
    </row>
    <row r="11538" spans="1:54" ht="18.399999999999999" customHeight="1" x14ac:dyDescent="0.3">
      <c r="A11538" s="182"/>
      <c r="B11538" s="160"/>
      <c r="C11538" s="64"/>
      <c r="D11538" s="161"/>
    </row>
    <row r="11539" spans="1:54" ht="18.399999999999999" customHeight="1" x14ac:dyDescent="0.3">
      <c r="A11539" s="207"/>
      <c r="B11539" s="179"/>
      <c r="C11539" s="80"/>
      <c r="D11539" s="161"/>
    </row>
    <row r="11540" spans="1:54" ht="18.399999999999999" customHeight="1" x14ac:dyDescent="0.3">
      <c r="A11540" s="182"/>
      <c r="B11540" s="160"/>
      <c r="C11540" s="64"/>
      <c r="D11540" s="161"/>
      <c r="H11540" s="164"/>
      <c r="J11540" s="164"/>
      <c r="L11540" s="164"/>
      <c r="N11540" s="164"/>
      <c r="P11540" s="164"/>
      <c r="R11540" s="164"/>
      <c r="T11540" s="164"/>
      <c r="V11540" s="164"/>
      <c r="X11540" s="164"/>
      <c r="Z11540" s="164"/>
      <c r="AB11540" s="164"/>
      <c r="AD11540" s="164"/>
      <c r="AF11540" s="164"/>
      <c r="AH11540" s="164"/>
      <c r="AJ11540" s="164"/>
      <c r="AL11540" s="164"/>
      <c r="AN11540" s="164"/>
      <c r="AP11540" s="164"/>
      <c r="AR11540" s="164"/>
      <c r="AT11540" s="164"/>
      <c r="AV11540" s="164"/>
      <c r="AX11540" s="164"/>
      <c r="AZ11540" s="164"/>
      <c r="BB11540" s="164"/>
    </row>
    <row r="11541" spans="1:54" ht="18.399999999999999" customHeight="1" x14ac:dyDescent="0.3">
      <c r="A11541" s="182"/>
      <c r="B11541" s="160"/>
      <c r="C11541" s="64"/>
      <c r="D11541" s="161"/>
    </row>
    <row r="11542" spans="1:54" ht="18.399999999999999" customHeight="1" x14ac:dyDescent="0.3">
      <c r="A11542" s="182"/>
      <c r="D11542" s="164"/>
    </row>
    <row r="11543" spans="1:54" ht="18.399999999999999" customHeight="1" x14ac:dyDescent="0.3">
      <c r="A11543" s="182"/>
      <c r="B11543" s="160"/>
      <c r="C11543" s="64"/>
      <c r="D11543" s="161"/>
    </row>
    <row r="11544" spans="1:54" ht="18.399999999999999" customHeight="1" x14ac:dyDescent="0.3">
      <c r="A11544" s="182"/>
      <c r="B11544" s="160"/>
      <c r="C11544" s="64"/>
      <c r="D11544" s="161"/>
    </row>
    <row r="11545" spans="1:54" ht="18.399999999999999" customHeight="1" x14ac:dyDescent="0.3">
      <c r="A11545" s="182"/>
      <c r="D11545" s="164"/>
    </row>
    <row r="11546" spans="1:54" ht="18.399999999999999" customHeight="1" x14ac:dyDescent="0.3">
      <c r="A11546" s="182"/>
      <c r="B11546" s="160"/>
      <c r="C11546" s="64"/>
      <c r="D11546" s="161"/>
    </row>
    <row r="11547" spans="1:54" ht="18.399999999999999" customHeight="1" x14ac:dyDescent="0.3">
      <c r="A11547" s="182"/>
      <c r="B11547" s="160"/>
      <c r="C11547" s="64"/>
      <c r="D11547" s="161"/>
    </row>
    <row r="11548" spans="1:54" ht="18.399999999999999" customHeight="1" x14ac:dyDescent="0.3">
      <c r="A11548" s="182"/>
      <c r="B11548" s="160"/>
      <c r="C11548" s="64"/>
      <c r="D11548" s="161"/>
      <c r="H11548" s="178"/>
      <c r="J11548" s="178"/>
      <c r="L11548" s="178"/>
      <c r="N11548" s="178"/>
      <c r="P11548" s="178"/>
      <c r="R11548" s="178"/>
      <c r="T11548" s="178"/>
      <c r="V11548" s="178"/>
      <c r="X11548" s="178"/>
      <c r="Z11548" s="178"/>
      <c r="AB11548" s="178"/>
      <c r="AD11548" s="178"/>
      <c r="AF11548" s="178"/>
      <c r="AH11548" s="178"/>
      <c r="AJ11548" s="178"/>
      <c r="AL11548" s="178"/>
      <c r="AN11548" s="178"/>
      <c r="AP11548" s="178"/>
      <c r="AR11548" s="178"/>
      <c r="AT11548" s="178"/>
      <c r="AV11548" s="178"/>
      <c r="AX11548" s="178"/>
      <c r="AZ11548" s="178"/>
      <c r="BB11548" s="178"/>
    </row>
    <row r="11549" spans="1:54" ht="18.399999999999999" customHeight="1" x14ac:dyDescent="0.3">
      <c r="A11549" s="182"/>
      <c r="D11549" s="164"/>
    </row>
    <row r="11550" spans="1:54" ht="18.399999999999999" customHeight="1" x14ac:dyDescent="0.3">
      <c r="A11550" s="182"/>
      <c r="B11550" s="160"/>
      <c r="C11550" s="64"/>
      <c r="D11550" s="161"/>
    </row>
    <row r="11551" spans="1:54" ht="18.399999999999999" customHeight="1" x14ac:dyDescent="0.3">
      <c r="A11551" s="182"/>
      <c r="B11551" s="160"/>
      <c r="C11551" s="64"/>
      <c r="D11551" s="161"/>
    </row>
    <row r="11552" spans="1:54" ht="18.399999999999999" customHeight="1" x14ac:dyDescent="0.3">
      <c r="A11552" s="182"/>
      <c r="B11552" s="160"/>
      <c r="C11552" s="64"/>
      <c r="D11552" s="161"/>
    </row>
    <row r="11553" spans="1:54" ht="18.399999999999999" customHeight="1" x14ac:dyDescent="0.3">
      <c r="A11553" s="182"/>
      <c r="B11553" s="160"/>
      <c r="C11553" s="64"/>
      <c r="D11553" s="161"/>
    </row>
    <row r="11554" spans="1:54" ht="18.399999999999999" customHeight="1" x14ac:dyDescent="0.3">
      <c r="A11554" s="182"/>
      <c r="B11554" s="160"/>
      <c r="C11554" s="64"/>
      <c r="D11554" s="161"/>
    </row>
    <row r="11555" spans="1:54" ht="18.399999999999999" customHeight="1" x14ac:dyDescent="0.3">
      <c r="A11555" s="182"/>
      <c r="B11555" s="160"/>
      <c r="C11555" s="64"/>
      <c r="D11555" s="161"/>
    </row>
    <row r="11556" spans="1:54" ht="18.399999999999999" customHeight="1" x14ac:dyDescent="0.3">
      <c r="A11556" s="182"/>
      <c r="B11556" s="160"/>
      <c r="C11556" s="64"/>
      <c r="D11556" s="161"/>
    </row>
    <row r="11558" spans="1:54" ht="18.399999999999999" customHeight="1" x14ac:dyDescent="0.3">
      <c r="A11558" s="182"/>
      <c r="B11558" s="160"/>
      <c r="C11558" s="64"/>
      <c r="D11558" s="161"/>
    </row>
    <row r="11559" spans="1:54" ht="18.399999999999999" customHeight="1" x14ac:dyDescent="0.3">
      <c r="A11559" s="182"/>
      <c r="B11559" s="160"/>
      <c r="C11559" s="64"/>
      <c r="D11559" s="161"/>
    </row>
    <row r="11560" spans="1:54" ht="18.399999999999999" customHeight="1" x14ac:dyDescent="0.3">
      <c r="A11560" s="182"/>
      <c r="B11560" s="160"/>
      <c r="C11560" s="64"/>
      <c r="D11560" s="161"/>
      <c r="J11560" s="164"/>
      <c r="L11560" s="164"/>
      <c r="N11560" s="164"/>
      <c r="P11560" s="164"/>
      <c r="R11560" s="164"/>
      <c r="T11560" s="164"/>
      <c r="V11560" s="164"/>
      <c r="X11560" s="164"/>
      <c r="Z11560" s="164"/>
      <c r="AB11560" s="164"/>
      <c r="AD11560" s="164"/>
      <c r="AF11560" s="164"/>
      <c r="AH11560" s="164"/>
      <c r="AJ11560" s="164"/>
      <c r="AL11560" s="164"/>
      <c r="AN11560" s="164"/>
      <c r="AP11560" s="164"/>
      <c r="AR11560" s="164"/>
      <c r="AT11560" s="164"/>
      <c r="AV11560" s="164"/>
      <c r="AX11560" s="164"/>
      <c r="AZ11560" s="164"/>
      <c r="BB11560" s="164"/>
    </row>
    <row r="11561" spans="1:54" ht="18.399999999999999" customHeight="1" x14ac:dyDescent="0.3">
      <c r="A11561" s="207"/>
      <c r="B11561" s="160"/>
      <c r="C11561" s="64"/>
      <c r="D11561" s="161"/>
    </row>
    <row r="11562" spans="1:54" ht="18.399999999999999" customHeight="1" x14ac:dyDescent="0.3">
      <c r="A11562" s="182"/>
      <c r="B11562" s="160"/>
      <c r="C11562" s="64"/>
      <c r="D11562" s="161"/>
    </row>
    <row r="11563" spans="1:54" ht="18.399999999999999" customHeight="1" x14ac:dyDescent="0.3">
      <c r="A11563" s="182"/>
      <c r="B11563" s="160"/>
      <c r="C11563" s="64"/>
      <c r="D11563" s="161"/>
    </row>
    <row r="11564" spans="1:54" ht="18.399999999999999" customHeight="1" x14ac:dyDescent="0.3">
      <c r="A11564" s="182"/>
      <c r="B11564" s="160"/>
      <c r="C11564" s="64"/>
      <c r="D11564" s="161"/>
      <c r="F11564" s="164"/>
      <c r="H11564" s="164"/>
      <c r="J11564" s="164"/>
      <c r="L11564" s="164"/>
      <c r="N11564" s="164"/>
      <c r="P11564" s="164"/>
      <c r="R11564" s="164"/>
      <c r="T11564" s="164"/>
      <c r="V11564" s="164"/>
      <c r="X11564" s="164"/>
      <c r="Z11564" s="164"/>
      <c r="AB11564" s="164"/>
      <c r="AD11564" s="164"/>
      <c r="AF11564" s="164"/>
      <c r="AH11564" s="164"/>
      <c r="AJ11564" s="164"/>
      <c r="AL11564" s="164"/>
      <c r="AN11564" s="164"/>
      <c r="AP11564" s="164"/>
      <c r="AR11564" s="164"/>
      <c r="AT11564" s="164"/>
      <c r="AV11564" s="164"/>
      <c r="AX11564" s="164"/>
      <c r="AZ11564" s="164"/>
      <c r="BB11564" s="164"/>
    </row>
    <row r="11565" spans="1:54" ht="18.399999999999999" customHeight="1" x14ac:dyDescent="0.3">
      <c r="A11565" s="182"/>
      <c r="B11565" s="160"/>
      <c r="C11565" s="64"/>
      <c r="D11565" s="161"/>
    </row>
    <row r="11566" spans="1:54" ht="18.399999999999999" customHeight="1" x14ac:dyDescent="0.3">
      <c r="A11566" s="182"/>
      <c r="B11566" s="160"/>
      <c r="C11566" s="64"/>
      <c r="D11566" s="161"/>
    </row>
    <row r="11567" spans="1:54" ht="18.399999999999999" customHeight="1" x14ac:dyDescent="0.3">
      <c r="A11567" s="182"/>
      <c r="B11567" s="160"/>
      <c r="C11567" s="64"/>
      <c r="D11567" s="161"/>
    </row>
    <row r="11568" spans="1:54" ht="18.399999999999999" customHeight="1" x14ac:dyDescent="0.3">
      <c r="A11568" s="182"/>
      <c r="D11568" s="164"/>
    </row>
    <row r="11569" spans="1:4" ht="18.399999999999999" customHeight="1" x14ac:dyDescent="0.3">
      <c r="A11569" s="182"/>
      <c r="D11569" s="164"/>
    </row>
    <row r="11570" spans="1:4" ht="18.399999999999999" customHeight="1" x14ac:dyDescent="0.3">
      <c r="A11570" s="182"/>
      <c r="B11570" s="160"/>
      <c r="C11570" s="64"/>
      <c r="D11570" s="161"/>
    </row>
    <row r="11571" spans="1:4" ht="18.399999999999999" customHeight="1" x14ac:dyDescent="0.3">
      <c r="A11571" s="182"/>
      <c r="B11571" s="160"/>
      <c r="C11571" s="64"/>
      <c r="D11571" s="161"/>
    </row>
    <row r="11572" spans="1:4" ht="18.399999999999999" customHeight="1" x14ac:dyDescent="0.3">
      <c r="A11572" s="182"/>
      <c r="B11572" s="160"/>
      <c r="C11572" s="64"/>
      <c r="D11572" s="161"/>
    </row>
    <row r="11573" spans="1:4" ht="18.399999999999999" customHeight="1" x14ac:dyDescent="0.3">
      <c r="A11573" s="182"/>
      <c r="B11573" s="160"/>
      <c r="C11573" s="64"/>
      <c r="D11573" s="161"/>
    </row>
    <row r="11574" spans="1:4" ht="18.399999999999999" customHeight="1" x14ac:dyDescent="0.3">
      <c r="A11574" s="182"/>
      <c r="B11574" s="160"/>
      <c r="C11574" s="64"/>
      <c r="D11574" s="161"/>
    </row>
    <row r="11575" spans="1:4" ht="18.399999999999999" customHeight="1" x14ac:dyDescent="0.3">
      <c r="A11575" s="182"/>
      <c r="D11575" s="164"/>
    </row>
    <row r="11576" spans="1:4" ht="18.399999999999999" customHeight="1" x14ac:dyDescent="0.3">
      <c r="A11576" s="182"/>
      <c r="D11576" s="164"/>
    </row>
    <row r="11577" spans="1:4" ht="18.399999999999999" customHeight="1" x14ac:dyDescent="0.3">
      <c r="A11577" s="182"/>
      <c r="B11577" s="160"/>
      <c r="C11577" s="64"/>
      <c r="D11577" s="161"/>
    </row>
    <row r="11578" spans="1:4" ht="18.399999999999999" customHeight="1" x14ac:dyDescent="0.3">
      <c r="A11578" s="182"/>
      <c r="B11578" s="160"/>
      <c r="C11578" s="64"/>
      <c r="D11578" s="161"/>
    </row>
    <row r="11579" spans="1:4" ht="18.399999999999999" customHeight="1" x14ac:dyDescent="0.3">
      <c r="A11579" s="182"/>
      <c r="B11579" s="160"/>
      <c r="C11579" s="64"/>
      <c r="D11579" s="161"/>
    </row>
    <row r="11580" spans="1:4" ht="18.399999999999999" customHeight="1" x14ac:dyDescent="0.3">
      <c r="A11580" s="182"/>
      <c r="B11580" s="160"/>
      <c r="C11580" s="64"/>
      <c r="D11580" s="161"/>
    </row>
    <row r="11581" spans="1:4" ht="18.399999999999999" customHeight="1" x14ac:dyDescent="0.3">
      <c r="A11581" s="182"/>
      <c r="B11581" s="160"/>
      <c r="C11581" s="64"/>
      <c r="D11581" s="161"/>
    </row>
    <row r="11582" spans="1:4" ht="18.399999999999999" customHeight="1" x14ac:dyDescent="0.3">
      <c r="A11582" s="182"/>
      <c r="B11582" s="160"/>
      <c r="C11582" s="64"/>
      <c r="D11582" s="161"/>
    </row>
    <row r="11583" spans="1:4" ht="18.399999999999999" customHeight="1" x14ac:dyDescent="0.3">
      <c r="A11583" s="182"/>
      <c r="B11583" s="160"/>
      <c r="C11583" s="64"/>
      <c r="D11583" s="161"/>
    </row>
    <row r="11584" spans="1:4" ht="18.399999999999999" customHeight="1" x14ac:dyDescent="0.3">
      <c r="A11584" s="182"/>
      <c r="B11584" s="160"/>
      <c r="C11584" s="64"/>
      <c r="D11584" s="161"/>
    </row>
    <row r="11585" spans="1:8" ht="18.399999999999999" customHeight="1" x14ac:dyDescent="0.3">
      <c r="A11585" s="182"/>
      <c r="B11585" s="160"/>
      <c r="C11585" s="64"/>
      <c r="D11585" s="161"/>
    </row>
    <row r="11586" spans="1:8" ht="18.399999999999999" customHeight="1" x14ac:dyDescent="0.3">
      <c r="A11586" s="182"/>
      <c r="B11586" s="160"/>
      <c r="C11586" s="64"/>
      <c r="D11586" s="161"/>
    </row>
    <row r="11587" spans="1:8" ht="18.399999999999999" customHeight="1" x14ac:dyDescent="0.3">
      <c r="C11587" s="64"/>
      <c r="D11587" s="161"/>
    </row>
    <row r="11588" spans="1:8" ht="18.399999999999999" customHeight="1" x14ac:dyDescent="0.3">
      <c r="A11588" s="182"/>
      <c r="C11588" s="64"/>
      <c r="D11588" s="161"/>
    </row>
    <row r="11589" spans="1:8" ht="18.399999999999999" customHeight="1" x14ac:dyDescent="0.3">
      <c r="C11589" s="64"/>
      <c r="D11589" s="161"/>
    </row>
    <row r="11591" spans="1:8" ht="18.399999999999999" customHeight="1" x14ac:dyDescent="0.3">
      <c r="A11591" s="182"/>
      <c r="D11591" s="164"/>
    </row>
    <row r="11592" spans="1:8" ht="18.399999999999999" customHeight="1" x14ac:dyDescent="0.3">
      <c r="A11592" s="182"/>
      <c r="D11592" s="164"/>
    </row>
    <row r="11593" spans="1:8" ht="18.399999999999999" customHeight="1" x14ac:dyDescent="0.3">
      <c r="A11593" s="182"/>
      <c r="B11593" s="160"/>
      <c r="C11593" s="64"/>
      <c r="D11593" s="161"/>
    </row>
    <row r="11594" spans="1:8" ht="18.399999999999999" customHeight="1" x14ac:dyDescent="0.3">
      <c r="A11594" s="182"/>
      <c r="B11594" s="160"/>
      <c r="C11594" s="64"/>
      <c r="D11594" s="161"/>
    </row>
    <row r="11595" spans="1:8" ht="18.399999999999999" customHeight="1" x14ac:dyDescent="0.3">
      <c r="A11595" s="182"/>
      <c r="B11595" s="160"/>
      <c r="C11595" s="64"/>
      <c r="D11595" s="161"/>
      <c r="H11595" s="183"/>
    </row>
    <row r="11597" spans="1:8" ht="18.399999999999999" customHeight="1" x14ac:dyDescent="0.3">
      <c r="A11597" s="182"/>
      <c r="B11597" s="160"/>
      <c r="C11597" s="64"/>
      <c r="D11597" s="161"/>
    </row>
    <row r="11598" spans="1:8" ht="18.399999999999999" customHeight="1" x14ac:dyDescent="0.3">
      <c r="A11598" s="207"/>
      <c r="B11598" s="179"/>
      <c r="C11598" s="80"/>
      <c r="D11598" s="161"/>
    </row>
    <row r="11599" spans="1:8" ht="18.399999999999999" customHeight="1" x14ac:dyDescent="0.3">
      <c r="A11599" s="182"/>
      <c r="B11599" s="160"/>
      <c r="C11599" s="64"/>
      <c r="D11599" s="161"/>
    </row>
    <row r="11600" spans="1:8" ht="18.399999999999999" customHeight="1" x14ac:dyDescent="0.3">
      <c r="A11600" s="182"/>
      <c r="C11600" s="64"/>
      <c r="D11600" s="161"/>
    </row>
    <row r="11601" spans="1:54" ht="18.399999999999999" customHeight="1" x14ac:dyDescent="0.3">
      <c r="A11601" s="182"/>
      <c r="B11601" s="160"/>
      <c r="C11601" s="64"/>
      <c r="D11601" s="161"/>
    </row>
    <row r="11602" spans="1:54" ht="18.399999999999999" customHeight="1" x14ac:dyDescent="0.3">
      <c r="D11602" s="161"/>
    </row>
    <row r="11604" spans="1:54" ht="18.399999999999999" customHeight="1" x14ac:dyDescent="0.3">
      <c r="A11604" s="182"/>
      <c r="B11604" s="160"/>
      <c r="C11604" s="64"/>
      <c r="D11604" s="161"/>
    </row>
    <row r="11605" spans="1:54" ht="18.399999999999999" customHeight="1" x14ac:dyDescent="0.3">
      <c r="A11605" s="182"/>
      <c r="B11605" s="160"/>
      <c r="C11605" s="64"/>
      <c r="D11605" s="161"/>
      <c r="H11605" s="164"/>
      <c r="J11605" s="164"/>
      <c r="L11605" s="164"/>
      <c r="N11605" s="164"/>
      <c r="P11605" s="164"/>
      <c r="R11605" s="164"/>
      <c r="T11605" s="164"/>
      <c r="V11605" s="164"/>
      <c r="X11605" s="164"/>
      <c r="Z11605" s="164"/>
      <c r="AB11605" s="164"/>
      <c r="AD11605" s="164"/>
      <c r="AF11605" s="164"/>
      <c r="AH11605" s="164"/>
      <c r="AJ11605" s="164"/>
      <c r="AL11605" s="164"/>
      <c r="AN11605" s="164"/>
      <c r="AP11605" s="164"/>
      <c r="AR11605" s="164"/>
      <c r="AT11605" s="164"/>
      <c r="AV11605" s="164"/>
      <c r="AX11605" s="164"/>
      <c r="AZ11605" s="164"/>
      <c r="BB11605" s="164"/>
    </row>
    <row r="11606" spans="1:54" ht="18.399999999999999" customHeight="1" x14ac:dyDescent="0.3">
      <c r="A11606" s="182"/>
      <c r="B11606" s="160"/>
      <c r="C11606" s="64"/>
      <c r="D11606" s="161"/>
    </row>
    <row r="11607" spans="1:54" ht="18.399999999999999" customHeight="1" x14ac:dyDescent="0.3">
      <c r="A11607" s="182"/>
      <c r="B11607" s="160"/>
      <c r="C11607" s="67"/>
      <c r="D11607" s="161"/>
      <c r="F11607" s="161"/>
      <c r="H11607" s="161"/>
    </row>
    <row r="11608" spans="1:54" ht="18.399999999999999" customHeight="1" x14ac:dyDescent="0.3">
      <c r="A11608" s="182"/>
      <c r="B11608" s="160"/>
      <c r="C11608" s="64"/>
      <c r="D11608" s="161"/>
    </row>
    <row r="11609" spans="1:54" ht="18.399999999999999" customHeight="1" x14ac:dyDescent="0.3">
      <c r="A11609" s="182"/>
      <c r="B11609" s="160"/>
      <c r="C11609" s="64"/>
      <c r="D11609" s="161"/>
    </row>
    <row r="11610" spans="1:54" ht="18.399999999999999" customHeight="1" x14ac:dyDescent="0.3">
      <c r="A11610" s="182"/>
      <c r="D11610" s="164"/>
    </row>
    <row r="11611" spans="1:54" ht="18.399999999999999" customHeight="1" x14ac:dyDescent="0.3">
      <c r="A11611" s="182"/>
      <c r="D11611" s="164"/>
    </row>
    <row r="11612" spans="1:54" ht="18.399999999999999" customHeight="1" x14ac:dyDescent="0.3">
      <c r="A11612" s="182"/>
      <c r="B11612" s="160"/>
      <c r="C11612" s="64"/>
      <c r="D11612" s="161"/>
    </row>
    <row r="11613" spans="1:54" ht="18.399999999999999" customHeight="1" x14ac:dyDescent="0.3">
      <c r="A11613" s="182"/>
      <c r="B11613" s="160"/>
      <c r="C11613" s="64"/>
      <c r="D11613" s="161"/>
    </row>
    <row r="11614" spans="1:54" ht="18.399999999999999" customHeight="1" x14ac:dyDescent="0.3">
      <c r="A11614" s="182"/>
      <c r="B11614" s="160"/>
      <c r="C11614" s="64"/>
      <c r="D11614" s="161"/>
    </row>
    <row r="11615" spans="1:54" ht="18.399999999999999" customHeight="1" x14ac:dyDescent="0.3">
      <c r="A11615" s="182"/>
      <c r="B11615" s="160"/>
      <c r="C11615" s="64"/>
      <c r="D11615" s="161"/>
    </row>
    <row r="11616" spans="1:54" ht="18.399999999999999" customHeight="1" x14ac:dyDescent="0.3">
      <c r="A11616" s="182"/>
      <c r="B11616" s="160"/>
      <c r="C11616" s="64"/>
      <c r="D11616" s="161"/>
    </row>
    <row r="11617" spans="1:54" ht="18.399999999999999" customHeight="1" x14ac:dyDescent="0.3">
      <c r="A11617" s="182"/>
      <c r="B11617" s="160"/>
      <c r="C11617" s="64"/>
      <c r="D11617" s="161"/>
    </row>
    <row r="11618" spans="1:54" ht="18.399999999999999" customHeight="1" x14ac:dyDescent="0.3">
      <c r="A11618" s="182"/>
      <c r="B11618" s="160"/>
      <c r="C11618" s="64"/>
      <c r="D11618" s="161"/>
    </row>
    <row r="11619" spans="1:54" ht="18.399999999999999" customHeight="1" x14ac:dyDescent="0.3">
      <c r="A11619" s="182"/>
      <c r="B11619" s="160"/>
      <c r="C11619" s="64"/>
      <c r="D11619" s="161"/>
    </row>
    <row r="11620" spans="1:54" ht="18.399999999999999" customHeight="1" x14ac:dyDescent="0.3">
      <c r="A11620" s="182"/>
      <c r="B11620" s="160"/>
      <c r="C11620" s="64"/>
      <c r="D11620" s="161"/>
      <c r="H11620" s="164"/>
      <c r="J11620" s="164"/>
      <c r="L11620" s="164"/>
      <c r="N11620" s="164"/>
      <c r="P11620" s="164"/>
      <c r="R11620" s="164"/>
      <c r="T11620" s="164"/>
      <c r="V11620" s="164"/>
      <c r="X11620" s="164"/>
      <c r="Z11620" s="164"/>
      <c r="AB11620" s="164"/>
      <c r="AD11620" s="164"/>
      <c r="AF11620" s="164"/>
      <c r="AH11620" s="164"/>
      <c r="AJ11620" s="164"/>
      <c r="AL11620" s="164"/>
      <c r="AN11620" s="164"/>
      <c r="AP11620" s="164"/>
      <c r="AR11620" s="164"/>
      <c r="AT11620" s="164"/>
      <c r="AV11620" s="164"/>
      <c r="AX11620" s="164"/>
      <c r="AZ11620" s="164"/>
      <c r="BB11620" s="164"/>
    </row>
    <row r="11621" spans="1:54" ht="18.399999999999999" customHeight="1" x14ac:dyDescent="0.3">
      <c r="A11621" s="182"/>
    </row>
    <row r="11622" spans="1:54" ht="18.399999999999999" customHeight="1" x14ac:dyDescent="0.3">
      <c r="A11622" s="182"/>
      <c r="B11622" s="160"/>
      <c r="C11622" s="64"/>
      <c r="D11622" s="161"/>
    </row>
    <row r="11623" spans="1:54" ht="18.399999999999999" customHeight="1" x14ac:dyDescent="0.3">
      <c r="A11623" s="182"/>
      <c r="B11623" s="160"/>
      <c r="C11623" s="64"/>
      <c r="D11623" s="161"/>
    </row>
    <row r="11624" spans="1:54" ht="18.399999999999999" customHeight="1" x14ac:dyDescent="0.3">
      <c r="A11624" s="182"/>
      <c r="D11624" s="164"/>
    </row>
    <row r="11625" spans="1:54" ht="18.399999999999999" customHeight="1" x14ac:dyDescent="0.3">
      <c r="A11625" s="182"/>
      <c r="B11625" s="160"/>
      <c r="C11625" s="64"/>
      <c r="D11625" s="161"/>
    </row>
    <row r="11626" spans="1:54" ht="18.399999999999999" customHeight="1" x14ac:dyDescent="0.3">
      <c r="A11626" s="182"/>
    </row>
    <row r="11627" spans="1:54" ht="18.399999999999999" customHeight="1" x14ac:dyDescent="0.3">
      <c r="A11627" s="182"/>
      <c r="B11627" s="160"/>
      <c r="C11627" s="64"/>
      <c r="D11627" s="161"/>
    </row>
    <row r="11628" spans="1:54" ht="18.399999999999999" customHeight="1" x14ac:dyDescent="0.3">
      <c r="A11628" s="182"/>
      <c r="D11628" s="164"/>
    </row>
    <row r="11629" spans="1:54" ht="18.399999999999999" customHeight="1" x14ac:dyDescent="0.3">
      <c r="A11629" s="182"/>
      <c r="B11629" s="160"/>
      <c r="C11629" s="64"/>
      <c r="D11629" s="161"/>
    </row>
    <row r="11631" spans="1:54" ht="18.399999999999999" customHeight="1" x14ac:dyDescent="0.3">
      <c r="A11631" s="200"/>
      <c r="B11631" s="173"/>
      <c r="C11631" s="67"/>
      <c r="D11631" s="161"/>
    </row>
    <row r="11632" spans="1:54" ht="18.399999999999999" customHeight="1" x14ac:dyDescent="0.3">
      <c r="A11632" s="200"/>
      <c r="B11632" s="173"/>
      <c r="C11632" s="67"/>
      <c r="D11632" s="161"/>
    </row>
    <row r="11633" spans="1:54" ht="18.399999999999999" customHeight="1" x14ac:dyDescent="0.3">
      <c r="A11633" s="182"/>
      <c r="B11633" s="160"/>
      <c r="C11633" s="64"/>
      <c r="D11633" s="161"/>
    </row>
    <row r="11634" spans="1:54" ht="18.399999999999999" customHeight="1" x14ac:dyDescent="0.3">
      <c r="A11634" s="182"/>
      <c r="B11634" s="160"/>
      <c r="C11634" s="64"/>
      <c r="D11634" s="161"/>
    </row>
    <row r="11635" spans="1:54" ht="18.399999999999999" customHeight="1" x14ac:dyDescent="0.3">
      <c r="A11635" s="182"/>
      <c r="B11635" s="160"/>
      <c r="C11635" s="64"/>
      <c r="D11635" s="161"/>
    </row>
    <row r="11636" spans="1:54" ht="18.399999999999999" customHeight="1" x14ac:dyDescent="0.3">
      <c r="A11636" s="182"/>
      <c r="B11636" s="160"/>
      <c r="C11636" s="64"/>
      <c r="D11636" s="161"/>
    </row>
    <row r="11637" spans="1:54" ht="18.399999999999999" customHeight="1" x14ac:dyDescent="0.3">
      <c r="A11637" s="182"/>
      <c r="B11637" s="160"/>
      <c r="C11637" s="64"/>
      <c r="D11637" s="161"/>
      <c r="J11637" s="164"/>
      <c r="L11637" s="164"/>
      <c r="N11637" s="164"/>
      <c r="P11637" s="164"/>
      <c r="R11637" s="164"/>
      <c r="T11637" s="164"/>
      <c r="V11637" s="164"/>
      <c r="X11637" s="164"/>
      <c r="Z11637" s="164"/>
      <c r="AB11637" s="164"/>
      <c r="AD11637" s="164"/>
      <c r="AF11637" s="164"/>
      <c r="AH11637" s="164"/>
      <c r="AJ11637" s="164"/>
      <c r="AL11637" s="164"/>
      <c r="AN11637" s="164"/>
      <c r="AP11637" s="164"/>
      <c r="AR11637" s="164"/>
      <c r="AT11637" s="164"/>
      <c r="AV11637" s="164"/>
      <c r="AX11637" s="164"/>
      <c r="AZ11637" s="164"/>
      <c r="BB11637" s="164"/>
    </row>
    <row r="11638" spans="1:54" ht="18.399999999999999" customHeight="1" x14ac:dyDescent="0.3">
      <c r="A11638" s="182"/>
      <c r="B11638" s="160"/>
      <c r="C11638" s="64"/>
      <c r="D11638" s="161"/>
    </row>
    <row r="11639" spans="1:54" ht="18.399999999999999" customHeight="1" x14ac:dyDescent="0.3">
      <c r="A11639" s="182"/>
      <c r="B11639" s="160"/>
      <c r="C11639" s="64"/>
      <c r="D11639" s="161"/>
    </row>
    <row r="11640" spans="1:54" ht="18.399999999999999" customHeight="1" x14ac:dyDescent="0.3">
      <c r="A11640" s="182"/>
      <c r="B11640" s="160"/>
      <c r="C11640" s="64"/>
      <c r="D11640" s="161"/>
    </row>
    <row r="11641" spans="1:54" ht="18.399999999999999" customHeight="1" x14ac:dyDescent="0.3">
      <c r="A11641" s="200"/>
      <c r="B11641" s="173"/>
      <c r="C11641" s="67"/>
      <c r="D11641" s="161"/>
    </row>
    <row r="11642" spans="1:54" ht="18.399999999999999" customHeight="1" x14ac:dyDescent="0.3">
      <c r="A11642" s="182"/>
      <c r="B11642" s="160"/>
      <c r="C11642" s="64"/>
      <c r="D11642" s="161"/>
    </row>
    <row r="11643" spans="1:54" ht="18.399999999999999" customHeight="1" x14ac:dyDescent="0.3">
      <c r="A11643" s="182"/>
      <c r="D11643" s="164"/>
    </row>
    <row r="11644" spans="1:54" ht="18.399999999999999" customHeight="1" x14ac:dyDescent="0.3">
      <c r="A11644" s="182"/>
      <c r="B11644" s="160"/>
      <c r="C11644" s="64"/>
      <c r="D11644" s="161"/>
    </row>
    <row r="11645" spans="1:54" ht="18.399999999999999" customHeight="1" x14ac:dyDescent="0.3">
      <c r="A11645" s="182"/>
      <c r="B11645" s="160"/>
      <c r="C11645" s="64"/>
      <c r="D11645" s="161"/>
    </row>
    <row r="11646" spans="1:54" ht="18.399999999999999" customHeight="1" x14ac:dyDescent="0.3">
      <c r="A11646" s="182"/>
      <c r="B11646" s="160"/>
      <c r="C11646" s="64"/>
      <c r="D11646" s="161"/>
    </row>
    <row r="11647" spans="1:54" ht="18.399999999999999" customHeight="1" x14ac:dyDescent="0.3">
      <c r="A11647" s="182"/>
      <c r="B11647" s="160"/>
      <c r="C11647" s="64"/>
      <c r="D11647" s="161"/>
    </row>
    <row r="11648" spans="1:54" ht="18.399999999999999" customHeight="1" x14ac:dyDescent="0.3">
      <c r="A11648" s="182"/>
      <c r="B11648" s="160"/>
      <c r="C11648" s="64"/>
      <c r="D11648" s="161"/>
    </row>
    <row r="11649" spans="1:8" ht="18.399999999999999" customHeight="1" x14ac:dyDescent="0.3">
      <c r="A11649" s="182"/>
      <c r="B11649" s="160"/>
      <c r="C11649" s="64"/>
      <c r="D11649" s="161"/>
    </row>
    <row r="11650" spans="1:8" ht="18.399999999999999" customHeight="1" x14ac:dyDescent="0.3">
      <c r="A11650" s="182"/>
      <c r="B11650" s="160"/>
      <c r="C11650" s="64"/>
      <c r="D11650" s="161"/>
    </row>
    <row r="11651" spans="1:8" ht="18.399999999999999" customHeight="1" x14ac:dyDescent="0.3">
      <c r="A11651" s="182"/>
      <c r="D11651" s="164"/>
    </row>
    <row r="11652" spans="1:8" ht="18.399999999999999" customHeight="1" x14ac:dyDescent="0.3">
      <c r="A11652" s="182"/>
      <c r="B11652" s="160"/>
      <c r="C11652" s="64"/>
      <c r="D11652" s="161"/>
    </row>
    <row r="11654" spans="1:8" ht="18.399999999999999" customHeight="1" x14ac:dyDescent="0.3">
      <c r="A11654" s="182"/>
      <c r="B11654" s="160"/>
      <c r="C11654" s="64"/>
      <c r="D11654" s="161"/>
    </row>
    <row r="11657" spans="1:8" ht="18.399999999999999" customHeight="1" x14ac:dyDescent="0.3">
      <c r="A11657" s="182"/>
      <c r="B11657" s="160"/>
      <c r="C11657" s="64"/>
      <c r="D11657" s="161"/>
      <c r="H11657" s="183"/>
    </row>
    <row r="11659" spans="1:8" ht="18.399999999999999" customHeight="1" x14ac:dyDescent="0.3">
      <c r="A11659" s="182"/>
      <c r="B11659" s="160"/>
      <c r="C11659" s="64"/>
      <c r="D11659" s="161"/>
    </row>
    <row r="11661" spans="1:8" ht="18.399999999999999" customHeight="1" x14ac:dyDescent="0.3">
      <c r="A11661" s="182"/>
      <c r="D11661" s="164"/>
      <c r="F11661" s="161"/>
    </row>
    <row r="11662" spans="1:8" ht="18.399999999999999" customHeight="1" x14ac:dyDescent="0.3">
      <c r="A11662" s="182"/>
      <c r="B11662" s="160"/>
      <c r="C11662" s="64"/>
      <c r="D11662" s="161"/>
    </row>
    <row r="11664" spans="1:8" ht="18.399999999999999" customHeight="1" x14ac:dyDescent="0.3">
      <c r="A11664" s="182"/>
      <c r="D11664" s="164"/>
    </row>
    <row r="11665" spans="1:54" ht="18.399999999999999" customHeight="1" x14ac:dyDescent="0.3">
      <c r="A11665" s="182"/>
      <c r="B11665" s="160"/>
      <c r="C11665" s="64"/>
      <c r="D11665" s="161"/>
    </row>
    <row r="11666" spans="1:54" ht="18.399999999999999" customHeight="1" x14ac:dyDescent="0.3">
      <c r="D11666" s="161"/>
    </row>
    <row r="11667" spans="1:54" ht="18.399999999999999" customHeight="1" x14ac:dyDescent="0.3">
      <c r="A11667" s="182"/>
      <c r="B11667" s="160"/>
      <c r="C11667" s="64"/>
      <c r="D11667" s="161"/>
    </row>
    <row r="11668" spans="1:54" ht="18.399999999999999" customHeight="1" x14ac:dyDescent="0.3">
      <c r="A11668" s="182"/>
      <c r="B11668" s="160"/>
      <c r="C11668" s="64"/>
      <c r="D11668" s="161"/>
    </row>
    <row r="11669" spans="1:54" ht="18.399999999999999" customHeight="1" x14ac:dyDescent="0.3">
      <c r="A11669" s="182"/>
      <c r="B11669" s="160"/>
      <c r="C11669" s="64"/>
      <c r="D11669" s="161"/>
    </row>
    <row r="11670" spans="1:54" ht="18.399999999999999" customHeight="1" x14ac:dyDescent="0.3">
      <c r="A11670" s="182"/>
      <c r="B11670" s="160"/>
      <c r="C11670" s="64"/>
      <c r="D11670" s="161"/>
      <c r="P11670" s="164"/>
      <c r="R11670" s="164"/>
      <c r="AH11670" s="164"/>
      <c r="AJ11670" s="164"/>
      <c r="AL11670" s="164"/>
      <c r="AN11670" s="164"/>
      <c r="AP11670" s="164"/>
      <c r="AR11670" s="164"/>
      <c r="AT11670" s="164"/>
      <c r="AV11670" s="164"/>
      <c r="AX11670" s="164"/>
      <c r="AZ11670" s="164"/>
      <c r="BB11670" s="164"/>
    </row>
    <row r="11671" spans="1:54" ht="18.399999999999999" customHeight="1" x14ac:dyDescent="0.3">
      <c r="A11671" s="182"/>
      <c r="B11671" s="160"/>
      <c r="C11671" s="64"/>
      <c r="D11671" s="161"/>
    </row>
    <row r="11672" spans="1:54" ht="18.399999999999999" customHeight="1" x14ac:dyDescent="0.3">
      <c r="A11672" s="182"/>
      <c r="D11672" s="164"/>
    </row>
    <row r="11673" spans="1:54" ht="18.399999999999999" customHeight="1" x14ac:dyDescent="0.3">
      <c r="A11673" s="182"/>
      <c r="B11673" s="160"/>
      <c r="C11673" s="64"/>
      <c r="D11673" s="161"/>
    </row>
    <row r="11674" spans="1:54" ht="18.399999999999999" customHeight="1" x14ac:dyDescent="0.3">
      <c r="A11674" s="182"/>
      <c r="B11674" s="160"/>
      <c r="C11674" s="64"/>
      <c r="D11674" s="161"/>
    </row>
    <row r="11675" spans="1:54" ht="18.399999999999999" customHeight="1" x14ac:dyDescent="0.3">
      <c r="A11675" s="182"/>
      <c r="B11675" s="160"/>
      <c r="C11675" s="64"/>
      <c r="D11675" s="161"/>
    </row>
    <row r="11676" spans="1:54" ht="18.399999999999999" customHeight="1" x14ac:dyDescent="0.3">
      <c r="A11676" s="182"/>
      <c r="B11676" s="160"/>
      <c r="C11676" s="64"/>
      <c r="D11676" s="161"/>
    </row>
    <row r="11677" spans="1:54" ht="18.399999999999999" customHeight="1" x14ac:dyDescent="0.3">
      <c r="A11677" s="182"/>
      <c r="B11677" s="160"/>
      <c r="C11677" s="64"/>
      <c r="D11677" s="161"/>
    </row>
    <row r="11679" spans="1:54" ht="18.399999999999999" customHeight="1" x14ac:dyDescent="0.3">
      <c r="A11679" s="182"/>
      <c r="D11679" s="164"/>
    </row>
    <row r="11682" spans="1:10" ht="18.399999999999999" customHeight="1" x14ac:dyDescent="0.3">
      <c r="A11682" s="182"/>
      <c r="B11682" s="160"/>
      <c r="C11682" s="64"/>
      <c r="D11682" s="161"/>
    </row>
    <row r="11683" spans="1:10" ht="18.399999999999999" customHeight="1" x14ac:dyDescent="0.3">
      <c r="A11683" s="182"/>
      <c r="D11683" s="164"/>
    </row>
    <row r="11684" spans="1:10" ht="18.399999999999999" customHeight="1" x14ac:dyDescent="0.3">
      <c r="A11684" s="182"/>
      <c r="B11684" s="160"/>
      <c r="C11684" s="64"/>
      <c r="D11684" s="161"/>
    </row>
    <row r="11685" spans="1:10" ht="18.399999999999999" customHeight="1" x14ac:dyDescent="0.3">
      <c r="A11685" s="182"/>
      <c r="B11685" s="160"/>
      <c r="C11685" s="64"/>
      <c r="D11685" s="161"/>
    </row>
    <row r="11686" spans="1:10" ht="18.399999999999999" customHeight="1" x14ac:dyDescent="0.3">
      <c r="A11686" s="182"/>
      <c r="B11686" s="160"/>
      <c r="C11686" s="64"/>
      <c r="D11686" s="161"/>
    </row>
    <row r="11687" spans="1:10" ht="18.399999999999999" customHeight="1" x14ac:dyDescent="0.3">
      <c r="A11687" s="182"/>
      <c r="B11687" s="160"/>
      <c r="C11687" s="64"/>
      <c r="D11687" s="161"/>
    </row>
    <row r="11688" spans="1:10" ht="18.399999999999999" customHeight="1" x14ac:dyDescent="0.3">
      <c r="A11688" s="182"/>
      <c r="B11688" s="160"/>
      <c r="C11688" s="64"/>
      <c r="D11688" s="161"/>
    </row>
    <row r="11690" spans="1:10" ht="18.399999999999999" customHeight="1" x14ac:dyDescent="0.3">
      <c r="A11690" s="182"/>
      <c r="D11690" s="164"/>
    </row>
    <row r="11691" spans="1:10" ht="18.399999999999999" customHeight="1" x14ac:dyDescent="0.3">
      <c r="A11691" s="182"/>
      <c r="C11691" s="64"/>
      <c r="D11691" s="161"/>
    </row>
    <row r="11692" spans="1:10" ht="18.399999999999999" customHeight="1" x14ac:dyDescent="0.3">
      <c r="A11692" s="182"/>
      <c r="B11692" s="160"/>
      <c r="C11692" s="64"/>
      <c r="D11692" s="161"/>
    </row>
    <row r="11693" spans="1:10" ht="18.399999999999999" customHeight="1" x14ac:dyDescent="0.3">
      <c r="A11693" s="182"/>
      <c r="B11693" s="160"/>
      <c r="C11693" s="64"/>
      <c r="D11693" s="161"/>
      <c r="J11693" s="160"/>
    </row>
    <row r="11694" spans="1:10" ht="18.399999999999999" customHeight="1" x14ac:dyDescent="0.3">
      <c r="A11694" s="182"/>
      <c r="B11694" s="160"/>
      <c r="C11694" s="64"/>
      <c r="D11694" s="161"/>
      <c r="J11694" s="185"/>
    </row>
    <row r="11695" spans="1:10" ht="18.399999999999999" customHeight="1" x14ac:dyDescent="0.3">
      <c r="A11695" s="182"/>
      <c r="B11695" s="160"/>
      <c r="C11695" s="64"/>
      <c r="D11695" s="161"/>
    </row>
    <row r="11696" spans="1:10" ht="18.399999999999999" customHeight="1" x14ac:dyDescent="0.3">
      <c r="A11696" s="182"/>
      <c r="B11696" s="160"/>
      <c r="C11696" s="64"/>
      <c r="D11696" s="161"/>
    </row>
    <row r="11697" spans="1:4" ht="18.399999999999999" customHeight="1" x14ac:dyDescent="0.3">
      <c r="A11697" s="182"/>
      <c r="B11697" s="160"/>
      <c r="C11697" s="64"/>
      <c r="D11697" s="161"/>
    </row>
    <row r="11698" spans="1:4" ht="18.399999999999999" customHeight="1" x14ac:dyDescent="0.3">
      <c r="A11698" s="182"/>
      <c r="B11698" s="160"/>
      <c r="C11698" s="64"/>
      <c r="D11698" s="161"/>
    </row>
    <row r="11699" spans="1:4" ht="18.399999999999999" customHeight="1" x14ac:dyDescent="0.3">
      <c r="A11699" s="200"/>
      <c r="B11699" s="173"/>
      <c r="C11699" s="67"/>
      <c r="D11699" s="161"/>
    </row>
    <row r="11700" spans="1:4" ht="18.399999999999999" customHeight="1" x14ac:dyDescent="0.3">
      <c r="A11700" s="200"/>
      <c r="B11700" s="173"/>
      <c r="C11700" s="67"/>
      <c r="D11700" s="161"/>
    </row>
    <row r="11701" spans="1:4" ht="18.399999999999999" customHeight="1" x14ac:dyDescent="0.3">
      <c r="A11701" s="200"/>
      <c r="B11701" s="173"/>
      <c r="C11701" s="67"/>
      <c r="D11701" s="161"/>
    </row>
    <row r="11702" spans="1:4" ht="18.399999999999999" customHeight="1" x14ac:dyDescent="0.3">
      <c r="A11702" s="200"/>
      <c r="B11702" s="173"/>
      <c r="C11702" s="67"/>
      <c r="D11702" s="161"/>
    </row>
    <row r="11703" spans="1:4" ht="18.399999999999999" customHeight="1" x14ac:dyDescent="0.3">
      <c r="A11703" s="200"/>
      <c r="B11703" s="173"/>
      <c r="C11703" s="67"/>
      <c r="D11703" s="161"/>
    </row>
    <row r="11704" spans="1:4" ht="18.399999999999999" customHeight="1" x14ac:dyDescent="0.3">
      <c r="A11704" s="200"/>
      <c r="B11704" s="173"/>
      <c r="C11704" s="67"/>
      <c r="D11704" s="161"/>
    </row>
    <row r="11705" spans="1:4" ht="18.399999999999999" customHeight="1" x14ac:dyDescent="0.3">
      <c r="A11705" s="200"/>
      <c r="B11705" s="173"/>
      <c r="C11705" s="67"/>
      <c r="D11705" s="161"/>
    </row>
    <row r="11706" spans="1:4" ht="18.399999999999999" customHeight="1" x14ac:dyDescent="0.3">
      <c r="A11706" s="200"/>
      <c r="B11706" s="173"/>
      <c r="C11706" s="67"/>
      <c r="D11706" s="161"/>
    </row>
    <row r="11707" spans="1:4" ht="18.399999999999999" customHeight="1" x14ac:dyDescent="0.3">
      <c r="A11707" s="200"/>
      <c r="B11707" s="173"/>
      <c r="C11707" s="67"/>
      <c r="D11707" s="161"/>
    </row>
    <row r="11708" spans="1:4" ht="18.399999999999999" customHeight="1" x14ac:dyDescent="0.3">
      <c r="A11708" s="200"/>
      <c r="B11708" s="173"/>
      <c r="C11708" s="67"/>
      <c r="D11708" s="161"/>
    </row>
    <row r="11709" spans="1:4" ht="18.399999999999999" customHeight="1" x14ac:dyDescent="0.3">
      <c r="A11709" s="200"/>
      <c r="B11709" s="173"/>
      <c r="C11709" s="67"/>
      <c r="D11709" s="161"/>
    </row>
    <row r="11710" spans="1:4" ht="18.399999999999999" customHeight="1" x14ac:dyDescent="0.3">
      <c r="A11710" s="200"/>
      <c r="B11710" s="173"/>
      <c r="C11710" s="67"/>
      <c r="D11710" s="161"/>
    </row>
  </sheetData>
  <autoFilter ref="A1:BC61"/>
  <sortState ref="A2:BC4955">
    <sortCondition ref="A2:A4955"/>
  </sortState>
  <pageMargins left="0.7" right="0.7" top="0.75" bottom="0.75" header="0.3" footer="0.3"/>
  <pageSetup paperSize="9" orientation="portrait" horizontalDpi="0" verticalDpi="0"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X54"/>
  <sheetViews>
    <sheetView zoomScale="70" zoomScaleNormal="70" workbookViewId="0">
      <pane ySplit="1" topLeftCell="A17" activePane="bottomLeft" state="frozen"/>
      <selection pane="bottomLeft" activeCell="P50" sqref="P50"/>
    </sheetView>
  </sheetViews>
  <sheetFormatPr defaultRowHeight="20.25" x14ac:dyDescent="0.3"/>
  <cols>
    <col min="1" max="1" width="10" style="202" customWidth="1"/>
    <col min="2" max="2" width="71.7109375" style="64" customWidth="1"/>
    <col min="3" max="3" width="4" style="64" customWidth="1"/>
    <col min="4" max="4" width="13.85546875" style="83" customWidth="1"/>
    <col min="5" max="5" width="3.28515625" style="160" customWidth="1"/>
    <col min="6" max="6" width="9.28515625" style="202" customWidth="1"/>
    <col min="7" max="7" width="2.85546875" style="160" customWidth="1"/>
    <col min="8" max="8" width="4.28515625" style="160" customWidth="1"/>
    <col min="9" max="9" width="5.85546875" style="160" customWidth="1"/>
    <col min="10" max="10" width="6.5703125" style="160" customWidth="1"/>
    <col min="11" max="11" width="2.85546875" style="160" customWidth="1"/>
    <col min="12" max="12" width="9.5703125" style="160" customWidth="1"/>
    <col min="13" max="13" width="1.85546875" style="160" customWidth="1"/>
    <col min="14" max="14" width="8.85546875" style="160"/>
    <col min="15" max="15" width="2.28515625" style="160" customWidth="1"/>
    <col min="16" max="16" width="8.85546875" style="160"/>
    <col min="17" max="17" width="2.28515625" style="160" customWidth="1"/>
    <col min="18" max="18" width="8.85546875" style="160"/>
    <col min="19" max="19" width="2.140625" style="160" customWidth="1"/>
    <col min="20" max="20" width="8.85546875" style="160"/>
    <col min="21" max="21" width="1.85546875" style="160" customWidth="1"/>
    <col min="22" max="22" width="10.5703125" style="160" customWidth="1"/>
    <col min="23" max="23" width="2.28515625" style="160" customWidth="1"/>
    <col min="24" max="24" width="8.85546875" style="160"/>
    <col min="25" max="25" width="2.28515625" style="160" customWidth="1"/>
    <col min="26" max="26" width="8.85546875" style="160"/>
    <col min="27" max="27" width="2.5703125" style="160" customWidth="1"/>
    <col min="28" max="28" width="8.85546875" style="160"/>
    <col min="29" max="29" width="1.7109375" style="160" customWidth="1"/>
    <col min="30" max="30" width="8.85546875" style="160"/>
    <col min="31" max="31" width="1.85546875" style="160" customWidth="1"/>
    <col min="32" max="32" width="8.85546875" style="160"/>
    <col min="33" max="33" width="2.5703125" style="160" customWidth="1"/>
    <col min="34" max="34" width="8.85546875" style="160"/>
    <col min="35" max="35" width="1.42578125" style="160" customWidth="1"/>
    <col min="36" max="36" width="8.85546875" style="160"/>
    <col min="37" max="37" width="2.28515625" style="160" customWidth="1"/>
    <col min="38" max="38" width="8.85546875" style="160"/>
    <col min="39" max="39" width="2.28515625" style="160" customWidth="1"/>
    <col min="40" max="40" width="8.85546875" style="160"/>
    <col min="41" max="41" width="1.85546875" style="160" customWidth="1"/>
    <col min="42" max="42" width="8.85546875" style="160"/>
    <col min="43" max="43" width="1.85546875" style="160" customWidth="1"/>
    <col min="44" max="44" width="8.85546875" style="160"/>
    <col min="45" max="45" width="2.28515625" style="160" customWidth="1"/>
    <col min="46" max="46" width="8.85546875" style="160"/>
    <col min="47" max="47" width="2.7109375" style="160" customWidth="1"/>
    <col min="48" max="48" width="8.85546875" style="160"/>
    <col min="49" max="49" width="3.28515625" style="160" customWidth="1"/>
    <col min="50" max="50" width="3.28515625" style="38" customWidth="1"/>
    <col min="51" max="16384" width="9.140625" style="38"/>
  </cols>
  <sheetData>
    <row r="1" spans="1:50" x14ac:dyDescent="0.3">
      <c r="A1" s="266">
        <v>415</v>
      </c>
      <c r="B1" s="219" t="s">
        <v>1594</v>
      </c>
      <c r="C1" s="64" t="s">
        <v>152</v>
      </c>
      <c r="D1" s="83" t="s">
        <v>1144</v>
      </c>
      <c r="E1" s="177" t="s">
        <v>807</v>
      </c>
      <c r="F1" s="266">
        <f>SUM(F2:F170)-10-2-2-1-1</f>
        <v>565</v>
      </c>
      <c r="G1" s="177" t="s">
        <v>808</v>
      </c>
      <c r="H1" s="177" t="s">
        <v>338</v>
      </c>
      <c r="I1" s="177"/>
      <c r="J1" s="199">
        <v>1</v>
      </c>
      <c r="K1" s="199" t="s">
        <v>152</v>
      </c>
      <c r="L1" s="199">
        <f>J1+1</f>
        <v>2</v>
      </c>
      <c r="M1" s="199" t="s">
        <v>152</v>
      </c>
      <c r="N1" s="199">
        <f>L1+1</f>
        <v>3</v>
      </c>
      <c r="O1" s="199" t="s">
        <v>152</v>
      </c>
      <c r="P1" s="199">
        <f>N1+1</f>
        <v>4</v>
      </c>
      <c r="Q1" s="199" t="s">
        <v>152</v>
      </c>
      <c r="R1" s="199">
        <f>P1+1</f>
        <v>5</v>
      </c>
      <c r="S1" s="199" t="s">
        <v>152</v>
      </c>
      <c r="T1" s="199">
        <f>R1+1</f>
        <v>6</v>
      </c>
      <c r="U1" s="199" t="s">
        <v>152</v>
      </c>
      <c r="V1" s="199">
        <f>T1+1</f>
        <v>7</v>
      </c>
      <c r="W1" s="199" t="s">
        <v>152</v>
      </c>
      <c r="X1" s="199">
        <f>V1+1</f>
        <v>8</v>
      </c>
      <c r="Y1" s="199" t="s">
        <v>152</v>
      </c>
      <c r="Z1" s="199">
        <f>X1+1</f>
        <v>9</v>
      </c>
      <c r="AA1" s="199" t="s">
        <v>152</v>
      </c>
      <c r="AB1" s="199">
        <f>Z1+1</f>
        <v>10</v>
      </c>
      <c r="AC1" s="199" t="s">
        <v>152</v>
      </c>
      <c r="AD1" s="199">
        <f>AB1+1</f>
        <v>11</v>
      </c>
      <c r="AE1" s="199" t="s">
        <v>152</v>
      </c>
      <c r="AF1" s="199">
        <f>AD1+1</f>
        <v>12</v>
      </c>
      <c r="AG1" s="199" t="s">
        <v>152</v>
      </c>
      <c r="AH1" s="199">
        <f>AF1+1</f>
        <v>13</v>
      </c>
      <c r="AI1" s="199" t="s">
        <v>152</v>
      </c>
      <c r="AJ1" s="199">
        <f>AH1+1</f>
        <v>14</v>
      </c>
      <c r="AK1" s="199" t="s">
        <v>152</v>
      </c>
      <c r="AL1" s="199">
        <f>AJ1+1</f>
        <v>15</v>
      </c>
      <c r="AM1" s="199" t="s">
        <v>152</v>
      </c>
      <c r="AN1" s="199">
        <f>AL1+1</f>
        <v>16</v>
      </c>
      <c r="AO1" s="199" t="s">
        <v>152</v>
      </c>
      <c r="AP1" s="199">
        <f>AN1+1</f>
        <v>17</v>
      </c>
      <c r="AQ1" s="199" t="s">
        <v>152</v>
      </c>
      <c r="AR1" s="199">
        <f>AP1+1</f>
        <v>18</v>
      </c>
      <c r="AS1" s="199" t="s">
        <v>152</v>
      </c>
      <c r="AT1" s="199">
        <f>AR1+1</f>
        <v>19</v>
      </c>
      <c r="AU1" s="199" t="s">
        <v>152</v>
      </c>
      <c r="AV1" s="199">
        <f>AT1+1</f>
        <v>20</v>
      </c>
      <c r="AW1" s="199" t="s">
        <v>152</v>
      </c>
      <c r="AX1" s="160"/>
    </row>
    <row r="2" spans="1:50" x14ac:dyDescent="0.3">
      <c r="A2" s="199"/>
      <c r="B2" s="64" t="s">
        <v>1168</v>
      </c>
      <c r="D2" s="64"/>
      <c r="AG2" s="199"/>
      <c r="AH2" s="199"/>
      <c r="AI2" s="199"/>
      <c r="AJ2" s="199"/>
      <c r="AK2" s="199"/>
      <c r="AL2" s="199"/>
      <c r="AM2" s="199"/>
      <c r="AN2" s="199"/>
      <c r="AO2" s="199"/>
      <c r="AP2" s="199"/>
      <c r="AQ2" s="199"/>
      <c r="AR2" s="199"/>
      <c r="AS2" s="199"/>
      <c r="AT2" s="199"/>
      <c r="AU2" s="199"/>
      <c r="AV2" s="199"/>
      <c r="AW2" s="199"/>
    </row>
    <row r="3" spans="1:50" x14ac:dyDescent="0.3">
      <c r="A3" s="199"/>
      <c r="B3" s="64" t="s">
        <v>1167</v>
      </c>
      <c r="D3" s="64"/>
      <c r="AG3" s="199"/>
      <c r="AH3" s="199"/>
      <c r="AI3" s="199"/>
    </row>
    <row r="4" spans="1:50" x14ac:dyDescent="0.3">
      <c r="A4" s="199">
        <v>2</v>
      </c>
      <c r="B4" s="64" t="s">
        <v>1407</v>
      </c>
      <c r="C4" s="64" t="s">
        <v>152</v>
      </c>
      <c r="D4" s="64" t="s">
        <v>1193</v>
      </c>
      <c r="E4" s="177" t="s">
        <v>807</v>
      </c>
      <c r="F4" s="202">
        <v>1</v>
      </c>
      <c r="G4" s="177" t="s">
        <v>808</v>
      </c>
      <c r="H4" s="177" t="s">
        <v>338</v>
      </c>
      <c r="J4" s="164" t="str">
        <f>CONCATENATE(About!A1,About!B74,".",About!C78)</f>
        <v>A32.5</v>
      </c>
      <c r="K4" s="199"/>
      <c r="L4" s="199"/>
      <c r="M4" s="199"/>
      <c r="N4" s="199"/>
      <c r="O4" s="199"/>
      <c r="P4" s="199"/>
      <c r="Q4" s="199"/>
      <c r="R4" s="199"/>
      <c r="S4" s="199"/>
      <c r="T4" s="199"/>
      <c r="U4" s="199"/>
      <c r="V4" s="199"/>
      <c r="W4" s="199"/>
      <c r="X4" s="199"/>
      <c r="Y4" s="199"/>
      <c r="Z4" s="199"/>
      <c r="AA4" s="199"/>
      <c r="AB4" s="199"/>
      <c r="AC4" s="199"/>
      <c r="AD4" s="199"/>
      <c r="AE4" s="199"/>
      <c r="AF4" s="199"/>
      <c r="AG4" s="199"/>
      <c r="AH4" s="199"/>
      <c r="AI4" s="199"/>
    </row>
    <row r="5" spans="1:50" x14ac:dyDescent="0.3">
      <c r="A5" s="199">
        <v>3</v>
      </c>
      <c r="B5" s="64" t="s">
        <v>500</v>
      </c>
      <c r="C5" s="64" t="s">
        <v>152</v>
      </c>
      <c r="D5" s="64" t="s">
        <v>1139</v>
      </c>
      <c r="E5" s="177" t="s">
        <v>807</v>
      </c>
      <c r="F5" s="202">
        <v>1</v>
      </c>
      <c r="G5" s="177" t="s">
        <v>808</v>
      </c>
      <c r="H5" s="177" t="s">
        <v>338</v>
      </c>
      <c r="J5" s="164" t="str">
        <f>CONCATENATE(About!A1,About!B54,".",About!C55)</f>
        <v>A20.2</v>
      </c>
      <c r="K5" s="199"/>
      <c r="L5" s="199"/>
      <c r="M5" s="199"/>
      <c r="N5" s="199"/>
      <c r="O5" s="199"/>
      <c r="P5" s="199"/>
      <c r="Q5" s="199"/>
      <c r="R5" s="199"/>
      <c r="S5" s="199"/>
      <c r="T5" s="199"/>
      <c r="U5" s="199"/>
      <c r="V5" s="199"/>
      <c r="W5" s="199"/>
      <c r="X5" s="199"/>
      <c r="Y5" s="199"/>
      <c r="Z5" s="199"/>
      <c r="AA5" s="199"/>
      <c r="AB5" s="199"/>
      <c r="AC5" s="199"/>
      <c r="AD5" s="199"/>
      <c r="AE5" s="199"/>
      <c r="AF5" s="199"/>
      <c r="AG5" s="199"/>
      <c r="AH5" s="199"/>
      <c r="AI5" s="199"/>
    </row>
    <row r="6" spans="1:50" s="83" customFormat="1" x14ac:dyDescent="0.3">
      <c r="A6" s="199">
        <v>5</v>
      </c>
      <c r="B6" s="73" t="s">
        <v>1190</v>
      </c>
      <c r="C6" s="64" t="s">
        <v>152</v>
      </c>
      <c r="D6" s="83" t="s">
        <v>1191</v>
      </c>
      <c r="E6" s="177" t="s">
        <v>807</v>
      </c>
      <c r="F6" s="202">
        <v>1</v>
      </c>
      <c r="G6" s="177" t="s">
        <v>808</v>
      </c>
      <c r="H6" s="177" t="s">
        <v>338</v>
      </c>
      <c r="I6" s="199" t="str">
        <f>RO!A1</f>
        <v>RO:</v>
      </c>
      <c r="J6" s="199">
        <f>RO!D9</f>
        <v>7</v>
      </c>
      <c r="K6" s="213"/>
      <c r="L6" s="213"/>
      <c r="M6" s="213"/>
      <c r="N6" s="213"/>
      <c r="O6" s="213"/>
      <c r="P6" s="211"/>
      <c r="Q6" s="211"/>
      <c r="R6" s="211"/>
      <c r="S6" s="211"/>
      <c r="T6" s="211"/>
      <c r="U6" s="211"/>
      <c r="V6" s="211"/>
      <c r="W6" s="211"/>
      <c r="X6" s="211"/>
      <c r="Y6" s="160"/>
      <c r="Z6" s="160"/>
      <c r="AA6" s="160"/>
      <c r="AB6" s="160"/>
      <c r="AC6" s="160"/>
      <c r="AD6" s="160"/>
      <c r="AE6" s="160"/>
      <c r="AF6" s="160"/>
      <c r="AG6" s="160"/>
      <c r="AH6" s="160"/>
      <c r="AI6" s="160"/>
      <c r="AJ6" s="160"/>
      <c r="AK6" s="160"/>
      <c r="AL6" s="160"/>
      <c r="AM6" s="160"/>
      <c r="AN6" s="160"/>
      <c r="AO6" s="160"/>
      <c r="AP6" s="160"/>
      <c r="AQ6" s="160"/>
      <c r="AR6" s="160"/>
      <c r="AS6" s="160"/>
      <c r="AT6" s="160"/>
      <c r="AU6" s="160"/>
      <c r="AV6" s="160"/>
      <c r="AW6" s="160"/>
    </row>
    <row r="7" spans="1:50" x14ac:dyDescent="0.3">
      <c r="A7" s="199">
        <v>6</v>
      </c>
      <c r="B7" s="64" t="s">
        <v>1140</v>
      </c>
      <c r="C7" s="64" t="s">
        <v>152</v>
      </c>
      <c r="D7" s="83" t="s">
        <v>1139</v>
      </c>
      <c r="E7" s="177" t="s">
        <v>807</v>
      </c>
      <c r="F7" s="202">
        <v>36</v>
      </c>
      <c r="G7" s="177" t="s">
        <v>808</v>
      </c>
      <c r="H7" s="177" t="s">
        <v>338</v>
      </c>
      <c r="I7" s="160" t="str">
        <f>PL!A1</f>
        <v>PL:</v>
      </c>
      <c r="J7" s="160">
        <f>PL!D56</f>
        <v>2083</v>
      </c>
      <c r="K7" s="213" t="s">
        <v>152</v>
      </c>
      <c r="L7" s="164" t="str">
        <f>CONCATENATE(PLF!A1,PLF!D4)</f>
        <v>F1</v>
      </c>
      <c r="M7" s="213" t="s">
        <v>152</v>
      </c>
      <c r="N7" s="164" t="str">
        <f>CONCATENATE(PLF!A1,PLF!D34)</f>
        <v>F33</v>
      </c>
      <c r="P7" s="164"/>
      <c r="Q7" s="199"/>
      <c r="T7" s="164"/>
      <c r="U7" s="199"/>
      <c r="X7" s="164"/>
      <c r="Y7" s="199"/>
      <c r="AA7" s="199"/>
      <c r="AB7" s="164"/>
      <c r="AC7" s="199"/>
      <c r="AF7" s="164"/>
      <c r="AH7" s="164"/>
      <c r="AI7" s="199"/>
      <c r="AL7" s="164"/>
      <c r="AM7" s="199"/>
      <c r="AP7" s="164"/>
      <c r="AQ7" s="199"/>
    </row>
    <row r="8" spans="1:50" x14ac:dyDescent="0.3">
      <c r="A8" s="202">
        <v>11</v>
      </c>
      <c r="B8" s="73" t="s">
        <v>1414</v>
      </c>
      <c r="C8" s="64" t="s">
        <v>152</v>
      </c>
      <c r="D8" s="83" t="s">
        <v>1192</v>
      </c>
      <c r="E8" s="177" t="s">
        <v>807</v>
      </c>
      <c r="F8" s="202">
        <v>1</v>
      </c>
      <c r="G8" s="177" t="s">
        <v>808</v>
      </c>
      <c r="H8" s="177" t="s">
        <v>338</v>
      </c>
      <c r="J8" s="164" t="str">
        <f>CONCATENATE(About!A1,About!B74,".",About!C83)</f>
        <v>A32.10</v>
      </c>
      <c r="K8" s="213"/>
      <c r="L8" s="213"/>
      <c r="M8" s="213"/>
      <c r="N8" s="213"/>
      <c r="O8" s="213"/>
      <c r="P8" s="211"/>
      <c r="Q8" s="211"/>
      <c r="R8" s="211"/>
      <c r="S8" s="211"/>
      <c r="T8" s="211"/>
      <c r="U8" s="211"/>
      <c r="V8" s="211"/>
      <c r="W8" s="211"/>
      <c r="X8" s="211"/>
    </row>
    <row r="9" spans="1:50" x14ac:dyDescent="0.3">
      <c r="A9" s="202">
        <v>13</v>
      </c>
      <c r="B9" s="64" t="s">
        <v>1170</v>
      </c>
      <c r="C9" s="64" t="s">
        <v>152</v>
      </c>
      <c r="D9" s="64" t="s">
        <v>1169</v>
      </c>
      <c r="E9" s="177" t="s">
        <v>807</v>
      </c>
      <c r="F9" s="202">
        <v>1</v>
      </c>
      <c r="G9" s="177" t="s">
        <v>808</v>
      </c>
      <c r="H9" s="160" t="s">
        <v>338</v>
      </c>
      <c r="I9" s="199"/>
      <c r="J9" s="164" t="str">
        <f>CONCATENATE(About!A1,About!B57)</f>
        <v>A22</v>
      </c>
      <c r="K9" s="213"/>
      <c r="M9" s="199"/>
      <c r="N9" s="199"/>
      <c r="O9" s="199"/>
      <c r="P9" s="199"/>
      <c r="Q9" s="199"/>
      <c r="R9" s="199"/>
      <c r="S9" s="199"/>
      <c r="T9" s="199"/>
      <c r="U9" s="199"/>
      <c r="V9" s="199"/>
      <c r="W9" s="199"/>
      <c r="X9" s="199"/>
      <c r="Y9" s="199"/>
      <c r="Z9" s="199"/>
      <c r="AA9" s="199"/>
      <c r="AB9" s="199"/>
      <c r="AC9" s="199"/>
      <c r="AD9" s="199"/>
      <c r="AE9" s="199"/>
      <c r="AF9" s="199"/>
      <c r="AG9" s="199"/>
      <c r="AH9" s="199"/>
      <c r="AI9" s="199"/>
      <c r="AJ9" s="199"/>
      <c r="AK9" s="199"/>
      <c r="AL9" s="199"/>
      <c r="AM9" s="199"/>
      <c r="AN9" s="199"/>
      <c r="AO9" s="199"/>
      <c r="AP9" s="199"/>
      <c r="AQ9" s="199"/>
      <c r="AR9" s="199"/>
      <c r="AS9" s="199"/>
      <c r="AT9" s="199"/>
      <c r="AU9" s="199"/>
      <c r="AV9" s="199"/>
      <c r="AW9" s="199"/>
    </row>
    <row r="10" spans="1:50" x14ac:dyDescent="0.3">
      <c r="A10" s="202">
        <v>18</v>
      </c>
      <c r="B10" s="64" t="s">
        <v>1404</v>
      </c>
      <c r="C10" s="64" t="s">
        <v>152</v>
      </c>
      <c r="D10" s="83" t="s">
        <v>1163</v>
      </c>
      <c r="E10" s="177" t="s">
        <v>807</v>
      </c>
      <c r="F10" s="202">
        <v>1</v>
      </c>
      <c r="G10" s="177" t="s">
        <v>808</v>
      </c>
      <c r="H10" s="177" t="s">
        <v>338</v>
      </c>
      <c r="J10" s="164" t="str">
        <f>CONCATENATE(About!A1,About!B74)</f>
        <v>A32</v>
      </c>
    </row>
    <row r="11" spans="1:50" x14ac:dyDescent="0.3">
      <c r="A11" s="202">
        <v>24</v>
      </c>
      <c r="B11" s="64" t="s">
        <v>1164</v>
      </c>
      <c r="C11" s="64" t="s">
        <v>152</v>
      </c>
      <c r="D11" s="64" t="s">
        <v>1163</v>
      </c>
      <c r="E11" s="177" t="s">
        <v>807</v>
      </c>
      <c r="F11" s="202">
        <v>1</v>
      </c>
      <c r="G11" s="177" t="s">
        <v>808</v>
      </c>
      <c r="H11" s="177" t="s">
        <v>338</v>
      </c>
      <c r="I11" s="199"/>
      <c r="J11" s="164" t="str">
        <f>CONCATENATE(About!A1,About!B32,".",About!C33,".",About!C34)</f>
        <v>A14.1.2</v>
      </c>
      <c r="K11" s="199"/>
      <c r="M11" s="199"/>
      <c r="N11" s="199"/>
      <c r="O11" s="199"/>
      <c r="P11" s="199"/>
      <c r="Q11" s="199"/>
      <c r="R11" s="199"/>
      <c r="S11" s="199"/>
      <c r="T11" s="199"/>
      <c r="U11" s="199"/>
      <c r="V11" s="199"/>
      <c r="W11" s="199"/>
      <c r="X11" s="199"/>
      <c r="Y11" s="199"/>
      <c r="Z11" s="199"/>
      <c r="AA11" s="199"/>
      <c r="AB11" s="199"/>
      <c r="AC11" s="199"/>
      <c r="AD11" s="199"/>
      <c r="AE11" s="199"/>
      <c r="AF11" s="199"/>
      <c r="AG11" s="199"/>
      <c r="AH11" s="199"/>
      <c r="AI11" s="199"/>
    </row>
    <row r="12" spans="1:50" x14ac:dyDescent="0.3">
      <c r="A12" s="202">
        <v>25</v>
      </c>
      <c r="B12" s="64" t="s">
        <v>1165</v>
      </c>
      <c r="C12" s="64" t="s">
        <v>152</v>
      </c>
      <c r="D12" s="64" t="s">
        <v>1163</v>
      </c>
      <c r="E12" s="177" t="s">
        <v>807</v>
      </c>
      <c r="F12" s="202">
        <v>2</v>
      </c>
      <c r="G12" s="177" t="s">
        <v>808</v>
      </c>
      <c r="H12" s="177" t="s">
        <v>338</v>
      </c>
      <c r="I12" s="199"/>
      <c r="J12" s="164" t="str">
        <f>CONCATENATE(About!A1,About!B32,".",About!C33,".",About!C36)</f>
        <v>A14.1.4</v>
      </c>
      <c r="K12" s="199" t="s">
        <v>152</v>
      </c>
      <c r="L12" s="164" t="str">
        <f>CONCATENATE(About!A1,About!B32,".",About!C33,".",About!C37)</f>
        <v>A14.1.5</v>
      </c>
      <c r="N12" s="199"/>
      <c r="O12" s="199"/>
      <c r="Q12" s="199"/>
      <c r="R12" s="199"/>
      <c r="S12" s="199"/>
      <c r="T12" s="199"/>
      <c r="U12" s="199"/>
      <c r="V12" s="199"/>
      <c r="W12" s="199"/>
      <c r="X12" s="199"/>
      <c r="Y12" s="199"/>
      <c r="Z12" s="199"/>
      <c r="AA12" s="199"/>
      <c r="AB12" s="199"/>
      <c r="AC12" s="199"/>
      <c r="AD12" s="199"/>
      <c r="AE12" s="199"/>
      <c r="AF12" s="199"/>
      <c r="AG12" s="199"/>
      <c r="AH12" s="199"/>
      <c r="AI12" s="199"/>
    </row>
    <row r="13" spans="1:50" x14ac:dyDescent="0.3">
      <c r="A13" s="202">
        <v>41</v>
      </c>
      <c r="B13" s="73" t="s">
        <v>1182</v>
      </c>
      <c r="C13" s="64" t="s">
        <v>152</v>
      </c>
      <c r="D13" s="83" t="s">
        <v>1180</v>
      </c>
      <c r="E13" s="177" t="s">
        <v>807</v>
      </c>
      <c r="F13" s="202">
        <v>1</v>
      </c>
      <c r="G13" s="177" t="s">
        <v>808</v>
      </c>
      <c r="H13" s="177" t="s">
        <v>338</v>
      </c>
      <c r="I13" s="199"/>
      <c r="J13" s="199" t="str">
        <f>CONCATENATE(About!A1,About!B32,".",About!C43,".",About!C43)</f>
        <v>A14.3.3</v>
      </c>
      <c r="K13" s="199"/>
      <c r="M13" s="213"/>
      <c r="N13" s="213"/>
      <c r="O13" s="213"/>
      <c r="P13" s="213"/>
    </row>
    <row r="14" spans="1:50" x14ac:dyDescent="0.3">
      <c r="A14" s="202">
        <v>42</v>
      </c>
      <c r="B14" s="64" t="s">
        <v>1177</v>
      </c>
      <c r="C14" s="64" t="s">
        <v>152</v>
      </c>
      <c r="D14" s="64" t="s">
        <v>1178</v>
      </c>
      <c r="E14" s="177" t="s">
        <v>807</v>
      </c>
      <c r="F14" s="202">
        <v>1</v>
      </c>
      <c r="G14" s="177" t="s">
        <v>808</v>
      </c>
      <c r="H14" s="177" t="s">
        <v>338</v>
      </c>
      <c r="I14" s="160" t="str">
        <f>PL!A1</f>
        <v>PL:</v>
      </c>
      <c r="J14" s="199" t="str">
        <f>CONCATENATE([2]We!$H$1,[2]We!$C$242)</f>
        <v>W60</v>
      </c>
      <c r="K14" s="199"/>
      <c r="L14" s="199"/>
      <c r="AG14" s="199"/>
      <c r="AH14" s="199"/>
      <c r="AM14" s="199"/>
      <c r="AN14" s="199"/>
      <c r="AO14" s="199"/>
      <c r="AP14" s="199"/>
      <c r="AQ14" s="199"/>
      <c r="AR14" s="199"/>
      <c r="AS14" s="199"/>
      <c r="AT14" s="199"/>
      <c r="AU14" s="199"/>
      <c r="AV14" s="199"/>
    </row>
    <row r="15" spans="1:50" x14ac:dyDescent="0.3">
      <c r="A15" s="202">
        <v>45</v>
      </c>
      <c r="B15" s="113" t="s">
        <v>1408</v>
      </c>
      <c r="C15" s="64" t="s">
        <v>152</v>
      </c>
      <c r="D15" s="73" t="s">
        <v>1409</v>
      </c>
      <c r="E15" s="177" t="s">
        <v>807</v>
      </c>
      <c r="F15" s="202">
        <v>1</v>
      </c>
      <c r="G15" s="177" t="s">
        <v>808</v>
      </c>
      <c r="H15" s="177" t="s">
        <v>338</v>
      </c>
      <c r="I15" s="199" t="str">
        <f>NL!A1</f>
        <v>NL:</v>
      </c>
      <c r="J15" s="199" t="str">
        <f>CONCATENATE(About!A1,About!B74,".",About!C79)</f>
        <v>A32.6</v>
      </c>
      <c r="K15" s="213"/>
      <c r="L15" s="213"/>
      <c r="M15" s="213"/>
      <c r="N15" s="213"/>
      <c r="O15" s="213"/>
      <c r="P15" s="213"/>
      <c r="Q15" s="213"/>
      <c r="R15" s="213"/>
      <c r="S15" s="213"/>
      <c r="T15" s="213"/>
      <c r="U15" s="213"/>
    </row>
    <row r="16" spans="1:50" x14ac:dyDescent="0.3">
      <c r="A16" s="202">
        <v>67</v>
      </c>
      <c r="B16" s="73" t="s">
        <v>1188</v>
      </c>
      <c r="C16" s="64" t="s">
        <v>152</v>
      </c>
      <c r="D16" s="83" t="s">
        <v>1191</v>
      </c>
      <c r="E16" s="177" t="s">
        <v>807</v>
      </c>
      <c r="F16" s="202">
        <v>1</v>
      </c>
      <c r="G16" s="177" t="s">
        <v>808</v>
      </c>
      <c r="H16" s="177" t="s">
        <v>338</v>
      </c>
      <c r="I16" s="199" t="str">
        <f>RO!A1</f>
        <v>RO:</v>
      </c>
      <c r="J16" s="199">
        <f>RO!D8</f>
        <v>5</v>
      </c>
      <c r="K16" s="213"/>
      <c r="L16" s="213"/>
      <c r="M16" s="213"/>
      <c r="N16" s="213"/>
      <c r="O16" s="213"/>
      <c r="P16" s="211"/>
      <c r="Q16" s="211"/>
      <c r="R16" s="211"/>
      <c r="S16" s="211"/>
      <c r="T16" s="211"/>
      <c r="U16" s="211"/>
      <c r="V16" s="211"/>
      <c r="W16" s="211"/>
      <c r="X16" s="211"/>
    </row>
    <row r="17" spans="1:49" x14ac:dyDescent="0.3">
      <c r="A17" s="202">
        <v>75</v>
      </c>
      <c r="B17" s="73" t="s">
        <v>1183</v>
      </c>
      <c r="C17" s="64" t="s">
        <v>152</v>
      </c>
      <c r="D17" s="83" t="s">
        <v>1180</v>
      </c>
      <c r="E17" s="177" t="s">
        <v>807</v>
      </c>
      <c r="F17" s="202">
        <v>1</v>
      </c>
      <c r="G17" s="177" t="s">
        <v>808</v>
      </c>
      <c r="H17" s="177" t="s">
        <v>338</v>
      </c>
      <c r="I17" s="199"/>
      <c r="J17" s="164" t="str">
        <f>CONCATENATE(About!A1,About!B32,".",About!C43,".",About!C42)</f>
        <v>A14.3.2</v>
      </c>
      <c r="K17" s="213"/>
      <c r="M17" s="213"/>
      <c r="N17" s="213"/>
      <c r="O17" s="213"/>
      <c r="P17" s="213"/>
      <c r="Q17" s="213"/>
      <c r="R17" s="213"/>
      <c r="S17" s="213"/>
      <c r="T17" s="213"/>
      <c r="U17" s="213"/>
      <c r="V17" s="213"/>
      <c r="W17" s="213"/>
      <c r="X17" s="213"/>
      <c r="Y17" s="213"/>
      <c r="Z17" s="213"/>
      <c r="AA17" s="213"/>
      <c r="AB17" s="213"/>
      <c r="AC17" s="213"/>
      <c r="AD17" s="213"/>
      <c r="AE17" s="213"/>
      <c r="AF17" s="213"/>
      <c r="AG17" s="213"/>
      <c r="AH17" s="213"/>
      <c r="AI17" s="213"/>
      <c r="AJ17" s="213"/>
      <c r="AK17" s="213"/>
      <c r="AL17" s="213"/>
      <c r="AM17" s="213"/>
      <c r="AN17" s="213"/>
      <c r="AO17" s="213"/>
      <c r="AP17" s="213"/>
      <c r="AQ17" s="213"/>
      <c r="AR17" s="213"/>
      <c r="AS17" s="213"/>
      <c r="AT17" s="213"/>
      <c r="AU17" s="213"/>
      <c r="AV17" s="213"/>
      <c r="AW17" s="211"/>
    </row>
    <row r="18" spans="1:49" x14ac:dyDescent="0.3">
      <c r="A18" s="202">
        <v>99</v>
      </c>
      <c r="B18" s="73" t="s">
        <v>1410</v>
      </c>
      <c r="C18" s="64" t="s">
        <v>152</v>
      </c>
      <c r="D18" s="83" t="s">
        <v>1176</v>
      </c>
      <c r="E18" s="177" t="s">
        <v>807</v>
      </c>
      <c r="F18" s="202">
        <v>1</v>
      </c>
      <c r="G18" s="177" t="s">
        <v>808</v>
      </c>
      <c r="H18" s="177" t="s">
        <v>338</v>
      </c>
      <c r="I18" s="199"/>
      <c r="J18" s="164" t="str">
        <f>CONCATENATE(About!A1,About!B74,".",About!C80)</f>
        <v>A32.7</v>
      </c>
      <c r="K18" s="213"/>
      <c r="L18" s="213"/>
      <c r="M18" s="213"/>
      <c r="N18" s="213"/>
      <c r="O18" s="213"/>
      <c r="P18" s="213"/>
      <c r="Q18" s="213"/>
      <c r="R18" s="213"/>
      <c r="S18" s="213"/>
      <c r="T18" s="213"/>
      <c r="U18" s="213"/>
      <c r="V18" s="213"/>
      <c r="W18" s="213"/>
      <c r="X18" s="213"/>
      <c r="Y18" s="213"/>
      <c r="Z18" s="213"/>
      <c r="AA18" s="213"/>
      <c r="AB18" s="213"/>
      <c r="AC18" s="213"/>
      <c r="AD18" s="213"/>
      <c r="AE18" s="213"/>
      <c r="AF18" s="213"/>
      <c r="AG18" s="213"/>
      <c r="AH18" s="213"/>
      <c r="AI18" s="213"/>
      <c r="AJ18" s="213"/>
      <c r="AK18" s="213"/>
      <c r="AL18" s="213"/>
      <c r="AM18" s="213"/>
      <c r="AN18" s="213"/>
      <c r="AO18" s="213"/>
      <c r="AP18" s="213"/>
      <c r="AQ18" s="213"/>
      <c r="AR18" s="213"/>
      <c r="AS18" s="213"/>
      <c r="AT18" s="213"/>
      <c r="AU18" s="213"/>
      <c r="AV18" s="213"/>
      <c r="AW18" s="211"/>
    </row>
    <row r="19" spans="1:49" x14ac:dyDescent="0.3">
      <c r="A19" s="202">
        <v>100</v>
      </c>
      <c r="B19" s="64" t="s">
        <v>1172</v>
      </c>
      <c r="C19" s="64" t="s">
        <v>152</v>
      </c>
      <c r="D19" s="64" t="s">
        <v>1255</v>
      </c>
      <c r="E19" s="177" t="s">
        <v>807</v>
      </c>
      <c r="F19" s="202">
        <v>39</v>
      </c>
      <c r="G19" s="177" t="s">
        <v>808</v>
      </c>
      <c r="H19" s="160" t="s">
        <v>338</v>
      </c>
      <c r="I19" s="199" t="str">
        <f>DE!A1</f>
        <v>DE:</v>
      </c>
      <c r="J19" s="199">
        <f>DE!D15</f>
        <v>190</v>
      </c>
      <c r="K19" s="199" t="s">
        <v>152</v>
      </c>
      <c r="L19" s="199">
        <f>DE!D20</f>
        <v>204</v>
      </c>
      <c r="M19" s="199" t="s">
        <v>152</v>
      </c>
      <c r="N19" s="199">
        <f>DE!D24</f>
        <v>205</v>
      </c>
      <c r="O19" s="199" t="s">
        <v>152</v>
      </c>
      <c r="P19" s="199">
        <f>DE!D29</f>
        <v>207</v>
      </c>
      <c r="Q19" s="199" t="s">
        <v>152</v>
      </c>
      <c r="R19" s="199" t="str">
        <f>DE!D68</f>
        <v>471a</v>
      </c>
      <c r="S19" s="199" t="s">
        <v>607</v>
      </c>
      <c r="T19" s="164" t="str">
        <f>CONCATENATE(About!A1,About!B60)</f>
        <v>A24</v>
      </c>
      <c r="U19" s="199"/>
      <c r="V19" s="199"/>
      <c r="W19" s="199"/>
      <c r="X19" s="199"/>
      <c r="Y19" s="199"/>
      <c r="Z19" s="199"/>
      <c r="AA19" s="199"/>
      <c r="AB19" s="199"/>
      <c r="AC19" s="199"/>
      <c r="AD19" s="199"/>
      <c r="AE19" s="199"/>
      <c r="AF19" s="199"/>
      <c r="AG19" s="199"/>
      <c r="AH19" s="199"/>
      <c r="AI19" s="199"/>
      <c r="AJ19" s="199"/>
      <c r="AK19" s="199"/>
      <c r="AL19" s="199"/>
      <c r="AM19" s="199"/>
      <c r="AN19" s="199"/>
      <c r="AO19" s="199"/>
      <c r="AP19" s="199"/>
      <c r="AQ19" s="199"/>
      <c r="AR19" s="199"/>
      <c r="AS19" s="199"/>
    </row>
    <row r="20" spans="1:49" x14ac:dyDescent="0.3">
      <c r="A20" s="202">
        <v>103</v>
      </c>
      <c r="B20" s="64" t="s">
        <v>1400</v>
      </c>
      <c r="C20" s="64" t="s">
        <v>152</v>
      </c>
      <c r="D20" s="83" t="s">
        <v>1136</v>
      </c>
      <c r="E20" s="177" t="s">
        <v>807</v>
      </c>
      <c r="F20" s="202">
        <v>1</v>
      </c>
      <c r="G20" s="177" t="s">
        <v>808</v>
      </c>
      <c r="H20" s="177" t="s">
        <v>338</v>
      </c>
      <c r="J20" s="164" t="str">
        <f>CONCATENATE(About!A1,About!B17,".",About!C19)</f>
        <v>A11.2</v>
      </c>
    </row>
    <row r="21" spans="1:49" x14ac:dyDescent="0.3">
      <c r="A21" s="202">
        <v>104</v>
      </c>
      <c r="B21" s="64" t="s">
        <v>1141</v>
      </c>
      <c r="C21" s="64" t="s">
        <v>152</v>
      </c>
      <c r="D21" s="83" t="s">
        <v>1139</v>
      </c>
      <c r="E21" s="177" t="s">
        <v>807</v>
      </c>
      <c r="F21" s="202">
        <v>2</v>
      </c>
      <c r="G21" s="177" t="s">
        <v>808</v>
      </c>
      <c r="H21" s="177" t="s">
        <v>338</v>
      </c>
      <c r="I21" s="160" t="str">
        <f>PL!A1</f>
        <v>PL:</v>
      </c>
      <c r="J21" s="160" t="str">
        <f>CONCATENATE(LO!A1,LO!D3,".",LO!E5)</f>
        <v>L1.2</v>
      </c>
      <c r="K21" s="199"/>
    </row>
    <row r="22" spans="1:49" x14ac:dyDescent="0.3">
      <c r="A22" s="202">
        <v>105</v>
      </c>
      <c r="B22" s="64" t="s">
        <v>1142</v>
      </c>
      <c r="C22" s="64" t="s">
        <v>152</v>
      </c>
      <c r="D22" s="83" t="s">
        <v>1139</v>
      </c>
      <c r="E22" s="177" t="s">
        <v>807</v>
      </c>
      <c r="F22" s="202">
        <v>18</v>
      </c>
      <c r="G22" s="177" t="s">
        <v>808</v>
      </c>
      <c r="H22" s="177" t="s">
        <v>338</v>
      </c>
      <c r="I22" s="160" t="str">
        <f>PL!A1</f>
        <v>PL:</v>
      </c>
      <c r="J22" s="160">
        <f>PL!D39</f>
        <v>1025</v>
      </c>
      <c r="K22" s="199" t="s">
        <v>152</v>
      </c>
      <c r="L22" s="160">
        <f>PL!D43</f>
        <v>1026</v>
      </c>
      <c r="M22" s="199"/>
      <c r="O22" s="199"/>
      <c r="Q22" s="199"/>
      <c r="S22" s="199"/>
      <c r="U22" s="199"/>
      <c r="W22" s="199"/>
      <c r="Y22" s="199"/>
      <c r="AB22" s="164"/>
    </row>
    <row r="23" spans="1:49" x14ac:dyDescent="0.3">
      <c r="A23" s="202">
        <v>114</v>
      </c>
      <c r="B23" s="113" t="s">
        <v>1405</v>
      </c>
      <c r="C23" s="64" t="s">
        <v>152</v>
      </c>
      <c r="D23" s="83" t="s">
        <v>1174</v>
      </c>
      <c r="E23" s="177" t="s">
        <v>807</v>
      </c>
      <c r="F23" s="202">
        <v>1</v>
      </c>
      <c r="G23" s="177" t="s">
        <v>808</v>
      </c>
      <c r="H23" s="177" t="s">
        <v>338</v>
      </c>
      <c r="I23" s="199"/>
      <c r="J23" s="164" t="str">
        <f>CONCATENATE(About!A1,About!B74,".",About!C75)</f>
        <v>A32.2</v>
      </c>
      <c r="K23" s="213"/>
      <c r="L23" s="213"/>
      <c r="M23" s="213"/>
      <c r="N23" s="213"/>
      <c r="O23" s="213"/>
      <c r="P23" s="213"/>
      <c r="Q23" s="213"/>
      <c r="R23" s="213"/>
      <c r="S23" s="213"/>
      <c r="T23" s="213"/>
      <c r="U23" s="213"/>
      <c r="V23" s="213"/>
      <c r="W23" s="213"/>
      <c r="X23" s="213"/>
      <c r="Y23" s="213"/>
      <c r="Z23" s="213"/>
      <c r="AA23" s="213"/>
      <c r="AB23" s="213"/>
      <c r="AC23" s="213"/>
      <c r="AD23" s="213"/>
      <c r="AE23" s="211"/>
      <c r="AF23" s="211"/>
      <c r="AG23" s="211"/>
      <c r="AH23" s="211"/>
    </row>
    <row r="24" spans="1:49" x14ac:dyDescent="0.3">
      <c r="A24" s="202">
        <v>118</v>
      </c>
      <c r="B24" s="73" t="s">
        <v>1455</v>
      </c>
      <c r="C24" s="64" t="s">
        <v>152</v>
      </c>
      <c r="D24" s="83" t="s">
        <v>1163</v>
      </c>
      <c r="E24" s="177" t="s">
        <v>807</v>
      </c>
      <c r="F24" s="202">
        <v>1</v>
      </c>
      <c r="G24" s="177" t="s">
        <v>808</v>
      </c>
      <c r="H24" s="177" t="s">
        <v>338</v>
      </c>
      <c r="I24" s="199"/>
      <c r="J24" s="164" t="str">
        <f>CONCATENATE(About!A1,About!B68,".",About!C70)</f>
        <v>A29.2</v>
      </c>
      <c r="K24" s="213"/>
      <c r="L24" s="213"/>
      <c r="M24" s="213"/>
      <c r="N24" s="213"/>
      <c r="O24" s="213"/>
      <c r="P24" s="213"/>
      <c r="Q24" s="213"/>
      <c r="R24" s="213"/>
      <c r="S24" s="213"/>
      <c r="T24" s="213"/>
      <c r="U24" s="213"/>
      <c r="V24" s="213"/>
      <c r="W24" s="213"/>
      <c r="X24" s="213"/>
      <c r="Y24" s="213"/>
      <c r="Z24" s="213"/>
      <c r="AA24" s="213"/>
      <c r="AB24" s="213"/>
      <c r="AC24" s="213"/>
      <c r="AD24" s="213"/>
      <c r="AE24" s="213"/>
      <c r="AF24" s="213"/>
      <c r="AG24" s="213"/>
      <c r="AH24" s="213"/>
    </row>
    <row r="25" spans="1:49" x14ac:dyDescent="0.3">
      <c r="A25" s="202">
        <v>122</v>
      </c>
      <c r="B25" s="113" t="s">
        <v>1402</v>
      </c>
      <c r="C25" s="64" t="s">
        <v>152</v>
      </c>
      <c r="D25" s="83" t="s">
        <v>1139</v>
      </c>
      <c r="E25" s="177" t="s">
        <v>807</v>
      </c>
      <c r="F25" s="202">
        <v>3</v>
      </c>
      <c r="G25" s="177" t="s">
        <v>808</v>
      </c>
      <c r="H25" s="177" t="s">
        <v>338</v>
      </c>
      <c r="I25" s="199"/>
      <c r="J25" s="164" t="str">
        <f>CONCATENATE(About!A1,About!B71)</f>
        <v>A30</v>
      </c>
      <c r="L25" s="164"/>
      <c r="M25" s="213"/>
      <c r="O25" s="213"/>
      <c r="P25" s="164"/>
      <c r="Q25" s="213"/>
      <c r="R25" s="213"/>
      <c r="S25" s="213"/>
      <c r="T25" s="213"/>
      <c r="U25" s="213"/>
      <c r="V25" s="213"/>
      <c r="W25" s="213"/>
      <c r="X25" s="213"/>
      <c r="Y25" s="213"/>
      <c r="Z25" s="213"/>
      <c r="AA25" s="213"/>
      <c r="AB25" s="213"/>
      <c r="AC25" s="213"/>
      <c r="AD25" s="213"/>
      <c r="AE25" s="211"/>
      <c r="AF25" s="211"/>
      <c r="AG25" s="211"/>
      <c r="AH25" s="211"/>
    </row>
    <row r="26" spans="1:49" ht="21" customHeight="1" x14ac:dyDescent="0.3">
      <c r="A26" s="202">
        <v>126</v>
      </c>
      <c r="B26" s="64" t="s">
        <v>1137</v>
      </c>
      <c r="C26" s="64" t="s">
        <v>152</v>
      </c>
      <c r="D26" s="83" t="s">
        <v>1136</v>
      </c>
      <c r="E26" s="177" t="s">
        <v>807</v>
      </c>
      <c r="F26" s="202">
        <v>3</v>
      </c>
      <c r="G26" s="177" t="s">
        <v>808</v>
      </c>
      <c r="H26" s="177" t="s">
        <v>338</v>
      </c>
      <c r="I26" s="160" t="str">
        <f>PL!A1</f>
        <v>PL:</v>
      </c>
      <c r="J26" s="160" t="str">
        <f>CONCATENATE(LO!A1,LO!D3,".",LO!E4)</f>
        <v>L1.1</v>
      </c>
      <c r="K26" s="199"/>
      <c r="L26" s="213"/>
      <c r="M26" s="199"/>
      <c r="O26" s="199"/>
    </row>
    <row r="27" spans="1:49" x14ac:dyDescent="0.3">
      <c r="A27" s="202">
        <v>130</v>
      </c>
      <c r="B27" s="64" t="s">
        <v>1421</v>
      </c>
      <c r="C27" s="64" t="s">
        <v>152</v>
      </c>
      <c r="D27" s="64" t="s">
        <v>1417</v>
      </c>
      <c r="E27" s="177" t="s">
        <v>807</v>
      </c>
      <c r="F27" s="202">
        <v>2</v>
      </c>
      <c r="G27" s="177" t="s">
        <v>808</v>
      </c>
      <c r="H27" s="177" t="s">
        <v>338</v>
      </c>
      <c r="I27" s="199" t="str">
        <f>EN!A1</f>
        <v>EN:</v>
      </c>
      <c r="J27" s="199">
        <f>EN!D9</f>
        <v>158</v>
      </c>
      <c r="K27" s="199"/>
      <c r="L27" s="213"/>
      <c r="M27" s="199"/>
      <c r="N27" s="213"/>
      <c r="O27" s="199"/>
      <c r="P27" s="199"/>
      <c r="Q27" s="199"/>
      <c r="R27" s="199"/>
      <c r="S27" s="199"/>
      <c r="T27" s="199"/>
      <c r="U27" s="199"/>
      <c r="V27" s="199"/>
      <c r="W27" s="199"/>
      <c r="X27" s="199"/>
      <c r="Y27" s="199"/>
      <c r="Z27" s="199"/>
      <c r="AA27" s="199"/>
      <c r="AB27" s="199"/>
      <c r="AC27" s="199"/>
      <c r="AD27" s="199"/>
      <c r="AE27" s="199"/>
      <c r="AF27" s="199"/>
      <c r="AG27" s="199"/>
      <c r="AH27" s="199"/>
      <c r="AI27" s="199"/>
    </row>
    <row r="28" spans="1:49" x14ac:dyDescent="0.3">
      <c r="A28" s="202">
        <v>138</v>
      </c>
      <c r="B28" s="64" t="s">
        <v>1162</v>
      </c>
      <c r="C28" s="64" t="s">
        <v>152</v>
      </c>
      <c r="D28" s="64" t="s">
        <v>1161</v>
      </c>
      <c r="E28" s="177" t="s">
        <v>807</v>
      </c>
      <c r="F28" s="202">
        <v>6</v>
      </c>
      <c r="G28" s="177" t="s">
        <v>808</v>
      </c>
      <c r="H28" s="177" t="s">
        <v>338</v>
      </c>
      <c r="I28" s="199" t="str">
        <f>EN!A1</f>
        <v>EN:</v>
      </c>
      <c r="J28" s="199">
        <f>EN!D13</f>
        <v>171</v>
      </c>
      <c r="K28" s="199"/>
      <c r="L28" s="199"/>
      <c r="O28" s="199"/>
      <c r="Q28" s="199"/>
      <c r="R28" s="199"/>
      <c r="S28" s="199"/>
      <c r="T28" s="199"/>
      <c r="U28" s="199"/>
      <c r="V28" s="199"/>
      <c r="W28" s="199"/>
      <c r="X28" s="213"/>
      <c r="Y28" s="199"/>
      <c r="Z28" s="213"/>
      <c r="AA28" s="199"/>
      <c r="AB28" s="213"/>
      <c r="AC28" s="199"/>
      <c r="AD28" s="199"/>
      <c r="AE28" s="199"/>
      <c r="AF28" s="199"/>
      <c r="AG28" s="199"/>
      <c r="AH28" s="199"/>
      <c r="AI28" s="199"/>
    </row>
    <row r="29" spans="1:49" x14ac:dyDescent="0.3">
      <c r="A29" s="202">
        <v>143</v>
      </c>
      <c r="B29" s="63" t="s">
        <v>1138</v>
      </c>
      <c r="C29" s="64" t="s">
        <v>152</v>
      </c>
      <c r="D29" s="83" t="s">
        <v>1179</v>
      </c>
      <c r="E29" s="177" t="s">
        <v>807</v>
      </c>
      <c r="F29" s="202">
        <v>2</v>
      </c>
      <c r="G29" s="177" t="s">
        <v>808</v>
      </c>
      <c r="H29" s="177" t="s">
        <v>338</v>
      </c>
      <c r="I29" s="199" t="str">
        <f>CS!A1</f>
        <v>CS:</v>
      </c>
      <c r="J29" s="199">
        <f>CS!D4</f>
        <v>22</v>
      </c>
      <c r="O29" s="199"/>
      <c r="P29" s="213"/>
      <c r="Q29" s="213"/>
      <c r="R29" s="213"/>
      <c r="S29" s="213"/>
      <c r="T29" s="213"/>
      <c r="U29" s="213"/>
      <c r="V29" s="213"/>
      <c r="W29" s="213"/>
      <c r="X29" s="213"/>
    </row>
    <row r="30" spans="1:49" x14ac:dyDescent="0.3">
      <c r="A30" s="202">
        <v>153</v>
      </c>
      <c r="B30" s="73" t="s">
        <v>1411</v>
      </c>
      <c r="C30" s="64" t="s">
        <v>152</v>
      </c>
      <c r="D30" s="83" t="s">
        <v>1412</v>
      </c>
      <c r="E30" s="177" t="s">
        <v>807</v>
      </c>
      <c r="F30" s="202">
        <v>1</v>
      </c>
      <c r="G30" s="177" t="s">
        <v>808</v>
      </c>
      <c r="H30" s="177" t="s">
        <v>338</v>
      </c>
      <c r="I30" s="199"/>
      <c r="J30" s="213" t="str">
        <f>CONCATENATE(About!A1,About!B74,".",About!C81)</f>
        <v>A32.8</v>
      </c>
      <c r="K30" s="199"/>
      <c r="L30" s="199"/>
      <c r="M30" s="213"/>
      <c r="N30" s="213"/>
      <c r="O30" s="213"/>
      <c r="P30" s="211"/>
      <c r="Q30" s="211"/>
      <c r="R30" s="211"/>
      <c r="S30" s="211"/>
      <c r="T30" s="211"/>
      <c r="U30" s="211"/>
      <c r="V30" s="211"/>
      <c r="W30" s="211"/>
      <c r="X30" s="211"/>
      <c r="Y30" s="211"/>
      <c r="Z30" s="211"/>
      <c r="AA30" s="211"/>
      <c r="AB30" s="211"/>
      <c r="AC30" s="211"/>
      <c r="AD30" s="211"/>
      <c r="AE30" s="211"/>
      <c r="AF30" s="211"/>
      <c r="AG30" s="211"/>
      <c r="AH30" s="211"/>
    </row>
    <row r="31" spans="1:49" x14ac:dyDescent="0.3">
      <c r="A31" s="202">
        <v>161</v>
      </c>
      <c r="B31" s="73" t="s">
        <v>1189</v>
      </c>
      <c r="C31" s="64" t="s">
        <v>152</v>
      </c>
      <c r="D31" s="83" t="s">
        <v>1191</v>
      </c>
      <c r="E31" s="177" t="s">
        <v>807</v>
      </c>
      <c r="F31" s="202">
        <v>2</v>
      </c>
      <c r="G31" s="177" t="s">
        <v>808</v>
      </c>
      <c r="H31" s="177" t="s">
        <v>338</v>
      </c>
      <c r="I31" s="199" t="str">
        <f>RO!A1</f>
        <v>RO:</v>
      </c>
      <c r="J31" s="199">
        <f>RO!D4</f>
        <v>3</v>
      </c>
      <c r="K31" s="199"/>
      <c r="L31" s="213"/>
      <c r="M31" s="213"/>
      <c r="N31" s="213"/>
      <c r="O31" s="213"/>
      <c r="P31" s="211"/>
      <c r="Q31" s="211"/>
      <c r="R31" s="211"/>
      <c r="S31" s="211"/>
      <c r="T31" s="211"/>
      <c r="U31" s="211"/>
      <c r="V31" s="211"/>
      <c r="W31" s="211"/>
      <c r="X31" s="211"/>
    </row>
    <row r="32" spans="1:49" x14ac:dyDescent="0.3">
      <c r="A32" s="202">
        <v>171</v>
      </c>
      <c r="B32" s="64" t="s">
        <v>1399</v>
      </c>
      <c r="C32" s="64" t="s">
        <v>152</v>
      </c>
      <c r="D32" s="83" t="s">
        <v>1159</v>
      </c>
      <c r="E32" s="177" t="s">
        <v>807</v>
      </c>
      <c r="F32" s="202">
        <v>1</v>
      </c>
      <c r="G32" s="177" t="s">
        <v>808</v>
      </c>
      <c r="H32" s="177" t="s">
        <v>338</v>
      </c>
      <c r="J32" s="212" t="str">
        <f>CONCATENATE(About!A1,About!B12,".",About!C14)</f>
        <v>A9.2</v>
      </c>
    </row>
    <row r="33" spans="1:49" x14ac:dyDescent="0.3">
      <c r="A33" s="202">
        <v>180</v>
      </c>
      <c r="B33" s="64" t="s">
        <v>1403</v>
      </c>
      <c r="C33" s="64" t="s">
        <v>152</v>
      </c>
      <c r="D33" s="83" t="s">
        <v>1139</v>
      </c>
      <c r="E33" s="177" t="s">
        <v>807</v>
      </c>
      <c r="F33" s="202">
        <v>2</v>
      </c>
      <c r="G33" s="177" t="s">
        <v>808</v>
      </c>
      <c r="H33" s="177" t="s">
        <v>338</v>
      </c>
      <c r="J33" s="199" t="str">
        <f>CONCATENATE(About!A1,About!B54)</f>
        <v>A20</v>
      </c>
    </row>
    <row r="34" spans="1:49" x14ac:dyDescent="0.3">
      <c r="A34" s="202">
        <v>185</v>
      </c>
      <c r="B34" s="64" t="s">
        <v>1208</v>
      </c>
      <c r="C34" s="64" t="s">
        <v>152</v>
      </c>
      <c r="D34" s="64" t="s">
        <v>197</v>
      </c>
      <c r="E34" s="177" t="s">
        <v>807</v>
      </c>
      <c r="F34" s="202">
        <v>3</v>
      </c>
      <c r="G34" s="177" t="s">
        <v>808</v>
      </c>
      <c r="H34" s="177" t="s">
        <v>338</v>
      </c>
      <c r="I34" s="199" t="str">
        <f>EN!A1</f>
        <v>EN:</v>
      </c>
      <c r="J34" s="199" t="str">
        <f>EN!D17</f>
        <v>172a</v>
      </c>
      <c r="K34" s="199"/>
      <c r="N34" s="199"/>
      <c r="O34" s="199"/>
      <c r="P34" s="199"/>
      <c r="Q34" s="199"/>
      <c r="R34" s="199"/>
      <c r="S34" s="199"/>
      <c r="T34" s="199"/>
      <c r="U34" s="199"/>
      <c r="V34" s="199"/>
      <c r="W34" s="199"/>
      <c r="X34" s="199"/>
      <c r="Y34" s="199"/>
      <c r="Z34" s="199"/>
      <c r="AA34" s="199"/>
      <c r="AB34" s="199"/>
      <c r="AC34" s="199"/>
      <c r="AD34" s="199"/>
      <c r="AE34" s="199"/>
      <c r="AF34" s="199"/>
      <c r="AG34" s="199"/>
      <c r="AH34" s="199"/>
      <c r="AI34" s="199"/>
    </row>
    <row r="35" spans="1:49" x14ac:dyDescent="0.3">
      <c r="A35" s="202">
        <v>205</v>
      </c>
      <c r="B35" s="73" t="s">
        <v>1184</v>
      </c>
      <c r="C35" s="64" t="s">
        <v>152</v>
      </c>
      <c r="D35" s="83" t="s">
        <v>1181</v>
      </c>
      <c r="E35" s="177" t="s">
        <v>807</v>
      </c>
      <c r="F35" s="202">
        <v>2</v>
      </c>
      <c r="G35" s="177" t="s">
        <v>808</v>
      </c>
      <c r="H35" s="177" t="s">
        <v>338</v>
      </c>
      <c r="I35" s="199"/>
      <c r="J35" s="199" t="str">
        <f>CONCATENATE(About!A1,About!B32,".",About!C43,".",About!C41)</f>
        <v>A14.3.1</v>
      </c>
      <c r="K35" s="213" t="s">
        <v>152</v>
      </c>
      <c r="L35" s="199" t="str">
        <f>CONCATENATE(About!A1,About!B32,".",About!C43,".",About!C44)</f>
        <v>A14.3.4</v>
      </c>
      <c r="N35" s="213"/>
      <c r="O35" s="213"/>
    </row>
    <row r="36" spans="1:49" x14ac:dyDescent="0.3">
      <c r="A36" s="202">
        <v>206</v>
      </c>
      <c r="B36" s="64" t="s">
        <v>1286</v>
      </c>
      <c r="C36" s="64" t="s">
        <v>152</v>
      </c>
      <c r="D36" s="83" t="s">
        <v>1139</v>
      </c>
      <c r="E36" s="177" t="s">
        <v>807</v>
      </c>
      <c r="F36" s="202">
        <v>6</v>
      </c>
      <c r="G36" s="177" t="s">
        <v>808</v>
      </c>
      <c r="H36" s="177" t="s">
        <v>338</v>
      </c>
      <c r="J36" s="199" t="str">
        <f>CONCATENATE(About!A1,About!B56)</f>
        <v>A21</v>
      </c>
      <c r="K36" s="199"/>
      <c r="L36" s="199"/>
      <c r="M36" s="199"/>
      <c r="N36" s="199"/>
      <c r="P36" s="199"/>
      <c r="R36" s="214"/>
      <c r="V36" s="199"/>
      <c r="X36" s="199"/>
    </row>
    <row r="37" spans="1:49" x14ac:dyDescent="0.3">
      <c r="A37" s="202">
        <v>231</v>
      </c>
      <c r="B37" s="64" t="s">
        <v>1406</v>
      </c>
      <c r="C37" s="64" t="s">
        <v>152</v>
      </c>
      <c r="D37" s="83" t="s">
        <v>1185</v>
      </c>
      <c r="E37" s="177" t="s">
        <v>807</v>
      </c>
      <c r="F37" s="202">
        <v>1</v>
      </c>
      <c r="G37" s="177" t="s">
        <v>808</v>
      </c>
      <c r="H37" s="177" t="s">
        <v>338</v>
      </c>
      <c r="J37" s="164" t="str">
        <f>CONCATENATE(About!A1,About!B74,".",About!C76)</f>
        <v>A32.3</v>
      </c>
    </row>
    <row r="38" spans="1:49" x14ac:dyDescent="0.3">
      <c r="A38" s="202">
        <v>232</v>
      </c>
      <c r="B38" s="64" t="s">
        <v>1173</v>
      </c>
      <c r="C38" s="64" t="s">
        <v>152</v>
      </c>
      <c r="D38" s="64" t="s">
        <v>1171</v>
      </c>
      <c r="E38" s="177" t="s">
        <v>807</v>
      </c>
      <c r="F38" s="202">
        <v>139</v>
      </c>
      <c r="G38" s="177" t="s">
        <v>808</v>
      </c>
      <c r="H38" s="160" t="s">
        <v>338</v>
      </c>
      <c r="I38" s="199" t="str">
        <f>DE!A1</f>
        <v>DE:</v>
      </c>
      <c r="J38" s="199">
        <f>DE!D4</f>
        <v>176</v>
      </c>
      <c r="K38" s="199" t="s">
        <v>152</v>
      </c>
      <c r="L38" s="199">
        <f>DE!D30</f>
        <v>281</v>
      </c>
      <c r="M38" s="199" t="s">
        <v>152</v>
      </c>
      <c r="N38" s="199">
        <f>DE!D34</f>
        <v>285</v>
      </c>
      <c r="O38" s="199" t="s">
        <v>152</v>
      </c>
      <c r="P38" s="199">
        <f>DE!D39</f>
        <v>291</v>
      </c>
      <c r="Q38" s="199" t="s">
        <v>152</v>
      </c>
      <c r="R38" s="199">
        <f>DE!D43</f>
        <v>302</v>
      </c>
      <c r="S38" s="199" t="s">
        <v>152</v>
      </c>
      <c r="T38" s="199">
        <f>DE!D47</f>
        <v>316</v>
      </c>
      <c r="U38" s="199" t="s">
        <v>152</v>
      </c>
      <c r="V38" s="199">
        <f>DE!D51</f>
        <v>318</v>
      </c>
      <c r="W38" s="199" t="s">
        <v>152</v>
      </c>
      <c r="X38" s="199">
        <f>DE!D52</f>
        <v>392</v>
      </c>
      <c r="Y38" s="199" t="s">
        <v>152</v>
      </c>
      <c r="Z38" s="199">
        <f>DE!D56</f>
        <v>416</v>
      </c>
      <c r="AA38" s="199" t="s">
        <v>152</v>
      </c>
      <c r="AB38" s="199">
        <f>DE!D64</f>
        <v>450</v>
      </c>
      <c r="AC38" s="199" t="s">
        <v>152</v>
      </c>
      <c r="AD38" s="199">
        <f>DE!D69</f>
        <v>476</v>
      </c>
      <c r="AE38" s="199" t="s">
        <v>607</v>
      </c>
      <c r="AF38" s="164" t="str">
        <f>CONCATENATE(About!A1,About!B72)</f>
        <v>A31</v>
      </c>
      <c r="AG38" s="199"/>
      <c r="AH38" s="199"/>
      <c r="AI38" s="199"/>
      <c r="AL38" s="199"/>
      <c r="AM38" s="199"/>
      <c r="AN38" s="199"/>
      <c r="AO38" s="199"/>
      <c r="AP38" s="199"/>
      <c r="AQ38" s="199"/>
      <c r="AR38" s="199"/>
      <c r="AS38" s="199"/>
      <c r="AT38" s="199"/>
      <c r="AU38" s="199"/>
      <c r="AV38" s="199"/>
      <c r="AW38" s="199"/>
    </row>
    <row r="39" spans="1:49" x14ac:dyDescent="0.3">
      <c r="A39" s="202">
        <v>236</v>
      </c>
      <c r="B39" s="113" t="s">
        <v>1416</v>
      </c>
      <c r="C39" s="64" t="s">
        <v>152</v>
      </c>
      <c r="D39" s="73" t="s">
        <v>1287</v>
      </c>
      <c r="E39" s="177" t="s">
        <v>807</v>
      </c>
      <c r="F39" s="202">
        <v>1</v>
      </c>
      <c r="G39" s="177" t="s">
        <v>808</v>
      </c>
      <c r="H39" s="177" t="s">
        <v>338</v>
      </c>
      <c r="J39" s="164" t="str">
        <f>CONCATENATE(About!A1,About!B74,".",About!C77)</f>
        <v>A32.4</v>
      </c>
      <c r="K39" s="213"/>
      <c r="L39" s="213"/>
      <c r="M39" s="213"/>
      <c r="N39" s="213"/>
      <c r="O39" s="213"/>
      <c r="P39" s="213"/>
      <c r="Q39" s="213"/>
      <c r="R39" s="213"/>
      <c r="S39" s="213"/>
      <c r="T39" s="213"/>
      <c r="U39" s="213"/>
      <c r="V39" s="213"/>
      <c r="W39" s="213"/>
      <c r="X39" s="213"/>
      <c r="Y39" s="213"/>
      <c r="Z39" s="213"/>
      <c r="AA39" s="213"/>
      <c r="AB39" s="213"/>
      <c r="AC39" s="213"/>
      <c r="AD39" s="213"/>
      <c r="AE39" s="211"/>
      <c r="AF39" s="211"/>
      <c r="AG39" s="211"/>
      <c r="AH39" s="211"/>
    </row>
    <row r="40" spans="1:49" x14ac:dyDescent="0.3">
      <c r="A40" s="202">
        <v>238</v>
      </c>
      <c r="B40" s="64" t="s">
        <v>1135</v>
      </c>
      <c r="C40" s="64" t="s">
        <v>152</v>
      </c>
      <c r="D40" s="83" t="s">
        <v>1146</v>
      </c>
      <c r="E40" s="177" t="s">
        <v>807</v>
      </c>
      <c r="F40" s="202">
        <v>1</v>
      </c>
      <c r="G40" s="177" t="s">
        <v>808</v>
      </c>
      <c r="H40" s="177" t="s">
        <v>338</v>
      </c>
      <c r="I40" s="160" t="str">
        <f>PL!A1</f>
        <v>PL:</v>
      </c>
      <c r="J40" s="160" t="str">
        <f>PL!D38</f>
        <v>643a</v>
      </c>
    </row>
    <row r="41" spans="1:49" x14ac:dyDescent="0.3">
      <c r="A41" s="202">
        <v>240</v>
      </c>
      <c r="B41" s="64" t="s">
        <v>1158</v>
      </c>
      <c r="C41" s="64" t="s">
        <v>152</v>
      </c>
      <c r="D41" s="64" t="s">
        <v>1157</v>
      </c>
      <c r="E41" s="177" t="s">
        <v>807</v>
      </c>
      <c r="F41" s="202">
        <v>2</v>
      </c>
      <c r="G41" s="177" t="s">
        <v>808</v>
      </c>
      <c r="H41" s="177" t="s">
        <v>338</v>
      </c>
      <c r="I41" s="199" t="str">
        <f>EN!A1</f>
        <v>EN:</v>
      </c>
      <c r="J41" s="199">
        <f>EN!D22</f>
        <v>177</v>
      </c>
      <c r="K41" s="199"/>
      <c r="M41" s="199"/>
      <c r="N41" s="199"/>
      <c r="O41" s="199"/>
      <c r="P41" s="199"/>
      <c r="Q41" s="199"/>
      <c r="R41" s="199"/>
      <c r="S41" s="199"/>
      <c r="T41" s="199"/>
      <c r="U41" s="199"/>
      <c r="V41" s="199"/>
      <c r="W41" s="199"/>
      <c r="X41" s="199"/>
      <c r="Y41" s="199"/>
      <c r="Z41" s="199"/>
      <c r="AA41" s="199"/>
      <c r="AB41" s="199"/>
      <c r="AC41" s="199"/>
      <c r="AD41" s="199"/>
      <c r="AE41" s="199"/>
      <c r="AF41" s="199"/>
      <c r="AG41" s="199"/>
      <c r="AH41" s="199"/>
      <c r="AI41" s="199"/>
    </row>
    <row r="42" spans="1:49" x14ac:dyDescent="0.3">
      <c r="A42" s="202">
        <v>241</v>
      </c>
      <c r="B42" s="64" t="s">
        <v>1160</v>
      </c>
      <c r="C42" s="64" t="s">
        <v>152</v>
      </c>
      <c r="D42" s="64" t="s">
        <v>1159</v>
      </c>
      <c r="E42" s="177" t="s">
        <v>807</v>
      </c>
      <c r="F42" s="202">
        <v>1</v>
      </c>
      <c r="G42" s="177" t="s">
        <v>808</v>
      </c>
      <c r="H42" s="177" t="s">
        <v>338</v>
      </c>
      <c r="I42" s="199"/>
      <c r="J42" s="164" t="str">
        <f>CONCATENATE(About!A1,About!B32,".",About!C33,".",About!C35)</f>
        <v>A14.1.3</v>
      </c>
      <c r="K42" s="199"/>
      <c r="M42" s="199"/>
      <c r="N42" s="199"/>
      <c r="O42" s="199"/>
      <c r="P42" s="199"/>
      <c r="Q42" s="199"/>
      <c r="R42" s="199"/>
      <c r="S42" s="199"/>
      <c r="T42" s="199"/>
      <c r="U42" s="199"/>
      <c r="V42" s="199"/>
      <c r="W42" s="199"/>
      <c r="X42" s="199"/>
      <c r="Y42" s="199"/>
      <c r="Z42" s="199"/>
      <c r="AA42" s="199"/>
      <c r="AB42" s="199"/>
      <c r="AC42" s="199"/>
      <c r="AD42" s="199"/>
      <c r="AE42" s="199"/>
      <c r="AF42" s="199"/>
      <c r="AG42" s="199"/>
      <c r="AH42" s="199"/>
      <c r="AI42" s="199"/>
    </row>
    <row r="43" spans="1:49" x14ac:dyDescent="0.3">
      <c r="A43" s="202">
        <v>266</v>
      </c>
      <c r="B43" s="64" t="s">
        <v>1166</v>
      </c>
      <c r="C43" s="64" t="s">
        <v>152</v>
      </c>
      <c r="D43" s="64" t="s">
        <v>1163</v>
      </c>
      <c r="E43" s="177" t="s">
        <v>807</v>
      </c>
      <c r="F43" s="202">
        <v>1</v>
      </c>
      <c r="G43" s="177" t="s">
        <v>808</v>
      </c>
      <c r="H43" s="177" t="s">
        <v>338</v>
      </c>
      <c r="I43" s="199"/>
      <c r="J43" s="199" t="str">
        <f>CONCATENATE(About!A1,About!B32,".",About!C33,".",About!C33)</f>
        <v>A14.1.1</v>
      </c>
      <c r="M43" s="199"/>
      <c r="N43" s="199"/>
      <c r="O43" s="199"/>
      <c r="P43" s="199"/>
      <c r="Q43" s="199"/>
      <c r="R43" s="199"/>
      <c r="S43" s="199"/>
      <c r="T43" s="199"/>
      <c r="U43" s="199"/>
      <c r="V43" s="199"/>
      <c r="W43" s="199"/>
      <c r="X43" s="199"/>
      <c r="Y43" s="199"/>
      <c r="Z43" s="199"/>
      <c r="AA43" s="199"/>
      <c r="AB43" s="199"/>
      <c r="AC43" s="199"/>
      <c r="AD43" s="199"/>
      <c r="AE43" s="199"/>
      <c r="AF43" s="199"/>
      <c r="AG43" s="199"/>
      <c r="AH43" s="199"/>
      <c r="AI43" s="199"/>
    </row>
    <row r="44" spans="1:49" x14ac:dyDescent="0.3">
      <c r="A44" s="202">
        <v>280</v>
      </c>
      <c r="B44" s="64" t="s">
        <v>1143</v>
      </c>
      <c r="C44" s="64" t="s">
        <v>152</v>
      </c>
      <c r="D44" s="83" t="s">
        <v>1139</v>
      </c>
      <c r="E44" s="177" t="s">
        <v>807</v>
      </c>
      <c r="F44" s="202">
        <v>2</v>
      </c>
      <c r="G44" s="177" t="s">
        <v>808</v>
      </c>
      <c r="H44" s="177" t="s">
        <v>338</v>
      </c>
      <c r="I44" s="160" t="str">
        <f>PL!A1</f>
        <v>PL:</v>
      </c>
      <c r="J44" s="160">
        <f>PL!D62</f>
        <v>2141</v>
      </c>
      <c r="K44" s="199" t="s">
        <v>152</v>
      </c>
      <c r="L44" s="160">
        <f>PL!D68</f>
        <v>2192</v>
      </c>
      <c r="M44" s="199" t="s">
        <v>152</v>
      </c>
      <c r="N44" s="160">
        <f>PL!D19</f>
        <v>361</v>
      </c>
      <c r="O44" s="199" t="s">
        <v>152</v>
      </c>
      <c r="P44" s="160">
        <f>PL!D29</f>
        <v>539</v>
      </c>
      <c r="Q44" s="199" t="s">
        <v>152</v>
      </c>
      <c r="R44" s="160">
        <f>PL!D52</f>
        <v>1510</v>
      </c>
      <c r="S44" s="199" t="s">
        <v>152</v>
      </c>
      <c r="T44" s="160">
        <f>PL!D53</f>
        <v>1944</v>
      </c>
      <c r="U44" s="199" t="s">
        <v>152</v>
      </c>
      <c r="V44" s="160">
        <f>PL!D66</f>
        <v>2161</v>
      </c>
      <c r="W44" s="199" t="s">
        <v>152</v>
      </c>
      <c r="X44" s="160">
        <f>PL!D67</f>
        <v>2190</v>
      </c>
      <c r="Y44" s="199" t="s">
        <v>152</v>
      </c>
      <c r="Z44" s="199" t="str">
        <f>CONCATENATE(LO!A1,LO!D3,".",LO!E6)</f>
        <v>L1.3</v>
      </c>
      <c r="AA44" s="160" t="s">
        <v>607</v>
      </c>
      <c r="AB44" s="199" t="str">
        <f>CONCATENATE(About!A1,About!B2,".",About!C4)</f>
        <v>A1.2</v>
      </c>
    </row>
    <row r="45" spans="1:49" x14ac:dyDescent="0.3">
      <c r="A45" s="202">
        <v>289</v>
      </c>
      <c r="B45" s="64" t="s">
        <v>204</v>
      </c>
      <c r="C45" s="64" t="s">
        <v>152</v>
      </c>
      <c r="D45" s="83" t="s">
        <v>1136</v>
      </c>
      <c r="E45" s="177" t="s">
        <v>807</v>
      </c>
      <c r="F45" s="202">
        <v>185</v>
      </c>
      <c r="G45" s="177" t="s">
        <v>808</v>
      </c>
      <c r="H45" s="177" t="s">
        <v>338</v>
      </c>
      <c r="I45" s="160" t="str">
        <f>PL!A1</f>
        <v>PL:</v>
      </c>
      <c r="J45" s="160">
        <f>PL!D6</f>
        <v>126</v>
      </c>
      <c r="K45" s="199"/>
      <c r="M45" s="199"/>
      <c r="O45" s="199"/>
      <c r="Q45" s="199"/>
      <c r="AO45" s="199"/>
      <c r="AQ45" s="199"/>
      <c r="AS45" s="199"/>
      <c r="AU45" s="199"/>
    </row>
    <row r="46" spans="1:49" x14ac:dyDescent="0.3">
      <c r="A46" s="202">
        <v>328</v>
      </c>
      <c r="B46" s="73" t="s">
        <v>1186</v>
      </c>
      <c r="C46" s="64" t="s">
        <v>152</v>
      </c>
      <c r="D46" s="73" t="s">
        <v>1187</v>
      </c>
      <c r="E46" s="177" t="s">
        <v>807</v>
      </c>
      <c r="F46" s="202">
        <v>1</v>
      </c>
      <c r="G46" s="177" t="s">
        <v>808</v>
      </c>
      <c r="H46" s="177" t="s">
        <v>338</v>
      </c>
      <c r="I46" s="199" t="str">
        <f>MK!A1</f>
        <v>MK:</v>
      </c>
      <c r="J46" s="199">
        <f>MK!D4</f>
        <v>3</v>
      </c>
      <c r="K46" s="213"/>
      <c r="L46" s="213"/>
      <c r="M46" s="213"/>
      <c r="N46" s="213"/>
      <c r="O46" s="213"/>
      <c r="P46" s="213"/>
      <c r="Q46" s="213"/>
      <c r="R46" s="211"/>
      <c r="S46" s="211"/>
      <c r="T46" s="211"/>
      <c r="U46" s="211"/>
      <c r="V46" s="211"/>
      <c r="W46" s="211"/>
      <c r="X46" s="211"/>
    </row>
    <row r="47" spans="1:49" x14ac:dyDescent="0.3">
      <c r="A47" s="202">
        <v>329</v>
      </c>
      <c r="B47" s="64" t="s">
        <v>1148</v>
      </c>
      <c r="C47" s="64" t="s">
        <v>152</v>
      </c>
      <c r="D47" s="64" t="s">
        <v>1147</v>
      </c>
      <c r="E47" s="177" t="s">
        <v>807</v>
      </c>
      <c r="F47" s="202">
        <v>85</v>
      </c>
      <c r="G47" s="177" t="s">
        <v>808</v>
      </c>
      <c r="H47" s="177" t="s">
        <v>338</v>
      </c>
      <c r="I47" s="199" t="str">
        <f>RU!A1</f>
        <v>RU:</v>
      </c>
      <c r="J47" s="199">
        <f>RU!D13</f>
        <v>478</v>
      </c>
      <c r="K47" s="199"/>
      <c r="L47" s="199"/>
      <c r="M47" s="199"/>
      <c r="N47" s="199"/>
      <c r="O47" s="199"/>
      <c r="P47" s="199"/>
      <c r="Q47" s="199"/>
      <c r="R47" s="199"/>
      <c r="S47" s="199"/>
      <c r="T47" s="199"/>
      <c r="U47" s="199"/>
      <c r="V47" s="199"/>
      <c r="W47" s="199"/>
      <c r="X47" s="199"/>
      <c r="Y47" s="199"/>
      <c r="Z47" s="199"/>
      <c r="AA47" s="199"/>
      <c r="AB47" s="199"/>
      <c r="AC47" s="199"/>
      <c r="AD47" s="199"/>
      <c r="AE47" s="199"/>
      <c r="AF47" s="199"/>
      <c r="AG47" s="199"/>
      <c r="AH47" s="199"/>
      <c r="AI47" s="199"/>
      <c r="AJ47" s="199"/>
      <c r="AK47" s="199"/>
      <c r="AL47" s="199"/>
      <c r="AM47" s="199"/>
      <c r="AN47" s="199"/>
      <c r="AO47" s="199"/>
      <c r="AP47" s="199"/>
      <c r="AQ47" s="199"/>
      <c r="AR47" s="199"/>
      <c r="AS47" s="199"/>
      <c r="AT47" s="199"/>
      <c r="AU47" s="199"/>
      <c r="AV47" s="199"/>
      <c r="AW47" s="199"/>
    </row>
    <row r="48" spans="1:49" x14ac:dyDescent="0.3">
      <c r="A48" s="202">
        <v>331</v>
      </c>
      <c r="B48" s="64" t="s">
        <v>1401</v>
      </c>
      <c r="C48" s="64" t="s">
        <v>152</v>
      </c>
      <c r="D48" s="64" t="s">
        <v>1152</v>
      </c>
      <c r="E48" s="177" t="s">
        <v>807</v>
      </c>
      <c r="F48" s="202">
        <v>1</v>
      </c>
      <c r="G48" s="177" t="s">
        <v>808</v>
      </c>
      <c r="H48" s="177" t="s">
        <v>338</v>
      </c>
      <c r="I48" s="199"/>
      <c r="J48" s="199" t="str">
        <f>CONCATENATE(About!A1,About!B67)</f>
        <v>A28</v>
      </c>
      <c r="K48" s="199"/>
      <c r="L48" s="199"/>
      <c r="M48" s="199"/>
      <c r="N48" s="199"/>
      <c r="O48" s="199"/>
      <c r="P48" s="199"/>
      <c r="Q48" s="199"/>
      <c r="R48" s="199"/>
      <c r="S48" s="199"/>
      <c r="T48" s="199"/>
      <c r="U48" s="199"/>
      <c r="V48" s="199"/>
      <c r="W48" s="199"/>
      <c r="X48" s="199"/>
      <c r="Y48" s="199"/>
      <c r="Z48" s="199"/>
      <c r="AA48" s="199"/>
      <c r="AB48" s="199"/>
      <c r="AC48" s="199"/>
      <c r="AD48" s="199"/>
      <c r="AE48" s="199"/>
      <c r="AF48" s="199"/>
      <c r="AG48" s="199"/>
      <c r="AH48" s="199"/>
      <c r="AI48" s="199"/>
      <c r="AJ48" s="199"/>
      <c r="AK48" s="199"/>
      <c r="AL48" s="199"/>
      <c r="AM48" s="199"/>
      <c r="AN48" s="199"/>
      <c r="AO48" s="199"/>
      <c r="AP48" s="199"/>
      <c r="AQ48" s="199"/>
      <c r="AR48" s="199"/>
      <c r="AS48" s="199"/>
      <c r="AT48" s="199"/>
      <c r="AU48" s="199"/>
      <c r="AV48" s="199"/>
      <c r="AW48" s="199"/>
    </row>
    <row r="49" spans="1:49" x14ac:dyDescent="0.3">
      <c r="A49" s="202">
        <v>342</v>
      </c>
      <c r="B49" s="64" t="s">
        <v>1149</v>
      </c>
      <c r="C49" s="64" t="s">
        <v>152</v>
      </c>
      <c r="D49" s="64" t="s">
        <v>1147</v>
      </c>
      <c r="E49" s="177" t="s">
        <v>807</v>
      </c>
      <c r="F49" s="202">
        <v>1</v>
      </c>
      <c r="G49" s="177" t="s">
        <v>808</v>
      </c>
      <c r="H49" s="177" t="s">
        <v>338</v>
      </c>
      <c r="I49" s="199"/>
      <c r="J49" s="199" t="str">
        <f>CONCATENATE(About!A1,About!B20,".",About!C21,".",About!C21)</f>
        <v>A12.1.1</v>
      </c>
      <c r="K49" s="211"/>
      <c r="M49" s="199"/>
      <c r="O49" s="199"/>
      <c r="P49" s="199"/>
      <c r="Q49" s="199"/>
      <c r="R49" s="199"/>
      <c r="S49" s="199"/>
      <c r="T49" s="199"/>
      <c r="U49" s="199"/>
      <c r="V49" s="199"/>
      <c r="W49" s="199"/>
      <c r="X49" s="199"/>
      <c r="Y49" s="199"/>
      <c r="Z49" s="199"/>
      <c r="AA49" s="199"/>
      <c r="AB49" s="199"/>
      <c r="AC49" s="199"/>
      <c r="AD49" s="199"/>
      <c r="AE49" s="199"/>
      <c r="AF49" s="199"/>
      <c r="AG49" s="199"/>
      <c r="AH49" s="199"/>
      <c r="AI49" s="199"/>
      <c r="AJ49" s="199"/>
      <c r="AK49" s="199"/>
      <c r="AL49" s="199"/>
      <c r="AM49" s="199"/>
      <c r="AN49" s="199"/>
      <c r="AO49" s="199"/>
      <c r="AP49" s="199"/>
      <c r="AQ49" s="199"/>
      <c r="AR49" s="199"/>
      <c r="AS49" s="199"/>
      <c r="AT49" s="199"/>
      <c r="AU49" s="199"/>
      <c r="AV49" s="199"/>
      <c r="AW49" s="199"/>
    </row>
    <row r="50" spans="1:49" x14ac:dyDescent="0.3">
      <c r="A50" s="202">
        <v>350</v>
      </c>
      <c r="B50" s="64" t="s">
        <v>1413</v>
      </c>
      <c r="C50" s="64" t="s">
        <v>152</v>
      </c>
      <c r="D50" s="69" t="s">
        <v>1156</v>
      </c>
      <c r="E50" s="177" t="s">
        <v>807</v>
      </c>
      <c r="F50" s="202">
        <v>1</v>
      </c>
      <c r="G50" s="177" t="s">
        <v>808</v>
      </c>
      <c r="H50" s="177" t="s">
        <v>338</v>
      </c>
      <c r="I50" s="199"/>
      <c r="J50" s="199" t="str">
        <f>CONCATENATE(About!A1,About!B74,".",About!C82)</f>
        <v>A32.9</v>
      </c>
      <c r="K50" s="199"/>
      <c r="L50" s="199"/>
      <c r="M50" s="199"/>
      <c r="N50" s="199"/>
      <c r="O50" s="199"/>
      <c r="P50" s="199"/>
      <c r="Q50" s="199"/>
      <c r="R50" s="199"/>
      <c r="S50" s="199"/>
      <c r="T50" s="199"/>
      <c r="U50" s="199"/>
      <c r="V50" s="199"/>
      <c r="W50" s="199"/>
      <c r="X50" s="199"/>
      <c r="Y50" s="199"/>
      <c r="Z50" s="199"/>
      <c r="AA50" s="199"/>
      <c r="AB50" s="199"/>
      <c r="AC50" s="199"/>
      <c r="AD50" s="199"/>
      <c r="AE50" s="199"/>
      <c r="AF50" s="199"/>
      <c r="AG50" s="199"/>
      <c r="AH50" s="199"/>
      <c r="AI50" s="199"/>
      <c r="AJ50" s="199"/>
      <c r="AK50" s="199"/>
      <c r="AL50" s="199"/>
      <c r="AM50" s="199"/>
      <c r="AN50" s="199"/>
      <c r="AO50" s="199"/>
      <c r="AP50" s="199"/>
      <c r="AQ50" s="199"/>
      <c r="AR50" s="199"/>
      <c r="AS50" s="199"/>
      <c r="AT50" s="199"/>
      <c r="AU50" s="199"/>
      <c r="AV50" s="199"/>
      <c r="AW50" s="199"/>
    </row>
    <row r="51" spans="1:49" x14ac:dyDescent="0.3">
      <c r="A51" s="202">
        <v>358</v>
      </c>
      <c r="B51" s="64" t="s">
        <v>1150</v>
      </c>
      <c r="C51" s="64" t="s">
        <v>152</v>
      </c>
      <c r="D51" s="64" t="s">
        <v>1147</v>
      </c>
      <c r="E51" s="177" t="s">
        <v>807</v>
      </c>
      <c r="F51" s="202">
        <v>2</v>
      </c>
      <c r="G51" s="177" t="s">
        <v>808</v>
      </c>
      <c r="H51" s="177" t="s">
        <v>338</v>
      </c>
      <c r="I51" s="199" t="str">
        <f>RU!A1</f>
        <v>RU:</v>
      </c>
      <c r="J51" s="199">
        <f>RU!D6</f>
        <v>182</v>
      </c>
      <c r="K51" s="199"/>
      <c r="M51" s="199"/>
      <c r="N51" s="199"/>
      <c r="O51" s="199"/>
      <c r="P51" s="199"/>
      <c r="Q51" s="199"/>
      <c r="R51" s="199"/>
      <c r="S51" s="199"/>
      <c r="T51" s="199"/>
      <c r="U51" s="199"/>
      <c r="V51" s="199"/>
      <c r="W51" s="199"/>
      <c r="X51" s="199"/>
      <c r="Y51" s="199"/>
      <c r="Z51" s="199"/>
      <c r="AA51" s="199"/>
      <c r="AB51" s="199"/>
      <c r="AC51" s="199"/>
      <c r="AD51" s="199"/>
      <c r="AE51" s="199"/>
      <c r="AF51" s="199"/>
      <c r="AG51" s="199"/>
      <c r="AH51" s="199"/>
      <c r="AI51" s="199"/>
      <c r="AJ51" s="199"/>
      <c r="AK51" s="199"/>
      <c r="AL51" s="199"/>
      <c r="AM51" s="199"/>
      <c r="AN51" s="199"/>
      <c r="AO51" s="199"/>
      <c r="AP51" s="199"/>
      <c r="AQ51" s="199"/>
      <c r="AR51" s="199"/>
      <c r="AS51" s="199"/>
      <c r="AT51" s="199"/>
      <c r="AU51" s="199"/>
      <c r="AV51" s="199"/>
      <c r="AW51" s="199"/>
    </row>
    <row r="52" spans="1:49" x14ac:dyDescent="0.3">
      <c r="A52" s="199">
        <v>375</v>
      </c>
      <c r="B52" s="64" t="s">
        <v>1151</v>
      </c>
      <c r="C52" s="64" t="s">
        <v>152</v>
      </c>
      <c r="D52" s="64" t="s">
        <v>1147</v>
      </c>
      <c r="E52" s="177" t="s">
        <v>807</v>
      </c>
      <c r="F52" s="202">
        <v>9</v>
      </c>
      <c r="G52" s="177" t="s">
        <v>808</v>
      </c>
      <c r="H52" s="177" t="s">
        <v>338</v>
      </c>
      <c r="I52" s="199"/>
      <c r="J52" s="199" t="str">
        <f>CONCATENATE(About!A1,About!B20,".",About!C21,".",About!C22)</f>
        <v>A12.1.2</v>
      </c>
      <c r="K52" s="199"/>
      <c r="L52" s="199"/>
      <c r="M52" s="199"/>
      <c r="N52" s="199"/>
      <c r="O52" s="199"/>
      <c r="P52" s="199"/>
      <c r="Q52" s="199"/>
      <c r="R52" s="199"/>
      <c r="S52" s="199"/>
      <c r="T52" s="199"/>
      <c r="U52" s="199"/>
      <c r="V52" s="199"/>
      <c r="W52" s="199"/>
      <c r="X52" s="199"/>
      <c r="Y52" s="199"/>
      <c r="Z52" s="199"/>
      <c r="AA52" s="199"/>
      <c r="AB52" s="199"/>
      <c r="AC52" s="199"/>
      <c r="AD52" s="199"/>
      <c r="AE52" s="199"/>
      <c r="AF52" s="199"/>
      <c r="AG52" s="199"/>
      <c r="AH52" s="199"/>
      <c r="AI52" s="199"/>
      <c r="AJ52" s="199"/>
      <c r="AK52" s="199"/>
      <c r="AL52" s="199"/>
      <c r="AM52" s="199"/>
      <c r="AN52" s="199"/>
      <c r="AO52" s="199"/>
      <c r="AP52" s="199"/>
      <c r="AQ52" s="199"/>
      <c r="AR52" s="199"/>
      <c r="AS52" s="199"/>
      <c r="AT52" s="199"/>
      <c r="AU52" s="199"/>
      <c r="AV52" s="199"/>
      <c r="AW52" s="199"/>
    </row>
    <row r="53" spans="1:49" x14ac:dyDescent="0.3">
      <c r="A53" s="199">
        <v>393</v>
      </c>
      <c r="B53" s="64" t="s">
        <v>1154</v>
      </c>
      <c r="C53" s="64" t="s">
        <v>152</v>
      </c>
      <c r="D53" s="64" t="s">
        <v>1153</v>
      </c>
      <c r="E53" s="177" t="s">
        <v>807</v>
      </c>
      <c r="F53" s="202">
        <v>1</v>
      </c>
      <c r="G53" s="177" t="s">
        <v>808</v>
      </c>
      <c r="H53" s="177" t="s">
        <v>338</v>
      </c>
      <c r="I53" s="199" t="str">
        <f>RU!A1</f>
        <v>RU:</v>
      </c>
      <c r="J53" s="199">
        <f>RU!D6</f>
        <v>182</v>
      </c>
      <c r="K53" s="199"/>
      <c r="L53" s="199"/>
      <c r="M53" s="199"/>
      <c r="N53" s="199"/>
      <c r="O53" s="199"/>
      <c r="P53" s="199"/>
      <c r="Q53" s="199"/>
      <c r="R53" s="199"/>
      <c r="S53" s="199"/>
      <c r="T53" s="199"/>
      <c r="U53" s="199"/>
      <c r="V53" s="199"/>
      <c r="W53" s="199"/>
      <c r="X53" s="199"/>
      <c r="Y53" s="199"/>
      <c r="Z53" s="199"/>
      <c r="AA53" s="199"/>
      <c r="AB53" s="199"/>
      <c r="AC53" s="199"/>
      <c r="AD53" s="199"/>
      <c r="AE53" s="199"/>
      <c r="AF53" s="199"/>
      <c r="AG53" s="199"/>
      <c r="AH53" s="199"/>
      <c r="AI53" s="199"/>
      <c r="AJ53" s="199"/>
      <c r="AK53" s="199"/>
      <c r="AL53" s="199"/>
      <c r="AM53" s="199"/>
      <c r="AN53" s="199"/>
      <c r="AO53" s="199"/>
      <c r="AP53" s="199"/>
      <c r="AQ53" s="199"/>
      <c r="AR53" s="199"/>
      <c r="AS53" s="199"/>
      <c r="AT53" s="199"/>
      <c r="AU53" s="199"/>
      <c r="AV53" s="199"/>
      <c r="AW53" s="199"/>
    </row>
    <row r="54" spans="1:49" x14ac:dyDescent="0.3">
      <c r="A54" s="199">
        <v>408</v>
      </c>
      <c r="B54" s="64" t="s">
        <v>1415</v>
      </c>
      <c r="C54" s="64" t="s">
        <v>152</v>
      </c>
      <c r="D54" s="64" t="s">
        <v>1155</v>
      </c>
      <c r="E54" s="177" t="s">
        <v>807</v>
      </c>
      <c r="F54" s="202">
        <v>1</v>
      </c>
      <c r="G54" s="177" t="s">
        <v>808</v>
      </c>
      <c r="H54" s="177" t="s">
        <v>338</v>
      </c>
      <c r="I54" s="199" t="str">
        <f>RU!A1</f>
        <v>RU:</v>
      </c>
      <c r="J54" s="199">
        <f>RU!D6</f>
        <v>182</v>
      </c>
      <c r="K54" s="199"/>
      <c r="L54" s="199"/>
      <c r="M54" s="199"/>
      <c r="N54" s="199"/>
      <c r="O54" s="199"/>
      <c r="P54" s="199"/>
      <c r="Q54" s="199"/>
      <c r="R54" s="199"/>
      <c r="S54" s="199"/>
      <c r="T54" s="199"/>
      <c r="U54" s="199"/>
      <c r="V54" s="199"/>
      <c r="W54" s="199"/>
      <c r="X54" s="199"/>
      <c r="Y54" s="199"/>
      <c r="Z54" s="199"/>
      <c r="AA54" s="199"/>
      <c r="AB54" s="199"/>
      <c r="AC54" s="199"/>
      <c r="AD54" s="199"/>
      <c r="AE54" s="199"/>
      <c r="AF54" s="199"/>
      <c r="AG54" s="199"/>
      <c r="AH54" s="199"/>
      <c r="AI54" s="199"/>
      <c r="AJ54" s="199"/>
      <c r="AK54" s="199"/>
      <c r="AL54" s="199"/>
      <c r="AM54" s="199"/>
      <c r="AN54" s="199"/>
      <c r="AO54" s="199"/>
      <c r="AP54" s="199"/>
      <c r="AQ54" s="199"/>
      <c r="AR54" s="199"/>
      <c r="AS54" s="199"/>
      <c r="AT54" s="199"/>
      <c r="AU54" s="199"/>
      <c r="AV54" s="199"/>
      <c r="AW54" s="199"/>
    </row>
  </sheetData>
  <autoFilter ref="A1:AW54">
    <sortState ref="A2:AW384">
      <sortCondition ref="B2:B384"/>
    </sortState>
  </autoFilter>
  <sortState ref="A1:H82">
    <sortCondition ref="B1:B82"/>
  </sortState>
  <pageMargins left="0.7" right="0.7" top="0.75" bottom="0.75" header="0.3" footer="0.3"/>
  <legacy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74"/>
  <sheetViews>
    <sheetView zoomScale="85" zoomScaleNormal="85" workbookViewId="0">
      <pane ySplit="1" topLeftCell="A2" activePane="bottomLeft" state="frozen"/>
      <selection pane="bottomLeft" activeCell="D12" sqref="D12"/>
    </sheetView>
  </sheetViews>
  <sheetFormatPr defaultRowHeight="20.25" x14ac:dyDescent="0.3"/>
  <cols>
    <col min="1" max="1" width="5" style="64" customWidth="1"/>
    <col min="2" max="2" width="6.140625" style="64" customWidth="1"/>
    <col min="3" max="3" width="2.85546875" style="64" customWidth="1"/>
    <col min="4" max="4" width="47.42578125" style="64" customWidth="1"/>
    <col min="5" max="5" width="5.85546875" style="64" customWidth="1"/>
    <col min="6" max="6" width="51" style="64" customWidth="1"/>
    <col min="7" max="7" width="3.28515625" style="64" customWidth="1"/>
    <col min="8" max="8" width="5.7109375" style="160" customWidth="1"/>
    <col min="9" max="9" width="18.42578125" style="160" customWidth="1"/>
    <col min="10" max="10" width="3" style="160" customWidth="1"/>
    <col min="11" max="11" width="9.140625" style="160"/>
    <col min="12" max="12" width="3" style="160" customWidth="1"/>
    <col min="13" max="13" width="9.140625" style="160"/>
    <col min="14" max="14" width="3" style="160" customWidth="1"/>
    <col min="15" max="15" width="9.140625" style="160"/>
    <col min="16" max="16" width="3" style="160" customWidth="1"/>
    <col min="17" max="17" width="9.140625" style="160"/>
    <col min="18" max="18" width="3" style="160" customWidth="1"/>
    <col min="19" max="19" width="9.140625" style="160"/>
    <col min="20" max="20" width="3" style="160" customWidth="1"/>
    <col min="21" max="21" width="9.140625" style="160"/>
    <col min="22" max="22" width="3" style="160" customWidth="1"/>
    <col min="23" max="23" width="9.140625" style="160"/>
    <col min="24" max="24" width="3" style="160" customWidth="1"/>
    <col min="25" max="25" width="9.140625" style="160"/>
    <col min="26" max="26" width="3" style="160" customWidth="1"/>
    <col min="27" max="27" width="9.140625" style="160"/>
    <col min="28" max="28" width="3.140625" style="160" customWidth="1"/>
    <col min="29" max="29" width="4.42578125" style="160" customWidth="1"/>
    <col min="30" max="30" width="3.42578125" style="160" customWidth="1"/>
    <col min="31" max="31" width="3.42578125" style="64" customWidth="1"/>
    <col min="32" max="16384" width="9.140625" style="64"/>
  </cols>
  <sheetData>
    <row r="1" spans="1:30" x14ac:dyDescent="0.3">
      <c r="A1" s="64" t="s">
        <v>828</v>
      </c>
      <c r="C1" s="64" t="s">
        <v>150</v>
      </c>
      <c r="D1" s="219" t="s">
        <v>1433</v>
      </c>
      <c r="E1" s="64" t="s">
        <v>152</v>
      </c>
      <c r="F1" s="64" t="s">
        <v>1434</v>
      </c>
      <c r="G1" s="64" t="s">
        <v>160</v>
      </c>
      <c r="H1" s="160" t="s">
        <v>157</v>
      </c>
      <c r="I1" s="199">
        <v>1</v>
      </c>
      <c r="J1" s="199" t="s">
        <v>152</v>
      </c>
      <c r="K1" s="199">
        <v>2</v>
      </c>
      <c r="L1" s="199" t="s">
        <v>152</v>
      </c>
      <c r="M1" s="199">
        <v>3</v>
      </c>
      <c r="N1" s="199" t="s">
        <v>152</v>
      </c>
      <c r="O1" s="199">
        <v>4</v>
      </c>
      <c r="P1" s="199" t="s">
        <v>152</v>
      </c>
      <c r="Q1" s="199">
        <v>5</v>
      </c>
      <c r="R1" s="199" t="s">
        <v>152</v>
      </c>
      <c r="S1" s="199">
        <v>6</v>
      </c>
      <c r="T1" s="199" t="s">
        <v>152</v>
      </c>
      <c r="U1" s="199">
        <v>7</v>
      </c>
      <c r="V1" s="199" t="s">
        <v>152</v>
      </c>
      <c r="W1" s="199">
        <v>8</v>
      </c>
      <c r="X1" s="199" t="s">
        <v>152</v>
      </c>
      <c r="Y1" s="199">
        <v>9</v>
      </c>
      <c r="Z1" s="199" t="s">
        <v>152</v>
      </c>
      <c r="AA1" s="199">
        <v>10</v>
      </c>
      <c r="AB1" s="199" t="s">
        <v>152</v>
      </c>
      <c r="AC1" s="199">
        <v>11</v>
      </c>
      <c r="AD1" s="199" t="s">
        <v>152</v>
      </c>
    </row>
    <row r="2" spans="1:30" ht="21" x14ac:dyDescent="0.35">
      <c r="A2" s="64" t="s">
        <v>1439</v>
      </c>
      <c r="I2" s="199"/>
      <c r="J2" s="199"/>
      <c r="K2" s="199"/>
      <c r="L2" s="199"/>
      <c r="M2" s="199"/>
      <c r="N2" s="199"/>
      <c r="O2" s="199"/>
      <c r="P2" s="199"/>
      <c r="Q2" s="199"/>
      <c r="R2" s="199"/>
      <c r="S2" s="199"/>
      <c r="T2" s="199"/>
      <c r="U2" s="199"/>
      <c r="V2" s="199"/>
      <c r="W2" s="199"/>
      <c r="X2" s="199"/>
      <c r="Y2" s="199"/>
      <c r="Z2" s="199"/>
      <c r="AA2" s="199"/>
      <c r="AB2" s="199"/>
      <c r="AC2" s="199"/>
      <c r="AD2" s="199"/>
    </row>
    <row r="3" spans="1:30" x14ac:dyDescent="0.3">
      <c r="A3" s="64" t="s">
        <v>1440</v>
      </c>
      <c r="I3" s="199"/>
      <c r="J3" s="199"/>
      <c r="K3" s="199"/>
      <c r="L3" s="199"/>
      <c r="M3" s="199"/>
      <c r="N3" s="199"/>
      <c r="O3" s="199"/>
      <c r="P3" s="199"/>
      <c r="Q3" s="199"/>
      <c r="R3" s="199"/>
      <c r="S3" s="199"/>
      <c r="T3" s="199"/>
      <c r="U3" s="199"/>
      <c r="V3" s="199"/>
      <c r="W3" s="199"/>
      <c r="X3" s="199"/>
      <c r="Y3" s="199"/>
      <c r="Z3" s="199"/>
      <c r="AA3" s="199"/>
      <c r="AB3" s="199"/>
      <c r="AC3" s="199"/>
      <c r="AD3" s="199"/>
    </row>
    <row r="4" spans="1:30" x14ac:dyDescent="0.3">
      <c r="A4" s="64" t="s">
        <v>1441</v>
      </c>
      <c r="I4" s="199"/>
      <c r="J4" s="199"/>
      <c r="K4" s="199"/>
      <c r="L4" s="199"/>
      <c r="M4" s="199"/>
      <c r="N4" s="199"/>
      <c r="O4" s="199"/>
      <c r="P4" s="199"/>
      <c r="Q4" s="199"/>
      <c r="R4" s="199"/>
      <c r="S4" s="199"/>
      <c r="T4" s="199"/>
      <c r="U4" s="199"/>
      <c r="V4" s="199"/>
      <c r="W4" s="199"/>
      <c r="X4" s="199"/>
      <c r="Y4" s="199"/>
      <c r="Z4" s="199"/>
      <c r="AA4" s="199"/>
      <c r="AB4" s="199"/>
      <c r="AC4" s="199"/>
      <c r="AD4" s="199"/>
    </row>
    <row r="5" spans="1:30" x14ac:dyDescent="0.3">
      <c r="A5" s="64" t="s">
        <v>1446</v>
      </c>
      <c r="I5" s="199"/>
      <c r="J5" s="199"/>
      <c r="K5" s="199"/>
      <c r="L5" s="199"/>
      <c r="M5" s="199"/>
      <c r="N5" s="199"/>
      <c r="O5" s="199"/>
      <c r="P5" s="199"/>
      <c r="Q5" s="199"/>
      <c r="R5" s="199"/>
      <c r="S5" s="199"/>
      <c r="T5" s="199"/>
      <c r="U5" s="199"/>
      <c r="V5" s="199"/>
      <c r="W5" s="199"/>
      <c r="X5" s="199"/>
      <c r="Y5" s="199"/>
      <c r="Z5" s="199"/>
      <c r="AA5" s="199"/>
      <c r="AB5" s="199"/>
      <c r="AC5" s="199"/>
      <c r="AD5" s="199"/>
    </row>
    <row r="6" spans="1:30" x14ac:dyDescent="0.3">
      <c r="A6" s="64" t="s">
        <v>828</v>
      </c>
      <c r="B6" s="64">
        <v>1</v>
      </c>
      <c r="C6" s="64" t="s">
        <v>150</v>
      </c>
      <c r="D6" s="219" t="s">
        <v>199</v>
      </c>
      <c r="E6" s="64" t="s">
        <v>152</v>
      </c>
      <c r="F6" s="64">
        <v>1957</v>
      </c>
      <c r="G6" s="64" t="s">
        <v>160</v>
      </c>
      <c r="H6" s="160" t="s">
        <v>1438</v>
      </c>
      <c r="I6" s="160" t="str">
        <f>CONCATENATE(PL!A1,PL!D6)</f>
        <v>PL:126</v>
      </c>
      <c r="J6" s="160" t="s">
        <v>152</v>
      </c>
      <c r="K6" s="160" t="str">
        <f>CONCATENATE(PL!D19," [wyd.2 poszerzone, 1972]")</f>
        <v>361 [wyd.2 poszerzone, 1972]</v>
      </c>
      <c r="L6" s="160" t="s">
        <v>152</v>
      </c>
      <c r="M6" s="160" t="str">
        <f>CONCATENATE(PL!D29," [wyd.3, 1984]")</f>
        <v>539 [wyd.3, 1984]</v>
      </c>
      <c r="N6" s="160" t="s">
        <v>152</v>
      </c>
      <c r="O6" s="160" t="str">
        <f>CONCATENATE(PL!D39,"+",PL!D43," [wyd.4, 1996]")</f>
        <v>1025+1026 [wyd.4, 1996]</v>
      </c>
      <c r="P6" s="160" t="s">
        <v>152</v>
      </c>
      <c r="Q6" s="160" t="str">
        <f>CONCATENATE(PL!D52," [wyd.5, 2001]")</f>
        <v>1510 [wyd.5, 2001]</v>
      </c>
      <c r="R6" s="160" t="s">
        <v>152</v>
      </c>
      <c r="S6" s="160" t="str">
        <f>CONCATENATE(PL!D56," [wyd.6, 2010]")</f>
        <v>2083 [wyd.6, 2010]</v>
      </c>
      <c r="AD6" s="160" t="s">
        <v>160</v>
      </c>
    </row>
    <row r="7" spans="1:30" x14ac:dyDescent="0.3">
      <c r="D7" s="64" t="s">
        <v>1436</v>
      </c>
      <c r="H7" s="160" t="s">
        <v>1437</v>
      </c>
      <c r="I7" s="64"/>
      <c r="J7" s="64"/>
      <c r="K7" s="64"/>
      <c r="L7" s="64"/>
      <c r="M7" s="64"/>
      <c r="N7" s="64"/>
      <c r="O7" s="64"/>
      <c r="P7" s="64"/>
      <c r="Q7" s="64"/>
      <c r="R7" s="64"/>
      <c r="S7" s="64"/>
      <c r="T7" s="64"/>
      <c r="U7" s="64"/>
      <c r="V7" s="64"/>
      <c r="W7" s="64"/>
      <c r="X7" s="64"/>
      <c r="Y7" s="64"/>
      <c r="Z7" s="64"/>
      <c r="AA7" s="64"/>
      <c r="AB7" s="64"/>
      <c r="AC7" s="64"/>
      <c r="AD7" s="64"/>
    </row>
    <row r="8" spans="1:30" x14ac:dyDescent="0.3">
      <c r="H8" s="160" t="s">
        <v>864</v>
      </c>
      <c r="I8" s="160" t="str">
        <f>CONCATENATE(DE!A1,DE!D4," [1980]")</f>
        <v>DE:176 [1980]</v>
      </c>
      <c r="J8" s="160" t="s">
        <v>152</v>
      </c>
      <c r="K8" s="160" t="str">
        <f>CONCATENATE(DE!D29," [1981]")</f>
        <v>207 [1981]</v>
      </c>
      <c r="L8" s="160" t="s">
        <v>159</v>
      </c>
    </row>
    <row r="9" spans="1:30" x14ac:dyDescent="0.3">
      <c r="H9" s="160" t="s">
        <v>864</v>
      </c>
      <c r="I9" s="160" t="str">
        <f>CONCATENATE(EN!A1,EN!D22," [2021]")</f>
        <v>EN:177 [2021]</v>
      </c>
      <c r="J9" s="160" t="s">
        <v>159</v>
      </c>
    </row>
    <row r="10" spans="1:30" x14ac:dyDescent="0.3">
      <c r="H10" s="160" t="s">
        <v>864</v>
      </c>
      <c r="I10" s="160" t="str">
        <f>CONCATENATE(RU!A1,RU!D13," [2005]")</f>
        <v>RU:478 [2005]</v>
      </c>
      <c r="J10" s="160" t="s">
        <v>160</v>
      </c>
      <c r="X10" s="64"/>
      <c r="AD10" s="160" t="s">
        <v>160</v>
      </c>
    </row>
    <row r="11" spans="1:30" x14ac:dyDescent="0.3">
      <c r="A11" s="64" t="s">
        <v>828</v>
      </c>
      <c r="B11" s="64">
        <v>2</v>
      </c>
      <c r="C11" s="64" t="s">
        <v>150</v>
      </c>
      <c r="D11" s="219" t="s">
        <v>210</v>
      </c>
      <c r="E11" s="64" t="s">
        <v>152</v>
      </c>
      <c r="F11" s="64">
        <v>1964</v>
      </c>
      <c r="G11" s="64" t="s">
        <v>160</v>
      </c>
      <c r="H11" s="160" t="s">
        <v>1498</v>
      </c>
      <c r="AD11" s="160" t="s">
        <v>160</v>
      </c>
    </row>
    <row r="12" spans="1:30" x14ac:dyDescent="0.3">
      <c r="A12" s="64" t="s">
        <v>828</v>
      </c>
      <c r="B12" s="64">
        <v>3</v>
      </c>
      <c r="C12" s="64" t="s">
        <v>150</v>
      </c>
      <c r="D12" s="219" t="s">
        <v>286</v>
      </c>
      <c r="E12" s="64" t="s">
        <v>152</v>
      </c>
      <c r="F12" s="64">
        <v>1968</v>
      </c>
      <c r="G12" s="64" t="s">
        <v>160</v>
      </c>
      <c r="H12" s="160" t="s">
        <v>1498</v>
      </c>
      <c r="I12" s="64"/>
      <c r="J12" s="64"/>
      <c r="K12" s="64"/>
      <c r="L12" s="64"/>
      <c r="M12" s="64"/>
      <c r="N12" s="64"/>
      <c r="O12" s="64"/>
      <c r="P12" s="64"/>
      <c r="Q12" s="64"/>
      <c r="R12" s="64"/>
      <c r="S12" s="64"/>
      <c r="T12" s="64"/>
      <c r="U12" s="64"/>
      <c r="V12" s="64"/>
      <c r="W12" s="64"/>
      <c r="X12" s="64"/>
      <c r="Y12" s="64"/>
      <c r="Z12" s="64"/>
      <c r="AA12" s="64"/>
      <c r="AB12" s="64"/>
      <c r="AC12" s="64"/>
      <c r="AD12" s="64"/>
    </row>
    <row r="13" spans="1:30" x14ac:dyDescent="0.3">
      <c r="A13" s="64" t="s">
        <v>828</v>
      </c>
      <c r="B13" s="64">
        <v>4</v>
      </c>
      <c r="C13" s="64" t="s">
        <v>150</v>
      </c>
      <c r="D13" s="219" t="s">
        <v>287</v>
      </c>
      <c r="E13" s="64" t="s">
        <v>152</v>
      </c>
      <c r="F13" s="64">
        <v>1970</v>
      </c>
      <c r="G13" s="64" t="s">
        <v>160</v>
      </c>
      <c r="H13" s="160" t="s">
        <v>1498</v>
      </c>
    </row>
    <row r="14" spans="1:30" x14ac:dyDescent="0.3">
      <c r="A14" s="64" t="s">
        <v>828</v>
      </c>
      <c r="B14" s="64">
        <v>5</v>
      </c>
      <c r="C14" s="64" t="s">
        <v>150</v>
      </c>
      <c r="D14" s="267" t="s">
        <v>1450</v>
      </c>
      <c r="G14" s="64" t="s">
        <v>160</v>
      </c>
      <c r="H14" s="160" t="s">
        <v>1498</v>
      </c>
      <c r="AD14" s="160" t="s">
        <v>160</v>
      </c>
    </row>
    <row r="15" spans="1:30" x14ac:dyDescent="0.3">
      <c r="A15" s="64" t="s">
        <v>828</v>
      </c>
      <c r="B15" s="64">
        <v>6</v>
      </c>
      <c r="C15" s="64" t="s">
        <v>150</v>
      </c>
      <c r="D15" s="267" t="s">
        <v>1449</v>
      </c>
      <c r="G15" s="64" t="s">
        <v>150</v>
      </c>
      <c r="H15" s="160" t="s">
        <v>1498</v>
      </c>
      <c r="I15" s="64"/>
      <c r="J15" s="64"/>
      <c r="K15" s="64"/>
      <c r="L15" s="64"/>
      <c r="M15" s="64"/>
      <c r="N15" s="64"/>
      <c r="O15" s="64"/>
      <c r="P15" s="64"/>
      <c r="Q15" s="64"/>
      <c r="R15" s="64"/>
      <c r="S15" s="64"/>
      <c r="T15" s="64"/>
      <c r="U15" s="64"/>
      <c r="V15" s="64"/>
      <c r="W15" s="64"/>
      <c r="X15" s="64"/>
      <c r="Y15" s="64"/>
      <c r="Z15" s="64"/>
      <c r="AA15" s="64"/>
      <c r="AB15" s="64"/>
      <c r="AC15" s="64"/>
      <c r="AD15" s="64"/>
    </row>
    <row r="16" spans="1:30" x14ac:dyDescent="0.3">
      <c r="A16" s="64" t="s">
        <v>828</v>
      </c>
      <c r="B16" s="64">
        <v>7</v>
      </c>
      <c r="C16" s="64" t="s">
        <v>150</v>
      </c>
      <c r="D16" s="219" t="s">
        <v>1448</v>
      </c>
      <c r="E16" s="64" t="s">
        <v>152</v>
      </c>
      <c r="F16" s="64">
        <v>1992</v>
      </c>
      <c r="G16" s="64" t="s">
        <v>160</v>
      </c>
      <c r="H16" s="160" t="s">
        <v>1498</v>
      </c>
    </row>
    <row r="17" spans="1:30" x14ac:dyDescent="0.3">
      <c r="A17" s="64" t="s">
        <v>828</v>
      </c>
      <c r="B17" s="64">
        <v>8</v>
      </c>
      <c r="C17" s="64" t="s">
        <v>150</v>
      </c>
      <c r="D17" s="219" t="s">
        <v>1447</v>
      </c>
      <c r="E17" s="64" t="s">
        <v>152</v>
      </c>
      <c r="F17" s="64" t="s">
        <v>1435</v>
      </c>
      <c r="G17" s="64" t="s">
        <v>160</v>
      </c>
      <c r="H17" s="160" t="s">
        <v>1498</v>
      </c>
      <c r="V17" s="64"/>
    </row>
    <row r="18" spans="1:30" x14ac:dyDescent="0.3">
      <c r="A18" s="64" t="s">
        <v>828</v>
      </c>
      <c r="B18" s="64">
        <v>9</v>
      </c>
      <c r="C18" s="64" t="s">
        <v>150</v>
      </c>
      <c r="D18" s="219" t="s">
        <v>247</v>
      </c>
      <c r="E18" s="64" t="s">
        <v>152</v>
      </c>
      <c r="F18" s="64">
        <v>2000</v>
      </c>
      <c r="G18" s="64" t="s">
        <v>160</v>
      </c>
      <c r="H18" s="160" t="s">
        <v>1498</v>
      </c>
      <c r="AD18" s="160" t="s">
        <v>160</v>
      </c>
    </row>
    <row r="19" spans="1:30" x14ac:dyDescent="0.3">
      <c r="A19" s="64" t="s">
        <v>828</v>
      </c>
      <c r="B19" s="64">
        <v>10</v>
      </c>
      <c r="C19" s="64" t="s">
        <v>150</v>
      </c>
      <c r="D19" s="219" t="s">
        <v>320</v>
      </c>
      <c r="E19" s="64" t="s">
        <v>152</v>
      </c>
      <c r="F19" s="64">
        <v>1973</v>
      </c>
      <c r="G19" s="64" t="s">
        <v>160</v>
      </c>
      <c r="H19" s="160" t="s">
        <v>1498</v>
      </c>
      <c r="I19" s="64"/>
      <c r="J19" s="64"/>
      <c r="K19" s="64"/>
      <c r="L19" s="64"/>
      <c r="M19" s="64"/>
      <c r="N19" s="64"/>
      <c r="O19" s="64"/>
      <c r="P19" s="64"/>
      <c r="Q19" s="64"/>
      <c r="R19" s="64"/>
      <c r="S19" s="64"/>
      <c r="T19" s="64"/>
      <c r="U19" s="64"/>
      <c r="V19" s="64"/>
      <c r="W19" s="64"/>
      <c r="X19" s="64"/>
      <c r="Y19" s="64"/>
      <c r="Z19" s="64"/>
      <c r="AA19" s="64"/>
      <c r="AB19" s="64"/>
      <c r="AC19" s="64"/>
      <c r="AD19" s="64"/>
    </row>
    <row r="20" spans="1:30" x14ac:dyDescent="0.3">
      <c r="A20" s="64" t="s">
        <v>1451</v>
      </c>
      <c r="D20" s="268"/>
      <c r="H20" s="64"/>
      <c r="I20" s="64"/>
      <c r="J20" s="64"/>
      <c r="K20" s="64"/>
      <c r="L20" s="64"/>
      <c r="M20" s="64"/>
      <c r="N20" s="64"/>
      <c r="O20" s="64"/>
      <c r="P20" s="64"/>
      <c r="Q20" s="64"/>
      <c r="R20" s="64"/>
      <c r="S20" s="64"/>
      <c r="T20" s="64"/>
      <c r="U20" s="64"/>
      <c r="V20" s="64"/>
      <c r="W20" s="64"/>
      <c r="X20" s="64"/>
      <c r="Y20" s="64"/>
      <c r="Z20" s="64"/>
      <c r="AA20" s="64"/>
      <c r="AB20" s="64"/>
      <c r="AC20" s="64"/>
      <c r="AD20" s="64"/>
    </row>
    <row r="21" spans="1:30" x14ac:dyDescent="0.3">
      <c r="A21" s="64" t="s">
        <v>1443</v>
      </c>
      <c r="H21" s="64"/>
      <c r="I21" s="64"/>
      <c r="J21" s="64"/>
      <c r="K21" s="64"/>
      <c r="L21" s="64"/>
      <c r="M21" s="64"/>
      <c r="N21" s="64"/>
      <c r="O21" s="64"/>
      <c r="P21" s="64"/>
      <c r="Q21" s="64"/>
      <c r="R21" s="64"/>
      <c r="S21" s="64"/>
      <c r="T21" s="64"/>
      <c r="U21" s="64"/>
      <c r="V21" s="64"/>
      <c r="W21" s="64"/>
      <c r="X21" s="64"/>
      <c r="Y21" s="64"/>
      <c r="Z21" s="64"/>
      <c r="AA21" s="64"/>
      <c r="AB21" s="64"/>
      <c r="AC21" s="64"/>
      <c r="AD21" s="64"/>
    </row>
    <row r="22" spans="1:30" x14ac:dyDescent="0.3">
      <c r="A22" s="64" t="s">
        <v>1445</v>
      </c>
      <c r="H22" s="64"/>
      <c r="J22" s="64"/>
      <c r="K22" s="64"/>
      <c r="L22" s="64"/>
      <c r="M22" s="64"/>
      <c r="N22" s="64"/>
      <c r="O22" s="64"/>
      <c r="P22" s="64"/>
      <c r="Q22" s="64"/>
      <c r="R22" s="64"/>
      <c r="S22" s="64"/>
      <c r="T22" s="64"/>
      <c r="U22" s="64"/>
      <c r="V22" s="64"/>
      <c r="W22" s="64"/>
      <c r="X22" s="64"/>
      <c r="Y22" s="64"/>
      <c r="Z22" s="64"/>
      <c r="AA22" s="64"/>
      <c r="AB22" s="64"/>
      <c r="AC22" s="64"/>
      <c r="AD22" s="64"/>
    </row>
    <row r="23" spans="1:30" x14ac:dyDescent="0.3">
      <c r="A23" s="64" t="s">
        <v>1444</v>
      </c>
      <c r="H23" s="64"/>
      <c r="I23" s="64"/>
      <c r="J23" s="64"/>
      <c r="K23" s="64"/>
      <c r="L23" s="64"/>
      <c r="M23" s="64"/>
      <c r="N23" s="64"/>
      <c r="O23" s="64"/>
      <c r="P23" s="64"/>
      <c r="Q23" s="64"/>
      <c r="R23" s="64"/>
      <c r="S23" s="64"/>
      <c r="T23" s="64"/>
      <c r="U23" s="64"/>
      <c r="V23" s="64"/>
      <c r="W23" s="64"/>
      <c r="X23" s="64"/>
      <c r="Y23" s="64"/>
      <c r="Z23" s="64"/>
      <c r="AA23" s="64"/>
      <c r="AB23" s="64"/>
      <c r="AC23" s="64"/>
      <c r="AD23" s="64"/>
    </row>
    <row r="24" spans="1:30" x14ac:dyDescent="0.3">
      <c r="A24" s="64" t="s">
        <v>1442</v>
      </c>
      <c r="H24" s="64"/>
      <c r="J24" s="64"/>
      <c r="K24" s="64"/>
      <c r="L24" s="64"/>
      <c r="M24" s="64"/>
      <c r="N24" s="64"/>
      <c r="O24" s="64"/>
      <c r="P24" s="64"/>
      <c r="Q24" s="64"/>
      <c r="R24" s="64"/>
      <c r="S24" s="64"/>
      <c r="T24" s="64"/>
      <c r="U24" s="64"/>
      <c r="V24" s="64"/>
      <c r="W24" s="64"/>
      <c r="X24" s="64"/>
      <c r="Y24" s="64"/>
      <c r="Z24" s="64"/>
      <c r="AA24" s="64"/>
      <c r="AB24" s="64"/>
      <c r="AC24" s="64"/>
      <c r="AD24" s="64"/>
    </row>
    <row r="25" spans="1:30" x14ac:dyDescent="0.3">
      <c r="A25" s="64" t="s">
        <v>828</v>
      </c>
      <c r="D25" s="64" t="s">
        <v>1499</v>
      </c>
    </row>
    <row r="26" spans="1:30" x14ac:dyDescent="0.3">
      <c r="H26" s="160" t="s">
        <v>1498</v>
      </c>
    </row>
    <row r="27" spans="1:30" x14ac:dyDescent="0.3">
      <c r="AB27" s="160" t="s">
        <v>152</v>
      </c>
    </row>
    <row r="35" spans="7:33" x14ac:dyDescent="0.3">
      <c r="AB35" s="160" t="s">
        <v>152</v>
      </c>
      <c r="AC35" s="64"/>
      <c r="AD35" s="64"/>
    </row>
    <row r="36" spans="7:33" x14ac:dyDescent="0.3">
      <c r="H36" s="64"/>
      <c r="M36" s="64"/>
      <c r="N36" s="64"/>
      <c r="O36" s="64"/>
      <c r="P36" s="64"/>
      <c r="Q36" s="64"/>
      <c r="R36" s="64"/>
      <c r="S36" s="64"/>
      <c r="T36" s="64"/>
      <c r="U36" s="64"/>
      <c r="V36" s="64"/>
      <c r="W36" s="64"/>
      <c r="X36" s="64"/>
      <c r="Y36" s="64"/>
      <c r="Z36" s="64"/>
      <c r="AA36" s="64"/>
      <c r="AB36" s="64"/>
      <c r="AC36" s="64"/>
      <c r="AD36" s="64"/>
    </row>
    <row r="39" spans="7:33" x14ac:dyDescent="0.3">
      <c r="AD39" s="160" t="s">
        <v>160</v>
      </c>
    </row>
    <row r="40" spans="7:33" x14ac:dyDescent="0.3">
      <c r="H40" s="64"/>
      <c r="I40" s="64"/>
      <c r="J40" s="64"/>
      <c r="K40" s="64"/>
      <c r="L40" s="64"/>
      <c r="M40" s="64"/>
      <c r="N40" s="64"/>
      <c r="O40" s="64"/>
      <c r="P40" s="64"/>
      <c r="Q40" s="64"/>
      <c r="R40" s="64"/>
      <c r="S40" s="64"/>
      <c r="T40" s="64"/>
      <c r="U40" s="64"/>
      <c r="V40" s="64"/>
      <c r="W40" s="64"/>
      <c r="X40" s="64"/>
      <c r="Y40" s="64"/>
      <c r="Z40" s="64"/>
      <c r="AA40" s="64"/>
      <c r="AB40" s="64"/>
      <c r="AC40" s="64"/>
      <c r="AD40" s="64"/>
    </row>
    <row r="41" spans="7:33" x14ac:dyDescent="0.3">
      <c r="H41" s="64"/>
      <c r="I41" s="64"/>
      <c r="J41" s="64"/>
      <c r="K41" s="64"/>
      <c r="L41" s="64"/>
      <c r="M41" s="64"/>
      <c r="N41" s="64"/>
      <c r="O41" s="64"/>
      <c r="P41" s="64"/>
      <c r="Q41" s="64"/>
      <c r="R41" s="64"/>
      <c r="S41" s="64"/>
      <c r="T41" s="64"/>
      <c r="U41" s="64"/>
      <c r="V41" s="64"/>
    </row>
    <row r="42" spans="7:33" x14ac:dyDescent="0.3">
      <c r="H42" s="64"/>
      <c r="I42" s="64"/>
      <c r="J42" s="64"/>
      <c r="K42" s="64"/>
      <c r="L42" s="64"/>
      <c r="M42" s="64"/>
      <c r="N42" s="64"/>
      <c r="O42" s="64"/>
      <c r="P42" s="64"/>
      <c r="Q42" s="64"/>
      <c r="R42" s="64"/>
      <c r="S42" s="64"/>
      <c r="T42" s="64"/>
      <c r="U42" s="64"/>
      <c r="V42" s="64"/>
      <c r="W42" s="64"/>
      <c r="X42" s="64"/>
      <c r="Y42" s="64"/>
      <c r="Z42" s="64"/>
      <c r="AA42" s="64"/>
      <c r="AB42" s="64"/>
      <c r="AC42" s="64"/>
      <c r="AD42" s="64"/>
    </row>
    <row r="47" spans="7:33" x14ac:dyDescent="0.3">
      <c r="G47" s="219"/>
      <c r="H47" s="64"/>
      <c r="I47" s="64"/>
      <c r="J47" s="64"/>
      <c r="AE47" s="160"/>
      <c r="AF47" s="160"/>
      <c r="AG47" s="160"/>
    </row>
    <row r="48" spans="7:33" x14ac:dyDescent="0.3">
      <c r="G48" s="219"/>
      <c r="H48" s="64"/>
      <c r="I48" s="64"/>
      <c r="J48" s="64"/>
      <c r="AE48" s="160"/>
      <c r="AF48" s="160"/>
      <c r="AG48" s="160"/>
    </row>
    <row r="49" spans="7:33" x14ac:dyDescent="0.3">
      <c r="H49" s="64"/>
      <c r="I49" s="64"/>
      <c r="J49" s="64"/>
      <c r="AE49" s="160"/>
      <c r="AF49" s="160"/>
      <c r="AG49" s="160"/>
    </row>
    <row r="50" spans="7:33" x14ac:dyDescent="0.3">
      <c r="G50" s="219"/>
      <c r="H50" s="64"/>
      <c r="I50" s="64"/>
      <c r="J50" s="64"/>
      <c r="AE50" s="160"/>
      <c r="AF50" s="160"/>
      <c r="AG50" s="160"/>
    </row>
    <row r="51" spans="7:33" x14ac:dyDescent="0.3">
      <c r="H51" s="64"/>
      <c r="I51" s="64"/>
      <c r="J51" s="64"/>
      <c r="AE51" s="160"/>
      <c r="AF51" s="160"/>
      <c r="AG51" s="160"/>
    </row>
    <row r="52" spans="7:33" x14ac:dyDescent="0.3">
      <c r="H52" s="64"/>
      <c r="I52" s="64"/>
      <c r="J52" s="64"/>
      <c r="AE52" s="160"/>
      <c r="AF52" s="160"/>
      <c r="AG52" s="160"/>
    </row>
    <row r="53" spans="7:33" x14ac:dyDescent="0.3">
      <c r="H53" s="64"/>
      <c r="I53" s="64"/>
      <c r="J53" s="64"/>
      <c r="AE53" s="160"/>
      <c r="AF53" s="160"/>
      <c r="AG53" s="160"/>
    </row>
    <row r="54" spans="7:33" x14ac:dyDescent="0.3">
      <c r="H54" s="64"/>
      <c r="I54" s="64"/>
      <c r="J54" s="64"/>
      <c r="AE54" s="160"/>
      <c r="AF54" s="160"/>
      <c r="AG54" s="160"/>
    </row>
    <row r="55" spans="7:33" x14ac:dyDescent="0.3">
      <c r="H55" s="64"/>
      <c r="I55" s="64"/>
      <c r="J55" s="64"/>
      <c r="AE55" s="160"/>
      <c r="AF55" s="160"/>
      <c r="AG55" s="160"/>
    </row>
    <row r="56" spans="7:33" x14ac:dyDescent="0.3">
      <c r="H56" s="64"/>
      <c r="I56" s="64"/>
      <c r="J56" s="64"/>
      <c r="AE56" s="160"/>
      <c r="AF56" s="160"/>
      <c r="AG56" s="160"/>
    </row>
    <row r="57" spans="7:33" x14ac:dyDescent="0.3">
      <c r="G57" s="219"/>
      <c r="H57" s="64"/>
      <c r="I57" s="64"/>
      <c r="J57" s="64"/>
      <c r="AE57" s="160"/>
      <c r="AF57" s="160"/>
      <c r="AG57" s="160"/>
    </row>
    <row r="58" spans="7:33" x14ac:dyDescent="0.3">
      <c r="H58" s="64"/>
      <c r="I58" s="64"/>
      <c r="J58" s="64"/>
      <c r="AE58" s="160"/>
      <c r="AF58" s="160"/>
      <c r="AG58" s="160"/>
    </row>
    <row r="59" spans="7:33" x14ac:dyDescent="0.3">
      <c r="G59" s="219"/>
      <c r="H59" s="64"/>
      <c r="I59" s="64"/>
      <c r="J59" s="64"/>
      <c r="AE59" s="160"/>
      <c r="AF59" s="160"/>
      <c r="AG59" s="160"/>
    </row>
    <row r="60" spans="7:33" x14ac:dyDescent="0.3">
      <c r="H60" s="64"/>
      <c r="I60" s="64"/>
      <c r="J60" s="64"/>
      <c r="AE60" s="160"/>
      <c r="AF60" s="160"/>
      <c r="AG60" s="160"/>
    </row>
    <row r="61" spans="7:33" x14ac:dyDescent="0.3">
      <c r="H61" s="64"/>
      <c r="I61" s="64"/>
      <c r="J61" s="64"/>
      <c r="AE61" s="160"/>
      <c r="AF61" s="160"/>
      <c r="AG61" s="160"/>
    </row>
    <row r="62" spans="7:33" x14ac:dyDescent="0.3">
      <c r="G62" s="219"/>
      <c r="H62" s="64"/>
      <c r="I62" s="64"/>
      <c r="J62" s="64"/>
      <c r="AE62" s="160"/>
      <c r="AF62" s="160"/>
      <c r="AG62" s="160"/>
    </row>
    <row r="63" spans="7:33" x14ac:dyDescent="0.3">
      <c r="H63" s="64"/>
      <c r="I63" s="64"/>
      <c r="J63" s="64"/>
      <c r="AE63" s="160"/>
      <c r="AF63" s="160"/>
      <c r="AG63" s="160"/>
    </row>
    <row r="64" spans="7:33" x14ac:dyDescent="0.3">
      <c r="H64" s="64"/>
      <c r="I64" s="64"/>
      <c r="J64" s="64"/>
      <c r="AE64" s="160"/>
      <c r="AF64" s="160"/>
      <c r="AG64" s="160"/>
    </row>
    <row r="65" spans="7:33" x14ac:dyDescent="0.3">
      <c r="H65" s="64"/>
      <c r="I65" s="64"/>
      <c r="J65" s="64"/>
      <c r="AE65" s="160"/>
      <c r="AF65" s="160"/>
      <c r="AG65" s="160"/>
    </row>
    <row r="66" spans="7:33" x14ac:dyDescent="0.3">
      <c r="H66" s="64"/>
      <c r="I66" s="64"/>
      <c r="J66" s="64"/>
      <c r="AE66" s="160"/>
      <c r="AF66" s="160"/>
      <c r="AG66" s="160"/>
    </row>
    <row r="67" spans="7:33" x14ac:dyDescent="0.3">
      <c r="G67" s="219"/>
      <c r="H67" s="64"/>
      <c r="I67" s="64"/>
      <c r="J67" s="64"/>
      <c r="AE67" s="160"/>
      <c r="AF67" s="160"/>
      <c r="AG67" s="160"/>
    </row>
    <row r="68" spans="7:33" x14ac:dyDescent="0.3">
      <c r="H68" s="64"/>
      <c r="I68" s="64"/>
      <c r="J68" s="64"/>
      <c r="AE68" s="160"/>
      <c r="AF68" s="160"/>
      <c r="AG68" s="160"/>
    </row>
    <row r="69" spans="7:33" x14ac:dyDescent="0.3">
      <c r="G69" s="219"/>
      <c r="H69" s="64"/>
      <c r="I69" s="64"/>
      <c r="J69" s="64"/>
      <c r="AE69" s="160"/>
      <c r="AF69" s="160"/>
      <c r="AG69" s="160"/>
    </row>
    <row r="70" spans="7:33" x14ac:dyDescent="0.3">
      <c r="H70" s="64"/>
      <c r="I70" s="64"/>
      <c r="J70" s="64"/>
      <c r="AE70" s="160"/>
      <c r="AF70" s="160"/>
      <c r="AG70" s="160"/>
    </row>
    <row r="71" spans="7:33" x14ac:dyDescent="0.3">
      <c r="H71" s="64"/>
      <c r="I71" s="64"/>
      <c r="J71" s="64"/>
      <c r="AE71" s="160"/>
      <c r="AF71" s="160"/>
      <c r="AG71" s="160"/>
    </row>
    <row r="72" spans="7:33" x14ac:dyDescent="0.3">
      <c r="G72" s="219"/>
      <c r="H72" s="64"/>
      <c r="I72" s="64"/>
      <c r="J72" s="64"/>
      <c r="AE72" s="160"/>
      <c r="AF72" s="160"/>
      <c r="AG72" s="160"/>
    </row>
    <row r="73" spans="7:33" x14ac:dyDescent="0.3">
      <c r="H73" s="64"/>
      <c r="I73" s="64"/>
      <c r="J73" s="64"/>
      <c r="AE73" s="160"/>
      <c r="AF73" s="160"/>
      <c r="AG73" s="160"/>
    </row>
    <row r="74" spans="7:33" x14ac:dyDescent="0.3">
      <c r="H74" s="64"/>
      <c r="I74" s="64"/>
      <c r="J74" s="64"/>
      <c r="AE74" s="160"/>
      <c r="AF74" s="160"/>
      <c r="AG74" s="160"/>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95"/>
  <sheetViews>
    <sheetView workbookViewId="0">
      <selection activeCell="A37" sqref="A37"/>
    </sheetView>
  </sheetViews>
  <sheetFormatPr defaultRowHeight="15" x14ac:dyDescent="0.25"/>
  <sheetData>
    <row r="1" spans="1:1" ht="18.75" x14ac:dyDescent="0.3">
      <c r="A1" s="247" t="s">
        <v>1591</v>
      </c>
    </row>
    <row r="2" spans="1:1" ht="18.75" x14ac:dyDescent="0.3">
      <c r="A2" s="247"/>
    </row>
    <row r="3" spans="1:1" ht="18.75" x14ac:dyDescent="0.3">
      <c r="A3" s="175"/>
    </row>
    <row r="4" spans="1:1" ht="18.75" x14ac:dyDescent="0.3">
      <c r="A4" s="175" t="s">
        <v>1508</v>
      </c>
    </row>
    <row r="5" spans="1:1" ht="18.75" x14ac:dyDescent="0.3">
      <c r="A5" s="175" t="s">
        <v>1509</v>
      </c>
    </row>
    <row r="6" spans="1:1" ht="18.75" x14ac:dyDescent="0.3">
      <c r="A6" s="175" t="s">
        <v>1510</v>
      </c>
    </row>
    <row r="7" spans="1:1" ht="18.75" x14ac:dyDescent="0.3">
      <c r="A7" s="175" t="s">
        <v>1511</v>
      </c>
    </row>
    <row r="8" spans="1:1" ht="18.75" x14ac:dyDescent="0.3">
      <c r="A8" s="175" t="s">
        <v>1512</v>
      </c>
    </row>
    <row r="9" spans="1:1" ht="18.75" x14ac:dyDescent="0.3">
      <c r="A9" s="175" t="s">
        <v>1513</v>
      </c>
    </row>
    <row r="10" spans="1:1" ht="18.75" x14ac:dyDescent="0.3">
      <c r="A10" s="175" t="s">
        <v>1514</v>
      </c>
    </row>
    <row r="11" spans="1:1" ht="18.75" x14ac:dyDescent="0.3">
      <c r="A11" s="175" t="s">
        <v>1515</v>
      </c>
    </row>
    <row r="12" spans="1:1" ht="18.75" x14ac:dyDescent="0.3">
      <c r="A12" s="175" t="s">
        <v>1516</v>
      </c>
    </row>
    <row r="13" spans="1:1" ht="18.75" x14ac:dyDescent="0.3">
      <c r="A13" s="175" t="s">
        <v>1517</v>
      </c>
    </row>
    <row r="14" spans="1:1" ht="18.75" x14ac:dyDescent="0.3">
      <c r="A14" s="175" t="s">
        <v>1518</v>
      </c>
    </row>
    <row r="15" spans="1:1" ht="18.75" x14ac:dyDescent="0.3">
      <c r="A15" s="175" t="s">
        <v>1519</v>
      </c>
    </row>
    <row r="16" spans="1:1" ht="18.75" x14ac:dyDescent="0.3">
      <c r="A16" s="175" t="s">
        <v>1520</v>
      </c>
    </row>
    <row r="17" spans="1:1" ht="18.75" x14ac:dyDescent="0.3">
      <c r="A17" s="175" t="s">
        <v>1521</v>
      </c>
    </row>
    <row r="18" spans="1:1" ht="18.75" x14ac:dyDescent="0.3">
      <c r="A18" s="175" t="s">
        <v>1522</v>
      </c>
    </row>
    <row r="19" spans="1:1" ht="18.75" x14ac:dyDescent="0.3">
      <c r="A19" s="175" t="s">
        <v>1523</v>
      </c>
    </row>
    <row r="20" spans="1:1" ht="18.75" x14ac:dyDescent="0.3">
      <c r="A20" s="175" t="s">
        <v>1524</v>
      </c>
    </row>
    <row r="21" spans="1:1" ht="18.75" x14ac:dyDescent="0.3">
      <c r="A21" s="175" t="s">
        <v>1525</v>
      </c>
    </row>
    <row r="22" spans="1:1" ht="18.75" x14ac:dyDescent="0.3">
      <c r="A22" s="175" t="s">
        <v>1526</v>
      </c>
    </row>
    <row r="23" spans="1:1" ht="18.75" x14ac:dyDescent="0.3">
      <c r="A23" s="175" t="s">
        <v>1527</v>
      </c>
    </row>
    <row r="24" spans="1:1" ht="18.75" x14ac:dyDescent="0.3">
      <c r="A24" s="175" t="s">
        <v>1528</v>
      </c>
    </row>
    <row r="25" spans="1:1" ht="18.75" x14ac:dyDescent="0.3">
      <c r="A25" s="175" t="s">
        <v>1529</v>
      </c>
    </row>
    <row r="26" spans="1:1" ht="18.75" x14ac:dyDescent="0.3">
      <c r="A26" s="175" t="s">
        <v>1530</v>
      </c>
    </row>
    <row r="27" spans="1:1" ht="18.75" x14ac:dyDescent="0.3">
      <c r="A27" s="175" t="s">
        <v>1531</v>
      </c>
    </row>
    <row r="28" spans="1:1" ht="18.75" x14ac:dyDescent="0.3">
      <c r="A28" s="175" t="s">
        <v>1532</v>
      </c>
    </row>
    <row r="29" spans="1:1" ht="18.75" x14ac:dyDescent="0.3">
      <c r="A29" s="175" t="s">
        <v>1533</v>
      </c>
    </row>
    <row r="30" spans="1:1" ht="18.75" x14ac:dyDescent="0.3">
      <c r="A30" s="175" t="s">
        <v>1534</v>
      </c>
    </row>
    <row r="31" spans="1:1" ht="18.75" x14ac:dyDescent="0.3">
      <c r="A31" s="175" t="s">
        <v>1535</v>
      </c>
    </row>
    <row r="32" spans="1:1" ht="18.75" x14ac:dyDescent="0.3">
      <c r="A32" s="175" t="s">
        <v>1536</v>
      </c>
    </row>
    <row r="33" spans="1:1" ht="18.75" x14ac:dyDescent="0.3">
      <c r="A33" s="175" t="s">
        <v>1537</v>
      </c>
    </row>
    <row r="34" spans="1:1" ht="18.75" x14ac:dyDescent="0.3">
      <c r="A34" s="175" t="s">
        <v>1538</v>
      </c>
    </row>
    <row r="35" spans="1:1" ht="18.75" x14ac:dyDescent="0.3">
      <c r="A35" s="175" t="s">
        <v>1592</v>
      </c>
    </row>
    <row r="36" spans="1:1" ht="18.75" x14ac:dyDescent="0.3">
      <c r="A36" s="175" t="s">
        <v>1593</v>
      </c>
    </row>
    <row r="37" spans="1:1" ht="18.75" x14ac:dyDescent="0.3">
      <c r="A37" s="175"/>
    </row>
    <row r="38" spans="1:1" ht="18.75" x14ac:dyDescent="0.3">
      <c r="A38" s="175"/>
    </row>
    <row r="39" spans="1:1" ht="18.75" x14ac:dyDescent="0.3">
      <c r="A39" s="175" t="s">
        <v>1539</v>
      </c>
    </row>
    <row r="40" spans="1:1" ht="18.75" x14ac:dyDescent="0.3">
      <c r="A40" s="175" t="s">
        <v>1540</v>
      </c>
    </row>
    <row r="41" spans="1:1" ht="18.75" x14ac:dyDescent="0.3">
      <c r="A41" s="175" t="s">
        <v>1541</v>
      </c>
    </row>
    <row r="42" spans="1:1" ht="18.75" x14ac:dyDescent="0.3">
      <c r="A42" s="175" t="s">
        <v>1542</v>
      </c>
    </row>
    <row r="43" spans="1:1" ht="18.75" x14ac:dyDescent="0.3">
      <c r="A43" s="175" t="s">
        <v>1543</v>
      </c>
    </row>
    <row r="44" spans="1:1" ht="18.75" x14ac:dyDescent="0.3">
      <c r="A44" s="175" t="s">
        <v>1544</v>
      </c>
    </row>
    <row r="45" spans="1:1" ht="18.75" x14ac:dyDescent="0.3">
      <c r="A45" s="175" t="s">
        <v>1545</v>
      </c>
    </row>
    <row r="46" spans="1:1" ht="18.75" x14ac:dyDescent="0.3">
      <c r="A46" s="175" t="s">
        <v>1546</v>
      </c>
    </row>
    <row r="47" spans="1:1" ht="18.75" x14ac:dyDescent="0.3">
      <c r="A47" s="175" t="s">
        <v>1547</v>
      </c>
    </row>
    <row r="48" spans="1:1" ht="18.75" x14ac:dyDescent="0.3">
      <c r="A48" s="175" t="s">
        <v>1548</v>
      </c>
    </row>
    <row r="49" spans="1:1" ht="18.75" x14ac:dyDescent="0.3">
      <c r="A49" s="175" t="s">
        <v>1588</v>
      </c>
    </row>
    <row r="50" spans="1:1" ht="18.75" x14ac:dyDescent="0.3">
      <c r="A50" s="175" t="s">
        <v>1589</v>
      </c>
    </row>
    <row r="51" spans="1:1" ht="18.75" x14ac:dyDescent="0.3">
      <c r="A51" s="175" t="s">
        <v>1549</v>
      </c>
    </row>
    <row r="52" spans="1:1" ht="18.75" x14ac:dyDescent="0.3">
      <c r="A52" s="175" t="s">
        <v>1550</v>
      </c>
    </row>
    <row r="53" spans="1:1" ht="18.75" x14ac:dyDescent="0.3">
      <c r="A53" s="175" t="s">
        <v>1551</v>
      </c>
    </row>
    <row r="54" spans="1:1" ht="18.75" x14ac:dyDescent="0.3">
      <c r="A54" s="175" t="s">
        <v>1498</v>
      </c>
    </row>
    <row r="55" spans="1:1" ht="18.75" x14ac:dyDescent="0.3">
      <c r="A55" s="175" t="s">
        <v>1552</v>
      </c>
    </row>
    <row r="56" spans="1:1" ht="18.75" x14ac:dyDescent="0.3">
      <c r="A56" s="175" t="s">
        <v>1553</v>
      </c>
    </row>
    <row r="57" spans="1:1" ht="18.75" x14ac:dyDescent="0.3">
      <c r="A57" s="175" t="s">
        <v>1554</v>
      </c>
    </row>
    <row r="58" spans="1:1" ht="18.75" x14ac:dyDescent="0.3">
      <c r="A58" s="175" t="s">
        <v>1555</v>
      </c>
    </row>
    <row r="59" spans="1:1" ht="18.75" x14ac:dyDescent="0.3">
      <c r="A59" s="175" t="s">
        <v>1556</v>
      </c>
    </row>
    <row r="60" spans="1:1" ht="18.75" x14ac:dyDescent="0.3">
      <c r="A60" s="175" t="s">
        <v>1557</v>
      </c>
    </row>
    <row r="61" spans="1:1" ht="18.75" x14ac:dyDescent="0.3">
      <c r="A61" s="175" t="s">
        <v>1558</v>
      </c>
    </row>
    <row r="62" spans="1:1" ht="18.75" x14ac:dyDescent="0.3">
      <c r="A62" s="175" t="s">
        <v>1559</v>
      </c>
    </row>
    <row r="63" spans="1:1" ht="18.75" x14ac:dyDescent="0.3">
      <c r="A63" s="175" t="s">
        <v>1560</v>
      </c>
    </row>
    <row r="64" spans="1:1" ht="18.75" x14ac:dyDescent="0.3">
      <c r="A64" s="175" t="s">
        <v>1590</v>
      </c>
    </row>
    <row r="65" spans="1:1" ht="18.75" x14ac:dyDescent="0.3">
      <c r="A65" s="175" t="s">
        <v>1561</v>
      </c>
    </row>
    <row r="66" spans="1:1" ht="18.75" x14ac:dyDescent="0.3">
      <c r="A66" s="175" t="s">
        <v>1498</v>
      </c>
    </row>
    <row r="67" spans="1:1" ht="18.75" x14ac:dyDescent="0.3">
      <c r="A67" s="175" t="s">
        <v>1562</v>
      </c>
    </row>
    <row r="68" spans="1:1" ht="18.75" x14ac:dyDescent="0.3">
      <c r="A68" s="175" t="s">
        <v>1563</v>
      </c>
    </row>
    <row r="69" spans="1:1" ht="18.75" x14ac:dyDescent="0.3">
      <c r="A69" s="175" t="s">
        <v>1564</v>
      </c>
    </row>
    <row r="70" spans="1:1" ht="18.75" x14ac:dyDescent="0.3">
      <c r="A70" s="175" t="s">
        <v>1565</v>
      </c>
    </row>
    <row r="71" spans="1:1" ht="18.75" x14ac:dyDescent="0.3">
      <c r="A71" s="175" t="s">
        <v>1566</v>
      </c>
    </row>
    <row r="72" spans="1:1" ht="18.75" x14ac:dyDescent="0.3">
      <c r="A72" s="175" t="s">
        <v>1567</v>
      </c>
    </row>
    <row r="73" spans="1:1" ht="18.75" x14ac:dyDescent="0.3">
      <c r="A73" s="175" t="s">
        <v>1568</v>
      </c>
    </row>
    <row r="74" spans="1:1" ht="18.75" x14ac:dyDescent="0.3">
      <c r="A74" s="175" t="s">
        <v>1569</v>
      </c>
    </row>
    <row r="75" spans="1:1" ht="18.75" x14ac:dyDescent="0.3">
      <c r="A75" s="175" t="s">
        <v>1570</v>
      </c>
    </row>
    <row r="76" spans="1:1" ht="18.75" x14ac:dyDescent="0.3">
      <c r="A76" s="175" t="s">
        <v>1571</v>
      </c>
    </row>
    <row r="77" spans="1:1" ht="18.75" x14ac:dyDescent="0.3">
      <c r="A77" s="175" t="s">
        <v>1572</v>
      </c>
    </row>
    <row r="78" spans="1:1" ht="18.75" x14ac:dyDescent="0.3">
      <c r="A78" s="175" t="s">
        <v>1573</v>
      </c>
    </row>
    <row r="79" spans="1:1" ht="18.75" x14ac:dyDescent="0.3">
      <c r="A79" s="175" t="s">
        <v>1574</v>
      </c>
    </row>
    <row r="80" spans="1:1" ht="18.75" x14ac:dyDescent="0.3">
      <c r="A80" s="175" t="s">
        <v>1575</v>
      </c>
    </row>
    <row r="81" spans="1:1" ht="18.75" x14ac:dyDescent="0.3">
      <c r="A81" s="175" t="s">
        <v>1576</v>
      </c>
    </row>
    <row r="82" spans="1:1" ht="18.75" x14ac:dyDescent="0.3">
      <c r="A82" s="175" t="s">
        <v>1577</v>
      </c>
    </row>
    <row r="83" spans="1:1" ht="18.75" x14ac:dyDescent="0.3">
      <c r="A83" s="175" t="s">
        <v>1578</v>
      </c>
    </row>
    <row r="84" spans="1:1" ht="18.75" x14ac:dyDescent="0.3">
      <c r="A84" s="175" t="s">
        <v>1579</v>
      </c>
    </row>
    <row r="85" spans="1:1" ht="18.75" x14ac:dyDescent="0.3">
      <c r="A85" s="175" t="s">
        <v>1580</v>
      </c>
    </row>
    <row r="86" spans="1:1" ht="18.75" x14ac:dyDescent="0.3">
      <c r="A86" s="175" t="s">
        <v>1581</v>
      </c>
    </row>
    <row r="87" spans="1:1" ht="18.75" x14ac:dyDescent="0.3">
      <c r="A87" s="175" t="s">
        <v>1498</v>
      </c>
    </row>
    <row r="88" spans="1:1" ht="18.75" x14ac:dyDescent="0.3">
      <c r="A88" s="175" t="s">
        <v>1582</v>
      </c>
    </row>
    <row r="89" spans="1:1" ht="18.75" x14ac:dyDescent="0.3">
      <c r="A89" s="175" t="s">
        <v>1583</v>
      </c>
    </row>
    <row r="90" spans="1:1" ht="18.75" x14ac:dyDescent="0.3">
      <c r="A90" s="175" t="s">
        <v>1584</v>
      </c>
    </row>
    <row r="91" spans="1:1" ht="18.75" x14ac:dyDescent="0.3">
      <c r="A91" s="175" t="s">
        <v>1585</v>
      </c>
    </row>
    <row r="92" spans="1:1" ht="18.75" x14ac:dyDescent="0.3">
      <c r="A92" s="175" t="s">
        <v>1586</v>
      </c>
    </row>
    <row r="93" spans="1:1" ht="18.75" x14ac:dyDescent="0.3">
      <c r="A93" s="175" t="s">
        <v>1587</v>
      </c>
    </row>
    <row r="94" spans="1:1" ht="18.75" x14ac:dyDescent="0.3">
      <c r="A94" s="175"/>
    </row>
    <row r="95" spans="1:1" ht="18.75" x14ac:dyDescent="0.3">
      <c r="A95" s="175"/>
    </row>
  </sheetData>
  <pageMargins left="0.7" right="0.7" top="0.75" bottom="0.75" header="0.3" footer="0.3"/>
  <pageSetup paperSize="9" orientation="portrait" horizontalDpi="360" verticalDpi="36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20</vt:i4>
      </vt:variant>
      <vt:variant>
        <vt:lpstr>Именованные диапазоны</vt:lpstr>
      </vt:variant>
      <vt:variant>
        <vt:i4>3</vt:i4>
      </vt:variant>
    </vt:vector>
  </HeadingPairs>
  <TitlesOfParts>
    <vt:vector size="23" baseType="lpstr">
      <vt:lpstr>A0</vt:lpstr>
      <vt:lpstr>PL</vt:lpstr>
      <vt:lpstr>RU</vt:lpstr>
      <vt:lpstr>DE</vt:lpstr>
      <vt:lpstr>EN</vt:lpstr>
      <vt:lpstr>SK</vt:lpstr>
      <vt:lpstr>CS</vt:lpstr>
      <vt:lpstr>RO</vt:lpstr>
      <vt:lpstr>NL</vt:lpstr>
      <vt:lpstr>BE</vt:lpstr>
      <vt:lpstr>MK</vt:lpstr>
      <vt:lpstr>LO</vt:lpstr>
      <vt:lpstr>My</vt:lpstr>
      <vt:lpstr>About</vt:lpstr>
      <vt:lpstr>PLF</vt:lpstr>
      <vt:lpstr>PLp</vt:lpstr>
      <vt:lpstr>Prs</vt:lpstr>
      <vt:lpstr>Wyd</vt:lpstr>
      <vt:lpstr>IMN</vt:lpstr>
      <vt:lpstr>Czas</vt:lpstr>
      <vt:lpstr>A0!OLE_LINK11</vt:lpstr>
      <vt:lpstr>Czas!OLE_LINK2</vt:lpstr>
      <vt:lpstr>A0!OLE_LINK6</vt:lpstr>
    </vt:vector>
  </TitlesOfParts>
  <Company>Reanimator Extreme Edition</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HP</cp:lastModifiedBy>
  <cp:lastPrinted>2024-07-17T10:56:52Z</cp:lastPrinted>
  <dcterms:created xsi:type="dcterms:W3CDTF">2019-07-17T12:03:14Z</dcterms:created>
  <dcterms:modified xsi:type="dcterms:W3CDTF">2024-07-17T10:57:43Z</dcterms:modified>
</cp:coreProperties>
</file>